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tthew\Desktop\Files\Coding_Repositories\MyProjects\CSPW-PC\CPI-Webscraper\files\"/>
    </mc:Choice>
  </mc:AlternateContent>
  <xr:revisionPtr revIDLastSave="0" documentId="13_ncr:1_{6E8BA5AD-1BCF-4685-A5F6-199180E4DDE3}" xr6:coauthVersionLast="47" xr6:coauthVersionMax="47" xr10:uidLastSave="{00000000-0000-0000-0000-000000000000}"/>
  <bookViews>
    <workbookView xWindow="-120" yWindow="-120" windowWidth="29040" windowHeight="15720" tabRatio="866" activeTab="3" xr2:uid="{00000000-000D-0000-FFFF-FFFF00000000}"/>
  </bookViews>
  <sheets>
    <sheet name="CPI_Downloader" sheetId="1" r:id="rId1"/>
    <sheet name="US Data" sheetId="7" r:id="rId2"/>
    <sheet name="CDN Data" sheetId="8" r:id="rId3"/>
    <sheet name="Data Visualization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9" l="1"/>
  <c r="AV2" i="9"/>
  <c r="AB27" i="9"/>
  <c r="AB2" i="9"/>
  <c r="I27" i="9"/>
  <c r="A5" i="8" a="1"/>
  <c r="A5" i="7" a="1"/>
  <c r="AJ5" i="7" l="1" a="1"/>
  <c r="AK5" i="7" a="1"/>
  <c r="R5" i="8" a="1"/>
  <c r="D5" i="8" a="1"/>
  <c r="T5" i="8" a="1"/>
  <c r="M5" i="8" a="1"/>
  <c r="F5" i="8" a="1"/>
  <c r="Y5" i="8" a="1"/>
  <c r="W5" i="8" a="1"/>
  <c r="S5" i="8" a="1"/>
  <c r="O5" i="8" a="1"/>
  <c r="H5" i="8" a="1"/>
  <c r="Z5" i="8" a="1"/>
  <c r="P5" i="8" a="1"/>
  <c r="L5" i="8" a="1"/>
  <c r="DE5" i="9" s="1" a="1"/>
  <c r="E5" i="8" a="1"/>
  <c r="V5" i="8" a="1"/>
  <c r="J5" i="8" a="1"/>
  <c r="B5" i="8" a="1"/>
  <c r="G5" i="8" a="1"/>
  <c r="AA5" i="8" a="1"/>
  <c r="Q5" i="8" a="1"/>
  <c r="I5" i="8" a="1"/>
  <c r="C5" i="8" a="1"/>
  <c r="X5" i="8" a="1"/>
  <c r="N5" i="8" a="1"/>
  <c r="O5" i="7" a="1"/>
  <c r="F5" i="7" a="1"/>
  <c r="BA5" i="7" a="1"/>
  <c r="AI5" i="7" a="1"/>
  <c r="W5" i="7" a="1"/>
  <c r="P5" i="7" a="1"/>
  <c r="J5" i="7" a="1"/>
  <c r="C5" i="7" a="1"/>
  <c r="AQ5" i="7" a="1"/>
  <c r="AU5" i="7" a="1"/>
  <c r="AB5" i="7" a="1"/>
  <c r="AY5" i="7" a="1"/>
  <c r="AO5" i="7" a="1"/>
  <c r="X5" i="7" a="1"/>
  <c r="M5" i="7" a="1"/>
  <c r="D5" i="7" a="1"/>
  <c r="AR5" i="7" a="1"/>
  <c r="N5" i="7" a="1"/>
  <c r="E5" i="7" a="1"/>
  <c r="AX5" i="7" a="1"/>
  <c r="AS5" i="7" a="1"/>
  <c r="AN5" i="7" a="1"/>
  <c r="Z5" i="7" a="1"/>
  <c r="R5" i="7" a="1"/>
  <c r="L5" i="7" a="1"/>
  <c r="DA5" i="9" s="1" a="1"/>
  <c r="AM5" i="7" a="1"/>
  <c r="T5" i="7" a="1"/>
  <c r="G5" i="7" a="1"/>
  <c r="AZ5" i="7" a="1"/>
  <c r="AP5" i="7" a="1"/>
  <c r="AW5" i="7" a="1"/>
  <c r="AG5" i="7" a="1"/>
  <c r="AA5" i="7" a="1"/>
  <c r="B5" i="7" a="1"/>
  <c r="CQ5" i="9" s="1" a="1"/>
  <c r="I5" i="7" a="1"/>
  <c r="AV5" i="7" a="1"/>
  <c r="S5" i="7" a="1"/>
  <c r="H5" i="7" a="1"/>
  <c r="AF5" i="7" a="1"/>
  <c r="V5" i="7" a="1"/>
  <c r="Q5" i="7" a="1"/>
  <c r="DI5" i="9" l="1" a="1"/>
  <c r="CV5" i="9" a="1"/>
  <c r="DG5" i="9" a="1"/>
  <c r="DF5" i="9" a="1"/>
  <c r="CR5" i="9" a="1"/>
  <c r="CS5" i="9" a="1"/>
  <c r="CT5" i="9" a="1"/>
  <c r="DC5" i="9" l="1" a="1"/>
  <c r="DB5" i="9" a="1"/>
  <c r="CX5" i="9" a="1"/>
  <c r="CW5" i="9" a="1"/>
  <c r="CY5" i="9" a="1"/>
  <c r="DL5" i="9" a="1"/>
  <c r="DK5" i="9" a="1"/>
  <c r="DJ5" i="9" a="1"/>
  <c r="DM5" i="9" a="1"/>
  <c r="DR5" i="9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<sst xmlns="http://schemas.openxmlformats.org/spreadsheetml/2006/main" count="222" uniqueCount="139">
  <si>
    <t>Date</t>
  </si>
  <si>
    <t>Headline CPI - Unadjusted CDN</t>
  </si>
  <si>
    <t>Headline CPI - Seasonally Adjusted CDN</t>
  </si>
  <si>
    <t>Core CPI - Unadjusted CDN</t>
  </si>
  <si>
    <t>Core CPI - Seasonally Adjusted CDN</t>
  </si>
  <si>
    <t>Alberta CPI - Unadjusted CDN</t>
  </si>
  <si>
    <t>Headline CPI - Unadjusted US</t>
  </si>
  <si>
    <t>Headline CPI - Seasonally Adjusted US</t>
  </si>
  <si>
    <t>Core CPI - Unadjusted US</t>
  </si>
  <si>
    <t>Core CPI - Seasonally Adjusted US</t>
  </si>
  <si>
    <t>Unemployment Rate - Seasonally Adjusted US</t>
  </si>
  <si>
    <t>Monthly Effective Fed Fund Rate US</t>
  </si>
  <si>
    <t>Monthly Fed Fund Rate - EOP US</t>
  </si>
  <si>
    <t>SP by month US</t>
  </si>
  <si>
    <t>10yr vs 2yr US</t>
  </si>
  <si>
    <t>PCE - Seasonally Adjusted US</t>
  </si>
  <si>
    <t>Core PCE - Seasonally Adjusted US</t>
  </si>
  <si>
    <t>SA = Seasonally Adjusted</t>
  </si>
  <si>
    <t>https://fred.stlouisfed.org/tags/series?t=cbsa%3Bcpi&amp;rt=cbsa&amp;ob=pv&amp;od=desc</t>
  </si>
  <si>
    <t>https://fred.stlouisfed.org/series/CPILFESL</t>
  </si>
  <si>
    <t>https://fred.stlouisfed.org/series/FEDFUNDS</t>
  </si>
  <si>
    <t>0% = No recession</t>
  </si>
  <si>
    <t>National Bureau of Economic Research</t>
  </si>
  <si>
    <t>https://en.wikipedia.org/wiki/List_of_recessions_in_the_United_States</t>
  </si>
  <si>
    <t>U - Unadjusted</t>
  </si>
  <si>
    <t>https://fred.stlouisfed.org/series/CPIAUCNS</t>
  </si>
  <si>
    <t>https://fred.stlouisfed.org/series/CPIAUCSL</t>
  </si>
  <si>
    <t>https://fred.stlouisfed.org/series/CPILFENS</t>
  </si>
  <si>
    <t>NOTE: MAY NOT MATCH AS SA</t>
  </si>
  <si>
    <t>https://fred.stlouisfed.org/series/UNRATE</t>
  </si>
  <si>
    <t>EOP = End of Period</t>
  </si>
  <si>
    <t>100% = recession</t>
  </si>
  <si>
    <t>https://fred.stlouisfed.org/series/T10Y2Y</t>
  </si>
  <si>
    <t>https://fred.stlouisfed.org/series/PCEPI</t>
  </si>
  <si>
    <t>https://fred.stlouisfed.org/series/PCEPILFE</t>
  </si>
  <si>
    <t>Month</t>
  </si>
  <si>
    <t>S&amp;P 500 (EOM)</t>
  </si>
  <si>
    <t>https://fred.stlouisfed.org/series/SP500#0</t>
  </si>
  <si>
    <t>http://www150.statcan.gc.ca/t1/tbl1/en/tv.action?pid=1810000401</t>
  </si>
  <si>
    <t>http://www150.statcan.gc.ca/t1/tbl1/en/tv.action?pid=1810000601</t>
  </si>
  <si>
    <t>Annual Headline 
CPI - U</t>
  </si>
  <si>
    <t>Monthly Headline 
CPI - SA</t>
  </si>
  <si>
    <t>3yr Headline 
CPI - U</t>
  </si>
  <si>
    <t>5yr Headline 
CPI - U</t>
  </si>
  <si>
    <t>10yr Headline 
CPI - U</t>
  </si>
  <si>
    <t>20yr Headline 
CPI - U</t>
  </si>
  <si>
    <t>CDN Annual Headline 
CPI - U</t>
  </si>
  <si>
    <t>US Headline 
CPI - U - DATA</t>
  </si>
  <si>
    <t>US Headline 
CPI - SA - DATA</t>
  </si>
  <si>
    <t>Annual Core 
CPI - U</t>
  </si>
  <si>
    <t>Monthly Core 
CPI - SA</t>
  </si>
  <si>
    <t>3yr Core 
CPI - U</t>
  </si>
  <si>
    <t>5yr Core 
CPI - U</t>
  </si>
  <si>
    <t>10yr Core 
CPI - U</t>
  </si>
  <si>
    <t>20yr Core 
CPI - U</t>
  </si>
  <si>
    <t>CDN Annual Core 
CPI - U</t>
  </si>
  <si>
    <t>Core 
CPI - U - DATA</t>
  </si>
  <si>
    <t>Core 
CPI - SA - DATA</t>
  </si>
  <si>
    <t>Monthly 
Unemployment - SA</t>
  </si>
  <si>
    <t>Unemployment Rate 
SA - DATA</t>
  </si>
  <si>
    <t xml:space="preserve">Note: Each year, for the January CPI release, the seasonal adjustment factors are recalculated for the previous 5 years. </t>
  </si>
  <si>
    <t>https://www.bls.gov/cpi/seasonal-adjustment/home.htm</t>
  </si>
  <si>
    <t>Headline = 
All Items</t>
  </si>
  <si>
    <t>Core = Food/Energy 
excluded</t>
  </si>
  <si>
    <t/>
  </si>
  <si>
    <t xml:space="preserve">Monthly Fed 
Fund Rate EOP </t>
  </si>
  <si>
    <t>Monthly Fed Fund 
Rate - EOP - DATA</t>
  </si>
  <si>
    <t>https://www.nber.org/research/data/us-business-cycle-expansions-and-contractions</t>
  </si>
  <si>
    <t>US Recessions 
(per NBER)</t>
  </si>
  <si>
    <t>Extra Notes/Details</t>
  </si>
  <si>
    <t>Annual 
Headline PCE</t>
  </si>
  <si>
    <t>Monthly 
Headline PCE</t>
  </si>
  <si>
    <t>3yr 
Headline PCE</t>
  </si>
  <si>
    <t>5yr 
Headline PCE</t>
  </si>
  <si>
    <t>10yr 
Headline PCE</t>
  </si>
  <si>
    <t>20yr 
Headline PCE</t>
  </si>
  <si>
    <t>Headline PCE
SA</t>
  </si>
  <si>
    <t>Core PCE
SA</t>
  </si>
  <si>
    <t>Annual 
Core PCE</t>
  </si>
  <si>
    <t>Monthly 
Core PCE</t>
  </si>
  <si>
    <t>3yr 
Core PCE</t>
  </si>
  <si>
    <t>5yr 
Core PCE</t>
  </si>
  <si>
    <t>10yr 
Core PCE</t>
  </si>
  <si>
    <t>20yr 
Core PCE</t>
  </si>
  <si>
    <t>Core = Food/
Energy excluded</t>
  </si>
  <si>
    <t>12M Average
Unemployment - SA</t>
  </si>
  <si>
    <t>Provincial
= Alberta</t>
  </si>
  <si>
    <t>Annual Headline
CPI Alberta- U</t>
  </si>
  <si>
    <t>3yr Headline 
CPI Alberta - U</t>
  </si>
  <si>
    <t>5yr Headline 
CPI Alberta - U</t>
  </si>
  <si>
    <t>10yr Headline 
CPI Alberta - U</t>
  </si>
  <si>
    <t>20yr Headline 
CPI Alberta - U</t>
  </si>
  <si>
    <t>Headline 
CPI Alberta - U - DATA</t>
  </si>
  <si>
    <t>Annual Core
CPI - U</t>
  </si>
  <si>
    <t>Monthly Core
CPI - SA</t>
  </si>
  <si>
    <t>5yr Core
CPI - U</t>
  </si>
  <si>
    <t>10yr Core
CPI - U</t>
  </si>
  <si>
    <t>Headline 
CPI - U - DATA</t>
  </si>
  <si>
    <t>Headline 
CPI - SA - DATA</t>
  </si>
  <si>
    <t>20yr Core
CPI - U</t>
  </si>
  <si>
    <t>Core
CPI - U - DATA</t>
  </si>
  <si>
    <t>Core
CPI - SA - DATA</t>
  </si>
  <si>
    <t>US Annual Core
CPI - U</t>
  </si>
  <si>
    <t>US Annual Headline 
CPI - U</t>
  </si>
  <si>
    <t>US Headline CPI</t>
  </si>
  <si>
    <t>Canadian Headline CPI</t>
  </si>
  <si>
    <t>US Core CPI</t>
  </si>
  <si>
    <t>Canadian Core CPI</t>
  </si>
  <si>
    <t>US Recessions, Unemployment, Fed Funds &amp; S&amp;P 500</t>
  </si>
  <si>
    <t>Monthly CPI - SA</t>
  </si>
  <si>
    <t>Annual CPI - U</t>
  </si>
  <si>
    <t>US Recession</t>
  </si>
  <si>
    <t>Monthly CDN Headline CPI - SA</t>
  </si>
  <si>
    <t>Annual CDN Headline CPI - U</t>
  </si>
  <si>
    <t>Annual Alberta Headline CPI - U</t>
  </si>
  <si>
    <t>Monthly US Core CPI - SA</t>
  </si>
  <si>
    <t>Annual US Core CPI - U</t>
  </si>
  <si>
    <t>Monthly CDN Core CPI - SA</t>
  </si>
  <si>
    <t>Annual CDN Core CPI - U</t>
  </si>
  <si>
    <t>Recession Shade</t>
  </si>
  <si>
    <t>Monthly Unemployment - SA</t>
  </si>
  <si>
    <t>Effective Fed Funds Rate - Monthly Avg</t>
  </si>
  <si>
    <t>Chart Axis Setting</t>
  </si>
  <si>
    <t>Value</t>
  </si>
  <si>
    <t>Recession/Unemployment chart - primary axis max (recession shade)</t>
  </si>
  <si>
    <t>US Recession Shade (Lower)</t>
  </si>
  <si>
    <t>10yr vs 2yr
EOP</t>
  </si>
  <si>
    <t>S&amp;P 500
EOM</t>
  </si>
  <si>
    <t>S&amp;P %
By month</t>
  </si>
  <si>
    <t>10-Year Treasury Yield - Monthly Average US</t>
  </si>
  <si>
    <t>2-Year Treasury Yield - Monthly Average US</t>
  </si>
  <si>
    <t>Effective Fed Funds Rate</t>
  </si>
  <si>
    <t>https://fred.stlouisfed.org/series/DFF</t>
  </si>
  <si>
    <t>Monthly Fed Fund Rate
Month AVG - DATA</t>
  </si>
  <si>
    <t>10yr
Month AVG</t>
  </si>
  <si>
    <t>2yr
Month AVG</t>
  </si>
  <si>
    <t xml:space="preserve">       &lt;-----   trump shenanigans    *sigh*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</si>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</sst>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0.000"/>
    <numFmt numFmtId="165" formatCode="0.0"/>
    <numFmt numFmtId="166" formatCode="mmmm\ yyyy"/>
    <numFmt numFmtId="167" formatCode="yyyy\-mm\-dd"/>
    <numFmt numFmtId="168" formatCode="0.0%"/>
    <numFmt numFmtId="169" formatCode="0.0000%"/>
    <numFmt numFmtId="170" formatCode="mmm\ yyyy"/>
    <numFmt numFmtId="171" formatCode="yyyy\-mm\-dd;@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9" tint="-0.499984740745262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.5"/>
      <color rgb="FF000000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rgb="FFEAD1DC"/>
      </patternFill>
    </fill>
    <fill>
      <patternFill patternType="solid">
        <fgColor theme="8" tint="0.59999389629810485"/>
        <bgColor rgb="FFD5A6BD"/>
      </patternFill>
    </fill>
    <fill>
      <patternFill patternType="solid">
        <fgColor theme="6" tint="0.59999389629810485"/>
        <bgColor rgb="FFFCE5CD"/>
      </patternFill>
    </fill>
    <fill>
      <patternFill patternType="solid">
        <fgColor theme="9" tint="0.39997558519241921"/>
        <bgColor rgb="FFB6D7A8"/>
      </patternFill>
    </fill>
    <fill>
      <patternFill patternType="solid">
        <fgColor theme="9" tint="0.39997558519241921"/>
        <bgColor rgb="FF93C47D"/>
      </patternFill>
    </fill>
    <fill>
      <patternFill patternType="solid">
        <fgColor theme="5" tint="0.79998168889431442"/>
        <bgColor rgb="FFEAD1DC"/>
      </patternFill>
    </fill>
    <fill>
      <patternFill patternType="solid">
        <fgColor theme="5" tint="0.39997558519241921"/>
        <bgColor rgb="FFD5A6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44" fontId="7" fillId="0" borderId="0"/>
    <xf numFmtId="9" fontId="7" fillId="0" borderId="0"/>
    <xf numFmtId="0" fontId="7" fillId="0" borderId="0"/>
  </cellStyleXfs>
  <cellXfs count="128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0" fontId="1" fillId="3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0" fontId="1" fillId="2" borderId="0" xfId="0" applyNumberFormat="1" applyFont="1" applyFill="1"/>
    <xf numFmtId="0" fontId="1" fillId="4" borderId="0" xfId="0" applyFont="1" applyFill="1"/>
    <xf numFmtId="10" fontId="1" fillId="3" borderId="0" xfId="0" applyNumberFormat="1" applyFont="1" applyFill="1"/>
    <xf numFmtId="0" fontId="1" fillId="5" borderId="0" xfId="0" applyFont="1" applyFill="1"/>
    <xf numFmtId="0" fontId="1" fillId="9" borderId="0" xfId="0" applyFont="1" applyFill="1"/>
    <xf numFmtId="10" fontId="1" fillId="6" borderId="0" xfId="0" applyNumberFormat="1" applyFont="1" applyFill="1"/>
    <xf numFmtId="10" fontId="1" fillId="8" borderId="0" xfId="0" applyNumberFormat="1" applyFont="1" applyFill="1"/>
    <xf numFmtId="0" fontId="1" fillId="0" borderId="0" xfId="0" applyFont="1" applyAlignment="1">
      <alignment horizontal="right"/>
    </xf>
    <xf numFmtId="0" fontId="6" fillId="0" borderId="0" xfId="1"/>
    <xf numFmtId="165" fontId="6" fillId="0" borderId="0" xfId="1" applyNumberFormat="1"/>
    <xf numFmtId="0" fontId="5" fillId="10" borderId="0" xfId="0" applyFont="1" applyFill="1" applyAlignment="1">
      <alignment horizontal="center"/>
    </xf>
    <xf numFmtId="0" fontId="0" fillId="11" borderId="0" xfId="0" applyFill="1"/>
    <xf numFmtId="44" fontId="0" fillId="0" borderId="0" xfId="2" applyFont="1"/>
    <xf numFmtId="10" fontId="1" fillId="3" borderId="0" xfId="3" applyNumberFormat="1" applyFont="1" applyFill="1"/>
    <xf numFmtId="10" fontId="0" fillId="0" borderId="0" xfId="3" applyNumberFormat="1" applyFont="1"/>
    <xf numFmtId="10" fontId="1" fillId="9" borderId="0" xfId="3" applyNumberFormat="1" applyFont="1" applyFill="1"/>
    <xf numFmtId="10" fontId="1" fillId="2" borderId="7" xfId="0" applyNumberFormat="1" applyFont="1" applyFill="1" applyBorder="1"/>
    <xf numFmtId="0" fontId="1" fillId="4" borderId="7" xfId="0" applyFont="1" applyFill="1" applyBorder="1"/>
    <xf numFmtId="0" fontId="0" fillId="0" borderId="7" xfId="0" applyBorder="1"/>
    <xf numFmtId="10" fontId="1" fillId="3" borderId="7" xfId="0" applyNumberFormat="1" applyFont="1" applyFill="1" applyBorder="1"/>
    <xf numFmtId="0" fontId="1" fillId="5" borderId="7" xfId="0" applyFont="1" applyFill="1" applyBorder="1"/>
    <xf numFmtId="10" fontId="1" fillId="8" borderId="7" xfId="0" applyNumberFormat="1" applyFont="1" applyFill="1" applyBorder="1"/>
    <xf numFmtId="0" fontId="1" fillId="9" borderId="7" xfId="0" applyFont="1" applyFill="1" applyBorder="1"/>
    <xf numFmtId="10" fontId="1" fillId="9" borderId="7" xfId="3" applyNumberFormat="1" applyFont="1" applyFill="1" applyBorder="1"/>
    <xf numFmtId="0" fontId="0" fillId="11" borderId="7" xfId="0" applyFill="1" applyBorder="1"/>
    <xf numFmtId="166" fontId="1" fillId="0" borderId="0" xfId="0" applyNumberFormat="1" applyFont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12" borderId="0" xfId="0" applyFill="1"/>
    <xf numFmtId="0" fontId="5" fillId="12" borderId="0" xfId="0" applyFont="1" applyFill="1"/>
    <xf numFmtId="0" fontId="5" fillId="12" borderId="0" xfId="0" applyFont="1" applyFill="1" applyAlignment="1">
      <alignment horizontal="right"/>
    </xf>
    <xf numFmtId="164" fontId="5" fillId="12" borderId="0" xfId="0" applyNumberFormat="1" applyFont="1" applyFill="1" applyAlignment="1">
      <alignment horizontal="right"/>
    </xf>
    <xf numFmtId="0" fontId="0" fillId="12" borderId="7" xfId="0" applyFill="1" applyBorder="1"/>
    <xf numFmtId="0" fontId="8" fillId="13" borderId="0" xfId="0" applyFont="1" applyFill="1"/>
    <xf numFmtId="0" fontId="7" fillId="12" borderId="0" xfId="0" quotePrefix="1" applyFont="1" applyFill="1"/>
    <xf numFmtId="165" fontId="1" fillId="0" borderId="0" xfId="0" applyNumberFormat="1" applyFont="1" applyAlignment="1">
      <alignment horizontal="right"/>
    </xf>
    <xf numFmtId="0" fontId="6" fillId="0" borderId="0" xfId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9" fillId="13" borderId="0" xfId="0" applyFont="1" applyFill="1"/>
    <xf numFmtId="0" fontId="0" fillId="0" borderId="0" xfId="0" applyAlignment="1">
      <alignment horizontal="right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14" borderId="0" xfId="0" applyFont="1" applyFill="1"/>
    <xf numFmtId="0" fontId="0" fillId="14" borderId="0" xfId="0" applyFill="1"/>
    <xf numFmtId="0" fontId="10" fillId="14" borderId="0" xfId="0" applyFont="1" applyFill="1" applyAlignment="1">
      <alignment horizontal="center"/>
    </xf>
    <xf numFmtId="0" fontId="10" fillId="14" borderId="0" xfId="0" applyFont="1" applyFill="1"/>
    <xf numFmtId="170" fontId="0" fillId="14" borderId="0" xfId="0" applyNumberFormat="1" applyFill="1"/>
    <xf numFmtId="169" fontId="7" fillId="14" borderId="0" xfId="3" applyNumberFormat="1" applyFill="1"/>
    <xf numFmtId="1" fontId="0" fillId="14" borderId="0" xfId="0" applyNumberFormat="1" applyFill="1"/>
    <xf numFmtId="168" fontId="0" fillId="14" borderId="0" xfId="0" applyNumberFormat="1" applyFill="1"/>
    <xf numFmtId="4" fontId="0" fillId="14" borderId="0" xfId="0" applyNumberFormat="1" applyFill="1"/>
    <xf numFmtId="168" fontId="11" fillId="14" borderId="0" xfId="0" applyNumberFormat="1" applyFont="1" applyFill="1"/>
    <xf numFmtId="0" fontId="12" fillId="14" borderId="0" xfId="0" applyFont="1" applyFill="1"/>
    <xf numFmtId="0" fontId="13" fillId="14" borderId="0" xfId="0" applyFont="1" applyFill="1" applyAlignment="1">
      <alignment horizontal="center"/>
    </xf>
    <xf numFmtId="0" fontId="3" fillId="15" borderId="5" xfId="0" applyFont="1" applyFill="1" applyBorder="1" applyAlignment="1">
      <alignment horizontal="center" vertical="center" wrapText="1"/>
    </xf>
    <xf numFmtId="10" fontId="1" fillId="15" borderId="0" xfId="0" applyNumberFormat="1" applyFont="1" applyFill="1"/>
    <xf numFmtId="10" fontId="1" fillId="15" borderId="7" xfId="0" applyNumberFormat="1" applyFont="1" applyFill="1" applyBorder="1"/>
    <xf numFmtId="165" fontId="3" fillId="16" borderId="5" xfId="0" applyNumberFormat="1" applyFont="1" applyFill="1" applyBorder="1" applyAlignment="1">
      <alignment horizontal="center" vertical="center" wrapText="1"/>
    </xf>
    <xf numFmtId="165" fontId="1" fillId="16" borderId="0" xfId="0" applyNumberFormat="1" applyFont="1" applyFill="1"/>
    <xf numFmtId="165" fontId="1" fillId="16" borderId="7" xfId="0" applyNumberFormat="1" applyFont="1" applyFill="1" applyBorder="1"/>
    <xf numFmtId="0" fontId="3" fillId="17" borderId="1" xfId="0" applyFont="1" applyFill="1" applyBorder="1" applyAlignment="1">
      <alignment horizontal="center" vertical="center" wrapText="1"/>
    </xf>
    <xf numFmtId="10" fontId="1" fillId="17" borderId="0" xfId="0" applyNumberFormat="1" applyFont="1" applyFill="1"/>
    <xf numFmtId="10" fontId="1" fillId="17" borderId="7" xfId="0" applyNumberFormat="1" applyFont="1" applyFill="1" applyBorder="1"/>
    <xf numFmtId="0" fontId="4" fillId="18" borderId="2" xfId="0" applyFont="1" applyFill="1" applyBorder="1" applyAlignment="1">
      <alignment horizontal="center" vertical="center" wrapText="1"/>
    </xf>
    <xf numFmtId="0" fontId="4" fillId="18" borderId="8" xfId="0" applyFont="1" applyFill="1" applyBorder="1" applyAlignment="1">
      <alignment horizontal="center" vertical="center" wrapText="1"/>
    </xf>
    <xf numFmtId="0" fontId="5" fillId="19" borderId="0" xfId="0" applyFont="1" applyFill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/>
    </xf>
    <xf numFmtId="10" fontId="1" fillId="20" borderId="0" xfId="0" applyNumberFormat="1" applyFont="1" applyFill="1"/>
    <xf numFmtId="0" fontId="1" fillId="20" borderId="0" xfId="0" applyFont="1" applyFill="1"/>
    <xf numFmtId="0" fontId="3" fillId="21" borderId="1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center"/>
    </xf>
    <xf numFmtId="0" fontId="1" fillId="21" borderId="0" xfId="0" applyFont="1" applyFill="1"/>
    <xf numFmtId="4" fontId="3" fillId="7" borderId="0" xfId="0" applyNumberFormat="1" applyFont="1" applyFill="1" applyAlignment="1">
      <alignment horizontal="center"/>
    </xf>
    <xf numFmtId="4" fontId="1" fillId="7" borderId="0" xfId="0" applyNumberFormat="1" applyFont="1" applyFill="1"/>
    <xf numFmtId="10" fontId="3" fillId="6" borderId="1" xfId="0" applyNumberFormat="1" applyFont="1" applyFill="1" applyBorder="1" applyAlignment="1">
      <alignment horizontal="center" vertical="center" wrapText="1"/>
    </xf>
    <xf numFmtId="10" fontId="3" fillId="6" borderId="0" xfId="0" applyNumberFormat="1" applyFont="1" applyFill="1" applyAlignment="1">
      <alignment horizontal="center"/>
    </xf>
    <xf numFmtId="10" fontId="0" fillId="0" borderId="0" xfId="0" applyNumberFormat="1"/>
    <xf numFmtId="10" fontId="1" fillId="6" borderId="7" xfId="0" applyNumberFormat="1" applyFont="1" applyFill="1" applyBorder="1"/>
    <xf numFmtId="4" fontId="1" fillId="7" borderId="7" xfId="0" applyNumberFormat="1" applyFont="1" applyFill="1" applyBorder="1"/>
    <xf numFmtId="0" fontId="7" fillId="0" borderId="7" xfId="0" quotePrefix="1" applyFont="1" applyBorder="1"/>
    <xf numFmtId="0" fontId="0" fillId="13" borderId="0" xfId="0" applyFill="1"/>
    <xf numFmtId="167" fontId="0" fillId="13" borderId="0" xfId="0" applyNumberFormat="1" applyFill="1"/>
    <xf numFmtId="166" fontId="0" fillId="13" borderId="0" xfId="0" applyNumberFormat="1" applyFill="1"/>
    <xf numFmtId="0" fontId="0" fillId="22" borderId="0" xfId="0" applyFill="1"/>
    <xf numFmtId="0" fontId="0" fillId="23" borderId="0" xfId="0" applyFill="1"/>
    <xf numFmtId="0" fontId="7" fillId="23" borderId="0" xfId="0" applyFont="1" applyFill="1"/>
    <xf numFmtId="0" fontId="14" fillId="14" borderId="9" xfId="0" applyFont="1" applyFill="1" applyBorder="1"/>
    <xf numFmtId="0" fontId="7" fillId="14" borderId="0" xfId="4" applyFill="1"/>
    <xf numFmtId="0" fontId="7" fillId="12" borderId="0" xfId="4" quotePrefix="1" applyFill="1"/>
    <xf numFmtId="0" fontId="12" fillId="14" borderId="0" xfId="4" applyFont="1" applyFill="1"/>
    <xf numFmtId="0" fontId="14" fillId="14" borderId="9" xfId="4" applyFont="1" applyFill="1" applyBorder="1"/>
    <xf numFmtId="171" fontId="11" fillId="14" borderId="10" xfId="4" applyNumberFormat="1" applyFont="1" applyFill="1" applyBorder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</cellXfs>
  <cellStyles count="5">
    <cellStyle name="Currency" xfId="2" builtinId="4"/>
    <cellStyle name="Hyperlink" xfId="1" builtinId="8"/>
    <cellStyle name="Normal" xfId="0" builtinId="0"/>
    <cellStyle name="Normal 2" xfId="4" xr:uid="{F9377820-1DEC-4A69-A750-7AB3B5444A24}"/>
    <cellStyle name="Percent" xfId="3" builtinId="5"/>
  </cellStyles>
  <dxfs count="1">
    <dxf>
      <font>
        <color theme="7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v>US Recession</c:v>
          </c:tx>
          <c:spPr>
            <a:solidFill>
              <a:srgbClr val="A9D18E"/>
            </a:solidFill>
            <a:ln w="25400">
              <a:noFill/>
            </a:ln>
            <a:effectLst/>
          </c:spPr>
          <c:cat>
            <c:numRef>
              <c:f>'Data Visualizations'!$CQ$5:$CQ$5000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45962</c:v>
                </c:pt>
                <c:pt idx="310">
                  <c:v>45992</c:v>
                </c:pt>
                <c:pt idx="311">
                  <c:v>46023</c:v>
                </c:pt>
                <c:pt idx="312">
                  <c:v>46054</c:v>
                </c:pt>
                <c:pt idx="313">
                  <c:v>46082</c:v>
                </c:pt>
                <c:pt idx="314">
                  <c:v>46113</c:v>
                </c:pt>
                <c:pt idx="315">
                  <c:v>46143</c:v>
                </c:pt>
                <c:pt idx="316">
                  <c:v>46174</c:v>
                </c:pt>
                <c:pt idx="317">
                  <c:v>46204</c:v>
                </c:pt>
                <c:pt idx="318">
                  <c:v>46235</c:v>
                </c:pt>
              </c:numCache>
            </c:numRef>
          </c:cat>
          <c:val>
            <c:numRef>
              <c:f>'Data Visualizations'!$CT$5:$CT$5000</c:f>
              <c:numCache>
                <c:formatCode>General</c:formatCode>
                <c:ptCount val="4996"/>
                <c:pt idx="0" formatCode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1</c:v>
                </c:pt>
                <c:pt idx="243">
                  <c:v>1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74-44AD-B331-838E4F0BBF09}"/>
            </c:ext>
          </c:extLst>
        </c:ser>
        <c:ser>
          <c:idx val="3"/>
          <c:order val="3"/>
          <c:tx>
            <c:v>US Recession (lower)</c:v>
          </c:tx>
          <c:spPr>
            <a:solidFill>
              <a:srgbClr val="A9D18E"/>
            </a:solidFill>
            <a:ln w="25400">
              <a:noFill/>
            </a:ln>
            <a:effectLst/>
          </c:spPr>
          <c:cat>
            <c:numRef>
              <c:f>'Data Visualizations'!$CQ$5:$CQ$5000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45962</c:v>
                </c:pt>
                <c:pt idx="310">
                  <c:v>45992</c:v>
                </c:pt>
                <c:pt idx="311">
                  <c:v>46023</c:v>
                </c:pt>
                <c:pt idx="312">
                  <c:v>46054</c:v>
                </c:pt>
                <c:pt idx="313">
                  <c:v>46082</c:v>
                </c:pt>
                <c:pt idx="314">
                  <c:v>46113</c:v>
                </c:pt>
                <c:pt idx="315">
                  <c:v>46143</c:v>
                </c:pt>
                <c:pt idx="316">
                  <c:v>46174</c:v>
                </c:pt>
                <c:pt idx="317">
                  <c:v>46204</c:v>
                </c:pt>
                <c:pt idx="318">
                  <c:v>46235</c:v>
                </c:pt>
              </c:numCache>
            </c:numRef>
          </c:cat>
          <c:val>
            <c:numRef>
              <c:f>'Data Visualizations'!$DR$5:$DR$5000</c:f>
              <c:numCache>
                <c:formatCode>General</c:formatCode>
                <c:ptCount val="4996"/>
                <c:pt idx="0" formatCode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-1</c:v>
                </c:pt>
                <c:pt idx="243">
                  <c:v>-1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8-4251-895C-3360347AE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83743"/>
        <c:axId val="77258095"/>
      </c:areaChart>
      <c:barChart>
        <c:barDir val="col"/>
        <c:grouping val="clustered"/>
        <c:varyColors val="0"/>
        <c:ser>
          <c:idx val="0"/>
          <c:order val="0"/>
          <c:tx>
            <c:v>Monthly CPI - SA</c:v>
          </c:tx>
          <c:spPr>
            <a:solidFill>
              <a:srgbClr val="7B2E2E"/>
            </a:solidFill>
            <a:ln w="25400">
              <a:noFill/>
            </a:ln>
            <a:effectLst/>
          </c:spPr>
          <c:invertIfNegative val="0"/>
          <c:cat>
            <c:numRef>
              <c:f>'Data Visualizations'!$CQ$5:$CQ$5000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45962</c:v>
                </c:pt>
                <c:pt idx="310">
                  <c:v>45992</c:v>
                </c:pt>
                <c:pt idx="311">
                  <c:v>46023</c:v>
                </c:pt>
                <c:pt idx="312">
                  <c:v>46054</c:v>
                </c:pt>
                <c:pt idx="313">
                  <c:v>46082</c:v>
                </c:pt>
                <c:pt idx="314">
                  <c:v>46113</c:v>
                </c:pt>
                <c:pt idx="315">
                  <c:v>46143</c:v>
                </c:pt>
                <c:pt idx="316">
                  <c:v>46174</c:v>
                </c:pt>
                <c:pt idx="317">
                  <c:v>46204</c:v>
                </c:pt>
                <c:pt idx="318">
                  <c:v>46235</c:v>
                </c:pt>
              </c:numCache>
            </c:numRef>
          </c:cat>
          <c:val>
            <c:numRef>
              <c:f>'Data Visualizations'!$CR$5:$CR$5000</c:f>
              <c:numCache>
                <c:formatCode>0.0000%</c:formatCode>
                <c:ptCount val="4996"/>
                <c:pt idx="0">
                  <c:v>2.962085308056972E-3</c:v>
                </c:pt>
                <c:pt idx="1">
                  <c:v>4.1346721795627595E-3</c:v>
                </c:pt>
                <c:pt idx="2">
                  <c:v>5.8823529411764497E-3</c:v>
                </c:pt>
                <c:pt idx="3">
                  <c:v>-5.847953216373547E-4</c:v>
                </c:pt>
                <c:pt idx="4">
                  <c:v>1.7554125219425565E-3</c:v>
                </c:pt>
                <c:pt idx="5">
                  <c:v>5.8411214953271173E-3</c:v>
                </c:pt>
                <c:pt idx="6">
                  <c:v>2.9036004645761615E-3</c:v>
                </c:pt>
                <c:pt idx="7">
                  <c:v>0</c:v>
                </c:pt>
                <c:pt idx="8">
                  <c:v>5.2113491603937856E-3</c:v>
                </c:pt>
                <c:pt idx="9">
                  <c:v>1.7281105990785139E-3</c:v>
                </c:pt>
                <c:pt idx="10">
                  <c:v>1.7251293847038163E-3</c:v>
                </c:pt>
                <c:pt idx="11">
                  <c:v>2.2962112514350874E-3</c:v>
                </c:pt>
                <c:pt idx="12">
                  <c:v>5.7273768613974596E-3</c:v>
                </c:pt>
                <c:pt idx="13">
                  <c:v>2.277904328018332E-3</c:v>
                </c:pt>
                <c:pt idx="14">
                  <c:v>5.6818181818174551E-4</c:v>
                </c:pt>
                <c:pt idx="15">
                  <c:v>1.7035775127769437E-3</c:v>
                </c:pt>
                <c:pt idx="16">
                  <c:v>5.1020408163264808E-3</c:v>
                </c:pt>
                <c:pt idx="17">
                  <c:v>2.2560631697685629E-3</c:v>
                </c:pt>
                <c:pt idx="18">
                  <c:v>-1.6882386043892694E-3</c:v>
                </c:pt>
                <c:pt idx="19">
                  <c:v>0</c:v>
                </c:pt>
                <c:pt idx="20">
                  <c:v>3.9458850056368622E-3</c:v>
                </c:pt>
                <c:pt idx="21">
                  <c:v>-2.8074115665356336E-3</c:v>
                </c:pt>
                <c:pt idx="22">
                  <c:v>-5.6306306306308507E-4</c:v>
                </c:pt>
                <c:pt idx="23">
                  <c:v>-5.6338028169011789E-4</c:v>
                </c:pt>
                <c:pt idx="24">
                  <c:v>1.6910935738443378E-3</c:v>
                </c:pt>
                <c:pt idx="25">
                  <c:v>1.6882386043894915E-3</c:v>
                </c:pt>
                <c:pt idx="26">
                  <c:v>2.8089887640450062E-3</c:v>
                </c:pt>
                <c:pt idx="27">
                  <c:v>4.4817927170868188E-3</c:v>
                </c:pt>
                <c:pt idx="28">
                  <c:v>1.115448968209698E-3</c:v>
                </c:pt>
                <c:pt idx="29">
                  <c:v>5.5710306406675514E-4</c:v>
                </c:pt>
                <c:pt idx="30">
                  <c:v>2.2271714922048602E-3</c:v>
                </c:pt>
                <c:pt idx="31">
                  <c:v>2.7777777777777679E-3</c:v>
                </c:pt>
                <c:pt idx="32">
                  <c:v>1.6620498614958734E-3</c:v>
                </c:pt>
                <c:pt idx="33">
                  <c:v>2.2123893805308104E-3</c:v>
                </c:pt>
                <c:pt idx="34">
                  <c:v>1.6556291390728006E-3</c:v>
                </c:pt>
                <c:pt idx="35">
                  <c:v>1.6528925619836432E-3</c:v>
                </c:pt>
                <c:pt idx="36">
                  <c:v>4.4004400440043057E-3</c:v>
                </c:pt>
                <c:pt idx="37">
                  <c:v>5.4764512595837367E-3</c:v>
                </c:pt>
                <c:pt idx="38">
                  <c:v>1.6339869281045694E-3</c:v>
                </c:pt>
                <c:pt idx="39">
                  <c:v>-3.8064165307233333E-3</c:v>
                </c:pt>
                <c:pt idx="40">
                  <c:v>-1.6375545851528006E-3</c:v>
                </c:pt>
                <c:pt idx="41">
                  <c:v>1.0934937124111865E-3</c:v>
                </c:pt>
                <c:pt idx="42">
                  <c:v>3.2768978700163931E-3</c:v>
                </c:pt>
                <c:pt idx="43">
                  <c:v>4.354926510615087E-3</c:v>
                </c:pt>
                <c:pt idx="44">
                  <c:v>3.2520325203251321E-3</c:v>
                </c:pt>
                <c:pt idx="45">
                  <c:v>-1.0804970286331095E-3</c:v>
                </c:pt>
                <c:pt idx="46">
                  <c:v>5.4083288263928608E-4</c:v>
                </c:pt>
                <c:pt idx="47">
                  <c:v>2.7027027027026751E-3</c:v>
                </c:pt>
                <c:pt idx="48">
                  <c:v>4.3126684636118906E-3</c:v>
                </c:pt>
                <c:pt idx="49">
                  <c:v>2.1470746108425143E-3</c:v>
                </c:pt>
                <c:pt idx="50">
                  <c:v>2.1424745581146709E-3</c:v>
                </c:pt>
                <c:pt idx="51">
                  <c:v>1.6034206306787535E-3</c:v>
                </c:pt>
                <c:pt idx="52">
                  <c:v>4.2689434364993062E-3</c:v>
                </c:pt>
                <c:pt idx="53">
                  <c:v>3.7194473963868546E-3</c:v>
                </c:pt>
                <c:pt idx="54">
                  <c:v>1.0587612493382359E-3</c:v>
                </c:pt>
                <c:pt idx="55">
                  <c:v>5.2882072977267214E-4</c:v>
                </c:pt>
                <c:pt idx="56">
                  <c:v>3.1712473572940159E-3</c:v>
                </c:pt>
                <c:pt idx="57">
                  <c:v>5.2687038988408208E-3</c:v>
                </c:pt>
                <c:pt idx="58">
                  <c:v>4.7169811320753041E-3</c:v>
                </c:pt>
                <c:pt idx="59">
                  <c:v>0</c:v>
                </c:pt>
                <c:pt idx="60">
                  <c:v>-5.2164840897228615E-4</c:v>
                </c:pt>
                <c:pt idx="61">
                  <c:v>4.1753653444676075E-3</c:v>
                </c:pt>
                <c:pt idx="62">
                  <c:v>3.6382536382535413E-3</c:v>
                </c:pt>
                <c:pt idx="63">
                  <c:v>3.1071983428274663E-3</c:v>
                </c:pt>
                <c:pt idx="64">
                  <c:v>-5.162622612286949E-4</c:v>
                </c:pt>
                <c:pt idx="65">
                  <c:v>5.1652892561970809E-4</c:v>
                </c:pt>
                <c:pt idx="66">
                  <c:v>6.1951471347445608E-3</c:v>
                </c:pt>
                <c:pt idx="67">
                  <c:v>6.1570035915854415E-3</c:v>
                </c:pt>
                <c:pt idx="68">
                  <c:v>1.3768485466598701E-2</c:v>
                </c:pt>
                <c:pt idx="69">
                  <c:v>1.5090543259557165E-3</c:v>
                </c:pt>
                <c:pt idx="70">
                  <c:v>-5.0226017076845375E-3</c:v>
                </c:pt>
                <c:pt idx="71">
                  <c:v>0</c:v>
                </c:pt>
                <c:pt idx="72">
                  <c:v>6.0575466935892663E-3</c:v>
                </c:pt>
                <c:pt idx="73">
                  <c:v>5.0175614651282174E-4</c:v>
                </c:pt>
                <c:pt idx="74">
                  <c:v>1.5045135406217547E-3</c:v>
                </c:pt>
                <c:pt idx="75">
                  <c:v>5.0075112669003552E-3</c:v>
                </c:pt>
                <c:pt idx="76">
                  <c:v>2.989536621823774E-3</c:v>
                </c:pt>
                <c:pt idx="77">
                  <c:v>2.4838549428713996E-3</c:v>
                </c:pt>
                <c:pt idx="78">
                  <c:v>5.4509415262635752E-3</c:v>
                </c:pt>
                <c:pt idx="79">
                  <c:v>4.4356826022671214E-3</c:v>
                </c:pt>
                <c:pt idx="80">
                  <c:v>-4.9067713444553851E-3</c:v>
                </c:pt>
                <c:pt idx="81">
                  <c:v>-4.4378698224852853E-3</c:v>
                </c:pt>
                <c:pt idx="82">
                  <c:v>4.9529470034670453E-4</c:v>
                </c:pt>
                <c:pt idx="83">
                  <c:v>5.4455445544554504E-3</c:v>
                </c:pt>
                <c:pt idx="84">
                  <c:v>1.659281142294633E-3</c:v>
                </c:pt>
                <c:pt idx="85">
                  <c:v>3.8783505458692691E-3</c:v>
                </c:pt>
                <c:pt idx="86">
                  <c:v>5.2001214340975377E-3</c:v>
                </c:pt>
                <c:pt idx="87">
                  <c:v>3.0006624839249429E-3</c:v>
                </c:pt>
                <c:pt idx="88">
                  <c:v>4.1329940166290324E-3</c:v>
                </c:pt>
                <c:pt idx="89">
                  <c:v>2.3167517109623503E-3</c:v>
                </c:pt>
                <c:pt idx="90">
                  <c:v>1.7805958481715844E-3</c:v>
                </c:pt>
                <c:pt idx="91">
                  <c:v>3.0828070885302594E-4</c:v>
                </c:pt>
                <c:pt idx="92">
                  <c:v>4.2375533907650365E-3</c:v>
                </c:pt>
                <c:pt idx="93">
                  <c:v>3.0832378312801723E-3</c:v>
                </c:pt>
                <c:pt idx="94">
                  <c:v>7.858884267890387E-3</c:v>
                </c:pt>
                <c:pt idx="95">
                  <c:v>2.8980145517325528E-3</c:v>
                </c:pt>
                <c:pt idx="96">
                  <c:v>3.4477050769703421E-3</c:v>
                </c:pt>
                <c:pt idx="97">
                  <c:v>2.4178268779397882E-3</c:v>
                </c:pt>
                <c:pt idx="98">
                  <c:v>3.578027806118822E-3</c:v>
                </c:pt>
                <c:pt idx="99">
                  <c:v>2.3143810202015391E-3</c:v>
                </c:pt>
                <c:pt idx="100">
                  <c:v>5.9174916566171465E-3</c:v>
                </c:pt>
                <c:pt idx="101">
                  <c:v>1.04782350098509E-2</c:v>
                </c:pt>
                <c:pt idx="102">
                  <c:v>7.1414447515210089E-3</c:v>
                </c:pt>
                <c:pt idx="103">
                  <c:v>-1.4884757278006422E-3</c:v>
                </c:pt>
                <c:pt idx="104">
                  <c:v>8.550916822900323E-4</c:v>
                </c:pt>
                <c:pt idx="105">
                  <c:v>-8.5984365648286154E-3</c:v>
                </c:pt>
                <c:pt idx="106">
                  <c:v>-1.7705477084725474E-2</c:v>
                </c:pt>
                <c:pt idx="107">
                  <c:v>-8.2335223994032258E-3</c:v>
                </c:pt>
                <c:pt idx="108">
                  <c:v>2.5307713412614508E-3</c:v>
                </c:pt>
                <c:pt idx="109">
                  <c:v>3.6426606521873239E-3</c:v>
                </c:pt>
                <c:pt idx="110">
                  <c:v>-9.8728285653848502E-4</c:v>
                </c:pt>
                <c:pt idx="111">
                  <c:v>1.0070825195886979E-3</c:v>
                </c:pt>
                <c:pt idx="112">
                  <c:v>1.4714939189219844E-3</c:v>
                </c:pt>
                <c:pt idx="113">
                  <c:v>8.2996122466223454E-3</c:v>
                </c:pt>
                <c:pt idx="114">
                  <c:v>-2.9796545463012247E-4</c:v>
                </c:pt>
                <c:pt idx="115">
                  <c:v>3.3484533777929926E-3</c:v>
                </c:pt>
                <c:pt idx="116">
                  <c:v>1.9308872334005134E-3</c:v>
                </c:pt>
                <c:pt idx="117">
                  <c:v>3.001931798703783E-3</c:v>
                </c:pt>
                <c:pt idx="118">
                  <c:v>3.3485905897676638E-3</c:v>
                </c:pt>
                <c:pt idx="119">
                  <c:v>5.2017639964274665E-4</c:v>
                </c:pt>
                <c:pt idx="120">
                  <c:v>6.4873221162464745E-4</c:v>
                </c:pt>
                <c:pt idx="121">
                  <c:v>-9.5177664974621656E-4</c:v>
                </c:pt>
                <c:pt idx="122">
                  <c:v>3.3136813619227823E-4</c:v>
                </c:pt>
                <c:pt idx="123">
                  <c:v>2.3004053314190642E-4</c:v>
                </c:pt>
                <c:pt idx="124">
                  <c:v>-5.1977203626440982E-4</c:v>
                </c:pt>
                <c:pt idx="125">
                  <c:v>-4.1879515854381655E-4</c:v>
                </c:pt>
                <c:pt idx="126">
                  <c:v>1.8692535416828804E-3</c:v>
                </c:pt>
                <c:pt idx="127">
                  <c:v>1.4613634796996067E-3</c:v>
                </c:pt>
                <c:pt idx="128">
                  <c:v>1.6152494229613179E-3</c:v>
                </c:pt>
                <c:pt idx="129">
                  <c:v>3.4818462948116302E-3</c:v>
                </c:pt>
                <c:pt idx="130">
                  <c:v>2.5338416234848005E-3</c:v>
                </c:pt>
                <c:pt idx="131">
                  <c:v>4.0165763468282822E-3</c:v>
                </c:pt>
                <c:pt idx="132">
                  <c:v>3.2430422003701942E-3</c:v>
                </c:pt>
                <c:pt idx="133">
                  <c:v>3.2144746300641902E-3</c:v>
                </c:pt>
                <c:pt idx="134">
                  <c:v>5.1735482068338001E-3</c:v>
                </c:pt>
                <c:pt idx="135">
                  <c:v>4.6940989750992035E-3</c:v>
                </c:pt>
                <c:pt idx="136">
                  <c:v>3.1817147345076791E-3</c:v>
                </c:pt>
                <c:pt idx="137">
                  <c:v>0</c:v>
                </c:pt>
                <c:pt idx="138">
                  <c:v>2.6200368317570444E-3</c:v>
                </c:pt>
                <c:pt idx="139">
                  <c:v>3.1544621664187922E-3</c:v>
                </c:pt>
                <c:pt idx="140">
                  <c:v>2.1715478580843772E-3</c:v>
                </c:pt>
                <c:pt idx="141">
                  <c:v>6.7520752701932807E-4</c:v>
                </c:pt>
                <c:pt idx="142">
                  <c:v>1.8478500551268873E-3</c:v>
                </c:pt>
                <c:pt idx="143">
                  <c:v>2.3770849015480877E-4</c:v>
                </c:pt>
                <c:pt idx="144">
                  <c:v>2.7241960540966836E-3</c:v>
                </c:pt>
                <c:pt idx="145">
                  <c:v>2.1374461249461518E-3</c:v>
                </c:pt>
                <c:pt idx="146">
                  <c:v>2.0934703870292282E-3</c:v>
                </c:pt>
                <c:pt idx="147">
                  <c:v>1.6607883500068255E-3</c:v>
                </c:pt>
                <c:pt idx="148">
                  <c:v>-2.0681801323810811E-3</c:v>
                </c:pt>
                <c:pt idx="149">
                  <c:v>-8.2636317131068449E-4</c:v>
                </c:pt>
                <c:pt idx="150">
                  <c:v>2.8880992806001871E-4</c:v>
                </c:pt>
                <c:pt idx="151">
                  <c:v>5.8095279758518803E-3</c:v>
                </c:pt>
                <c:pt idx="152">
                  <c:v>4.7712662775423187E-3</c:v>
                </c:pt>
                <c:pt idx="153">
                  <c:v>2.6967945804385884E-3</c:v>
                </c:pt>
                <c:pt idx="154">
                  <c:v>-1.6793444944266378E-3</c:v>
                </c:pt>
                <c:pt idx="155">
                  <c:v>-1.2108160467716456E-4</c:v>
                </c:pt>
                <c:pt idx="156">
                  <c:v>1.9807889421807889E-3</c:v>
                </c:pt>
                <c:pt idx="157">
                  <c:v>5.4299267521009664E-3</c:v>
                </c:pt>
                <c:pt idx="158">
                  <c:v>-2.8119191025899326E-3</c:v>
                </c:pt>
                <c:pt idx="159">
                  <c:v>-2.0879792665812191E-3</c:v>
                </c:pt>
                <c:pt idx="160">
                  <c:v>4.1415548950163306E-4</c:v>
                </c:pt>
                <c:pt idx="161">
                  <c:v>2.3804082055085551E-3</c:v>
                </c:pt>
                <c:pt idx="162">
                  <c:v>1.9574523005443378E-3</c:v>
                </c:pt>
                <c:pt idx="163">
                  <c:v>2.3872906826962748E-3</c:v>
                </c:pt>
                <c:pt idx="164">
                  <c:v>3.7694469193350066E-4</c:v>
                </c:pt>
                <c:pt idx="165">
                  <c:v>5.3523104853914205E-4</c:v>
                </c:pt>
                <c:pt idx="166">
                  <c:v>1.8444894273523804E-3</c:v>
                </c:pt>
                <c:pt idx="167">
                  <c:v>2.6441691584793148E-3</c:v>
                </c:pt>
                <c:pt idx="168">
                  <c:v>2.4241752904536895E-3</c:v>
                </c:pt>
                <c:pt idx="169">
                  <c:v>1.1007786202441583E-3</c:v>
                </c:pt>
                <c:pt idx="170">
                  <c:v>2.0420553010651599E-3</c:v>
                </c:pt>
                <c:pt idx="171">
                  <c:v>1.8641856050976013E-3</c:v>
                </c:pt>
                <c:pt idx="172">
                  <c:v>1.9030059035471947E-3</c:v>
                </c:pt>
                <c:pt idx="173">
                  <c:v>1.321132206079767E-3</c:v>
                </c:pt>
                <c:pt idx="174">
                  <c:v>1.1254852864928111E-3</c:v>
                </c:pt>
                <c:pt idx="175">
                  <c:v>-1.6000134737970129E-4</c:v>
                </c:pt>
                <c:pt idx="176">
                  <c:v>7.1591004800808378E-5</c:v>
                </c:pt>
                <c:pt idx="177">
                  <c:v>-1.9791390324119806E-4</c:v>
                </c:pt>
                <c:pt idx="178">
                  <c:v>-1.8826601524659647E-3</c:v>
                </c:pt>
                <c:pt idx="179">
                  <c:v>-3.0846094445592387E-3</c:v>
                </c:pt>
                <c:pt idx="180">
                  <c:v>-6.3703164417655556E-3</c:v>
                </c:pt>
                <c:pt idx="181">
                  <c:v>2.5346436802173855E-3</c:v>
                </c:pt>
                <c:pt idx="182">
                  <c:v>2.6939517808124425E-3</c:v>
                </c:pt>
                <c:pt idx="183">
                  <c:v>1.0424788961589382E-3</c:v>
                </c:pt>
                <c:pt idx="184">
                  <c:v>3.2977453412468272E-3</c:v>
                </c:pt>
                <c:pt idx="185">
                  <c:v>2.7679208104607333E-3</c:v>
                </c:pt>
                <c:pt idx="186">
                  <c:v>1.5863197801873063E-3</c:v>
                </c:pt>
                <c:pt idx="187">
                  <c:v>-4.2010805179071298E-6</c:v>
                </c:pt>
                <c:pt idx="188">
                  <c:v>-2.2475875193775918E-3</c:v>
                </c:pt>
                <c:pt idx="189">
                  <c:v>9.8948201669069036E-4</c:v>
                </c:pt>
                <c:pt idx="190">
                  <c:v>1.1946174910508756E-3</c:v>
                </c:pt>
                <c:pt idx="191">
                  <c:v>-1.0755534268560574E-3</c:v>
                </c:pt>
                <c:pt idx="192">
                  <c:v>-4.5844356307389589E-4</c:v>
                </c:pt>
                <c:pt idx="193">
                  <c:v>-1.3296753235823022E-3</c:v>
                </c:pt>
                <c:pt idx="194">
                  <c:v>3.1347962382444194E-3</c:v>
                </c:pt>
                <c:pt idx="195">
                  <c:v>3.8306451612901693E-3</c:v>
                </c:pt>
                <c:pt idx="196">
                  <c:v>2.3640958693178504E-3</c:v>
                </c:pt>
                <c:pt idx="197">
                  <c:v>2.7759572878272021E-3</c:v>
                </c:pt>
                <c:pt idx="198">
                  <c:v>-5.0370074347894089E-4</c:v>
                </c:pt>
                <c:pt idx="199">
                  <c:v>1.8492217858316895E-3</c:v>
                </c:pt>
                <c:pt idx="200">
                  <c:v>2.6232097944252075E-3</c:v>
                </c:pt>
                <c:pt idx="201">
                  <c:v>2.3426874979268764E-3</c:v>
                </c:pt>
                <c:pt idx="202">
                  <c:v>1.1789477167711837E-3</c:v>
                </c:pt>
                <c:pt idx="203">
                  <c:v>2.5245221587761879E-3</c:v>
                </c:pt>
                <c:pt idx="204">
                  <c:v>4.0430766948156283E-3</c:v>
                </c:pt>
                <c:pt idx="205">
                  <c:v>1.5926573570097524E-3</c:v>
                </c:pt>
                <c:pt idx="206">
                  <c:v>-4.6720162618951733E-4</c:v>
                </c:pt>
                <c:pt idx="207">
                  <c:v>1.2341528217407749E-3</c:v>
                </c:pt>
                <c:pt idx="208">
                  <c:v>-7.7397796005629349E-4</c:v>
                </c:pt>
                <c:pt idx="209">
                  <c:v>6.5162866182522095E-4</c:v>
                </c:pt>
                <c:pt idx="210">
                  <c:v>3.2764997153544861E-4</c:v>
                </c:pt>
                <c:pt idx="211">
                  <c:v>3.8486261632881824E-3</c:v>
                </c:pt>
                <c:pt idx="212">
                  <c:v>5.106389920997767E-3</c:v>
                </c:pt>
                <c:pt idx="213">
                  <c:v>7.7505224501384085E-4</c:v>
                </c:pt>
                <c:pt idx="214">
                  <c:v>2.6680074282516841E-3</c:v>
                </c:pt>
                <c:pt idx="215">
                  <c:v>2.1068892447551058E-3</c:v>
                </c:pt>
                <c:pt idx="216">
                  <c:v>4.2533443635115464E-3</c:v>
                </c:pt>
                <c:pt idx="217">
                  <c:v>2.6922876006090224E-3</c:v>
                </c:pt>
                <c:pt idx="218">
                  <c:v>1.9236241078202099E-4</c:v>
                </c:pt>
                <c:pt idx="219">
                  <c:v>2.6044066560619861E-3</c:v>
                </c:pt>
                <c:pt idx="220">
                  <c:v>2.2579497815982119E-3</c:v>
                </c:pt>
                <c:pt idx="221">
                  <c:v>9.0114517209483047E-4</c:v>
                </c:pt>
                <c:pt idx="222">
                  <c:v>7.8082049892835848E-4</c:v>
                </c:pt>
                <c:pt idx="223">
                  <c:v>1.7873207703393845E-3</c:v>
                </c:pt>
                <c:pt idx="224">
                  <c:v>2.0622817021174189E-3</c:v>
                </c:pt>
                <c:pt idx="225">
                  <c:v>2.3395801444987541E-3</c:v>
                </c:pt>
                <c:pt idx="226">
                  <c:v>-7.0419191999115949E-4</c:v>
                </c:pt>
                <c:pt idx="227">
                  <c:v>6.8489354458134422E-4</c:v>
                </c:pt>
                <c:pt idx="228">
                  <c:v>-8.1497980353439914E-4</c:v>
                </c:pt>
                <c:pt idx="229">
                  <c:v>3.001255142321968E-3</c:v>
                </c:pt>
                <c:pt idx="230">
                  <c:v>3.7817929172307974E-3</c:v>
                </c:pt>
                <c:pt idx="231">
                  <c:v>3.7596794047436433E-3</c:v>
                </c:pt>
                <c:pt idx="232">
                  <c:v>2.4683328566443841E-4</c:v>
                </c:pt>
                <c:pt idx="233">
                  <c:v>-3.2511281022806759E-4</c:v>
                </c:pt>
                <c:pt idx="234">
                  <c:v>2.3078761661827762E-3</c:v>
                </c:pt>
                <c:pt idx="235">
                  <c:v>9.1477001743545117E-4</c:v>
                </c:pt>
                <c:pt idx="236">
                  <c:v>1.5388460997671771E-3</c:v>
                </c:pt>
                <c:pt idx="237">
                  <c:v>2.8272822992627678E-3</c:v>
                </c:pt>
                <c:pt idx="238">
                  <c:v>2.8154226050438602E-3</c:v>
                </c:pt>
                <c:pt idx="239">
                  <c:v>2.9122185210892493E-3</c:v>
                </c:pt>
                <c:pt idx="240">
                  <c:v>1.9216641534238743E-3</c:v>
                </c:pt>
                <c:pt idx="241">
                  <c:v>4.7467072130658039E-4</c:v>
                </c:pt>
                <c:pt idx="242">
                  <c:v>-4.5284474445514977E-3</c:v>
                </c:pt>
                <c:pt idx="243">
                  <c:v>-7.9201475534340648E-3</c:v>
                </c:pt>
                <c:pt idx="244">
                  <c:v>-8.9832520934873816E-4</c:v>
                </c:pt>
                <c:pt idx="245">
                  <c:v>4.847499237691677E-3</c:v>
                </c:pt>
                <c:pt idx="246">
                  <c:v>5.0964433827935807E-3</c:v>
                </c:pt>
                <c:pt idx="247">
                  <c:v>3.7313432835821558E-3</c:v>
                </c:pt>
                <c:pt idx="248">
                  <c:v>2.626139536318739E-3</c:v>
                </c:pt>
                <c:pt idx="249">
                  <c:v>1.238475828567287E-3</c:v>
                </c:pt>
                <c:pt idx="250">
                  <c:v>2.274132890799363E-3</c:v>
                </c:pt>
                <c:pt idx="251">
                  <c:v>4.346309661148906E-3</c:v>
                </c:pt>
                <c:pt idx="252">
                  <c:v>2.4499608845809373E-3</c:v>
                </c:pt>
                <c:pt idx="253">
                  <c:v>3.3956762230333837E-3</c:v>
                </c:pt>
                <c:pt idx="254">
                  <c:v>5.2432098156529605E-3</c:v>
                </c:pt>
                <c:pt idx="255">
                  <c:v>6.2386539905872063E-3</c:v>
                </c:pt>
                <c:pt idx="256">
                  <c:v>6.6350604244338474E-3</c:v>
                </c:pt>
                <c:pt idx="257">
                  <c:v>8.4617878181554307E-3</c:v>
                </c:pt>
                <c:pt idx="258">
                  <c:v>4.6147479808169578E-3</c:v>
                </c:pt>
                <c:pt idx="259">
                  <c:v>2.8429256021447191E-3</c:v>
                </c:pt>
                <c:pt idx="260">
                  <c:v>4.525517463950024E-3</c:v>
                </c:pt>
                <c:pt idx="261">
                  <c:v>9.6382023292320707E-3</c:v>
                </c:pt>
                <c:pt idx="262">
                  <c:v>8.5662628819380693E-3</c:v>
                </c:pt>
                <c:pt idx="263">
                  <c:v>6.9052305508052747E-3</c:v>
                </c:pt>
                <c:pt idx="264">
                  <c:v>6.0460396304009567E-3</c:v>
                </c:pt>
                <c:pt idx="265">
                  <c:v>6.9263793475682345E-3</c:v>
                </c:pt>
                <c:pt idx="266">
                  <c:v>1.1156414762741651E-2</c:v>
                </c:pt>
                <c:pt idx="267">
                  <c:v>3.0833512934780316E-3</c:v>
                </c:pt>
                <c:pt idx="268">
                  <c:v>9.4849962399632393E-3</c:v>
                </c:pt>
                <c:pt idx="269">
                  <c:v>1.2561019986405686E-2</c:v>
                </c:pt>
                <c:pt idx="270">
                  <c:v>-1.4917428642136077E-4</c:v>
                </c:pt>
                <c:pt idx="271">
                  <c:v>6.2391281496565476E-4</c:v>
                </c:pt>
                <c:pt idx="272">
                  <c:v>4.2426727482827165E-3</c:v>
                </c:pt>
                <c:pt idx="273">
                  <c:v>5.5947548329842167E-3</c:v>
                </c:pt>
                <c:pt idx="274">
                  <c:v>2.6140325562822309E-3</c:v>
                </c:pt>
                <c:pt idx="275">
                  <c:v>1.5395634333592589E-4</c:v>
                </c:pt>
                <c:pt idx="276">
                  <c:v>5.3140225946350927E-3</c:v>
                </c:pt>
                <c:pt idx="277">
                  <c:v>3.428533386591992E-3</c:v>
                </c:pt>
                <c:pt idx="278">
                  <c:v>1.2307181953890023E-3</c:v>
                </c:pt>
                <c:pt idx="279">
                  <c:v>3.3927394051440629E-3</c:v>
                </c:pt>
                <c:pt idx="280">
                  <c:v>1.6146873813336349E-3</c:v>
                </c:pt>
                <c:pt idx="281">
                  <c:v>2.24175331482801E-3</c:v>
                </c:pt>
                <c:pt idx="282">
                  <c:v>1.957146710348745E-3</c:v>
                </c:pt>
                <c:pt idx="283">
                  <c:v>4.8357074150797708E-3</c:v>
                </c:pt>
                <c:pt idx="284">
                  <c:v>3.9009154409603841E-3</c:v>
                </c:pt>
                <c:pt idx="285">
                  <c:v>1.3668493471667986E-3</c:v>
                </c:pt>
                <c:pt idx="286">
                  <c:v>1.4689823722116024E-3</c:v>
                </c:pt>
                <c:pt idx="287">
                  <c:v>1.924399963653789E-3</c:v>
                </c:pt>
                <c:pt idx="288">
                  <c:v>3.0996854969052023E-3</c:v>
                </c:pt>
                <c:pt idx="289">
                  <c:v>4.0975401843086345E-3</c:v>
                </c:pt>
                <c:pt idx="290">
                  <c:v>4.4313383735252732E-3</c:v>
                </c:pt>
                <c:pt idx="291">
                  <c:v>2.1706766556210955E-3</c:v>
                </c:pt>
                <c:pt idx="292">
                  <c:v>4.8558732105941083E-4</c:v>
                </c:pt>
                <c:pt idx="293">
                  <c:v>-4.1829647960411886E-4</c:v>
                </c:pt>
                <c:pt idx="294">
                  <c:v>1.6770805381991494E-3</c:v>
                </c:pt>
                <c:pt idx="295">
                  <c:v>1.5722217438585151E-3</c:v>
                </c:pt>
                <c:pt idx="296">
                  <c:v>2.1333367296902939E-3</c:v>
                </c:pt>
                <c:pt idx="297">
                  <c:v>2.8563984596416958E-3</c:v>
                </c:pt>
                <c:pt idx="298">
                  <c:v>2.8419261732848256E-3</c:v>
                </c:pt>
                <c:pt idx="299">
                  <c:v>3.399383308901438E-3</c:v>
                </c:pt>
                <c:pt idx="300">
                  <c:v>4.2726162139017365E-3</c:v>
                </c:pt>
                <c:pt idx="301">
                  <c:v>2.2510589068882592E-3</c:v>
                </c:pt>
                <c:pt idx="302">
                  <c:v>3.315826188146076E-4</c:v>
                </c:pt>
                <c:pt idx="303">
                  <c:v>1.6167112278562268E-3</c:v>
                </c:pt>
                <c:pt idx="304">
                  <c:v>9.9281303270037924E-4</c:v>
                </c:pt>
                <c:pt idx="305">
                  <c:v>2.5419499719294691E-3</c:v>
                </c:pt>
                <c:pt idx="306">
                  <c:v>2.2835098853577485E-3</c:v>
                </c:pt>
                <c:pt idx="307">
                  <c:v>3.4826442022666271E-3</c:v>
                </c:pt>
                <c:pt idx="308">
                  <c:v>2.9509018191040681E-3</c:v>
                </c:pt>
                <c:pt idx="309">
                  <c:v>#N/A</c:v>
                </c:pt>
                <c:pt idx="310">
                  <c:v>2.9778842870460398E-3</c:v>
                </c:pt>
                <c:pt idx="311">
                  <c:v>1.70842649932057E-3</c:v>
                </c:pt>
                <c:pt idx="312">
                  <c:v>2.6700307420970404E-3</c:v>
                </c:pt>
                <c:pt idx="313">
                  <c:v>8.6514383436144815E-3</c:v>
                </c:pt>
                <c:pt idx="314">
                  <c:v>6.4003778463364025E-3</c:v>
                </c:pt>
                <c:pt idx="315">
                  <c:v>4.7291422864139676E-3</c:v>
                </c:pt>
                <c:pt idx="316">
                  <c:v>-4.2248165303806484E-3</c:v>
                </c:pt>
                <c:pt idx="317">
                  <c:v>7.3669144355448246E-4</c:v>
                </c:pt>
                <c:pt idx="318">
                  <c:v>3.9601818438581571E-3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4-44AD-B331-838E4F0BB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604959"/>
        <c:axId val="1596848527"/>
      </c:barChart>
      <c:lineChart>
        <c:grouping val="standard"/>
        <c:varyColors val="0"/>
        <c:ser>
          <c:idx val="1"/>
          <c:order val="1"/>
          <c:tx>
            <c:v>Annual CPI - U</c:v>
          </c:tx>
          <c:spPr>
            <a:ln w="2222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Visualizations'!$CQ$5:$CQ$5000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45962</c:v>
                </c:pt>
                <c:pt idx="310">
                  <c:v>45992</c:v>
                </c:pt>
                <c:pt idx="311">
                  <c:v>46023</c:v>
                </c:pt>
                <c:pt idx="312">
                  <c:v>46054</c:v>
                </c:pt>
                <c:pt idx="313">
                  <c:v>46082</c:v>
                </c:pt>
                <c:pt idx="314">
                  <c:v>46113</c:v>
                </c:pt>
                <c:pt idx="315">
                  <c:v>46143</c:v>
                </c:pt>
                <c:pt idx="316">
                  <c:v>46174</c:v>
                </c:pt>
                <c:pt idx="317">
                  <c:v>46204</c:v>
                </c:pt>
                <c:pt idx="318">
                  <c:v>46235</c:v>
                </c:pt>
              </c:numCache>
            </c:numRef>
          </c:cat>
          <c:val>
            <c:numRef>
              <c:f>'Data Visualizations'!$CS$5:$CS$5000</c:f>
              <c:numCache>
                <c:formatCode>0.0000%</c:formatCode>
                <c:ptCount val="4996"/>
                <c:pt idx="0">
                  <c:v>2.7388922702373808E-2</c:v>
                </c:pt>
                <c:pt idx="1">
                  <c:v>3.2218844984802431E-2</c:v>
                </c:pt>
                <c:pt idx="2">
                  <c:v>3.7575757575757596E-2</c:v>
                </c:pt>
                <c:pt idx="3">
                  <c:v>3.0685920577617543E-2</c:v>
                </c:pt>
                <c:pt idx="4">
                  <c:v>3.1889290012033777E-2</c:v>
                </c:pt>
                <c:pt idx="5">
                  <c:v>3.7304452466907501E-2</c:v>
                </c:pt>
                <c:pt idx="6">
                  <c:v>3.6592681463707422E-2</c:v>
                </c:pt>
                <c:pt idx="7">
                  <c:v>3.4111310592459754E-2</c:v>
                </c:pt>
                <c:pt idx="8">
                  <c:v>3.4544371649791517E-2</c:v>
                </c:pt>
                <c:pt idx="9">
                  <c:v>3.4482758620689724E-2</c:v>
                </c:pt>
                <c:pt idx="10">
                  <c:v>3.446226975638722E-2</c:v>
                </c:pt>
                <c:pt idx="11">
                  <c:v>3.3868092691621943E-2</c:v>
                </c:pt>
                <c:pt idx="12">
                  <c:v>3.7322274881516515E-2</c:v>
                </c:pt>
                <c:pt idx="13">
                  <c:v>3.5335689045936425E-2</c:v>
                </c:pt>
                <c:pt idx="14">
                  <c:v>2.9205607476635587E-2</c:v>
                </c:pt>
                <c:pt idx="15">
                  <c:v>3.2691185055458316E-2</c:v>
                </c:pt>
                <c:pt idx="16">
                  <c:v>3.6151603498542295E-2</c:v>
                </c:pt>
                <c:pt idx="17">
                  <c:v>3.2482598607888491E-2</c:v>
                </c:pt>
                <c:pt idx="18">
                  <c:v>2.7199074074073959E-2</c:v>
                </c:pt>
                <c:pt idx="19">
                  <c:v>2.7199074074073959E-2</c:v>
                </c:pt>
                <c:pt idx="20">
                  <c:v>2.648244099021313E-2</c:v>
                </c:pt>
                <c:pt idx="21">
                  <c:v>2.1264367816091978E-2</c:v>
                </c:pt>
                <c:pt idx="22">
                  <c:v>1.895462377943713E-2</c:v>
                </c:pt>
                <c:pt idx="23">
                  <c:v>1.551724137931032E-2</c:v>
                </c:pt>
                <c:pt idx="24">
                  <c:v>1.142204454597362E-2</c:v>
                </c:pt>
                <c:pt idx="25">
                  <c:v>1.1376564277588264E-2</c:v>
                </c:pt>
                <c:pt idx="26">
                  <c:v>1.4755959137344066E-2</c:v>
                </c:pt>
                <c:pt idx="27">
                  <c:v>1.6393442622950838E-2</c:v>
                </c:pt>
                <c:pt idx="28">
                  <c:v>1.1817670230725996E-2</c:v>
                </c:pt>
                <c:pt idx="29">
                  <c:v>1.0674157303370846E-2</c:v>
                </c:pt>
                <c:pt idx="30">
                  <c:v>1.4647887323943731E-2</c:v>
                </c:pt>
                <c:pt idx="31">
                  <c:v>1.8028169014084439E-2</c:v>
                </c:pt>
                <c:pt idx="32">
                  <c:v>1.5143017386427315E-2</c:v>
                </c:pt>
                <c:pt idx="33">
                  <c:v>2.0258863252673232E-2</c:v>
                </c:pt>
                <c:pt idx="34">
                  <c:v>2.1984216459977501E-2</c:v>
                </c:pt>
                <c:pt idx="35">
                  <c:v>2.3769100169779289E-2</c:v>
                </c:pt>
                <c:pt idx="36">
                  <c:v>2.5974025974025983E-2</c:v>
                </c:pt>
                <c:pt idx="37">
                  <c:v>2.9808773903261976E-2</c:v>
                </c:pt>
                <c:pt idx="38">
                  <c:v>3.0201342281878985E-2</c:v>
                </c:pt>
                <c:pt idx="39">
                  <c:v>2.2246941045606317E-2</c:v>
                </c:pt>
                <c:pt idx="40">
                  <c:v>2.0578420467185721E-2</c:v>
                </c:pt>
                <c:pt idx="41">
                  <c:v>2.1122846025569686E-2</c:v>
                </c:pt>
                <c:pt idx="42">
                  <c:v>2.1099389228206533E-2</c:v>
                </c:pt>
                <c:pt idx="43">
                  <c:v>2.1582733812949728E-2</c:v>
                </c:pt>
                <c:pt idx="44">
                  <c:v>2.3204419889502725E-2</c:v>
                </c:pt>
                <c:pt idx="45">
                  <c:v>2.0408163265306145E-2</c:v>
                </c:pt>
                <c:pt idx="46">
                  <c:v>1.7650303364588948E-2</c:v>
                </c:pt>
                <c:pt idx="47">
                  <c:v>1.8794914317302513E-2</c:v>
                </c:pt>
                <c:pt idx="48">
                  <c:v>1.9262520638414937E-2</c:v>
                </c:pt>
                <c:pt idx="49">
                  <c:v>1.6930638995084513E-2</c:v>
                </c:pt>
                <c:pt idx="50">
                  <c:v>1.7372421281216077E-2</c:v>
                </c:pt>
                <c:pt idx="51">
                  <c:v>2.285092491838947E-2</c:v>
                </c:pt>
                <c:pt idx="52">
                  <c:v>3.0517711171662132E-2</c:v>
                </c:pt>
                <c:pt idx="53">
                  <c:v>3.2661948829613596E-2</c:v>
                </c:pt>
                <c:pt idx="54">
                  <c:v>2.9907558455682492E-2</c:v>
                </c:pt>
                <c:pt idx="55">
                  <c:v>2.6543878656554831E-2</c:v>
                </c:pt>
                <c:pt idx="56">
                  <c:v>2.5377969762419017E-2</c:v>
                </c:pt>
                <c:pt idx="57">
                  <c:v>3.189189189189201E-2</c:v>
                </c:pt>
                <c:pt idx="58">
                  <c:v>3.5230352303523116E-2</c:v>
                </c:pt>
                <c:pt idx="59">
                  <c:v>3.255561584373301E-2</c:v>
                </c:pt>
                <c:pt idx="60">
                  <c:v>2.9697624190064831E-2</c:v>
                </c:pt>
                <c:pt idx="61">
                  <c:v>3.0075187969925032E-2</c:v>
                </c:pt>
                <c:pt idx="62">
                  <c:v>3.1483457844183604E-2</c:v>
                </c:pt>
                <c:pt idx="63">
                  <c:v>3.5106382978723483E-2</c:v>
                </c:pt>
                <c:pt idx="64">
                  <c:v>2.8027498677948293E-2</c:v>
                </c:pt>
                <c:pt idx="65">
                  <c:v>2.530311017395892E-2</c:v>
                </c:pt>
                <c:pt idx="66">
                  <c:v>3.1678986272439369E-2</c:v>
                </c:pt>
                <c:pt idx="67">
                  <c:v>3.641160949868083E-2</c:v>
                </c:pt>
                <c:pt idx="68">
                  <c:v>4.6866771985255351E-2</c:v>
                </c:pt>
                <c:pt idx="69">
                  <c:v>4.3478260869565188E-2</c:v>
                </c:pt>
                <c:pt idx="70">
                  <c:v>3.4554973821989465E-2</c:v>
                </c:pt>
                <c:pt idx="71">
                  <c:v>3.4156594850236477E-2</c:v>
                </c:pt>
                <c:pt idx="72">
                  <c:v>3.9853172522286373E-2</c:v>
                </c:pt>
                <c:pt idx="73">
                  <c:v>3.59749739311781E-2</c:v>
                </c:pt>
                <c:pt idx="74">
                  <c:v>3.3626487325400856E-2</c:v>
                </c:pt>
                <c:pt idx="75">
                  <c:v>3.5457348406988665E-2</c:v>
                </c:pt>
                <c:pt idx="76">
                  <c:v>4.1666666666666741E-2</c:v>
                </c:pt>
                <c:pt idx="77">
                  <c:v>4.3187660668380534E-2</c:v>
                </c:pt>
                <c:pt idx="78">
                  <c:v>4.1453428863869046E-2</c:v>
                </c:pt>
                <c:pt idx="79">
                  <c:v>3.8187372708757605E-2</c:v>
                </c:pt>
                <c:pt idx="80">
                  <c:v>2.0623742454728422E-2</c:v>
                </c:pt>
                <c:pt idx="81">
                  <c:v>1.3052208835341528E-2</c:v>
                </c:pt>
                <c:pt idx="82">
                  <c:v>1.9736842105263275E-2</c:v>
                </c:pt>
                <c:pt idx="83">
                  <c:v>2.5406504065040636E-2</c:v>
                </c:pt>
                <c:pt idx="84">
                  <c:v>2.0756429652042385E-2</c:v>
                </c:pt>
                <c:pt idx="85">
                  <c:v>2.4151987921489759E-2</c:v>
                </c:pt>
                <c:pt idx="86">
                  <c:v>2.7787787787787677E-2</c:v>
                </c:pt>
                <c:pt idx="87">
                  <c:v>2.5736972704714756E-2</c:v>
                </c:pt>
                <c:pt idx="88">
                  <c:v>2.6908641975308623E-2</c:v>
                </c:pt>
                <c:pt idx="89">
                  <c:v>2.6870379497289321E-2</c:v>
                </c:pt>
                <c:pt idx="90">
                  <c:v>2.3582309582309557E-2</c:v>
                </c:pt>
                <c:pt idx="91">
                  <c:v>1.9700833742030355E-2</c:v>
                </c:pt>
                <c:pt idx="92">
                  <c:v>2.755051749630355E-2</c:v>
                </c:pt>
                <c:pt idx="93">
                  <c:v>3.5361744301288356E-2</c:v>
                </c:pt>
                <c:pt idx="94">
                  <c:v>4.3062034739454136E-2</c:v>
                </c:pt>
                <c:pt idx="95">
                  <c:v>4.0812685827551931E-2</c:v>
                </c:pt>
                <c:pt idx="96">
                  <c:v>4.2802940479013563E-2</c:v>
                </c:pt>
                <c:pt idx="97">
                  <c:v>4.0265554130487269E-2</c:v>
                </c:pt>
                <c:pt idx="98">
                  <c:v>3.981456231251701E-2</c:v>
                </c:pt>
                <c:pt idx="99">
                  <c:v>3.9368897748275122E-2</c:v>
                </c:pt>
                <c:pt idx="100">
                  <c:v>4.17554304180352E-2</c:v>
                </c:pt>
                <c:pt idx="101">
                  <c:v>5.0217900476117405E-2</c:v>
                </c:pt>
                <c:pt idx="102">
                  <c:v>5.6001229002539565E-2</c:v>
                </c:pt>
                <c:pt idx="103">
                  <c:v>5.3718551152623473E-2</c:v>
                </c:pt>
                <c:pt idx="104">
                  <c:v>4.9369274305721911E-2</c:v>
                </c:pt>
                <c:pt idx="105">
                  <c:v>3.655186277137501E-2</c:v>
                </c:pt>
                <c:pt idx="106">
                  <c:v>1.0695746918073956E-2</c:v>
                </c:pt>
                <c:pt idx="107">
                  <c:v>9.1412900645604367E-4</c:v>
                </c:pt>
                <c:pt idx="108">
                  <c:v>2.984650369528552E-4</c:v>
                </c:pt>
                <c:pt idx="109">
                  <c:v>2.361910880378737E-3</c:v>
                </c:pt>
                <c:pt idx="110">
                  <c:v>-3.8355625491738321E-3</c:v>
                </c:pt>
                <c:pt idx="111">
                  <c:v>-7.3688571521671742E-3</c:v>
                </c:pt>
                <c:pt idx="112">
                  <c:v>-1.2814357989586078E-2</c:v>
                </c:pt>
                <c:pt idx="113">
                  <c:v>-1.4267760436898702E-2</c:v>
                </c:pt>
                <c:pt idx="114">
                  <c:v>-2.097161353676058E-2</c:v>
                </c:pt>
                <c:pt idx="115">
                  <c:v>-1.4843486119606064E-2</c:v>
                </c:pt>
                <c:pt idx="116">
                  <c:v>-1.2862059666427395E-2</c:v>
                </c:pt>
                <c:pt idx="117">
                  <c:v>-1.8284827748612509E-3</c:v>
                </c:pt>
                <c:pt idx="118">
                  <c:v>1.8382958691302909E-2</c:v>
                </c:pt>
                <c:pt idx="119">
                  <c:v>2.7213311262058282E-2</c:v>
                </c:pt>
                <c:pt idx="120">
                  <c:v>2.6257086429576137E-2</c:v>
                </c:pt>
                <c:pt idx="121">
                  <c:v>2.1433317781453631E-2</c:v>
                </c:pt>
                <c:pt idx="122">
                  <c:v>2.3139594469439473E-2</c:v>
                </c:pt>
                <c:pt idx="123">
                  <c:v>2.2364471956480836E-2</c:v>
                </c:pt>
                <c:pt idx="124">
                  <c:v>2.0209860840939786E-2</c:v>
                </c:pt>
                <c:pt idx="125">
                  <c:v>1.053348972845658E-2</c:v>
                </c:pt>
                <c:pt idx="126">
                  <c:v>1.2351927783014638E-2</c:v>
                </c:pt>
                <c:pt idx="127">
                  <c:v>1.1481045618392027E-2</c:v>
                </c:pt>
                <c:pt idx="128">
                  <c:v>1.1436826581592729E-2</c:v>
                </c:pt>
                <c:pt idx="129">
                  <c:v>1.1721876055269531E-2</c:v>
                </c:pt>
                <c:pt idx="130">
                  <c:v>1.1431609115702734E-2</c:v>
                </c:pt>
                <c:pt idx="131">
                  <c:v>1.4957235273143077E-2</c:v>
                </c:pt>
                <c:pt idx="132">
                  <c:v>1.631846857448771E-2</c:v>
                </c:pt>
                <c:pt idx="133">
                  <c:v>2.1075846286581656E-2</c:v>
                </c:pt>
                <c:pt idx="134">
                  <c:v>2.6816032642408505E-2</c:v>
                </c:pt>
                <c:pt idx="135">
                  <c:v>3.1636308592764673E-2</c:v>
                </c:pt>
                <c:pt idx="136">
                  <c:v>3.5686457846345609E-2</c:v>
                </c:pt>
                <c:pt idx="137">
                  <c:v>3.5588282522423409E-2</c:v>
                </c:pt>
                <c:pt idx="138">
                  <c:v>3.6287159822210757E-2</c:v>
                </c:pt>
                <c:pt idx="139">
                  <c:v>3.7712081791197782E-2</c:v>
                </c:pt>
                <c:pt idx="140">
                  <c:v>3.8683568410402991E-2</c:v>
                </c:pt>
                <c:pt idx="141">
                  <c:v>3.5251999213574026E-2</c:v>
                </c:pt>
                <c:pt idx="142">
                  <c:v>3.3943775908008567E-2</c:v>
                </c:pt>
                <c:pt idx="143">
                  <c:v>2.9624188448710953E-2</c:v>
                </c:pt>
                <c:pt idx="144">
                  <c:v>2.9252167121508466E-2</c:v>
                </c:pt>
                <c:pt idx="145">
                  <c:v>2.8710987804382082E-2</c:v>
                </c:pt>
                <c:pt idx="146">
                  <c:v>2.6513981930217811E-2</c:v>
                </c:pt>
                <c:pt idx="147">
                  <c:v>2.3027398112989372E-2</c:v>
                </c:pt>
                <c:pt idx="148">
                  <c:v>1.7042537749375919E-2</c:v>
                </c:pt>
                <c:pt idx="149">
                  <c:v>1.6639937622385137E-2</c:v>
                </c:pt>
                <c:pt idx="150">
                  <c:v>1.4084507042253502E-2</c:v>
                </c:pt>
                <c:pt idx="151">
                  <c:v>1.692378997550148E-2</c:v>
                </c:pt>
                <c:pt idx="152">
                  <c:v>1.9912820806649911E-2</c:v>
                </c:pt>
                <c:pt idx="153">
                  <c:v>2.1623435988711304E-2</c:v>
                </c:pt>
                <c:pt idx="154">
                  <c:v>1.7641338460858469E-2</c:v>
                </c:pt>
                <c:pt idx="155">
                  <c:v>1.7410223687475579E-2</c:v>
                </c:pt>
                <c:pt idx="156">
                  <c:v>1.5948646681225531E-2</c:v>
                </c:pt>
                <c:pt idx="157">
                  <c:v>1.9779235097490577E-2</c:v>
                </c:pt>
                <c:pt idx="158">
                  <c:v>1.4738962125967703E-2</c:v>
                </c:pt>
                <c:pt idx="159">
                  <c:v>1.0630853814894481E-2</c:v>
                </c:pt>
                <c:pt idx="160">
                  <c:v>1.3619650588516885E-2</c:v>
                </c:pt>
                <c:pt idx="161">
                  <c:v>1.7544165453768912E-2</c:v>
                </c:pt>
                <c:pt idx="162">
                  <c:v>1.9606816118443948E-2</c:v>
                </c:pt>
                <c:pt idx="163">
                  <c:v>1.5183675595431989E-2</c:v>
                </c:pt>
                <c:pt idx="164">
                  <c:v>1.184925261552161E-2</c:v>
                </c:pt>
                <c:pt idx="165">
                  <c:v>9.6361270464340176E-3</c:v>
                </c:pt>
                <c:pt idx="166">
                  <c:v>1.2370722045339066E-2</c:v>
                </c:pt>
                <c:pt idx="167">
                  <c:v>1.501735619618394E-2</c:v>
                </c:pt>
                <c:pt idx="168">
                  <c:v>1.5789473684210575E-2</c:v>
                </c:pt>
                <c:pt idx="169">
                  <c:v>1.1263492501055294E-2</c:v>
                </c:pt>
                <c:pt idx="170">
                  <c:v>1.5122028757630801E-2</c:v>
                </c:pt>
                <c:pt idx="171">
                  <c:v>1.9528578985167577E-2</c:v>
                </c:pt>
                <c:pt idx="172">
                  <c:v>2.1271115499366777E-2</c:v>
                </c:pt>
                <c:pt idx="173">
                  <c:v>2.0723413731670526E-2</c:v>
                </c:pt>
                <c:pt idx="174">
                  <c:v>1.9923286357643066E-2</c:v>
                </c:pt>
                <c:pt idx="175">
                  <c:v>1.6996113341628316E-2</c:v>
                </c:pt>
                <c:pt idx="176">
                  <c:v>1.657918675715031E-2</c:v>
                </c:pt>
                <c:pt idx="177">
                  <c:v>1.664340215632043E-2</c:v>
                </c:pt>
                <c:pt idx="178">
                  <c:v>1.3223551823708934E-2</c:v>
                </c:pt>
                <c:pt idx="179">
                  <c:v>7.564932696557447E-3</c:v>
                </c:pt>
                <c:pt idx="180">
                  <c:v>-8.9348313069648189E-4</c:v>
                </c:pt>
                <c:pt idx="181">
                  <c:v>-2.5129801815304553E-4</c:v>
                </c:pt>
                <c:pt idx="182">
                  <c:v>-7.3637390866432284E-4</c:v>
                </c:pt>
                <c:pt idx="183">
                  <c:v>-1.9951744617668909E-3</c:v>
                </c:pt>
                <c:pt idx="184">
                  <c:v>-3.9932744850779134E-4</c:v>
                </c:pt>
                <c:pt idx="185">
                  <c:v>1.2377120368545214E-3</c:v>
                </c:pt>
                <c:pt idx="186">
                  <c:v>1.695697796432194E-3</c:v>
                </c:pt>
                <c:pt idx="187">
                  <c:v>1.9507929300572879E-3</c:v>
                </c:pt>
                <c:pt idx="188">
                  <c:v>-3.612974780596856E-4</c:v>
                </c:pt>
                <c:pt idx="189">
                  <c:v>1.7057443573555986E-3</c:v>
                </c:pt>
                <c:pt idx="190">
                  <c:v>5.017975786678841E-3</c:v>
                </c:pt>
                <c:pt idx="191">
                  <c:v>7.2951978604158807E-3</c:v>
                </c:pt>
                <c:pt idx="192">
                  <c:v>1.3730868138309926E-2</c:v>
                </c:pt>
                <c:pt idx="193">
                  <c:v>1.0177997801654737E-2</c:v>
                </c:pt>
                <c:pt idx="194">
                  <c:v>8.5253622114274119E-3</c:v>
                </c:pt>
                <c:pt idx="195">
                  <c:v>1.1251104188944261E-2</c:v>
                </c:pt>
                <c:pt idx="196">
                  <c:v>1.0193225541935691E-2</c:v>
                </c:pt>
                <c:pt idx="197">
                  <c:v>9.9732649452308753E-3</c:v>
                </c:pt>
                <c:pt idx="198">
                  <c:v>8.2713887049870038E-3</c:v>
                </c:pt>
                <c:pt idx="199">
                  <c:v>1.0628745027610353E-2</c:v>
                </c:pt>
                <c:pt idx="200">
                  <c:v>1.4637836474815646E-2</c:v>
                </c:pt>
                <c:pt idx="201">
                  <c:v>1.6359875209176034E-2</c:v>
                </c:pt>
                <c:pt idx="202">
                  <c:v>1.6925371625037933E-2</c:v>
                </c:pt>
                <c:pt idx="203">
                  <c:v>2.074622132966919E-2</c:v>
                </c:pt>
                <c:pt idx="204">
                  <c:v>2.5000422090529995E-2</c:v>
                </c:pt>
                <c:pt idx="205">
                  <c:v>2.7379581714893186E-2</c:v>
                </c:pt>
                <c:pt idx="206">
                  <c:v>2.3806124334402767E-2</c:v>
                </c:pt>
                <c:pt idx="207">
                  <c:v>2.1996898784172991E-2</c:v>
                </c:pt>
                <c:pt idx="208">
                  <c:v>1.8748777208413614E-2</c:v>
                </c:pt>
                <c:pt idx="209">
                  <c:v>1.633487955256463E-2</c:v>
                </c:pt>
                <c:pt idx="210">
                  <c:v>1.727978456372492E-2</c:v>
                </c:pt>
                <c:pt idx="211">
                  <c:v>1.9389742120581754E-2</c:v>
                </c:pt>
                <c:pt idx="212">
                  <c:v>2.2329638650032235E-2</c:v>
                </c:pt>
                <c:pt idx="213">
                  <c:v>2.0411287019761692E-2</c:v>
                </c:pt>
                <c:pt idx="214">
                  <c:v>2.2025829386831841E-2</c:v>
                </c:pt>
                <c:pt idx="215">
                  <c:v>2.1090824745684245E-2</c:v>
                </c:pt>
                <c:pt idx="216">
                  <c:v>2.0705076202751638E-2</c:v>
                </c:pt>
                <c:pt idx="217">
                  <c:v>2.2117954212386604E-2</c:v>
                </c:pt>
                <c:pt idx="218">
                  <c:v>2.3597114039729084E-2</c:v>
                </c:pt>
                <c:pt idx="219">
                  <c:v>2.4627439433348108E-2</c:v>
                </c:pt>
                <c:pt idx="220">
                  <c:v>2.8010117148075553E-2</c:v>
                </c:pt>
                <c:pt idx="221">
                  <c:v>2.8715478353166901E-2</c:v>
                </c:pt>
                <c:pt idx="222">
                  <c:v>2.9495150866471143E-2</c:v>
                </c:pt>
                <c:pt idx="223">
                  <c:v>2.6991801041874375E-2</c:v>
                </c:pt>
                <c:pt idx="224">
                  <c:v>2.2769721941990007E-2</c:v>
                </c:pt>
                <c:pt idx="225">
                  <c:v>2.5224699286070296E-2</c:v>
                </c:pt>
                <c:pt idx="226">
                  <c:v>2.1766010321524032E-2</c:v>
                </c:pt>
                <c:pt idx="227">
                  <c:v>1.9101588486313714E-2</c:v>
                </c:pt>
                <c:pt idx="228">
                  <c:v>1.5512351381991252E-2</c:v>
                </c:pt>
                <c:pt idx="229">
                  <c:v>1.5201352659333089E-2</c:v>
                </c:pt>
                <c:pt idx="230">
                  <c:v>1.8625227405691724E-2</c:v>
                </c:pt>
                <c:pt idx="231">
                  <c:v>1.9964397755302565E-2</c:v>
                </c:pt>
                <c:pt idx="232">
                  <c:v>1.7902284687663972E-2</c:v>
                </c:pt>
                <c:pt idx="233">
                  <c:v>1.6484846560762545E-2</c:v>
                </c:pt>
                <c:pt idx="234">
                  <c:v>1.8114648063935146E-2</c:v>
                </c:pt>
                <c:pt idx="235">
                  <c:v>1.7497798894291483E-2</c:v>
                </c:pt>
                <c:pt idx="236">
                  <c:v>1.7113045131695204E-2</c:v>
                </c:pt>
                <c:pt idx="237">
                  <c:v>1.7640429444213845E-2</c:v>
                </c:pt>
                <c:pt idx="238">
                  <c:v>2.0512779818916194E-2</c:v>
                </c:pt>
                <c:pt idx="239">
                  <c:v>2.2851297401217163E-2</c:v>
                </c:pt>
                <c:pt idx="240">
                  <c:v>2.4865719552504606E-2</c:v>
                </c:pt>
                <c:pt idx="241">
                  <c:v>2.3348735639459495E-2</c:v>
                </c:pt>
                <c:pt idx="242">
                  <c:v>1.5393269919198094E-2</c:v>
                </c:pt>
                <c:pt idx="243">
                  <c:v>3.290966863368272E-3</c:v>
                </c:pt>
                <c:pt idx="244">
                  <c:v>1.1792637021070806E-3</c:v>
                </c:pt>
                <c:pt idx="245">
                  <c:v>6.4573304755548566E-3</c:v>
                </c:pt>
                <c:pt idx="246">
                  <c:v>9.8608182530370847E-3</c:v>
                </c:pt>
                <c:pt idx="247">
                  <c:v>1.3096453823307153E-2</c:v>
                </c:pt>
                <c:pt idx="248">
                  <c:v>1.3713248610564666E-2</c:v>
                </c:pt>
                <c:pt idx="249">
                  <c:v>1.1820661677274913E-2</c:v>
                </c:pt>
                <c:pt idx="250">
                  <c:v>1.1745357842679605E-2</c:v>
                </c:pt>
                <c:pt idx="251">
                  <c:v>1.3620054947193205E-2</c:v>
                </c:pt>
                <c:pt idx="252">
                  <c:v>1.3997697415600863E-2</c:v>
                </c:pt>
                <c:pt idx="253">
                  <c:v>1.6762152173745104E-2</c:v>
                </c:pt>
                <c:pt idx="254">
                  <c:v>2.6197625089591892E-2</c:v>
                </c:pt>
                <c:pt idx="255">
                  <c:v>4.1596948387021104E-2</c:v>
                </c:pt>
                <c:pt idx="256">
                  <c:v>4.9927065375944712E-2</c:v>
                </c:pt>
                <c:pt idx="257">
                  <c:v>5.3914514133213354E-2</c:v>
                </c:pt>
                <c:pt idx="258">
                  <c:v>5.3654752393853977E-2</c:v>
                </c:pt>
                <c:pt idx="259">
                  <c:v>5.2512715548749922E-2</c:v>
                </c:pt>
                <c:pt idx="260">
                  <c:v>5.3903488550791634E-2</c:v>
                </c:pt>
                <c:pt idx="261">
                  <c:v>6.2218689033288976E-2</c:v>
                </c:pt>
                <c:pt idx="262">
                  <c:v>6.8090028398064772E-2</c:v>
                </c:pt>
                <c:pt idx="263">
                  <c:v>7.0364028655451438E-2</c:v>
                </c:pt>
                <c:pt idx="264">
                  <c:v>7.4798724682891171E-2</c:v>
                </c:pt>
                <c:pt idx="265">
                  <c:v>7.8710638977392833E-2</c:v>
                </c:pt>
                <c:pt idx="266">
                  <c:v>8.5424555548424319E-2</c:v>
                </c:pt>
                <c:pt idx="267">
                  <c:v>8.258629340882373E-2</c:v>
                </c:pt>
                <c:pt idx="268">
                  <c:v>8.5815115436765232E-2</c:v>
                </c:pt>
                <c:pt idx="269">
                  <c:v>9.0597579647841542E-2</c:v>
                </c:pt>
                <c:pt idx="270">
                  <c:v>8.5248147456255197E-2</c:v>
                </c:pt>
                <c:pt idx="271">
                  <c:v>8.2626925031162424E-2</c:v>
                </c:pt>
                <c:pt idx="272">
                  <c:v>8.2016696438336201E-2</c:v>
                </c:pt>
                <c:pt idx="273">
                  <c:v>7.7454273308049215E-2</c:v>
                </c:pt>
                <c:pt idx="274">
                  <c:v>7.1103227941917257E-2</c:v>
                </c:pt>
                <c:pt idx="275">
                  <c:v>6.4544013314108195E-2</c:v>
                </c:pt>
                <c:pt idx="276">
                  <c:v>6.4101469688562673E-2</c:v>
                </c:pt>
                <c:pt idx="277">
                  <c:v>6.0356130778665973E-2</c:v>
                </c:pt>
                <c:pt idx="278">
                  <c:v>4.9849741220991728E-2</c:v>
                </c:pt>
                <c:pt idx="279">
                  <c:v>4.9303203981889254E-2</c:v>
                </c:pt>
                <c:pt idx="280">
                  <c:v>4.0476092727919744E-2</c:v>
                </c:pt>
                <c:pt idx="281">
                  <c:v>2.9691776545588855E-2</c:v>
                </c:pt>
                <c:pt idx="282">
                  <c:v>3.1777801779421688E-2</c:v>
                </c:pt>
                <c:pt idx="283">
                  <c:v>3.6651123843995492E-2</c:v>
                </c:pt>
                <c:pt idx="284">
                  <c:v>3.6996981213444302E-2</c:v>
                </c:pt>
                <c:pt idx="285">
                  <c:v>3.2411446518932019E-2</c:v>
                </c:pt>
                <c:pt idx="286">
                  <c:v>3.1372707088417773E-2</c:v>
                </c:pt>
                <c:pt idx="287">
                  <c:v>3.3521228314302265E-2</c:v>
                </c:pt>
                <c:pt idx="288">
                  <c:v>3.0908847812280538E-2</c:v>
                </c:pt>
                <c:pt idx="289">
                  <c:v>3.1531711208615976E-2</c:v>
                </c:pt>
                <c:pt idx="290">
                  <c:v>3.4773850700380304E-2</c:v>
                </c:pt>
                <c:pt idx="291">
                  <c:v>3.3573639501191632E-2</c:v>
                </c:pt>
                <c:pt idx="292">
                  <c:v>3.2690290569400204E-2</c:v>
                </c:pt>
                <c:pt idx="293">
                  <c:v>2.9713971072633072E-2</c:v>
                </c:pt>
                <c:pt idx="294">
                  <c:v>2.8947531984913066E-2</c:v>
                </c:pt>
                <c:pt idx="295">
                  <c:v>2.5307302964569622E-2</c:v>
                </c:pt>
                <c:pt idx="296">
                  <c:v>2.4406330310699831E-2</c:v>
                </c:pt>
                <c:pt idx="297">
                  <c:v>2.5979049049146719E-2</c:v>
                </c:pt>
                <c:pt idx="298">
                  <c:v>2.7493803960905616E-2</c:v>
                </c:pt>
                <c:pt idx="299">
                  <c:v>2.8880572199800669E-2</c:v>
                </c:pt>
                <c:pt idx="300">
                  <c:v>3.0004831121501097E-2</c:v>
                </c:pt>
                <c:pt idx="301">
                  <c:v>2.8215489517475101E-2</c:v>
                </c:pt>
                <c:pt idx="302">
                  <c:v>2.3907252538964974E-2</c:v>
                </c:pt>
                <c:pt idx="303">
                  <c:v>2.3112888616734883E-2</c:v>
                </c:pt>
                <c:pt idx="304">
                  <c:v>2.3548965354746709E-2</c:v>
                </c:pt>
                <c:pt idx="305">
                  <c:v>2.6692130182223162E-2</c:v>
                </c:pt>
                <c:pt idx="306">
                  <c:v>2.7049023971513986E-2</c:v>
                </c:pt>
                <c:pt idx="307">
                  <c:v>2.9161742842984006E-2</c:v>
                </c:pt>
                <c:pt idx="308">
                  <c:v>3.0126767755256134E-2</c:v>
                </c:pt>
                <c:pt idx="309">
                  <c:v>2.7350844551226272E-2</c:v>
                </c:pt>
                <c:pt idx="310">
                  <c:v>2.6770805278750087E-2</c:v>
                </c:pt>
                <c:pt idx="311">
                  <c:v>2.386431244904319E-2</c:v>
                </c:pt>
                <c:pt idx="312">
                  <c:v>2.4141129866304123E-2</c:v>
                </c:pt>
                <c:pt idx="313">
                  <c:v>3.2564204390883145E-2</c:v>
                </c:pt>
                <c:pt idx="314">
                  <c:v>3.8108449321217597E-2</c:v>
                </c:pt>
                <c:pt idx="315">
                  <c:v>4.2486740391644462E-2</c:v>
                </c:pt>
                <c:pt idx="316">
                  <c:v>3.5314250637863864E-2</c:v>
                </c:pt>
                <c:pt idx="317">
                  <c:v>3.3648250414799019E-2</c:v>
                </c:pt>
                <c:pt idx="318">
                  <c:v>3.3965478924364856E-2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74-44AD-B331-838E4F0BB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604959"/>
        <c:axId val="1596848527"/>
      </c:lineChart>
      <c:dateAx>
        <c:axId val="1700604959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848527"/>
        <c:crosses val="autoZero"/>
        <c:auto val="0"/>
        <c:lblOffset val="100"/>
        <c:baseTimeUnit val="months"/>
        <c:majorUnit val="5"/>
        <c:majorTimeUnit val="years"/>
      </c:dateAx>
      <c:valAx>
        <c:axId val="1596848527"/>
        <c:scaling>
          <c:orientation val="minMax"/>
          <c:max val="0.25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04959"/>
        <c:crosses val="autoZero"/>
        <c:crossBetween val="between"/>
      </c:valAx>
      <c:valAx>
        <c:axId val="77258095"/>
        <c:scaling>
          <c:orientation val="minMax"/>
          <c:max val="1"/>
          <c:min val="0"/>
        </c:scaling>
        <c:delete val="1"/>
        <c:axPos val="r"/>
        <c:numFmt formatCode="0" sourceLinked="1"/>
        <c:majorTickMark val="out"/>
        <c:minorTickMark val="none"/>
        <c:tickLblPos val="nextTo"/>
        <c:crossAx val="73783743"/>
        <c:crosses val="max"/>
        <c:crossBetween val="between"/>
      </c:valAx>
      <c:dateAx>
        <c:axId val="73783743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77258095"/>
        <c:crosses val="autoZero"/>
        <c:auto val="1"/>
        <c:lblOffset val="100"/>
        <c:baseTimeUnit val="months"/>
      </c:dateAx>
      <c:spPr>
        <a:solidFill>
          <a:srgbClr val="FFFFFF"/>
        </a:solidFill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Monthly CPI - SA</c:v>
          </c:tx>
          <c:spPr>
            <a:solidFill>
              <a:srgbClr val="7B2E2E"/>
            </a:solidFill>
            <a:ln w="25400">
              <a:noFill/>
            </a:ln>
            <a:effectLst/>
          </c:spPr>
          <c:invertIfNegative val="0"/>
          <c:cat>
            <c:numRef>
              <c:f>'Data Visualizations'!$CV$5:$CV$5000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</c:numCache>
            </c:numRef>
          </c:cat>
          <c:val>
            <c:numRef>
              <c:f>'Data Visualizations'!$CW$5:$CW$5000</c:f>
              <c:numCache>
                <c:formatCode>General</c:formatCode>
                <c:ptCount val="4996"/>
                <c:pt idx="0" formatCode="0.0%">
                  <c:v>0</c:v>
                </c:pt>
                <c:pt idx="1">
                  <c:v>3.1914893617019935E-3</c:v>
                </c:pt>
                <c:pt idx="2">
                  <c:v>5.3022269353129037E-3</c:v>
                </c:pt>
                <c:pt idx="3">
                  <c:v>-4.2194092827003704E-3</c:v>
                </c:pt>
                <c:pt idx="4">
                  <c:v>3.1779661016948513E-3</c:v>
                </c:pt>
                <c:pt idx="5">
                  <c:v>6.3357972544877406E-3</c:v>
                </c:pt>
                <c:pt idx="6">
                  <c:v>3.1479538300105414E-3</c:v>
                </c:pt>
                <c:pt idx="7">
                  <c:v>-1.0460251046024993E-3</c:v>
                </c:pt>
                <c:pt idx="8">
                  <c:v>4.1884816753927634E-3</c:v>
                </c:pt>
                <c:pt idx="9">
                  <c:v>4.1710114702815382E-3</c:v>
                </c:pt>
                <c:pt idx="10">
                  <c:v>5.1921079958463512E-3</c:v>
                </c:pt>
                <c:pt idx="11">
                  <c:v>2.0661157024792765E-3</c:v>
                </c:pt>
                <c:pt idx="12">
                  <c:v>-2.0618556701030855E-3</c:v>
                </c:pt>
                <c:pt idx="13">
                  <c:v>1.0330578512398603E-3</c:v>
                </c:pt>
                <c:pt idx="14">
                  <c:v>2.0639834881319707E-3</c:v>
                </c:pt>
                <c:pt idx="15">
                  <c:v>7.2090628218330899E-3</c:v>
                </c:pt>
                <c:pt idx="16">
                  <c:v>6.1349693251535609E-3</c:v>
                </c:pt>
                <c:pt idx="17">
                  <c:v>0</c:v>
                </c:pt>
                <c:pt idx="18">
                  <c:v>-3.0487804878049918E-3</c:v>
                </c:pt>
                <c:pt idx="19">
                  <c:v>1.0193679918450993E-3</c:v>
                </c:pt>
                <c:pt idx="20">
                  <c:v>2.0366598778003286E-3</c:v>
                </c:pt>
                <c:pt idx="21">
                  <c:v>-3.0487804878049918E-3</c:v>
                </c:pt>
                <c:pt idx="22">
                  <c:v>-7.135575942915251E-3</c:v>
                </c:pt>
                <c:pt idx="23">
                  <c:v>3.0800821355236874E-3</c:v>
                </c:pt>
                <c:pt idx="24">
                  <c:v>4.0941658137154668E-3</c:v>
                </c:pt>
                <c:pt idx="25">
                  <c:v>3.0581039755352979E-3</c:v>
                </c:pt>
                <c:pt idx="26">
                  <c:v>4.0650406504063596E-3</c:v>
                </c:pt>
                <c:pt idx="27">
                  <c:v>7.0850202429149078E-3</c:v>
                </c:pt>
                <c:pt idx="28">
                  <c:v>-1.0050251256280562E-3</c:v>
                </c:pt>
                <c:pt idx="29">
                  <c:v>2.012072434607548E-3</c:v>
                </c:pt>
                <c:pt idx="30">
                  <c:v>7.0281124497992842E-3</c:v>
                </c:pt>
                <c:pt idx="31">
                  <c:v>3.9880358923229942E-3</c:v>
                </c:pt>
                <c:pt idx="32">
                  <c:v>9.930486593843213E-4</c:v>
                </c:pt>
                <c:pt idx="33">
                  <c:v>4.9603174603174427E-3</c:v>
                </c:pt>
                <c:pt idx="34">
                  <c:v>2.9615004935834577E-3</c:v>
                </c:pt>
                <c:pt idx="35">
                  <c:v>-9.8425196850393526E-4</c:v>
                </c:pt>
                <c:pt idx="36">
                  <c:v>8.8669950738917702E-3</c:v>
                </c:pt>
                <c:pt idx="37">
                  <c:v>4.8828125E-3</c:v>
                </c:pt>
                <c:pt idx="38">
                  <c:v>9.7181729834794339E-4</c:v>
                </c:pt>
                <c:pt idx="39">
                  <c:v>-6.7961165048543437E-3</c:v>
                </c:pt>
                <c:pt idx="40">
                  <c:v>-1.9550342130987275E-3</c:v>
                </c:pt>
                <c:pt idx="41">
                  <c:v>1.9588638589618235E-3</c:v>
                </c:pt>
                <c:pt idx="42">
                  <c:v>1.9550342130987275E-3</c:v>
                </c:pt>
                <c:pt idx="43">
                  <c:v>2.9268292682926855E-3</c:v>
                </c:pt>
                <c:pt idx="44">
                  <c:v>1.9455252918287869E-3</c:v>
                </c:pt>
                <c:pt idx="45">
                  <c:v>-9.7087378640769995E-4</c:v>
                </c:pt>
                <c:pt idx="46">
                  <c:v>1.9436345966956647E-3</c:v>
                </c:pt>
                <c:pt idx="47">
                  <c:v>4.8496605237633439E-3</c:v>
                </c:pt>
                <c:pt idx="48">
                  <c:v>9.6525096525112986E-4</c:v>
                </c:pt>
                <c:pt idx="49">
                  <c:v>0</c:v>
                </c:pt>
                <c:pt idx="50">
                  <c:v>0</c:v>
                </c:pt>
                <c:pt idx="51">
                  <c:v>2.8929604628735728E-3</c:v>
                </c:pt>
                <c:pt idx="52">
                  <c:v>6.7307692307692069E-3</c:v>
                </c:pt>
                <c:pt idx="53">
                  <c:v>9.5510983763125168E-4</c:v>
                </c:pt>
                <c:pt idx="54">
                  <c:v>0</c:v>
                </c:pt>
                <c:pt idx="55">
                  <c:v>-9.5419847328237495E-4</c:v>
                </c:pt>
                <c:pt idx="56">
                  <c:v>9.5510983763125168E-4</c:v>
                </c:pt>
                <c:pt idx="57">
                  <c:v>3.8167938931297218E-3</c:v>
                </c:pt>
                <c:pt idx="58">
                  <c:v>4.7528517110266844E-3</c:v>
                </c:pt>
                <c:pt idx="59">
                  <c:v>9.4607379375588607E-4</c:v>
                </c:pt>
                <c:pt idx="60">
                  <c:v>0</c:v>
                </c:pt>
                <c:pt idx="61">
                  <c:v>9.4517958412110303E-4</c:v>
                </c:pt>
                <c:pt idx="62">
                  <c:v>2.8328611898016387E-3</c:v>
                </c:pt>
                <c:pt idx="63">
                  <c:v>1.8832391713747842E-3</c:v>
                </c:pt>
                <c:pt idx="64">
                  <c:v>-9.3984962406024053E-4</c:v>
                </c:pt>
                <c:pt idx="65">
                  <c:v>2.8222013170271509E-3</c:v>
                </c:pt>
                <c:pt idx="66">
                  <c:v>1.8761726078799779E-3</c:v>
                </c:pt>
                <c:pt idx="67">
                  <c:v>4.6816479400748623E-3</c:v>
                </c:pt>
                <c:pt idx="68">
                  <c:v>9.3196644920783278E-3</c:v>
                </c:pt>
                <c:pt idx="69">
                  <c:v>-1.8467220683286989E-3</c:v>
                </c:pt>
                <c:pt idx="70">
                  <c:v>-1.8501387604069608E-3</c:v>
                </c:pt>
                <c:pt idx="71">
                  <c:v>9.26784059314123E-4</c:v>
                </c:pt>
                <c:pt idx="72">
                  <c:v>8.3333333333333037E-3</c:v>
                </c:pt>
                <c:pt idx="73">
                  <c:v>-3.6730945821855654E-3</c:v>
                </c:pt>
                <c:pt idx="74">
                  <c:v>9.2165898617513342E-4</c:v>
                </c:pt>
                <c:pt idx="75">
                  <c:v>4.604051565377576E-3</c:v>
                </c:pt>
                <c:pt idx="76">
                  <c:v>9.1659028414303734E-4</c:v>
                </c:pt>
                <c:pt idx="77">
                  <c:v>-9.1575091575102352E-4</c:v>
                </c:pt>
                <c:pt idx="78">
                  <c:v>9.1659028414303734E-4</c:v>
                </c:pt>
                <c:pt idx="79">
                  <c:v>1.831501831501825E-3</c:v>
                </c:pt>
                <c:pt idx="80">
                  <c:v>-3.6563071297989191E-3</c:v>
                </c:pt>
                <c:pt idx="81">
                  <c:v>9.1743119266052275E-4</c:v>
                </c:pt>
                <c:pt idx="82">
                  <c:v>3.6663611365719273E-3</c:v>
                </c:pt>
                <c:pt idx="83">
                  <c:v>3.6529680365298134E-3</c:v>
                </c:pt>
                <c:pt idx="84">
                  <c:v>2.7297543221109777E-3</c:v>
                </c:pt>
                <c:pt idx="85">
                  <c:v>3.6297640653357721E-3</c:v>
                </c:pt>
                <c:pt idx="86">
                  <c:v>5.4249547920435237E-3</c:v>
                </c:pt>
                <c:pt idx="87">
                  <c:v>2.6978417266185772E-3</c:v>
                </c:pt>
                <c:pt idx="88">
                  <c:v>0</c:v>
                </c:pt>
                <c:pt idx="89">
                  <c:v>-1.7937219730942422E-3</c:v>
                </c:pt>
                <c:pt idx="90">
                  <c:v>8.9847259658593082E-4</c:v>
                </c:pt>
                <c:pt idx="91">
                  <c:v>-8.9766606822272443E-4</c:v>
                </c:pt>
                <c:pt idx="92">
                  <c:v>3.5938903863432792E-3</c:v>
                </c:pt>
                <c:pt idx="93">
                  <c:v>1.7905102954343111E-3</c:v>
                </c:pt>
                <c:pt idx="94">
                  <c:v>2.6809651474530849E-3</c:v>
                </c:pt>
                <c:pt idx="95">
                  <c:v>3.5650623885916666E-3</c:v>
                </c:pt>
                <c:pt idx="96">
                  <c:v>-1.7761989342804929E-3</c:v>
                </c:pt>
                <c:pt idx="97">
                  <c:v>1.7793594306048099E-3</c:v>
                </c:pt>
                <c:pt idx="98">
                  <c:v>1.7761989342806039E-3</c:v>
                </c:pt>
                <c:pt idx="99">
                  <c:v>4.4326241134751143E-3</c:v>
                </c:pt>
                <c:pt idx="100">
                  <c:v>7.0609002647836761E-3</c:v>
                </c:pt>
                <c:pt idx="101">
                  <c:v>7.0113935144611172E-3</c:v>
                </c:pt>
                <c:pt idx="102">
                  <c:v>4.3516100957354809E-3</c:v>
                </c:pt>
                <c:pt idx="103">
                  <c:v>0</c:v>
                </c:pt>
                <c:pt idx="104">
                  <c:v>8.6655112651645716E-4</c:v>
                </c:pt>
                <c:pt idx="105">
                  <c:v>-6.9264069264068917E-3</c:v>
                </c:pt>
                <c:pt idx="106">
                  <c:v>-3.4873583260680574E-3</c:v>
                </c:pt>
                <c:pt idx="107">
                  <c:v>-3.4995625546805353E-3</c:v>
                </c:pt>
                <c:pt idx="108">
                  <c:v>-1.7559262510974394E-3</c:v>
                </c:pt>
                <c:pt idx="109">
                  <c:v>3.5180299032540052E-3</c:v>
                </c:pt>
                <c:pt idx="110">
                  <c:v>-8.7642418930755639E-4</c:v>
                </c:pt>
                <c:pt idx="111">
                  <c:v>-2.6315789473684292E-3</c:v>
                </c:pt>
                <c:pt idx="112">
                  <c:v>4.3975373790676731E-3</c:v>
                </c:pt>
                <c:pt idx="113">
                  <c:v>4.3782837127845919E-3</c:v>
                </c:pt>
                <c:pt idx="114">
                  <c:v>-3.4873583260680574E-3</c:v>
                </c:pt>
                <c:pt idx="115">
                  <c:v>1.7497812773403787E-3</c:v>
                </c:pt>
                <c:pt idx="116">
                  <c:v>8.7336244541469377E-4</c:v>
                </c:pt>
                <c:pt idx="117">
                  <c:v>1.7452006980802626E-3</c:v>
                </c:pt>
                <c:pt idx="118">
                  <c:v>5.2264808362370019E-3</c:v>
                </c:pt>
                <c:pt idx="119">
                  <c:v>0</c:v>
                </c:pt>
                <c:pt idx="120">
                  <c:v>3.4662045060658286E-3</c:v>
                </c:pt>
                <c:pt idx="121">
                  <c:v>8.6355785837666232E-4</c:v>
                </c:pt>
                <c:pt idx="122">
                  <c:v>-2.5884383088871088E-3</c:v>
                </c:pt>
                <c:pt idx="123">
                  <c:v>0</c:v>
                </c:pt>
                <c:pt idx="124">
                  <c:v>8.6505190311436664E-4</c:v>
                </c:pt>
                <c:pt idx="125">
                  <c:v>2.5929127052721768E-3</c:v>
                </c:pt>
                <c:pt idx="126">
                  <c:v>5.1724137931032921E-3</c:v>
                </c:pt>
                <c:pt idx="127">
                  <c:v>-8.5763293310459066E-4</c:v>
                </c:pt>
                <c:pt idx="128">
                  <c:v>1.7167381974250162E-3</c:v>
                </c:pt>
                <c:pt idx="129">
                  <c:v>5.9982862039418272E-3</c:v>
                </c:pt>
                <c:pt idx="130">
                  <c:v>2.5553662691653045E-3</c:v>
                </c:pt>
                <c:pt idx="131">
                  <c:v>4.2480883602378228E-3</c:v>
                </c:pt>
                <c:pt idx="132">
                  <c:v>1.6920473773265332E-3</c:v>
                </c:pt>
                <c:pt idx="133">
                  <c:v>-8.445945945946276E-4</c:v>
                </c:pt>
                <c:pt idx="134">
                  <c:v>6.762468300929747E-3</c:v>
                </c:pt>
                <c:pt idx="135">
                  <c:v>4.198152812762368E-3</c:v>
                </c:pt>
                <c:pt idx="136">
                  <c:v>3.3444816053511683E-3</c:v>
                </c:pt>
                <c:pt idx="137">
                  <c:v>-3.3333333333334103E-3</c:v>
                </c:pt>
                <c:pt idx="138">
                  <c:v>1.6722408026756952E-3</c:v>
                </c:pt>
                <c:pt idx="139">
                  <c:v>2.5041736227044975E-3</c:v>
                </c:pt>
                <c:pt idx="140">
                  <c:v>3.3305578684430515E-3</c:v>
                </c:pt>
                <c:pt idx="141">
                  <c:v>3.3195020746887849E-3</c:v>
                </c:pt>
                <c:pt idx="142">
                  <c:v>8.2712985938782069E-4</c:v>
                </c:pt>
                <c:pt idx="143">
                  <c:v>-1.6528925619835322E-3</c:v>
                </c:pt>
                <c:pt idx="144">
                  <c:v>5.7947019867550242E-3</c:v>
                </c:pt>
                <c:pt idx="145">
                  <c:v>-8.2304526748966378E-4</c:v>
                </c:pt>
                <c:pt idx="146">
                  <c:v>8.2372322899493255E-4</c:v>
                </c:pt>
                <c:pt idx="147">
                  <c:v>3.2921810699588772E-3</c:v>
                </c:pt>
                <c:pt idx="148">
                  <c:v>-3.2813781788351148E-3</c:v>
                </c:pt>
                <c:pt idx="149">
                  <c:v>-2.4691358024691024E-3</c:v>
                </c:pt>
                <c:pt idx="150">
                  <c:v>0</c:v>
                </c:pt>
                <c:pt idx="151">
                  <c:v>4.1254125412542031E-3</c:v>
                </c:pt>
                <c:pt idx="152">
                  <c:v>1.6433853738702098E-3</c:v>
                </c:pt>
                <c:pt idx="153">
                  <c:v>2.4610336341264194E-3</c:v>
                </c:pt>
                <c:pt idx="154">
                  <c:v>-8.1833060556468773E-4</c:v>
                </c:pt>
                <c:pt idx="155">
                  <c:v>-8.1900081900077026E-4</c:v>
                </c:pt>
                <c:pt idx="156">
                  <c:v>8.1967213114753079E-4</c:v>
                </c:pt>
                <c:pt idx="157">
                  <c:v>6.5520065520066062E-3</c:v>
                </c:pt>
                <c:pt idx="158">
                  <c:v>-8.1366965012208414E-4</c:v>
                </c:pt>
                <c:pt idx="159">
                  <c:v>-4.0716612377850181E-3</c:v>
                </c:pt>
                <c:pt idx="160">
                  <c:v>0</c:v>
                </c:pt>
                <c:pt idx="161">
                  <c:v>2.4529844644316512E-3</c:v>
                </c:pt>
                <c:pt idx="162">
                  <c:v>1.6313213703100793E-3</c:v>
                </c:pt>
                <c:pt idx="163">
                  <c:v>8.1433224755711464E-4</c:v>
                </c:pt>
                <c:pt idx="164">
                  <c:v>1.6273393002439462E-3</c:v>
                </c:pt>
                <c:pt idx="165">
                  <c:v>-8.1234768480908937E-4</c:v>
                </c:pt>
                <c:pt idx="166">
                  <c:v>1.6260162601626771E-3</c:v>
                </c:pt>
                <c:pt idx="167">
                  <c:v>3.2467532467532756E-3</c:v>
                </c:pt>
                <c:pt idx="168">
                  <c:v>2.4271844660195274E-3</c:v>
                </c:pt>
                <c:pt idx="169">
                  <c:v>3.2284100080710587E-3</c:v>
                </c:pt>
                <c:pt idx="170">
                  <c:v>1.6090104585679832E-3</c:v>
                </c:pt>
                <c:pt idx="171">
                  <c:v>4.0160642570281624E-3</c:v>
                </c:pt>
                <c:pt idx="172">
                  <c:v>7.9999999999991189E-4</c:v>
                </c:pt>
                <c:pt idx="173">
                  <c:v>2.3980815347721673E-3</c:v>
                </c:pt>
                <c:pt idx="174">
                  <c:v>0</c:v>
                </c:pt>
                <c:pt idx="175">
                  <c:v>7.9744816586924117E-4</c:v>
                </c:pt>
                <c:pt idx="176">
                  <c:v>1.5936254980080111E-3</c:v>
                </c:pt>
                <c:pt idx="177">
                  <c:v>1.5910898965791898E-3</c:v>
                </c:pt>
                <c:pt idx="178">
                  <c:v>-1.5885623510722979E-3</c:v>
                </c:pt>
                <c:pt idx="179">
                  <c:v>-1.5910898965791898E-3</c:v>
                </c:pt>
                <c:pt idx="180">
                  <c:v>-3.1872509960160222E-3</c:v>
                </c:pt>
                <c:pt idx="181">
                  <c:v>3.1974420463629638E-3</c:v>
                </c:pt>
                <c:pt idx="182">
                  <c:v>4.7808764940238113E-3</c:v>
                </c:pt>
                <c:pt idx="183">
                  <c:v>-2.3790642347343294E-3</c:v>
                </c:pt>
                <c:pt idx="184">
                  <c:v>3.9745627980922738E-3</c:v>
                </c:pt>
                <c:pt idx="185">
                  <c:v>3.9588281868567776E-3</c:v>
                </c:pt>
                <c:pt idx="186">
                  <c:v>2.3659305993690705E-3</c:v>
                </c:pt>
                <c:pt idx="187">
                  <c:v>0</c:v>
                </c:pt>
                <c:pt idx="188">
                  <c:v>-7.8678206136895135E-4</c:v>
                </c:pt>
                <c:pt idx="189">
                  <c:v>1.5748031496063408E-3</c:v>
                </c:pt>
                <c:pt idx="190">
                  <c:v>7.8616352201255069E-4</c:v>
                </c:pt>
                <c:pt idx="191">
                  <c:v>7.8554595443836028E-4</c:v>
                </c:pt>
                <c:pt idx="192">
                  <c:v>7.8492935635798844E-4</c:v>
                </c:pt>
                <c:pt idx="193">
                  <c:v>-1.5686274509804088E-3</c:v>
                </c:pt>
                <c:pt idx="194">
                  <c:v>3.1421838177534411E-3</c:v>
                </c:pt>
                <c:pt idx="195">
                  <c:v>1.566170712607784E-3</c:v>
                </c:pt>
                <c:pt idx="196">
                  <c:v>3.1274433150898506E-3</c:v>
                </c:pt>
                <c:pt idx="197">
                  <c:v>2.3382696804363778E-3</c:v>
                </c:pt>
                <c:pt idx="198">
                  <c:v>-7.776049766717863E-4</c:v>
                </c:pt>
                <c:pt idx="199">
                  <c:v>7.7821011673151474E-4</c:v>
                </c:pt>
                <c:pt idx="200">
                  <c:v>1.5552099533437946E-3</c:v>
                </c:pt>
                <c:pt idx="201">
                  <c:v>2.3291925465838137E-3</c:v>
                </c:pt>
                <c:pt idx="202">
                  <c:v>-1.5491866769944407E-3</c:v>
                </c:pt>
                <c:pt idx="203">
                  <c:v>3.1031807602792671E-3</c:v>
                </c:pt>
                <c:pt idx="204">
                  <c:v>6.1871616395976492E-3</c:v>
                </c:pt>
                <c:pt idx="205">
                  <c:v>-1.537279016141313E-3</c:v>
                </c:pt>
                <c:pt idx="206">
                  <c:v>-1.5396458814473934E-3</c:v>
                </c:pt>
                <c:pt idx="207">
                  <c:v>3.0840400925211675E-3</c:v>
                </c:pt>
                <c:pt idx="208">
                  <c:v>-1.537279016141313E-3</c:v>
                </c:pt>
                <c:pt idx="209">
                  <c:v>0</c:v>
                </c:pt>
                <c:pt idx="210">
                  <c:v>1.5396458814471714E-3</c:v>
                </c:pt>
                <c:pt idx="211">
                  <c:v>2.3059185242122471E-3</c:v>
                </c:pt>
                <c:pt idx="212">
                  <c:v>2.3006134969323355E-3</c:v>
                </c:pt>
                <c:pt idx="213">
                  <c:v>1.5302218821731106E-3</c:v>
                </c:pt>
                <c:pt idx="214">
                  <c:v>6.1115355233001267E-3</c:v>
                </c:pt>
                <c:pt idx="215">
                  <c:v>7.5930144267299937E-4</c:v>
                </c:pt>
                <c:pt idx="216">
                  <c:v>3.793626707132125E-3</c:v>
                </c:pt>
                <c:pt idx="217">
                  <c:v>2.2675736961450532E-3</c:v>
                </c:pt>
                <c:pt idx="218">
                  <c:v>7.541478129713397E-4</c:v>
                </c:pt>
                <c:pt idx="219">
                  <c:v>7.5357950263765794E-4</c:v>
                </c:pt>
                <c:pt idx="220">
                  <c:v>7.5301204819266943E-4</c:v>
                </c:pt>
                <c:pt idx="221">
                  <c:v>1.5048908954100604E-3</c:v>
                </c:pt>
                <c:pt idx="222">
                  <c:v>4.5078888054095323E-3</c:v>
                </c:pt>
                <c:pt idx="223">
                  <c:v>1.4958863126404154E-3</c:v>
                </c:pt>
                <c:pt idx="224">
                  <c:v>-7.4682598954434187E-4</c:v>
                </c:pt>
                <c:pt idx="225">
                  <c:v>2.989536621823552E-3</c:v>
                </c:pt>
                <c:pt idx="226">
                  <c:v>-1.4903129657226621E-3</c:v>
                </c:pt>
                <c:pt idx="227">
                  <c:v>2.2388059701492491E-3</c:v>
                </c:pt>
                <c:pt idx="228">
                  <c:v>0</c:v>
                </c:pt>
                <c:pt idx="229">
                  <c:v>2.9784065524942616E-3</c:v>
                </c:pt>
                <c:pt idx="230">
                  <c:v>3.7119524870081744E-3</c:v>
                </c:pt>
                <c:pt idx="231">
                  <c:v>2.9585798816569309E-3</c:v>
                </c:pt>
                <c:pt idx="232">
                  <c:v>2.9498525073747839E-3</c:v>
                </c:pt>
                <c:pt idx="233">
                  <c:v>-7.3529411764705621E-4</c:v>
                </c:pt>
                <c:pt idx="234">
                  <c:v>3.679175864606421E-3</c:v>
                </c:pt>
                <c:pt idx="235">
                  <c:v>0</c:v>
                </c:pt>
                <c:pt idx="236">
                  <c:v>-7.3313782991202281E-4</c:v>
                </c:pt>
                <c:pt idx="237">
                  <c:v>2.9347028613351256E-3</c:v>
                </c:pt>
                <c:pt idx="238">
                  <c:v>7.3152889539152E-4</c:v>
                </c:pt>
                <c:pt idx="239">
                  <c:v>3.654970760234022E-3</c:v>
                </c:pt>
                <c:pt idx="240">
                  <c:v>1.4566642388929019E-3</c:v>
                </c:pt>
                <c:pt idx="241">
                  <c:v>1.4545454545453751E-3</c:v>
                </c:pt>
                <c:pt idx="242">
                  <c:v>-1.0167029774872716E-2</c:v>
                </c:pt>
                <c:pt idx="243">
                  <c:v>-5.1357300073369139E-3</c:v>
                </c:pt>
                <c:pt idx="244">
                  <c:v>-1.4749262536872809E-3</c:v>
                </c:pt>
                <c:pt idx="245">
                  <c:v>8.1240768094534843E-3</c:v>
                </c:pt>
                <c:pt idx="246">
                  <c:v>0</c:v>
                </c:pt>
                <c:pt idx="247">
                  <c:v>2.19780219780219E-3</c:v>
                </c:pt>
                <c:pt idx="248">
                  <c:v>2.1929824561401912E-3</c:v>
                </c:pt>
                <c:pt idx="249">
                  <c:v>2.9175784099197966E-3</c:v>
                </c:pt>
                <c:pt idx="250">
                  <c:v>3.6363636363636598E-3</c:v>
                </c:pt>
                <c:pt idx="251">
                  <c:v>3.6231884057971175E-3</c:v>
                </c:pt>
                <c:pt idx="252">
                  <c:v>4.3321299638989785E-3</c:v>
                </c:pt>
                <c:pt idx="253">
                  <c:v>2.1567217828901697E-3</c:v>
                </c:pt>
                <c:pt idx="254">
                  <c:v>7.1736011477763206E-4</c:v>
                </c:pt>
                <c:pt idx="255">
                  <c:v>2.8673835125447855E-3</c:v>
                </c:pt>
                <c:pt idx="256">
                  <c:v>2.859185132237263E-3</c:v>
                </c:pt>
                <c:pt idx="257">
                  <c:v>2.8510334996434405E-3</c:v>
                </c:pt>
                <c:pt idx="258">
                  <c:v>4.9751243781095411E-3</c:v>
                </c:pt>
                <c:pt idx="259">
                  <c:v>6.3649222065063071E-3</c:v>
                </c:pt>
                <c:pt idx="260">
                  <c:v>5.6219255094869247E-3</c:v>
                </c:pt>
                <c:pt idx="261">
                  <c:v>5.5904961565340638E-3</c:v>
                </c:pt>
                <c:pt idx="262">
                  <c:v>4.1695621959694229E-3</c:v>
                </c:pt>
                <c:pt idx="263">
                  <c:v>4.8442906574392985E-3</c:v>
                </c:pt>
                <c:pt idx="264">
                  <c:v>7.5757575757577911E-3</c:v>
                </c:pt>
                <c:pt idx="265">
                  <c:v>6.8352699931646388E-3</c:v>
                </c:pt>
                <c:pt idx="266">
                  <c:v>1.0862186014935382E-2</c:v>
                </c:pt>
                <c:pt idx="267">
                  <c:v>3.3579583613163599E-3</c:v>
                </c:pt>
                <c:pt idx="268">
                  <c:v>1.1378848728246238E-2</c:v>
                </c:pt>
                <c:pt idx="269">
                  <c:v>7.2799470549305134E-3</c:v>
                </c:pt>
                <c:pt idx="270">
                  <c:v>0</c:v>
                </c:pt>
                <c:pt idx="271">
                  <c:v>-6.5703022339025363E-4</c:v>
                </c:pt>
                <c:pt idx="272">
                  <c:v>4.6022353714663122E-3</c:v>
                </c:pt>
                <c:pt idx="273">
                  <c:v>5.8900523560208029E-3</c:v>
                </c:pt>
                <c:pt idx="274">
                  <c:v>3.9037085230970714E-3</c:v>
                </c:pt>
                <c:pt idx="275">
                  <c:v>-6.4808813998717962E-4</c:v>
                </c:pt>
                <c:pt idx="276">
                  <c:v>4.5395590142673914E-3</c:v>
                </c:pt>
                <c:pt idx="277">
                  <c:v>1.2911555842478606E-3</c:v>
                </c:pt>
                <c:pt idx="278">
                  <c:v>1.2894906511928816E-3</c:v>
                </c:pt>
                <c:pt idx="279">
                  <c:v>5.1513200257564673E-3</c:v>
                </c:pt>
                <c:pt idx="280">
                  <c:v>6.4061499039080871E-4</c:v>
                </c:pt>
                <c:pt idx="281">
                  <c:v>2.5608194622279701E-3</c:v>
                </c:pt>
                <c:pt idx="282">
                  <c:v>3.8314176245211051E-3</c:v>
                </c:pt>
                <c:pt idx="283">
                  <c:v>6.9974554707381564E-3</c:v>
                </c:pt>
                <c:pt idx="284">
                  <c:v>1.8951358180667732E-3</c:v>
                </c:pt>
                <c:pt idx="285">
                  <c:v>-6.3051702395966469E-4</c:v>
                </c:pt>
                <c:pt idx="286">
                  <c:v>3.154574132492094E-3</c:v>
                </c:pt>
                <c:pt idx="287">
                  <c:v>2.515723270440251E-3</c:v>
                </c:pt>
                <c:pt idx="288">
                  <c:v>0</c:v>
                </c:pt>
                <c:pt idx="289">
                  <c:v>0</c:v>
                </c:pt>
                <c:pt idx="290">
                  <c:v>2.5094102885823144E-3</c:v>
                </c:pt>
                <c:pt idx="291">
                  <c:v>3.1289111389236623E-3</c:v>
                </c:pt>
                <c:pt idx="292">
                  <c:v>2.4953212726137597E-3</c:v>
                </c:pt>
                <c:pt idx="293">
                  <c:v>6.2227753578114609E-4</c:v>
                </c:pt>
                <c:pt idx="294">
                  <c:v>2.4875621890545485E-3</c:v>
                </c:pt>
                <c:pt idx="295">
                  <c:v>6.2034739454097654E-4</c:v>
                </c:pt>
                <c:pt idx="296">
                  <c:v>-6.1996280223197697E-4</c:v>
                </c:pt>
                <c:pt idx="297">
                  <c:v>3.1017369727046606E-3</c:v>
                </c:pt>
                <c:pt idx="298">
                  <c:v>1.8552875695734272E-3</c:v>
                </c:pt>
                <c:pt idx="299">
                  <c:v>1.8518518518519933E-3</c:v>
                </c:pt>
                <c:pt idx="300">
                  <c:v>1.2322858903264233E-3</c:v>
                </c:pt>
                <c:pt idx="301">
                  <c:v>6.1538461538461764E-3</c:v>
                </c:pt>
                <c:pt idx="302">
                  <c:v>0</c:v>
                </c:pt>
                <c:pt idx="303">
                  <c:v>-2.4464831804281717E-3</c:v>
                </c:pt>
                <c:pt idx="304">
                  <c:v>2.4524831391785629E-3</c:v>
                </c:pt>
                <c:pt idx="305">
                  <c:v>2.4464831804280607E-3</c:v>
                </c:pt>
                <c:pt idx="306">
                  <c:v>6.1012812690663942E-4</c:v>
                </c:pt>
                <c:pt idx="307">
                  <c:v>1.8292682926830395E-3</c:v>
                </c:pt>
                <c:pt idx="308">
                  <c:v>4.2604990870358517E-3</c:v>
                </c:pt>
                <c:pt idx="309">
                  <c:v>1.2121212121212199E-3</c:v>
                </c:pt>
                <c:pt idx="310">
                  <c:v>2.421307506053294E-3</c:v>
                </c:pt>
                <c:pt idx="311">
                  <c:v>3.0193236714974869E-3</c:v>
                </c:pt>
                <c:pt idx="312">
                  <c:v>6.0204695966281641E-4</c:v>
                </c:pt>
                <c:pt idx="313">
                  <c:v>1.8050541516245744E-3</c:v>
                </c:pt>
                <c:pt idx="314">
                  <c:v>4.8048048048048297E-3</c:v>
                </c:pt>
                <c:pt idx="315">
                  <c:v>3.5863717872086642E-3</c:v>
                </c:pt>
                <c:pt idx="316">
                  <c:v>4.1691483025609877E-3</c:v>
                </c:pt>
                <c:pt idx="317">
                  <c:v>-5.9311981020160331E-4</c:v>
                </c:pt>
                <c:pt idx="318">
                  <c:v>2.3738872403560318E-3</c:v>
                </c:pt>
                <c:pt idx="319">
                  <c:v>2.3682652457075459E-3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C-4264-A2C9-F5A8097AC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53025759"/>
        <c:axId val="1768789487"/>
      </c:barChart>
      <c:lineChart>
        <c:grouping val="standard"/>
        <c:varyColors val="0"/>
        <c:ser>
          <c:idx val="1"/>
          <c:order val="1"/>
          <c:tx>
            <c:v>Annual CPI - U (Canada)</c:v>
          </c:tx>
          <c:spPr>
            <a:ln w="2222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Visualizations'!$CV$5:$CV$5000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</c:numCache>
            </c:numRef>
          </c:cat>
          <c:val>
            <c:numRef>
              <c:f>'Data Visualizations'!$CX$5:$CX$5000</c:f>
              <c:numCache>
                <c:formatCode>General</c:formatCode>
                <c:ptCount val="4996"/>
                <c:pt idx="0" formatCode="0.0%">
                  <c:v>2.1857923497267784E-2</c:v>
                </c:pt>
                <c:pt idx="1">
                  <c:v>2.729257641921401E-2</c:v>
                </c:pt>
                <c:pt idx="2">
                  <c:v>3.0434782608695699E-2</c:v>
                </c:pt>
                <c:pt idx="3">
                  <c:v>2.1621621621621623E-2</c:v>
                </c:pt>
                <c:pt idx="4">
                  <c:v>2.373247033441217E-2</c:v>
                </c:pt>
                <c:pt idx="5">
                  <c:v>2.7987082884822323E-2</c:v>
                </c:pt>
                <c:pt idx="6">
                  <c:v>2.9001074113855996E-2</c:v>
                </c:pt>
                <c:pt idx="7">
                  <c:v>2.5723472668810254E-2</c:v>
                </c:pt>
                <c:pt idx="8">
                  <c:v>2.6709401709401615E-2</c:v>
                </c:pt>
                <c:pt idx="9">
                  <c:v>2.7748132337246378E-2</c:v>
                </c:pt>
                <c:pt idx="10">
                  <c:v>3.2051282051282159E-2</c:v>
                </c:pt>
                <c:pt idx="11">
                  <c:v>3.2017075773745907E-2</c:v>
                </c:pt>
                <c:pt idx="12">
                  <c:v>2.9946524064171198E-2</c:v>
                </c:pt>
                <c:pt idx="13">
                  <c:v>2.8692879914984148E-2</c:v>
                </c:pt>
                <c:pt idx="14">
                  <c:v>2.4261603375527407E-2</c:v>
                </c:pt>
                <c:pt idx="15">
                  <c:v>3.4920634920634797E-2</c:v>
                </c:pt>
                <c:pt idx="16">
                  <c:v>3.8988408851422518E-2</c:v>
                </c:pt>
                <c:pt idx="17">
                  <c:v>3.3507853403141441E-2</c:v>
                </c:pt>
                <c:pt idx="18">
                  <c:v>2.7139874739039671E-2</c:v>
                </c:pt>
                <c:pt idx="19">
                  <c:v>2.8213166144200663E-2</c:v>
                </c:pt>
                <c:pt idx="20">
                  <c:v>2.6014568158168494E-2</c:v>
                </c:pt>
                <c:pt idx="21">
                  <c:v>1.8691588785046731E-2</c:v>
                </c:pt>
                <c:pt idx="22">
                  <c:v>6.2111801242237252E-3</c:v>
                </c:pt>
                <c:pt idx="23">
                  <c:v>7.2388831437435464E-3</c:v>
                </c:pt>
                <c:pt idx="24">
                  <c:v>1.349948078920038E-2</c:v>
                </c:pt>
                <c:pt idx="25">
                  <c:v>1.4462809917355379E-2</c:v>
                </c:pt>
                <c:pt idx="26">
                  <c:v>1.8537590113285374E-2</c:v>
                </c:pt>
                <c:pt idx="27">
                  <c:v>1.7382413087934534E-2</c:v>
                </c:pt>
                <c:pt idx="28">
                  <c:v>1.1156186612576224E-2</c:v>
                </c:pt>
                <c:pt idx="29">
                  <c:v>1.2158054711246313E-2</c:v>
                </c:pt>
                <c:pt idx="30">
                  <c:v>2.1341463414634054E-2</c:v>
                </c:pt>
                <c:pt idx="31">
                  <c:v>2.5406504065040636E-2</c:v>
                </c:pt>
                <c:pt idx="32">
                  <c:v>2.3326572008113722E-2</c:v>
                </c:pt>
                <c:pt idx="33">
                  <c:v>3.1600407747196746E-2</c:v>
                </c:pt>
                <c:pt idx="34">
                  <c:v>4.4238683127572065E-2</c:v>
                </c:pt>
                <c:pt idx="35">
                  <c:v>3.7987679671457775E-2</c:v>
                </c:pt>
                <c:pt idx="36">
                  <c:v>4.508196721311486E-2</c:v>
                </c:pt>
                <c:pt idx="37">
                  <c:v>4.6843177189409335E-2</c:v>
                </c:pt>
                <c:pt idx="38">
                  <c:v>4.2467138523761161E-2</c:v>
                </c:pt>
                <c:pt idx="39">
                  <c:v>2.9145728643216184E-2</c:v>
                </c:pt>
                <c:pt idx="40">
                  <c:v>2.8084252758274753E-2</c:v>
                </c:pt>
                <c:pt idx="41">
                  <c:v>2.6026026026025884E-2</c:v>
                </c:pt>
                <c:pt idx="42">
                  <c:v>2.0895522388059584E-2</c:v>
                </c:pt>
                <c:pt idx="43">
                  <c:v>1.9821605550049526E-2</c:v>
                </c:pt>
                <c:pt idx="44">
                  <c:v>2.1803766105054301E-2</c:v>
                </c:pt>
                <c:pt idx="45">
                  <c:v>1.5810276679841806E-2</c:v>
                </c:pt>
                <c:pt idx="46">
                  <c:v>1.5763546798029493E-2</c:v>
                </c:pt>
                <c:pt idx="47">
                  <c:v>2.0771513353115889E-2</c:v>
                </c:pt>
                <c:pt idx="48">
                  <c:v>1.2745098039215641E-2</c:v>
                </c:pt>
                <c:pt idx="49">
                  <c:v>6.809338521400754E-3</c:v>
                </c:pt>
                <c:pt idx="50">
                  <c:v>7.7594568380214834E-3</c:v>
                </c:pt>
                <c:pt idx="51">
                  <c:v>1.6601562499999778E-2</c:v>
                </c:pt>
                <c:pt idx="52">
                  <c:v>2.4390243902439046E-2</c:v>
                </c:pt>
                <c:pt idx="53">
                  <c:v>2.5365853658536608E-2</c:v>
                </c:pt>
                <c:pt idx="54">
                  <c:v>2.3391812865497075E-2</c:v>
                </c:pt>
                <c:pt idx="55">
                  <c:v>1.8464528668610258E-2</c:v>
                </c:pt>
                <c:pt idx="56">
                  <c:v>1.8428709990300662E-2</c:v>
                </c:pt>
                <c:pt idx="57">
                  <c:v>2.3346303501945664E-2</c:v>
                </c:pt>
                <c:pt idx="58">
                  <c:v>2.4248302618816719E-2</c:v>
                </c:pt>
                <c:pt idx="59">
                  <c:v>2.1317829457364379E-2</c:v>
                </c:pt>
                <c:pt idx="60">
                  <c:v>1.9361084220716362E-2</c:v>
                </c:pt>
                <c:pt idx="61">
                  <c:v>2.1256038647343045E-2</c:v>
                </c:pt>
                <c:pt idx="62">
                  <c:v>2.3099133782483072E-2</c:v>
                </c:pt>
                <c:pt idx="63">
                  <c:v>2.4015369836695388E-2</c:v>
                </c:pt>
                <c:pt idx="64">
                  <c:v>1.6190476190476311E-2</c:v>
                </c:pt>
                <c:pt idx="65">
                  <c:v>1.7126546146527311E-2</c:v>
                </c:pt>
                <c:pt idx="66">
                  <c:v>2.0000000000000018E-2</c:v>
                </c:pt>
                <c:pt idx="67">
                  <c:v>2.57633587786259E-2</c:v>
                </c:pt>
                <c:pt idx="68">
                  <c:v>3.2380952380952399E-2</c:v>
                </c:pt>
                <c:pt idx="69">
                  <c:v>2.5665399239543696E-2</c:v>
                </c:pt>
                <c:pt idx="70">
                  <c:v>1.9886363636363757E-2</c:v>
                </c:pt>
                <c:pt idx="71">
                  <c:v>2.0872865275142205E-2</c:v>
                </c:pt>
                <c:pt idx="72">
                  <c:v>2.7540360873694159E-2</c:v>
                </c:pt>
                <c:pt idx="73">
                  <c:v>2.1759697256386046E-2</c:v>
                </c:pt>
                <c:pt idx="74">
                  <c:v>2.1636876763875712E-2</c:v>
                </c:pt>
                <c:pt idx="75">
                  <c:v>2.4390243902439046E-2</c:v>
                </c:pt>
                <c:pt idx="76">
                  <c:v>2.8116213683224034E-2</c:v>
                </c:pt>
                <c:pt idx="77">
                  <c:v>2.4321796071094415E-2</c:v>
                </c:pt>
                <c:pt idx="78">
                  <c:v>2.3342670401493848E-2</c:v>
                </c:pt>
                <c:pt idx="79">
                  <c:v>2.1395348837209172E-2</c:v>
                </c:pt>
                <c:pt idx="80">
                  <c:v>7.3800738007379074E-3</c:v>
                </c:pt>
                <c:pt idx="81">
                  <c:v>1.0194624652456019E-2</c:v>
                </c:pt>
                <c:pt idx="82">
                  <c:v>1.3927576601671321E-2</c:v>
                </c:pt>
                <c:pt idx="83">
                  <c:v>1.6728624535315983E-2</c:v>
                </c:pt>
                <c:pt idx="84">
                  <c:v>1.109057301293892E-2</c:v>
                </c:pt>
                <c:pt idx="85">
                  <c:v>2.0370370370370372E-2</c:v>
                </c:pt>
                <c:pt idx="86">
                  <c:v>2.3020257826887658E-2</c:v>
                </c:pt>
                <c:pt idx="87">
                  <c:v>2.19780219780219E-2</c:v>
                </c:pt>
                <c:pt idx="88">
                  <c:v>2.1877848678213185E-2</c:v>
                </c:pt>
                <c:pt idx="89">
                  <c:v>2.1917808219178214E-2</c:v>
                </c:pt>
                <c:pt idx="90">
                  <c:v>2.1897810218978186E-2</c:v>
                </c:pt>
                <c:pt idx="91">
                  <c:v>1.7304189435336959E-2</c:v>
                </c:pt>
                <c:pt idx="92">
                  <c:v>2.4725274725274859E-2</c:v>
                </c:pt>
                <c:pt idx="93">
                  <c:v>2.3853211009174258E-2</c:v>
                </c:pt>
                <c:pt idx="94">
                  <c:v>2.4725274725274859E-2</c:v>
                </c:pt>
                <c:pt idx="95">
                  <c:v>2.3765996343692919E-2</c:v>
                </c:pt>
                <c:pt idx="96">
                  <c:v>2.1937842778793293E-2</c:v>
                </c:pt>
                <c:pt idx="97">
                  <c:v>1.8148820326678861E-2</c:v>
                </c:pt>
                <c:pt idx="98">
                  <c:v>1.3501350135013412E-2</c:v>
                </c:pt>
                <c:pt idx="99">
                  <c:v>1.70250896057349E-2</c:v>
                </c:pt>
                <c:pt idx="100">
                  <c:v>2.2301516503122176E-2</c:v>
                </c:pt>
                <c:pt idx="101">
                  <c:v>3.1277926720286064E-2</c:v>
                </c:pt>
                <c:pt idx="102">
                  <c:v>3.3928571428571308E-2</c:v>
                </c:pt>
                <c:pt idx="103">
                  <c:v>3.4914950760966734E-2</c:v>
                </c:pt>
                <c:pt idx="104">
                  <c:v>3.3958891867738927E-2</c:v>
                </c:pt>
                <c:pt idx="105">
                  <c:v>2.5985663082437327E-2</c:v>
                </c:pt>
                <c:pt idx="106">
                  <c:v>1.9660411081322549E-2</c:v>
                </c:pt>
                <c:pt idx="107">
                  <c:v>1.1607142857142927E-2</c:v>
                </c:pt>
                <c:pt idx="108">
                  <c:v>1.0733452593917781E-2</c:v>
                </c:pt>
                <c:pt idx="109">
                  <c:v>1.426024955436711E-2</c:v>
                </c:pt>
                <c:pt idx="110">
                  <c:v>1.243339253996445E-2</c:v>
                </c:pt>
                <c:pt idx="111">
                  <c:v>3.5242290748900285E-3</c:v>
                </c:pt>
                <c:pt idx="112">
                  <c:v>8.7260034904024231E-4</c:v>
                </c:pt>
                <c:pt idx="113">
                  <c:v>-2.5996533795494825E-3</c:v>
                </c:pt>
                <c:pt idx="114">
                  <c:v>-9.4991364421416202E-3</c:v>
                </c:pt>
                <c:pt idx="115">
                  <c:v>-7.7854671280276344E-3</c:v>
                </c:pt>
                <c:pt idx="116">
                  <c:v>-8.6430423509075149E-3</c:v>
                </c:pt>
                <c:pt idx="117">
                  <c:v>8.7336244541469377E-4</c:v>
                </c:pt>
                <c:pt idx="118">
                  <c:v>9.6406660823840085E-3</c:v>
                </c:pt>
                <c:pt idx="119">
                  <c:v>1.3239187996469504E-2</c:v>
                </c:pt>
                <c:pt idx="120">
                  <c:v>1.8584070796460184E-2</c:v>
                </c:pt>
                <c:pt idx="121">
                  <c:v>1.5817223198594021E-2</c:v>
                </c:pt>
                <c:pt idx="122">
                  <c:v>1.4035087719298289E-2</c:v>
                </c:pt>
                <c:pt idx="123">
                  <c:v>1.843722563652328E-2</c:v>
                </c:pt>
                <c:pt idx="124">
                  <c:v>1.3949433304272008E-2</c:v>
                </c:pt>
                <c:pt idx="125">
                  <c:v>9.5569070373588971E-3</c:v>
                </c:pt>
                <c:pt idx="126">
                  <c:v>1.8308631211856996E-2</c:v>
                </c:pt>
                <c:pt idx="127">
                  <c:v>1.7436791630339954E-2</c:v>
                </c:pt>
                <c:pt idx="128">
                  <c:v>1.9180470793374038E-2</c:v>
                </c:pt>
                <c:pt idx="129">
                  <c:v>2.443280977312412E-2</c:v>
                </c:pt>
                <c:pt idx="130">
                  <c:v>1.9965277777777679E-2</c:v>
                </c:pt>
                <c:pt idx="131">
                  <c:v>2.3519163763066286E-2</c:v>
                </c:pt>
                <c:pt idx="132">
                  <c:v>2.3457862728062606E-2</c:v>
                </c:pt>
                <c:pt idx="133">
                  <c:v>2.1626297577854725E-2</c:v>
                </c:pt>
                <c:pt idx="134">
                  <c:v>3.2871972318339271E-2</c:v>
                </c:pt>
                <c:pt idx="135">
                  <c:v>3.2758620689655071E-2</c:v>
                </c:pt>
                <c:pt idx="136">
                  <c:v>3.6973344797936347E-2</c:v>
                </c:pt>
                <c:pt idx="137">
                  <c:v>3.0981067125645412E-2</c:v>
                </c:pt>
                <c:pt idx="138">
                  <c:v>2.7397260273972712E-2</c:v>
                </c:pt>
                <c:pt idx="139">
                  <c:v>3.0848329048843048E-2</c:v>
                </c:pt>
                <c:pt idx="140">
                  <c:v>3.1650983746791983E-2</c:v>
                </c:pt>
                <c:pt idx="141">
                  <c:v>2.8960817717206044E-2</c:v>
                </c:pt>
                <c:pt idx="142">
                  <c:v>2.8936170212765955E-2</c:v>
                </c:pt>
                <c:pt idx="143">
                  <c:v>2.297872340425533E-2</c:v>
                </c:pt>
                <c:pt idx="144">
                  <c:v>2.4617996604414216E-2</c:v>
                </c:pt>
                <c:pt idx="145">
                  <c:v>2.6248941574936513E-2</c:v>
                </c:pt>
                <c:pt idx="146">
                  <c:v>1.9262981574539317E-2</c:v>
                </c:pt>
                <c:pt idx="147">
                  <c:v>2.0033388981636202E-2</c:v>
                </c:pt>
                <c:pt idx="148">
                  <c:v>1.2437810945273631E-2</c:v>
                </c:pt>
                <c:pt idx="149">
                  <c:v>1.5025041736226985E-2</c:v>
                </c:pt>
                <c:pt idx="150">
                  <c:v>1.2499999999999956E-2</c:v>
                </c:pt>
                <c:pt idx="151">
                  <c:v>1.2468827930174564E-2</c:v>
                </c:pt>
                <c:pt idx="152">
                  <c:v>1.1608623548922115E-2</c:v>
                </c:pt>
                <c:pt idx="153">
                  <c:v>1.1589403973510048E-2</c:v>
                </c:pt>
                <c:pt idx="154">
                  <c:v>8.2712985938793171E-3</c:v>
                </c:pt>
                <c:pt idx="155">
                  <c:v>8.3194675540765317E-3</c:v>
                </c:pt>
                <c:pt idx="156">
                  <c:v>4.9710024855011969E-3</c:v>
                </c:pt>
                <c:pt idx="157">
                  <c:v>1.2376237623762387E-2</c:v>
                </c:pt>
                <c:pt idx="158">
                  <c:v>9.8603122432210366E-3</c:v>
                </c:pt>
                <c:pt idx="159">
                  <c:v>4.0916530278232166E-3</c:v>
                </c:pt>
                <c:pt idx="160">
                  <c:v>7.3710073710073765E-3</c:v>
                </c:pt>
                <c:pt idx="161">
                  <c:v>1.1513157894736947E-2</c:v>
                </c:pt>
                <c:pt idx="162">
                  <c:v>1.3168724279835287E-2</c:v>
                </c:pt>
                <c:pt idx="163">
                  <c:v>1.0673234811165777E-2</c:v>
                </c:pt>
                <c:pt idx="164">
                  <c:v>1.06557377049179E-2</c:v>
                </c:pt>
                <c:pt idx="165">
                  <c:v>6.5466448445170577E-3</c:v>
                </c:pt>
                <c:pt idx="166">
                  <c:v>9.023789991796427E-3</c:v>
                </c:pt>
                <c:pt idx="167">
                  <c:v>1.2376237623762387E-2</c:v>
                </c:pt>
                <c:pt idx="168">
                  <c:v>1.483924154987637E-2</c:v>
                </c:pt>
                <c:pt idx="169">
                  <c:v>1.140994295028519E-2</c:v>
                </c:pt>
                <c:pt idx="170">
                  <c:v>1.5459723352318822E-2</c:v>
                </c:pt>
                <c:pt idx="171">
                  <c:v>2.0374898125509411E-2</c:v>
                </c:pt>
                <c:pt idx="172">
                  <c:v>2.2764227642276369E-2</c:v>
                </c:pt>
                <c:pt idx="173">
                  <c:v>2.3577235772357819E-2</c:v>
                </c:pt>
                <c:pt idx="174">
                  <c:v>2.1121039805036546E-2</c:v>
                </c:pt>
                <c:pt idx="175">
                  <c:v>2.1121039805036546E-2</c:v>
                </c:pt>
                <c:pt idx="176">
                  <c:v>2.0275750202757514E-2</c:v>
                </c:pt>
                <c:pt idx="177">
                  <c:v>2.3577235772357819E-2</c:v>
                </c:pt>
                <c:pt idx="178">
                  <c:v>1.9512195121951237E-2</c:v>
                </c:pt>
                <c:pt idx="179">
                  <c:v>1.4669926650366705E-2</c:v>
                </c:pt>
                <c:pt idx="180">
                  <c:v>9.7481722177092944E-3</c:v>
                </c:pt>
                <c:pt idx="181">
                  <c:v>1.0475423045930743E-2</c:v>
                </c:pt>
                <c:pt idx="182">
                  <c:v>1.2019230769230838E-2</c:v>
                </c:pt>
                <c:pt idx="183">
                  <c:v>7.9872204472843933E-3</c:v>
                </c:pt>
                <c:pt idx="184">
                  <c:v>8.7440381558028246E-3</c:v>
                </c:pt>
                <c:pt idx="185">
                  <c:v>1.0325655281969714E-2</c:v>
                </c:pt>
                <c:pt idx="186">
                  <c:v>1.2728719172633296E-2</c:v>
                </c:pt>
                <c:pt idx="187">
                  <c:v>1.2728719172633296E-2</c:v>
                </c:pt>
                <c:pt idx="188">
                  <c:v>1.0333863275039823E-2</c:v>
                </c:pt>
                <c:pt idx="189">
                  <c:v>1.0325655281969714E-2</c:v>
                </c:pt>
                <c:pt idx="190">
                  <c:v>1.3556618819776656E-2</c:v>
                </c:pt>
                <c:pt idx="191">
                  <c:v>1.6064257028112428E-2</c:v>
                </c:pt>
                <c:pt idx="192">
                  <c:v>2.011263073209979E-2</c:v>
                </c:pt>
                <c:pt idx="193">
                  <c:v>1.3556618819776656E-2</c:v>
                </c:pt>
                <c:pt idx="194">
                  <c:v>1.2668250197941378E-2</c:v>
                </c:pt>
                <c:pt idx="195">
                  <c:v>1.6640253565768592E-2</c:v>
                </c:pt>
                <c:pt idx="196">
                  <c:v>1.4972419227738509E-2</c:v>
                </c:pt>
                <c:pt idx="197">
                  <c:v>1.4937106918238907E-2</c:v>
                </c:pt>
                <c:pt idx="198">
                  <c:v>1.256873527101332E-2</c:v>
                </c:pt>
                <c:pt idx="199">
                  <c:v>1.09976433621366E-2</c:v>
                </c:pt>
                <c:pt idx="200">
                  <c:v>1.3375295043273061E-2</c:v>
                </c:pt>
                <c:pt idx="201">
                  <c:v>1.4937106918238907E-2</c:v>
                </c:pt>
                <c:pt idx="202">
                  <c:v>1.1801730920534936E-2</c:v>
                </c:pt>
                <c:pt idx="203">
                  <c:v>1.5019762845849938E-2</c:v>
                </c:pt>
                <c:pt idx="204">
                  <c:v>2.1293375394321856E-2</c:v>
                </c:pt>
                <c:pt idx="205">
                  <c:v>2.0456333595594067E-2</c:v>
                </c:pt>
                <c:pt idx="206">
                  <c:v>1.5637216575449475E-2</c:v>
                </c:pt>
                <c:pt idx="207">
                  <c:v>1.6367887763055311E-2</c:v>
                </c:pt>
                <c:pt idx="208">
                  <c:v>1.3198757763975166E-2</c:v>
                </c:pt>
                <c:pt idx="209">
                  <c:v>1.0069713400464808E-2</c:v>
                </c:pt>
                <c:pt idx="210">
                  <c:v>1.1636927851047307E-2</c:v>
                </c:pt>
                <c:pt idx="211">
                  <c:v>1.3986013986014179E-2</c:v>
                </c:pt>
                <c:pt idx="212">
                  <c:v>1.552795031055898E-2</c:v>
                </c:pt>
                <c:pt idx="213">
                  <c:v>1.3942680092951187E-2</c:v>
                </c:pt>
                <c:pt idx="214">
                  <c:v>2.0995334370140117E-2</c:v>
                </c:pt>
                <c:pt idx="215">
                  <c:v>1.8691588785046731E-2</c:v>
                </c:pt>
                <c:pt idx="216">
                  <c:v>1.698841698841691E-2</c:v>
                </c:pt>
                <c:pt idx="217">
                  <c:v>2.1588280647648617E-2</c:v>
                </c:pt>
                <c:pt idx="218">
                  <c:v>2.3094688221708903E-2</c:v>
                </c:pt>
                <c:pt idx="219">
                  <c:v>2.223926380368102E-2</c:v>
                </c:pt>
                <c:pt idx="220">
                  <c:v>2.2222222222222365E-2</c:v>
                </c:pt>
                <c:pt idx="221">
                  <c:v>2.4539877300613355E-2</c:v>
                </c:pt>
                <c:pt idx="222">
                  <c:v>2.9907975460122804E-2</c:v>
                </c:pt>
                <c:pt idx="223">
                  <c:v>2.8352490421455823E-2</c:v>
                </c:pt>
                <c:pt idx="224">
                  <c:v>2.2171253822629744E-2</c:v>
                </c:pt>
                <c:pt idx="225">
                  <c:v>2.4446142093200729E-2</c:v>
                </c:pt>
                <c:pt idx="226">
                  <c:v>1.6755521706016685E-2</c:v>
                </c:pt>
                <c:pt idx="227">
                  <c:v>1.9877675840978437E-2</c:v>
                </c:pt>
                <c:pt idx="228">
                  <c:v>1.4426727410782103E-2</c:v>
                </c:pt>
                <c:pt idx="229">
                  <c:v>1.5094339622641506E-2</c:v>
                </c:pt>
                <c:pt idx="230">
                  <c:v>1.8811136192625977E-2</c:v>
                </c:pt>
                <c:pt idx="231">
                  <c:v>2.0255063765941328E-2</c:v>
                </c:pt>
                <c:pt idx="232">
                  <c:v>2.398800599700146E-2</c:v>
                </c:pt>
                <c:pt idx="233">
                  <c:v>2.0209580838323582E-2</c:v>
                </c:pt>
                <c:pt idx="234">
                  <c:v>2.010424422933732E-2</c:v>
                </c:pt>
                <c:pt idx="235">
                  <c:v>1.9374068554396606E-2</c:v>
                </c:pt>
                <c:pt idx="236">
                  <c:v>1.8698578908002972E-2</c:v>
                </c:pt>
                <c:pt idx="237">
                  <c:v>1.8642803877703118E-2</c:v>
                </c:pt>
                <c:pt idx="238">
                  <c:v>2.1722846441947663E-2</c:v>
                </c:pt>
                <c:pt idx="239">
                  <c:v>2.2488755622188883E-2</c:v>
                </c:pt>
                <c:pt idx="240">
                  <c:v>2.3952095808383422E-2</c:v>
                </c:pt>
                <c:pt idx="241">
                  <c:v>2.1561338289962872E-2</c:v>
                </c:pt>
                <c:pt idx="242">
                  <c:v>8.8626292466764678E-3</c:v>
                </c:pt>
                <c:pt idx="243">
                  <c:v>-2.2058823529412797E-3</c:v>
                </c:pt>
                <c:pt idx="244">
                  <c:v>-3.6603221083455484E-3</c:v>
                </c:pt>
                <c:pt idx="245">
                  <c:v>6.6030814380042546E-3</c:v>
                </c:pt>
                <c:pt idx="246">
                  <c:v>1.4598540145984717E-3</c:v>
                </c:pt>
                <c:pt idx="247">
                  <c:v>1.4619883040933868E-3</c:v>
                </c:pt>
                <c:pt idx="248">
                  <c:v>5.1395007342145416E-3</c:v>
                </c:pt>
                <c:pt idx="249">
                  <c:v>6.5885797950220315E-3</c:v>
                </c:pt>
                <c:pt idx="250">
                  <c:v>9.5307917888560745E-3</c:v>
                </c:pt>
                <c:pt idx="251">
                  <c:v>7.3313782991202281E-3</c:v>
                </c:pt>
                <c:pt idx="252">
                  <c:v>1.0233918128654818E-2</c:v>
                </c:pt>
                <c:pt idx="253">
                  <c:v>1.0917030567685559E-2</c:v>
                </c:pt>
                <c:pt idx="254">
                  <c:v>2.196193265007329E-2</c:v>
                </c:pt>
                <c:pt idx="255">
                  <c:v>3.3898305084745894E-2</c:v>
                </c:pt>
                <c:pt idx="256">
                  <c:v>3.6002939015429947E-2</c:v>
                </c:pt>
                <c:pt idx="257">
                  <c:v>3.0612244897959329E-2</c:v>
                </c:pt>
                <c:pt idx="258">
                  <c:v>3.7172011661807725E-2</c:v>
                </c:pt>
                <c:pt idx="259">
                  <c:v>4.0875912408758985E-2</c:v>
                </c:pt>
                <c:pt idx="260">
                  <c:v>4.3827611395178989E-2</c:v>
                </c:pt>
                <c:pt idx="261">
                  <c:v>4.6545454545454668E-2</c:v>
                </c:pt>
                <c:pt idx="262">
                  <c:v>4.7204066811910028E-2</c:v>
                </c:pt>
                <c:pt idx="263">
                  <c:v>4.8034934497816595E-2</c:v>
                </c:pt>
                <c:pt idx="264">
                  <c:v>5.137481910274988E-2</c:v>
                </c:pt>
                <c:pt idx="265">
                  <c:v>5.6875449964002955E-2</c:v>
                </c:pt>
                <c:pt idx="266">
                  <c:v>6.6618911174785245E-2</c:v>
                </c:pt>
                <c:pt idx="267">
                  <c:v>6.7712045616536098E-2</c:v>
                </c:pt>
                <c:pt idx="268">
                  <c:v>7.7304964539007148E-2</c:v>
                </c:pt>
                <c:pt idx="269">
                  <c:v>8.1329561527581307E-2</c:v>
                </c:pt>
                <c:pt idx="270">
                  <c:v>7.5895994378074372E-2</c:v>
                </c:pt>
                <c:pt idx="271">
                  <c:v>7.0126227208976211E-2</c:v>
                </c:pt>
                <c:pt idx="272">
                  <c:v>6.8579426172148183E-2</c:v>
                </c:pt>
                <c:pt idx="273">
                  <c:v>6.8797776233495478E-2</c:v>
                </c:pt>
                <c:pt idx="274">
                  <c:v>6.7961165048543881E-2</c:v>
                </c:pt>
                <c:pt idx="275">
                  <c:v>6.3194444444444331E-2</c:v>
                </c:pt>
                <c:pt idx="276">
                  <c:v>5.9187887130075723E-2</c:v>
                </c:pt>
                <c:pt idx="277">
                  <c:v>5.2452316076294192E-2</c:v>
                </c:pt>
                <c:pt idx="278">
                  <c:v>4.2981867024848963E-2</c:v>
                </c:pt>
                <c:pt idx="279">
                  <c:v>4.4058744993324295E-2</c:v>
                </c:pt>
                <c:pt idx="280">
                  <c:v>3.3574720210664877E-2</c:v>
                </c:pt>
                <c:pt idx="281">
                  <c:v>2.8122956180510084E-2</c:v>
                </c:pt>
                <c:pt idx="282">
                  <c:v>3.2658393207054104E-2</c:v>
                </c:pt>
                <c:pt idx="283">
                  <c:v>3.997378768020976E-2</c:v>
                </c:pt>
                <c:pt idx="284">
                  <c:v>3.7982973149967236E-2</c:v>
                </c:pt>
                <c:pt idx="285">
                  <c:v>3.1209362808842567E-2</c:v>
                </c:pt>
                <c:pt idx="286">
                  <c:v>3.1168831168831179E-2</c:v>
                </c:pt>
                <c:pt idx="287">
                  <c:v>3.3964728935336419E-2</c:v>
                </c:pt>
                <c:pt idx="288">
                  <c:v>2.8589993502274202E-2</c:v>
                </c:pt>
                <c:pt idx="289">
                  <c:v>2.7831715210355989E-2</c:v>
                </c:pt>
                <c:pt idx="290">
                  <c:v>2.8976175144880933E-2</c:v>
                </c:pt>
                <c:pt idx="291">
                  <c:v>2.6854219948849067E-2</c:v>
                </c:pt>
                <c:pt idx="292">
                  <c:v>2.866242038216571E-2</c:v>
                </c:pt>
                <c:pt idx="293">
                  <c:v>2.6717557251908497E-2</c:v>
                </c:pt>
                <c:pt idx="294">
                  <c:v>2.5300442757748343E-2</c:v>
                </c:pt>
                <c:pt idx="295">
                  <c:v>1.953371140516702E-2</c:v>
                </c:pt>
                <c:pt idx="296">
                  <c:v>1.6403785488958933E-2</c:v>
                </c:pt>
                <c:pt idx="297">
                  <c:v>2.0176544766708826E-2</c:v>
                </c:pt>
                <c:pt idx="298">
                  <c:v>1.8891687657430767E-2</c:v>
                </c:pt>
                <c:pt idx="299">
                  <c:v>1.831964624131377E-2</c:v>
                </c:pt>
                <c:pt idx="300">
                  <c:v>1.8951358180669509E-2</c:v>
                </c:pt>
                <c:pt idx="301">
                  <c:v>2.6448362720402852E-2</c:v>
                </c:pt>
                <c:pt idx="302">
                  <c:v>2.3153942428034924E-2</c:v>
                </c:pt>
                <c:pt idx="303">
                  <c:v>1.7434620174346271E-2</c:v>
                </c:pt>
                <c:pt idx="304">
                  <c:v>1.7337461300309664E-2</c:v>
                </c:pt>
                <c:pt idx="305">
                  <c:v>1.8587360594795488E-2</c:v>
                </c:pt>
                <c:pt idx="306">
                  <c:v>1.7273288093769379E-2</c:v>
                </c:pt>
                <c:pt idx="307">
                  <c:v>1.8541409147095234E-2</c:v>
                </c:pt>
                <c:pt idx="308">
                  <c:v>2.3587833643699652E-2</c:v>
                </c:pt>
                <c:pt idx="309">
                  <c:v>2.1631644004944439E-2</c:v>
                </c:pt>
                <c:pt idx="310">
                  <c:v>2.2249690976514191E-2</c:v>
                </c:pt>
                <c:pt idx="311">
                  <c:v>2.3573200992555998E-2</c:v>
                </c:pt>
                <c:pt idx="312">
                  <c:v>2.293862368257904E-2</c:v>
                </c:pt>
                <c:pt idx="313">
                  <c:v>1.7791411042944905E-2</c:v>
                </c:pt>
                <c:pt idx="314">
                  <c:v>2.3853211009174258E-2</c:v>
                </c:pt>
                <c:pt idx="315">
                  <c:v>2.8151774785801775E-2</c:v>
                </c:pt>
                <c:pt idx="316">
                  <c:v>3.2258064516129004E-2</c:v>
                </c:pt>
                <c:pt idx="317">
                  <c:v>2.7980535279805263E-2</c:v>
                </c:pt>
                <c:pt idx="318">
                  <c:v>3.0321406913280669E-2</c:v>
                </c:pt>
                <c:pt idx="319">
                  <c:v>3.0339805825242649E-2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BC-4264-A2C9-F5A8097ACC45}"/>
            </c:ext>
          </c:extLst>
        </c:ser>
        <c:ser>
          <c:idx val="2"/>
          <c:order val="2"/>
          <c:tx>
            <c:v>Annual CPI - U (Alberta)</c:v>
          </c:tx>
          <c:spPr>
            <a:ln w="19050" cap="rnd">
              <a:solidFill>
                <a:srgbClr val="D9951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Visualizations'!$CV$5:$CV$5000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</c:numCache>
            </c:numRef>
          </c:cat>
          <c:val>
            <c:numRef>
              <c:f>'Data Visualizations'!$CY$5:$CY$5000</c:f>
              <c:numCache>
                <c:formatCode>General</c:formatCode>
                <c:ptCount val="4996"/>
                <c:pt idx="0" formatCode="0.0%">
                  <c:v>2.7808676307007785E-2</c:v>
                </c:pt>
                <c:pt idx="1">
                  <c:v>2.6696329254727313E-2</c:v>
                </c:pt>
                <c:pt idx="2">
                  <c:v>3.5516093229744694E-2</c:v>
                </c:pt>
                <c:pt idx="3">
                  <c:v>3.3222591362126241E-2</c:v>
                </c:pt>
                <c:pt idx="4">
                  <c:v>3.1868131868131977E-2</c:v>
                </c:pt>
                <c:pt idx="5">
                  <c:v>3.3991228070175294E-2</c:v>
                </c:pt>
                <c:pt idx="6">
                  <c:v>4.1575492341356712E-2</c:v>
                </c:pt>
                <c:pt idx="7">
                  <c:v>3.4744842562432154E-2</c:v>
                </c:pt>
                <c:pt idx="8">
                  <c:v>3.5637149028077797E-2</c:v>
                </c:pt>
                <c:pt idx="9">
                  <c:v>3.5598705501618033E-2</c:v>
                </c:pt>
                <c:pt idx="10">
                  <c:v>4.3336944745395511E-2</c:v>
                </c:pt>
                <c:pt idx="11">
                  <c:v>3.8834951456310662E-2</c:v>
                </c:pt>
                <c:pt idx="12">
                  <c:v>1.0822510822510845E-2</c:v>
                </c:pt>
                <c:pt idx="13">
                  <c:v>3.6836403033586151E-2</c:v>
                </c:pt>
                <c:pt idx="14">
                  <c:v>2.4651661307609762E-2</c:v>
                </c:pt>
                <c:pt idx="15">
                  <c:v>2.5723472668810254E-2</c:v>
                </c:pt>
                <c:pt idx="16">
                  <c:v>5.6443024494142735E-2</c:v>
                </c:pt>
                <c:pt idx="17">
                  <c:v>5.5143160127253399E-2</c:v>
                </c:pt>
                <c:pt idx="18">
                  <c:v>2.8361344537815247E-2</c:v>
                </c:pt>
                <c:pt idx="19">
                  <c:v>2.6232948583420734E-2</c:v>
                </c:pt>
                <c:pt idx="20">
                  <c:v>2.8154327424400272E-2</c:v>
                </c:pt>
                <c:pt idx="21">
                  <c:v>1.4583333333333393E-2</c:v>
                </c:pt>
                <c:pt idx="22">
                  <c:v>-2.4922118380062197E-2</c:v>
                </c:pt>
                <c:pt idx="23">
                  <c:v>-9.3457943925232545E-3</c:v>
                </c:pt>
                <c:pt idx="24">
                  <c:v>3.5331905781584627E-2</c:v>
                </c:pt>
                <c:pt idx="25">
                  <c:v>1.5673981191222541E-2</c:v>
                </c:pt>
                <c:pt idx="26">
                  <c:v>1.9874476987447709E-2</c:v>
                </c:pt>
                <c:pt idx="27">
                  <c:v>3.4482758620689724E-2</c:v>
                </c:pt>
                <c:pt idx="28">
                  <c:v>2.0161290322580072E-3</c:v>
                </c:pt>
                <c:pt idx="29">
                  <c:v>4.020100502512669E-3</c:v>
                </c:pt>
                <c:pt idx="30">
                  <c:v>2.0429009193054126E-2</c:v>
                </c:pt>
                <c:pt idx="31">
                  <c:v>2.3517382413087873E-2</c:v>
                </c:pt>
                <c:pt idx="32">
                  <c:v>2.8397565922920975E-2</c:v>
                </c:pt>
                <c:pt idx="33">
                  <c:v>5.2361396303901353E-2</c:v>
                </c:pt>
                <c:pt idx="34">
                  <c:v>9.6911608093716683E-2</c:v>
                </c:pt>
                <c:pt idx="35">
                  <c:v>8.2809224318658226E-2</c:v>
                </c:pt>
                <c:pt idx="36">
                  <c:v>7.0320579110651371E-2</c:v>
                </c:pt>
                <c:pt idx="37">
                  <c:v>6.7901234567901092E-2</c:v>
                </c:pt>
                <c:pt idx="38">
                  <c:v>7.5897435897436027E-2</c:v>
                </c:pt>
                <c:pt idx="39">
                  <c:v>5.9595959595959647E-2</c:v>
                </c:pt>
                <c:pt idx="40">
                  <c:v>4.8289738430583373E-2</c:v>
                </c:pt>
                <c:pt idx="41">
                  <c:v>4.8048048048048075E-2</c:v>
                </c:pt>
                <c:pt idx="42">
                  <c:v>4.404404404404394E-2</c:v>
                </c:pt>
                <c:pt idx="43">
                  <c:v>4.0959040959041015E-2</c:v>
                </c:pt>
                <c:pt idx="44">
                  <c:v>3.3530571992110403E-2</c:v>
                </c:pt>
                <c:pt idx="45">
                  <c:v>1.7560975609756113E-2</c:v>
                </c:pt>
                <c:pt idx="46">
                  <c:v>1.650485436893212E-2</c:v>
                </c:pt>
                <c:pt idx="47">
                  <c:v>1.2584704743465513E-2</c:v>
                </c:pt>
                <c:pt idx="48">
                  <c:v>1.0628019323671412E-2</c:v>
                </c:pt>
                <c:pt idx="49">
                  <c:v>7.7071290944124016E-3</c:v>
                </c:pt>
                <c:pt idx="50">
                  <c:v>0</c:v>
                </c:pt>
                <c:pt idx="51">
                  <c:v>2.8598665395613843E-3</c:v>
                </c:pt>
                <c:pt idx="52">
                  <c:v>1.8234165067178454E-2</c:v>
                </c:pt>
                <c:pt idx="53">
                  <c:v>2.2922636103151817E-2</c:v>
                </c:pt>
                <c:pt idx="54">
                  <c:v>2.0134228187919545E-2</c:v>
                </c:pt>
                <c:pt idx="55">
                  <c:v>1.9193857965451144E-2</c:v>
                </c:pt>
                <c:pt idx="56">
                  <c:v>1.4312977099236734E-2</c:v>
                </c:pt>
                <c:pt idx="57">
                  <c:v>1.6299137104506256E-2</c:v>
                </c:pt>
                <c:pt idx="58">
                  <c:v>1.9102196752626588E-2</c:v>
                </c:pt>
                <c:pt idx="59">
                  <c:v>1.7208413001912115E-2</c:v>
                </c:pt>
                <c:pt idx="60">
                  <c:v>1.4340344168260133E-2</c:v>
                </c:pt>
                <c:pt idx="61">
                  <c:v>1.5296367112810794E-2</c:v>
                </c:pt>
                <c:pt idx="62">
                  <c:v>1.9065776930409895E-2</c:v>
                </c:pt>
                <c:pt idx="63">
                  <c:v>2.281368821292773E-2</c:v>
                </c:pt>
                <c:pt idx="64">
                  <c:v>1.2252591894439391E-2</c:v>
                </c:pt>
                <c:pt idx="65">
                  <c:v>6.5359477124182774E-3</c:v>
                </c:pt>
                <c:pt idx="66">
                  <c:v>2.1616541353383534E-2</c:v>
                </c:pt>
                <c:pt idx="67">
                  <c:v>2.354048964218447E-2</c:v>
                </c:pt>
                <c:pt idx="68">
                  <c:v>3.4807149576669749E-2</c:v>
                </c:pt>
                <c:pt idx="69">
                  <c:v>3.4905660377358538E-2</c:v>
                </c:pt>
                <c:pt idx="70">
                  <c:v>2.7179006560449803E-2</c:v>
                </c:pt>
                <c:pt idx="71">
                  <c:v>2.4436090225563811E-2</c:v>
                </c:pt>
                <c:pt idx="72">
                  <c:v>4.0527803958529729E-2</c:v>
                </c:pt>
                <c:pt idx="73">
                  <c:v>3.2956685499058391E-2</c:v>
                </c:pt>
                <c:pt idx="74">
                  <c:v>3.1805425631431072E-2</c:v>
                </c:pt>
                <c:pt idx="75">
                  <c:v>3.5315985130111693E-2</c:v>
                </c:pt>
                <c:pt idx="76">
                  <c:v>4.4692737430167551E-2</c:v>
                </c:pt>
                <c:pt idx="77">
                  <c:v>3.7105751391465658E-2</c:v>
                </c:pt>
                <c:pt idx="78">
                  <c:v>4.3238270469181161E-2</c:v>
                </c:pt>
                <c:pt idx="79">
                  <c:v>4.7838086476540864E-2</c:v>
                </c:pt>
                <c:pt idx="80">
                  <c:v>3.7272727272727124E-2</c:v>
                </c:pt>
                <c:pt idx="81">
                  <c:v>3.008204193254338E-2</c:v>
                </c:pt>
                <c:pt idx="82">
                  <c:v>3.7408759124087698E-2</c:v>
                </c:pt>
                <c:pt idx="83">
                  <c:v>4.7706422018348738E-2</c:v>
                </c:pt>
                <c:pt idx="84">
                  <c:v>3.8949275362318847E-2</c:v>
                </c:pt>
                <c:pt idx="85">
                  <c:v>4.8313582497720997E-2</c:v>
                </c:pt>
                <c:pt idx="86">
                  <c:v>5.5303717135086305E-2</c:v>
                </c:pt>
                <c:pt idx="87">
                  <c:v>5.4757630161579751E-2</c:v>
                </c:pt>
                <c:pt idx="88">
                  <c:v>4.9910873440285108E-2</c:v>
                </c:pt>
                <c:pt idx="89">
                  <c:v>6.2611806797853387E-2</c:v>
                </c:pt>
                <c:pt idx="90">
                  <c:v>5.0264550264550234E-2</c:v>
                </c:pt>
                <c:pt idx="91">
                  <c:v>4.7410008779631196E-2</c:v>
                </c:pt>
                <c:pt idx="92">
                  <c:v>4.6450482033304263E-2</c:v>
                </c:pt>
                <c:pt idx="93">
                  <c:v>4.9557522123893749E-2</c:v>
                </c:pt>
                <c:pt idx="94">
                  <c:v>4.7493403693931402E-2</c:v>
                </c:pt>
                <c:pt idx="95">
                  <c:v>4.1155866900175253E-2</c:v>
                </c:pt>
                <c:pt idx="96">
                  <c:v>3.574542284219695E-2</c:v>
                </c:pt>
                <c:pt idx="97">
                  <c:v>3.4782608695652195E-2</c:v>
                </c:pt>
                <c:pt idx="98">
                  <c:v>2.9209621993127044E-2</c:v>
                </c:pt>
                <c:pt idx="99">
                  <c:v>3.2340425531914851E-2</c:v>
                </c:pt>
                <c:pt idx="100">
                  <c:v>3.735144312393901E-2</c:v>
                </c:pt>
                <c:pt idx="101">
                  <c:v>4.3771043771043905E-2</c:v>
                </c:pt>
                <c:pt idx="102">
                  <c:v>3.5264483627204024E-2</c:v>
                </c:pt>
                <c:pt idx="103">
                  <c:v>4.0234702430846481E-2</c:v>
                </c:pt>
                <c:pt idx="104">
                  <c:v>2.8475711892797184E-2</c:v>
                </c:pt>
                <c:pt idx="105">
                  <c:v>2.4451939291737057E-2</c:v>
                </c:pt>
                <c:pt idx="106">
                  <c:v>2.099076406381184E-2</c:v>
                </c:pt>
                <c:pt idx="107">
                  <c:v>1.9343986543313596E-2</c:v>
                </c:pt>
                <c:pt idx="108">
                  <c:v>1.1784511784511897E-2</c:v>
                </c:pt>
                <c:pt idx="109">
                  <c:v>2.1008403361344463E-2</c:v>
                </c:pt>
                <c:pt idx="110">
                  <c:v>9.1819699499164908E-3</c:v>
                </c:pt>
                <c:pt idx="111">
                  <c:v>-7.4196207749380738E-3</c:v>
                </c:pt>
                <c:pt idx="112">
                  <c:v>-6.5466448445171688E-3</c:v>
                </c:pt>
                <c:pt idx="113">
                  <c:v>-1.6129032258064502E-2</c:v>
                </c:pt>
                <c:pt idx="114">
                  <c:v>-1.4598540145985384E-2</c:v>
                </c:pt>
                <c:pt idx="115">
                  <c:v>-1.6921837228041858E-2</c:v>
                </c:pt>
                <c:pt idx="116">
                  <c:v>-1.0586319218241047E-2</c:v>
                </c:pt>
                <c:pt idx="117">
                  <c:v>8.230452674897748E-4</c:v>
                </c:pt>
                <c:pt idx="118">
                  <c:v>8.2236842105263275E-3</c:v>
                </c:pt>
                <c:pt idx="119">
                  <c:v>5.7755775577557067E-3</c:v>
                </c:pt>
                <c:pt idx="120">
                  <c:v>1.7470881863560717E-2</c:v>
                </c:pt>
                <c:pt idx="121">
                  <c:v>9.8765432098766315E-3</c:v>
                </c:pt>
                <c:pt idx="122">
                  <c:v>9.9255583126549585E-3</c:v>
                </c:pt>
                <c:pt idx="123">
                  <c:v>1.5780730897009931E-2</c:v>
                </c:pt>
                <c:pt idx="124">
                  <c:v>1.0708401976935678E-2</c:v>
                </c:pt>
                <c:pt idx="125">
                  <c:v>5.7377049180327155E-3</c:v>
                </c:pt>
                <c:pt idx="126">
                  <c:v>1.4814814814814836E-2</c:v>
                </c:pt>
                <c:pt idx="127">
                  <c:v>5.7377049180327155E-3</c:v>
                </c:pt>
                <c:pt idx="128">
                  <c:v>9.0534979423868567E-3</c:v>
                </c:pt>
                <c:pt idx="129">
                  <c:v>1.1513157894736947E-2</c:v>
                </c:pt>
                <c:pt idx="130">
                  <c:v>8.1566068515503964E-4</c:v>
                </c:pt>
                <c:pt idx="131">
                  <c:v>8.2034454470878426E-3</c:v>
                </c:pt>
                <c:pt idx="132">
                  <c:v>9.8119378577268268E-3</c:v>
                </c:pt>
                <c:pt idx="133">
                  <c:v>1.2224938875305513E-2</c:v>
                </c:pt>
                <c:pt idx="134">
                  <c:v>1.9656019656019597E-2</c:v>
                </c:pt>
                <c:pt idx="135">
                  <c:v>3.0253475061324586E-2</c:v>
                </c:pt>
                <c:pt idx="136">
                  <c:v>2.7709861450692763E-2</c:v>
                </c:pt>
                <c:pt idx="137">
                  <c:v>2.1189894050529734E-2</c:v>
                </c:pt>
                <c:pt idx="138">
                  <c:v>1.9464720194647178E-2</c:v>
                </c:pt>
                <c:pt idx="139">
                  <c:v>2.9339853300733409E-2</c:v>
                </c:pt>
                <c:pt idx="140">
                  <c:v>2.7732463295269127E-2</c:v>
                </c:pt>
                <c:pt idx="141">
                  <c:v>3.4146341463414664E-2</c:v>
                </c:pt>
                <c:pt idx="142">
                  <c:v>3.1784841075794601E-2</c:v>
                </c:pt>
                <c:pt idx="143">
                  <c:v>2.9292107404393697E-2</c:v>
                </c:pt>
                <c:pt idx="144">
                  <c:v>2.9149797570850122E-2</c:v>
                </c:pt>
                <c:pt idx="145">
                  <c:v>1.9323671497584405E-2</c:v>
                </c:pt>
                <c:pt idx="146">
                  <c:v>1.6867469879517927E-2</c:v>
                </c:pt>
                <c:pt idx="147">
                  <c:v>7.9365079365079083E-3</c:v>
                </c:pt>
                <c:pt idx="148">
                  <c:v>3.965107057890549E-3</c:v>
                </c:pt>
                <c:pt idx="149">
                  <c:v>1.276935355147657E-2</c:v>
                </c:pt>
                <c:pt idx="150">
                  <c:v>8.7509944311852106E-3</c:v>
                </c:pt>
                <c:pt idx="151">
                  <c:v>1.0292953285827355E-2</c:v>
                </c:pt>
                <c:pt idx="152">
                  <c:v>1.4285714285714235E-2</c:v>
                </c:pt>
                <c:pt idx="153">
                  <c:v>6.2893081761006275E-3</c:v>
                </c:pt>
                <c:pt idx="154">
                  <c:v>5.5292259083727924E-3</c:v>
                </c:pt>
                <c:pt idx="155">
                  <c:v>0</c:v>
                </c:pt>
                <c:pt idx="156">
                  <c:v>-4.7206923682139301E-3</c:v>
                </c:pt>
                <c:pt idx="157">
                  <c:v>8.6887835703002292E-3</c:v>
                </c:pt>
                <c:pt idx="158">
                  <c:v>1.1848341232227444E-2</c:v>
                </c:pt>
                <c:pt idx="159">
                  <c:v>1.3385826771653564E-2</c:v>
                </c:pt>
                <c:pt idx="160">
                  <c:v>2.2906793048973251E-2</c:v>
                </c:pt>
                <c:pt idx="161">
                  <c:v>2.2852639873916614E-2</c:v>
                </c:pt>
                <c:pt idx="162">
                  <c:v>2.208201892744488E-2</c:v>
                </c:pt>
                <c:pt idx="163">
                  <c:v>1.4106583072100332E-2</c:v>
                </c:pt>
                <c:pt idx="164">
                  <c:v>1.3302034428795073E-2</c:v>
                </c:pt>
                <c:pt idx="165">
                  <c:v>1.0156250000000089E-2</c:v>
                </c:pt>
                <c:pt idx="166">
                  <c:v>1.7282010997643482E-2</c:v>
                </c:pt>
                <c:pt idx="167">
                  <c:v>2.0553359683794348E-2</c:v>
                </c:pt>
                <c:pt idx="168">
                  <c:v>2.6877470355731292E-2</c:v>
                </c:pt>
                <c:pt idx="169">
                  <c:v>2.4275646045418986E-2</c:v>
                </c:pt>
                <c:pt idx="170">
                  <c:v>3.9032006245121043E-2</c:v>
                </c:pt>
                <c:pt idx="171">
                  <c:v>2.7195027195027199E-2</c:v>
                </c:pt>
                <c:pt idx="172">
                  <c:v>2.5482625482625476E-2</c:v>
                </c:pt>
                <c:pt idx="173">
                  <c:v>1.9260400616332829E-2</c:v>
                </c:pt>
                <c:pt idx="174">
                  <c:v>2.5462962962963021E-2</c:v>
                </c:pt>
                <c:pt idx="175">
                  <c:v>2.5502318392581103E-2</c:v>
                </c:pt>
                <c:pt idx="176">
                  <c:v>2.6254826254826336E-2</c:v>
                </c:pt>
                <c:pt idx="177">
                  <c:v>3.0162412993039345E-2</c:v>
                </c:pt>
                <c:pt idx="178">
                  <c:v>2.0077220077220126E-2</c:v>
                </c:pt>
                <c:pt idx="179">
                  <c:v>1.8590240123935065E-2</c:v>
                </c:pt>
                <c:pt idx="180">
                  <c:v>8.4680523479598868E-3</c:v>
                </c:pt>
                <c:pt idx="181">
                  <c:v>9.1743119266054496E-3</c:v>
                </c:pt>
                <c:pt idx="182">
                  <c:v>-7.513148009015147E-4</c:v>
                </c:pt>
                <c:pt idx="183">
                  <c:v>6.8078668683813071E-3</c:v>
                </c:pt>
                <c:pt idx="184">
                  <c:v>6.0240963855420215E-3</c:v>
                </c:pt>
                <c:pt idx="185">
                  <c:v>1.6628873771730834E-2</c:v>
                </c:pt>
                <c:pt idx="186">
                  <c:v>1.2791572610985513E-2</c:v>
                </c:pt>
                <c:pt idx="187">
                  <c:v>1.7332328560663246E-2</c:v>
                </c:pt>
                <c:pt idx="188">
                  <c:v>1.2791572610985513E-2</c:v>
                </c:pt>
                <c:pt idx="189">
                  <c:v>1.4264264264264304E-2</c:v>
                </c:pt>
                <c:pt idx="190">
                  <c:v>1.9682059046177036E-2</c:v>
                </c:pt>
                <c:pt idx="191">
                  <c:v>1.5209125475285079E-2</c:v>
                </c:pt>
                <c:pt idx="192">
                  <c:v>2.0610687022900587E-2</c:v>
                </c:pt>
                <c:pt idx="193">
                  <c:v>1.3636363636363669E-2</c:v>
                </c:pt>
                <c:pt idx="194">
                  <c:v>1.5037593984962516E-2</c:v>
                </c:pt>
                <c:pt idx="195">
                  <c:v>1.5026296018031626E-2</c:v>
                </c:pt>
                <c:pt idx="196">
                  <c:v>1.4970059880239583E-2</c:v>
                </c:pt>
                <c:pt idx="197">
                  <c:v>1.3382899628252787E-2</c:v>
                </c:pt>
                <c:pt idx="198">
                  <c:v>7.429420505200568E-3</c:v>
                </c:pt>
                <c:pt idx="199">
                  <c:v>6.6666666666665986E-3</c:v>
                </c:pt>
                <c:pt idx="200">
                  <c:v>5.2005943536406196E-3</c:v>
                </c:pt>
                <c:pt idx="201">
                  <c:v>5.1813471502590858E-3</c:v>
                </c:pt>
                <c:pt idx="202">
                  <c:v>2.2271714922050823E-3</c:v>
                </c:pt>
                <c:pt idx="203">
                  <c:v>1.048689138576786E-2</c:v>
                </c:pt>
                <c:pt idx="204">
                  <c:v>2.4682124158563967E-2</c:v>
                </c:pt>
                <c:pt idx="205">
                  <c:v>2.1674140508221029E-2</c:v>
                </c:pt>
                <c:pt idx="206">
                  <c:v>1.3333333333333419E-2</c:v>
                </c:pt>
                <c:pt idx="207">
                  <c:v>1.7024426350851218E-2</c:v>
                </c:pt>
                <c:pt idx="208">
                  <c:v>1.1799410029498469E-2</c:v>
                </c:pt>
                <c:pt idx="209">
                  <c:v>4.4020542920029104E-3</c:v>
                </c:pt>
                <c:pt idx="210">
                  <c:v>1.0324483775811188E-2</c:v>
                </c:pt>
                <c:pt idx="211">
                  <c:v>1.1037527593819041E-2</c:v>
                </c:pt>
                <c:pt idx="212">
                  <c:v>1.2564671101256364E-2</c:v>
                </c:pt>
                <c:pt idx="213">
                  <c:v>1.3254786450662692E-2</c:v>
                </c:pt>
                <c:pt idx="214">
                  <c:v>2.5185185185185199E-2</c:v>
                </c:pt>
                <c:pt idx="215">
                  <c:v>2.0014825796886404E-2</c:v>
                </c:pt>
                <c:pt idx="216">
                  <c:v>1.3868613138686259E-2</c:v>
                </c:pt>
                <c:pt idx="217">
                  <c:v>2.1945866861740937E-2</c:v>
                </c:pt>
                <c:pt idx="218">
                  <c:v>2.266081871345027E-2</c:v>
                </c:pt>
                <c:pt idx="219">
                  <c:v>2.3289665211062571E-2</c:v>
                </c:pt>
                <c:pt idx="220">
                  <c:v>2.5510204081632626E-2</c:v>
                </c:pt>
                <c:pt idx="221">
                  <c:v>2.7757487216946597E-2</c:v>
                </c:pt>
                <c:pt idx="222">
                  <c:v>3.5036496350365098E-2</c:v>
                </c:pt>
                <c:pt idx="223">
                  <c:v>3.0567685589519611E-2</c:v>
                </c:pt>
                <c:pt idx="224">
                  <c:v>2.9927007299270114E-2</c:v>
                </c:pt>
                <c:pt idx="225">
                  <c:v>2.7616279069767602E-2</c:v>
                </c:pt>
                <c:pt idx="226">
                  <c:v>1.6618497109826436E-2</c:v>
                </c:pt>
                <c:pt idx="227">
                  <c:v>2.107558139534893E-2</c:v>
                </c:pt>
                <c:pt idx="228">
                  <c:v>1.1519078473722022E-2</c:v>
                </c:pt>
                <c:pt idx="229">
                  <c:v>1.6463851109520533E-2</c:v>
                </c:pt>
                <c:pt idx="230">
                  <c:v>2.2873481057898326E-2</c:v>
                </c:pt>
                <c:pt idx="231">
                  <c:v>2.204836415362732E-2</c:v>
                </c:pt>
                <c:pt idx="232">
                  <c:v>2.3454157782516027E-2</c:v>
                </c:pt>
                <c:pt idx="233">
                  <c:v>1.4214641080312784E-2</c:v>
                </c:pt>
                <c:pt idx="234">
                  <c:v>1.2693935119887145E-2</c:v>
                </c:pt>
                <c:pt idx="235">
                  <c:v>1.2711864406779849E-2</c:v>
                </c:pt>
                <c:pt idx="236">
                  <c:v>1.2756909992913013E-2</c:v>
                </c:pt>
                <c:pt idx="237">
                  <c:v>1.5558698727015541E-2</c:v>
                </c:pt>
                <c:pt idx="238">
                  <c:v>2.0611229566453559E-2</c:v>
                </c:pt>
                <c:pt idx="239">
                  <c:v>2.2775800711743788E-2</c:v>
                </c:pt>
                <c:pt idx="240">
                  <c:v>2.9893238434163694E-2</c:v>
                </c:pt>
                <c:pt idx="241">
                  <c:v>2.464788732394374E-2</c:v>
                </c:pt>
                <c:pt idx="242">
                  <c:v>6.9881201956674133E-3</c:v>
                </c:pt>
                <c:pt idx="243">
                  <c:v>-4.8712595685455051E-3</c:v>
                </c:pt>
                <c:pt idx="244">
                  <c:v>6.9444444444433095E-4</c:v>
                </c:pt>
                <c:pt idx="245">
                  <c:v>1.6117729502452827E-2</c:v>
                </c:pt>
                <c:pt idx="246">
                  <c:v>9.0529247910864363E-3</c:v>
                </c:pt>
                <c:pt idx="247">
                  <c:v>5.5788005578798483E-3</c:v>
                </c:pt>
                <c:pt idx="248">
                  <c:v>1.469559132260323E-2</c:v>
                </c:pt>
                <c:pt idx="249">
                  <c:v>1.1142061281337101E-2</c:v>
                </c:pt>
                <c:pt idx="250">
                  <c:v>1.2534818941504211E-2</c:v>
                </c:pt>
                <c:pt idx="251">
                  <c:v>7.6548364648574285E-3</c:v>
                </c:pt>
                <c:pt idx="252">
                  <c:v>7.6019350380098771E-3</c:v>
                </c:pt>
                <c:pt idx="253">
                  <c:v>6.1855670103092564E-3</c:v>
                </c:pt>
                <c:pt idx="254">
                  <c:v>1.9430950728660745E-2</c:v>
                </c:pt>
                <c:pt idx="255">
                  <c:v>3.2867132867132831E-2</c:v>
                </c:pt>
                <c:pt idx="256">
                  <c:v>3.1228313671061825E-2</c:v>
                </c:pt>
                <c:pt idx="257">
                  <c:v>2.6896551724137963E-2</c:v>
                </c:pt>
                <c:pt idx="258">
                  <c:v>3.7267080745341685E-2</c:v>
                </c:pt>
                <c:pt idx="259">
                  <c:v>4.7156726768377233E-2</c:v>
                </c:pt>
                <c:pt idx="260">
                  <c:v>4.0000000000000036E-2</c:v>
                </c:pt>
                <c:pt idx="261">
                  <c:v>4.3388429752066138E-2</c:v>
                </c:pt>
                <c:pt idx="262">
                  <c:v>4.2640990371389131E-2</c:v>
                </c:pt>
                <c:pt idx="263">
                  <c:v>4.7651933701657212E-2</c:v>
                </c:pt>
                <c:pt idx="264">
                  <c:v>4.8010973936899903E-2</c:v>
                </c:pt>
                <c:pt idx="265">
                  <c:v>5.5327868852458995E-2</c:v>
                </c:pt>
                <c:pt idx="266">
                  <c:v>6.535057862491489E-2</c:v>
                </c:pt>
                <c:pt idx="267">
                  <c:v>6.2965470548409064E-2</c:v>
                </c:pt>
                <c:pt idx="268">
                  <c:v>7.1332436069986516E-2</c:v>
                </c:pt>
                <c:pt idx="269">
                  <c:v>8.3948959032907888E-2</c:v>
                </c:pt>
                <c:pt idx="270">
                  <c:v>7.385229540918159E-2</c:v>
                </c:pt>
                <c:pt idx="271">
                  <c:v>5.9602649006622599E-2</c:v>
                </c:pt>
                <c:pt idx="272">
                  <c:v>6.167108753315631E-2</c:v>
                </c:pt>
                <c:pt idx="273">
                  <c:v>6.7986798679868121E-2</c:v>
                </c:pt>
                <c:pt idx="274">
                  <c:v>6.5963060686015762E-2</c:v>
                </c:pt>
                <c:pt idx="275">
                  <c:v>5.9986816084377281E-2</c:v>
                </c:pt>
                <c:pt idx="276">
                  <c:v>5.0392670157068054E-2</c:v>
                </c:pt>
                <c:pt idx="277">
                  <c:v>3.6245954692556648E-2</c:v>
                </c:pt>
                <c:pt idx="278">
                  <c:v>3.322683706070273E-2</c:v>
                </c:pt>
                <c:pt idx="279">
                  <c:v>4.2675159235668669E-2</c:v>
                </c:pt>
                <c:pt idx="280">
                  <c:v>3.0778894472361928E-2</c:v>
                </c:pt>
                <c:pt idx="281">
                  <c:v>1.8587360594795488E-2</c:v>
                </c:pt>
                <c:pt idx="282">
                  <c:v>2.8500619578686548E-2</c:v>
                </c:pt>
                <c:pt idx="283">
                  <c:v>4.2499999999999982E-2</c:v>
                </c:pt>
                <c:pt idx="284">
                  <c:v>3.6851967520299844E-2</c:v>
                </c:pt>
                <c:pt idx="285">
                  <c:v>2.1013597033374465E-2</c:v>
                </c:pt>
                <c:pt idx="286">
                  <c:v>2.4752475247524774E-2</c:v>
                </c:pt>
                <c:pt idx="287">
                  <c:v>2.9850746268656581E-2</c:v>
                </c:pt>
                <c:pt idx="288">
                  <c:v>3.3644859813084071E-2</c:v>
                </c:pt>
                <c:pt idx="289">
                  <c:v>4.1848844472204938E-2</c:v>
                </c:pt>
                <c:pt idx="290">
                  <c:v>3.4632034632034792E-2</c:v>
                </c:pt>
                <c:pt idx="291">
                  <c:v>2.9932803909590744E-2</c:v>
                </c:pt>
                <c:pt idx="292">
                  <c:v>3.0469226081657474E-2</c:v>
                </c:pt>
                <c:pt idx="293">
                  <c:v>3.0413625304136271E-2</c:v>
                </c:pt>
                <c:pt idx="294">
                  <c:v>2.6506024096385472E-2</c:v>
                </c:pt>
                <c:pt idx="295">
                  <c:v>2.0383693045563422E-2</c:v>
                </c:pt>
                <c:pt idx="296">
                  <c:v>1.9277108433734869E-2</c:v>
                </c:pt>
                <c:pt idx="297">
                  <c:v>2.9661016949152685E-2</c:v>
                </c:pt>
                <c:pt idx="298">
                  <c:v>2.7777777777777679E-2</c:v>
                </c:pt>
                <c:pt idx="299">
                  <c:v>2.4758454106280192E-2</c:v>
                </c:pt>
                <c:pt idx="300">
                  <c:v>2.5316455696202445E-2</c:v>
                </c:pt>
                <c:pt idx="301">
                  <c:v>2.7577937649880147E-2</c:v>
                </c:pt>
                <c:pt idx="302">
                  <c:v>2.8093245666467315E-2</c:v>
                </c:pt>
                <c:pt idx="303">
                  <c:v>1.4827995255041415E-2</c:v>
                </c:pt>
                <c:pt idx="304">
                  <c:v>1.6558249556475557E-2</c:v>
                </c:pt>
                <c:pt idx="305">
                  <c:v>1.7119244391971655E-2</c:v>
                </c:pt>
                <c:pt idx="306">
                  <c:v>1.2910798122065748E-2</c:v>
                </c:pt>
                <c:pt idx="307">
                  <c:v>1.4101057579318566E-2</c:v>
                </c:pt>
                <c:pt idx="308">
                  <c:v>1.891252955082745E-2</c:v>
                </c:pt>
                <c:pt idx="309">
                  <c:v>1.8224573780129205E-2</c:v>
                </c:pt>
                <c:pt idx="310">
                  <c:v>1.8801410105758087E-2</c:v>
                </c:pt>
                <c:pt idx="311">
                  <c:v>2.1213906894519852E-2</c:v>
                </c:pt>
                <c:pt idx="312">
                  <c:v>1.9988242210464469E-2</c:v>
                </c:pt>
                <c:pt idx="313">
                  <c:v>1.7502917152858899E-2</c:v>
                </c:pt>
                <c:pt idx="314">
                  <c:v>2.2674418604651247E-2</c:v>
                </c:pt>
                <c:pt idx="315">
                  <c:v>3.2144944476914183E-2</c:v>
                </c:pt>
                <c:pt idx="316">
                  <c:v>3.7230948225712712E-2</c:v>
                </c:pt>
                <c:pt idx="317">
                  <c:v>3.4242600116076494E-2</c:v>
                </c:pt>
                <c:pt idx="318">
                  <c:v>4.1714947856315243E-2</c:v>
                </c:pt>
                <c:pt idx="319">
                  <c:v>3.8238702201622177E-2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BC-4264-A2C9-F5A8097AC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025759"/>
        <c:axId val="1768789487"/>
      </c:lineChart>
      <c:dateAx>
        <c:axId val="2053025759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89487"/>
        <c:crosses val="autoZero"/>
        <c:auto val="0"/>
        <c:lblOffset val="100"/>
        <c:baseTimeUnit val="months"/>
        <c:majorUnit val="5"/>
        <c:majorTimeUnit val="years"/>
      </c:dateAx>
      <c:valAx>
        <c:axId val="17687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25759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Monthly Core CPI - SA</c:v>
          </c:tx>
          <c:spPr>
            <a:solidFill>
              <a:srgbClr val="7B2E2E"/>
            </a:solidFill>
            <a:ln w="25400">
              <a:noFill/>
            </a:ln>
            <a:effectLst/>
          </c:spPr>
          <c:invertIfNegative val="0"/>
          <c:cat>
            <c:numRef>
              <c:f>'Data Visualizations'!$DA$5:$DA$5000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45962</c:v>
                </c:pt>
                <c:pt idx="310">
                  <c:v>45992</c:v>
                </c:pt>
                <c:pt idx="311">
                  <c:v>46023</c:v>
                </c:pt>
                <c:pt idx="312">
                  <c:v>46054</c:v>
                </c:pt>
                <c:pt idx="313">
                  <c:v>46082</c:v>
                </c:pt>
                <c:pt idx="314">
                  <c:v>46113</c:v>
                </c:pt>
                <c:pt idx="315">
                  <c:v>46143</c:v>
                </c:pt>
                <c:pt idx="316">
                  <c:v>46174</c:v>
                </c:pt>
                <c:pt idx="317">
                  <c:v>46204</c:v>
                </c:pt>
                <c:pt idx="318">
                  <c:v>46235</c:v>
                </c:pt>
              </c:numCache>
            </c:numRef>
          </c:cat>
          <c:val>
            <c:numRef>
              <c:f>'Data Visualizations'!$DB$5:$DB$5000</c:f>
              <c:numCache>
                <c:formatCode>General</c:formatCode>
                <c:ptCount val="4996"/>
                <c:pt idx="0" formatCode="0.0%">
                  <c:v>3.357582540570947E-3</c:v>
                </c:pt>
                <c:pt idx="1">
                  <c:v>5.5772448410484898E-4</c:v>
                </c:pt>
                <c:pt idx="2">
                  <c:v>3.3444816053511683E-3</c:v>
                </c:pt>
                <c:pt idx="3">
                  <c:v>1.6666666666667052E-3</c:v>
                </c:pt>
                <c:pt idx="4">
                  <c:v>2.2185246810868531E-3</c:v>
                </c:pt>
                <c:pt idx="5">
                  <c:v>2.2136137244050946E-3</c:v>
                </c:pt>
                <c:pt idx="6">
                  <c:v>2.2087244616233459E-3</c:v>
                </c:pt>
                <c:pt idx="7">
                  <c:v>2.2038567493112282E-3</c:v>
                </c:pt>
                <c:pt idx="8">
                  <c:v>2.1990104452995762E-3</c:v>
                </c:pt>
                <c:pt idx="9">
                  <c:v>1.645639056500281E-3</c:v>
                </c:pt>
                <c:pt idx="10">
                  <c:v>2.7382256297918683E-3</c:v>
                </c:pt>
                <c:pt idx="11">
                  <c:v>1.0922992900055384E-3</c:v>
                </c:pt>
                <c:pt idx="12">
                  <c:v>3.2733224222585289E-3</c:v>
                </c:pt>
                <c:pt idx="13">
                  <c:v>2.7188689505166508E-3</c:v>
                </c:pt>
                <c:pt idx="14">
                  <c:v>1.6268980477223138E-3</c:v>
                </c:pt>
                <c:pt idx="15">
                  <c:v>2.1656740660531693E-3</c:v>
                </c:pt>
                <c:pt idx="16">
                  <c:v>1.0804970286333315E-3</c:v>
                </c:pt>
                <c:pt idx="17">
                  <c:v>3.7776578521315773E-3</c:v>
                </c:pt>
                <c:pt idx="18">
                  <c:v>2.1505376344086446E-3</c:v>
                </c:pt>
                <c:pt idx="19">
                  <c:v>1.6094420600858417E-3</c:v>
                </c:pt>
                <c:pt idx="20">
                  <c:v>2.1424745581146709E-3</c:v>
                </c:pt>
                <c:pt idx="21">
                  <c:v>1.6034206306787535E-3</c:v>
                </c:pt>
                <c:pt idx="22">
                  <c:v>3.7353255069370039E-3</c:v>
                </c:pt>
                <c:pt idx="23">
                  <c:v>1.5948963317384823E-3</c:v>
                </c:pt>
                <c:pt idx="24">
                  <c:v>1.5923566878979223E-3</c:v>
                </c:pt>
                <c:pt idx="25">
                  <c:v>2.1197668256491831E-3</c:v>
                </c:pt>
                <c:pt idx="26">
                  <c:v>5.2882072977267214E-4</c:v>
                </c:pt>
                <c:pt idx="27">
                  <c:v>2.6427061310783095E-3</c:v>
                </c:pt>
                <c:pt idx="28">
                  <c:v>1.5814443858725991E-3</c:v>
                </c:pt>
                <c:pt idx="29">
                  <c:v>1.0526315789474161E-3</c:v>
                </c:pt>
                <c:pt idx="30">
                  <c:v>1.577287066246047E-3</c:v>
                </c:pt>
                <c:pt idx="31">
                  <c:v>3.1496062992124596E-3</c:v>
                </c:pt>
                <c:pt idx="32">
                  <c:v>1.0465724751440586E-3</c:v>
                </c:pt>
                <c:pt idx="33">
                  <c:v>1.045478306325176E-3</c:v>
                </c:pt>
                <c:pt idx="34">
                  <c:v>2.0887728459531019E-3</c:v>
                </c:pt>
                <c:pt idx="35">
                  <c:v>1.0422094841062712E-3</c:v>
                </c:pt>
                <c:pt idx="36">
                  <c:v>1.561686621551317E-3</c:v>
                </c:pt>
                <c:pt idx="37">
                  <c:v>5.197505197505059E-4</c:v>
                </c:pt>
                <c:pt idx="38">
                  <c:v>0</c:v>
                </c:pt>
                <c:pt idx="39">
                  <c:v>0</c:v>
                </c:pt>
                <c:pt idx="40">
                  <c:v>2.077922077922123E-3</c:v>
                </c:pt>
                <c:pt idx="41">
                  <c:v>5.1840331778119086E-4</c:v>
                </c:pt>
                <c:pt idx="42">
                  <c:v>2.0725388601037231E-3</c:v>
                </c:pt>
                <c:pt idx="43">
                  <c:v>1.0341261633919352E-3</c:v>
                </c:pt>
                <c:pt idx="44">
                  <c:v>5.1652892561970809E-4</c:v>
                </c:pt>
                <c:pt idx="45">
                  <c:v>1.5487867836860847E-3</c:v>
                </c:pt>
                <c:pt idx="46">
                  <c:v>0</c:v>
                </c:pt>
                <c:pt idx="47">
                  <c:v>1.0309278350515427E-3</c:v>
                </c:pt>
                <c:pt idx="48">
                  <c:v>2.059732234809486E-3</c:v>
                </c:pt>
                <c:pt idx="49">
                  <c:v>1.5416238437822027E-3</c:v>
                </c:pt>
                <c:pt idx="50">
                  <c:v>3.0785017957926097E-3</c:v>
                </c:pt>
                <c:pt idx="51">
                  <c:v>2.0460358056266781E-3</c:v>
                </c:pt>
                <c:pt idx="52">
                  <c:v>1.5313935681469104E-3</c:v>
                </c:pt>
                <c:pt idx="53">
                  <c:v>2.0387359836901986E-3</c:v>
                </c:pt>
                <c:pt idx="54">
                  <c:v>1.0172939979655737E-3</c:v>
                </c:pt>
                <c:pt idx="55">
                  <c:v>5.0813008130079496E-4</c:v>
                </c:pt>
                <c:pt idx="56">
                  <c:v>3.0472320975114542E-3</c:v>
                </c:pt>
                <c:pt idx="57">
                  <c:v>2.0253164556962577E-3</c:v>
                </c:pt>
                <c:pt idx="58">
                  <c:v>2.0212228398182042E-3</c:v>
                </c:pt>
                <c:pt idx="59">
                  <c:v>1.5128593040847349E-3</c:v>
                </c:pt>
                <c:pt idx="60">
                  <c:v>2.0140986908359082E-3</c:v>
                </c:pt>
                <c:pt idx="61">
                  <c:v>2.0100502512563345E-3</c:v>
                </c:pt>
                <c:pt idx="62">
                  <c:v>3.5105315947843163E-3</c:v>
                </c:pt>
                <c:pt idx="63">
                  <c:v>4.997501249375258E-4</c:v>
                </c:pt>
                <c:pt idx="64">
                  <c:v>1.4985014985016143E-3</c:v>
                </c:pt>
                <c:pt idx="65">
                  <c:v>4.9875311720692928E-4</c:v>
                </c:pt>
                <c:pt idx="66">
                  <c:v>1.4955134596212893E-3</c:v>
                </c:pt>
                <c:pt idx="67">
                  <c:v>9.955201592830587E-4</c:v>
                </c:pt>
                <c:pt idx="68">
                  <c:v>9.9453008453509462E-4</c:v>
                </c:pt>
                <c:pt idx="69">
                  <c:v>3.4773969200199151E-3</c:v>
                </c:pt>
                <c:pt idx="70">
                  <c:v>2.4752475247524774E-3</c:v>
                </c:pt>
                <c:pt idx="71">
                  <c:v>1.4814814814816391E-3</c:v>
                </c:pt>
                <c:pt idx="72">
                  <c:v>1.9723865877709912E-3</c:v>
                </c:pt>
                <c:pt idx="73">
                  <c:v>1.9685039370078705E-3</c:v>
                </c:pt>
                <c:pt idx="74">
                  <c:v>3.4381139489194634E-3</c:v>
                </c:pt>
                <c:pt idx="75">
                  <c:v>2.4473813020069457E-3</c:v>
                </c:pt>
                <c:pt idx="76">
                  <c:v>2.9296875E-3</c:v>
                </c:pt>
                <c:pt idx="77">
                  <c:v>2.4342745861734016E-3</c:v>
                </c:pt>
                <c:pt idx="78">
                  <c:v>1.9426906265178623E-3</c:v>
                </c:pt>
                <c:pt idx="79">
                  <c:v>2.4236548715463879E-3</c:v>
                </c:pt>
                <c:pt idx="80">
                  <c:v>1.9342359767891004E-3</c:v>
                </c:pt>
                <c:pt idx="81">
                  <c:v>1.9305019305020377E-3</c:v>
                </c:pt>
                <c:pt idx="82">
                  <c:v>9.6339113680166122E-4</c:v>
                </c:pt>
                <c:pt idx="83">
                  <c:v>1.4436958614050255E-3</c:v>
                </c:pt>
                <c:pt idx="84">
                  <c:v>2.4026910139356428E-3</c:v>
                </c:pt>
                <c:pt idx="85">
                  <c:v>2.5647171620326592E-3</c:v>
                </c:pt>
                <c:pt idx="86">
                  <c:v>1.3531929136683107E-3</c:v>
                </c:pt>
                <c:pt idx="87">
                  <c:v>1.5710206381496228E-3</c:v>
                </c:pt>
                <c:pt idx="88">
                  <c:v>1.4827387280866855E-3</c:v>
                </c:pt>
                <c:pt idx="89">
                  <c:v>1.59003703738958E-3</c:v>
                </c:pt>
                <c:pt idx="90">
                  <c:v>1.8109053576180756E-3</c:v>
                </c:pt>
                <c:pt idx="91">
                  <c:v>1.6415764827564239E-3</c:v>
                </c:pt>
                <c:pt idx="92">
                  <c:v>2.0604493200517826E-3</c:v>
                </c:pt>
                <c:pt idx="93">
                  <c:v>2.4721820433553088E-3</c:v>
                </c:pt>
                <c:pt idx="94">
                  <c:v>2.7490015418927261E-3</c:v>
                </c:pt>
                <c:pt idx="95">
                  <c:v>2.3887896172294365E-3</c:v>
                </c:pt>
                <c:pt idx="96">
                  <c:v>2.8287547849581429E-3</c:v>
                </c:pt>
                <c:pt idx="97">
                  <c:v>7.858877022608457E-4</c:v>
                </c:pt>
                <c:pt idx="98">
                  <c:v>2.248304423223324E-3</c:v>
                </c:pt>
                <c:pt idx="99">
                  <c:v>6.5292416752171789E-4</c:v>
                </c:pt>
                <c:pt idx="100">
                  <c:v>1.7524235645041131E-3</c:v>
                </c:pt>
                <c:pt idx="101">
                  <c:v>2.2704432947482367E-3</c:v>
                </c:pt>
                <c:pt idx="102">
                  <c:v>2.511326500297173E-3</c:v>
                </c:pt>
                <c:pt idx="103">
                  <c:v>1.9818026069038375E-3</c:v>
                </c:pt>
                <c:pt idx="104">
                  <c:v>1.4787909035873792E-3</c:v>
                </c:pt>
                <c:pt idx="105">
                  <c:v>3.4607983831147493E-4</c:v>
                </c:pt>
                <c:pt idx="106">
                  <c:v>7.3343543000525813E-4</c:v>
                </c:pt>
                <c:pt idx="107">
                  <c:v>-1.0140725615004342E-4</c:v>
                </c:pt>
                <c:pt idx="108">
                  <c:v>1.9407629364986967E-3</c:v>
                </c:pt>
                <c:pt idx="109">
                  <c:v>2.0520276425606276E-3</c:v>
                </c:pt>
                <c:pt idx="110">
                  <c:v>2.1166985013223449E-3</c:v>
                </c:pt>
                <c:pt idx="111">
                  <c:v>2.0755728443595522E-3</c:v>
                </c:pt>
                <c:pt idx="112">
                  <c:v>9.0532495679140901E-4</c:v>
                </c:pt>
                <c:pt idx="113">
                  <c:v>9.5018821035708356E-4</c:v>
                </c:pt>
                <c:pt idx="114">
                  <c:v>6.8914527730123964E-4</c:v>
                </c:pt>
                <c:pt idx="115">
                  <c:v>1.0626507892348425E-3</c:v>
                </c:pt>
                <c:pt idx="116">
                  <c:v>1.931698071946597E-3</c:v>
                </c:pt>
                <c:pt idx="117">
                  <c:v>2.641869770825922E-3</c:v>
                </c:pt>
                <c:pt idx="118">
                  <c:v>7.4829592609559903E-4</c:v>
                </c:pt>
                <c:pt idx="119">
                  <c:v>9.7432318526635697E-4</c:v>
                </c:pt>
                <c:pt idx="120">
                  <c:v>-1.1227765176723414E-3</c:v>
                </c:pt>
                <c:pt idx="121">
                  <c:v>4.4417652844308542E-4</c:v>
                </c:pt>
                <c:pt idx="122">
                  <c:v>2.3558086539732237E-4</c:v>
                </c:pt>
                <c:pt idx="123">
                  <c:v>1.7664403509343174E-4</c:v>
                </c:pt>
                <c:pt idx="124">
                  <c:v>6.3399480124259888E-4</c:v>
                </c:pt>
                <c:pt idx="125">
                  <c:v>1.0499542907829174E-3</c:v>
                </c:pt>
                <c:pt idx="126">
                  <c:v>7.640351908280163E-4</c:v>
                </c:pt>
                <c:pt idx="127">
                  <c:v>6.5955015065743972E-4</c:v>
                </c:pt>
                <c:pt idx="128">
                  <c:v>9.119268291581939E-4</c:v>
                </c:pt>
                <c:pt idx="129">
                  <c:v>5.3673475831139683E-4</c:v>
                </c:pt>
                <c:pt idx="130">
                  <c:v>1.4380381373122475E-3</c:v>
                </c:pt>
                <c:pt idx="131">
                  <c:v>8.7328774831307854E-4</c:v>
                </c:pt>
                <c:pt idx="132">
                  <c:v>2.0688755661297797E-3</c:v>
                </c:pt>
                <c:pt idx="133">
                  <c:v>1.8401906617055985E-3</c:v>
                </c:pt>
                <c:pt idx="134">
                  <c:v>1.0796862189927925E-3</c:v>
                </c:pt>
                <c:pt idx="135">
                  <c:v>1.2217279619071153E-3</c:v>
                </c:pt>
                <c:pt idx="136">
                  <c:v>2.0024404743281821E-3</c:v>
                </c:pt>
                <c:pt idx="137">
                  <c:v>2.3285379725659361E-3</c:v>
                </c:pt>
                <c:pt idx="138">
                  <c:v>2.3186780419852671E-3</c:v>
                </c:pt>
                <c:pt idx="139">
                  <c:v>2.8594517312114931E-3</c:v>
                </c:pt>
                <c:pt idx="140">
                  <c:v>1.1334354605909702E-3</c:v>
                </c:pt>
                <c:pt idx="141">
                  <c:v>1.7159182373804871E-3</c:v>
                </c:pt>
                <c:pt idx="142">
                  <c:v>1.7350533760696063E-3</c:v>
                </c:pt>
                <c:pt idx="143">
                  <c:v>2.230067122376056E-3</c:v>
                </c:pt>
                <c:pt idx="144">
                  <c:v>2.0755920054529309E-3</c:v>
                </c:pt>
                <c:pt idx="145">
                  <c:v>6.8896817142571898E-4</c:v>
                </c:pt>
                <c:pt idx="146">
                  <c:v>1.9470780673058741E-3</c:v>
                </c:pt>
                <c:pt idx="147">
                  <c:v>1.8688889083413596E-3</c:v>
                </c:pt>
                <c:pt idx="148">
                  <c:v>1.3935912278018048E-3</c:v>
                </c:pt>
                <c:pt idx="149">
                  <c:v>1.7406554287509035E-3</c:v>
                </c:pt>
                <c:pt idx="150">
                  <c:v>1.5111726612753174E-3</c:v>
                </c:pt>
                <c:pt idx="151">
                  <c:v>1.1436274296647841E-3</c:v>
                </c:pt>
                <c:pt idx="152">
                  <c:v>1.8502994792231053E-3</c:v>
                </c:pt>
                <c:pt idx="153">
                  <c:v>1.582422537165229E-3</c:v>
                </c:pt>
                <c:pt idx="154">
                  <c:v>1.3245377103678901E-3</c:v>
                </c:pt>
                <c:pt idx="155">
                  <c:v>1.707517399386127E-3</c:v>
                </c:pt>
                <c:pt idx="156">
                  <c:v>2.1749919085123359E-3</c:v>
                </c:pt>
                <c:pt idx="157">
                  <c:v>1.4640721012448843E-3</c:v>
                </c:pt>
                <c:pt idx="158">
                  <c:v>9.6745481985993642E-4</c:v>
                </c:pt>
                <c:pt idx="159">
                  <c:v>1.6323444762322836E-4</c:v>
                </c:pt>
                <c:pt idx="160">
                  <c:v>7.0437053326011245E-4</c:v>
                </c:pt>
                <c:pt idx="161">
                  <c:v>1.5193393878005779E-3</c:v>
                </c:pt>
                <c:pt idx="162">
                  <c:v>2.2712663381188047E-3</c:v>
                </c:pt>
                <c:pt idx="163">
                  <c:v>1.9497178040022156E-3</c:v>
                </c:pt>
                <c:pt idx="164">
                  <c:v>1.5533251399697523E-3</c:v>
                </c:pt>
                <c:pt idx="165">
                  <c:v>9.4162760971450155E-4</c:v>
                </c:pt>
                <c:pt idx="166">
                  <c:v>1.8644565619931885E-3</c:v>
                </c:pt>
                <c:pt idx="167">
                  <c:v>1.6995313542289558E-3</c:v>
                </c:pt>
                <c:pt idx="168">
                  <c:v>8.5680716324731954E-4</c:v>
                </c:pt>
                <c:pt idx="169">
                  <c:v>9.4930941977700023E-4</c:v>
                </c:pt>
                <c:pt idx="170">
                  <c:v>1.8629464191206591E-3</c:v>
                </c:pt>
                <c:pt idx="171">
                  <c:v>1.8890649762282052E-3</c:v>
                </c:pt>
                <c:pt idx="172">
                  <c:v>1.9276844165485585E-3</c:v>
                </c:pt>
                <c:pt idx="173">
                  <c:v>1.2966837733496828E-3</c:v>
                </c:pt>
                <c:pt idx="174">
                  <c:v>1.5052325752511475E-3</c:v>
                </c:pt>
                <c:pt idx="175">
                  <c:v>8.8163059678003641E-4</c:v>
                </c:pt>
                <c:pt idx="176">
                  <c:v>1.598120844780837E-3</c:v>
                </c:pt>
                <c:pt idx="177">
                  <c:v>1.6960793346343372E-3</c:v>
                </c:pt>
                <c:pt idx="178">
                  <c:v>1.1162627356380295E-3</c:v>
                </c:pt>
                <c:pt idx="179">
                  <c:v>5.261883085969643E-4</c:v>
                </c:pt>
                <c:pt idx="180">
                  <c:v>9.4747562441566124E-4</c:v>
                </c:pt>
                <c:pt idx="181">
                  <c:v>1.5053521314700724E-3</c:v>
                </c:pt>
                <c:pt idx="182">
                  <c:v>2.4274270106423579E-3</c:v>
                </c:pt>
                <c:pt idx="183">
                  <c:v>2.4547776785528441E-3</c:v>
                </c:pt>
                <c:pt idx="184">
                  <c:v>1.4170526961292396E-3</c:v>
                </c:pt>
                <c:pt idx="185">
                  <c:v>1.5557247360233895E-3</c:v>
                </c:pt>
                <c:pt idx="186">
                  <c:v>2.0697005750545117E-3</c:v>
                </c:pt>
                <c:pt idx="187">
                  <c:v>1.0388967905510249E-3</c:v>
                </c:pt>
                <c:pt idx="188">
                  <c:v>2.0550455692969205E-3</c:v>
                </c:pt>
                <c:pt idx="189">
                  <c:v>1.8576665735092757E-3</c:v>
                </c:pt>
                <c:pt idx="190">
                  <c:v>1.9403695316859704E-3</c:v>
                </c:pt>
                <c:pt idx="191">
                  <c:v>1.252860903779407E-3</c:v>
                </c:pt>
                <c:pt idx="192">
                  <c:v>1.6683909432542166E-3</c:v>
                </c:pt>
                <c:pt idx="193">
                  <c:v>2.2657222755197992E-3</c:v>
                </c:pt>
                <c:pt idx="194">
                  <c:v>1.6414809987375101E-3</c:v>
                </c:pt>
                <c:pt idx="195">
                  <c:v>2.5944134714308564E-3</c:v>
                </c:pt>
                <c:pt idx="196">
                  <c:v>2.376790197565759E-3</c:v>
                </c:pt>
                <c:pt idx="197">
                  <c:v>1.6306744841929621E-3</c:v>
                </c:pt>
                <c:pt idx="198">
                  <c:v>1.1674880827341472E-3</c:v>
                </c:pt>
                <c:pt idx="199">
                  <c:v>2.3968139321870474E-3</c:v>
                </c:pt>
                <c:pt idx="200">
                  <c:v>1.6866393208359032E-3</c:v>
                </c:pt>
                <c:pt idx="201">
                  <c:v>1.2055842663214467E-3</c:v>
                </c:pt>
                <c:pt idx="202">
                  <c:v>1.3606698188182165E-3</c:v>
                </c:pt>
                <c:pt idx="203">
                  <c:v>1.7596530397103738E-3</c:v>
                </c:pt>
                <c:pt idx="204">
                  <c:v>2.1887003841229991E-3</c:v>
                </c:pt>
                <c:pt idx="205">
                  <c:v>2.1200397657175074E-3</c:v>
                </c:pt>
                <c:pt idx="206">
                  <c:v>-2.1514115650322907E-4</c:v>
                </c:pt>
                <c:pt idx="207">
                  <c:v>1.1277416475390378E-3</c:v>
                </c:pt>
                <c:pt idx="208">
                  <c:v>8.0803416830188546E-4</c:v>
                </c:pt>
                <c:pt idx="209">
                  <c:v>1.2568110408464062E-3</c:v>
                </c:pt>
                <c:pt idx="210">
                  <c:v>9.4936960269476067E-4</c:v>
                </c:pt>
                <c:pt idx="211">
                  <c:v>2.1826696033493409E-3</c:v>
                </c:pt>
                <c:pt idx="212">
                  <c:v>1.0968776605224662E-3</c:v>
                </c:pt>
                <c:pt idx="213">
                  <c:v>2.8242330269132587E-3</c:v>
                </c:pt>
                <c:pt idx="214">
                  <c:v>1.1438669012251435E-3</c:v>
                </c:pt>
                <c:pt idx="215">
                  <c:v>2.0802471081413643E-3</c:v>
                </c:pt>
                <c:pt idx="216">
                  <c:v>3.3812474444061547E-3</c:v>
                </c:pt>
                <c:pt idx="217">
                  <c:v>1.986645977335888E-3</c:v>
                </c:pt>
                <c:pt idx="218">
                  <c:v>2.1899722733866867E-3</c:v>
                </c:pt>
                <c:pt idx="219">
                  <c:v>1.400860807504456E-3</c:v>
                </c:pt>
                <c:pt idx="220">
                  <c:v>2.0067801893777215E-3</c:v>
                </c:pt>
                <c:pt idx="221">
                  <c:v>9.8776954636492498E-4</c:v>
                </c:pt>
                <c:pt idx="222">
                  <c:v>1.1655056934953834E-3</c:v>
                </c:pt>
                <c:pt idx="223">
                  <c:v>7.4505527766888235E-4</c:v>
                </c:pt>
                <c:pt idx="224">
                  <c:v>1.8496186373311296E-3</c:v>
                </c:pt>
                <c:pt idx="225">
                  <c:v>2.1248761456527099E-3</c:v>
                </c:pt>
                <c:pt idx="226">
                  <c:v>2.016090098371448E-3</c:v>
                </c:pt>
                <c:pt idx="227">
                  <c:v>2.4051896592260924E-3</c:v>
                </c:pt>
                <c:pt idx="228">
                  <c:v>2.7031911498369698E-3</c:v>
                </c:pt>
                <c:pt idx="229">
                  <c:v>1.6106394238510902E-3</c:v>
                </c:pt>
                <c:pt idx="230">
                  <c:v>1.4587305598310341E-3</c:v>
                </c:pt>
                <c:pt idx="231">
                  <c:v>1.643938264383582E-3</c:v>
                </c:pt>
                <c:pt idx="232">
                  <c:v>8.3970427142276982E-4</c:v>
                </c:pt>
                <c:pt idx="233">
                  <c:v>1.990717611749071E-3</c:v>
                </c:pt>
                <c:pt idx="234">
                  <c:v>2.0590776397870769E-3</c:v>
                </c:pt>
                <c:pt idx="235">
                  <c:v>2.2675478577940389E-3</c:v>
                </c:pt>
                <c:pt idx="236">
                  <c:v>1.9365082974263093E-3</c:v>
                </c:pt>
                <c:pt idx="237">
                  <c:v>2.2013101956217529E-3</c:v>
                </c:pt>
                <c:pt idx="238">
                  <c:v>2.1813790240403641E-3</c:v>
                </c:pt>
                <c:pt idx="239">
                  <c:v>1.7774564297226014E-3</c:v>
                </c:pt>
                <c:pt idx="240">
                  <c:v>2.6163446357416742E-3</c:v>
                </c:pt>
                <c:pt idx="241">
                  <c:v>2.4520463714212681E-3</c:v>
                </c:pt>
                <c:pt idx="242">
                  <c:v>-1.1818827841568735E-3</c:v>
                </c:pt>
                <c:pt idx="243">
                  <c:v>-4.8978858208451603E-3</c:v>
                </c:pt>
                <c:pt idx="244">
                  <c:v>-1.2568392374673332E-3</c:v>
                </c:pt>
                <c:pt idx="245">
                  <c:v>1.6464967672902286E-3</c:v>
                </c:pt>
                <c:pt idx="246">
                  <c:v>5.7927620566562421E-3</c:v>
                </c:pt>
                <c:pt idx="247">
                  <c:v>3.8632853258735445E-3</c:v>
                </c:pt>
                <c:pt idx="248">
                  <c:v>1.9037187711885561E-3</c:v>
                </c:pt>
                <c:pt idx="249">
                  <c:v>1.3869625520110951E-3</c:v>
                </c:pt>
                <c:pt idx="250">
                  <c:v>2.5064424854999157E-3</c:v>
                </c:pt>
                <c:pt idx="251">
                  <c:v>1.3334271670970566E-3</c:v>
                </c:pt>
                <c:pt idx="252">
                  <c:v>1.7015547031329348E-4</c:v>
                </c:pt>
                <c:pt idx="253">
                  <c:v>1.5015514799159302E-3</c:v>
                </c:pt>
                <c:pt idx="254">
                  <c:v>2.459443190924393E-3</c:v>
                </c:pt>
                <c:pt idx="255">
                  <c:v>8.1080384146410278E-3</c:v>
                </c:pt>
                <c:pt idx="256">
                  <c:v>6.5957757801649031E-3</c:v>
                </c:pt>
                <c:pt idx="257">
                  <c:v>7.9356724084731489E-3</c:v>
                </c:pt>
                <c:pt idx="258">
                  <c:v>3.5908388588552498E-3</c:v>
                </c:pt>
                <c:pt idx="259">
                  <c:v>1.2524762424277469E-3</c:v>
                </c:pt>
                <c:pt idx="260">
                  <c:v>2.5125718197684943E-3</c:v>
                </c:pt>
                <c:pt idx="261">
                  <c:v>7.0433109997212195E-3</c:v>
                </c:pt>
                <c:pt idx="262">
                  <c:v>6.1703849922603027E-3</c:v>
                </c:pt>
                <c:pt idx="263">
                  <c:v>6.2595710747126443E-3</c:v>
                </c:pt>
                <c:pt idx="264">
                  <c:v>5.5298408023003454E-3</c:v>
                </c:pt>
                <c:pt idx="265">
                  <c:v>5.2867061658476988E-3</c:v>
                </c:pt>
                <c:pt idx="266">
                  <c:v>2.7161752921707194E-3</c:v>
                </c:pt>
                <c:pt idx="267">
                  <c:v>5.044005313849409E-3</c:v>
                </c:pt>
                <c:pt idx="268">
                  <c:v>5.3319289259725622E-3</c:v>
                </c:pt>
                <c:pt idx="269">
                  <c:v>6.8033266795177738E-3</c:v>
                </c:pt>
                <c:pt idx="270">
                  <c:v>3.5300119027377175E-3</c:v>
                </c:pt>
                <c:pt idx="271">
                  <c:v>4.9036219703952888E-3</c:v>
                </c:pt>
                <c:pt idx="272">
                  <c:v>5.7025308985447776E-3</c:v>
                </c:pt>
                <c:pt idx="273">
                  <c:v>3.933258669599482E-3</c:v>
                </c:pt>
                <c:pt idx="274">
                  <c:v>3.0928627016122423E-3</c:v>
                </c:pt>
                <c:pt idx="275">
                  <c:v>3.5594772329976543E-3</c:v>
                </c:pt>
                <c:pt idx="276">
                  <c:v>4.1407592719164832E-3</c:v>
                </c:pt>
                <c:pt idx="277">
                  <c:v>4.8935706213941721E-3</c:v>
                </c:pt>
                <c:pt idx="278">
                  <c:v>3.3670587229508442E-3</c:v>
                </c:pt>
                <c:pt idx="279">
                  <c:v>4.5453502738024287E-3</c:v>
                </c:pt>
                <c:pt idx="280">
                  <c:v>3.6472299973249189E-3</c:v>
                </c:pt>
                <c:pt idx="281">
                  <c:v>2.1777852898730021E-3</c:v>
                </c:pt>
                <c:pt idx="282">
                  <c:v>2.0692652486684615E-3</c:v>
                </c:pt>
                <c:pt idx="283">
                  <c:v>2.0067322630761275E-3</c:v>
                </c:pt>
                <c:pt idx="284">
                  <c:v>3.0977453323857151E-3</c:v>
                </c:pt>
                <c:pt idx="285">
                  <c:v>2.9561504352111356E-3</c:v>
                </c:pt>
                <c:pt idx="286">
                  <c:v>3.0020195404181216E-3</c:v>
                </c:pt>
                <c:pt idx="287">
                  <c:v>2.5704883607775564E-3</c:v>
                </c:pt>
                <c:pt idx="288">
                  <c:v>3.588818467727739E-3</c:v>
                </c:pt>
                <c:pt idx="289">
                  <c:v>3.9609441363710474E-3</c:v>
                </c:pt>
                <c:pt idx="290">
                  <c:v>3.8914451585096987E-3</c:v>
                </c:pt>
                <c:pt idx="291">
                  <c:v>2.7052450819466944E-3</c:v>
                </c:pt>
                <c:pt idx="292">
                  <c:v>1.4040654936740005E-3</c:v>
                </c:pt>
                <c:pt idx="293">
                  <c:v>9.2739590373924763E-4</c:v>
                </c:pt>
                <c:pt idx="294">
                  <c:v>1.7274411884795615E-3</c:v>
                </c:pt>
                <c:pt idx="295">
                  <c:v>2.5396626324700744E-3</c:v>
                </c:pt>
                <c:pt idx="296">
                  <c:v>3.0711493354182995E-3</c:v>
                </c:pt>
                <c:pt idx="297">
                  <c:v>3.1147500093535729E-3</c:v>
                </c:pt>
                <c:pt idx="298">
                  <c:v>2.8781808405158316E-3</c:v>
                </c:pt>
                <c:pt idx="299">
                  <c:v>1.8657583749928097E-3</c:v>
                </c:pt>
                <c:pt idx="300">
                  <c:v>4.2659291775324348E-3</c:v>
                </c:pt>
                <c:pt idx="301">
                  <c:v>2.5474528551803211E-3</c:v>
                </c:pt>
                <c:pt idx="302">
                  <c:v>6.9131857496196325E-4</c:v>
                </c:pt>
                <c:pt idx="303">
                  <c:v>2.3857041972428217E-3</c:v>
                </c:pt>
                <c:pt idx="304">
                  <c:v>1.3048792067804627E-3</c:v>
                </c:pt>
                <c:pt idx="305">
                  <c:v>2.3402152998077685E-3</c:v>
                </c:pt>
                <c:pt idx="306">
                  <c:v>3.125209822436803E-3</c:v>
                </c:pt>
                <c:pt idx="307">
                  <c:v>3.0972185881794623E-3</c:v>
                </c:pt>
                <c:pt idx="308">
                  <c:v>2.177737336973129E-3</c:v>
                </c:pt>
                <c:pt idx="309">
                  <c:v>#N/A</c:v>
                </c:pt>
                <c:pt idx="310">
                  <c:v>2.3290025767046529E-3</c:v>
                </c:pt>
                <c:pt idx="311">
                  <c:v>2.9504481426341211E-3</c:v>
                </c:pt>
                <c:pt idx="312">
                  <c:v>2.1605021740240815E-3</c:v>
                </c:pt>
                <c:pt idx="313">
                  <c:v>1.9579505385114437E-3</c:v>
                </c:pt>
                <c:pt idx="314">
                  <c:v>3.7646073047745698E-3</c:v>
                </c:pt>
                <c:pt idx="315">
                  <c:v>2.0809544962627768E-3</c:v>
                </c:pt>
                <c:pt idx="316">
                  <c:v>-1.6660666843182348E-4</c:v>
                </c:pt>
                <c:pt idx="317">
                  <c:v>2.1543451415648729E-3</c:v>
                </c:pt>
                <c:pt idx="318">
                  <c:v>2.8979568810145739E-3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E-4EC6-B799-4458AF87B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73751263"/>
        <c:axId val="1497072847"/>
      </c:barChart>
      <c:lineChart>
        <c:grouping val="standard"/>
        <c:varyColors val="0"/>
        <c:ser>
          <c:idx val="1"/>
          <c:order val="1"/>
          <c:tx>
            <c:v>Annual Core CPI - U</c:v>
          </c:tx>
          <c:spPr>
            <a:ln w="2222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Visualizations'!$DA$5:$DA$5000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45962</c:v>
                </c:pt>
                <c:pt idx="310">
                  <c:v>45992</c:v>
                </c:pt>
                <c:pt idx="311">
                  <c:v>46023</c:v>
                </c:pt>
                <c:pt idx="312">
                  <c:v>46054</c:v>
                </c:pt>
                <c:pt idx="313">
                  <c:v>46082</c:v>
                </c:pt>
                <c:pt idx="314">
                  <c:v>46113</c:v>
                </c:pt>
                <c:pt idx="315">
                  <c:v>46143</c:v>
                </c:pt>
                <c:pt idx="316">
                  <c:v>46174</c:v>
                </c:pt>
                <c:pt idx="317">
                  <c:v>46204</c:v>
                </c:pt>
                <c:pt idx="318">
                  <c:v>46235</c:v>
                </c:pt>
              </c:numCache>
            </c:numRef>
          </c:cat>
          <c:val>
            <c:numRef>
              <c:f>'Data Visualizations'!$DC$5:$DC$5000</c:f>
              <c:numCache>
                <c:formatCode>General</c:formatCode>
                <c:ptCount val="4996"/>
                <c:pt idx="0" formatCode="0.0%">
                  <c:v>1.9965772960638839E-2</c:v>
                </c:pt>
                <c:pt idx="1">
                  <c:v>2.1627774615822437E-2</c:v>
                </c:pt>
                <c:pt idx="2">
                  <c:v>2.4404086265607416E-2</c:v>
                </c:pt>
                <c:pt idx="3">
                  <c:v>2.3190045248868696E-2</c:v>
                </c:pt>
                <c:pt idx="4">
                  <c:v>2.4348810872027338E-2</c:v>
                </c:pt>
                <c:pt idx="5">
                  <c:v>2.491506228765572E-2</c:v>
                </c:pt>
                <c:pt idx="6">
                  <c:v>2.4872809496890858E-2</c:v>
                </c:pt>
                <c:pt idx="7">
                  <c:v>2.5974025974025983E-2</c:v>
                </c:pt>
                <c:pt idx="8">
                  <c:v>2.58863252673045E-2</c:v>
                </c:pt>
                <c:pt idx="9">
                  <c:v>2.5238362310712192E-2</c:v>
                </c:pt>
                <c:pt idx="10">
                  <c:v>2.5784753363228718E-2</c:v>
                </c:pt>
                <c:pt idx="11">
                  <c:v>2.5813692480359363E-2</c:v>
                </c:pt>
                <c:pt idx="12">
                  <c:v>2.6286353467561474E-2</c:v>
                </c:pt>
                <c:pt idx="13">
                  <c:v>2.7298050139275887E-2</c:v>
                </c:pt>
                <c:pt idx="14">
                  <c:v>2.6592797783933531E-2</c:v>
                </c:pt>
                <c:pt idx="15">
                  <c:v>2.598120508568269E-2</c:v>
                </c:pt>
                <c:pt idx="16">
                  <c:v>2.5428413488114865E-2</c:v>
                </c:pt>
                <c:pt idx="17">
                  <c:v>2.7071823204420031E-2</c:v>
                </c:pt>
                <c:pt idx="18">
                  <c:v>2.7027027027026973E-2</c:v>
                </c:pt>
                <c:pt idx="19">
                  <c:v>2.6967528893780957E-2</c:v>
                </c:pt>
                <c:pt idx="20">
                  <c:v>2.6330224904004274E-2</c:v>
                </c:pt>
                <c:pt idx="21">
                  <c:v>2.6258205689277725E-2</c:v>
                </c:pt>
                <c:pt idx="22">
                  <c:v>2.7868852459016269E-2</c:v>
                </c:pt>
                <c:pt idx="23">
                  <c:v>2.7352297592997843E-2</c:v>
                </c:pt>
                <c:pt idx="24">
                  <c:v>2.5613079019073615E-2</c:v>
                </c:pt>
                <c:pt idx="25">
                  <c:v>2.6030368763557465E-2</c:v>
                </c:pt>
                <c:pt idx="26">
                  <c:v>2.4284943335132203E-2</c:v>
                </c:pt>
                <c:pt idx="27">
                  <c:v>2.532327586206895E-2</c:v>
                </c:pt>
                <c:pt idx="28">
                  <c:v>2.5336927223719607E-2</c:v>
                </c:pt>
                <c:pt idx="29">
                  <c:v>2.2592791823560887E-2</c:v>
                </c:pt>
                <c:pt idx="30">
                  <c:v>2.2019334049409256E-2</c:v>
                </c:pt>
                <c:pt idx="31">
                  <c:v>2.3579849946409492E-2</c:v>
                </c:pt>
                <c:pt idx="32">
                  <c:v>2.2447888829502993E-2</c:v>
                </c:pt>
                <c:pt idx="33">
                  <c:v>2.2388059701492713E-2</c:v>
                </c:pt>
                <c:pt idx="34">
                  <c:v>1.9670388091440838E-2</c:v>
                </c:pt>
                <c:pt idx="35">
                  <c:v>1.9169329073482455E-2</c:v>
                </c:pt>
                <c:pt idx="36">
                  <c:v>1.9128586609989506E-2</c:v>
                </c:pt>
                <c:pt idx="37">
                  <c:v>1.744186046511631E-2</c:v>
                </c:pt>
                <c:pt idx="38">
                  <c:v>1.6859852476290849E-2</c:v>
                </c:pt>
                <c:pt idx="39">
                  <c:v>1.4713610089332585E-2</c:v>
                </c:pt>
                <c:pt idx="40">
                  <c:v>1.577287066246047E-2</c:v>
                </c:pt>
                <c:pt idx="41">
                  <c:v>1.5255128879537061E-2</c:v>
                </c:pt>
                <c:pt idx="42">
                  <c:v>1.5239096163951471E-2</c:v>
                </c:pt>
                <c:pt idx="43">
                  <c:v>1.308900523560208E-2</c:v>
                </c:pt>
                <c:pt idx="44">
                  <c:v>1.202300052273908E-2</c:v>
                </c:pt>
                <c:pt idx="45">
                  <c:v>1.3034410844629862E-2</c:v>
                </c:pt>
                <c:pt idx="46">
                  <c:v>1.0948905109489093E-2</c:v>
                </c:pt>
                <c:pt idx="47">
                  <c:v>1.1494252873563093E-2</c:v>
                </c:pt>
                <c:pt idx="48">
                  <c:v>1.1470281543274119E-2</c:v>
                </c:pt>
                <c:pt idx="49">
                  <c:v>1.2467532467532516E-2</c:v>
                </c:pt>
                <c:pt idx="50">
                  <c:v>1.6062176165803077E-2</c:v>
                </c:pt>
                <c:pt idx="51">
                  <c:v>1.7607457276022753E-2</c:v>
                </c:pt>
                <c:pt idx="52">
                  <c:v>1.7080745341614856E-2</c:v>
                </c:pt>
                <c:pt idx="53">
                  <c:v>1.865284974093262E-2</c:v>
                </c:pt>
                <c:pt idx="54">
                  <c:v>1.7598343685300222E-2</c:v>
                </c:pt>
                <c:pt idx="55">
                  <c:v>1.7054263565891459E-2</c:v>
                </c:pt>
                <c:pt idx="56">
                  <c:v>1.9628099173553792E-2</c:v>
                </c:pt>
                <c:pt idx="57">
                  <c:v>2.0072053525475919E-2</c:v>
                </c:pt>
                <c:pt idx="58">
                  <c:v>2.1660649819494449E-2</c:v>
                </c:pt>
                <c:pt idx="59">
                  <c:v>2.1694214876033069E-2</c:v>
                </c:pt>
                <c:pt idx="60">
                  <c:v>2.268041237113394E-2</c:v>
                </c:pt>
                <c:pt idx="61">
                  <c:v>2.3601847101077489E-2</c:v>
                </c:pt>
                <c:pt idx="62">
                  <c:v>2.3457419683834857E-2</c:v>
                </c:pt>
                <c:pt idx="63">
                  <c:v>2.2391857506361301E-2</c:v>
                </c:pt>
                <c:pt idx="64">
                  <c:v>2.1882951653944049E-2</c:v>
                </c:pt>
                <c:pt idx="65">
                  <c:v>2.0345879959308144E-2</c:v>
                </c:pt>
                <c:pt idx="66">
                  <c:v>2.1363173957273718E-2</c:v>
                </c:pt>
                <c:pt idx="67">
                  <c:v>2.1341463414634054E-2</c:v>
                </c:pt>
                <c:pt idx="68">
                  <c:v>1.9756838905775176E-2</c:v>
                </c:pt>
                <c:pt idx="69">
                  <c:v>2.0686175580222121E-2</c:v>
                </c:pt>
                <c:pt idx="70">
                  <c:v>2.1201413427561988E-2</c:v>
                </c:pt>
                <c:pt idx="71">
                  <c:v>2.1739130434782483E-2</c:v>
                </c:pt>
                <c:pt idx="72">
                  <c:v>2.116935483870952E-2</c:v>
                </c:pt>
                <c:pt idx="73">
                  <c:v>2.055137844611532E-2</c:v>
                </c:pt>
                <c:pt idx="74">
                  <c:v>2.0926756352765308E-2</c:v>
                </c:pt>
                <c:pt idx="75">
                  <c:v>2.2896963663514125E-2</c:v>
                </c:pt>
                <c:pt idx="76">
                  <c:v>2.4402390438246879E-2</c:v>
                </c:pt>
                <c:pt idx="77">
                  <c:v>2.6420737786640114E-2</c:v>
                </c:pt>
                <c:pt idx="78">
                  <c:v>2.6892430278884438E-2</c:v>
                </c:pt>
                <c:pt idx="79">
                  <c:v>2.8358208955223896E-2</c:v>
                </c:pt>
                <c:pt idx="80">
                  <c:v>2.9309488325881761E-2</c:v>
                </c:pt>
                <c:pt idx="81">
                  <c:v>2.7187345526445972E-2</c:v>
                </c:pt>
                <c:pt idx="82">
                  <c:v>2.6198714780029553E-2</c:v>
                </c:pt>
                <c:pt idx="83">
                  <c:v>2.57298367144978E-2</c:v>
                </c:pt>
                <c:pt idx="84">
                  <c:v>2.669792694965456E-2</c:v>
                </c:pt>
                <c:pt idx="85">
                  <c:v>2.7072691552062933E-2</c:v>
                </c:pt>
                <c:pt idx="86">
                  <c:v>2.4514397266959476E-2</c:v>
                </c:pt>
                <c:pt idx="87">
                  <c:v>2.3411192214112031E-2</c:v>
                </c:pt>
                <c:pt idx="88">
                  <c:v>2.2440447253281537E-2</c:v>
                </c:pt>
                <c:pt idx="89">
                  <c:v>2.2214667314230052E-2</c:v>
                </c:pt>
                <c:pt idx="90">
                  <c:v>2.2095053346265825E-2</c:v>
                </c:pt>
                <c:pt idx="91">
                  <c:v>2.134010643444606E-2</c:v>
                </c:pt>
                <c:pt idx="92">
                  <c:v>2.1370656370656382E-2</c:v>
                </c:pt>
                <c:pt idx="93">
                  <c:v>2.1742059672762215E-2</c:v>
                </c:pt>
                <c:pt idx="94">
                  <c:v>2.3289980732177362E-2</c:v>
                </c:pt>
                <c:pt idx="95">
                  <c:v>2.4389773275446114E-2</c:v>
                </c:pt>
                <c:pt idx="96">
                  <c:v>2.4657586931334796E-2</c:v>
                </c:pt>
                <c:pt idx="97">
                  <c:v>2.2734228547381496E-2</c:v>
                </c:pt>
                <c:pt idx="98">
                  <c:v>2.3546729038742775E-2</c:v>
                </c:pt>
                <c:pt idx="99">
                  <c:v>2.2576089695736323E-2</c:v>
                </c:pt>
                <c:pt idx="100">
                  <c:v>2.3127103976873009E-2</c:v>
                </c:pt>
                <c:pt idx="101">
                  <c:v>2.413124661478383E-2</c:v>
                </c:pt>
                <c:pt idx="102">
                  <c:v>2.5095370950293239E-2</c:v>
                </c:pt>
                <c:pt idx="103">
                  <c:v>2.541317127009024E-2</c:v>
                </c:pt>
                <c:pt idx="104">
                  <c:v>2.4732077040845235E-2</c:v>
                </c:pt>
                <c:pt idx="105">
                  <c:v>2.2160155992426489E-2</c:v>
                </c:pt>
                <c:pt idx="106">
                  <c:v>2.0029656130110318E-2</c:v>
                </c:pt>
                <c:pt idx="107">
                  <c:v>1.763077096950405E-2</c:v>
                </c:pt>
                <c:pt idx="108">
                  <c:v>1.6801321209732656E-2</c:v>
                </c:pt>
                <c:pt idx="109">
                  <c:v>1.7856975863391078E-2</c:v>
                </c:pt>
                <c:pt idx="110">
                  <c:v>1.7559781445179778E-2</c:v>
                </c:pt>
                <c:pt idx="111">
                  <c:v>1.899013759014978E-2</c:v>
                </c:pt>
                <c:pt idx="112">
                  <c:v>1.8347430058555547E-2</c:v>
                </c:pt>
                <c:pt idx="113">
                  <c:v>1.7304328865754615E-2</c:v>
                </c:pt>
                <c:pt idx="114">
                  <c:v>1.5297738896989044E-2</c:v>
                </c:pt>
                <c:pt idx="115">
                  <c:v>1.4412683161181938E-2</c:v>
                </c:pt>
                <c:pt idx="116">
                  <c:v>1.5101769789082509E-2</c:v>
                </c:pt>
                <c:pt idx="117">
                  <c:v>1.7085746672011792E-2</c:v>
                </c:pt>
                <c:pt idx="118">
                  <c:v>1.7047394895934209E-2</c:v>
                </c:pt>
                <c:pt idx="119">
                  <c:v>1.8162887552059193E-2</c:v>
                </c:pt>
                <c:pt idx="120">
                  <c:v>1.5536247398705294E-2</c:v>
                </c:pt>
                <c:pt idx="121">
                  <c:v>1.3400096469669442E-2</c:v>
                </c:pt>
                <c:pt idx="122">
                  <c:v>1.1068473602605211E-2</c:v>
                </c:pt>
                <c:pt idx="123">
                  <c:v>9.2314151033798808E-3</c:v>
                </c:pt>
                <c:pt idx="124">
                  <c:v>9.4237158190648707E-3</c:v>
                </c:pt>
                <c:pt idx="125">
                  <c:v>9.0385483598820482E-3</c:v>
                </c:pt>
                <c:pt idx="126">
                  <c:v>8.6984271711876282E-3</c:v>
                </c:pt>
                <c:pt idx="127">
                  <c:v>8.9027122534106606E-3</c:v>
                </c:pt>
                <c:pt idx="128">
                  <c:v>8.0404475394868502E-3</c:v>
                </c:pt>
                <c:pt idx="129">
                  <c:v>6.106980895298042E-3</c:v>
                </c:pt>
                <c:pt idx="130">
                  <c:v>7.6820458835487049E-3</c:v>
                </c:pt>
                <c:pt idx="131">
                  <c:v>8.0445403931370674E-3</c:v>
                </c:pt>
                <c:pt idx="132">
                  <c:v>9.5008314931435134E-3</c:v>
                </c:pt>
                <c:pt idx="133">
                  <c:v>1.092011858460018E-2</c:v>
                </c:pt>
                <c:pt idx="134">
                  <c:v>1.1901799971953286E-2</c:v>
                </c:pt>
                <c:pt idx="135">
                  <c:v>1.3347440384145814E-2</c:v>
                </c:pt>
                <c:pt idx="136">
                  <c:v>1.5104456289303902E-2</c:v>
                </c:pt>
                <c:pt idx="137">
                  <c:v>1.6387589541952075E-2</c:v>
                </c:pt>
                <c:pt idx="138">
                  <c:v>1.7653598965913009E-2</c:v>
                </c:pt>
                <c:pt idx="139">
                  <c:v>1.9512437316915765E-2</c:v>
                </c:pt>
                <c:pt idx="140">
                  <c:v>1.9747011135295311E-2</c:v>
                </c:pt>
                <c:pt idx="141">
                  <c:v>2.1001535489622913E-2</c:v>
                </c:pt>
                <c:pt idx="142">
                  <c:v>2.1533071862462227E-2</c:v>
                </c:pt>
                <c:pt idx="143">
                  <c:v>2.2295362835050403E-2</c:v>
                </c:pt>
                <c:pt idx="144">
                  <c:v>2.2774634638148772E-2</c:v>
                </c:pt>
                <c:pt idx="145">
                  <c:v>2.1765742497007023E-2</c:v>
                </c:pt>
                <c:pt idx="146">
                  <c:v>2.2553533908534096E-2</c:v>
                </c:pt>
                <c:pt idx="147">
                  <c:v>2.313513417039248E-2</c:v>
                </c:pt>
                <c:pt idx="148">
                  <c:v>2.2571191890760511E-2</c:v>
                </c:pt>
                <c:pt idx="149">
                  <c:v>2.2179633689209499E-2</c:v>
                </c:pt>
                <c:pt idx="150">
                  <c:v>2.1002469311257599E-2</c:v>
                </c:pt>
                <c:pt idx="151">
                  <c:v>1.9134561746814605E-2</c:v>
                </c:pt>
                <c:pt idx="152">
                  <c:v>1.9846302736765908E-2</c:v>
                </c:pt>
                <c:pt idx="153">
                  <c:v>1.9991796880168389E-2</c:v>
                </c:pt>
                <c:pt idx="154">
                  <c:v>1.9412939314728428E-2</c:v>
                </c:pt>
                <c:pt idx="155">
                  <c:v>1.8933580312251896E-2</c:v>
                </c:pt>
                <c:pt idx="156">
                  <c:v>1.9253026575777765E-2</c:v>
                </c:pt>
                <c:pt idx="157">
                  <c:v>2.0042569065016558E-2</c:v>
                </c:pt>
                <c:pt idx="158">
                  <c:v>1.8873368745491392E-2</c:v>
                </c:pt>
                <c:pt idx="159">
                  <c:v>1.7151977950571995E-2</c:v>
                </c:pt>
                <c:pt idx="160">
                  <c:v>1.6811700246513572E-2</c:v>
                </c:pt>
                <c:pt idx="161">
                  <c:v>1.6360781106582234E-2</c:v>
                </c:pt>
                <c:pt idx="162">
                  <c:v>1.696006402978778E-2</c:v>
                </c:pt>
                <c:pt idx="163">
                  <c:v>1.7645832247302318E-2</c:v>
                </c:pt>
                <c:pt idx="164">
                  <c:v>1.7341190744432078E-2</c:v>
                </c:pt>
                <c:pt idx="165">
                  <c:v>1.6802435185665487E-2</c:v>
                </c:pt>
                <c:pt idx="166">
                  <c:v>1.720984333853659E-2</c:v>
                </c:pt>
                <c:pt idx="167">
                  <c:v>1.7170707214986702E-2</c:v>
                </c:pt>
                <c:pt idx="168">
                  <c:v>1.621245876724875E-2</c:v>
                </c:pt>
                <c:pt idx="169">
                  <c:v>1.5673401252839447E-2</c:v>
                </c:pt>
                <c:pt idx="170">
                  <c:v>1.6567118068070652E-2</c:v>
                </c:pt>
                <c:pt idx="171">
                  <c:v>1.8320499408324586E-2</c:v>
                </c:pt>
                <c:pt idx="172">
                  <c:v>1.9562070058510628E-2</c:v>
                </c:pt>
                <c:pt idx="173">
                  <c:v>1.9333162129772319E-2</c:v>
                </c:pt>
                <c:pt idx="174">
                  <c:v>1.8589173282233862E-2</c:v>
                </c:pt>
                <c:pt idx="175">
                  <c:v>1.7237404912532339E-2</c:v>
                </c:pt>
                <c:pt idx="176">
                  <c:v>1.7288378155054573E-2</c:v>
                </c:pt>
                <c:pt idx="177">
                  <c:v>1.8076900179450739E-2</c:v>
                </c:pt>
                <c:pt idx="178">
                  <c:v>1.7024948670098627E-2</c:v>
                </c:pt>
                <c:pt idx="179">
                  <c:v>1.6063829787233974E-2</c:v>
                </c:pt>
                <c:pt idx="180">
                  <c:v>1.6489142488114394E-2</c:v>
                </c:pt>
                <c:pt idx="181">
                  <c:v>1.6977655406120951E-2</c:v>
                </c:pt>
                <c:pt idx="182">
                  <c:v>1.7533862641560427E-2</c:v>
                </c:pt>
                <c:pt idx="183">
                  <c:v>1.8075104522355057E-2</c:v>
                </c:pt>
                <c:pt idx="184">
                  <c:v>1.7182780249465512E-2</c:v>
                </c:pt>
                <c:pt idx="185">
                  <c:v>1.7622828638251153E-2</c:v>
                </c:pt>
                <c:pt idx="186">
                  <c:v>1.8048358514810792E-2</c:v>
                </c:pt>
                <c:pt idx="187">
                  <c:v>1.8275590022493127E-2</c:v>
                </c:pt>
                <c:pt idx="188">
                  <c:v>1.8916350207878851E-2</c:v>
                </c:pt>
                <c:pt idx="189">
                  <c:v>1.9096707363426502E-2</c:v>
                </c:pt>
                <c:pt idx="190">
                  <c:v>2.0175717247375102E-2</c:v>
                </c:pt>
                <c:pt idx="191">
                  <c:v>2.0956967856768927E-2</c:v>
                </c:pt>
                <c:pt idx="192">
                  <c:v>2.2069150003343863E-2</c:v>
                </c:pt>
                <c:pt idx="193">
                  <c:v>2.3312771000029153E-2</c:v>
                </c:pt>
                <c:pt idx="194">
                  <c:v>2.1948255049426102E-2</c:v>
                </c:pt>
                <c:pt idx="195">
                  <c:v>2.1463842317267945E-2</c:v>
                </c:pt>
                <c:pt idx="196">
                  <c:v>2.240633737955311E-2</c:v>
                </c:pt>
                <c:pt idx="197">
                  <c:v>2.2446503874497648E-2</c:v>
                </c:pt>
                <c:pt idx="198">
                  <c:v>2.1894438119751225E-2</c:v>
                </c:pt>
                <c:pt idx="199">
                  <c:v>2.3189683949375706E-2</c:v>
                </c:pt>
                <c:pt idx="200">
                  <c:v>2.2074383934845176E-2</c:v>
                </c:pt>
                <c:pt idx="201">
                  <c:v>2.1448039838514621E-2</c:v>
                </c:pt>
                <c:pt idx="202">
                  <c:v>2.1108265901874423E-2</c:v>
                </c:pt>
                <c:pt idx="203">
                  <c:v>2.1966617305017921E-2</c:v>
                </c:pt>
                <c:pt idx="204">
                  <c:v>2.2717234836092448E-2</c:v>
                </c:pt>
                <c:pt idx="205">
                  <c:v>2.2236242266362671E-2</c:v>
                </c:pt>
                <c:pt idx="206">
                  <c:v>2.0019646205927888E-2</c:v>
                </c:pt>
                <c:pt idx="207">
                  <c:v>1.8826520697026616E-2</c:v>
                </c:pt>
                <c:pt idx="208">
                  <c:v>1.7334292085447345E-2</c:v>
                </c:pt>
                <c:pt idx="209">
                  <c:v>1.7030275147905005E-2</c:v>
                </c:pt>
                <c:pt idx="210">
                  <c:v>1.6920692327563991E-2</c:v>
                </c:pt>
                <c:pt idx="211">
                  <c:v>1.6844021620924909E-2</c:v>
                </c:pt>
                <c:pt idx="212">
                  <c:v>1.6925915949358883E-2</c:v>
                </c:pt>
                <c:pt idx="213">
                  <c:v>1.7735476570713171E-2</c:v>
                </c:pt>
                <c:pt idx="214">
                  <c:v>1.7112913127389939E-2</c:v>
                </c:pt>
                <c:pt idx="215">
                  <c:v>1.7757512021643107E-2</c:v>
                </c:pt>
                <c:pt idx="216">
                  <c:v>1.8213952967614855E-2</c:v>
                </c:pt>
                <c:pt idx="217">
                  <c:v>1.8475529877400421E-2</c:v>
                </c:pt>
                <c:pt idx="218">
                  <c:v>2.117075888415787E-2</c:v>
                </c:pt>
                <c:pt idx="219">
                  <c:v>2.1391500623902049E-2</c:v>
                </c:pt>
                <c:pt idx="220">
                  <c:v>2.2371791053666046E-2</c:v>
                </c:pt>
                <c:pt idx="221">
                  <c:v>2.2550334505225811E-2</c:v>
                </c:pt>
                <c:pt idx="222">
                  <c:v>2.3541693128413588E-2</c:v>
                </c:pt>
                <c:pt idx="223">
                  <c:v>2.1991602630119678E-2</c:v>
                </c:pt>
                <c:pt idx="224">
                  <c:v>2.169675932332038E-2</c:v>
                </c:pt>
                <c:pt idx="225">
                  <c:v>2.1388750896947473E-2</c:v>
                </c:pt>
                <c:pt idx="226">
                  <c:v>2.2142710618086703E-2</c:v>
                </c:pt>
                <c:pt idx="227">
                  <c:v>2.1789886337642894E-2</c:v>
                </c:pt>
                <c:pt idx="228">
                  <c:v>2.1536455674329824E-2</c:v>
                </c:pt>
                <c:pt idx="229">
                  <c:v>2.0841885504509605E-2</c:v>
                </c:pt>
                <c:pt idx="230">
                  <c:v>2.0365535248041855E-2</c:v>
                </c:pt>
                <c:pt idx="231">
                  <c:v>2.064779690691565E-2</c:v>
                </c:pt>
                <c:pt idx="232">
                  <c:v>1.9889773137736988E-2</c:v>
                </c:pt>
                <c:pt idx="233">
                  <c:v>2.126528442317932E-2</c:v>
                </c:pt>
                <c:pt idx="234">
                  <c:v>2.2100540200956198E-2</c:v>
                </c:pt>
                <c:pt idx="235">
                  <c:v>2.3863231167542631E-2</c:v>
                </c:pt>
                <c:pt idx="236">
                  <c:v>2.3577075328233388E-2</c:v>
                </c:pt>
                <c:pt idx="237">
                  <c:v>2.3144949298047335E-2</c:v>
                </c:pt>
                <c:pt idx="238">
                  <c:v>2.316821365855537E-2</c:v>
                </c:pt>
                <c:pt idx="239">
                  <c:v>2.2587356175433948E-2</c:v>
                </c:pt>
                <c:pt idx="240">
                  <c:v>2.2612466458046709E-2</c:v>
                </c:pt>
                <c:pt idx="241">
                  <c:v>2.3568249883192838E-2</c:v>
                </c:pt>
                <c:pt idx="242">
                  <c:v>2.0913854473792792E-2</c:v>
                </c:pt>
                <c:pt idx="243">
                  <c:v>1.4321546742296132E-2</c:v>
                </c:pt>
                <c:pt idx="244">
                  <c:v>1.2220571994363771E-2</c:v>
                </c:pt>
                <c:pt idx="245">
                  <c:v>1.1874137937585738E-2</c:v>
                </c:pt>
                <c:pt idx="246">
                  <c:v>1.5696258242717143E-2</c:v>
                </c:pt>
                <c:pt idx="247">
                  <c:v>1.7363884483039271E-2</c:v>
                </c:pt>
                <c:pt idx="248">
                  <c:v>1.7132790467333514E-2</c:v>
                </c:pt>
                <c:pt idx="249">
                  <c:v>1.6105848131925171E-2</c:v>
                </c:pt>
                <c:pt idx="250">
                  <c:v>1.646498785400663E-2</c:v>
                </c:pt>
                <c:pt idx="251">
                  <c:v>1.6196425538339554E-2</c:v>
                </c:pt>
                <c:pt idx="252">
                  <c:v>1.4101291709899044E-2</c:v>
                </c:pt>
                <c:pt idx="253">
                  <c:v>1.2826077195923435E-2</c:v>
                </c:pt>
                <c:pt idx="254">
                  <c:v>1.646390734422698E-2</c:v>
                </c:pt>
                <c:pt idx="255">
                  <c:v>2.9610393514951872E-2</c:v>
                </c:pt>
                <c:pt idx="256">
                  <c:v>3.7976064620258043E-2</c:v>
                </c:pt>
                <c:pt idx="257">
                  <c:v>4.4746190415392961E-2</c:v>
                </c:pt>
                <c:pt idx="258">
                  <c:v>4.2745131731807495E-2</c:v>
                </c:pt>
                <c:pt idx="259">
                  <c:v>4.0002827843843569E-2</c:v>
                </c:pt>
                <c:pt idx="260">
                  <c:v>4.0252142692545068E-2</c:v>
                </c:pt>
                <c:pt idx="261">
                  <c:v>4.5628378779777989E-2</c:v>
                </c:pt>
                <c:pt idx="262">
                  <c:v>4.9285086075413931E-2</c:v>
                </c:pt>
                <c:pt idx="263">
                  <c:v>5.4534108889928934E-2</c:v>
                </c:pt>
                <c:pt idx="264">
                  <c:v>6.0206483661099819E-2</c:v>
                </c:pt>
                <c:pt idx="265">
                  <c:v>6.4142063421698037E-2</c:v>
                </c:pt>
                <c:pt idx="266">
                  <c:v>6.47447858586081E-2</c:v>
                </c:pt>
                <c:pt idx="267">
                  <c:v>6.160573497634747E-2</c:v>
                </c:pt>
                <c:pt idx="268">
                  <c:v>6.0215373351262924E-2</c:v>
                </c:pt>
                <c:pt idx="269">
                  <c:v>5.91694282900459E-2</c:v>
                </c:pt>
                <c:pt idx="270">
                  <c:v>5.91088534315376E-2</c:v>
                </c:pt>
                <c:pt idx="271">
                  <c:v>6.3222030217489955E-2</c:v>
                </c:pt>
                <c:pt idx="272">
                  <c:v>6.6306041074159161E-2</c:v>
                </c:pt>
                <c:pt idx="273">
                  <c:v>6.2844217501074162E-2</c:v>
                </c:pt>
                <c:pt idx="274">
                  <c:v>5.9578290669628053E-2</c:v>
                </c:pt>
                <c:pt idx="275">
                  <c:v>5.7078349324428901E-2</c:v>
                </c:pt>
                <c:pt idx="276">
                  <c:v>5.5825955607770705E-2</c:v>
                </c:pt>
                <c:pt idx="277">
                  <c:v>5.5377544183656813E-2</c:v>
                </c:pt>
                <c:pt idx="278">
                  <c:v>5.5896026684640665E-2</c:v>
                </c:pt>
                <c:pt idx="279">
                  <c:v>5.5194157732958216E-2</c:v>
                </c:pt>
                <c:pt idx="280">
                  <c:v>5.3298052005770868E-2</c:v>
                </c:pt>
                <c:pt idx="281">
                  <c:v>4.8289670150671871E-2</c:v>
                </c:pt>
                <c:pt idx="282">
                  <c:v>4.6528618685860668E-2</c:v>
                </c:pt>
                <c:pt idx="283">
                  <c:v>4.3492452334964238E-2</c:v>
                </c:pt>
                <c:pt idx="284">
                  <c:v>4.1465343349796679E-2</c:v>
                </c:pt>
                <c:pt idx="285">
                  <c:v>4.0308704876133916E-2</c:v>
                </c:pt>
                <c:pt idx="286">
                  <c:v>4.0073431241655522E-2</c:v>
                </c:pt>
                <c:pt idx="287">
                  <c:v>3.9298530886699323E-2</c:v>
                </c:pt>
                <c:pt idx="288">
                  <c:v>3.8617441929779339E-2</c:v>
                </c:pt>
                <c:pt idx="289">
                  <c:v>3.7524957978493978E-2</c:v>
                </c:pt>
                <c:pt idx="290">
                  <c:v>3.8012806243371111E-2</c:v>
                </c:pt>
                <c:pt idx="291">
                  <c:v>3.6099824372187728E-2</c:v>
                </c:pt>
                <c:pt idx="292">
                  <c:v>3.418739613626931E-2</c:v>
                </c:pt>
                <c:pt idx="293">
                  <c:v>3.267294681298738E-2</c:v>
                </c:pt>
                <c:pt idx="294">
                  <c:v>3.1712787894066619E-2</c:v>
                </c:pt>
                <c:pt idx="295">
                  <c:v>3.197002286337125E-2</c:v>
                </c:pt>
                <c:pt idx="296">
                  <c:v>3.3112731929077155E-2</c:v>
                </c:pt>
                <c:pt idx="297">
                  <c:v>3.3329051319930691E-2</c:v>
                </c:pt>
                <c:pt idx="298">
                  <c:v>3.3186138906182938E-2</c:v>
                </c:pt>
                <c:pt idx="299">
                  <c:v>3.2381447033891675E-2</c:v>
                </c:pt>
                <c:pt idx="300">
                  <c:v>3.2583707189842492E-2</c:v>
                </c:pt>
                <c:pt idx="301">
                  <c:v>3.1174406107431718E-2</c:v>
                </c:pt>
                <c:pt idx="302">
                  <c:v>2.7894464628115845E-2</c:v>
                </c:pt>
                <c:pt idx="303">
                  <c:v>2.7791230839869341E-2</c:v>
                </c:pt>
                <c:pt idx="304">
                  <c:v>2.7869402973363933E-2</c:v>
                </c:pt>
                <c:pt idx="305">
                  <c:v>2.9344551618636805E-2</c:v>
                </c:pt>
                <c:pt idx="306">
                  <c:v>3.0593896257683051E-2</c:v>
                </c:pt>
                <c:pt idx="307">
                  <c:v>3.1101472734261115E-2</c:v>
                </c:pt>
                <c:pt idx="308">
                  <c:v>3.0192240018186878E-2</c:v>
                </c:pt>
                <c:pt idx="309">
                  <c:v>2.6333526946981989E-2</c:v>
                </c:pt>
                <c:pt idx="310">
                  <c:v>2.6393836158841166E-2</c:v>
                </c:pt>
                <c:pt idx="311">
                  <c:v>2.5036900710840415E-2</c:v>
                </c:pt>
                <c:pt idx="312">
                  <c:v>2.4565567621413598E-2</c:v>
                </c:pt>
                <c:pt idx="313">
                  <c:v>2.5950118582653614E-2</c:v>
                </c:pt>
                <c:pt idx="314">
                  <c:v>2.7501797653106452E-2</c:v>
                </c:pt>
                <c:pt idx="315">
                  <c:v>2.8509140206834038E-2</c:v>
                </c:pt>
                <c:pt idx="316">
                  <c:v>2.5940724318134878E-2</c:v>
                </c:pt>
                <c:pt idx="317">
                  <c:v>2.4782661559973107E-2</c:v>
                </c:pt>
                <c:pt idx="318">
                  <c:v>2.4459799375700753E-2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E-4EC6-B799-4458AF87B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51263"/>
        <c:axId val="1497072847"/>
      </c:lineChart>
      <c:dateAx>
        <c:axId val="73751263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72847"/>
        <c:crosses val="autoZero"/>
        <c:auto val="0"/>
        <c:lblOffset val="100"/>
        <c:baseTimeUnit val="months"/>
        <c:majorUnit val="5"/>
        <c:majorTimeUnit val="years"/>
      </c:dateAx>
      <c:valAx>
        <c:axId val="149707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1263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Monthly Core CPI - SA</c:v>
          </c:tx>
          <c:spPr>
            <a:solidFill>
              <a:srgbClr val="7B2E2E"/>
            </a:solidFill>
            <a:ln w="25400">
              <a:noFill/>
            </a:ln>
            <a:effectLst/>
          </c:spPr>
          <c:invertIfNegative val="0"/>
          <c:cat>
            <c:numRef>
              <c:f>'Data Visualizations'!$DE$5:$DE$5000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</c:numCache>
            </c:numRef>
          </c:cat>
          <c:val>
            <c:numRef>
              <c:f>'Data Visualizations'!$DF$5:$DF$5000</c:f>
              <c:numCache>
                <c:formatCode>General</c:formatCode>
                <c:ptCount val="4996"/>
                <c:pt idx="0" formatCode="0.0%">
                  <c:v>0</c:v>
                </c:pt>
                <c:pt idx="1">
                  <c:v>2.1141649048626032E-3</c:v>
                </c:pt>
                <c:pt idx="2">
                  <c:v>2.1097046413502962E-3</c:v>
                </c:pt>
                <c:pt idx="3">
                  <c:v>0</c:v>
                </c:pt>
                <c:pt idx="4">
                  <c:v>2.1052631578948322E-3</c:v>
                </c:pt>
                <c:pt idx="5">
                  <c:v>2.1008403361344463E-3</c:v>
                </c:pt>
                <c:pt idx="6">
                  <c:v>1.0482180293500676E-3</c:v>
                </c:pt>
                <c:pt idx="7">
                  <c:v>1.0471204188480243E-3</c:v>
                </c:pt>
                <c:pt idx="8">
                  <c:v>2.0920502092049986E-3</c:v>
                </c:pt>
                <c:pt idx="9">
                  <c:v>1.0438413361169019E-3</c:v>
                </c:pt>
                <c:pt idx="10">
                  <c:v>4.1710114702815382E-3</c:v>
                </c:pt>
                <c:pt idx="11">
                  <c:v>1.0384215991694479E-3</c:v>
                </c:pt>
                <c:pt idx="12">
                  <c:v>1.0373443983402453E-3</c:v>
                </c:pt>
                <c:pt idx="13">
                  <c:v>2.0725388601037231E-3</c:v>
                </c:pt>
                <c:pt idx="14">
                  <c:v>0</c:v>
                </c:pt>
                <c:pt idx="15">
                  <c:v>3.1023784901758056E-3</c:v>
                </c:pt>
                <c:pt idx="16">
                  <c:v>1.0309278350515427E-3</c:v>
                </c:pt>
                <c:pt idx="17">
                  <c:v>2.059732234809486E-3</c:v>
                </c:pt>
                <c:pt idx="18">
                  <c:v>2.0554984583762703E-3</c:v>
                </c:pt>
                <c:pt idx="19">
                  <c:v>2.0512820512821328E-3</c:v>
                </c:pt>
                <c:pt idx="20">
                  <c:v>2.0470829068577334E-3</c:v>
                </c:pt>
                <c:pt idx="21">
                  <c:v>0</c:v>
                </c:pt>
                <c:pt idx="22">
                  <c:v>-1.0214504596527396E-3</c:v>
                </c:pt>
                <c:pt idx="23">
                  <c:v>2.044989775051187E-3</c:v>
                </c:pt>
                <c:pt idx="24">
                  <c:v>1.0204081632652073E-3</c:v>
                </c:pt>
                <c:pt idx="25">
                  <c:v>3.0581039755352979E-3</c:v>
                </c:pt>
                <c:pt idx="26">
                  <c:v>3.0487804878047697E-3</c:v>
                </c:pt>
                <c:pt idx="27">
                  <c:v>5.0658561296859084E-3</c:v>
                </c:pt>
                <c:pt idx="28">
                  <c:v>3.0241935483870108E-3</c:v>
                </c:pt>
                <c:pt idx="29">
                  <c:v>4.020100502512669E-3</c:v>
                </c:pt>
                <c:pt idx="30">
                  <c:v>5.0050050050050032E-3</c:v>
                </c:pt>
                <c:pt idx="31">
                  <c:v>2.9880478087649376E-3</c:v>
                </c:pt>
                <c:pt idx="32">
                  <c:v>1.9860973187686426E-3</c:v>
                </c:pt>
                <c:pt idx="33">
                  <c:v>1.9821605550047749E-3</c:v>
                </c:pt>
                <c:pt idx="34">
                  <c:v>2.9673590504453173E-3</c:v>
                </c:pt>
                <c:pt idx="35">
                  <c:v>2.9585798816567088E-3</c:v>
                </c:pt>
                <c:pt idx="36">
                  <c:v>2.9498525073745618E-3</c:v>
                </c:pt>
                <c:pt idx="37">
                  <c:v>1.9607843137254832E-3</c:v>
                </c:pt>
                <c:pt idx="38">
                  <c:v>0</c:v>
                </c:pt>
                <c:pt idx="39">
                  <c:v>0</c:v>
                </c:pt>
                <c:pt idx="40">
                  <c:v>1.9569471624265589E-3</c:v>
                </c:pt>
                <c:pt idx="41">
                  <c:v>-9.7656250000011102E-4</c:v>
                </c:pt>
                <c:pt idx="42">
                  <c:v>0</c:v>
                </c:pt>
                <c:pt idx="43">
                  <c:v>1.9550342130987275E-3</c:v>
                </c:pt>
                <c:pt idx="44">
                  <c:v>2.9268292682926855E-3</c:v>
                </c:pt>
                <c:pt idx="45">
                  <c:v>2.9182879377431803E-3</c:v>
                </c:pt>
                <c:pt idx="46">
                  <c:v>9.6993210475271319E-4</c:v>
                </c:pt>
                <c:pt idx="47">
                  <c:v>0</c:v>
                </c:pt>
                <c:pt idx="48">
                  <c:v>1.9379844961240345E-3</c:v>
                </c:pt>
                <c:pt idx="49">
                  <c:v>-9.6711798839466123E-4</c:v>
                </c:pt>
                <c:pt idx="50">
                  <c:v>9.6805421103596245E-4</c:v>
                </c:pt>
                <c:pt idx="51">
                  <c:v>1.9342359767891004E-3</c:v>
                </c:pt>
                <c:pt idx="52">
                  <c:v>1.9305019305020377E-3</c:v>
                </c:pt>
                <c:pt idx="53">
                  <c:v>0</c:v>
                </c:pt>
                <c:pt idx="54">
                  <c:v>9.6339113680166122E-4</c:v>
                </c:pt>
                <c:pt idx="55">
                  <c:v>-9.6246390760357237E-4</c:v>
                </c:pt>
                <c:pt idx="56">
                  <c:v>2.8901734104045396E-3</c:v>
                </c:pt>
                <c:pt idx="57">
                  <c:v>9.6061479346798428E-4</c:v>
                </c:pt>
                <c:pt idx="58">
                  <c:v>1.9193857965451588E-3</c:v>
                </c:pt>
                <c:pt idx="59">
                  <c:v>1.9157088122603305E-3</c:v>
                </c:pt>
                <c:pt idx="60">
                  <c:v>9.5602294455066072E-4</c:v>
                </c:pt>
                <c:pt idx="61">
                  <c:v>9.5510983763125168E-4</c:v>
                </c:pt>
                <c:pt idx="62">
                  <c:v>9.5419847328259699E-4</c:v>
                </c:pt>
                <c:pt idx="63">
                  <c:v>-9.5328884652057244E-4</c:v>
                </c:pt>
                <c:pt idx="64">
                  <c:v>1.9083969465649719E-3</c:v>
                </c:pt>
                <c:pt idx="65">
                  <c:v>1.9047619047618536E-3</c:v>
                </c:pt>
                <c:pt idx="66">
                  <c:v>0</c:v>
                </c:pt>
                <c:pt idx="67">
                  <c:v>1.9011406844107182E-3</c:v>
                </c:pt>
                <c:pt idx="68">
                  <c:v>9.4876660341558505E-4</c:v>
                </c:pt>
                <c:pt idx="69">
                  <c:v>9.4786729857809782E-4</c:v>
                </c:pt>
                <c:pt idx="70">
                  <c:v>2.8409090909091717E-3</c:v>
                </c:pt>
                <c:pt idx="71">
                  <c:v>9.442870632672129E-4</c:v>
                </c:pt>
                <c:pt idx="72">
                  <c:v>1.8867924528302993E-3</c:v>
                </c:pt>
                <c:pt idx="73">
                  <c:v>9.416195856872811E-4</c:v>
                </c:pt>
                <c:pt idx="74">
                  <c:v>1.8814675446849893E-3</c:v>
                </c:pt>
                <c:pt idx="75">
                  <c:v>9.3896713615015948E-4</c:v>
                </c:pt>
                <c:pt idx="76">
                  <c:v>1.8761726078799779E-3</c:v>
                </c:pt>
                <c:pt idx="77">
                  <c:v>-9.3632958801492805E-4</c:v>
                </c:pt>
                <c:pt idx="78">
                  <c:v>-9.3720712277423068E-4</c:v>
                </c:pt>
                <c:pt idx="79">
                  <c:v>2.8142589118200778E-3</c:v>
                </c:pt>
                <c:pt idx="80">
                  <c:v>1.8709073900839979E-3</c:v>
                </c:pt>
                <c:pt idx="81">
                  <c:v>2.8011204481794838E-3</c:v>
                </c:pt>
                <c:pt idx="82">
                  <c:v>9.3109869646168519E-4</c:v>
                </c:pt>
                <c:pt idx="83">
                  <c:v>9.3023255813950989E-4</c:v>
                </c:pt>
                <c:pt idx="84">
                  <c:v>3.7174721189592308E-3</c:v>
                </c:pt>
                <c:pt idx="85">
                  <c:v>1.8518518518517713E-3</c:v>
                </c:pt>
                <c:pt idx="86">
                  <c:v>1.848428835489857E-3</c:v>
                </c:pt>
                <c:pt idx="87">
                  <c:v>2.7675276752767708E-3</c:v>
                </c:pt>
                <c:pt idx="88">
                  <c:v>9.1996320147180732E-4</c:v>
                </c:pt>
                <c:pt idx="89">
                  <c:v>9.1911764705887578E-4</c:v>
                </c:pt>
                <c:pt idx="90">
                  <c:v>2.7548209366390353E-3</c:v>
                </c:pt>
                <c:pt idx="91">
                  <c:v>9.157509157509125E-4</c:v>
                </c:pt>
                <c:pt idx="92">
                  <c:v>1.8298261665141702E-3</c:v>
                </c:pt>
                <c:pt idx="93">
                  <c:v>-9.1324200913234233E-4</c:v>
                </c:pt>
                <c:pt idx="94">
                  <c:v>0</c:v>
                </c:pt>
                <c:pt idx="95">
                  <c:v>9.1407678244959101E-4</c:v>
                </c:pt>
                <c:pt idx="96">
                  <c:v>-9.1324200913234233E-4</c:v>
                </c:pt>
                <c:pt idx="97">
                  <c:v>1.8281535648994041E-3</c:v>
                </c:pt>
                <c:pt idx="98">
                  <c:v>9.1240875912412811E-4</c:v>
                </c:pt>
                <c:pt idx="99">
                  <c:v>1.823154056517895E-3</c:v>
                </c:pt>
                <c:pt idx="100">
                  <c:v>9.0991810737017786E-4</c:v>
                </c:pt>
                <c:pt idx="101">
                  <c:v>2.7272727272726893E-3</c:v>
                </c:pt>
                <c:pt idx="102">
                  <c:v>9.066183136900996E-4</c:v>
                </c:pt>
                <c:pt idx="103">
                  <c:v>1.8115942028984477E-3</c:v>
                </c:pt>
                <c:pt idx="104">
                  <c:v>0</c:v>
                </c:pt>
                <c:pt idx="105">
                  <c:v>-1.8083182640143969E-3</c:v>
                </c:pt>
                <c:pt idx="106">
                  <c:v>5.4347826086955653E-3</c:v>
                </c:pt>
                <c:pt idx="107">
                  <c:v>9.009009009008917E-4</c:v>
                </c:pt>
                <c:pt idx="108">
                  <c:v>-3.6003600360035026E-3</c:v>
                </c:pt>
                <c:pt idx="109">
                  <c:v>2.7100271002709064E-3</c:v>
                </c:pt>
                <c:pt idx="110">
                  <c:v>9.009009009008917E-4</c:v>
                </c:pt>
                <c:pt idx="111">
                  <c:v>9.0009000900104219E-4</c:v>
                </c:pt>
                <c:pt idx="112">
                  <c:v>1.7985611510791255E-3</c:v>
                </c:pt>
                <c:pt idx="113">
                  <c:v>1.7953321364452268E-3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8.9605734767039813E-4</c:v>
                </c:pt>
                <c:pt idx="118">
                  <c:v>1.7905102954343111E-3</c:v>
                </c:pt>
                <c:pt idx="119">
                  <c:v>0</c:v>
                </c:pt>
                <c:pt idx="120">
                  <c:v>1.7873100983019086E-3</c:v>
                </c:pt>
                <c:pt idx="121">
                  <c:v>4.4603033006245241E-3</c:v>
                </c:pt>
                <c:pt idx="122">
                  <c:v>-4.4404973357016209E-3</c:v>
                </c:pt>
                <c:pt idx="123">
                  <c:v>3.5682426404997081E-3</c:v>
                </c:pt>
                <c:pt idx="124">
                  <c:v>0</c:v>
                </c:pt>
                <c:pt idx="125">
                  <c:v>2.666666666666595E-3</c:v>
                </c:pt>
                <c:pt idx="126">
                  <c:v>2.6595744680850686E-3</c:v>
                </c:pt>
                <c:pt idx="127">
                  <c:v>0</c:v>
                </c:pt>
                <c:pt idx="128">
                  <c:v>8.8417329796652844E-4</c:v>
                </c:pt>
                <c:pt idx="129">
                  <c:v>2.6501766784452485E-3</c:v>
                </c:pt>
                <c:pt idx="130">
                  <c:v>8.8105726872234058E-4</c:v>
                </c:pt>
                <c:pt idx="131">
                  <c:v>1.7605633802817433E-3</c:v>
                </c:pt>
                <c:pt idx="132">
                  <c:v>8.7873462214416165E-4</c:v>
                </c:pt>
                <c:pt idx="133">
                  <c:v>0</c:v>
                </c:pt>
                <c:pt idx="134">
                  <c:v>2.6338893766462146E-3</c:v>
                </c:pt>
                <c:pt idx="135">
                  <c:v>0</c:v>
                </c:pt>
                <c:pt idx="136">
                  <c:v>4.3782837127845919E-3</c:v>
                </c:pt>
                <c:pt idx="137">
                  <c:v>-3.4873583260680574E-3</c:v>
                </c:pt>
                <c:pt idx="138">
                  <c:v>1.7497812773403787E-3</c:v>
                </c:pt>
                <c:pt idx="139">
                  <c:v>2.6200873362445254E-3</c:v>
                </c:pt>
                <c:pt idx="140">
                  <c:v>4.3554006968640202E-3</c:v>
                </c:pt>
                <c:pt idx="141">
                  <c:v>0</c:v>
                </c:pt>
                <c:pt idx="142">
                  <c:v>1.7346053772766545E-3</c:v>
                </c:pt>
                <c:pt idx="143">
                  <c:v>-8.6580086580079207E-4</c:v>
                </c:pt>
                <c:pt idx="144">
                  <c:v>3.4662045060658286E-3</c:v>
                </c:pt>
                <c:pt idx="145">
                  <c:v>-8.6355785837644028E-4</c:v>
                </c:pt>
                <c:pt idx="146">
                  <c:v>1.7286084701815252E-3</c:v>
                </c:pt>
                <c:pt idx="147">
                  <c:v>4.3140638481449223E-3</c:v>
                </c:pt>
                <c:pt idx="148">
                  <c:v>-8.5910652920972996E-4</c:v>
                </c:pt>
                <c:pt idx="149">
                  <c:v>-8.5984522785897965E-4</c:v>
                </c:pt>
                <c:pt idx="150">
                  <c:v>-1.7211703958691649E-3</c:v>
                </c:pt>
                <c:pt idx="151">
                  <c:v>8.6206896551721535E-4</c:v>
                </c:pt>
                <c:pt idx="152">
                  <c:v>8.6132644272196579E-4</c:v>
                </c:pt>
                <c:pt idx="153">
                  <c:v>8.6058519793463795E-4</c:v>
                </c:pt>
                <c:pt idx="154">
                  <c:v>1.7196904557179593E-3</c:v>
                </c:pt>
                <c:pt idx="155">
                  <c:v>0</c:v>
                </c:pt>
                <c:pt idx="156">
                  <c:v>0</c:v>
                </c:pt>
                <c:pt idx="157">
                  <c:v>4.2918454935623185E-3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8.5470085470085166E-4</c:v>
                </c:pt>
                <c:pt idx="162">
                  <c:v>8.5397096498729397E-4</c:v>
                </c:pt>
                <c:pt idx="163">
                  <c:v>0</c:v>
                </c:pt>
                <c:pt idx="164">
                  <c:v>8.5324232081895879E-4</c:v>
                </c:pt>
                <c:pt idx="165">
                  <c:v>8.5251491901106036E-4</c:v>
                </c:pt>
                <c:pt idx="166">
                  <c:v>8.5178875638836082E-4</c:v>
                </c:pt>
                <c:pt idx="167">
                  <c:v>2.553191489361728E-3</c:v>
                </c:pt>
                <c:pt idx="168">
                  <c:v>1.6977928692700761E-3</c:v>
                </c:pt>
                <c:pt idx="169">
                  <c:v>2.5423728813558366E-3</c:v>
                </c:pt>
                <c:pt idx="170">
                  <c:v>0</c:v>
                </c:pt>
                <c:pt idx="171">
                  <c:v>1.6906170752324368E-3</c:v>
                </c:pt>
                <c:pt idx="172">
                  <c:v>1.6877637130801038E-3</c:v>
                </c:pt>
                <c:pt idx="173">
                  <c:v>1.6849199663016012E-3</c:v>
                </c:pt>
                <c:pt idx="174">
                  <c:v>8.41042893187538E-4</c:v>
                </c:pt>
                <c:pt idx="175">
                  <c:v>4.2016806722688926E-3</c:v>
                </c:pt>
                <c:pt idx="176">
                  <c:v>0</c:v>
                </c:pt>
                <c:pt idx="177">
                  <c:v>2.5104602510459539E-3</c:v>
                </c:pt>
                <c:pt idx="178">
                  <c:v>8.3472454090149917E-4</c:v>
                </c:pt>
                <c:pt idx="179">
                  <c:v>1.6680567139282232E-3</c:v>
                </c:pt>
                <c:pt idx="180">
                  <c:v>8.3263946711076287E-4</c:v>
                </c:pt>
                <c:pt idx="181">
                  <c:v>1.6638935108153063E-3</c:v>
                </c:pt>
                <c:pt idx="182">
                  <c:v>2.491694352159346E-3</c:v>
                </c:pt>
                <c:pt idx="183">
                  <c:v>8.2850041425008847E-4</c:v>
                </c:pt>
                <c:pt idx="184">
                  <c:v>1.6556291390728006E-3</c:v>
                </c:pt>
                <c:pt idx="185">
                  <c:v>8.2644628099171058E-4</c:v>
                </c:pt>
                <c:pt idx="186">
                  <c:v>2.4772914946327163E-3</c:v>
                </c:pt>
                <c:pt idx="187">
                  <c:v>1.6474464579900872E-3</c:v>
                </c:pt>
                <c:pt idx="188">
                  <c:v>1.6447368421053099E-3</c:v>
                </c:pt>
                <c:pt idx="189">
                  <c:v>8.2101806239753827E-4</c:v>
                </c:pt>
                <c:pt idx="190">
                  <c:v>8.2034454470880647E-4</c:v>
                </c:pt>
                <c:pt idx="191">
                  <c:v>8.1967213114753079E-4</c:v>
                </c:pt>
                <c:pt idx="192">
                  <c:v>1.6380016380017626E-3</c:v>
                </c:pt>
                <c:pt idx="193">
                  <c:v>0</c:v>
                </c:pt>
                <c:pt idx="194">
                  <c:v>4.0883074407196407E-3</c:v>
                </c:pt>
                <c:pt idx="195">
                  <c:v>2.4429967426708998E-3</c:v>
                </c:pt>
                <c:pt idx="196">
                  <c:v>2.4370430544273791E-3</c:v>
                </c:pt>
                <c:pt idx="197">
                  <c:v>1.6207455429497752E-3</c:v>
                </c:pt>
                <c:pt idx="198">
                  <c:v>1.6181229773462036E-3</c:v>
                </c:pt>
                <c:pt idx="199">
                  <c:v>8.077544426494665E-4</c:v>
                </c:pt>
                <c:pt idx="200">
                  <c:v>1.6142050040355294E-3</c:v>
                </c:pt>
                <c:pt idx="201">
                  <c:v>0</c:v>
                </c:pt>
                <c:pt idx="202">
                  <c:v>0</c:v>
                </c:pt>
                <c:pt idx="203">
                  <c:v>2.4174053182917099E-3</c:v>
                </c:pt>
                <c:pt idx="204">
                  <c:v>4.019292604501512E-3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1.6012810248198228E-3</c:v>
                </c:pt>
                <c:pt idx="209">
                  <c:v>1.5987210231813709E-3</c:v>
                </c:pt>
                <c:pt idx="210">
                  <c:v>1.5961691939345712E-3</c:v>
                </c:pt>
                <c:pt idx="211">
                  <c:v>7.9681274900389454E-4</c:v>
                </c:pt>
                <c:pt idx="212">
                  <c:v>0</c:v>
                </c:pt>
                <c:pt idx="213">
                  <c:v>2.3885350318473275E-3</c:v>
                </c:pt>
                <c:pt idx="214">
                  <c:v>3.1771247021445959E-3</c:v>
                </c:pt>
                <c:pt idx="215">
                  <c:v>1.5835312747427555E-3</c:v>
                </c:pt>
                <c:pt idx="216">
                  <c:v>2.3715415019762709E-3</c:v>
                </c:pt>
                <c:pt idx="217">
                  <c:v>3.154574132492094E-3</c:v>
                </c:pt>
                <c:pt idx="218">
                  <c:v>0</c:v>
                </c:pt>
                <c:pt idx="219">
                  <c:v>7.8616352201255069E-4</c:v>
                </c:pt>
                <c:pt idx="220">
                  <c:v>-1.5710919088767206E-3</c:v>
                </c:pt>
                <c:pt idx="221">
                  <c:v>3.1471282454760274E-3</c:v>
                </c:pt>
                <c:pt idx="222">
                  <c:v>3.9215686274509665E-3</c:v>
                </c:pt>
                <c:pt idx="223">
                  <c:v>1.5624999999999112E-3</c:v>
                </c:pt>
                <c:pt idx="224">
                  <c:v>0</c:v>
                </c:pt>
                <c:pt idx="225">
                  <c:v>2.3400936037443199E-3</c:v>
                </c:pt>
                <c:pt idx="226">
                  <c:v>1.5564202334630295E-3</c:v>
                </c:pt>
                <c:pt idx="227">
                  <c:v>4.6620046620049482E-3</c:v>
                </c:pt>
                <c:pt idx="228">
                  <c:v>-1.5467904098995788E-3</c:v>
                </c:pt>
                <c:pt idx="229">
                  <c:v>3.0983733539891034E-3</c:v>
                </c:pt>
                <c:pt idx="230">
                  <c:v>1.5444015444014969E-3</c:v>
                </c:pt>
                <c:pt idx="231">
                  <c:v>2.3130300693909867E-3</c:v>
                </c:pt>
                <c:pt idx="232">
                  <c:v>3.0769230769231992E-3</c:v>
                </c:pt>
                <c:pt idx="233">
                  <c:v>7.6687116564411184E-4</c:v>
                </c:pt>
                <c:pt idx="234">
                  <c:v>2.2988505747127963E-3</c:v>
                </c:pt>
                <c:pt idx="235">
                  <c:v>1.5290519877675379E-3</c:v>
                </c:pt>
                <c:pt idx="236">
                  <c:v>7.6335877862598878E-4</c:v>
                </c:pt>
                <c:pt idx="237">
                  <c:v>2.2883295194509046E-3</c:v>
                </c:pt>
                <c:pt idx="238">
                  <c:v>-2.2831050228311334E-3</c:v>
                </c:pt>
                <c:pt idx="239">
                  <c:v>2.2883295194509046E-3</c:v>
                </c:pt>
                <c:pt idx="240">
                  <c:v>7.6103500761037779E-4</c:v>
                </c:pt>
                <c:pt idx="241">
                  <c:v>3.8022813688212143E-3</c:v>
                </c:pt>
                <c:pt idx="242">
                  <c:v>-7.575757575757347E-4</c:v>
                </c:pt>
                <c:pt idx="243">
                  <c:v>-1.5163002274451998E-3</c:v>
                </c:pt>
                <c:pt idx="244">
                  <c:v>-2.2779043280181099E-3</c:v>
                </c:pt>
                <c:pt idx="245">
                  <c:v>3.0441400304415112E-3</c:v>
                </c:pt>
                <c:pt idx="246">
                  <c:v>-2.2761760242793194E-3</c:v>
                </c:pt>
                <c:pt idx="247">
                  <c:v>1.5209125475283969E-3</c:v>
                </c:pt>
                <c:pt idx="248">
                  <c:v>2.277904328018332E-3</c:v>
                </c:pt>
                <c:pt idx="249">
                  <c:v>2.2727272727274261E-3</c:v>
                </c:pt>
                <c:pt idx="250">
                  <c:v>3.7792894935753107E-3</c:v>
                </c:pt>
                <c:pt idx="251">
                  <c:v>7.5301204819266943E-4</c:v>
                </c:pt>
                <c:pt idx="252">
                  <c:v>3.762227238525151E-3</c:v>
                </c:pt>
                <c:pt idx="253">
                  <c:v>-7.496251874062887E-4</c:v>
                </c:pt>
                <c:pt idx="254">
                  <c:v>7.5018754688671585E-4</c:v>
                </c:pt>
                <c:pt idx="255">
                  <c:v>4.4977511244377322E-3</c:v>
                </c:pt>
                <c:pt idx="256">
                  <c:v>2.9850746268658135E-3</c:v>
                </c:pt>
                <c:pt idx="257">
                  <c:v>2.2321428571427937E-3</c:v>
                </c:pt>
                <c:pt idx="258">
                  <c:v>3.7119524870081744E-3</c:v>
                </c:pt>
                <c:pt idx="259">
                  <c:v>3.6982248520709415E-3</c:v>
                </c:pt>
                <c:pt idx="260">
                  <c:v>2.9476787030213725E-3</c:v>
                </c:pt>
                <c:pt idx="261">
                  <c:v>2.9390154298309934E-3</c:v>
                </c:pt>
                <c:pt idx="262">
                  <c:v>2.19780219780219E-3</c:v>
                </c:pt>
                <c:pt idx="263">
                  <c:v>4.3859649122806044E-3</c:v>
                </c:pt>
                <c:pt idx="264">
                  <c:v>5.8224163027655873E-3</c:v>
                </c:pt>
                <c:pt idx="265">
                  <c:v>3.6179450072360009E-3</c:v>
                </c:pt>
                <c:pt idx="266">
                  <c:v>6.4888248017302974E-3</c:v>
                </c:pt>
                <c:pt idx="267">
                  <c:v>5.7306590257879542E-3</c:v>
                </c:pt>
                <c:pt idx="268">
                  <c:v>5.6980056980056037E-3</c:v>
                </c:pt>
                <c:pt idx="269">
                  <c:v>4.9575070821530343E-3</c:v>
                </c:pt>
                <c:pt idx="270">
                  <c:v>4.2283298097252064E-3</c:v>
                </c:pt>
                <c:pt idx="271">
                  <c:v>2.1052631578948322E-3</c:v>
                </c:pt>
                <c:pt idx="272">
                  <c:v>4.9019607843137081E-3</c:v>
                </c:pt>
                <c:pt idx="273">
                  <c:v>2.090592334494934E-3</c:v>
                </c:pt>
                <c:pt idx="274">
                  <c:v>2.7816411682890507E-3</c:v>
                </c:pt>
                <c:pt idx="275">
                  <c:v>3.4674063800277377E-3</c:v>
                </c:pt>
                <c:pt idx="276">
                  <c:v>2.7643400138217533E-3</c:v>
                </c:pt>
                <c:pt idx="277">
                  <c:v>2.7567195037905279E-3</c:v>
                </c:pt>
                <c:pt idx="278">
                  <c:v>3.4364261168384758E-3</c:v>
                </c:pt>
                <c:pt idx="279">
                  <c:v>3.424657534246478E-3</c:v>
                </c:pt>
                <c:pt idx="280">
                  <c:v>6.8259385665525585E-4</c:v>
                </c:pt>
                <c:pt idx="281">
                  <c:v>2.0463847203275876E-3</c:v>
                </c:pt>
                <c:pt idx="282">
                  <c:v>3.4036759700477592E-3</c:v>
                </c:pt>
                <c:pt idx="283">
                  <c:v>4.07055630936215E-3</c:v>
                </c:pt>
                <c:pt idx="284">
                  <c:v>1.3513513513512265E-3</c:v>
                </c:pt>
                <c:pt idx="285">
                  <c:v>3.3738191632928238E-3</c:v>
                </c:pt>
                <c:pt idx="286">
                  <c:v>4.034969737727101E-3</c:v>
                </c:pt>
                <c:pt idx="287">
                  <c:v>1.3395847287340779E-3</c:v>
                </c:pt>
                <c:pt idx="288">
                  <c:v>1.3377926421402897E-3</c:v>
                </c:pt>
                <c:pt idx="289">
                  <c:v>-6.680026720106147E-4</c:v>
                </c:pt>
                <c:pt idx="290">
                  <c:v>4.0106951871656804E-3</c:v>
                </c:pt>
                <c:pt idx="291">
                  <c:v>6.6577896138486636E-4</c:v>
                </c:pt>
                <c:pt idx="292">
                  <c:v>3.3266799733866481E-3</c:v>
                </c:pt>
                <c:pt idx="293">
                  <c:v>1.3262599469494596E-3</c:v>
                </c:pt>
                <c:pt idx="294">
                  <c:v>2.6490066225166586E-3</c:v>
                </c:pt>
                <c:pt idx="295">
                  <c:v>1.3210039630118242E-3</c:v>
                </c:pt>
                <c:pt idx="296">
                  <c:v>1.3192612137205018E-3</c:v>
                </c:pt>
                <c:pt idx="297">
                  <c:v>1.9762845849802257E-3</c:v>
                </c:pt>
                <c:pt idx="298">
                  <c:v>1.9723865877712132E-3</c:v>
                </c:pt>
                <c:pt idx="299">
                  <c:v>2.624671916010568E-3</c:v>
                </c:pt>
                <c:pt idx="300">
                  <c:v>1.9633507853402676E-3</c:v>
                </c:pt>
                <c:pt idx="301">
                  <c:v>4.5721750489877699E-3</c:v>
                </c:pt>
                <c:pt idx="302">
                  <c:v>0</c:v>
                </c:pt>
                <c:pt idx="303">
                  <c:v>3.2509752925877766E-3</c:v>
                </c:pt>
                <c:pt idx="304">
                  <c:v>1.9442644199609838E-3</c:v>
                </c:pt>
                <c:pt idx="305">
                  <c:v>2.5873221216041742E-3</c:v>
                </c:pt>
                <c:pt idx="306">
                  <c:v>6.4516129032243796E-4</c:v>
                </c:pt>
                <c:pt idx="307">
                  <c:v>1.2894906511928816E-3</c:v>
                </c:pt>
                <c:pt idx="308">
                  <c:v>1.9317450096585365E-3</c:v>
                </c:pt>
                <c:pt idx="309">
                  <c:v>2.5706940874037354E-3</c:v>
                </c:pt>
                <c:pt idx="310">
                  <c:v>6.4102564102563875E-4</c:v>
                </c:pt>
                <c:pt idx="311">
                  <c:v>2.5624599615632349E-3</c:v>
                </c:pt>
                <c:pt idx="312">
                  <c:v>6.3897763578268929E-4</c:v>
                </c:pt>
                <c:pt idx="313">
                  <c:v>1.2771392081738497E-3</c:v>
                </c:pt>
                <c:pt idx="314">
                  <c:v>-6.3775510204100438E-4</c:v>
                </c:pt>
                <c:pt idx="315">
                  <c:v>6.381620931719123E-4</c:v>
                </c:pt>
                <c:pt idx="316">
                  <c:v>2.5510204081631294E-3</c:v>
                </c:pt>
                <c:pt idx="317">
                  <c:v>3.1806615776082126E-3</c:v>
                </c:pt>
                <c:pt idx="318">
                  <c:v>2.5364616360177283E-3</c:v>
                </c:pt>
                <c:pt idx="319">
                  <c:v>3.1625553447185428E-3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7-4AFC-8B1B-0EF4A3E28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185484095"/>
        <c:axId val="77163535"/>
      </c:barChart>
      <c:lineChart>
        <c:grouping val="standard"/>
        <c:varyColors val="0"/>
        <c:ser>
          <c:idx val="1"/>
          <c:order val="1"/>
          <c:tx>
            <c:v>Annual Core CPI - U</c:v>
          </c:tx>
          <c:spPr>
            <a:ln w="2222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Visualizations'!$DE$5:$DE$5000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</c:numCache>
            </c:numRef>
          </c:cat>
          <c:val>
            <c:numRef>
              <c:f>'Data Visualizations'!$DG$5:$DG$5000</c:f>
              <c:numCache>
                <c:formatCode>General</c:formatCode>
                <c:ptCount val="4996"/>
                <c:pt idx="0" formatCode="0.0%">
                  <c:v>1.5086206896551824E-2</c:v>
                </c:pt>
                <c:pt idx="1">
                  <c:v>1.6111707841031109E-2</c:v>
                </c:pt>
                <c:pt idx="2">
                  <c:v>1.6042780748663166E-2</c:v>
                </c:pt>
                <c:pt idx="3">
                  <c:v>1.279317697228155E-2</c:v>
                </c:pt>
                <c:pt idx="4">
                  <c:v>1.382978723404249E-2</c:v>
                </c:pt>
                <c:pt idx="5">
                  <c:v>1.4877789585547418E-2</c:v>
                </c:pt>
                <c:pt idx="6">
                  <c:v>1.5923566878980999E-2</c:v>
                </c:pt>
                <c:pt idx="7">
                  <c:v>1.4830508474576121E-2</c:v>
                </c:pt>
                <c:pt idx="8">
                  <c:v>1.2658227848101333E-2</c:v>
                </c:pt>
                <c:pt idx="9">
                  <c:v>1.4783526927138135E-2</c:v>
                </c:pt>
                <c:pt idx="10">
                  <c:v>1.7989417989418E-2</c:v>
                </c:pt>
                <c:pt idx="11">
                  <c:v>1.9067796610169552E-2</c:v>
                </c:pt>
                <c:pt idx="12">
                  <c:v>1.9108280254777066E-2</c:v>
                </c:pt>
                <c:pt idx="13">
                  <c:v>2.008456659619462E-2</c:v>
                </c:pt>
                <c:pt idx="14">
                  <c:v>1.6842105263157769E-2</c:v>
                </c:pt>
                <c:pt idx="15">
                  <c:v>2.1052631578947434E-2</c:v>
                </c:pt>
                <c:pt idx="16">
                  <c:v>2.0986358866736721E-2</c:v>
                </c:pt>
                <c:pt idx="17">
                  <c:v>1.9895287958115349E-2</c:v>
                </c:pt>
                <c:pt idx="18">
                  <c:v>2.1943573667711602E-2</c:v>
                </c:pt>
                <c:pt idx="19">
                  <c:v>2.1920668058455162E-2</c:v>
                </c:pt>
                <c:pt idx="20">
                  <c:v>2.1874999999999867E-2</c:v>
                </c:pt>
                <c:pt idx="21">
                  <c:v>1.9771071800208206E-2</c:v>
                </c:pt>
                <c:pt idx="22">
                  <c:v>1.6632016632016633E-2</c:v>
                </c:pt>
                <c:pt idx="23">
                  <c:v>1.5592515592515621E-2</c:v>
                </c:pt>
                <c:pt idx="24">
                  <c:v>1.6666666666666607E-2</c:v>
                </c:pt>
                <c:pt idx="25">
                  <c:v>1.7616580310880758E-2</c:v>
                </c:pt>
                <c:pt idx="26">
                  <c:v>2.1739130434782705E-2</c:v>
                </c:pt>
                <c:pt idx="27">
                  <c:v>2.268041237113394E-2</c:v>
                </c:pt>
                <c:pt idx="28">
                  <c:v>2.3638232271325776E-2</c:v>
                </c:pt>
                <c:pt idx="29">
                  <c:v>2.6694045174537884E-2</c:v>
                </c:pt>
                <c:pt idx="30">
                  <c:v>2.8629856850715729E-2</c:v>
                </c:pt>
                <c:pt idx="31">
                  <c:v>3.06435137895813E-2</c:v>
                </c:pt>
                <c:pt idx="32">
                  <c:v>2.9561671763506769E-2</c:v>
                </c:pt>
                <c:pt idx="33">
                  <c:v>3.2653061224489743E-2</c:v>
                </c:pt>
                <c:pt idx="34">
                  <c:v>3.6809815950920255E-2</c:v>
                </c:pt>
                <c:pt idx="35">
                  <c:v>3.8894575230296713E-2</c:v>
                </c:pt>
                <c:pt idx="36">
                  <c:v>3.9959016393442681E-2</c:v>
                </c:pt>
                <c:pt idx="37">
                  <c:v>3.9714867617107963E-2</c:v>
                </c:pt>
                <c:pt idx="38">
                  <c:v>3.6474164133738496E-2</c:v>
                </c:pt>
                <c:pt idx="39">
                  <c:v>3.125E-2</c:v>
                </c:pt>
                <c:pt idx="40">
                  <c:v>2.9116465863453955E-2</c:v>
                </c:pt>
                <c:pt idx="41">
                  <c:v>2.2999999999999909E-2</c:v>
                </c:pt>
                <c:pt idx="42">
                  <c:v>1.7892644135188984E-2</c:v>
                </c:pt>
                <c:pt idx="43">
                  <c:v>1.6848364717541919E-2</c:v>
                </c:pt>
                <c:pt idx="44">
                  <c:v>1.8811881188118829E-2</c:v>
                </c:pt>
                <c:pt idx="45">
                  <c:v>1.7786561264822032E-2</c:v>
                </c:pt>
                <c:pt idx="46">
                  <c:v>1.8737672583826415E-2</c:v>
                </c:pt>
                <c:pt idx="47">
                  <c:v>1.6748768472906406E-2</c:v>
                </c:pt>
                <c:pt idx="48">
                  <c:v>1.5763546798029493E-2</c:v>
                </c:pt>
                <c:pt idx="49">
                  <c:v>1.0773751224290029E-2</c:v>
                </c:pt>
                <c:pt idx="50">
                  <c:v>1.1730205278592365E-2</c:v>
                </c:pt>
                <c:pt idx="51">
                  <c:v>1.2707722385141729E-2</c:v>
                </c:pt>
                <c:pt idx="52">
                  <c:v>1.3658536585365866E-2</c:v>
                </c:pt>
                <c:pt idx="53">
                  <c:v>1.4662756598240456E-2</c:v>
                </c:pt>
                <c:pt idx="54">
                  <c:v>1.5625E-2</c:v>
                </c:pt>
                <c:pt idx="55">
                  <c:v>1.1695906432748648E-2</c:v>
                </c:pt>
                <c:pt idx="56">
                  <c:v>1.1661807580174877E-2</c:v>
                </c:pt>
                <c:pt idx="57">
                  <c:v>1.0679611650485477E-2</c:v>
                </c:pt>
                <c:pt idx="58">
                  <c:v>1.2584704743465513E-2</c:v>
                </c:pt>
                <c:pt idx="59">
                  <c:v>1.3565891472868241E-2</c:v>
                </c:pt>
                <c:pt idx="60">
                  <c:v>1.1639185257032114E-2</c:v>
                </c:pt>
                <c:pt idx="61">
                  <c:v>1.4534883720930258E-2</c:v>
                </c:pt>
                <c:pt idx="62">
                  <c:v>1.5458937198067568E-2</c:v>
                </c:pt>
                <c:pt idx="63">
                  <c:v>1.158301158301156E-2</c:v>
                </c:pt>
                <c:pt idx="64">
                  <c:v>1.1549566891241536E-2</c:v>
                </c:pt>
                <c:pt idx="65">
                  <c:v>1.3487475915221703E-2</c:v>
                </c:pt>
                <c:pt idx="66">
                  <c:v>1.0576923076923039E-2</c:v>
                </c:pt>
                <c:pt idx="67">
                  <c:v>1.4450867052023142E-2</c:v>
                </c:pt>
                <c:pt idx="68">
                  <c:v>1.5369836695485084E-2</c:v>
                </c:pt>
                <c:pt idx="69">
                  <c:v>1.4409221902017322E-2</c:v>
                </c:pt>
                <c:pt idx="70">
                  <c:v>1.4340344168260133E-2</c:v>
                </c:pt>
                <c:pt idx="71">
                  <c:v>1.3384321223709472E-2</c:v>
                </c:pt>
                <c:pt idx="72">
                  <c:v>1.4381591562799612E-2</c:v>
                </c:pt>
                <c:pt idx="73">
                  <c:v>1.3371537726838412E-2</c:v>
                </c:pt>
                <c:pt idx="74">
                  <c:v>1.4272121788772685E-2</c:v>
                </c:pt>
                <c:pt idx="75">
                  <c:v>1.7175572519083859E-2</c:v>
                </c:pt>
                <c:pt idx="76">
                  <c:v>1.8078020932445371E-2</c:v>
                </c:pt>
                <c:pt idx="77">
                  <c:v>1.4258555133079831E-2</c:v>
                </c:pt>
                <c:pt idx="78">
                  <c:v>1.3320647002854402E-2</c:v>
                </c:pt>
                <c:pt idx="79">
                  <c:v>1.4245014245014342E-2</c:v>
                </c:pt>
                <c:pt idx="80">
                  <c:v>1.6083254493850507E-2</c:v>
                </c:pt>
                <c:pt idx="81">
                  <c:v>1.799242424242431E-2</c:v>
                </c:pt>
                <c:pt idx="82">
                  <c:v>1.5080113100848447E-2</c:v>
                </c:pt>
                <c:pt idx="83">
                  <c:v>1.5094339622641506E-2</c:v>
                </c:pt>
                <c:pt idx="84">
                  <c:v>1.7013232514177634E-2</c:v>
                </c:pt>
                <c:pt idx="85">
                  <c:v>1.7907634307257281E-2</c:v>
                </c:pt>
                <c:pt idx="86">
                  <c:v>1.7823639774859235E-2</c:v>
                </c:pt>
                <c:pt idx="87">
                  <c:v>1.9699812382739212E-2</c:v>
                </c:pt>
                <c:pt idx="88">
                  <c:v>1.8691588785046731E-2</c:v>
                </c:pt>
                <c:pt idx="89">
                  <c:v>2.1555763823805085E-2</c:v>
                </c:pt>
                <c:pt idx="90">
                  <c:v>2.4413145539906145E-2</c:v>
                </c:pt>
                <c:pt idx="91">
                  <c:v>2.2471910112359605E-2</c:v>
                </c:pt>
                <c:pt idx="92">
                  <c:v>2.1415270018621868E-2</c:v>
                </c:pt>
                <c:pt idx="93">
                  <c:v>1.9534883720930152E-2</c:v>
                </c:pt>
                <c:pt idx="94">
                  <c:v>1.764159702878354E-2</c:v>
                </c:pt>
                <c:pt idx="95">
                  <c:v>1.6728624535315983E-2</c:v>
                </c:pt>
                <c:pt idx="96">
                  <c:v>1.3011152416356975E-2</c:v>
                </c:pt>
                <c:pt idx="97">
                  <c:v>1.2962962962963065E-2</c:v>
                </c:pt>
                <c:pt idx="98">
                  <c:v>1.0138248847926246E-2</c:v>
                </c:pt>
                <c:pt idx="99">
                  <c:v>1.1039558417663242E-2</c:v>
                </c:pt>
                <c:pt idx="100">
                  <c:v>1.192660550458724E-2</c:v>
                </c:pt>
                <c:pt idx="101">
                  <c:v>1.192660550458724E-2</c:v>
                </c:pt>
                <c:pt idx="102">
                  <c:v>1.1915673693859041E-2</c:v>
                </c:pt>
                <c:pt idx="103">
                  <c:v>1.1904761904761862E-2</c:v>
                </c:pt>
                <c:pt idx="104">
                  <c:v>1.0027347310847645E-2</c:v>
                </c:pt>
                <c:pt idx="105">
                  <c:v>9.124087591240837E-3</c:v>
                </c:pt>
                <c:pt idx="106">
                  <c:v>1.5510948905109512E-2</c:v>
                </c:pt>
                <c:pt idx="107">
                  <c:v>1.4625228519195455E-2</c:v>
                </c:pt>
                <c:pt idx="108">
                  <c:v>1.192660550458724E-2</c:v>
                </c:pt>
                <c:pt idx="109">
                  <c:v>1.279707495429605E-2</c:v>
                </c:pt>
                <c:pt idx="110">
                  <c:v>1.3686131386861256E-2</c:v>
                </c:pt>
                <c:pt idx="111">
                  <c:v>1.1828935395814311E-2</c:v>
                </c:pt>
                <c:pt idx="112">
                  <c:v>1.2692656391659174E-2</c:v>
                </c:pt>
                <c:pt idx="113">
                  <c:v>1.2692656391659174E-2</c:v>
                </c:pt>
                <c:pt idx="114">
                  <c:v>9.9637681159419067E-3</c:v>
                </c:pt>
                <c:pt idx="115">
                  <c:v>9.0497737556560764E-3</c:v>
                </c:pt>
                <c:pt idx="116">
                  <c:v>9.0252707581226499E-3</c:v>
                </c:pt>
                <c:pt idx="117">
                  <c:v>1.2658227848101333E-2</c:v>
                </c:pt>
                <c:pt idx="118">
                  <c:v>8.0862533692722671E-3</c:v>
                </c:pt>
                <c:pt idx="119">
                  <c:v>6.3063063063062419E-3</c:v>
                </c:pt>
                <c:pt idx="120">
                  <c:v>1.1786038077969074E-2</c:v>
                </c:pt>
                <c:pt idx="121">
                  <c:v>1.4440433212996373E-2</c:v>
                </c:pt>
                <c:pt idx="122">
                  <c:v>9.0009000900090896E-3</c:v>
                </c:pt>
                <c:pt idx="123">
                  <c:v>1.1690647482014427E-2</c:v>
                </c:pt>
                <c:pt idx="124">
                  <c:v>9.8478066248879337E-3</c:v>
                </c:pt>
                <c:pt idx="125">
                  <c:v>8.9525514771708892E-3</c:v>
                </c:pt>
                <c:pt idx="126">
                  <c:v>1.3452914798206317E-2</c:v>
                </c:pt>
                <c:pt idx="127">
                  <c:v>1.3452914798206317E-2</c:v>
                </c:pt>
                <c:pt idx="128">
                  <c:v>1.4311270125223707E-2</c:v>
                </c:pt>
                <c:pt idx="129">
                  <c:v>1.6964285714285765E-2</c:v>
                </c:pt>
                <c:pt idx="130">
                  <c:v>1.5151515151515138E-2</c:v>
                </c:pt>
                <c:pt idx="131">
                  <c:v>1.6114592658907689E-2</c:v>
                </c:pt>
                <c:pt idx="132">
                  <c:v>1.6129032258064724E-2</c:v>
                </c:pt>
                <c:pt idx="133">
                  <c:v>1.1565836298932375E-2</c:v>
                </c:pt>
                <c:pt idx="134">
                  <c:v>2.0517395182872544E-2</c:v>
                </c:pt>
                <c:pt idx="135">
                  <c:v>1.6888888888888953E-2</c:v>
                </c:pt>
                <c:pt idx="136">
                  <c:v>1.9503546099290725E-2</c:v>
                </c:pt>
                <c:pt idx="137">
                  <c:v>1.419698314108242E-2</c:v>
                </c:pt>
                <c:pt idx="138">
                  <c:v>1.1504424778761013E-2</c:v>
                </c:pt>
                <c:pt idx="139">
                  <c:v>1.5044247787610709E-2</c:v>
                </c:pt>
                <c:pt idx="140">
                  <c:v>1.8518518518518379E-2</c:v>
                </c:pt>
                <c:pt idx="141">
                  <c:v>1.4925373134328179E-2</c:v>
                </c:pt>
                <c:pt idx="142">
                  <c:v>1.5803336259877065E-2</c:v>
                </c:pt>
                <c:pt idx="143">
                  <c:v>1.3215859030837107E-2</c:v>
                </c:pt>
                <c:pt idx="144">
                  <c:v>1.5873015873015817E-2</c:v>
                </c:pt>
                <c:pt idx="145">
                  <c:v>1.6710642040457246E-2</c:v>
                </c:pt>
                <c:pt idx="146">
                  <c:v>1.4860139860139787E-2</c:v>
                </c:pt>
                <c:pt idx="147">
                  <c:v>1.9230769230769162E-2</c:v>
                </c:pt>
                <c:pt idx="148">
                  <c:v>1.4782608695652177E-2</c:v>
                </c:pt>
                <c:pt idx="149">
                  <c:v>1.6622922134733153E-2</c:v>
                </c:pt>
                <c:pt idx="150">
                  <c:v>1.3123359580052396E-2</c:v>
                </c:pt>
                <c:pt idx="151">
                  <c:v>1.1333914559720881E-2</c:v>
                </c:pt>
                <c:pt idx="152">
                  <c:v>7.7922077922079058E-3</c:v>
                </c:pt>
                <c:pt idx="153">
                  <c:v>9.5155709342560346E-3</c:v>
                </c:pt>
                <c:pt idx="154">
                  <c:v>8.643042350907626E-3</c:v>
                </c:pt>
                <c:pt idx="155">
                  <c:v>8.6956521739129933E-3</c:v>
                </c:pt>
                <c:pt idx="156">
                  <c:v>6.0763888888888395E-3</c:v>
                </c:pt>
                <c:pt idx="157">
                  <c:v>1.1245674740484546E-2</c:v>
                </c:pt>
                <c:pt idx="158">
                  <c:v>9.4745908699398473E-3</c:v>
                </c:pt>
                <c:pt idx="159">
                  <c:v>5.145797598627766E-3</c:v>
                </c:pt>
                <c:pt idx="160">
                  <c:v>5.1413881748072487E-3</c:v>
                </c:pt>
                <c:pt idx="161">
                  <c:v>8.6058519793459354E-3</c:v>
                </c:pt>
                <c:pt idx="162">
                  <c:v>1.1226252158894612E-2</c:v>
                </c:pt>
                <c:pt idx="163">
                  <c:v>9.4827586206895909E-3</c:v>
                </c:pt>
                <c:pt idx="164">
                  <c:v>9.4501718213058084E-3</c:v>
                </c:pt>
                <c:pt idx="165">
                  <c:v>9.425878320479919E-3</c:v>
                </c:pt>
                <c:pt idx="166">
                  <c:v>6.8551842330761836E-3</c:v>
                </c:pt>
                <c:pt idx="167">
                  <c:v>9.4827586206895909E-3</c:v>
                </c:pt>
                <c:pt idx="168">
                  <c:v>1.2079378774805694E-2</c:v>
                </c:pt>
                <c:pt idx="169">
                  <c:v>1.1120615911035081E-2</c:v>
                </c:pt>
                <c:pt idx="170">
                  <c:v>1.1945392491467421E-2</c:v>
                </c:pt>
                <c:pt idx="171">
                  <c:v>1.3651877133105783E-2</c:v>
                </c:pt>
                <c:pt idx="172">
                  <c:v>1.5345268542199531E-2</c:v>
                </c:pt>
                <c:pt idx="173">
                  <c:v>1.6211604095563104E-2</c:v>
                </c:pt>
                <c:pt idx="174">
                  <c:v>1.5371477369769515E-2</c:v>
                </c:pt>
                <c:pt idx="175">
                  <c:v>1.9641332194705541E-2</c:v>
                </c:pt>
                <c:pt idx="176">
                  <c:v>1.8723404255319265E-2</c:v>
                </c:pt>
                <c:pt idx="177">
                  <c:v>2.0373514431239359E-2</c:v>
                </c:pt>
                <c:pt idx="178">
                  <c:v>1.9574468085106433E-2</c:v>
                </c:pt>
                <c:pt idx="179">
                  <c:v>1.8787361229718247E-2</c:v>
                </c:pt>
                <c:pt idx="180">
                  <c:v>1.8755328218243772E-2</c:v>
                </c:pt>
                <c:pt idx="181">
                  <c:v>1.7766497461928932E-2</c:v>
                </c:pt>
                <c:pt idx="182">
                  <c:v>2.0236087689713411E-2</c:v>
                </c:pt>
                <c:pt idx="183">
                  <c:v>1.8518518518518601E-2</c:v>
                </c:pt>
                <c:pt idx="184">
                  <c:v>1.8471872376154552E-2</c:v>
                </c:pt>
                <c:pt idx="185">
                  <c:v>1.8471872376154552E-2</c:v>
                </c:pt>
                <c:pt idx="186">
                  <c:v>2.0185029436501134E-2</c:v>
                </c:pt>
                <c:pt idx="187">
                  <c:v>1.7587939698492372E-2</c:v>
                </c:pt>
                <c:pt idx="188">
                  <c:v>1.8379281537176384E-2</c:v>
                </c:pt>
                <c:pt idx="189">
                  <c:v>1.6638935108153063E-2</c:v>
                </c:pt>
                <c:pt idx="190">
                  <c:v>1.7529215358931705E-2</c:v>
                </c:pt>
                <c:pt idx="191">
                  <c:v>1.6764459346185978E-2</c:v>
                </c:pt>
                <c:pt idx="192">
                  <c:v>1.7573221757322122E-2</c:v>
                </c:pt>
                <c:pt idx="193">
                  <c:v>1.6625103906899419E-2</c:v>
                </c:pt>
                <c:pt idx="194">
                  <c:v>1.7355371900826366E-2</c:v>
                </c:pt>
                <c:pt idx="195">
                  <c:v>1.9008264462809787E-2</c:v>
                </c:pt>
                <c:pt idx="196">
                  <c:v>2.06100577081616E-2</c:v>
                </c:pt>
                <c:pt idx="197">
                  <c:v>2.1434460016488188E-2</c:v>
                </c:pt>
                <c:pt idx="198">
                  <c:v>2.06100577081616E-2</c:v>
                </c:pt>
                <c:pt idx="199">
                  <c:v>1.8930041152263266E-2</c:v>
                </c:pt>
                <c:pt idx="200">
                  <c:v>1.9688269073010689E-2</c:v>
                </c:pt>
                <c:pt idx="201">
                  <c:v>1.882160392798693E-2</c:v>
                </c:pt>
                <c:pt idx="202">
                  <c:v>1.722723543888427E-2</c:v>
                </c:pt>
                <c:pt idx="203">
                  <c:v>1.8136850783182279E-2</c:v>
                </c:pt>
                <c:pt idx="204">
                  <c:v>2.2203947368421018E-2</c:v>
                </c:pt>
                <c:pt idx="205">
                  <c:v>2.0441537203597759E-2</c:v>
                </c:pt>
                <c:pt idx="206">
                  <c:v>1.705930138099121E-2</c:v>
                </c:pt>
                <c:pt idx="207">
                  <c:v>1.540957015409572E-2</c:v>
                </c:pt>
                <c:pt idx="208">
                  <c:v>1.3731825525040486E-2</c:v>
                </c:pt>
                <c:pt idx="209">
                  <c:v>1.3720742534301777E-2</c:v>
                </c:pt>
                <c:pt idx="210">
                  <c:v>1.4539579967689731E-2</c:v>
                </c:pt>
                <c:pt idx="211">
                  <c:v>1.4539579967689731E-2</c:v>
                </c:pt>
                <c:pt idx="212">
                  <c:v>1.2067578439259874E-2</c:v>
                </c:pt>
                <c:pt idx="213">
                  <c:v>1.3654618473895708E-2</c:v>
                </c:pt>
                <c:pt idx="214">
                  <c:v>1.7741935483871041E-2</c:v>
                </c:pt>
                <c:pt idx="215">
                  <c:v>1.7004048582995868E-2</c:v>
                </c:pt>
                <c:pt idx="216">
                  <c:v>1.528559935639584E-2</c:v>
                </c:pt>
                <c:pt idx="217">
                  <c:v>1.8429487179487225E-2</c:v>
                </c:pt>
                <c:pt idx="218">
                  <c:v>1.9169329073482455E-2</c:v>
                </c:pt>
                <c:pt idx="219">
                  <c:v>1.8370607028753927E-2</c:v>
                </c:pt>
                <c:pt idx="220">
                  <c:v>1.6733067729083562E-2</c:v>
                </c:pt>
                <c:pt idx="221">
                  <c:v>1.7515923566878921E-2</c:v>
                </c:pt>
                <c:pt idx="222">
                  <c:v>2.3089171974522316E-2</c:v>
                </c:pt>
                <c:pt idx="223">
                  <c:v>2.3089171974522316E-2</c:v>
                </c:pt>
                <c:pt idx="224">
                  <c:v>1.8282988871224148E-2</c:v>
                </c:pt>
                <c:pt idx="225">
                  <c:v>2.0602218700475516E-2</c:v>
                </c:pt>
                <c:pt idx="226">
                  <c:v>1.7432646592709933E-2</c:v>
                </c:pt>
                <c:pt idx="227">
                  <c:v>2.3089171974522316E-2</c:v>
                </c:pt>
                <c:pt idx="228">
                  <c:v>1.9017432646592614E-2</c:v>
                </c:pt>
                <c:pt idx="229">
                  <c:v>1.9669551534225116E-2</c:v>
                </c:pt>
                <c:pt idx="230">
                  <c:v>1.8808777429467183E-2</c:v>
                </c:pt>
                <c:pt idx="231">
                  <c:v>2.0392156862744981E-2</c:v>
                </c:pt>
                <c:pt idx="232">
                  <c:v>2.4294670846394917E-2</c:v>
                </c:pt>
                <c:pt idx="233">
                  <c:v>2.3474178403755985E-2</c:v>
                </c:pt>
                <c:pt idx="234">
                  <c:v>2.1789883268482635E-2</c:v>
                </c:pt>
                <c:pt idx="235">
                  <c:v>2.1789883268482635E-2</c:v>
                </c:pt>
                <c:pt idx="236">
                  <c:v>2.1077283372365363E-2</c:v>
                </c:pt>
                <c:pt idx="237">
                  <c:v>2.0186335403726607E-2</c:v>
                </c:pt>
                <c:pt idx="238">
                  <c:v>2.024922118380057E-2</c:v>
                </c:pt>
                <c:pt idx="239">
                  <c:v>1.7898832684825061E-2</c:v>
                </c:pt>
                <c:pt idx="240">
                  <c:v>1.8662519440124425E-2</c:v>
                </c:pt>
                <c:pt idx="241">
                  <c:v>1.9290123456790154E-2</c:v>
                </c:pt>
                <c:pt idx="242">
                  <c:v>1.6923076923076819E-2</c:v>
                </c:pt>
                <c:pt idx="243">
                  <c:v>1.3066871637202215E-2</c:v>
                </c:pt>
                <c:pt idx="244">
                  <c:v>6.1208875286917763E-3</c:v>
                </c:pt>
                <c:pt idx="245">
                  <c:v>9.9388379204892185E-3</c:v>
                </c:pt>
                <c:pt idx="246">
                  <c:v>4.5696877380045908E-3</c:v>
                </c:pt>
                <c:pt idx="247">
                  <c:v>4.5696877380045908E-3</c:v>
                </c:pt>
                <c:pt idx="248">
                  <c:v>8.4097859327216806E-3</c:v>
                </c:pt>
                <c:pt idx="249">
                  <c:v>8.3713850837137116E-3</c:v>
                </c:pt>
                <c:pt idx="250">
                  <c:v>1.2977099236641143E-2</c:v>
                </c:pt>
                <c:pt idx="251">
                  <c:v>1.0703363914372988E-2</c:v>
                </c:pt>
                <c:pt idx="252">
                  <c:v>1.3740458015267354E-2</c:v>
                </c:pt>
                <c:pt idx="253">
                  <c:v>7.570022710068125E-3</c:v>
                </c:pt>
                <c:pt idx="254">
                  <c:v>9.0771558245084094E-3</c:v>
                </c:pt>
                <c:pt idx="255">
                  <c:v>1.8209408194233445E-2</c:v>
                </c:pt>
                <c:pt idx="256">
                  <c:v>2.3574144486691928E-2</c:v>
                </c:pt>
                <c:pt idx="257">
                  <c:v>2.195306585919754E-2</c:v>
                </c:pt>
                <c:pt idx="258">
                  <c:v>2.8051554207733087E-2</c:v>
                </c:pt>
                <c:pt idx="259">
                  <c:v>3.0326004548900665E-2</c:v>
                </c:pt>
                <c:pt idx="260">
                  <c:v>3.260045489006802E-2</c:v>
                </c:pt>
                <c:pt idx="261">
                  <c:v>3.2452830188679282E-2</c:v>
                </c:pt>
                <c:pt idx="262">
                  <c:v>3.0896759608138868E-2</c:v>
                </c:pt>
                <c:pt idx="263">
                  <c:v>3.4039334341906313E-2</c:v>
                </c:pt>
                <c:pt idx="264">
                  <c:v>3.5391566265060126E-2</c:v>
                </c:pt>
                <c:pt idx="265">
                  <c:v>3.9068369646882095E-2</c:v>
                </c:pt>
                <c:pt idx="266">
                  <c:v>4.6476761619190343E-2</c:v>
                </c:pt>
                <c:pt idx="267">
                  <c:v>4.6199701937406967E-2</c:v>
                </c:pt>
                <c:pt idx="268">
                  <c:v>5.2005943536404198E-2</c:v>
                </c:pt>
                <c:pt idx="269">
                  <c:v>5.3333333333333233E-2</c:v>
                </c:pt>
                <c:pt idx="270">
                  <c:v>5.5309734513274256E-2</c:v>
                </c:pt>
                <c:pt idx="271">
                  <c:v>5.2980132450330952E-2</c:v>
                </c:pt>
                <c:pt idx="272">
                  <c:v>5.4331864904552107E-2</c:v>
                </c:pt>
                <c:pt idx="273">
                  <c:v>5.3362573099415167E-2</c:v>
                </c:pt>
                <c:pt idx="274">
                  <c:v>5.4093567251461749E-2</c:v>
                </c:pt>
                <c:pt idx="275">
                  <c:v>5.3401609363569857E-2</c:v>
                </c:pt>
                <c:pt idx="276">
                  <c:v>4.945454545454564E-2</c:v>
                </c:pt>
                <c:pt idx="277">
                  <c:v>4.8445408532176382E-2</c:v>
                </c:pt>
                <c:pt idx="278">
                  <c:v>4.5128939828080306E-2</c:v>
                </c:pt>
                <c:pt idx="279">
                  <c:v>4.4159544159544151E-2</c:v>
                </c:pt>
                <c:pt idx="280">
                  <c:v>3.9548022598870025E-2</c:v>
                </c:pt>
                <c:pt idx="281">
                  <c:v>3.5161744022503605E-2</c:v>
                </c:pt>
                <c:pt idx="282">
                  <c:v>3.4241788958770059E-2</c:v>
                </c:pt>
                <c:pt idx="283">
                  <c:v>3.6338225017470416E-2</c:v>
                </c:pt>
                <c:pt idx="284">
                  <c:v>3.2033426183843972E-2</c:v>
                </c:pt>
                <c:pt idx="285">
                  <c:v>3.4004163775156249E-2</c:v>
                </c:pt>
                <c:pt idx="286">
                  <c:v>3.5367545076283147E-2</c:v>
                </c:pt>
                <c:pt idx="287">
                  <c:v>3.4027777777777768E-2</c:v>
                </c:pt>
                <c:pt idx="288">
                  <c:v>3.1185031185031242E-2</c:v>
                </c:pt>
                <c:pt idx="289">
                  <c:v>2.8275862068965374E-2</c:v>
                </c:pt>
                <c:pt idx="290">
                  <c:v>2.87868403015763E-2</c:v>
                </c:pt>
                <c:pt idx="291">
                  <c:v>2.6603001364256418E-2</c:v>
                </c:pt>
                <c:pt idx="292">
                  <c:v>2.8532608695652328E-2</c:v>
                </c:pt>
                <c:pt idx="293">
                  <c:v>2.8532608695652328E-2</c:v>
                </c:pt>
                <c:pt idx="294">
                  <c:v>2.7027027027026973E-2</c:v>
                </c:pt>
                <c:pt idx="295">
                  <c:v>2.3600809170600145E-2</c:v>
                </c:pt>
                <c:pt idx="296">
                  <c:v>2.3616734143049989E-2</c:v>
                </c:pt>
                <c:pt idx="297">
                  <c:v>2.2818791946308759E-2</c:v>
                </c:pt>
                <c:pt idx="298">
                  <c:v>1.9423978566644129E-2</c:v>
                </c:pt>
                <c:pt idx="299">
                  <c:v>2.149093351242426E-2</c:v>
                </c:pt>
                <c:pt idx="300">
                  <c:v>2.1505376344086002E-2</c:v>
                </c:pt>
                <c:pt idx="301">
                  <c:v>2.8839704896042928E-2</c:v>
                </c:pt>
                <c:pt idx="302">
                  <c:v>2.3984010659560351E-2</c:v>
                </c:pt>
                <c:pt idx="303">
                  <c:v>2.5913621262458442E-2</c:v>
                </c:pt>
                <c:pt idx="304">
                  <c:v>2.5759577278731793E-2</c:v>
                </c:pt>
                <c:pt idx="305">
                  <c:v>2.6420079260237816E-2</c:v>
                </c:pt>
                <c:pt idx="306">
                  <c:v>2.5000000000000133E-2</c:v>
                </c:pt>
                <c:pt idx="307">
                  <c:v>2.4374176548089599E-2</c:v>
                </c:pt>
                <c:pt idx="308">
                  <c:v>2.4390243902439046E-2</c:v>
                </c:pt>
                <c:pt idx="309">
                  <c:v>2.690288713910749E-2</c:v>
                </c:pt>
                <c:pt idx="310">
                  <c:v>2.4310118265440384E-2</c:v>
                </c:pt>
                <c:pt idx="311">
                  <c:v>2.4983563445101886E-2</c:v>
                </c:pt>
                <c:pt idx="312">
                  <c:v>2.3684210526315752E-2</c:v>
                </c:pt>
                <c:pt idx="313">
                  <c:v>1.9556714471968606E-2</c:v>
                </c:pt>
                <c:pt idx="314">
                  <c:v>1.8867924528301883E-2</c:v>
                </c:pt>
                <c:pt idx="315">
                  <c:v>1.489637305699465E-2</c:v>
                </c:pt>
                <c:pt idx="316">
                  <c:v>1.6097875080489432E-2</c:v>
                </c:pt>
                <c:pt idx="317">
                  <c:v>1.8018018018017834E-2</c:v>
                </c:pt>
                <c:pt idx="318">
                  <c:v>1.9255455712451797E-2</c:v>
                </c:pt>
                <c:pt idx="319">
                  <c:v>2.1221864951768588E-2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7-4AFC-8B1B-0EF4A3E28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84095"/>
        <c:axId val="77163535"/>
      </c:lineChart>
      <c:dateAx>
        <c:axId val="1854840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63535"/>
        <c:crosses val="autoZero"/>
        <c:auto val="0"/>
        <c:lblOffset val="100"/>
        <c:baseTimeUnit val="months"/>
        <c:majorUnit val="5"/>
        <c:majorTimeUnit val="years"/>
      </c:dateAx>
      <c:valAx>
        <c:axId val="7716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8409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v>US Recession</c:v>
          </c:tx>
          <c:spPr>
            <a:solidFill>
              <a:srgbClr val="A9D18E"/>
            </a:solidFill>
            <a:ln w="25400">
              <a:noFill/>
            </a:ln>
            <a:effectLst/>
          </c:spPr>
          <c:cat>
            <c:numRef>
              <c:f>'Data Visualizations'!$DI$5:$DI$5000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  <c:pt idx="320">
                  <c:v>46266</c:v>
                </c:pt>
              </c:numCache>
            </c:numRef>
          </c:cat>
          <c:val>
            <c:numRef>
              <c:f>'Data Visualizations'!$DJ$5:$DJ$5000</c:f>
              <c:numCache>
                <c:formatCode>General</c:formatCode>
                <c:ptCount val="4996"/>
                <c:pt idx="0" formatCode="0.0%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0.3</c:v>
                </c:pt>
                <c:pt idx="243">
                  <c:v>0.3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3-4C1E-8D13-C5495D06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95007"/>
        <c:axId val="77272495"/>
      </c:areaChart>
      <c:lineChart>
        <c:grouping val="standard"/>
        <c:varyColors val="0"/>
        <c:ser>
          <c:idx val="1"/>
          <c:order val="1"/>
          <c:tx>
            <c:v>Unemployment Rate - SA</c:v>
          </c:tx>
          <c:spPr>
            <a:ln w="2222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Visualizations'!$DI$5:$DI$5000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  <c:pt idx="320">
                  <c:v>46266</c:v>
                </c:pt>
              </c:numCache>
            </c:numRef>
          </c:cat>
          <c:val>
            <c:numRef>
              <c:f>'Data Visualizations'!$DK$5:$DK$5000</c:f>
              <c:numCache>
                <c:formatCode>General</c:formatCode>
                <c:ptCount val="4996"/>
                <c:pt idx="0" formatCode="0.0%">
                  <c:v>0.04</c:v>
                </c:pt>
                <c:pt idx="1">
                  <c:v>4.0999999999999995E-2</c:v>
                </c:pt>
                <c:pt idx="2">
                  <c:v>0.04</c:v>
                </c:pt>
                <c:pt idx="3">
                  <c:v>3.7999999999999999E-2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4.0999999999999995E-2</c:v>
                </c:pt>
                <c:pt idx="8">
                  <c:v>3.9E-2</c:v>
                </c:pt>
                <c:pt idx="9">
                  <c:v>3.9E-2</c:v>
                </c:pt>
                <c:pt idx="10">
                  <c:v>3.9E-2</c:v>
                </c:pt>
                <c:pt idx="11">
                  <c:v>3.9E-2</c:v>
                </c:pt>
                <c:pt idx="12">
                  <c:v>4.2000000000000003E-2</c:v>
                </c:pt>
                <c:pt idx="13">
                  <c:v>4.2000000000000003E-2</c:v>
                </c:pt>
                <c:pt idx="14">
                  <c:v>4.2999999999999997E-2</c:v>
                </c:pt>
                <c:pt idx="15">
                  <c:v>4.4000000000000004E-2</c:v>
                </c:pt>
                <c:pt idx="16">
                  <c:v>4.2999999999999997E-2</c:v>
                </c:pt>
                <c:pt idx="17">
                  <c:v>4.4999999999999998E-2</c:v>
                </c:pt>
                <c:pt idx="18">
                  <c:v>4.5999999999999999E-2</c:v>
                </c:pt>
                <c:pt idx="19">
                  <c:v>4.9000000000000002E-2</c:v>
                </c:pt>
                <c:pt idx="20">
                  <c:v>0.05</c:v>
                </c:pt>
                <c:pt idx="21">
                  <c:v>5.2999999999999999E-2</c:v>
                </c:pt>
                <c:pt idx="22">
                  <c:v>5.5E-2</c:v>
                </c:pt>
                <c:pt idx="23">
                  <c:v>5.7000000000000002E-2</c:v>
                </c:pt>
                <c:pt idx="24">
                  <c:v>5.7000000000000002E-2</c:v>
                </c:pt>
                <c:pt idx="25">
                  <c:v>5.7000000000000002E-2</c:v>
                </c:pt>
                <c:pt idx="26">
                  <c:v>5.7000000000000002E-2</c:v>
                </c:pt>
                <c:pt idx="27">
                  <c:v>5.9000000000000004E-2</c:v>
                </c:pt>
                <c:pt idx="28">
                  <c:v>5.7999999999999996E-2</c:v>
                </c:pt>
                <c:pt idx="29">
                  <c:v>5.7999999999999996E-2</c:v>
                </c:pt>
                <c:pt idx="30">
                  <c:v>5.7999999999999996E-2</c:v>
                </c:pt>
                <c:pt idx="31">
                  <c:v>5.7000000000000002E-2</c:v>
                </c:pt>
                <c:pt idx="32">
                  <c:v>5.7000000000000002E-2</c:v>
                </c:pt>
                <c:pt idx="33">
                  <c:v>5.7000000000000002E-2</c:v>
                </c:pt>
                <c:pt idx="34">
                  <c:v>5.9000000000000004E-2</c:v>
                </c:pt>
                <c:pt idx="35">
                  <c:v>0.06</c:v>
                </c:pt>
                <c:pt idx="36">
                  <c:v>5.7999999999999996E-2</c:v>
                </c:pt>
                <c:pt idx="37">
                  <c:v>5.9000000000000004E-2</c:v>
                </c:pt>
                <c:pt idx="38">
                  <c:v>5.9000000000000004E-2</c:v>
                </c:pt>
                <c:pt idx="39">
                  <c:v>0.06</c:v>
                </c:pt>
                <c:pt idx="40">
                  <c:v>6.0999999999999999E-2</c:v>
                </c:pt>
                <c:pt idx="41">
                  <c:v>6.3E-2</c:v>
                </c:pt>
                <c:pt idx="42">
                  <c:v>6.2E-2</c:v>
                </c:pt>
                <c:pt idx="43">
                  <c:v>6.0999999999999999E-2</c:v>
                </c:pt>
                <c:pt idx="44">
                  <c:v>6.0999999999999999E-2</c:v>
                </c:pt>
                <c:pt idx="45">
                  <c:v>0.06</c:v>
                </c:pt>
                <c:pt idx="46">
                  <c:v>5.7999999999999996E-2</c:v>
                </c:pt>
                <c:pt idx="47">
                  <c:v>5.7000000000000002E-2</c:v>
                </c:pt>
                <c:pt idx="48">
                  <c:v>5.7000000000000002E-2</c:v>
                </c:pt>
                <c:pt idx="49">
                  <c:v>5.5999999999999994E-2</c:v>
                </c:pt>
                <c:pt idx="50">
                  <c:v>5.7999999999999996E-2</c:v>
                </c:pt>
                <c:pt idx="51">
                  <c:v>5.5999999999999994E-2</c:v>
                </c:pt>
                <c:pt idx="52">
                  <c:v>5.5999999999999994E-2</c:v>
                </c:pt>
                <c:pt idx="53">
                  <c:v>5.5999999999999994E-2</c:v>
                </c:pt>
                <c:pt idx="54">
                  <c:v>5.5E-2</c:v>
                </c:pt>
                <c:pt idx="55">
                  <c:v>5.4000000000000006E-2</c:v>
                </c:pt>
                <c:pt idx="56">
                  <c:v>5.4000000000000006E-2</c:v>
                </c:pt>
                <c:pt idx="57">
                  <c:v>5.5E-2</c:v>
                </c:pt>
                <c:pt idx="58">
                  <c:v>5.4000000000000006E-2</c:v>
                </c:pt>
                <c:pt idx="59">
                  <c:v>5.4000000000000006E-2</c:v>
                </c:pt>
                <c:pt idx="60">
                  <c:v>5.2999999999999999E-2</c:v>
                </c:pt>
                <c:pt idx="61">
                  <c:v>5.4000000000000006E-2</c:v>
                </c:pt>
                <c:pt idx="62">
                  <c:v>5.2000000000000005E-2</c:v>
                </c:pt>
                <c:pt idx="63">
                  <c:v>5.2000000000000005E-2</c:v>
                </c:pt>
                <c:pt idx="64">
                  <c:v>5.0999999999999997E-2</c:v>
                </c:pt>
                <c:pt idx="65">
                  <c:v>0.05</c:v>
                </c:pt>
                <c:pt idx="66">
                  <c:v>0.05</c:v>
                </c:pt>
                <c:pt idx="67">
                  <c:v>4.9000000000000002E-2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4.9000000000000002E-2</c:v>
                </c:pt>
                <c:pt idx="72">
                  <c:v>4.7E-2</c:v>
                </c:pt>
                <c:pt idx="73">
                  <c:v>4.8000000000000001E-2</c:v>
                </c:pt>
                <c:pt idx="74">
                  <c:v>4.7E-2</c:v>
                </c:pt>
                <c:pt idx="75">
                  <c:v>4.7E-2</c:v>
                </c:pt>
                <c:pt idx="76">
                  <c:v>4.5999999999999999E-2</c:v>
                </c:pt>
                <c:pt idx="77">
                  <c:v>4.5999999999999999E-2</c:v>
                </c:pt>
                <c:pt idx="78">
                  <c:v>4.7E-2</c:v>
                </c:pt>
                <c:pt idx="79">
                  <c:v>4.7E-2</c:v>
                </c:pt>
                <c:pt idx="80">
                  <c:v>4.4999999999999998E-2</c:v>
                </c:pt>
                <c:pt idx="81">
                  <c:v>4.4000000000000004E-2</c:v>
                </c:pt>
                <c:pt idx="82">
                  <c:v>4.4999999999999998E-2</c:v>
                </c:pt>
                <c:pt idx="83">
                  <c:v>4.4000000000000004E-2</c:v>
                </c:pt>
                <c:pt idx="84">
                  <c:v>4.5999999999999999E-2</c:v>
                </c:pt>
                <c:pt idx="85">
                  <c:v>4.4999999999999998E-2</c:v>
                </c:pt>
                <c:pt idx="86">
                  <c:v>4.4000000000000004E-2</c:v>
                </c:pt>
                <c:pt idx="87">
                  <c:v>4.4999999999999998E-2</c:v>
                </c:pt>
                <c:pt idx="88">
                  <c:v>4.4000000000000004E-2</c:v>
                </c:pt>
                <c:pt idx="89">
                  <c:v>4.5999999999999999E-2</c:v>
                </c:pt>
                <c:pt idx="90">
                  <c:v>4.7E-2</c:v>
                </c:pt>
                <c:pt idx="91">
                  <c:v>4.5999999999999999E-2</c:v>
                </c:pt>
                <c:pt idx="92">
                  <c:v>4.7E-2</c:v>
                </c:pt>
                <c:pt idx="93">
                  <c:v>4.7E-2</c:v>
                </c:pt>
                <c:pt idx="94">
                  <c:v>4.7E-2</c:v>
                </c:pt>
                <c:pt idx="95">
                  <c:v>0.05</c:v>
                </c:pt>
                <c:pt idx="96">
                  <c:v>0.05</c:v>
                </c:pt>
                <c:pt idx="97">
                  <c:v>4.9000000000000002E-2</c:v>
                </c:pt>
                <c:pt idx="98">
                  <c:v>5.0999999999999997E-2</c:v>
                </c:pt>
                <c:pt idx="99">
                  <c:v>0.05</c:v>
                </c:pt>
                <c:pt idx="100">
                  <c:v>5.4000000000000006E-2</c:v>
                </c:pt>
                <c:pt idx="101">
                  <c:v>5.5999999999999994E-2</c:v>
                </c:pt>
                <c:pt idx="102">
                  <c:v>5.7999999999999996E-2</c:v>
                </c:pt>
                <c:pt idx="103">
                  <c:v>6.0999999999999999E-2</c:v>
                </c:pt>
                <c:pt idx="104">
                  <c:v>6.0999999999999999E-2</c:v>
                </c:pt>
                <c:pt idx="105">
                  <c:v>6.5000000000000002E-2</c:v>
                </c:pt>
                <c:pt idx="106">
                  <c:v>6.8000000000000005E-2</c:v>
                </c:pt>
                <c:pt idx="107">
                  <c:v>7.2999999999999995E-2</c:v>
                </c:pt>
                <c:pt idx="108">
                  <c:v>7.8E-2</c:v>
                </c:pt>
                <c:pt idx="109">
                  <c:v>8.3000000000000004E-2</c:v>
                </c:pt>
                <c:pt idx="110">
                  <c:v>8.6999999999999994E-2</c:v>
                </c:pt>
                <c:pt idx="111">
                  <c:v>0.09</c:v>
                </c:pt>
                <c:pt idx="112">
                  <c:v>9.4E-2</c:v>
                </c:pt>
                <c:pt idx="113">
                  <c:v>9.5000000000000001E-2</c:v>
                </c:pt>
                <c:pt idx="114">
                  <c:v>9.5000000000000001E-2</c:v>
                </c:pt>
                <c:pt idx="115">
                  <c:v>9.6000000000000002E-2</c:v>
                </c:pt>
                <c:pt idx="116">
                  <c:v>9.8000000000000004E-2</c:v>
                </c:pt>
                <c:pt idx="117">
                  <c:v>0.1</c:v>
                </c:pt>
                <c:pt idx="118">
                  <c:v>9.9000000000000005E-2</c:v>
                </c:pt>
                <c:pt idx="119">
                  <c:v>9.9000000000000005E-2</c:v>
                </c:pt>
                <c:pt idx="120">
                  <c:v>9.8000000000000004E-2</c:v>
                </c:pt>
                <c:pt idx="121">
                  <c:v>9.8000000000000004E-2</c:v>
                </c:pt>
                <c:pt idx="122">
                  <c:v>9.9000000000000005E-2</c:v>
                </c:pt>
                <c:pt idx="123">
                  <c:v>9.9000000000000005E-2</c:v>
                </c:pt>
                <c:pt idx="124">
                  <c:v>9.6000000000000002E-2</c:v>
                </c:pt>
                <c:pt idx="125">
                  <c:v>9.4E-2</c:v>
                </c:pt>
                <c:pt idx="126">
                  <c:v>9.4E-2</c:v>
                </c:pt>
                <c:pt idx="127">
                  <c:v>9.5000000000000001E-2</c:v>
                </c:pt>
                <c:pt idx="128">
                  <c:v>9.5000000000000001E-2</c:v>
                </c:pt>
                <c:pt idx="129">
                  <c:v>9.4E-2</c:v>
                </c:pt>
                <c:pt idx="130">
                  <c:v>9.8000000000000004E-2</c:v>
                </c:pt>
                <c:pt idx="131">
                  <c:v>9.3000000000000013E-2</c:v>
                </c:pt>
                <c:pt idx="132">
                  <c:v>9.0999999999999998E-2</c:v>
                </c:pt>
                <c:pt idx="133">
                  <c:v>0.09</c:v>
                </c:pt>
                <c:pt idx="134">
                  <c:v>0.09</c:v>
                </c:pt>
                <c:pt idx="135">
                  <c:v>9.0999999999999998E-2</c:v>
                </c:pt>
                <c:pt idx="136">
                  <c:v>0.09</c:v>
                </c:pt>
                <c:pt idx="137">
                  <c:v>9.0999999999999998E-2</c:v>
                </c:pt>
                <c:pt idx="138">
                  <c:v>0.09</c:v>
                </c:pt>
                <c:pt idx="139">
                  <c:v>0.09</c:v>
                </c:pt>
                <c:pt idx="140">
                  <c:v>0.09</c:v>
                </c:pt>
                <c:pt idx="141">
                  <c:v>8.8000000000000009E-2</c:v>
                </c:pt>
                <c:pt idx="142">
                  <c:v>8.5999999999999993E-2</c:v>
                </c:pt>
                <c:pt idx="143">
                  <c:v>8.5000000000000006E-2</c:v>
                </c:pt>
                <c:pt idx="144">
                  <c:v>8.3000000000000004E-2</c:v>
                </c:pt>
                <c:pt idx="145">
                  <c:v>8.3000000000000004E-2</c:v>
                </c:pt>
                <c:pt idx="146">
                  <c:v>8.199999999999999E-2</c:v>
                </c:pt>
                <c:pt idx="147">
                  <c:v>8.199999999999999E-2</c:v>
                </c:pt>
                <c:pt idx="148">
                  <c:v>8.199999999999999E-2</c:v>
                </c:pt>
                <c:pt idx="149">
                  <c:v>8.199999999999999E-2</c:v>
                </c:pt>
                <c:pt idx="150">
                  <c:v>8.199999999999999E-2</c:v>
                </c:pt>
                <c:pt idx="151">
                  <c:v>8.1000000000000003E-2</c:v>
                </c:pt>
                <c:pt idx="152">
                  <c:v>7.8E-2</c:v>
                </c:pt>
                <c:pt idx="153">
                  <c:v>7.8E-2</c:v>
                </c:pt>
                <c:pt idx="154">
                  <c:v>7.6999999999999999E-2</c:v>
                </c:pt>
                <c:pt idx="155">
                  <c:v>7.9000000000000001E-2</c:v>
                </c:pt>
                <c:pt idx="156">
                  <c:v>0.08</c:v>
                </c:pt>
                <c:pt idx="157">
                  <c:v>7.6999999999999999E-2</c:v>
                </c:pt>
                <c:pt idx="158">
                  <c:v>7.4999999999999997E-2</c:v>
                </c:pt>
                <c:pt idx="159">
                  <c:v>7.5999999999999998E-2</c:v>
                </c:pt>
                <c:pt idx="160">
                  <c:v>7.4999999999999997E-2</c:v>
                </c:pt>
                <c:pt idx="161">
                  <c:v>7.4999999999999997E-2</c:v>
                </c:pt>
                <c:pt idx="162">
                  <c:v>7.2999999999999995E-2</c:v>
                </c:pt>
                <c:pt idx="163">
                  <c:v>7.2000000000000008E-2</c:v>
                </c:pt>
                <c:pt idx="164">
                  <c:v>7.2000000000000008E-2</c:v>
                </c:pt>
                <c:pt idx="165">
                  <c:v>7.2000000000000008E-2</c:v>
                </c:pt>
                <c:pt idx="166">
                  <c:v>6.9000000000000006E-2</c:v>
                </c:pt>
                <c:pt idx="167">
                  <c:v>6.7000000000000004E-2</c:v>
                </c:pt>
                <c:pt idx="168">
                  <c:v>6.6000000000000003E-2</c:v>
                </c:pt>
                <c:pt idx="169">
                  <c:v>6.7000000000000004E-2</c:v>
                </c:pt>
                <c:pt idx="170">
                  <c:v>6.7000000000000004E-2</c:v>
                </c:pt>
                <c:pt idx="171">
                  <c:v>6.2E-2</c:v>
                </c:pt>
                <c:pt idx="172">
                  <c:v>6.3E-2</c:v>
                </c:pt>
                <c:pt idx="173">
                  <c:v>6.0999999999999999E-2</c:v>
                </c:pt>
                <c:pt idx="174">
                  <c:v>6.2E-2</c:v>
                </c:pt>
                <c:pt idx="175">
                  <c:v>6.0999999999999999E-2</c:v>
                </c:pt>
                <c:pt idx="176">
                  <c:v>5.9000000000000004E-2</c:v>
                </c:pt>
                <c:pt idx="177">
                  <c:v>5.7000000000000002E-2</c:v>
                </c:pt>
                <c:pt idx="178">
                  <c:v>5.7999999999999996E-2</c:v>
                </c:pt>
                <c:pt idx="179">
                  <c:v>5.5999999999999994E-2</c:v>
                </c:pt>
                <c:pt idx="180">
                  <c:v>5.7000000000000002E-2</c:v>
                </c:pt>
                <c:pt idx="181">
                  <c:v>5.5E-2</c:v>
                </c:pt>
                <c:pt idx="182">
                  <c:v>5.4000000000000006E-2</c:v>
                </c:pt>
                <c:pt idx="183">
                  <c:v>5.4000000000000006E-2</c:v>
                </c:pt>
                <c:pt idx="184">
                  <c:v>5.5999999999999994E-2</c:v>
                </c:pt>
                <c:pt idx="185">
                  <c:v>5.2999999999999999E-2</c:v>
                </c:pt>
                <c:pt idx="186">
                  <c:v>5.2000000000000005E-2</c:v>
                </c:pt>
                <c:pt idx="187">
                  <c:v>5.0999999999999997E-2</c:v>
                </c:pt>
                <c:pt idx="188">
                  <c:v>0.05</c:v>
                </c:pt>
                <c:pt idx="189">
                  <c:v>0.05</c:v>
                </c:pt>
                <c:pt idx="190">
                  <c:v>5.0999999999999997E-2</c:v>
                </c:pt>
                <c:pt idx="191">
                  <c:v>0.05</c:v>
                </c:pt>
                <c:pt idx="192">
                  <c:v>4.8000000000000001E-2</c:v>
                </c:pt>
                <c:pt idx="193">
                  <c:v>4.9000000000000002E-2</c:v>
                </c:pt>
                <c:pt idx="194">
                  <c:v>0.05</c:v>
                </c:pt>
                <c:pt idx="195">
                  <c:v>5.0999999999999997E-2</c:v>
                </c:pt>
                <c:pt idx="196">
                  <c:v>4.8000000000000001E-2</c:v>
                </c:pt>
                <c:pt idx="197">
                  <c:v>4.9000000000000002E-2</c:v>
                </c:pt>
                <c:pt idx="198">
                  <c:v>4.8000000000000001E-2</c:v>
                </c:pt>
                <c:pt idx="199">
                  <c:v>4.9000000000000002E-2</c:v>
                </c:pt>
                <c:pt idx="200">
                  <c:v>0.05</c:v>
                </c:pt>
                <c:pt idx="201">
                  <c:v>4.9000000000000002E-2</c:v>
                </c:pt>
                <c:pt idx="202">
                  <c:v>4.7E-2</c:v>
                </c:pt>
                <c:pt idx="203">
                  <c:v>4.7E-2</c:v>
                </c:pt>
                <c:pt idx="204">
                  <c:v>4.7E-2</c:v>
                </c:pt>
                <c:pt idx="205">
                  <c:v>4.5999999999999999E-2</c:v>
                </c:pt>
                <c:pt idx="206">
                  <c:v>4.4000000000000004E-2</c:v>
                </c:pt>
                <c:pt idx="207">
                  <c:v>4.4000000000000004E-2</c:v>
                </c:pt>
                <c:pt idx="208">
                  <c:v>4.4000000000000004E-2</c:v>
                </c:pt>
                <c:pt idx="209">
                  <c:v>4.2999999999999997E-2</c:v>
                </c:pt>
                <c:pt idx="210">
                  <c:v>4.2999999999999997E-2</c:v>
                </c:pt>
                <c:pt idx="211">
                  <c:v>4.4000000000000004E-2</c:v>
                </c:pt>
                <c:pt idx="212">
                  <c:v>4.2999999999999997E-2</c:v>
                </c:pt>
                <c:pt idx="213">
                  <c:v>4.2000000000000003E-2</c:v>
                </c:pt>
                <c:pt idx="214">
                  <c:v>4.2000000000000003E-2</c:v>
                </c:pt>
                <c:pt idx="215">
                  <c:v>4.0999999999999995E-2</c:v>
                </c:pt>
                <c:pt idx="216">
                  <c:v>0.04</c:v>
                </c:pt>
                <c:pt idx="217">
                  <c:v>4.0999999999999995E-2</c:v>
                </c:pt>
                <c:pt idx="218">
                  <c:v>0.04</c:v>
                </c:pt>
                <c:pt idx="219">
                  <c:v>0.04</c:v>
                </c:pt>
                <c:pt idx="220">
                  <c:v>3.7999999999999999E-2</c:v>
                </c:pt>
                <c:pt idx="221">
                  <c:v>0.04</c:v>
                </c:pt>
                <c:pt idx="222">
                  <c:v>3.7999999999999999E-2</c:v>
                </c:pt>
                <c:pt idx="223">
                  <c:v>3.7999999999999999E-2</c:v>
                </c:pt>
                <c:pt idx="224">
                  <c:v>3.7000000000000005E-2</c:v>
                </c:pt>
                <c:pt idx="225">
                  <c:v>3.7999999999999999E-2</c:v>
                </c:pt>
                <c:pt idx="226">
                  <c:v>3.7999999999999999E-2</c:v>
                </c:pt>
                <c:pt idx="227">
                  <c:v>3.9E-2</c:v>
                </c:pt>
                <c:pt idx="228">
                  <c:v>0.04</c:v>
                </c:pt>
                <c:pt idx="229">
                  <c:v>3.7999999999999999E-2</c:v>
                </c:pt>
                <c:pt idx="230">
                  <c:v>3.7999999999999999E-2</c:v>
                </c:pt>
                <c:pt idx="231">
                  <c:v>3.7000000000000005E-2</c:v>
                </c:pt>
                <c:pt idx="232">
                  <c:v>3.6000000000000004E-2</c:v>
                </c:pt>
                <c:pt idx="233">
                  <c:v>3.6000000000000004E-2</c:v>
                </c:pt>
                <c:pt idx="234">
                  <c:v>3.7000000000000005E-2</c:v>
                </c:pt>
                <c:pt idx="235">
                  <c:v>3.6000000000000004E-2</c:v>
                </c:pt>
                <c:pt idx="236">
                  <c:v>3.5000000000000003E-2</c:v>
                </c:pt>
                <c:pt idx="237">
                  <c:v>3.6000000000000004E-2</c:v>
                </c:pt>
                <c:pt idx="238">
                  <c:v>3.6000000000000004E-2</c:v>
                </c:pt>
                <c:pt idx="239">
                  <c:v>3.6000000000000004E-2</c:v>
                </c:pt>
                <c:pt idx="240">
                  <c:v>3.6000000000000004E-2</c:v>
                </c:pt>
                <c:pt idx="241">
                  <c:v>3.5000000000000003E-2</c:v>
                </c:pt>
                <c:pt idx="242">
                  <c:v>4.4000000000000004E-2</c:v>
                </c:pt>
                <c:pt idx="243">
                  <c:v>0.14800000000000002</c:v>
                </c:pt>
                <c:pt idx="244">
                  <c:v>0.13200000000000001</c:v>
                </c:pt>
                <c:pt idx="245">
                  <c:v>0.11</c:v>
                </c:pt>
                <c:pt idx="246">
                  <c:v>0.10199999999999999</c:v>
                </c:pt>
                <c:pt idx="247">
                  <c:v>8.4000000000000005E-2</c:v>
                </c:pt>
                <c:pt idx="248">
                  <c:v>7.8E-2</c:v>
                </c:pt>
                <c:pt idx="249">
                  <c:v>6.9000000000000006E-2</c:v>
                </c:pt>
                <c:pt idx="250">
                  <c:v>6.7000000000000004E-2</c:v>
                </c:pt>
                <c:pt idx="251">
                  <c:v>6.7000000000000004E-2</c:v>
                </c:pt>
                <c:pt idx="252">
                  <c:v>6.4000000000000001E-2</c:v>
                </c:pt>
                <c:pt idx="253">
                  <c:v>6.2E-2</c:v>
                </c:pt>
                <c:pt idx="254">
                  <c:v>6.0999999999999999E-2</c:v>
                </c:pt>
                <c:pt idx="255">
                  <c:v>6.0999999999999999E-2</c:v>
                </c:pt>
                <c:pt idx="256">
                  <c:v>5.7999999999999996E-2</c:v>
                </c:pt>
                <c:pt idx="257">
                  <c:v>5.9000000000000004E-2</c:v>
                </c:pt>
                <c:pt idx="258">
                  <c:v>5.4000000000000006E-2</c:v>
                </c:pt>
                <c:pt idx="259">
                  <c:v>5.0999999999999997E-2</c:v>
                </c:pt>
                <c:pt idx="260">
                  <c:v>4.7E-2</c:v>
                </c:pt>
                <c:pt idx="261">
                  <c:v>4.4999999999999998E-2</c:v>
                </c:pt>
                <c:pt idx="262">
                  <c:v>4.0999999999999995E-2</c:v>
                </c:pt>
                <c:pt idx="263">
                  <c:v>3.9E-2</c:v>
                </c:pt>
                <c:pt idx="264">
                  <c:v>0.04</c:v>
                </c:pt>
                <c:pt idx="265">
                  <c:v>3.9E-2</c:v>
                </c:pt>
                <c:pt idx="266">
                  <c:v>3.7000000000000005E-2</c:v>
                </c:pt>
                <c:pt idx="267">
                  <c:v>3.7000000000000005E-2</c:v>
                </c:pt>
                <c:pt idx="268">
                  <c:v>3.6000000000000004E-2</c:v>
                </c:pt>
                <c:pt idx="269">
                  <c:v>3.6000000000000004E-2</c:v>
                </c:pt>
                <c:pt idx="270">
                  <c:v>3.5000000000000003E-2</c:v>
                </c:pt>
                <c:pt idx="271">
                  <c:v>3.6000000000000004E-2</c:v>
                </c:pt>
                <c:pt idx="272">
                  <c:v>3.5000000000000003E-2</c:v>
                </c:pt>
                <c:pt idx="273">
                  <c:v>3.6000000000000004E-2</c:v>
                </c:pt>
                <c:pt idx="274">
                  <c:v>3.6000000000000004E-2</c:v>
                </c:pt>
                <c:pt idx="275">
                  <c:v>3.5000000000000003E-2</c:v>
                </c:pt>
                <c:pt idx="276">
                  <c:v>3.5000000000000003E-2</c:v>
                </c:pt>
                <c:pt idx="277">
                  <c:v>3.6000000000000004E-2</c:v>
                </c:pt>
                <c:pt idx="278">
                  <c:v>3.5000000000000003E-2</c:v>
                </c:pt>
                <c:pt idx="279">
                  <c:v>3.4000000000000002E-2</c:v>
                </c:pt>
                <c:pt idx="280">
                  <c:v>3.6000000000000004E-2</c:v>
                </c:pt>
                <c:pt idx="281">
                  <c:v>3.6000000000000004E-2</c:v>
                </c:pt>
                <c:pt idx="282">
                  <c:v>3.5000000000000003E-2</c:v>
                </c:pt>
                <c:pt idx="283">
                  <c:v>3.7000000000000005E-2</c:v>
                </c:pt>
                <c:pt idx="284">
                  <c:v>3.7000000000000005E-2</c:v>
                </c:pt>
                <c:pt idx="285">
                  <c:v>3.9E-2</c:v>
                </c:pt>
                <c:pt idx="286">
                  <c:v>3.7000000000000005E-2</c:v>
                </c:pt>
                <c:pt idx="287">
                  <c:v>3.7999999999999999E-2</c:v>
                </c:pt>
                <c:pt idx="288">
                  <c:v>3.7000000000000005E-2</c:v>
                </c:pt>
                <c:pt idx="289">
                  <c:v>3.9E-2</c:v>
                </c:pt>
                <c:pt idx="290">
                  <c:v>3.9E-2</c:v>
                </c:pt>
                <c:pt idx="291">
                  <c:v>3.9E-2</c:v>
                </c:pt>
                <c:pt idx="292">
                  <c:v>3.9E-2</c:v>
                </c:pt>
                <c:pt idx="293">
                  <c:v>4.0999999999999995E-2</c:v>
                </c:pt>
                <c:pt idx="294">
                  <c:v>4.2000000000000003E-2</c:v>
                </c:pt>
                <c:pt idx="295">
                  <c:v>4.2000000000000003E-2</c:v>
                </c:pt>
                <c:pt idx="296">
                  <c:v>4.0999999999999995E-2</c:v>
                </c:pt>
                <c:pt idx="297">
                  <c:v>4.0999999999999995E-2</c:v>
                </c:pt>
                <c:pt idx="298">
                  <c:v>4.2000000000000003E-2</c:v>
                </c:pt>
                <c:pt idx="299">
                  <c:v>4.0999999999999995E-2</c:v>
                </c:pt>
                <c:pt idx="300">
                  <c:v>0.04</c:v>
                </c:pt>
                <c:pt idx="301">
                  <c:v>4.2000000000000003E-2</c:v>
                </c:pt>
                <c:pt idx="302">
                  <c:v>4.2000000000000003E-2</c:v>
                </c:pt>
                <c:pt idx="303">
                  <c:v>4.2000000000000003E-2</c:v>
                </c:pt>
                <c:pt idx="304">
                  <c:v>4.2999999999999997E-2</c:v>
                </c:pt>
                <c:pt idx="305">
                  <c:v>4.0999999999999995E-2</c:v>
                </c:pt>
                <c:pt idx="306">
                  <c:v>4.2999999999999997E-2</c:v>
                </c:pt>
                <c:pt idx="307">
                  <c:v>4.2999999999999997E-2</c:v>
                </c:pt>
                <c:pt idx="308">
                  <c:v>4.4000000000000004E-2</c:v>
                </c:pt>
                <c:pt idx="309">
                  <c:v>#N/A</c:v>
                </c:pt>
                <c:pt idx="310">
                  <c:v>4.4999999999999998E-2</c:v>
                </c:pt>
                <c:pt idx="311">
                  <c:v>4.4000000000000004E-2</c:v>
                </c:pt>
                <c:pt idx="312">
                  <c:v>4.2999999999999997E-2</c:v>
                </c:pt>
                <c:pt idx="313">
                  <c:v>4.4000000000000004E-2</c:v>
                </c:pt>
                <c:pt idx="314">
                  <c:v>4.2999999999999997E-2</c:v>
                </c:pt>
                <c:pt idx="315">
                  <c:v>4.2999999999999997E-2</c:v>
                </c:pt>
                <c:pt idx="316">
                  <c:v>4.2999999999999997E-2</c:v>
                </c:pt>
                <c:pt idx="317">
                  <c:v>4.2000000000000003E-2</c:v>
                </c:pt>
                <c:pt idx="318">
                  <c:v>4.0999999999999995E-2</c:v>
                </c:pt>
                <c:pt idx="319">
                  <c:v>4.0999999999999995E-2</c:v>
                </c:pt>
                <c:pt idx="3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3-4C1E-8D13-C5495D06CE51}"/>
            </c:ext>
          </c:extLst>
        </c:ser>
        <c:ser>
          <c:idx val="2"/>
          <c:order val="2"/>
          <c:tx>
            <c:v>Effective Fed Funds Rate</c:v>
          </c:tx>
          <c:spPr>
            <a:ln w="2222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Visualizations'!$DI$5:$DI$5000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  <c:pt idx="320">
                  <c:v>46266</c:v>
                </c:pt>
              </c:numCache>
            </c:numRef>
          </c:cat>
          <c:val>
            <c:numRef>
              <c:f>'Data Visualizations'!$DL$5:$DL$5000</c:f>
              <c:numCache>
                <c:formatCode>General</c:formatCode>
                <c:ptCount val="4996"/>
                <c:pt idx="0" formatCode="0.0%">
                  <c:v>5.45E-2</c:v>
                </c:pt>
                <c:pt idx="1">
                  <c:v>5.7300000000000004E-2</c:v>
                </c:pt>
                <c:pt idx="2">
                  <c:v>5.8499999999999996E-2</c:v>
                </c:pt>
                <c:pt idx="3">
                  <c:v>6.0199999999999997E-2</c:v>
                </c:pt>
                <c:pt idx="4">
                  <c:v>6.2699999999999992E-2</c:v>
                </c:pt>
                <c:pt idx="5">
                  <c:v>6.5299999999999997E-2</c:v>
                </c:pt>
                <c:pt idx="6">
                  <c:v>6.54E-2</c:v>
                </c:pt>
                <c:pt idx="7">
                  <c:v>6.5000000000000002E-2</c:v>
                </c:pt>
                <c:pt idx="8">
                  <c:v>6.5199999999999994E-2</c:v>
                </c:pt>
                <c:pt idx="9">
                  <c:v>6.5099999999999991E-2</c:v>
                </c:pt>
                <c:pt idx="10">
                  <c:v>6.5099999999999991E-2</c:v>
                </c:pt>
                <c:pt idx="11">
                  <c:v>6.4000000000000001E-2</c:v>
                </c:pt>
                <c:pt idx="12">
                  <c:v>5.9800000000000006E-2</c:v>
                </c:pt>
                <c:pt idx="13">
                  <c:v>5.4900000000000004E-2</c:v>
                </c:pt>
                <c:pt idx="14">
                  <c:v>5.3099999999999994E-2</c:v>
                </c:pt>
                <c:pt idx="15">
                  <c:v>4.8000000000000001E-2</c:v>
                </c:pt>
                <c:pt idx="16">
                  <c:v>4.2099999999999999E-2</c:v>
                </c:pt>
                <c:pt idx="17">
                  <c:v>3.9699999999999999E-2</c:v>
                </c:pt>
                <c:pt idx="18">
                  <c:v>3.7699999999999997E-2</c:v>
                </c:pt>
                <c:pt idx="19">
                  <c:v>3.6499999999999998E-2</c:v>
                </c:pt>
                <c:pt idx="20">
                  <c:v>3.0699999999999998E-2</c:v>
                </c:pt>
                <c:pt idx="21">
                  <c:v>2.4900000000000002E-2</c:v>
                </c:pt>
                <c:pt idx="22">
                  <c:v>2.0899999999999998E-2</c:v>
                </c:pt>
                <c:pt idx="23">
                  <c:v>1.8200000000000001E-2</c:v>
                </c:pt>
                <c:pt idx="24">
                  <c:v>1.7299999999999999E-2</c:v>
                </c:pt>
                <c:pt idx="25">
                  <c:v>1.7399999999999999E-2</c:v>
                </c:pt>
                <c:pt idx="26">
                  <c:v>1.7299999999999999E-2</c:v>
                </c:pt>
                <c:pt idx="27">
                  <c:v>1.7500000000000002E-2</c:v>
                </c:pt>
                <c:pt idx="28">
                  <c:v>1.7500000000000002E-2</c:v>
                </c:pt>
                <c:pt idx="29">
                  <c:v>1.7500000000000002E-2</c:v>
                </c:pt>
                <c:pt idx="30">
                  <c:v>1.7299999999999999E-2</c:v>
                </c:pt>
                <c:pt idx="31">
                  <c:v>1.7399999999999999E-2</c:v>
                </c:pt>
                <c:pt idx="32">
                  <c:v>1.7500000000000002E-2</c:v>
                </c:pt>
                <c:pt idx="33">
                  <c:v>1.7500000000000002E-2</c:v>
                </c:pt>
                <c:pt idx="34">
                  <c:v>1.34E-2</c:v>
                </c:pt>
                <c:pt idx="35">
                  <c:v>1.24E-2</c:v>
                </c:pt>
                <c:pt idx="36">
                  <c:v>1.24E-2</c:v>
                </c:pt>
                <c:pt idx="37">
                  <c:v>1.26E-2</c:v>
                </c:pt>
                <c:pt idx="38">
                  <c:v>1.2500000000000001E-2</c:v>
                </c:pt>
                <c:pt idx="39">
                  <c:v>1.26E-2</c:v>
                </c:pt>
                <c:pt idx="40">
                  <c:v>1.26E-2</c:v>
                </c:pt>
                <c:pt idx="41">
                  <c:v>1.2199999999999999E-2</c:v>
                </c:pt>
                <c:pt idx="42">
                  <c:v>1.01E-2</c:v>
                </c:pt>
                <c:pt idx="43">
                  <c:v>1.03E-2</c:v>
                </c:pt>
                <c:pt idx="44">
                  <c:v>1.01E-2</c:v>
                </c:pt>
                <c:pt idx="45">
                  <c:v>1.01E-2</c:v>
                </c:pt>
                <c:pt idx="46">
                  <c:v>0.01</c:v>
                </c:pt>
                <c:pt idx="47">
                  <c:v>9.7999999999999997E-3</c:v>
                </c:pt>
                <c:pt idx="48">
                  <c:v>0.01</c:v>
                </c:pt>
                <c:pt idx="49">
                  <c:v>1.01E-2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1.03E-2</c:v>
                </c:pt>
                <c:pt idx="54">
                  <c:v>1.26E-2</c:v>
                </c:pt>
                <c:pt idx="55">
                  <c:v>1.43E-2</c:v>
                </c:pt>
                <c:pt idx="56">
                  <c:v>1.61E-2</c:v>
                </c:pt>
                <c:pt idx="57">
                  <c:v>1.7600000000000001E-2</c:v>
                </c:pt>
                <c:pt idx="58">
                  <c:v>1.9299999999999998E-2</c:v>
                </c:pt>
                <c:pt idx="59">
                  <c:v>2.1600000000000001E-2</c:v>
                </c:pt>
                <c:pt idx="60">
                  <c:v>2.2799999999999997E-2</c:v>
                </c:pt>
                <c:pt idx="61">
                  <c:v>2.5000000000000001E-2</c:v>
                </c:pt>
                <c:pt idx="62">
                  <c:v>2.63E-2</c:v>
                </c:pt>
                <c:pt idx="63">
                  <c:v>2.7900000000000001E-2</c:v>
                </c:pt>
                <c:pt idx="64">
                  <c:v>0.03</c:v>
                </c:pt>
                <c:pt idx="65">
                  <c:v>3.04E-2</c:v>
                </c:pt>
                <c:pt idx="66">
                  <c:v>3.2599999999999997E-2</c:v>
                </c:pt>
                <c:pt idx="67">
                  <c:v>3.5000000000000003E-2</c:v>
                </c:pt>
                <c:pt idx="68">
                  <c:v>3.6200000000000003E-2</c:v>
                </c:pt>
                <c:pt idx="69">
                  <c:v>3.78E-2</c:v>
                </c:pt>
                <c:pt idx="70">
                  <c:v>0.04</c:v>
                </c:pt>
                <c:pt idx="71">
                  <c:v>4.1599999999999998E-2</c:v>
                </c:pt>
                <c:pt idx="72">
                  <c:v>4.2900000000000001E-2</c:v>
                </c:pt>
                <c:pt idx="73">
                  <c:v>4.4900000000000002E-2</c:v>
                </c:pt>
                <c:pt idx="74">
                  <c:v>4.5899999999999996E-2</c:v>
                </c:pt>
                <c:pt idx="75">
                  <c:v>4.7899999999999998E-2</c:v>
                </c:pt>
                <c:pt idx="76">
                  <c:v>4.9400000000000006E-2</c:v>
                </c:pt>
                <c:pt idx="77">
                  <c:v>4.99E-2</c:v>
                </c:pt>
                <c:pt idx="78">
                  <c:v>5.2400000000000002E-2</c:v>
                </c:pt>
                <c:pt idx="79">
                  <c:v>5.2499999999999998E-2</c:v>
                </c:pt>
                <c:pt idx="80">
                  <c:v>5.2499999999999998E-2</c:v>
                </c:pt>
                <c:pt idx="81">
                  <c:v>5.2499999999999998E-2</c:v>
                </c:pt>
                <c:pt idx="82">
                  <c:v>5.2499999999999998E-2</c:v>
                </c:pt>
                <c:pt idx="83">
                  <c:v>5.2400000000000002E-2</c:v>
                </c:pt>
                <c:pt idx="84">
                  <c:v>5.2499999999999998E-2</c:v>
                </c:pt>
                <c:pt idx="85">
                  <c:v>5.2600000000000001E-2</c:v>
                </c:pt>
                <c:pt idx="86">
                  <c:v>5.2600000000000001E-2</c:v>
                </c:pt>
                <c:pt idx="87">
                  <c:v>5.2499999999999998E-2</c:v>
                </c:pt>
                <c:pt idx="88">
                  <c:v>5.2499999999999998E-2</c:v>
                </c:pt>
                <c:pt idx="89">
                  <c:v>5.2499999999999998E-2</c:v>
                </c:pt>
                <c:pt idx="90">
                  <c:v>5.2600000000000001E-2</c:v>
                </c:pt>
                <c:pt idx="91">
                  <c:v>5.0199999999999995E-2</c:v>
                </c:pt>
                <c:pt idx="92">
                  <c:v>4.9400000000000006E-2</c:v>
                </c:pt>
                <c:pt idx="93">
                  <c:v>4.7599999999999996E-2</c:v>
                </c:pt>
                <c:pt idx="94">
                  <c:v>4.4900000000000002E-2</c:v>
                </c:pt>
                <c:pt idx="95">
                  <c:v>4.24E-2</c:v>
                </c:pt>
                <c:pt idx="96">
                  <c:v>3.9399999999999998E-2</c:v>
                </c:pt>
                <c:pt idx="97">
                  <c:v>2.98E-2</c:v>
                </c:pt>
                <c:pt idx="98">
                  <c:v>2.6099999999999998E-2</c:v>
                </c:pt>
                <c:pt idx="99">
                  <c:v>2.2799999999999997E-2</c:v>
                </c:pt>
                <c:pt idx="100">
                  <c:v>1.9799999999999998E-2</c:v>
                </c:pt>
                <c:pt idx="101">
                  <c:v>0.02</c:v>
                </c:pt>
                <c:pt idx="102">
                  <c:v>2.0099999999999996E-2</c:v>
                </c:pt>
                <c:pt idx="103">
                  <c:v>0.02</c:v>
                </c:pt>
                <c:pt idx="104">
                  <c:v>1.8100000000000002E-2</c:v>
                </c:pt>
                <c:pt idx="105">
                  <c:v>9.7000000000000003E-3</c:v>
                </c:pt>
                <c:pt idx="106">
                  <c:v>3.9000000000000003E-3</c:v>
                </c:pt>
                <c:pt idx="107">
                  <c:v>1.6000000000000001E-3</c:v>
                </c:pt>
                <c:pt idx="108">
                  <c:v>1.5E-3</c:v>
                </c:pt>
                <c:pt idx="109">
                  <c:v>2.2000000000000001E-3</c:v>
                </c:pt>
                <c:pt idx="110">
                  <c:v>1.8E-3</c:v>
                </c:pt>
                <c:pt idx="111">
                  <c:v>1.5E-3</c:v>
                </c:pt>
                <c:pt idx="112">
                  <c:v>1.8E-3</c:v>
                </c:pt>
                <c:pt idx="113">
                  <c:v>2.0999999999999999E-3</c:v>
                </c:pt>
                <c:pt idx="114">
                  <c:v>1.6000000000000001E-3</c:v>
                </c:pt>
                <c:pt idx="115">
                  <c:v>1.6000000000000001E-3</c:v>
                </c:pt>
                <c:pt idx="116">
                  <c:v>1.5E-3</c:v>
                </c:pt>
                <c:pt idx="117">
                  <c:v>1.1999999999999999E-3</c:v>
                </c:pt>
                <c:pt idx="118">
                  <c:v>1.1999999999999999E-3</c:v>
                </c:pt>
                <c:pt idx="119">
                  <c:v>1.1999999999999999E-3</c:v>
                </c:pt>
                <c:pt idx="120">
                  <c:v>1.1000000000000001E-3</c:v>
                </c:pt>
                <c:pt idx="121">
                  <c:v>1.2999999999999999E-3</c:v>
                </c:pt>
                <c:pt idx="122">
                  <c:v>1.6000000000000001E-3</c:v>
                </c:pt>
                <c:pt idx="123">
                  <c:v>2E-3</c:v>
                </c:pt>
                <c:pt idx="124">
                  <c:v>2E-3</c:v>
                </c:pt>
                <c:pt idx="125">
                  <c:v>1.8E-3</c:v>
                </c:pt>
                <c:pt idx="126">
                  <c:v>1.8E-3</c:v>
                </c:pt>
                <c:pt idx="127">
                  <c:v>1.9E-3</c:v>
                </c:pt>
                <c:pt idx="128">
                  <c:v>1.9E-3</c:v>
                </c:pt>
                <c:pt idx="129">
                  <c:v>1.9E-3</c:v>
                </c:pt>
                <c:pt idx="130">
                  <c:v>1.9E-3</c:v>
                </c:pt>
                <c:pt idx="131">
                  <c:v>1.8E-3</c:v>
                </c:pt>
                <c:pt idx="132">
                  <c:v>1.7000000000000001E-3</c:v>
                </c:pt>
                <c:pt idx="133">
                  <c:v>1.6000000000000001E-3</c:v>
                </c:pt>
                <c:pt idx="134">
                  <c:v>1.4000000000000002E-3</c:v>
                </c:pt>
                <c:pt idx="135">
                  <c:v>1E-3</c:v>
                </c:pt>
                <c:pt idx="136">
                  <c:v>8.9999999999999998E-4</c:v>
                </c:pt>
                <c:pt idx="137">
                  <c:v>8.9999999999999998E-4</c:v>
                </c:pt>
                <c:pt idx="138">
                  <c:v>7.000000000000001E-4</c:v>
                </c:pt>
                <c:pt idx="139">
                  <c:v>1E-3</c:v>
                </c:pt>
                <c:pt idx="140">
                  <c:v>8.0000000000000004E-4</c:v>
                </c:pt>
                <c:pt idx="141">
                  <c:v>7.000000000000001E-4</c:v>
                </c:pt>
                <c:pt idx="142">
                  <c:v>8.0000000000000004E-4</c:v>
                </c:pt>
                <c:pt idx="143">
                  <c:v>7.000000000000001E-4</c:v>
                </c:pt>
                <c:pt idx="144">
                  <c:v>8.0000000000000004E-4</c:v>
                </c:pt>
                <c:pt idx="145">
                  <c:v>1E-3</c:v>
                </c:pt>
                <c:pt idx="146">
                  <c:v>1.2999999999999999E-3</c:v>
                </c:pt>
                <c:pt idx="147">
                  <c:v>1.4000000000000002E-3</c:v>
                </c:pt>
                <c:pt idx="148">
                  <c:v>1.6000000000000001E-3</c:v>
                </c:pt>
                <c:pt idx="149">
                  <c:v>1.6000000000000001E-3</c:v>
                </c:pt>
                <c:pt idx="150">
                  <c:v>1.6000000000000001E-3</c:v>
                </c:pt>
                <c:pt idx="151">
                  <c:v>1.2999999999999999E-3</c:v>
                </c:pt>
                <c:pt idx="152">
                  <c:v>1.4000000000000002E-3</c:v>
                </c:pt>
                <c:pt idx="153">
                  <c:v>1.6000000000000001E-3</c:v>
                </c:pt>
                <c:pt idx="154">
                  <c:v>1.6000000000000001E-3</c:v>
                </c:pt>
                <c:pt idx="155">
                  <c:v>1.6000000000000001E-3</c:v>
                </c:pt>
                <c:pt idx="156">
                  <c:v>1.4000000000000002E-3</c:v>
                </c:pt>
                <c:pt idx="157">
                  <c:v>1.5E-3</c:v>
                </c:pt>
                <c:pt idx="158">
                  <c:v>1.4000000000000002E-3</c:v>
                </c:pt>
                <c:pt idx="159">
                  <c:v>1.5E-3</c:v>
                </c:pt>
                <c:pt idx="160">
                  <c:v>1.1000000000000001E-3</c:v>
                </c:pt>
                <c:pt idx="161">
                  <c:v>8.9999999999999998E-4</c:v>
                </c:pt>
                <c:pt idx="162">
                  <c:v>8.9999999999999998E-4</c:v>
                </c:pt>
                <c:pt idx="163">
                  <c:v>8.0000000000000004E-4</c:v>
                </c:pt>
                <c:pt idx="164">
                  <c:v>8.0000000000000004E-4</c:v>
                </c:pt>
                <c:pt idx="165">
                  <c:v>8.9999999999999998E-4</c:v>
                </c:pt>
                <c:pt idx="166">
                  <c:v>8.0000000000000004E-4</c:v>
                </c:pt>
                <c:pt idx="167">
                  <c:v>8.9999999999999998E-4</c:v>
                </c:pt>
                <c:pt idx="168">
                  <c:v>7.000000000000001E-4</c:v>
                </c:pt>
                <c:pt idx="169">
                  <c:v>7.000000000000001E-4</c:v>
                </c:pt>
                <c:pt idx="170">
                  <c:v>8.0000000000000004E-4</c:v>
                </c:pt>
                <c:pt idx="171">
                  <c:v>8.9999999999999998E-4</c:v>
                </c:pt>
                <c:pt idx="172">
                  <c:v>8.9999999999999998E-4</c:v>
                </c:pt>
                <c:pt idx="173">
                  <c:v>1E-3</c:v>
                </c:pt>
                <c:pt idx="174">
                  <c:v>8.9999999999999998E-4</c:v>
                </c:pt>
                <c:pt idx="175">
                  <c:v>8.9999999999999998E-4</c:v>
                </c:pt>
                <c:pt idx="176">
                  <c:v>8.9999999999999998E-4</c:v>
                </c:pt>
                <c:pt idx="177">
                  <c:v>8.9999999999999998E-4</c:v>
                </c:pt>
                <c:pt idx="178">
                  <c:v>8.9999999999999998E-4</c:v>
                </c:pt>
                <c:pt idx="179">
                  <c:v>1.1999999999999999E-3</c:v>
                </c:pt>
                <c:pt idx="180">
                  <c:v>1.1000000000000001E-3</c:v>
                </c:pt>
                <c:pt idx="181">
                  <c:v>1.1000000000000001E-3</c:v>
                </c:pt>
                <c:pt idx="182">
                  <c:v>1.1000000000000001E-3</c:v>
                </c:pt>
                <c:pt idx="183">
                  <c:v>1.1999999999999999E-3</c:v>
                </c:pt>
                <c:pt idx="184">
                  <c:v>1.1999999999999999E-3</c:v>
                </c:pt>
                <c:pt idx="185">
                  <c:v>1.2999999999999999E-3</c:v>
                </c:pt>
                <c:pt idx="186">
                  <c:v>1.2999999999999999E-3</c:v>
                </c:pt>
                <c:pt idx="187">
                  <c:v>1.4000000000000002E-3</c:v>
                </c:pt>
                <c:pt idx="188">
                  <c:v>1.4000000000000002E-3</c:v>
                </c:pt>
                <c:pt idx="189">
                  <c:v>1.1999999999999999E-3</c:v>
                </c:pt>
                <c:pt idx="190">
                  <c:v>1.1999999999999999E-3</c:v>
                </c:pt>
                <c:pt idx="191">
                  <c:v>2.3999999999999998E-3</c:v>
                </c:pt>
                <c:pt idx="192">
                  <c:v>3.4000000000000002E-3</c:v>
                </c:pt>
                <c:pt idx="193">
                  <c:v>3.8E-3</c:v>
                </c:pt>
                <c:pt idx="194">
                  <c:v>3.5999999999999999E-3</c:v>
                </c:pt>
                <c:pt idx="195">
                  <c:v>3.7000000000000002E-3</c:v>
                </c:pt>
                <c:pt idx="196">
                  <c:v>3.7000000000000002E-3</c:v>
                </c:pt>
                <c:pt idx="197">
                  <c:v>3.8E-3</c:v>
                </c:pt>
                <c:pt idx="198">
                  <c:v>3.9000000000000003E-3</c:v>
                </c:pt>
                <c:pt idx="199">
                  <c:v>4.0000000000000001E-3</c:v>
                </c:pt>
                <c:pt idx="200">
                  <c:v>4.0000000000000001E-3</c:v>
                </c:pt>
                <c:pt idx="201">
                  <c:v>4.0000000000000001E-3</c:v>
                </c:pt>
                <c:pt idx="202">
                  <c:v>4.0999999999999995E-3</c:v>
                </c:pt>
                <c:pt idx="203">
                  <c:v>5.4000000000000003E-3</c:v>
                </c:pt>
                <c:pt idx="204">
                  <c:v>6.5000000000000006E-3</c:v>
                </c:pt>
                <c:pt idx="205">
                  <c:v>6.6E-3</c:v>
                </c:pt>
                <c:pt idx="206">
                  <c:v>7.9000000000000008E-3</c:v>
                </c:pt>
                <c:pt idx="207">
                  <c:v>9.0000000000000011E-3</c:v>
                </c:pt>
                <c:pt idx="208">
                  <c:v>9.1000000000000004E-3</c:v>
                </c:pt>
                <c:pt idx="209">
                  <c:v>1.04E-2</c:v>
                </c:pt>
                <c:pt idx="210">
                  <c:v>1.15E-2</c:v>
                </c:pt>
                <c:pt idx="211">
                  <c:v>1.1599999999999999E-2</c:v>
                </c:pt>
                <c:pt idx="212">
                  <c:v>1.15E-2</c:v>
                </c:pt>
                <c:pt idx="213">
                  <c:v>1.15E-2</c:v>
                </c:pt>
                <c:pt idx="214">
                  <c:v>1.1599999999999999E-2</c:v>
                </c:pt>
                <c:pt idx="215">
                  <c:v>1.3000000000000001E-2</c:v>
                </c:pt>
                <c:pt idx="216">
                  <c:v>1.41E-2</c:v>
                </c:pt>
                <c:pt idx="217">
                  <c:v>1.4199999999999999E-2</c:v>
                </c:pt>
                <c:pt idx="218">
                  <c:v>1.5100000000000001E-2</c:v>
                </c:pt>
                <c:pt idx="219">
                  <c:v>1.6899999999999998E-2</c:v>
                </c:pt>
                <c:pt idx="220">
                  <c:v>1.7000000000000001E-2</c:v>
                </c:pt>
                <c:pt idx="221">
                  <c:v>1.8200000000000001E-2</c:v>
                </c:pt>
                <c:pt idx="222">
                  <c:v>1.9099999999999999E-2</c:v>
                </c:pt>
                <c:pt idx="223">
                  <c:v>1.9099999999999999E-2</c:v>
                </c:pt>
                <c:pt idx="224">
                  <c:v>1.95E-2</c:v>
                </c:pt>
                <c:pt idx="225">
                  <c:v>2.1899999999999999E-2</c:v>
                </c:pt>
                <c:pt idx="226">
                  <c:v>2.2000000000000002E-2</c:v>
                </c:pt>
                <c:pt idx="227">
                  <c:v>2.2700000000000001E-2</c:v>
                </c:pt>
                <c:pt idx="228">
                  <c:v>2.4E-2</c:v>
                </c:pt>
                <c:pt idx="229">
                  <c:v>2.4E-2</c:v>
                </c:pt>
                <c:pt idx="230">
                  <c:v>2.41E-2</c:v>
                </c:pt>
                <c:pt idx="231">
                  <c:v>2.4199999999999999E-2</c:v>
                </c:pt>
                <c:pt idx="232">
                  <c:v>2.3900000000000001E-2</c:v>
                </c:pt>
                <c:pt idx="233">
                  <c:v>2.3799999999999998E-2</c:v>
                </c:pt>
                <c:pt idx="234">
                  <c:v>2.4E-2</c:v>
                </c:pt>
                <c:pt idx="235">
                  <c:v>2.1299999999999999E-2</c:v>
                </c:pt>
                <c:pt idx="236">
                  <c:v>2.0400000000000001E-2</c:v>
                </c:pt>
                <c:pt idx="237">
                  <c:v>1.83E-2</c:v>
                </c:pt>
                <c:pt idx="238">
                  <c:v>1.55E-2</c:v>
                </c:pt>
                <c:pt idx="239">
                  <c:v>1.55E-2</c:v>
                </c:pt>
                <c:pt idx="240">
                  <c:v>1.55E-2</c:v>
                </c:pt>
                <c:pt idx="241">
                  <c:v>1.5800000000000002E-2</c:v>
                </c:pt>
                <c:pt idx="242">
                  <c:v>6.5000000000000006E-3</c:v>
                </c:pt>
                <c:pt idx="243">
                  <c:v>5.0000000000000001E-4</c:v>
                </c:pt>
                <c:pt idx="244">
                  <c:v>5.0000000000000001E-4</c:v>
                </c:pt>
                <c:pt idx="245">
                  <c:v>8.0000000000000004E-4</c:v>
                </c:pt>
                <c:pt idx="246">
                  <c:v>8.9999999999999998E-4</c:v>
                </c:pt>
                <c:pt idx="247">
                  <c:v>1E-3</c:v>
                </c:pt>
                <c:pt idx="248">
                  <c:v>8.9999999999999998E-4</c:v>
                </c:pt>
                <c:pt idx="249">
                  <c:v>8.9999999999999998E-4</c:v>
                </c:pt>
                <c:pt idx="250">
                  <c:v>8.9999999999999998E-4</c:v>
                </c:pt>
                <c:pt idx="251">
                  <c:v>8.9999999999999998E-4</c:v>
                </c:pt>
                <c:pt idx="252">
                  <c:v>8.9999999999999998E-4</c:v>
                </c:pt>
                <c:pt idx="253">
                  <c:v>8.0000000000000004E-4</c:v>
                </c:pt>
                <c:pt idx="254">
                  <c:v>7.000000000000001E-4</c:v>
                </c:pt>
                <c:pt idx="255">
                  <c:v>7.000000000000001E-4</c:v>
                </c:pt>
                <c:pt idx="256">
                  <c:v>5.9999999999999995E-4</c:v>
                </c:pt>
                <c:pt idx="257">
                  <c:v>8.0000000000000004E-4</c:v>
                </c:pt>
                <c:pt idx="258">
                  <c:v>1E-3</c:v>
                </c:pt>
                <c:pt idx="259">
                  <c:v>8.9999999999999998E-4</c:v>
                </c:pt>
                <c:pt idx="260">
                  <c:v>8.0000000000000004E-4</c:v>
                </c:pt>
                <c:pt idx="261">
                  <c:v>8.0000000000000004E-4</c:v>
                </c:pt>
                <c:pt idx="262">
                  <c:v>8.0000000000000004E-4</c:v>
                </c:pt>
                <c:pt idx="263">
                  <c:v>8.0000000000000004E-4</c:v>
                </c:pt>
                <c:pt idx="264">
                  <c:v>8.0000000000000004E-4</c:v>
                </c:pt>
                <c:pt idx="265">
                  <c:v>8.0000000000000004E-4</c:v>
                </c:pt>
                <c:pt idx="266">
                  <c:v>2E-3</c:v>
                </c:pt>
                <c:pt idx="267">
                  <c:v>3.3E-3</c:v>
                </c:pt>
                <c:pt idx="268">
                  <c:v>7.7000000000000002E-3</c:v>
                </c:pt>
                <c:pt idx="269">
                  <c:v>1.21E-2</c:v>
                </c:pt>
                <c:pt idx="270">
                  <c:v>1.6799999999999999E-2</c:v>
                </c:pt>
                <c:pt idx="271">
                  <c:v>2.3300000000000001E-2</c:v>
                </c:pt>
                <c:pt idx="272">
                  <c:v>2.5600000000000001E-2</c:v>
                </c:pt>
                <c:pt idx="273">
                  <c:v>3.0800000000000001E-2</c:v>
                </c:pt>
                <c:pt idx="274">
                  <c:v>3.78E-2</c:v>
                </c:pt>
                <c:pt idx="275">
                  <c:v>4.0999999999999995E-2</c:v>
                </c:pt>
                <c:pt idx="276">
                  <c:v>4.3299999999999998E-2</c:v>
                </c:pt>
                <c:pt idx="277">
                  <c:v>4.5700000000000005E-2</c:v>
                </c:pt>
                <c:pt idx="278">
                  <c:v>4.6500000000000007E-2</c:v>
                </c:pt>
                <c:pt idx="279">
                  <c:v>4.8300000000000003E-2</c:v>
                </c:pt>
                <c:pt idx="280">
                  <c:v>5.0599999999999999E-2</c:v>
                </c:pt>
                <c:pt idx="281">
                  <c:v>5.0799999999999998E-2</c:v>
                </c:pt>
                <c:pt idx="282">
                  <c:v>5.1200000000000002E-2</c:v>
                </c:pt>
                <c:pt idx="283">
                  <c:v>5.33E-2</c:v>
                </c:pt>
                <c:pt idx="284">
                  <c:v>5.33E-2</c:v>
                </c:pt>
                <c:pt idx="285">
                  <c:v>5.33E-2</c:v>
                </c:pt>
                <c:pt idx="286">
                  <c:v>5.33E-2</c:v>
                </c:pt>
                <c:pt idx="287">
                  <c:v>5.33E-2</c:v>
                </c:pt>
                <c:pt idx="288">
                  <c:v>5.33E-2</c:v>
                </c:pt>
                <c:pt idx="289">
                  <c:v>5.33E-2</c:v>
                </c:pt>
                <c:pt idx="290">
                  <c:v>5.33E-2</c:v>
                </c:pt>
                <c:pt idx="291">
                  <c:v>5.33E-2</c:v>
                </c:pt>
                <c:pt idx="292">
                  <c:v>5.33E-2</c:v>
                </c:pt>
                <c:pt idx="293">
                  <c:v>5.33E-2</c:v>
                </c:pt>
                <c:pt idx="294">
                  <c:v>5.33E-2</c:v>
                </c:pt>
                <c:pt idx="295">
                  <c:v>5.33E-2</c:v>
                </c:pt>
                <c:pt idx="296">
                  <c:v>5.1299999999999998E-2</c:v>
                </c:pt>
                <c:pt idx="297">
                  <c:v>4.8300000000000003E-2</c:v>
                </c:pt>
                <c:pt idx="298">
                  <c:v>4.6399999999999997E-2</c:v>
                </c:pt>
                <c:pt idx="299">
                  <c:v>4.4800000000000006E-2</c:v>
                </c:pt>
                <c:pt idx="300">
                  <c:v>4.3299999999999998E-2</c:v>
                </c:pt>
                <c:pt idx="301">
                  <c:v>4.3299999999999998E-2</c:v>
                </c:pt>
                <c:pt idx="302">
                  <c:v>4.3299999999999998E-2</c:v>
                </c:pt>
                <c:pt idx="303">
                  <c:v>4.3299999999999998E-2</c:v>
                </c:pt>
                <c:pt idx="304">
                  <c:v>4.3299999999999998E-2</c:v>
                </c:pt>
                <c:pt idx="305">
                  <c:v>4.3299999999999998E-2</c:v>
                </c:pt>
                <c:pt idx="306">
                  <c:v>4.3299999999999998E-2</c:v>
                </c:pt>
                <c:pt idx="307">
                  <c:v>4.3299999999999998E-2</c:v>
                </c:pt>
                <c:pt idx="308">
                  <c:v>4.2199999999999994E-2</c:v>
                </c:pt>
                <c:pt idx="309">
                  <c:v>4.0899999999999999E-2</c:v>
                </c:pt>
                <c:pt idx="310">
                  <c:v>3.8800000000000001E-2</c:v>
                </c:pt>
                <c:pt idx="311">
                  <c:v>3.7200000000000004E-2</c:v>
                </c:pt>
                <c:pt idx="312">
                  <c:v>3.6400000000000002E-2</c:v>
                </c:pt>
                <c:pt idx="313">
                  <c:v>3.6400000000000002E-2</c:v>
                </c:pt>
                <c:pt idx="314">
                  <c:v>3.6400000000000002E-2</c:v>
                </c:pt>
                <c:pt idx="315">
                  <c:v>3.6400000000000002E-2</c:v>
                </c:pt>
                <c:pt idx="316">
                  <c:v>3.6299999999999999E-2</c:v>
                </c:pt>
                <c:pt idx="317">
                  <c:v>3.6299999999999999E-2</c:v>
                </c:pt>
                <c:pt idx="318">
                  <c:v>3.6299999999999999E-2</c:v>
                </c:pt>
                <c:pt idx="319">
                  <c:v>3.6299999999999999E-2</c:v>
                </c:pt>
                <c:pt idx="3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F3-4C1E-8D13-C5495D06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95007"/>
        <c:axId val="77272495"/>
      </c:lineChart>
      <c:lineChart>
        <c:grouping val="standard"/>
        <c:varyColors val="0"/>
        <c:ser>
          <c:idx val="3"/>
          <c:order val="3"/>
          <c:tx>
            <c:v>S&amp;P 500 (EOM)</c:v>
          </c:tx>
          <c:spPr>
            <a:ln w="19050" cap="rnd">
              <a:solidFill>
                <a:srgbClr val="1E6B33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'Data Visualizations'!$DI$5:$DI$5000</c:f>
              <c:numCache>
                <c:formatCode>mmm\ yyyy</c:formatCode>
                <c:ptCount val="4996"/>
                <c:pt idx="0">
                  <c:v>36526</c:v>
                </c:pt>
                <c:pt idx="1">
                  <c:v>36557</c:v>
                </c:pt>
                <c:pt idx="2">
                  <c:v>36586</c:v>
                </c:pt>
                <c:pt idx="3">
                  <c:v>36617</c:v>
                </c:pt>
                <c:pt idx="4">
                  <c:v>36647</c:v>
                </c:pt>
                <c:pt idx="5">
                  <c:v>36678</c:v>
                </c:pt>
                <c:pt idx="6">
                  <c:v>36708</c:v>
                </c:pt>
                <c:pt idx="7">
                  <c:v>36739</c:v>
                </c:pt>
                <c:pt idx="8">
                  <c:v>36770</c:v>
                </c:pt>
                <c:pt idx="9">
                  <c:v>36800</c:v>
                </c:pt>
                <c:pt idx="10">
                  <c:v>36831</c:v>
                </c:pt>
                <c:pt idx="11">
                  <c:v>36861</c:v>
                </c:pt>
                <c:pt idx="12">
                  <c:v>36892</c:v>
                </c:pt>
                <c:pt idx="13">
                  <c:v>36923</c:v>
                </c:pt>
                <c:pt idx="14">
                  <c:v>36951</c:v>
                </c:pt>
                <c:pt idx="15">
                  <c:v>36982</c:v>
                </c:pt>
                <c:pt idx="16">
                  <c:v>37012</c:v>
                </c:pt>
                <c:pt idx="17">
                  <c:v>37043</c:v>
                </c:pt>
                <c:pt idx="18">
                  <c:v>37073</c:v>
                </c:pt>
                <c:pt idx="19">
                  <c:v>37104</c:v>
                </c:pt>
                <c:pt idx="20">
                  <c:v>37135</c:v>
                </c:pt>
                <c:pt idx="21">
                  <c:v>37165</c:v>
                </c:pt>
                <c:pt idx="22">
                  <c:v>37196</c:v>
                </c:pt>
                <c:pt idx="23">
                  <c:v>37226</c:v>
                </c:pt>
                <c:pt idx="24">
                  <c:v>37257</c:v>
                </c:pt>
                <c:pt idx="25">
                  <c:v>37288</c:v>
                </c:pt>
                <c:pt idx="26">
                  <c:v>37316</c:v>
                </c:pt>
                <c:pt idx="27">
                  <c:v>37347</c:v>
                </c:pt>
                <c:pt idx="28">
                  <c:v>37377</c:v>
                </c:pt>
                <c:pt idx="29">
                  <c:v>37408</c:v>
                </c:pt>
                <c:pt idx="30">
                  <c:v>37438</c:v>
                </c:pt>
                <c:pt idx="31">
                  <c:v>37469</c:v>
                </c:pt>
                <c:pt idx="32">
                  <c:v>37500</c:v>
                </c:pt>
                <c:pt idx="33">
                  <c:v>37530</c:v>
                </c:pt>
                <c:pt idx="34">
                  <c:v>37561</c:v>
                </c:pt>
                <c:pt idx="35">
                  <c:v>37591</c:v>
                </c:pt>
                <c:pt idx="36">
                  <c:v>37622</c:v>
                </c:pt>
                <c:pt idx="37">
                  <c:v>37653</c:v>
                </c:pt>
                <c:pt idx="38">
                  <c:v>37681</c:v>
                </c:pt>
                <c:pt idx="39">
                  <c:v>37712</c:v>
                </c:pt>
                <c:pt idx="40">
                  <c:v>37742</c:v>
                </c:pt>
                <c:pt idx="41">
                  <c:v>37773</c:v>
                </c:pt>
                <c:pt idx="42">
                  <c:v>37803</c:v>
                </c:pt>
                <c:pt idx="43">
                  <c:v>37834</c:v>
                </c:pt>
                <c:pt idx="44">
                  <c:v>37865</c:v>
                </c:pt>
                <c:pt idx="45">
                  <c:v>37895</c:v>
                </c:pt>
                <c:pt idx="46">
                  <c:v>37926</c:v>
                </c:pt>
                <c:pt idx="47">
                  <c:v>37956</c:v>
                </c:pt>
                <c:pt idx="48">
                  <c:v>37987</c:v>
                </c:pt>
                <c:pt idx="49">
                  <c:v>38018</c:v>
                </c:pt>
                <c:pt idx="50">
                  <c:v>38047</c:v>
                </c:pt>
                <c:pt idx="51">
                  <c:v>38078</c:v>
                </c:pt>
                <c:pt idx="52">
                  <c:v>38108</c:v>
                </c:pt>
                <c:pt idx="53">
                  <c:v>38139</c:v>
                </c:pt>
                <c:pt idx="54">
                  <c:v>38169</c:v>
                </c:pt>
                <c:pt idx="55">
                  <c:v>38200</c:v>
                </c:pt>
                <c:pt idx="56">
                  <c:v>38231</c:v>
                </c:pt>
                <c:pt idx="57">
                  <c:v>38261</c:v>
                </c:pt>
                <c:pt idx="58">
                  <c:v>38292</c:v>
                </c:pt>
                <c:pt idx="59">
                  <c:v>38322</c:v>
                </c:pt>
                <c:pt idx="60">
                  <c:v>38353</c:v>
                </c:pt>
                <c:pt idx="61">
                  <c:v>38384</c:v>
                </c:pt>
                <c:pt idx="62">
                  <c:v>38412</c:v>
                </c:pt>
                <c:pt idx="63">
                  <c:v>38443</c:v>
                </c:pt>
                <c:pt idx="64">
                  <c:v>38473</c:v>
                </c:pt>
                <c:pt idx="65">
                  <c:v>38504</c:v>
                </c:pt>
                <c:pt idx="66">
                  <c:v>38534</c:v>
                </c:pt>
                <c:pt idx="67">
                  <c:v>38565</c:v>
                </c:pt>
                <c:pt idx="68">
                  <c:v>38596</c:v>
                </c:pt>
                <c:pt idx="69">
                  <c:v>38626</c:v>
                </c:pt>
                <c:pt idx="70">
                  <c:v>38657</c:v>
                </c:pt>
                <c:pt idx="71">
                  <c:v>38687</c:v>
                </c:pt>
                <c:pt idx="72">
                  <c:v>38718</c:v>
                </c:pt>
                <c:pt idx="73">
                  <c:v>38749</c:v>
                </c:pt>
                <c:pt idx="74">
                  <c:v>38777</c:v>
                </c:pt>
                <c:pt idx="75">
                  <c:v>38808</c:v>
                </c:pt>
                <c:pt idx="76">
                  <c:v>38838</c:v>
                </c:pt>
                <c:pt idx="77">
                  <c:v>38869</c:v>
                </c:pt>
                <c:pt idx="78">
                  <c:v>38899</c:v>
                </c:pt>
                <c:pt idx="79">
                  <c:v>38930</c:v>
                </c:pt>
                <c:pt idx="80">
                  <c:v>38961</c:v>
                </c:pt>
                <c:pt idx="81">
                  <c:v>38991</c:v>
                </c:pt>
                <c:pt idx="82">
                  <c:v>39022</c:v>
                </c:pt>
                <c:pt idx="83">
                  <c:v>39052</c:v>
                </c:pt>
                <c:pt idx="84">
                  <c:v>39083</c:v>
                </c:pt>
                <c:pt idx="85">
                  <c:v>39114</c:v>
                </c:pt>
                <c:pt idx="86">
                  <c:v>39142</c:v>
                </c:pt>
                <c:pt idx="87">
                  <c:v>39173</c:v>
                </c:pt>
                <c:pt idx="88">
                  <c:v>39203</c:v>
                </c:pt>
                <c:pt idx="89">
                  <c:v>39234</c:v>
                </c:pt>
                <c:pt idx="90">
                  <c:v>39264</c:v>
                </c:pt>
                <c:pt idx="91">
                  <c:v>39295</c:v>
                </c:pt>
                <c:pt idx="92">
                  <c:v>39326</c:v>
                </c:pt>
                <c:pt idx="93">
                  <c:v>39356</c:v>
                </c:pt>
                <c:pt idx="94">
                  <c:v>39387</c:v>
                </c:pt>
                <c:pt idx="95">
                  <c:v>39417</c:v>
                </c:pt>
                <c:pt idx="96">
                  <c:v>39448</c:v>
                </c:pt>
                <c:pt idx="97">
                  <c:v>39479</c:v>
                </c:pt>
                <c:pt idx="98">
                  <c:v>39508</c:v>
                </c:pt>
                <c:pt idx="99">
                  <c:v>39539</c:v>
                </c:pt>
                <c:pt idx="100">
                  <c:v>39569</c:v>
                </c:pt>
                <c:pt idx="101">
                  <c:v>39600</c:v>
                </c:pt>
                <c:pt idx="102">
                  <c:v>39630</c:v>
                </c:pt>
                <c:pt idx="103">
                  <c:v>39661</c:v>
                </c:pt>
                <c:pt idx="104">
                  <c:v>39692</c:v>
                </c:pt>
                <c:pt idx="105">
                  <c:v>39722</c:v>
                </c:pt>
                <c:pt idx="106">
                  <c:v>39753</c:v>
                </c:pt>
                <c:pt idx="107">
                  <c:v>39783</c:v>
                </c:pt>
                <c:pt idx="108">
                  <c:v>39814</c:v>
                </c:pt>
                <c:pt idx="109">
                  <c:v>39845</c:v>
                </c:pt>
                <c:pt idx="110">
                  <c:v>39873</c:v>
                </c:pt>
                <c:pt idx="111">
                  <c:v>39904</c:v>
                </c:pt>
                <c:pt idx="112">
                  <c:v>39934</c:v>
                </c:pt>
                <c:pt idx="113">
                  <c:v>39965</c:v>
                </c:pt>
                <c:pt idx="114">
                  <c:v>39995</c:v>
                </c:pt>
                <c:pt idx="115">
                  <c:v>40026</c:v>
                </c:pt>
                <c:pt idx="116">
                  <c:v>40057</c:v>
                </c:pt>
                <c:pt idx="117">
                  <c:v>40087</c:v>
                </c:pt>
                <c:pt idx="118">
                  <c:v>40118</c:v>
                </c:pt>
                <c:pt idx="119">
                  <c:v>40148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40544</c:v>
                </c:pt>
                <c:pt idx="133">
                  <c:v>40575</c:v>
                </c:pt>
                <c:pt idx="134">
                  <c:v>40603</c:v>
                </c:pt>
                <c:pt idx="135">
                  <c:v>40634</c:v>
                </c:pt>
                <c:pt idx="136">
                  <c:v>40664</c:v>
                </c:pt>
                <c:pt idx="137">
                  <c:v>40695</c:v>
                </c:pt>
                <c:pt idx="138">
                  <c:v>40725</c:v>
                </c:pt>
                <c:pt idx="139">
                  <c:v>40756</c:v>
                </c:pt>
                <c:pt idx="140">
                  <c:v>40787</c:v>
                </c:pt>
                <c:pt idx="141">
                  <c:v>40817</c:v>
                </c:pt>
                <c:pt idx="142">
                  <c:v>40848</c:v>
                </c:pt>
                <c:pt idx="143">
                  <c:v>40878</c:v>
                </c:pt>
                <c:pt idx="144">
                  <c:v>40909</c:v>
                </c:pt>
                <c:pt idx="145">
                  <c:v>40940</c:v>
                </c:pt>
                <c:pt idx="146">
                  <c:v>40969</c:v>
                </c:pt>
                <c:pt idx="147">
                  <c:v>41000</c:v>
                </c:pt>
                <c:pt idx="148">
                  <c:v>41030</c:v>
                </c:pt>
                <c:pt idx="149">
                  <c:v>41061</c:v>
                </c:pt>
                <c:pt idx="150">
                  <c:v>41091</c:v>
                </c:pt>
                <c:pt idx="151">
                  <c:v>41122</c:v>
                </c:pt>
                <c:pt idx="152">
                  <c:v>41153</c:v>
                </c:pt>
                <c:pt idx="153">
                  <c:v>41183</c:v>
                </c:pt>
                <c:pt idx="154">
                  <c:v>41214</c:v>
                </c:pt>
                <c:pt idx="155">
                  <c:v>41244</c:v>
                </c:pt>
                <c:pt idx="156">
                  <c:v>41275</c:v>
                </c:pt>
                <c:pt idx="157">
                  <c:v>41306</c:v>
                </c:pt>
                <c:pt idx="158">
                  <c:v>41334</c:v>
                </c:pt>
                <c:pt idx="159">
                  <c:v>41365</c:v>
                </c:pt>
                <c:pt idx="160">
                  <c:v>41395</c:v>
                </c:pt>
                <c:pt idx="161">
                  <c:v>41426</c:v>
                </c:pt>
                <c:pt idx="162">
                  <c:v>41456</c:v>
                </c:pt>
                <c:pt idx="163">
                  <c:v>41487</c:v>
                </c:pt>
                <c:pt idx="164">
                  <c:v>41518</c:v>
                </c:pt>
                <c:pt idx="165">
                  <c:v>41548</c:v>
                </c:pt>
                <c:pt idx="166">
                  <c:v>41579</c:v>
                </c:pt>
                <c:pt idx="167">
                  <c:v>41609</c:v>
                </c:pt>
                <c:pt idx="168">
                  <c:v>41640</c:v>
                </c:pt>
                <c:pt idx="169">
                  <c:v>41671</c:v>
                </c:pt>
                <c:pt idx="170">
                  <c:v>41699</c:v>
                </c:pt>
                <c:pt idx="171">
                  <c:v>41730</c:v>
                </c:pt>
                <c:pt idx="172">
                  <c:v>41760</c:v>
                </c:pt>
                <c:pt idx="173">
                  <c:v>41791</c:v>
                </c:pt>
                <c:pt idx="174">
                  <c:v>41821</c:v>
                </c:pt>
                <c:pt idx="175">
                  <c:v>41852</c:v>
                </c:pt>
                <c:pt idx="176">
                  <c:v>41883</c:v>
                </c:pt>
                <c:pt idx="177">
                  <c:v>41913</c:v>
                </c:pt>
                <c:pt idx="178">
                  <c:v>41944</c:v>
                </c:pt>
                <c:pt idx="179">
                  <c:v>41974</c:v>
                </c:pt>
                <c:pt idx="180">
                  <c:v>42005</c:v>
                </c:pt>
                <c:pt idx="181">
                  <c:v>42036</c:v>
                </c:pt>
                <c:pt idx="182">
                  <c:v>42064</c:v>
                </c:pt>
                <c:pt idx="183">
                  <c:v>42095</c:v>
                </c:pt>
                <c:pt idx="184">
                  <c:v>42125</c:v>
                </c:pt>
                <c:pt idx="185">
                  <c:v>42156</c:v>
                </c:pt>
                <c:pt idx="186">
                  <c:v>42186</c:v>
                </c:pt>
                <c:pt idx="187">
                  <c:v>42217</c:v>
                </c:pt>
                <c:pt idx="188">
                  <c:v>42248</c:v>
                </c:pt>
                <c:pt idx="189">
                  <c:v>42278</c:v>
                </c:pt>
                <c:pt idx="190">
                  <c:v>42309</c:v>
                </c:pt>
                <c:pt idx="191">
                  <c:v>42339</c:v>
                </c:pt>
                <c:pt idx="192">
                  <c:v>42370</c:v>
                </c:pt>
                <c:pt idx="193">
                  <c:v>42401</c:v>
                </c:pt>
                <c:pt idx="194">
                  <c:v>42430</c:v>
                </c:pt>
                <c:pt idx="195">
                  <c:v>42461</c:v>
                </c:pt>
                <c:pt idx="196">
                  <c:v>42491</c:v>
                </c:pt>
                <c:pt idx="197">
                  <c:v>42522</c:v>
                </c:pt>
                <c:pt idx="198">
                  <c:v>42552</c:v>
                </c:pt>
                <c:pt idx="199">
                  <c:v>42583</c:v>
                </c:pt>
                <c:pt idx="200">
                  <c:v>42614</c:v>
                </c:pt>
                <c:pt idx="201">
                  <c:v>42644</c:v>
                </c:pt>
                <c:pt idx="202">
                  <c:v>42675</c:v>
                </c:pt>
                <c:pt idx="203">
                  <c:v>42705</c:v>
                </c:pt>
                <c:pt idx="204">
                  <c:v>42736</c:v>
                </c:pt>
                <c:pt idx="205">
                  <c:v>42767</c:v>
                </c:pt>
                <c:pt idx="206">
                  <c:v>42795</c:v>
                </c:pt>
                <c:pt idx="207">
                  <c:v>42826</c:v>
                </c:pt>
                <c:pt idx="208">
                  <c:v>42856</c:v>
                </c:pt>
                <c:pt idx="209">
                  <c:v>42887</c:v>
                </c:pt>
                <c:pt idx="210">
                  <c:v>42917</c:v>
                </c:pt>
                <c:pt idx="211">
                  <c:v>42948</c:v>
                </c:pt>
                <c:pt idx="212">
                  <c:v>42979</c:v>
                </c:pt>
                <c:pt idx="213">
                  <c:v>43009</c:v>
                </c:pt>
                <c:pt idx="214">
                  <c:v>43040</c:v>
                </c:pt>
                <c:pt idx="215">
                  <c:v>43070</c:v>
                </c:pt>
                <c:pt idx="216">
                  <c:v>43101</c:v>
                </c:pt>
                <c:pt idx="217">
                  <c:v>43132</c:v>
                </c:pt>
                <c:pt idx="218">
                  <c:v>43160</c:v>
                </c:pt>
                <c:pt idx="219">
                  <c:v>43191</c:v>
                </c:pt>
                <c:pt idx="220">
                  <c:v>43221</c:v>
                </c:pt>
                <c:pt idx="221">
                  <c:v>43252</c:v>
                </c:pt>
                <c:pt idx="222">
                  <c:v>43282</c:v>
                </c:pt>
                <c:pt idx="223">
                  <c:v>43313</c:v>
                </c:pt>
                <c:pt idx="224">
                  <c:v>43344</c:v>
                </c:pt>
                <c:pt idx="225">
                  <c:v>43374</c:v>
                </c:pt>
                <c:pt idx="226">
                  <c:v>43405</c:v>
                </c:pt>
                <c:pt idx="227">
                  <c:v>43435</c:v>
                </c:pt>
                <c:pt idx="228">
                  <c:v>43466</c:v>
                </c:pt>
                <c:pt idx="229">
                  <c:v>43497</c:v>
                </c:pt>
                <c:pt idx="230">
                  <c:v>43525</c:v>
                </c:pt>
                <c:pt idx="231">
                  <c:v>43556</c:v>
                </c:pt>
                <c:pt idx="232">
                  <c:v>43586</c:v>
                </c:pt>
                <c:pt idx="233">
                  <c:v>43617</c:v>
                </c:pt>
                <c:pt idx="234">
                  <c:v>43647</c:v>
                </c:pt>
                <c:pt idx="235">
                  <c:v>43678</c:v>
                </c:pt>
                <c:pt idx="236">
                  <c:v>43709</c:v>
                </c:pt>
                <c:pt idx="237">
                  <c:v>43739</c:v>
                </c:pt>
                <c:pt idx="238">
                  <c:v>43770</c:v>
                </c:pt>
                <c:pt idx="239">
                  <c:v>43800</c:v>
                </c:pt>
                <c:pt idx="240">
                  <c:v>43831</c:v>
                </c:pt>
                <c:pt idx="241">
                  <c:v>43862</c:v>
                </c:pt>
                <c:pt idx="242">
                  <c:v>43891</c:v>
                </c:pt>
                <c:pt idx="243">
                  <c:v>43922</c:v>
                </c:pt>
                <c:pt idx="244">
                  <c:v>43952</c:v>
                </c:pt>
                <c:pt idx="245">
                  <c:v>43983</c:v>
                </c:pt>
                <c:pt idx="246">
                  <c:v>44013</c:v>
                </c:pt>
                <c:pt idx="247">
                  <c:v>44044</c:v>
                </c:pt>
                <c:pt idx="248">
                  <c:v>44075</c:v>
                </c:pt>
                <c:pt idx="249">
                  <c:v>44105</c:v>
                </c:pt>
                <c:pt idx="250">
                  <c:v>44136</c:v>
                </c:pt>
                <c:pt idx="251">
                  <c:v>44166</c:v>
                </c:pt>
                <c:pt idx="252">
                  <c:v>44197</c:v>
                </c:pt>
                <c:pt idx="253">
                  <c:v>44228</c:v>
                </c:pt>
                <c:pt idx="254">
                  <c:v>44256</c:v>
                </c:pt>
                <c:pt idx="255">
                  <c:v>44287</c:v>
                </c:pt>
                <c:pt idx="256">
                  <c:v>44317</c:v>
                </c:pt>
                <c:pt idx="257">
                  <c:v>44348</c:v>
                </c:pt>
                <c:pt idx="258">
                  <c:v>44378</c:v>
                </c:pt>
                <c:pt idx="259">
                  <c:v>44409</c:v>
                </c:pt>
                <c:pt idx="260">
                  <c:v>44440</c:v>
                </c:pt>
                <c:pt idx="261">
                  <c:v>44470</c:v>
                </c:pt>
                <c:pt idx="262">
                  <c:v>44501</c:v>
                </c:pt>
                <c:pt idx="263">
                  <c:v>44531</c:v>
                </c:pt>
                <c:pt idx="264">
                  <c:v>44562</c:v>
                </c:pt>
                <c:pt idx="265">
                  <c:v>44593</c:v>
                </c:pt>
                <c:pt idx="266">
                  <c:v>44621</c:v>
                </c:pt>
                <c:pt idx="267">
                  <c:v>44652</c:v>
                </c:pt>
                <c:pt idx="268">
                  <c:v>44682</c:v>
                </c:pt>
                <c:pt idx="269">
                  <c:v>44713</c:v>
                </c:pt>
                <c:pt idx="270">
                  <c:v>44743</c:v>
                </c:pt>
                <c:pt idx="271">
                  <c:v>44774</c:v>
                </c:pt>
                <c:pt idx="272">
                  <c:v>44805</c:v>
                </c:pt>
                <c:pt idx="273">
                  <c:v>44835</c:v>
                </c:pt>
                <c:pt idx="274">
                  <c:v>44866</c:v>
                </c:pt>
                <c:pt idx="275">
                  <c:v>44896</c:v>
                </c:pt>
                <c:pt idx="276">
                  <c:v>44927</c:v>
                </c:pt>
                <c:pt idx="277">
                  <c:v>44958</c:v>
                </c:pt>
                <c:pt idx="278">
                  <c:v>44986</c:v>
                </c:pt>
                <c:pt idx="279">
                  <c:v>45017</c:v>
                </c:pt>
                <c:pt idx="280">
                  <c:v>45047</c:v>
                </c:pt>
                <c:pt idx="281">
                  <c:v>45078</c:v>
                </c:pt>
                <c:pt idx="282">
                  <c:v>45108</c:v>
                </c:pt>
                <c:pt idx="283">
                  <c:v>45139</c:v>
                </c:pt>
                <c:pt idx="284">
                  <c:v>45170</c:v>
                </c:pt>
                <c:pt idx="285">
                  <c:v>45200</c:v>
                </c:pt>
                <c:pt idx="286">
                  <c:v>45231</c:v>
                </c:pt>
                <c:pt idx="287">
                  <c:v>45261</c:v>
                </c:pt>
                <c:pt idx="288">
                  <c:v>45292</c:v>
                </c:pt>
                <c:pt idx="289">
                  <c:v>45323</c:v>
                </c:pt>
                <c:pt idx="290">
                  <c:v>45352</c:v>
                </c:pt>
                <c:pt idx="291">
                  <c:v>45383</c:v>
                </c:pt>
                <c:pt idx="292">
                  <c:v>45413</c:v>
                </c:pt>
                <c:pt idx="293">
                  <c:v>45444</c:v>
                </c:pt>
                <c:pt idx="294">
                  <c:v>45474</c:v>
                </c:pt>
                <c:pt idx="295">
                  <c:v>45505</c:v>
                </c:pt>
                <c:pt idx="296">
                  <c:v>45536</c:v>
                </c:pt>
                <c:pt idx="297">
                  <c:v>45566</c:v>
                </c:pt>
                <c:pt idx="298">
                  <c:v>45597</c:v>
                </c:pt>
                <c:pt idx="299">
                  <c:v>45627</c:v>
                </c:pt>
                <c:pt idx="300">
                  <c:v>45658</c:v>
                </c:pt>
                <c:pt idx="301">
                  <c:v>45689</c:v>
                </c:pt>
                <c:pt idx="302">
                  <c:v>45717</c:v>
                </c:pt>
                <c:pt idx="303">
                  <c:v>45748</c:v>
                </c:pt>
                <c:pt idx="304">
                  <c:v>45778</c:v>
                </c:pt>
                <c:pt idx="305">
                  <c:v>45809</c:v>
                </c:pt>
                <c:pt idx="306">
                  <c:v>45839</c:v>
                </c:pt>
                <c:pt idx="307">
                  <c:v>45870</c:v>
                </c:pt>
                <c:pt idx="308">
                  <c:v>45901</c:v>
                </c:pt>
                <c:pt idx="309">
                  <c:v>45931</c:v>
                </c:pt>
                <c:pt idx="310">
                  <c:v>45962</c:v>
                </c:pt>
                <c:pt idx="311">
                  <c:v>45992</c:v>
                </c:pt>
                <c:pt idx="312">
                  <c:v>46023</c:v>
                </c:pt>
                <c:pt idx="313">
                  <c:v>46054</c:v>
                </c:pt>
                <c:pt idx="314">
                  <c:v>46082</c:v>
                </c:pt>
                <c:pt idx="315">
                  <c:v>46113</c:v>
                </c:pt>
                <c:pt idx="316">
                  <c:v>46143</c:v>
                </c:pt>
                <c:pt idx="317">
                  <c:v>46174</c:v>
                </c:pt>
                <c:pt idx="318">
                  <c:v>46204</c:v>
                </c:pt>
                <c:pt idx="319">
                  <c:v>46235</c:v>
                </c:pt>
                <c:pt idx="320">
                  <c:v>46266</c:v>
                </c:pt>
              </c:numCache>
            </c:numRef>
          </c:cat>
          <c:val>
            <c:numRef>
              <c:f>'Data Visualizations'!$DM$5:$DM$5000</c:f>
              <c:numCache>
                <c:formatCode>General</c:formatCode>
                <c:ptCount val="4996"/>
                <c:pt idx="0" formatCode="#,##0.0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2168.27</c:v>
                </c:pt>
                <c:pt idx="201">
                  <c:v>2126.15</c:v>
                </c:pt>
                <c:pt idx="202">
                  <c:v>2198.81</c:v>
                </c:pt>
                <c:pt idx="203">
                  <c:v>2238.83</c:v>
                </c:pt>
                <c:pt idx="204">
                  <c:v>2278.87</c:v>
                </c:pt>
                <c:pt idx="205">
                  <c:v>2363.64</c:v>
                </c:pt>
                <c:pt idx="206">
                  <c:v>2362.7199999999998</c:v>
                </c:pt>
                <c:pt idx="207">
                  <c:v>2384.1999999999998</c:v>
                </c:pt>
                <c:pt idx="208">
                  <c:v>2411.8000000000002</c:v>
                </c:pt>
                <c:pt idx="209">
                  <c:v>2423.41</c:v>
                </c:pt>
                <c:pt idx="210">
                  <c:v>2470.3000000000002</c:v>
                </c:pt>
                <c:pt idx="211">
                  <c:v>2471.65</c:v>
                </c:pt>
                <c:pt idx="212">
                  <c:v>2519.36</c:v>
                </c:pt>
                <c:pt idx="213">
                  <c:v>2575.2600000000002</c:v>
                </c:pt>
                <c:pt idx="214">
                  <c:v>2647.58</c:v>
                </c:pt>
                <c:pt idx="215">
                  <c:v>2673.61</c:v>
                </c:pt>
                <c:pt idx="216">
                  <c:v>2823.81</c:v>
                </c:pt>
                <c:pt idx="217">
                  <c:v>2713.83</c:v>
                </c:pt>
                <c:pt idx="218">
                  <c:v>2640.87</c:v>
                </c:pt>
                <c:pt idx="219">
                  <c:v>2648.05</c:v>
                </c:pt>
                <c:pt idx="220">
                  <c:v>2705.27</c:v>
                </c:pt>
                <c:pt idx="221">
                  <c:v>2718.37</c:v>
                </c:pt>
                <c:pt idx="222">
                  <c:v>2816.29</c:v>
                </c:pt>
                <c:pt idx="223">
                  <c:v>2901.52</c:v>
                </c:pt>
                <c:pt idx="224">
                  <c:v>2913.98</c:v>
                </c:pt>
                <c:pt idx="225">
                  <c:v>2711.74</c:v>
                </c:pt>
                <c:pt idx="226">
                  <c:v>2760.17</c:v>
                </c:pt>
                <c:pt idx="227">
                  <c:v>2506.85</c:v>
                </c:pt>
                <c:pt idx="228">
                  <c:v>2704.1</c:v>
                </c:pt>
                <c:pt idx="229">
                  <c:v>2784.49</c:v>
                </c:pt>
                <c:pt idx="230">
                  <c:v>2834.4</c:v>
                </c:pt>
                <c:pt idx="231">
                  <c:v>2945.83</c:v>
                </c:pt>
                <c:pt idx="232">
                  <c:v>2752.06</c:v>
                </c:pt>
                <c:pt idx="233">
                  <c:v>2941.76</c:v>
                </c:pt>
                <c:pt idx="234">
                  <c:v>2980.38</c:v>
                </c:pt>
                <c:pt idx="235">
                  <c:v>2926.46</c:v>
                </c:pt>
                <c:pt idx="236">
                  <c:v>2976.74</c:v>
                </c:pt>
                <c:pt idx="237">
                  <c:v>3037.56</c:v>
                </c:pt>
                <c:pt idx="238">
                  <c:v>3140.98</c:v>
                </c:pt>
                <c:pt idx="239">
                  <c:v>3230.78</c:v>
                </c:pt>
                <c:pt idx="240">
                  <c:v>3225.52</c:v>
                </c:pt>
                <c:pt idx="241">
                  <c:v>2954.22</c:v>
                </c:pt>
                <c:pt idx="242">
                  <c:v>2584.59</c:v>
                </c:pt>
                <c:pt idx="243">
                  <c:v>2912.43</c:v>
                </c:pt>
                <c:pt idx="244">
                  <c:v>3044.31</c:v>
                </c:pt>
                <c:pt idx="245">
                  <c:v>3100.29</c:v>
                </c:pt>
                <c:pt idx="246">
                  <c:v>3271.12</c:v>
                </c:pt>
                <c:pt idx="247">
                  <c:v>3500.31</c:v>
                </c:pt>
                <c:pt idx="248">
                  <c:v>3363</c:v>
                </c:pt>
                <c:pt idx="249">
                  <c:v>3269.96</c:v>
                </c:pt>
                <c:pt idx="250">
                  <c:v>3621.63</c:v>
                </c:pt>
                <c:pt idx="251">
                  <c:v>3756.07</c:v>
                </c:pt>
                <c:pt idx="252">
                  <c:v>3714.24</c:v>
                </c:pt>
                <c:pt idx="253">
                  <c:v>3811.15</c:v>
                </c:pt>
                <c:pt idx="254">
                  <c:v>3972.89</c:v>
                </c:pt>
                <c:pt idx="255">
                  <c:v>4181.17</c:v>
                </c:pt>
                <c:pt idx="256">
                  <c:v>4204.1099999999997</c:v>
                </c:pt>
                <c:pt idx="257">
                  <c:v>4297.5</c:v>
                </c:pt>
                <c:pt idx="258">
                  <c:v>4395.26</c:v>
                </c:pt>
                <c:pt idx="259">
                  <c:v>4522.68</c:v>
                </c:pt>
                <c:pt idx="260">
                  <c:v>4307.54</c:v>
                </c:pt>
                <c:pt idx="261">
                  <c:v>4605.38</c:v>
                </c:pt>
                <c:pt idx="262">
                  <c:v>4567</c:v>
                </c:pt>
                <c:pt idx="263">
                  <c:v>4766.18</c:v>
                </c:pt>
                <c:pt idx="264">
                  <c:v>4515.55</c:v>
                </c:pt>
                <c:pt idx="265">
                  <c:v>4373.9399999999996</c:v>
                </c:pt>
                <c:pt idx="266">
                  <c:v>4530.41</c:v>
                </c:pt>
                <c:pt idx="267">
                  <c:v>4131.93</c:v>
                </c:pt>
                <c:pt idx="268">
                  <c:v>4132.1499999999996</c:v>
                </c:pt>
                <c:pt idx="269">
                  <c:v>3785.38</c:v>
                </c:pt>
                <c:pt idx="270">
                  <c:v>4130.29</c:v>
                </c:pt>
                <c:pt idx="271">
                  <c:v>3955</c:v>
                </c:pt>
                <c:pt idx="272">
                  <c:v>3585.62</c:v>
                </c:pt>
                <c:pt idx="273">
                  <c:v>3871.98</c:v>
                </c:pt>
                <c:pt idx="274">
                  <c:v>4080.11</c:v>
                </c:pt>
                <c:pt idx="275">
                  <c:v>3839.5</c:v>
                </c:pt>
                <c:pt idx="276">
                  <c:v>4076.6</c:v>
                </c:pt>
                <c:pt idx="277">
                  <c:v>3970.15</c:v>
                </c:pt>
                <c:pt idx="278">
                  <c:v>4109.3100000000004</c:v>
                </c:pt>
                <c:pt idx="279">
                  <c:v>4169.4799999999996</c:v>
                </c:pt>
                <c:pt idx="280">
                  <c:v>4179.83</c:v>
                </c:pt>
                <c:pt idx="281">
                  <c:v>4450.38</c:v>
                </c:pt>
                <c:pt idx="282">
                  <c:v>4588.96</c:v>
                </c:pt>
                <c:pt idx="283">
                  <c:v>4507.66</c:v>
                </c:pt>
                <c:pt idx="284">
                  <c:v>4288.05</c:v>
                </c:pt>
                <c:pt idx="285">
                  <c:v>4193.8</c:v>
                </c:pt>
                <c:pt idx="286">
                  <c:v>4567.8</c:v>
                </c:pt>
                <c:pt idx="287">
                  <c:v>4769.83</c:v>
                </c:pt>
                <c:pt idx="288">
                  <c:v>4845.6499999999996</c:v>
                </c:pt>
                <c:pt idx="289">
                  <c:v>5096.2700000000004</c:v>
                </c:pt>
                <c:pt idx="290">
                  <c:v>5254.35</c:v>
                </c:pt>
                <c:pt idx="291">
                  <c:v>5035.6899999999996</c:v>
                </c:pt>
                <c:pt idx="292">
                  <c:v>5277.51</c:v>
                </c:pt>
                <c:pt idx="293">
                  <c:v>5460.48</c:v>
                </c:pt>
                <c:pt idx="294">
                  <c:v>5522.3</c:v>
                </c:pt>
                <c:pt idx="295">
                  <c:v>5648.4</c:v>
                </c:pt>
                <c:pt idx="296">
                  <c:v>5762.48</c:v>
                </c:pt>
                <c:pt idx="297">
                  <c:v>5705.45</c:v>
                </c:pt>
                <c:pt idx="298">
                  <c:v>6032.38</c:v>
                </c:pt>
                <c:pt idx="299">
                  <c:v>5881.63</c:v>
                </c:pt>
                <c:pt idx="300">
                  <c:v>6040.53</c:v>
                </c:pt>
                <c:pt idx="301">
                  <c:v>5954.5</c:v>
                </c:pt>
                <c:pt idx="302">
                  <c:v>5611.85</c:v>
                </c:pt>
                <c:pt idx="303">
                  <c:v>5569.06</c:v>
                </c:pt>
                <c:pt idx="304">
                  <c:v>5911.69</c:v>
                </c:pt>
                <c:pt idx="305">
                  <c:v>6204.95</c:v>
                </c:pt>
                <c:pt idx="306">
                  <c:v>6339.39</c:v>
                </c:pt>
                <c:pt idx="307">
                  <c:v>6460.26</c:v>
                </c:pt>
                <c:pt idx="308">
                  <c:v>6688.46</c:v>
                </c:pt>
                <c:pt idx="309">
                  <c:v>6840.2</c:v>
                </c:pt>
                <c:pt idx="310">
                  <c:v>6849.09</c:v>
                </c:pt>
                <c:pt idx="311">
                  <c:v>6845.5</c:v>
                </c:pt>
                <c:pt idx="312">
                  <c:v>6939.03</c:v>
                </c:pt>
                <c:pt idx="313">
                  <c:v>6878.88</c:v>
                </c:pt>
                <c:pt idx="314">
                  <c:v>6528.52</c:v>
                </c:pt>
                <c:pt idx="315">
                  <c:v>7209.01</c:v>
                </c:pt>
                <c:pt idx="316">
                  <c:v>7580.06</c:v>
                </c:pt>
                <c:pt idx="317">
                  <c:v>7499.36</c:v>
                </c:pt>
                <c:pt idx="318">
                  <c:v>7489.72</c:v>
                </c:pt>
                <c:pt idx="319">
                  <c:v>7686.14</c:v>
                </c:pt>
                <c:pt idx="320">
                  <c:v>7619.98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3-4C1E-8D13-C5495D06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735183"/>
        <c:axId val="77197135"/>
      </c:lineChart>
      <c:dateAx>
        <c:axId val="18539500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2495"/>
        <c:crosses val="autoZero"/>
        <c:auto val="0"/>
        <c:lblOffset val="100"/>
        <c:baseTimeUnit val="months"/>
        <c:majorUnit val="5"/>
        <c:majorTimeUnit val="years"/>
      </c:dateAx>
      <c:valAx>
        <c:axId val="77272495"/>
        <c:scaling>
          <c:orientation val="minMax"/>
          <c:max val="0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5007"/>
        <c:crosses val="autoZero"/>
        <c:crossBetween val="between"/>
      </c:valAx>
      <c:valAx>
        <c:axId val="77197135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735183"/>
        <c:crosses val="max"/>
        <c:crossBetween val="between"/>
      </c:valAx>
      <c:dateAx>
        <c:axId val="1762735183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77197135"/>
        <c:crosses val="autoZero"/>
        <c:auto val="1"/>
        <c:lblOffset val="100"/>
        <c:baseTimeUnit val="months"/>
      </c:date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18</xdr:col>
      <xdr:colOff>561975</xdr:colOff>
      <xdr:row>24</xdr:row>
      <xdr:rowOff>0</xdr:rowOff>
    </xdr:to>
    <xdr:graphicFrame macro="">
      <xdr:nvGraphicFramePr>
        <xdr:cNvPr id="5" name="Chart_US_Headline_CPI">
          <a:extLst>
            <a:ext uri="{FF2B5EF4-FFF2-40B4-BE49-F238E27FC236}">
              <a16:creationId xmlns:a16="http://schemas.microsoft.com/office/drawing/2014/main" id="{CA147353-3C7B-CB88-EEB3-DEA6CDE38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2</xdr:row>
      <xdr:rowOff>19050</xdr:rowOff>
    </xdr:from>
    <xdr:to>
      <xdr:col>33</xdr:col>
      <xdr:colOff>552450</xdr:colOff>
      <xdr:row>24</xdr:row>
      <xdr:rowOff>0</xdr:rowOff>
    </xdr:to>
    <xdr:graphicFrame macro="">
      <xdr:nvGraphicFramePr>
        <xdr:cNvPr id="2" name="Chart_CDN_Headline_CPI">
          <a:extLst>
            <a:ext uri="{FF2B5EF4-FFF2-40B4-BE49-F238E27FC236}">
              <a16:creationId xmlns:a16="http://schemas.microsoft.com/office/drawing/2014/main" id="{51FF5D64-2A43-75EF-F775-E310AD653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9524</xdr:rowOff>
    </xdr:from>
    <xdr:to>
      <xdr:col>18</xdr:col>
      <xdr:colOff>552450</xdr:colOff>
      <xdr:row>48</xdr:row>
      <xdr:rowOff>161924</xdr:rowOff>
    </xdr:to>
    <xdr:graphicFrame macro="">
      <xdr:nvGraphicFramePr>
        <xdr:cNvPr id="3" name="Chart_US_Core_CPI">
          <a:extLst>
            <a:ext uri="{FF2B5EF4-FFF2-40B4-BE49-F238E27FC236}">
              <a16:creationId xmlns:a16="http://schemas.microsoft.com/office/drawing/2014/main" id="{1D5B57EF-06A2-C83D-D3C7-C1E490205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27</xdr:row>
      <xdr:rowOff>9524</xdr:rowOff>
    </xdr:from>
    <xdr:to>
      <xdr:col>33</xdr:col>
      <xdr:colOff>552450</xdr:colOff>
      <xdr:row>48</xdr:row>
      <xdr:rowOff>161924</xdr:rowOff>
    </xdr:to>
    <xdr:graphicFrame macro="">
      <xdr:nvGraphicFramePr>
        <xdr:cNvPr id="4" name="Chart_CDN_Core_CPI">
          <a:extLst>
            <a:ext uri="{FF2B5EF4-FFF2-40B4-BE49-F238E27FC236}">
              <a16:creationId xmlns:a16="http://schemas.microsoft.com/office/drawing/2014/main" id="{2476E78C-F2CD-DF43-866A-7F55AA548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9525</xdr:colOff>
      <xdr:row>2</xdr:row>
      <xdr:rowOff>9524</xdr:rowOff>
    </xdr:from>
    <xdr:to>
      <xdr:col>59</xdr:col>
      <xdr:colOff>171449</xdr:colOff>
      <xdr:row>49</xdr:row>
      <xdr:rowOff>0</xdr:rowOff>
    </xdr:to>
    <xdr:graphicFrame macro="">
      <xdr:nvGraphicFramePr>
        <xdr:cNvPr id="6" name="Chart_US_Recession_Dashboard">
          <a:extLst>
            <a:ext uri="{FF2B5EF4-FFF2-40B4-BE49-F238E27FC236}">
              <a16:creationId xmlns:a16="http://schemas.microsoft.com/office/drawing/2014/main" id="{0715B57D-C301-CA8B-70DF-9B2C5694D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D0A564-988D-42C6-8ABA-31B2B38329DF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ff098a6-4500-469f-8cec-c7883085eb3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DFF" TargetMode="External"/><Relationship Id="rId13" Type="http://schemas.openxmlformats.org/officeDocument/2006/relationships/hyperlink" Target="https://fred.stlouisfed.org/series/UNRATE" TargetMode="External"/><Relationship Id="rId3" Type="http://schemas.openxmlformats.org/officeDocument/2006/relationships/hyperlink" Target="https://fred.stlouisfed.org/series/FEDFUNDS" TargetMode="External"/><Relationship Id="rId7" Type="http://schemas.openxmlformats.org/officeDocument/2006/relationships/hyperlink" Target="https://fred.stlouisfed.org/series/CPILFENS" TargetMode="External"/><Relationship Id="rId12" Type="http://schemas.openxmlformats.org/officeDocument/2006/relationships/hyperlink" Target="https://www.bls.gov/cpi/seasonal-adjustment/home.htm" TargetMode="External"/><Relationship Id="rId2" Type="http://schemas.openxmlformats.org/officeDocument/2006/relationships/hyperlink" Target="https://fred.stlouisfed.org/series/CPILFESL" TargetMode="External"/><Relationship Id="rId1" Type="http://schemas.openxmlformats.org/officeDocument/2006/relationships/hyperlink" Target="https://fred.stlouisfed.org/tags/series?t=cbsa%3Bcpi&amp;rt=cbsa&amp;ob=pv&amp;od=desc" TargetMode="External"/><Relationship Id="rId6" Type="http://schemas.openxmlformats.org/officeDocument/2006/relationships/hyperlink" Target="https://fred.stlouisfed.org/series/CPIAUCSL" TargetMode="External"/><Relationship Id="rId11" Type="http://schemas.openxmlformats.org/officeDocument/2006/relationships/hyperlink" Target="https://fred.stlouisfed.org/series/PCEPILFE" TargetMode="External"/><Relationship Id="rId5" Type="http://schemas.openxmlformats.org/officeDocument/2006/relationships/hyperlink" Target="https://fred.stlouisfed.org/series/CPIAUCNS" TargetMode="External"/><Relationship Id="rId15" Type="http://schemas.openxmlformats.org/officeDocument/2006/relationships/hyperlink" Target="https://www.nber.org/research/data/us-business-cycle-expansions-and-contractions" TargetMode="External"/><Relationship Id="rId10" Type="http://schemas.openxmlformats.org/officeDocument/2006/relationships/hyperlink" Target="https://fred.stlouisfed.org/series/PCEPI" TargetMode="External"/><Relationship Id="rId4" Type="http://schemas.openxmlformats.org/officeDocument/2006/relationships/hyperlink" Target="https://en.wikipedia.org/wiki/List_of_recessions_in_the_United_States" TargetMode="External"/><Relationship Id="rId9" Type="http://schemas.openxmlformats.org/officeDocument/2006/relationships/hyperlink" Target="https://fred.stlouisfed.org/series/T10Y2Y" TargetMode="External"/><Relationship Id="rId14" Type="http://schemas.openxmlformats.org/officeDocument/2006/relationships/hyperlink" Target="https://fred.stlouisfed.org/series/SP50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150.statcan.gc.ca/t1/tbl1/en/tv.action?pid=1810000601" TargetMode="External"/><Relationship Id="rId1" Type="http://schemas.openxmlformats.org/officeDocument/2006/relationships/hyperlink" Target="http://www150.statcan.gc.ca/t1/tbl1/en/tv.action?pid=181000040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 tint="-0.14999847407452621"/>
  </sheetPr>
  <dimension ref="A1:S1369"/>
  <sheetViews>
    <sheetView workbookViewId="0"/>
  </sheetViews>
  <sheetFormatPr defaultRowHeight="12.75" x14ac:dyDescent="0.2"/>
  <cols>
    <col min="1" max="1" width="14.7109375" style="113" bestFit="1" customWidth="1"/>
    <col min="2" max="2" width="27.7109375" style="114" bestFit="1" customWidth="1"/>
    <col min="3" max="3" width="35.7109375" style="114" bestFit="1" customWidth="1"/>
    <col min="4" max="4" width="24.28515625" style="114" bestFit="1" customWidth="1"/>
    <col min="5" max="5" width="32.28515625" style="114" bestFit="1" customWidth="1"/>
    <col min="6" max="6" width="26.42578125" style="114" bestFit="1" customWidth="1"/>
    <col min="7" max="7" width="26.42578125" style="115" bestFit="1" customWidth="1"/>
    <col min="8" max="8" width="34.42578125" style="115" bestFit="1" customWidth="1"/>
    <col min="9" max="9" width="23" style="115" bestFit="1" customWidth="1"/>
    <col min="10" max="10" width="31" style="115" bestFit="1" customWidth="1"/>
    <col min="11" max="11" width="40.7109375" style="115" bestFit="1" customWidth="1"/>
    <col min="12" max="12" width="31.7109375" style="115" bestFit="1" customWidth="1"/>
    <col min="13" max="13" width="30" style="115" bestFit="1" customWidth="1"/>
    <col min="14" max="14" width="15.140625" style="115" bestFit="1" customWidth="1"/>
    <col min="15" max="15" width="13.28515625" style="115" bestFit="1" customWidth="1"/>
    <col min="16" max="16" width="39.42578125" style="115" bestFit="1" customWidth="1"/>
    <col min="17" max="17" width="38.42578125" style="115" bestFit="1" customWidth="1"/>
    <col min="18" max="18" width="27.28515625" style="115" bestFit="1" customWidth="1"/>
    <col min="19" max="19" width="31.85546875" style="115" bestFit="1" customWidth="1"/>
  </cols>
  <sheetData>
    <row r="1" spans="1:19" x14ac:dyDescent="0.2">
      <c r="A1" s="111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5" t="s">
        <v>6</v>
      </c>
      <c r="H1" s="115" t="s">
        <v>7</v>
      </c>
      <c r="I1" s="115" t="s">
        <v>8</v>
      </c>
      <c r="J1" s="115" t="s">
        <v>9</v>
      </c>
      <c r="K1" s="115" t="s">
        <v>10</v>
      </c>
      <c r="L1" s="115" t="s">
        <v>11</v>
      </c>
      <c r="M1" s="115" t="s">
        <v>12</v>
      </c>
      <c r="N1" s="116" t="s">
        <v>13</v>
      </c>
      <c r="O1" s="115" t="s">
        <v>14</v>
      </c>
      <c r="P1" s="115" t="s">
        <v>129</v>
      </c>
      <c r="Q1" s="115" t="s">
        <v>130</v>
      </c>
      <c r="R1" s="115" t="s">
        <v>15</v>
      </c>
      <c r="S1" s="115" t="s">
        <v>16</v>
      </c>
    </row>
    <row r="2" spans="1:19" x14ac:dyDescent="0.2">
      <c r="A2" s="112">
        <v>4750</v>
      </c>
      <c r="G2" s="115">
        <v>9.8000000000000007</v>
      </c>
    </row>
    <row r="3" spans="1:19" x14ac:dyDescent="0.2">
      <c r="A3" s="112">
        <v>4781</v>
      </c>
      <c r="G3" s="115">
        <v>9.8000000000000007</v>
      </c>
    </row>
    <row r="4" spans="1:19" x14ac:dyDescent="0.2">
      <c r="A4" s="112">
        <v>4809</v>
      </c>
      <c r="G4" s="115">
        <v>9.8000000000000007</v>
      </c>
    </row>
    <row r="5" spans="1:19" x14ac:dyDescent="0.2">
      <c r="A5" s="112">
        <v>4840</v>
      </c>
      <c r="G5" s="115">
        <v>9.8000000000000007</v>
      </c>
    </row>
    <row r="6" spans="1:19" x14ac:dyDescent="0.2">
      <c r="A6" s="112">
        <v>4870</v>
      </c>
      <c r="G6" s="115">
        <v>9.6999999999999993</v>
      </c>
    </row>
    <row r="7" spans="1:19" x14ac:dyDescent="0.2">
      <c r="A7" s="112">
        <v>4901</v>
      </c>
      <c r="G7" s="115">
        <v>9.8000000000000007</v>
      </c>
    </row>
    <row r="8" spans="1:19" x14ac:dyDescent="0.2">
      <c r="A8" s="112">
        <v>4931</v>
      </c>
      <c r="G8" s="115">
        <v>9.9</v>
      </c>
    </row>
    <row r="9" spans="1:19" x14ac:dyDescent="0.2">
      <c r="A9" s="112">
        <v>4962</v>
      </c>
      <c r="G9" s="115">
        <v>9.9</v>
      </c>
    </row>
    <row r="10" spans="1:19" x14ac:dyDescent="0.2">
      <c r="A10" s="112">
        <v>4993</v>
      </c>
      <c r="G10" s="115">
        <v>10</v>
      </c>
    </row>
    <row r="11" spans="1:19" x14ac:dyDescent="0.2">
      <c r="A11" s="112">
        <v>5023</v>
      </c>
      <c r="G11" s="115">
        <v>10</v>
      </c>
    </row>
    <row r="12" spans="1:19" x14ac:dyDescent="0.2">
      <c r="A12" s="112">
        <v>5054</v>
      </c>
      <c r="G12" s="115">
        <v>10.1</v>
      </c>
    </row>
    <row r="13" spans="1:19" x14ac:dyDescent="0.2">
      <c r="A13" s="112">
        <v>5084</v>
      </c>
      <c r="G13" s="115">
        <v>10</v>
      </c>
    </row>
    <row r="14" spans="1:19" x14ac:dyDescent="0.2">
      <c r="A14" s="112">
        <v>5115</v>
      </c>
      <c r="B14" s="114">
        <v>6</v>
      </c>
      <c r="G14" s="115">
        <v>10</v>
      </c>
    </row>
    <row r="15" spans="1:19" x14ac:dyDescent="0.2">
      <c r="A15" s="112">
        <v>5146</v>
      </c>
      <c r="B15" s="114">
        <v>6</v>
      </c>
      <c r="G15" s="115">
        <v>9.9</v>
      </c>
    </row>
    <row r="16" spans="1:19" x14ac:dyDescent="0.2">
      <c r="A16" s="112">
        <v>5174</v>
      </c>
      <c r="B16" s="114">
        <v>6</v>
      </c>
      <c r="G16" s="115">
        <v>9.9</v>
      </c>
    </row>
    <row r="17" spans="1:7" x14ac:dyDescent="0.2">
      <c r="A17" s="112">
        <v>5205</v>
      </c>
      <c r="B17" s="114">
        <v>6</v>
      </c>
      <c r="G17" s="115">
        <v>9.8000000000000007</v>
      </c>
    </row>
    <row r="18" spans="1:7" x14ac:dyDescent="0.2">
      <c r="A18" s="112">
        <v>5235</v>
      </c>
      <c r="B18" s="114">
        <v>5.9</v>
      </c>
      <c r="G18" s="115">
        <v>9.9</v>
      </c>
    </row>
    <row r="19" spans="1:7" x14ac:dyDescent="0.2">
      <c r="A19" s="112">
        <v>5266</v>
      </c>
      <c r="B19" s="114">
        <v>6</v>
      </c>
      <c r="G19" s="115">
        <v>9.9</v>
      </c>
    </row>
    <row r="20" spans="1:7" x14ac:dyDescent="0.2">
      <c r="A20" s="112">
        <v>5296</v>
      </c>
      <c r="B20" s="114">
        <v>5.9</v>
      </c>
      <c r="G20" s="115">
        <v>10</v>
      </c>
    </row>
    <row r="21" spans="1:7" x14ac:dyDescent="0.2">
      <c r="A21" s="112">
        <v>5327</v>
      </c>
      <c r="B21" s="114">
        <v>6</v>
      </c>
      <c r="G21" s="115">
        <v>10.199999999999999</v>
      </c>
    </row>
    <row r="22" spans="1:7" x14ac:dyDescent="0.2">
      <c r="A22" s="112">
        <v>5358</v>
      </c>
      <c r="B22" s="114">
        <v>6</v>
      </c>
      <c r="G22" s="115">
        <v>10.199999999999999</v>
      </c>
    </row>
    <row r="23" spans="1:7" x14ac:dyDescent="0.2">
      <c r="A23" s="112">
        <v>5388</v>
      </c>
      <c r="B23" s="114">
        <v>6.1</v>
      </c>
      <c r="G23" s="115">
        <v>10.1</v>
      </c>
    </row>
    <row r="24" spans="1:7" x14ac:dyDescent="0.2">
      <c r="A24" s="112">
        <v>5419</v>
      </c>
      <c r="B24" s="114">
        <v>6.1</v>
      </c>
      <c r="G24" s="115">
        <v>10.199999999999999</v>
      </c>
    </row>
    <row r="25" spans="1:7" x14ac:dyDescent="0.2">
      <c r="A25" s="112">
        <v>5449</v>
      </c>
      <c r="B25" s="114">
        <v>6.1</v>
      </c>
      <c r="G25" s="115">
        <v>10.1</v>
      </c>
    </row>
    <row r="26" spans="1:7" x14ac:dyDescent="0.2">
      <c r="A26" s="112">
        <v>5480</v>
      </c>
      <c r="B26" s="114">
        <v>6.1</v>
      </c>
      <c r="G26" s="115">
        <v>10.1</v>
      </c>
    </row>
    <row r="27" spans="1:7" x14ac:dyDescent="0.2">
      <c r="A27" s="112">
        <v>5511</v>
      </c>
      <c r="B27" s="114">
        <v>6.1</v>
      </c>
      <c r="G27" s="115">
        <v>10</v>
      </c>
    </row>
    <row r="28" spans="1:7" x14ac:dyDescent="0.2">
      <c r="A28" s="112">
        <v>5539</v>
      </c>
      <c r="B28" s="114">
        <v>6.1</v>
      </c>
      <c r="G28" s="115">
        <v>9.9</v>
      </c>
    </row>
    <row r="29" spans="1:7" x14ac:dyDescent="0.2">
      <c r="A29" s="112">
        <v>5570</v>
      </c>
      <c r="B29" s="114">
        <v>6.1</v>
      </c>
      <c r="G29" s="115">
        <v>10</v>
      </c>
    </row>
    <row r="30" spans="1:7" x14ac:dyDescent="0.2">
      <c r="A30" s="112">
        <v>5600</v>
      </c>
      <c r="B30" s="114">
        <v>6.1</v>
      </c>
      <c r="G30" s="115">
        <v>10.1</v>
      </c>
    </row>
    <row r="31" spans="1:7" x14ac:dyDescent="0.2">
      <c r="A31" s="112">
        <v>5631</v>
      </c>
      <c r="B31" s="114">
        <v>6.1</v>
      </c>
      <c r="G31" s="115">
        <v>10.1</v>
      </c>
    </row>
    <row r="32" spans="1:7" x14ac:dyDescent="0.2">
      <c r="A32" s="112">
        <v>5661</v>
      </c>
      <c r="B32" s="114">
        <v>6.1</v>
      </c>
      <c r="G32" s="115">
        <v>10.1</v>
      </c>
    </row>
    <row r="33" spans="1:7" x14ac:dyDescent="0.2">
      <c r="A33" s="112">
        <v>5692</v>
      </c>
      <c r="B33" s="114">
        <v>6.1</v>
      </c>
      <c r="G33" s="115">
        <v>10.1</v>
      </c>
    </row>
    <row r="34" spans="1:7" x14ac:dyDescent="0.2">
      <c r="A34" s="112">
        <v>5723</v>
      </c>
      <c r="B34" s="114">
        <v>6.1</v>
      </c>
      <c r="G34" s="115">
        <v>10.1</v>
      </c>
    </row>
    <row r="35" spans="1:7" x14ac:dyDescent="0.2">
      <c r="A35" s="112">
        <v>5753</v>
      </c>
      <c r="B35" s="114">
        <v>6.1</v>
      </c>
      <c r="G35" s="115">
        <v>10.199999999999999</v>
      </c>
    </row>
    <row r="36" spans="1:7" x14ac:dyDescent="0.2">
      <c r="A36" s="112">
        <v>5784</v>
      </c>
      <c r="B36" s="114">
        <v>6.3</v>
      </c>
      <c r="G36" s="115">
        <v>10.3</v>
      </c>
    </row>
    <row r="37" spans="1:7" x14ac:dyDescent="0.2">
      <c r="A37" s="112">
        <v>5814</v>
      </c>
      <c r="B37" s="114">
        <v>6.3</v>
      </c>
      <c r="G37" s="115">
        <v>10.3</v>
      </c>
    </row>
    <row r="38" spans="1:7" x14ac:dyDescent="0.2">
      <c r="A38" s="112">
        <v>5845</v>
      </c>
      <c r="B38" s="114">
        <v>6.4</v>
      </c>
      <c r="G38" s="115">
        <v>10.4</v>
      </c>
    </row>
    <row r="39" spans="1:7" x14ac:dyDescent="0.2">
      <c r="A39" s="112">
        <v>5876</v>
      </c>
      <c r="B39" s="114">
        <v>6.5</v>
      </c>
      <c r="G39" s="115">
        <v>10.4</v>
      </c>
    </row>
    <row r="40" spans="1:7" x14ac:dyDescent="0.2">
      <c r="A40" s="112">
        <v>5905</v>
      </c>
      <c r="B40" s="114">
        <v>6.5</v>
      </c>
      <c r="G40" s="115">
        <v>10.5</v>
      </c>
    </row>
    <row r="41" spans="1:7" x14ac:dyDescent="0.2">
      <c r="A41" s="112">
        <v>5936</v>
      </c>
      <c r="B41" s="114">
        <v>6.5</v>
      </c>
      <c r="G41" s="115">
        <v>10.6</v>
      </c>
    </row>
    <row r="42" spans="1:7" x14ac:dyDescent="0.2">
      <c r="A42" s="112">
        <v>5966</v>
      </c>
      <c r="B42" s="114">
        <v>6.5</v>
      </c>
      <c r="G42" s="115">
        <v>10.7</v>
      </c>
    </row>
    <row r="43" spans="1:7" x14ac:dyDescent="0.2">
      <c r="A43" s="112">
        <v>5997</v>
      </c>
      <c r="B43" s="114">
        <v>6.6</v>
      </c>
      <c r="G43" s="115">
        <v>10.8</v>
      </c>
    </row>
    <row r="44" spans="1:7" x14ac:dyDescent="0.2">
      <c r="A44" s="112">
        <v>6027</v>
      </c>
      <c r="B44" s="114">
        <v>6.6</v>
      </c>
      <c r="G44" s="115">
        <v>10.8</v>
      </c>
    </row>
    <row r="45" spans="1:7" x14ac:dyDescent="0.2">
      <c r="A45" s="112">
        <v>6058</v>
      </c>
      <c r="B45" s="114">
        <v>6.6</v>
      </c>
      <c r="G45" s="115">
        <v>10.9</v>
      </c>
    </row>
    <row r="46" spans="1:7" x14ac:dyDescent="0.2">
      <c r="A46" s="112">
        <v>6089</v>
      </c>
      <c r="B46" s="114">
        <v>6.8</v>
      </c>
      <c r="G46" s="115">
        <v>11.1</v>
      </c>
    </row>
    <row r="47" spans="1:7" x14ac:dyDescent="0.2">
      <c r="A47" s="112">
        <v>6119</v>
      </c>
      <c r="B47" s="114">
        <v>6.9</v>
      </c>
      <c r="G47" s="115">
        <v>11.3</v>
      </c>
    </row>
    <row r="48" spans="1:7" x14ac:dyDescent="0.2">
      <c r="A48" s="112">
        <v>6150</v>
      </c>
      <c r="B48" s="114">
        <v>7.1</v>
      </c>
      <c r="G48" s="115">
        <v>11.5</v>
      </c>
    </row>
    <row r="49" spans="1:7" x14ac:dyDescent="0.2">
      <c r="A49" s="112">
        <v>6180</v>
      </c>
      <c r="B49" s="114">
        <v>7.2</v>
      </c>
      <c r="G49" s="115">
        <v>11.6</v>
      </c>
    </row>
    <row r="50" spans="1:7" x14ac:dyDescent="0.2">
      <c r="A50" s="112">
        <v>6211</v>
      </c>
      <c r="B50" s="114">
        <v>7.4</v>
      </c>
      <c r="G50" s="115">
        <v>11.7</v>
      </c>
    </row>
    <row r="51" spans="1:7" x14ac:dyDescent="0.2">
      <c r="A51" s="112">
        <v>6242</v>
      </c>
      <c r="B51" s="114">
        <v>7.4</v>
      </c>
      <c r="G51" s="115">
        <v>12</v>
      </c>
    </row>
    <row r="52" spans="1:7" x14ac:dyDescent="0.2">
      <c r="A52" s="112">
        <v>6270</v>
      </c>
      <c r="B52" s="114">
        <v>7.6</v>
      </c>
      <c r="G52" s="115">
        <v>12</v>
      </c>
    </row>
    <row r="53" spans="1:7" x14ac:dyDescent="0.2">
      <c r="A53" s="112">
        <v>6301</v>
      </c>
      <c r="B53" s="114">
        <v>7.6</v>
      </c>
      <c r="G53" s="115">
        <v>12.6</v>
      </c>
    </row>
    <row r="54" spans="1:7" x14ac:dyDescent="0.2">
      <c r="A54" s="112">
        <v>6331</v>
      </c>
      <c r="B54" s="114">
        <v>7.9</v>
      </c>
      <c r="G54" s="115">
        <v>12.8</v>
      </c>
    </row>
    <row r="55" spans="1:7" x14ac:dyDescent="0.2">
      <c r="A55" s="112">
        <v>6362</v>
      </c>
      <c r="B55" s="114">
        <v>8</v>
      </c>
      <c r="G55" s="115">
        <v>13</v>
      </c>
    </row>
    <row r="56" spans="1:7" x14ac:dyDescent="0.2">
      <c r="A56" s="112">
        <v>6392</v>
      </c>
      <c r="B56" s="114">
        <v>8</v>
      </c>
      <c r="G56" s="115">
        <v>12.8</v>
      </c>
    </row>
    <row r="57" spans="1:7" x14ac:dyDescent="0.2">
      <c r="A57" s="112">
        <v>6423</v>
      </c>
      <c r="B57" s="114">
        <v>8</v>
      </c>
      <c r="G57" s="115">
        <v>13</v>
      </c>
    </row>
    <row r="58" spans="1:7" x14ac:dyDescent="0.2">
      <c r="A58" s="112">
        <v>6454</v>
      </c>
      <c r="B58" s="114">
        <v>8</v>
      </c>
      <c r="G58" s="115">
        <v>13.3</v>
      </c>
    </row>
    <row r="59" spans="1:7" x14ac:dyDescent="0.2">
      <c r="A59" s="112">
        <v>6484</v>
      </c>
      <c r="B59" s="114">
        <v>8.1999999999999993</v>
      </c>
      <c r="G59" s="115">
        <v>13.5</v>
      </c>
    </row>
    <row r="60" spans="1:7" x14ac:dyDescent="0.2">
      <c r="A60" s="112">
        <v>6515</v>
      </c>
      <c r="B60" s="114">
        <v>8.1999999999999993</v>
      </c>
      <c r="G60" s="115">
        <v>13.5</v>
      </c>
    </row>
    <row r="61" spans="1:7" x14ac:dyDescent="0.2">
      <c r="A61" s="112">
        <v>6545</v>
      </c>
      <c r="B61" s="114">
        <v>8.3000000000000007</v>
      </c>
      <c r="G61" s="115">
        <v>13.7</v>
      </c>
    </row>
    <row r="62" spans="1:7" x14ac:dyDescent="0.2">
      <c r="A62" s="112">
        <v>6576</v>
      </c>
      <c r="B62" s="114">
        <v>8.4</v>
      </c>
      <c r="G62" s="115">
        <v>14</v>
      </c>
    </row>
    <row r="63" spans="1:7" x14ac:dyDescent="0.2">
      <c r="A63" s="112">
        <v>6607</v>
      </c>
      <c r="B63" s="114">
        <v>8.5</v>
      </c>
      <c r="G63" s="115">
        <v>14.1</v>
      </c>
    </row>
    <row r="64" spans="1:7" x14ac:dyDescent="0.2">
      <c r="A64" s="112">
        <v>6635</v>
      </c>
      <c r="B64" s="114">
        <v>8.6</v>
      </c>
      <c r="G64" s="115">
        <v>14</v>
      </c>
    </row>
    <row r="65" spans="1:7" x14ac:dyDescent="0.2">
      <c r="A65" s="112">
        <v>6666</v>
      </c>
      <c r="B65" s="114">
        <v>8.6</v>
      </c>
      <c r="G65" s="115">
        <v>14.2</v>
      </c>
    </row>
    <row r="66" spans="1:7" x14ac:dyDescent="0.2">
      <c r="A66" s="112">
        <v>6696</v>
      </c>
      <c r="B66" s="114">
        <v>8.6999999999999993</v>
      </c>
      <c r="G66" s="115">
        <v>14.5</v>
      </c>
    </row>
    <row r="67" spans="1:7" x14ac:dyDescent="0.2">
      <c r="A67" s="112">
        <v>6727</v>
      </c>
      <c r="B67" s="114">
        <v>8.8000000000000007</v>
      </c>
      <c r="G67" s="115">
        <v>14.7</v>
      </c>
    </row>
    <row r="68" spans="1:7" x14ac:dyDescent="0.2">
      <c r="A68" s="112">
        <v>6757</v>
      </c>
      <c r="B68" s="114">
        <v>8.9</v>
      </c>
      <c r="G68" s="115">
        <v>15.1</v>
      </c>
    </row>
    <row r="69" spans="1:7" x14ac:dyDescent="0.2">
      <c r="A69" s="112">
        <v>6788</v>
      </c>
      <c r="B69" s="114">
        <v>9.1999999999999993</v>
      </c>
      <c r="G69" s="115">
        <v>15.4</v>
      </c>
    </row>
    <row r="70" spans="1:7" x14ac:dyDescent="0.2">
      <c r="A70" s="112">
        <v>6819</v>
      </c>
      <c r="B70" s="114">
        <v>9.1999999999999993</v>
      </c>
      <c r="G70" s="115">
        <v>15.7</v>
      </c>
    </row>
    <row r="71" spans="1:7" x14ac:dyDescent="0.2">
      <c r="A71" s="112">
        <v>6849</v>
      </c>
      <c r="B71" s="114">
        <v>9.3000000000000007</v>
      </c>
      <c r="G71" s="115">
        <v>16</v>
      </c>
    </row>
    <row r="72" spans="1:7" x14ac:dyDescent="0.2">
      <c r="A72" s="112">
        <v>6880</v>
      </c>
      <c r="B72" s="114">
        <v>9.4</v>
      </c>
      <c r="G72" s="115">
        <v>16.3</v>
      </c>
    </row>
    <row r="73" spans="1:7" x14ac:dyDescent="0.2">
      <c r="A73" s="112">
        <v>6910</v>
      </c>
      <c r="B73" s="114">
        <v>9.4</v>
      </c>
      <c r="G73" s="115">
        <v>16.5</v>
      </c>
    </row>
    <row r="74" spans="1:7" x14ac:dyDescent="0.2">
      <c r="A74" s="112">
        <v>6941</v>
      </c>
      <c r="B74" s="114">
        <v>9.5</v>
      </c>
      <c r="G74" s="115">
        <v>16.5</v>
      </c>
    </row>
    <row r="75" spans="1:7" x14ac:dyDescent="0.2">
      <c r="A75" s="112">
        <v>6972</v>
      </c>
      <c r="B75" s="114">
        <v>9.4</v>
      </c>
      <c r="G75" s="115">
        <v>16.2</v>
      </c>
    </row>
    <row r="76" spans="1:7" x14ac:dyDescent="0.2">
      <c r="A76" s="112">
        <v>7000</v>
      </c>
      <c r="B76" s="114">
        <v>9.4</v>
      </c>
      <c r="G76" s="115">
        <v>16.399999999999999</v>
      </c>
    </row>
    <row r="77" spans="1:7" x14ac:dyDescent="0.2">
      <c r="A77" s="112">
        <v>7031</v>
      </c>
      <c r="B77" s="114">
        <v>9.4</v>
      </c>
      <c r="G77" s="115">
        <v>16.7</v>
      </c>
    </row>
    <row r="78" spans="1:7" x14ac:dyDescent="0.2">
      <c r="A78" s="112">
        <v>7061</v>
      </c>
      <c r="B78" s="114">
        <v>9.6999999999999993</v>
      </c>
      <c r="G78" s="115">
        <v>16.899999999999999</v>
      </c>
    </row>
    <row r="79" spans="1:7" x14ac:dyDescent="0.2">
      <c r="A79" s="112">
        <v>7092</v>
      </c>
      <c r="B79" s="114">
        <v>9.6999999999999993</v>
      </c>
      <c r="G79" s="115">
        <v>16.899999999999999</v>
      </c>
    </row>
    <row r="80" spans="1:7" x14ac:dyDescent="0.2">
      <c r="A80" s="112">
        <v>7122</v>
      </c>
      <c r="B80" s="114">
        <v>9.8000000000000007</v>
      </c>
      <c r="G80" s="115">
        <v>17.399999999999999</v>
      </c>
    </row>
    <row r="81" spans="1:7" x14ac:dyDescent="0.2">
      <c r="A81" s="112">
        <v>7153</v>
      </c>
      <c r="B81" s="114">
        <v>10</v>
      </c>
      <c r="G81" s="115">
        <v>17.7</v>
      </c>
    </row>
    <row r="82" spans="1:7" x14ac:dyDescent="0.2">
      <c r="A82" s="112">
        <v>7184</v>
      </c>
      <c r="B82" s="114">
        <v>10</v>
      </c>
      <c r="G82" s="115">
        <v>17.8</v>
      </c>
    </row>
    <row r="83" spans="1:7" x14ac:dyDescent="0.2">
      <c r="A83" s="112">
        <v>7214</v>
      </c>
      <c r="B83" s="114">
        <v>10</v>
      </c>
      <c r="G83" s="115">
        <v>18.100000000000001</v>
      </c>
    </row>
    <row r="84" spans="1:7" x14ac:dyDescent="0.2">
      <c r="A84" s="112">
        <v>7245</v>
      </c>
      <c r="B84" s="114">
        <v>10.1</v>
      </c>
      <c r="G84" s="115">
        <v>18.5</v>
      </c>
    </row>
    <row r="85" spans="1:7" x14ac:dyDescent="0.2">
      <c r="A85" s="112">
        <v>7275</v>
      </c>
      <c r="B85" s="114">
        <v>10.199999999999999</v>
      </c>
      <c r="G85" s="115">
        <v>18.899999999999999</v>
      </c>
    </row>
    <row r="86" spans="1:7" x14ac:dyDescent="0.2">
      <c r="A86" s="112">
        <v>7306</v>
      </c>
      <c r="B86" s="114">
        <v>10.6</v>
      </c>
      <c r="G86" s="115">
        <v>19.3</v>
      </c>
    </row>
    <row r="87" spans="1:7" x14ac:dyDescent="0.2">
      <c r="A87" s="112">
        <v>7337</v>
      </c>
      <c r="B87" s="114">
        <v>10.8</v>
      </c>
      <c r="G87" s="115">
        <v>19.5</v>
      </c>
    </row>
    <row r="88" spans="1:7" x14ac:dyDescent="0.2">
      <c r="A88" s="112">
        <v>7366</v>
      </c>
      <c r="B88" s="114">
        <v>11.2</v>
      </c>
      <c r="G88" s="115">
        <v>19.7</v>
      </c>
    </row>
    <row r="89" spans="1:7" x14ac:dyDescent="0.2">
      <c r="A89" s="112">
        <v>7397</v>
      </c>
      <c r="B89" s="114">
        <v>11.3</v>
      </c>
      <c r="G89" s="115">
        <v>20.3</v>
      </c>
    </row>
    <row r="90" spans="1:7" x14ac:dyDescent="0.2">
      <c r="A90" s="112">
        <v>7427</v>
      </c>
      <c r="B90" s="114">
        <v>11.6</v>
      </c>
      <c r="G90" s="115">
        <v>20.6</v>
      </c>
    </row>
    <row r="91" spans="1:7" x14ac:dyDescent="0.2">
      <c r="A91" s="112">
        <v>7458</v>
      </c>
      <c r="B91" s="114">
        <v>11.8</v>
      </c>
      <c r="G91" s="115">
        <v>20.9</v>
      </c>
    </row>
    <row r="92" spans="1:7" x14ac:dyDescent="0.2">
      <c r="A92" s="112">
        <v>7488</v>
      </c>
      <c r="B92" s="114">
        <v>11.8</v>
      </c>
      <c r="G92" s="115">
        <v>20.8</v>
      </c>
    </row>
    <row r="93" spans="1:7" x14ac:dyDescent="0.2">
      <c r="A93" s="112">
        <v>7519</v>
      </c>
      <c r="B93" s="114">
        <v>11.7</v>
      </c>
      <c r="G93" s="115">
        <v>20.3</v>
      </c>
    </row>
    <row r="94" spans="1:7" x14ac:dyDescent="0.2">
      <c r="A94" s="112">
        <v>7550</v>
      </c>
      <c r="B94" s="114">
        <v>11.5</v>
      </c>
      <c r="G94" s="115">
        <v>20</v>
      </c>
    </row>
    <row r="95" spans="1:7" x14ac:dyDescent="0.2">
      <c r="A95" s="112">
        <v>7580</v>
      </c>
      <c r="B95" s="114">
        <v>11.5</v>
      </c>
      <c r="G95" s="115">
        <v>19.899999999999999</v>
      </c>
    </row>
    <row r="96" spans="1:7" x14ac:dyDescent="0.2">
      <c r="A96" s="112">
        <v>7611</v>
      </c>
      <c r="B96" s="114">
        <v>11.3</v>
      </c>
      <c r="G96" s="115">
        <v>19.8</v>
      </c>
    </row>
    <row r="97" spans="1:7" x14ac:dyDescent="0.2">
      <c r="A97" s="112">
        <v>7641</v>
      </c>
      <c r="B97" s="114">
        <v>11.2</v>
      </c>
      <c r="G97" s="115">
        <v>19.399999999999999</v>
      </c>
    </row>
    <row r="98" spans="1:7" x14ac:dyDescent="0.2">
      <c r="A98" s="112">
        <v>7672</v>
      </c>
      <c r="B98" s="114">
        <v>11</v>
      </c>
      <c r="G98" s="115">
        <v>19</v>
      </c>
    </row>
    <row r="99" spans="1:7" x14ac:dyDescent="0.2">
      <c r="A99" s="112">
        <v>7703</v>
      </c>
      <c r="B99" s="114">
        <v>10.8</v>
      </c>
      <c r="G99" s="115">
        <v>18.399999999999999</v>
      </c>
    </row>
    <row r="100" spans="1:7" x14ac:dyDescent="0.2">
      <c r="A100" s="112">
        <v>7731</v>
      </c>
      <c r="B100" s="114">
        <v>10.5</v>
      </c>
      <c r="G100" s="115">
        <v>18.3</v>
      </c>
    </row>
    <row r="101" spans="1:7" x14ac:dyDescent="0.2">
      <c r="A101" s="112">
        <v>7762</v>
      </c>
      <c r="B101" s="114">
        <v>10.199999999999999</v>
      </c>
      <c r="G101" s="115">
        <v>18.100000000000001</v>
      </c>
    </row>
    <row r="102" spans="1:7" x14ac:dyDescent="0.2">
      <c r="A102" s="112">
        <v>7792</v>
      </c>
      <c r="B102" s="114">
        <v>10</v>
      </c>
      <c r="G102" s="115">
        <v>17.7</v>
      </c>
    </row>
    <row r="103" spans="1:7" x14ac:dyDescent="0.2">
      <c r="A103" s="112">
        <v>7823</v>
      </c>
      <c r="B103" s="114">
        <v>9.6999999999999993</v>
      </c>
      <c r="G103" s="115">
        <v>17.600000000000001</v>
      </c>
    </row>
    <row r="104" spans="1:7" x14ac:dyDescent="0.2">
      <c r="A104" s="112">
        <v>7853</v>
      </c>
      <c r="B104" s="114">
        <v>9.6999999999999993</v>
      </c>
      <c r="G104" s="115">
        <v>17.7</v>
      </c>
    </row>
    <row r="105" spans="1:7" x14ac:dyDescent="0.2">
      <c r="A105" s="112">
        <v>7884</v>
      </c>
      <c r="B105" s="114">
        <v>9.6999999999999993</v>
      </c>
      <c r="G105" s="115">
        <v>17.7</v>
      </c>
    </row>
    <row r="106" spans="1:7" x14ac:dyDescent="0.2">
      <c r="A106" s="112">
        <v>7915</v>
      </c>
      <c r="B106" s="114">
        <v>9.6999999999999993</v>
      </c>
      <c r="G106" s="115">
        <v>17.5</v>
      </c>
    </row>
    <row r="107" spans="1:7" x14ac:dyDescent="0.2">
      <c r="A107" s="112">
        <v>7945</v>
      </c>
      <c r="B107" s="114">
        <v>9.6999999999999993</v>
      </c>
      <c r="G107" s="115">
        <v>17.5</v>
      </c>
    </row>
    <row r="108" spans="1:7" x14ac:dyDescent="0.2">
      <c r="A108" s="112">
        <v>7976</v>
      </c>
      <c r="B108" s="114">
        <v>9.4</v>
      </c>
      <c r="G108" s="115">
        <v>17.399999999999999</v>
      </c>
    </row>
    <row r="109" spans="1:7" x14ac:dyDescent="0.2">
      <c r="A109" s="112">
        <v>8006</v>
      </c>
      <c r="B109" s="114">
        <v>9.4</v>
      </c>
      <c r="G109" s="115">
        <v>17.3</v>
      </c>
    </row>
    <row r="110" spans="1:7" x14ac:dyDescent="0.2">
      <c r="A110" s="112">
        <v>8037</v>
      </c>
      <c r="B110" s="114">
        <v>9.4</v>
      </c>
      <c r="G110" s="115">
        <v>16.899999999999999</v>
      </c>
    </row>
    <row r="111" spans="1:7" x14ac:dyDescent="0.2">
      <c r="A111" s="112">
        <v>8068</v>
      </c>
      <c r="B111" s="114">
        <v>9.3000000000000007</v>
      </c>
      <c r="G111" s="115">
        <v>16.899999999999999</v>
      </c>
    </row>
    <row r="112" spans="1:7" x14ac:dyDescent="0.2">
      <c r="A112" s="112">
        <v>8096</v>
      </c>
      <c r="B112" s="114">
        <v>9.1999999999999993</v>
      </c>
      <c r="G112" s="115">
        <v>16.7</v>
      </c>
    </row>
    <row r="113" spans="1:7" x14ac:dyDescent="0.2">
      <c r="A113" s="112">
        <v>8127</v>
      </c>
      <c r="B113" s="114">
        <v>9.1999999999999993</v>
      </c>
      <c r="G113" s="115">
        <v>16.7</v>
      </c>
    </row>
    <row r="114" spans="1:7" x14ac:dyDescent="0.2">
      <c r="A114" s="112">
        <v>8157</v>
      </c>
      <c r="B114" s="114">
        <v>9.1</v>
      </c>
      <c r="G114" s="115">
        <v>16.7</v>
      </c>
    </row>
    <row r="115" spans="1:7" x14ac:dyDescent="0.2">
      <c r="A115" s="112">
        <v>8188</v>
      </c>
      <c r="B115" s="114">
        <v>9.1</v>
      </c>
      <c r="G115" s="115">
        <v>16.7</v>
      </c>
    </row>
    <row r="116" spans="1:7" x14ac:dyDescent="0.2">
      <c r="A116" s="112">
        <v>8218</v>
      </c>
      <c r="B116" s="114">
        <v>9.1</v>
      </c>
      <c r="G116" s="115">
        <v>16.8</v>
      </c>
    </row>
    <row r="117" spans="1:7" x14ac:dyDescent="0.2">
      <c r="A117" s="112">
        <v>8249</v>
      </c>
      <c r="B117" s="114">
        <v>9.1999999999999993</v>
      </c>
      <c r="G117" s="115">
        <v>16.600000000000001</v>
      </c>
    </row>
    <row r="118" spans="1:7" x14ac:dyDescent="0.2">
      <c r="A118" s="112">
        <v>8280</v>
      </c>
      <c r="B118" s="114">
        <v>9.1999999999999993</v>
      </c>
      <c r="G118" s="115">
        <v>16.600000000000001</v>
      </c>
    </row>
    <row r="119" spans="1:7" x14ac:dyDescent="0.2">
      <c r="A119" s="112">
        <v>8310</v>
      </c>
      <c r="B119" s="114">
        <v>9.1999999999999993</v>
      </c>
      <c r="G119" s="115">
        <v>16.7</v>
      </c>
    </row>
    <row r="120" spans="1:7" x14ac:dyDescent="0.2">
      <c r="A120" s="112">
        <v>8341</v>
      </c>
      <c r="B120" s="114">
        <v>9.1999999999999993</v>
      </c>
      <c r="G120" s="115">
        <v>16.8</v>
      </c>
    </row>
    <row r="121" spans="1:7" x14ac:dyDescent="0.2">
      <c r="A121" s="112">
        <v>8371</v>
      </c>
      <c r="B121" s="114">
        <v>9.1999999999999993</v>
      </c>
      <c r="G121" s="115">
        <v>16.899999999999999</v>
      </c>
    </row>
    <row r="122" spans="1:7" x14ac:dyDescent="0.2">
      <c r="A122" s="112">
        <v>8402</v>
      </c>
      <c r="B122" s="114">
        <v>9.1999999999999993</v>
      </c>
      <c r="G122" s="115">
        <v>16.8</v>
      </c>
    </row>
    <row r="123" spans="1:7" x14ac:dyDescent="0.2">
      <c r="A123" s="112">
        <v>8433</v>
      </c>
      <c r="B123" s="114">
        <v>9.1999999999999993</v>
      </c>
      <c r="G123" s="115">
        <v>16.8</v>
      </c>
    </row>
    <row r="124" spans="1:7" x14ac:dyDescent="0.2">
      <c r="A124" s="112">
        <v>8461</v>
      </c>
      <c r="B124" s="114">
        <v>9.3000000000000007</v>
      </c>
      <c r="G124" s="115">
        <v>16.8</v>
      </c>
    </row>
    <row r="125" spans="1:7" x14ac:dyDescent="0.2">
      <c r="A125" s="112">
        <v>8492</v>
      </c>
      <c r="B125" s="114">
        <v>9.1999999999999993</v>
      </c>
      <c r="G125" s="115">
        <v>16.899999999999999</v>
      </c>
    </row>
    <row r="126" spans="1:7" x14ac:dyDescent="0.2">
      <c r="A126" s="112">
        <v>8522</v>
      </c>
      <c r="B126" s="114">
        <v>9.1999999999999993</v>
      </c>
      <c r="G126" s="115">
        <v>16.899999999999999</v>
      </c>
    </row>
    <row r="127" spans="1:7" x14ac:dyDescent="0.2">
      <c r="A127" s="112">
        <v>8553</v>
      </c>
      <c r="B127" s="114">
        <v>9.1999999999999993</v>
      </c>
      <c r="G127" s="115">
        <v>17</v>
      </c>
    </row>
    <row r="128" spans="1:7" x14ac:dyDescent="0.2">
      <c r="A128" s="112">
        <v>8583</v>
      </c>
      <c r="B128" s="114">
        <v>9.1</v>
      </c>
      <c r="G128" s="115">
        <v>17.2</v>
      </c>
    </row>
    <row r="129" spans="1:7" x14ac:dyDescent="0.2">
      <c r="A129" s="112">
        <v>8614</v>
      </c>
      <c r="B129" s="114">
        <v>9.1999999999999993</v>
      </c>
      <c r="G129" s="115">
        <v>17.100000000000001</v>
      </c>
    </row>
    <row r="130" spans="1:7" x14ac:dyDescent="0.2">
      <c r="A130" s="112">
        <v>8645</v>
      </c>
      <c r="B130" s="114">
        <v>9.1999999999999993</v>
      </c>
      <c r="G130" s="115">
        <v>17.2</v>
      </c>
    </row>
    <row r="131" spans="1:7" x14ac:dyDescent="0.2">
      <c r="A131" s="112">
        <v>8675</v>
      </c>
      <c r="B131" s="114">
        <v>9.1999999999999993</v>
      </c>
      <c r="G131" s="115">
        <v>17.3</v>
      </c>
    </row>
    <row r="132" spans="1:7" x14ac:dyDescent="0.2">
      <c r="A132" s="112">
        <v>8706</v>
      </c>
      <c r="B132" s="114">
        <v>9.1999999999999993</v>
      </c>
      <c r="G132" s="115">
        <v>17.3</v>
      </c>
    </row>
    <row r="133" spans="1:7" x14ac:dyDescent="0.2">
      <c r="A133" s="112">
        <v>8736</v>
      </c>
      <c r="B133" s="114">
        <v>9.1999999999999993</v>
      </c>
      <c r="G133" s="115">
        <v>17.3</v>
      </c>
    </row>
    <row r="134" spans="1:7" x14ac:dyDescent="0.2">
      <c r="A134" s="112">
        <v>8767</v>
      </c>
      <c r="B134" s="114">
        <v>9.1999999999999993</v>
      </c>
      <c r="G134" s="115">
        <v>17.3</v>
      </c>
    </row>
    <row r="135" spans="1:7" x14ac:dyDescent="0.2">
      <c r="A135" s="112">
        <v>8798</v>
      </c>
      <c r="B135" s="114">
        <v>9.1999999999999993</v>
      </c>
      <c r="G135" s="115">
        <v>17.2</v>
      </c>
    </row>
    <row r="136" spans="1:7" x14ac:dyDescent="0.2">
      <c r="A136" s="112">
        <v>8827</v>
      </c>
      <c r="B136" s="114">
        <v>9.1999999999999993</v>
      </c>
      <c r="G136" s="115">
        <v>17.100000000000001</v>
      </c>
    </row>
    <row r="137" spans="1:7" x14ac:dyDescent="0.2">
      <c r="A137" s="112">
        <v>8858</v>
      </c>
      <c r="B137" s="114">
        <v>9</v>
      </c>
      <c r="G137" s="115">
        <v>17</v>
      </c>
    </row>
    <row r="138" spans="1:7" x14ac:dyDescent="0.2">
      <c r="A138" s="112">
        <v>8888</v>
      </c>
      <c r="B138" s="114">
        <v>8.9</v>
      </c>
      <c r="G138" s="115">
        <v>17</v>
      </c>
    </row>
    <row r="139" spans="1:7" x14ac:dyDescent="0.2">
      <c r="A139" s="112">
        <v>8919</v>
      </c>
      <c r="B139" s="114">
        <v>8.8000000000000007</v>
      </c>
      <c r="G139" s="115">
        <v>17</v>
      </c>
    </row>
    <row r="140" spans="1:7" x14ac:dyDescent="0.2">
      <c r="A140" s="112">
        <v>8949</v>
      </c>
      <c r="B140" s="114">
        <v>8.8000000000000007</v>
      </c>
      <c r="G140" s="115">
        <v>17.100000000000001</v>
      </c>
    </row>
    <row r="141" spans="1:7" x14ac:dyDescent="0.2">
      <c r="A141" s="112">
        <v>8980</v>
      </c>
      <c r="B141" s="114">
        <v>9</v>
      </c>
      <c r="G141" s="115">
        <v>17</v>
      </c>
    </row>
    <row r="142" spans="1:7" x14ac:dyDescent="0.2">
      <c r="A142" s="112">
        <v>9011</v>
      </c>
      <c r="B142" s="114">
        <v>9</v>
      </c>
      <c r="G142" s="115">
        <v>17.100000000000001</v>
      </c>
    </row>
    <row r="143" spans="1:7" x14ac:dyDescent="0.2">
      <c r="A143" s="112">
        <v>9041</v>
      </c>
      <c r="B143" s="114">
        <v>9</v>
      </c>
      <c r="G143" s="115">
        <v>17.2</v>
      </c>
    </row>
    <row r="144" spans="1:7" x14ac:dyDescent="0.2">
      <c r="A144" s="112">
        <v>9072</v>
      </c>
      <c r="B144" s="114">
        <v>9.1</v>
      </c>
      <c r="G144" s="115">
        <v>17.2</v>
      </c>
    </row>
    <row r="145" spans="1:7" x14ac:dyDescent="0.2">
      <c r="A145" s="112">
        <v>9102</v>
      </c>
      <c r="B145" s="114">
        <v>9.1</v>
      </c>
      <c r="G145" s="115">
        <v>17.3</v>
      </c>
    </row>
    <row r="146" spans="1:7" x14ac:dyDescent="0.2">
      <c r="A146" s="112">
        <v>9133</v>
      </c>
      <c r="B146" s="114">
        <v>9.1999999999999993</v>
      </c>
      <c r="G146" s="115">
        <v>17.3</v>
      </c>
    </row>
    <row r="147" spans="1:7" x14ac:dyDescent="0.2">
      <c r="A147" s="112">
        <v>9164</v>
      </c>
      <c r="B147" s="114">
        <v>9.1999999999999993</v>
      </c>
      <c r="G147" s="115">
        <v>17.2</v>
      </c>
    </row>
    <row r="148" spans="1:7" x14ac:dyDescent="0.2">
      <c r="A148" s="112">
        <v>9192</v>
      </c>
      <c r="B148" s="114">
        <v>9.1999999999999993</v>
      </c>
      <c r="G148" s="115">
        <v>17.3</v>
      </c>
    </row>
    <row r="149" spans="1:7" x14ac:dyDescent="0.2">
      <c r="A149" s="112">
        <v>9223</v>
      </c>
      <c r="B149" s="114">
        <v>9.1</v>
      </c>
      <c r="G149" s="115">
        <v>17.2</v>
      </c>
    </row>
    <row r="150" spans="1:7" x14ac:dyDescent="0.2">
      <c r="A150" s="112">
        <v>9253</v>
      </c>
      <c r="B150" s="114">
        <v>9</v>
      </c>
      <c r="G150" s="115">
        <v>17.3</v>
      </c>
    </row>
    <row r="151" spans="1:7" x14ac:dyDescent="0.2">
      <c r="A151" s="112">
        <v>9284</v>
      </c>
      <c r="B151" s="114">
        <v>9</v>
      </c>
      <c r="G151" s="115">
        <v>17.5</v>
      </c>
    </row>
    <row r="152" spans="1:7" x14ac:dyDescent="0.2">
      <c r="A152" s="112">
        <v>9314</v>
      </c>
      <c r="B152" s="114">
        <v>9</v>
      </c>
      <c r="G152" s="115">
        <v>17.7</v>
      </c>
    </row>
    <row r="153" spans="1:7" x14ac:dyDescent="0.2">
      <c r="A153" s="112">
        <v>9345</v>
      </c>
      <c r="B153" s="114">
        <v>9.1</v>
      </c>
      <c r="G153" s="115">
        <v>17.7</v>
      </c>
    </row>
    <row r="154" spans="1:7" x14ac:dyDescent="0.2">
      <c r="A154" s="112">
        <v>9376</v>
      </c>
      <c r="B154" s="114">
        <v>9.1</v>
      </c>
      <c r="G154" s="115">
        <v>17.7</v>
      </c>
    </row>
    <row r="155" spans="1:7" x14ac:dyDescent="0.2">
      <c r="A155" s="112">
        <v>9406</v>
      </c>
      <c r="B155" s="114">
        <v>9.1999999999999993</v>
      </c>
      <c r="G155" s="115">
        <v>17.7</v>
      </c>
    </row>
    <row r="156" spans="1:7" x14ac:dyDescent="0.2">
      <c r="A156" s="112">
        <v>9437</v>
      </c>
      <c r="B156" s="114">
        <v>9.1999999999999993</v>
      </c>
      <c r="G156" s="115">
        <v>18</v>
      </c>
    </row>
    <row r="157" spans="1:7" x14ac:dyDescent="0.2">
      <c r="A157" s="112">
        <v>9467</v>
      </c>
      <c r="B157" s="114">
        <v>9.3000000000000007</v>
      </c>
      <c r="G157" s="115">
        <v>17.899999999999999</v>
      </c>
    </row>
    <row r="158" spans="1:7" x14ac:dyDescent="0.2">
      <c r="A158" s="112">
        <v>9498</v>
      </c>
      <c r="B158" s="114">
        <v>9.1999999999999993</v>
      </c>
      <c r="G158" s="115">
        <v>17.899999999999999</v>
      </c>
    </row>
    <row r="159" spans="1:7" x14ac:dyDescent="0.2">
      <c r="A159" s="112">
        <v>9529</v>
      </c>
      <c r="B159" s="114">
        <v>9.1999999999999993</v>
      </c>
      <c r="G159" s="115">
        <v>17.899999999999999</v>
      </c>
    </row>
    <row r="160" spans="1:7" x14ac:dyDescent="0.2">
      <c r="A160" s="112">
        <v>9557</v>
      </c>
      <c r="B160" s="114">
        <v>9.1999999999999993</v>
      </c>
      <c r="G160" s="115">
        <v>17.8</v>
      </c>
    </row>
    <row r="161" spans="1:7" x14ac:dyDescent="0.2">
      <c r="A161" s="112">
        <v>9588</v>
      </c>
      <c r="B161" s="114">
        <v>9.1999999999999993</v>
      </c>
      <c r="G161" s="115">
        <v>17.899999999999999</v>
      </c>
    </row>
    <row r="162" spans="1:7" x14ac:dyDescent="0.2">
      <c r="A162" s="112">
        <v>9618</v>
      </c>
      <c r="B162" s="114">
        <v>9.1999999999999993</v>
      </c>
      <c r="G162" s="115">
        <v>17.8</v>
      </c>
    </row>
    <row r="163" spans="1:7" x14ac:dyDescent="0.2">
      <c r="A163" s="112">
        <v>9649</v>
      </c>
      <c r="B163" s="114">
        <v>9.1999999999999993</v>
      </c>
      <c r="G163" s="115">
        <v>17.7</v>
      </c>
    </row>
    <row r="164" spans="1:7" x14ac:dyDescent="0.2">
      <c r="A164" s="112">
        <v>9679</v>
      </c>
      <c r="B164" s="114">
        <v>9.1999999999999993</v>
      </c>
      <c r="G164" s="115">
        <v>17.5</v>
      </c>
    </row>
    <row r="165" spans="1:7" x14ac:dyDescent="0.2">
      <c r="A165" s="112">
        <v>9710</v>
      </c>
      <c r="B165" s="114">
        <v>9.1999999999999993</v>
      </c>
      <c r="G165" s="115">
        <v>17.399999999999999</v>
      </c>
    </row>
    <row r="166" spans="1:7" x14ac:dyDescent="0.2">
      <c r="A166" s="112">
        <v>9741</v>
      </c>
      <c r="B166" s="114">
        <v>9.1999999999999993</v>
      </c>
      <c r="G166" s="115">
        <v>17.5</v>
      </c>
    </row>
    <row r="167" spans="1:7" x14ac:dyDescent="0.2">
      <c r="A167" s="112">
        <v>9771</v>
      </c>
      <c r="B167" s="114">
        <v>9.1999999999999993</v>
      </c>
      <c r="G167" s="115">
        <v>17.600000000000001</v>
      </c>
    </row>
    <row r="168" spans="1:7" x14ac:dyDescent="0.2">
      <c r="A168" s="112">
        <v>9802</v>
      </c>
      <c r="B168" s="114">
        <v>9.1999999999999993</v>
      </c>
      <c r="G168" s="115">
        <v>17.7</v>
      </c>
    </row>
    <row r="169" spans="1:7" x14ac:dyDescent="0.2">
      <c r="A169" s="112">
        <v>9832</v>
      </c>
      <c r="B169" s="114">
        <v>9.1999999999999993</v>
      </c>
      <c r="G169" s="115">
        <v>17.7</v>
      </c>
    </row>
    <row r="170" spans="1:7" x14ac:dyDescent="0.2">
      <c r="A170" s="112">
        <v>9863</v>
      </c>
      <c r="B170" s="114">
        <v>9.1999999999999993</v>
      </c>
      <c r="G170" s="115">
        <v>17.5</v>
      </c>
    </row>
    <row r="171" spans="1:7" x14ac:dyDescent="0.2">
      <c r="A171" s="112">
        <v>9894</v>
      </c>
      <c r="B171" s="114">
        <v>9.1999999999999993</v>
      </c>
      <c r="G171" s="115">
        <v>17.399999999999999</v>
      </c>
    </row>
    <row r="172" spans="1:7" x14ac:dyDescent="0.2">
      <c r="A172" s="112">
        <v>9922</v>
      </c>
      <c r="B172" s="114">
        <v>9.1</v>
      </c>
      <c r="G172" s="115">
        <v>17.3</v>
      </c>
    </row>
    <row r="173" spans="1:7" x14ac:dyDescent="0.2">
      <c r="A173" s="112">
        <v>9953</v>
      </c>
      <c r="B173" s="114">
        <v>9</v>
      </c>
      <c r="G173" s="115">
        <v>17.3</v>
      </c>
    </row>
    <row r="174" spans="1:7" x14ac:dyDescent="0.2">
      <c r="A174" s="112">
        <v>9983</v>
      </c>
      <c r="B174" s="114">
        <v>9</v>
      </c>
      <c r="G174" s="115">
        <v>17.399999999999999</v>
      </c>
    </row>
    <row r="175" spans="1:7" x14ac:dyDescent="0.2">
      <c r="A175" s="112">
        <v>10014</v>
      </c>
      <c r="B175" s="114">
        <v>9</v>
      </c>
      <c r="G175" s="115">
        <v>17.600000000000001</v>
      </c>
    </row>
    <row r="176" spans="1:7" x14ac:dyDescent="0.2">
      <c r="A176" s="112">
        <v>10044</v>
      </c>
      <c r="B176" s="114">
        <v>9.1</v>
      </c>
      <c r="G176" s="115">
        <v>17.3</v>
      </c>
    </row>
    <row r="177" spans="1:7" x14ac:dyDescent="0.2">
      <c r="A177" s="112">
        <v>10075</v>
      </c>
      <c r="B177" s="114">
        <v>9</v>
      </c>
      <c r="G177" s="115">
        <v>17.2</v>
      </c>
    </row>
    <row r="178" spans="1:7" x14ac:dyDescent="0.2">
      <c r="A178" s="112">
        <v>10106</v>
      </c>
      <c r="B178" s="114">
        <v>9</v>
      </c>
      <c r="G178" s="115">
        <v>17.3</v>
      </c>
    </row>
    <row r="179" spans="1:7" x14ac:dyDescent="0.2">
      <c r="A179" s="112">
        <v>10136</v>
      </c>
      <c r="B179" s="114">
        <v>9</v>
      </c>
      <c r="G179" s="115">
        <v>17.399999999999999</v>
      </c>
    </row>
    <row r="180" spans="1:7" x14ac:dyDescent="0.2">
      <c r="A180" s="112">
        <v>10167</v>
      </c>
      <c r="B180" s="114">
        <v>9.1</v>
      </c>
      <c r="G180" s="115">
        <v>17.3</v>
      </c>
    </row>
    <row r="181" spans="1:7" x14ac:dyDescent="0.2">
      <c r="A181" s="112">
        <v>10197</v>
      </c>
      <c r="B181" s="114">
        <v>9.1</v>
      </c>
      <c r="G181" s="115">
        <v>17.3</v>
      </c>
    </row>
    <row r="182" spans="1:7" x14ac:dyDescent="0.2">
      <c r="A182" s="112">
        <v>10228</v>
      </c>
      <c r="B182" s="114">
        <v>9.1999999999999993</v>
      </c>
      <c r="G182" s="115">
        <v>17.3</v>
      </c>
    </row>
    <row r="183" spans="1:7" x14ac:dyDescent="0.2">
      <c r="A183" s="112">
        <v>10259</v>
      </c>
      <c r="B183" s="114">
        <v>9.1999999999999993</v>
      </c>
      <c r="G183" s="115">
        <v>17.100000000000001</v>
      </c>
    </row>
    <row r="184" spans="1:7" x14ac:dyDescent="0.2">
      <c r="A184" s="112">
        <v>10288</v>
      </c>
      <c r="B184" s="114">
        <v>9.1</v>
      </c>
      <c r="G184" s="115">
        <v>17.100000000000001</v>
      </c>
    </row>
    <row r="185" spans="1:7" x14ac:dyDescent="0.2">
      <c r="A185" s="112">
        <v>10319</v>
      </c>
      <c r="B185" s="114">
        <v>9.1</v>
      </c>
      <c r="G185" s="115">
        <v>17.100000000000001</v>
      </c>
    </row>
    <row r="186" spans="1:7" x14ac:dyDescent="0.2">
      <c r="A186" s="112">
        <v>10349</v>
      </c>
      <c r="B186" s="114">
        <v>9</v>
      </c>
      <c r="G186" s="115">
        <v>17.2</v>
      </c>
    </row>
    <row r="187" spans="1:7" x14ac:dyDescent="0.2">
      <c r="A187" s="112">
        <v>10380</v>
      </c>
      <c r="B187" s="114">
        <v>9</v>
      </c>
      <c r="G187" s="115">
        <v>17.100000000000001</v>
      </c>
    </row>
    <row r="188" spans="1:7" x14ac:dyDescent="0.2">
      <c r="A188" s="112">
        <v>10410</v>
      </c>
      <c r="B188" s="114">
        <v>9</v>
      </c>
      <c r="G188" s="115">
        <v>17.100000000000001</v>
      </c>
    </row>
    <row r="189" spans="1:7" x14ac:dyDescent="0.2">
      <c r="A189" s="112">
        <v>10441</v>
      </c>
      <c r="B189" s="114">
        <v>9.1999999999999993</v>
      </c>
      <c r="G189" s="115">
        <v>17.100000000000001</v>
      </c>
    </row>
    <row r="190" spans="1:7" x14ac:dyDescent="0.2">
      <c r="A190" s="112">
        <v>10472</v>
      </c>
      <c r="B190" s="114">
        <v>9.1999999999999993</v>
      </c>
      <c r="G190" s="115">
        <v>17.3</v>
      </c>
    </row>
    <row r="191" spans="1:7" x14ac:dyDescent="0.2">
      <c r="A191" s="112">
        <v>10502</v>
      </c>
      <c r="B191" s="114">
        <v>9.1999999999999993</v>
      </c>
      <c r="G191" s="115">
        <v>17.2</v>
      </c>
    </row>
    <row r="192" spans="1:7" x14ac:dyDescent="0.2">
      <c r="A192" s="112">
        <v>10533</v>
      </c>
      <c r="B192" s="114">
        <v>9.1999999999999993</v>
      </c>
      <c r="G192" s="115">
        <v>17.2</v>
      </c>
    </row>
    <row r="193" spans="1:7" x14ac:dyDescent="0.2">
      <c r="A193" s="112">
        <v>10563</v>
      </c>
      <c r="B193" s="114">
        <v>9.1999999999999993</v>
      </c>
      <c r="G193" s="115">
        <v>17.100000000000001</v>
      </c>
    </row>
    <row r="194" spans="1:7" x14ac:dyDescent="0.2">
      <c r="A194" s="112">
        <v>10594</v>
      </c>
      <c r="B194" s="114">
        <v>9.1999999999999993</v>
      </c>
      <c r="G194" s="115">
        <v>17.100000000000001</v>
      </c>
    </row>
    <row r="195" spans="1:7" x14ac:dyDescent="0.2">
      <c r="A195" s="112">
        <v>10625</v>
      </c>
      <c r="B195" s="114">
        <v>9.1999999999999993</v>
      </c>
      <c r="G195" s="115">
        <v>17.100000000000001</v>
      </c>
    </row>
    <row r="196" spans="1:7" x14ac:dyDescent="0.2">
      <c r="A196" s="112">
        <v>10653</v>
      </c>
      <c r="B196" s="114">
        <v>9.1999999999999993</v>
      </c>
      <c r="G196" s="115">
        <v>17</v>
      </c>
    </row>
    <row r="197" spans="1:7" x14ac:dyDescent="0.2">
      <c r="A197" s="112">
        <v>10684</v>
      </c>
      <c r="B197" s="114">
        <v>9.1</v>
      </c>
      <c r="G197" s="115">
        <v>16.899999999999999</v>
      </c>
    </row>
    <row r="198" spans="1:7" x14ac:dyDescent="0.2">
      <c r="A198" s="112">
        <v>10714</v>
      </c>
      <c r="B198" s="114">
        <v>9.1999999999999993</v>
      </c>
      <c r="G198" s="115">
        <v>17</v>
      </c>
    </row>
    <row r="199" spans="1:7" x14ac:dyDescent="0.2">
      <c r="A199" s="112">
        <v>10745</v>
      </c>
      <c r="B199" s="114">
        <v>9.1999999999999993</v>
      </c>
      <c r="G199" s="115">
        <v>17.100000000000001</v>
      </c>
    </row>
    <row r="200" spans="1:7" x14ac:dyDescent="0.2">
      <c r="A200" s="112">
        <v>10775</v>
      </c>
      <c r="B200" s="114">
        <v>9.1999999999999993</v>
      </c>
      <c r="G200" s="115">
        <v>17.3</v>
      </c>
    </row>
    <row r="201" spans="1:7" x14ac:dyDescent="0.2">
      <c r="A201" s="112">
        <v>10806</v>
      </c>
      <c r="B201" s="114">
        <v>9.1999999999999993</v>
      </c>
      <c r="G201" s="115">
        <v>17.3</v>
      </c>
    </row>
    <row r="202" spans="1:7" x14ac:dyDescent="0.2">
      <c r="A202" s="112">
        <v>10837</v>
      </c>
      <c r="B202" s="114">
        <v>9.1999999999999993</v>
      </c>
      <c r="G202" s="115">
        <v>17.3</v>
      </c>
    </row>
    <row r="203" spans="1:7" x14ac:dyDescent="0.2">
      <c r="A203" s="112">
        <v>10867</v>
      </c>
      <c r="B203" s="114">
        <v>9.3000000000000007</v>
      </c>
      <c r="G203" s="115">
        <v>17.3</v>
      </c>
    </row>
    <row r="204" spans="1:7" x14ac:dyDescent="0.2">
      <c r="A204" s="112">
        <v>10898</v>
      </c>
      <c r="B204" s="114">
        <v>9.3000000000000007</v>
      </c>
      <c r="G204" s="115">
        <v>17.3</v>
      </c>
    </row>
    <row r="205" spans="1:7" x14ac:dyDescent="0.2">
      <c r="A205" s="112">
        <v>10928</v>
      </c>
      <c r="B205" s="114">
        <v>9.4</v>
      </c>
      <c r="G205" s="115">
        <v>17.2</v>
      </c>
    </row>
    <row r="206" spans="1:7" x14ac:dyDescent="0.2">
      <c r="A206" s="112">
        <v>10959</v>
      </c>
      <c r="B206" s="114">
        <v>9.4</v>
      </c>
      <c r="G206" s="115">
        <v>17.100000000000001</v>
      </c>
    </row>
    <row r="207" spans="1:7" x14ac:dyDescent="0.2">
      <c r="A207" s="112">
        <v>10990</v>
      </c>
      <c r="B207" s="114">
        <v>9.4</v>
      </c>
      <c r="G207" s="115">
        <v>17</v>
      </c>
    </row>
    <row r="208" spans="1:7" x14ac:dyDescent="0.2">
      <c r="A208" s="112">
        <v>11018</v>
      </c>
      <c r="B208" s="114">
        <v>9.3000000000000007</v>
      </c>
      <c r="G208" s="115">
        <v>16.899999999999999</v>
      </c>
    </row>
    <row r="209" spans="1:7" x14ac:dyDescent="0.2">
      <c r="A209" s="112">
        <v>11049</v>
      </c>
      <c r="B209" s="114">
        <v>9.1999999999999993</v>
      </c>
      <c r="G209" s="115">
        <v>17</v>
      </c>
    </row>
    <row r="210" spans="1:7" x14ac:dyDescent="0.2">
      <c r="A210" s="112">
        <v>11079</v>
      </c>
      <c r="B210" s="114">
        <v>9.1999999999999993</v>
      </c>
      <c r="G210" s="115">
        <v>16.899999999999999</v>
      </c>
    </row>
    <row r="211" spans="1:7" x14ac:dyDescent="0.2">
      <c r="A211" s="112">
        <v>11110</v>
      </c>
      <c r="B211" s="114">
        <v>9.1999999999999993</v>
      </c>
      <c r="G211" s="115">
        <v>16.8</v>
      </c>
    </row>
    <row r="212" spans="1:7" x14ac:dyDescent="0.2">
      <c r="A212" s="112">
        <v>11140</v>
      </c>
      <c r="B212" s="114">
        <v>9.1999999999999993</v>
      </c>
      <c r="G212" s="115">
        <v>16.600000000000001</v>
      </c>
    </row>
    <row r="213" spans="1:7" x14ac:dyDescent="0.2">
      <c r="A213" s="112">
        <v>11171</v>
      </c>
      <c r="B213" s="114">
        <v>9.1999999999999993</v>
      </c>
      <c r="G213" s="115">
        <v>16.5</v>
      </c>
    </row>
    <row r="214" spans="1:7" x14ac:dyDescent="0.2">
      <c r="A214" s="112">
        <v>11202</v>
      </c>
      <c r="B214" s="114">
        <v>8.9</v>
      </c>
      <c r="G214" s="115">
        <v>16.600000000000001</v>
      </c>
    </row>
    <row r="215" spans="1:7" x14ac:dyDescent="0.2">
      <c r="A215" s="112">
        <v>11232</v>
      </c>
      <c r="B215" s="114">
        <v>8.9</v>
      </c>
      <c r="G215" s="115">
        <v>16.5</v>
      </c>
    </row>
    <row r="216" spans="1:7" x14ac:dyDescent="0.2">
      <c r="A216" s="112">
        <v>11263</v>
      </c>
      <c r="B216" s="114">
        <v>8.9</v>
      </c>
      <c r="G216" s="115">
        <v>16.399999999999999</v>
      </c>
    </row>
    <row r="217" spans="1:7" x14ac:dyDescent="0.2">
      <c r="A217" s="112">
        <v>11293</v>
      </c>
      <c r="B217" s="114">
        <v>8.8000000000000007</v>
      </c>
      <c r="G217" s="115">
        <v>16.100000000000001</v>
      </c>
    </row>
    <row r="218" spans="1:7" x14ac:dyDescent="0.2">
      <c r="A218" s="112">
        <v>11324</v>
      </c>
      <c r="B218" s="114">
        <v>8.6999999999999993</v>
      </c>
      <c r="G218" s="115">
        <v>15.9</v>
      </c>
    </row>
    <row r="219" spans="1:7" x14ac:dyDescent="0.2">
      <c r="A219" s="112">
        <v>11355</v>
      </c>
      <c r="B219" s="114">
        <v>8.6</v>
      </c>
      <c r="G219" s="115">
        <v>15.7</v>
      </c>
    </row>
    <row r="220" spans="1:7" x14ac:dyDescent="0.2">
      <c r="A220" s="112">
        <v>11383</v>
      </c>
      <c r="B220" s="114">
        <v>8.5</v>
      </c>
      <c r="G220" s="115">
        <v>15.6</v>
      </c>
    </row>
    <row r="221" spans="1:7" x14ac:dyDescent="0.2">
      <c r="A221" s="112">
        <v>11414</v>
      </c>
      <c r="B221" s="114">
        <v>8.4</v>
      </c>
      <c r="G221" s="115">
        <v>15.5</v>
      </c>
    </row>
    <row r="222" spans="1:7" x14ac:dyDescent="0.2">
      <c r="A222" s="112">
        <v>11444</v>
      </c>
      <c r="B222" s="114">
        <v>8.3000000000000007</v>
      </c>
      <c r="G222" s="115">
        <v>15.3</v>
      </c>
    </row>
    <row r="223" spans="1:7" x14ac:dyDescent="0.2">
      <c r="A223" s="112">
        <v>11475</v>
      </c>
      <c r="B223" s="114">
        <v>8.1999999999999993</v>
      </c>
      <c r="G223" s="115">
        <v>15.1</v>
      </c>
    </row>
    <row r="224" spans="1:7" x14ac:dyDescent="0.2">
      <c r="A224" s="112">
        <v>11505</v>
      </c>
      <c r="B224" s="114">
        <v>8.1</v>
      </c>
      <c r="G224" s="115">
        <v>15.1</v>
      </c>
    </row>
    <row r="225" spans="1:7" x14ac:dyDescent="0.2">
      <c r="A225" s="112">
        <v>11536</v>
      </c>
      <c r="B225" s="114">
        <v>8.1999999999999993</v>
      </c>
      <c r="G225" s="115">
        <v>15.1</v>
      </c>
    </row>
    <row r="226" spans="1:7" x14ac:dyDescent="0.2">
      <c r="A226" s="112">
        <v>11567</v>
      </c>
      <c r="B226" s="114">
        <v>8.1</v>
      </c>
      <c r="G226" s="115">
        <v>15</v>
      </c>
    </row>
    <row r="227" spans="1:7" x14ac:dyDescent="0.2">
      <c r="A227" s="112">
        <v>11597</v>
      </c>
      <c r="B227" s="114">
        <v>7.9</v>
      </c>
      <c r="G227" s="115">
        <v>14.9</v>
      </c>
    </row>
    <row r="228" spans="1:7" x14ac:dyDescent="0.2">
      <c r="A228" s="112">
        <v>11628</v>
      </c>
      <c r="B228" s="114">
        <v>7.9</v>
      </c>
      <c r="G228" s="115">
        <v>14.7</v>
      </c>
    </row>
    <row r="229" spans="1:7" x14ac:dyDescent="0.2">
      <c r="A229" s="112">
        <v>11658</v>
      </c>
      <c r="B229" s="114">
        <v>7.9</v>
      </c>
      <c r="G229" s="115">
        <v>14.6</v>
      </c>
    </row>
    <row r="230" spans="1:7" x14ac:dyDescent="0.2">
      <c r="A230" s="112">
        <v>11689</v>
      </c>
      <c r="B230" s="114">
        <v>7.8</v>
      </c>
      <c r="G230" s="115">
        <v>14.3</v>
      </c>
    </row>
    <row r="231" spans="1:7" x14ac:dyDescent="0.2">
      <c r="A231" s="112">
        <v>11720</v>
      </c>
      <c r="B231" s="114">
        <v>7.6</v>
      </c>
      <c r="G231" s="115">
        <v>14.1</v>
      </c>
    </row>
    <row r="232" spans="1:7" x14ac:dyDescent="0.2">
      <c r="A232" s="112">
        <v>11749</v>
      </c>
      <c r="B232" s="114">
        <v>7.6</v>
      </c>
      <c r="G232" s="115">
        <v>14</v>
      </c>
    </row>
    <row r="233" spans="1:7" x14ac:dyDescent="0.2">
      <c r="A233" s="112">
        <v>11780</v>
      </c>
      <c r="B233" s="114">
        <v>7.6</v>
      </c>
      <c r="G233" s="115">
        <v>13.9</v>
      </c>
    </row>
    <row r="234" spans="1:7" x14ac:dyDescent="0.2">
      <c r="A234" s="112">
        <v>11810</v>
      </c>
      <c r="B234" s="114">
        <v>7.4</v>
      </c>
      <c r="G234" s="115">
        <v>13.7</v>
      </c>
    </row>
    <row r="235" spans="1:7" x14ac:dyDescent="0.2">
      <c r="A235" s="112">
        <v>11841</v>
      </c>
      <c r="B235" s="114">
        <v>7.4</v>
      </c>
      <c r="G235" s="115">
        <v>13.6</v>
      </c>
    </row>
    <row r="236" spans="1:7" x14ac:dyDescent="0.2">
      <c r="A236" s="112">
        <v>11871</v>
      </c>
      <c r="B236" s="114">
        <v>7.4</v>
      </c>
      <c r="G236" s="115">
        <v>13.6</v>
      </c>
    </row>
    <row r="237" spans="1:7" x14ac:dyDescent="0.2">
      <c r="A237" s="112">
        <v>11902</v>
      </c>
      <c r="B237" s="114">
        <v>7.4</v>
      </c>
      <c r="G237" s="115">
        <v>13.5</v>
      </c>
    </row>
    <row r="238" spans="1:7" x14ac:dyDescent="0.2">
      <c r="A238" s="112">
        <v>11933</v>
      </c>
      <c r="B238" s="114">
        <v>7.4</v>
      </c>
      <c r="G238" s="115">
        <v>13.4</v>
      </c>
    </row>
    <row r="239" spans="1:7" x14ac:dyDescent="0.2">
      <c r="A239" s="112">
        <v>11963</v>
      </c>
      <c r="B239" s="114">
        <v>7.3</v>
      </c>
      <c r="G239" s="115">
        <v>13.3</v>
      </c>
    </row>
    <row r="240" spans="1:7" x14ac:dyDescent="0.2">
      <c r="A240" s="112">
        <v>11994</v>
      </c>
      <c r="B240" s="114">
        <v>7.3</v>
      </c>
      <c r="G240" s="115">
        <v>13.2</v>
      </c>
    </row>
    <row r="241" spans="1:7" x14ac:dyDescent="0.2">
      <c r="A241" s="112">
        <v>12024</v>
      </c>
      <c r="B241" s="114">
        <v>7.3</v>
      </c>
      <c r="G241" s="115">
        <v>13.1</v>
      </c>
    </row>
    <row r="242" spans="1:7" x14ac:dyDescent="0.2">
      <c r="A242" s="112">
        <v>12055</v>
      </c>
      <c r="B242" s="114">
        <v>7.2</v>
      </c>
      <c r="G242" s="115">
        <v>12.9</v>
      </c>
    </row>
    <row r="243" spans="1:7" x14ac:dyDescent="0.2">
      <c r="A243" s="112">
        <v>12086</v>
      </c>
      <c r="B243" s="114">
        <v>7.2</v>
      </c>
      <c r="G243" s="115">
        <v>12.7</v>
      </c>
    </row>
    <row r="244" spans="1:7" x14ac:dyDescent="0.2">
      <c r="A244" s="112">
        <v>12114</v>
      </c>
      <c r="B244" s="114">
        <v>7.1</v>
      </c>
      <c r="G244" s="115">
        <v>12.6</v>
      </c>
    </row>
    <row r="245" spans="1:7" x14ac:dyDescent="0.2">
      <c r="A245" s="112">
        <v>12145</v>
      </c>
      <c r="B245" s="114">
        <v>7.1</v>
      </c>
      <c r="G245" s="115">
        <v>12.6</v>
      </c>
    </row>
    <row r="246" spans="1:7" x14ac:dyDescent="0.2">
      <c r="A246" s="112">
        <v>12175</v>
      </c>
      <c r="B246" s="114">
        <v>7.1</v>
      </c>
      <c r="G246" s="115">
        <v>12.6</v>
      </c>
    </row>
    <row r="247" spans="1:7" x14ac:dyDescent="0.2">
      <c r="A247" s="112">
        <v>12206</v>
      </c>
      <c r="B247" s="114">
        <v>7.1</v>
      </c>
      <c r="G247" s="115">
        <v>12.7</v>
      </c>
    </row>
    <row r="248" spans="1:7" x14ac:dyDescent="0.2">
      <c r="A248" s="112">
        <v>12236</v>
      </c>
      <c r="B248" s="114">
        <v>7.1</v>
      </c>
      <c r="G248" s="115">
        <v>13.1</v>
      </c>
    </row>
    <row r="249" spans="1:7" x14ac:dyDescent="0.2">
      <c r="A249" s="112">
        <v>12267</v>
      </c>
      <c r="B249" s="114">
        <v>7.2</v>
      </c>
      <c r="G249" s="115">
        <v>13.2</v>
      </c>
    </row>
    <row r="250" spans="1:7" x14ac:dyDescent="0.2">
      <c r="A250" s="112">
        <v>12298</v>
      </c>
      <c r="B250" s="114">
        <v>7.2</v>
      </c>
      <c r="G250" s="115">
        <v>13.2</v>
      </c>
    </row>
    <row r="251" spans="1:7" x14ac:dyDescent="0.2">
      <c r="A251" s="112">
        <v>12328</v>
      </c>
      <c r="B251" s="114">
        <v>7.1</v>
      </c>
      <c r="G251" s="115">
        <v>13.2</v>
      </c>
    </row>
    <row r="252" spans="1:7" x14ac:dyDescent="0.2">
      <c r="A252" s="112">
        <v>12359</v>
      </c>
      <c r="B252" s="114">
        <v>7.1</v>
      </c>
      <c r="G252" s="115">
        <v>13.2</v>
      </c>
    </row>
    <row r="253" spans="1:7" x14ac:dyDescent="0.2">
      <c r="A253" s="112">
        <v>12389</v>
      </c>
      <c r="B253" s="114">
        <v>7.1</v>
      </c>
      <c r="G253" s="115">
        <v>13.2</v>
      </c>
    </row>
    <row r="254" spans="1:7" x14ac:dyDescent="0.2">
      <c r="A254" s="112">
        <v>12420</v>
      </c>
      <c r="B254" s="114">
        <v>7.2</v>
      </c>
      <c r="G254" s="115">
        <v>13.2</v>
      </c>
    </row>
    <row r="255" spans="1:7" x14ac:dyDescent="0.2">
      <c r="A255" s="112">
        <v>12451</v>
      </c>
      <c r="B255" s="114">
        <v>7.2</v>
      </c>
      <c r="G255" s="115">
        <v>13.3</v>
      </c>
    </row>
    <row r="256" spans="1:7" x14ac:dyDescent="0.2">
      <c r="A256" s="112">
        <v>12479</v>
      </c>
      <c r="B256" s="114">
        <v>7.3</v>
      </c>
      <c r="G256" s="115">
        <v>13.3</v>
      </c>
    </row>
    <row r="257" spans="1:7" x14ac:dyDescent="0.2">
      <c r="A257" s="112">
        <v>12510</v>
      </c>
      <c r="B257" s="114">
        <v>7.3</v>
      </c>
      <c r="G257" s="115">
        <v>13.3</v>
      </c>
    </row>
    <row r="258" spans="1:7" x14ac:dyDescent="0.2">
      <c r="A258" s="112">
        <v>12540</v>
      </c>
      <c r="B258" s="114">
        <v>7.2</v>
      </c>
      <c r="G258" s="115">
        <v>13.3</v>
      </c>
    </row>
    <row r="259" spans="1:7" x14ac:dyDescent="0.2">
      <c r="A259" s="112">
        <v>12571</v>
      </c>
      <c r="B259" s="114">
        <v>7.2</v>
      </c>
      <c r="G259" s="115">
        <v>13.4</v>
      </c>
    </row>
    <row r="260" spans="1:7" x14ac:dyDescent="0.2">
      <c r="A260" s="112">
        <v>12601</v>
      </c>
      <c r="B260" s="114">
        <v>7.2</v>
      </c>
      <c r="G260" s="115">
        <v>13.4</v>
      </c>
    </row>
    <row r="261" spans="1:7" x14ac:dyDescent="0.2">
      <c r="A261" s="112">
        <v>12632</v>
      </c>
      <c r="B261" s="114">
        <v>7.2</v>
      </c>
      <c r="G261" s="115">
        <v>13.4</v>
      </c>
    </row>
    <row r="262" spans="1:7" x14ac:dyDescent="0.2">
      <c r="A262" s="112">
        <v>12663</v>
      </c>
      <c r="B262" s="114">
        <v>7.2</v>
      </c>
      <c r="G262" s="115">
        <v>13.6</v>
      </c>
    </row>
    <row r="263" spans="1:7" x14ac:dyDescent="0.2">
      <c r="A263" s="112">
        <v>12693</v>
      </c>
      <c r="B263" s="114">
        <v>7.2</v>
      </c>
      <c r="G263" s="115">
        <v>13.5</v>
      </c>
    </row>
    <row r="264" spans="1:7" x14ac:dyDescent="0.2">
      <c r="A264" s="112">
        <v>12724</v>
      </c>
      <c r="B264" s="114">
        <v>7.2</v>
      </c>
      <c r="G264" s="115">
        <v>13.5</v>
      </c>
    </row>
    <row r="265" spans="1:7" x14ac:dyDescent="0.2">
      <c r="A265" s="112">
        <v>12754</v>
      </c>
      <c r="B265" s="114">
        <v>7.2</v>
      </c>
      <c r="G265" s="115">
        <v>13.4</v>
      </c>
    </row>
    <row r="266" spans="1:7" x14ac:dyDescent="0.2">
      <c r="A266" s="112">
        <v>12785</v>
      </c>
      <c r="B266" s="114">
        <v>7.2</v>
      </c>
      <c r="G266" s="115">
        <v>13.6</v>
      </c>
    </row>
    <row r="267" spans="1:7" x14ac:dyDescent="0.2">
      <c r="A267" s="112">
        <v>12816</v>
      </c>
      <c r="B267" s="114">
        <v>7.2</v>
      </c>
      <c r="G267" s="115">
        <v>13.7</v>
      </c>
    </row>
    <row r="268" spans="1:7" x14ac:dyDescent="0.2">
      <c r="A268" s="112">
        <v>12844</v>
      </c>
      <c r="B268" s="114">
        <v>7.2</v>
      </c>
      <c r="G268" s="115">
        <v>13.7</v>
      </c>
    </row>
    <row r="269" spans="1:7" x14ac:dyDescent="0.2">
      <c r="A269" s="112">
        <v>12875</v>
      </c>
      <c r="B269" s="114">
        <v>7.2</v>
      </c>
      <c r="G269" s="115">
        <v>13.8</v>
      </c>
    </row>
    <row r="270" spans="1:7" x14ac:dyDescent="0.2">
      <c r="A270" s="112">
        <v>12905</v>
      </c>
      <c r="B270" s="114">
        <v>7.2</v>
      </c>
      <c r="G270" s="115">
        <v>13.8</v>
      </c>
    </row>
    <row r="271" spans="1:7" x14ac:dyDescent="0.2">
      <c r="A271" s="112">
        <v>12936</v>
      </c>
      <c r="B271" s="114">
        <v>7.2</v>
      </c>
      <c r="G271" s="115">
        <v>13.7</v>
      </c>
    </row>
    <row r="272" spans="1:7" x14ac:dyDescent="0.2">
      <c r="A272" s="112">
        <v>12966</v>
      </c>
      <c r="B272" s="114">
        <v>7.2</v>
      </c>
      <c r="G272" s="115">
        <v>13.7</v>
      </c>
    </row>
    <row r="273" spans="1:7" x14ac:dyDescent="0.2">
      <c r="A273" s="112">
        <v>12997</v>
      </c>
      <c r="B273" s="114">
        <v>7.2</v>
      </c>
      <c r="G273" s="115">
        <v>13.7</v>
      </c>
    </row>
    <row r="274" spans="1:7" x14ac:dyDescent="0.2">
      <c r="A274" s="112">
        <v>13028</v>
      </c>
      <c r="B274" s="114">
        <v>7.3</v>
      </c>
      <c r="G274" s="115">
        <v>13.7</v>
      </c>
    </row>
    <row r="275" spans="1:7" x14ac:dyDescent="0.2">
      <c r="A275" s="112">
        <v>13058</v>
      </c>
      <c r="B275" s="114">
        <v>7.3</v>
      </c>
      <c r="G275" s="115">
        <v>13.7</v>
      </c>
    </row>
    <row r="276" spans="1:7" x14ac:dyDescent="0.2">
      <c r="A276" s="112">
        <v>13089</v>
      </c>
      <c r="B276" s="114">
        <v>7.4</v>
      </c>
      <c r="G276" s="115">
        <v>13.8</v>
      </c>
    </row>
    <row r="277" spans="1:7" x14ac:dyDescent="0.2">
      <c r="A277" s="112">
        <v>13119</v>
      </c>
      <c r="B277" s="114">
        <v>7.4</v>
      </c>
      <c r="G277" s="115">
        <v>13.8</v>
      </c>
    </row>
    <row r="278" spans="1:7" x14ac:dyDescent="0.2">
      <c r="A278" s="112">
        <v>13150</v>
      </c>
      <c r="B278" s="114">
        <v>7.4</v>
      </c>
      <c r="G278" s="115">
        <v>13.8</v>
      </c>
    </row>
    <row r="279" spans="1:7" x14ac:dyDescent="0.2">
      <c r="A279" s="112">
        <v>13181</v>
      </c>
      <c r="B279" s="114">
        <v>7.4</v>
      </c>
      <c r="G279" s="115">
        <v>13.8</v>
      </c>
    </row>
    <row r="280" spans="1:7" x14ac:dyDescent="0.2">
      <c r="A280" s="112">
        <v>13210</v>
      </c>
      <c r="B280" s="114">
        <v>7.4</v>
      </c>
      <c r="G280" s="115">
        <v>13.7</v>
      </c>
    </row>
    <row r="281" spans="1:7" x14ac:dyDescent="0.2">
      <c r="A281" s="112">
        <v>13241</v>
      </c>
      <c r="B281" s="114">
        <v>7.3</v>
      </c>
      <c r="G281" s="115">
        <v>13.7</v>
      </c>
    </row>
    <row r="282" spans="1:7" x14ac:dyDescent="0.2">
      <c r="A282" s="112">
        <v>13271</v>
      </c>
      <c r="B282" s="114">
        <v>7.3</v>
      </c>
      <c r="G282" s="115">
        <v>13.7</v>
      </c>
    </row>
    <row r="283" spans="1:7" x14ac:dyDescent="0.2">
      <c r="A283" s="112">
        <v>13302</v>
      </c>
      <c r="B283" s="114">
        <v>7.3</v>
      </c>
      <c r="G283" s="115">
        <v>13.8</v>
      </c>
    </row>
    <row r="284" spans="1:7" x14ac:dyDescent="0.2">
      <c r="A284" s="112">
        <v>13332</v>
      </c>
      <c r="B284" s="114">
        <v>7.4</v>
      </c>
      <c r="G284" s="115">
        <v>13.9</v>
      </c>
    </row>
    <row r="285" spans="1:7" x14ac:dyDescent="0.2">
      <c r="A285" s="112">
        <v>13363</v>
      </c>
      <c r="B285" s="114">
        <v>7.4</v>
      </c>
      <c r="G285" s="115">
        <v>14</v>
      </c>
    </row>
    <row r="286" spans="1:7" x14ac:dyDescent="0.2">
      <c r="A286" s="112">
        <v>13394</v>
      </c>
      <c r="B286" s="114">
        <v>7.4</v>
      </c>
      <c r="G286" s="115">
        <v>14</v>
      </c>
    </row>
    <row r="287" spans="1:7" x14ac:dyDescent="0.2">
      <c r="A287" s="112">
        <v>13424</v>
      </c>
      <c r="B287" s="114">
        <v>7.5</v>
      </c>
      <c r="G287" s="115">
        <v>14</v>
      </c>
    </row>
    <row r="288" spans="1:7" x14ac:dyDescent="0.2">
      <c r="A288" s="112">
        <v>13455</v>
      </c>
      <c r="B288" s="114">
        <v>7.5</v>
      </c>
      <c r="G288" s="115">
        <v>14</v>
      </c>
    </row>
    <row r="289" spans="1:7" x14ac:dyDescent="0.2">
      <c r="A289" s="112">
        <v>13485</v>
      </c>
      <c r="B289" s="114">
        <v>7.5</v>
      </c>
      <c r="G289" s="115">
        <v>14</v>
      </c>
    </row>
    <row r="290" spans="1:7" x14ac:dyDescent="0.2">
      <c r="A290" s="112">
        <v>13516</v>
      </c>
      <c r="B290" s="114">
        <v>7.6</v>
      </c>
      <c r="G290" s="115">
        <v>14.1</v>
      </c>
    </row>
    <row r="291" spans="1:7" x14ac:dyDescent="0.2">
      <c r="A291" s="112">
        <v>13547</v>
      </c>
      <c r="B291" s="114">
        <v>7.6</v>
      </c>
      <c r="G291" s="115">
        <v>14.1</v>
      </c>
    </row>
    <row r="292" spans="1:7" x14ac:dyDescent="0.2">
      <c r="A292" s="112">
        <v>13575</v>
      </c>
      <c r="B292" s="114">
        <v>7.6</v>
      </c>
      <c r="G292" s="115">
        <v>14.2</v>
      </c>
    </row>
    <row r="293" spans="1:7" x14ac:dyDescent="0.2">
      <c r="A293" s="112">
        <v>13606</v>
      </c>
      <c r="B293" s="114">
        <v>7.6</v>
      </c>
      <c r="G293" s="115">
        <v>14.3</v>
      </c>
    </row>
    <row r="294" spans="1:7" x14ac:dyDescent="0.2">
      <c r="A294" s="112">
        <v>13636</v>
      </c>
      <c r="B294" s="114">
        <v>7.6</v>
      </c>
      <c r="G294" s="115">
        <v>14.4</v>
      </c>
    </row>
    <row r="295" spans="1:7" x14ac:dyDescent="0.2">
      <c r="A295" s="112">
        <v>13667</v>
      </c>
      <c r="B295" s="114">
        <v>7.6</v>
      </c>
      <c r="G295" s="115">
        <v>14.4</v>
      </c>
    </row>
    <row r="296" spans="1:7" x14ac:dyDescent="0.2">
      <c r="A296" s="112">
        <v>13697</v>
      </c>
      <c r="B296" s="114">
        <v>7.6</v>
      </c>
      <c r="G296" s="115">
        <v>14.5</v>
      </c>
    </row>
    <row r="297" spans="1:7" x14ac:dyDescent="0.2">
      <c r="A297" s="112">
        <v>13728</v>
      </c>
      <c r="B297" s="114">
        <v>7.7</v>
      </c>
      <c r="G297" s="115">
        <v>14.5</v>
      </c>
    </row>
    <row r="298" spans="1:7" x14ac:dyDescent="0.2">
      <c r="A298" s="112">
        <v>13759</v>
      </c>
      <c r="B298" s="114">
        <v>7.7</v>
      </c>
      <c r="G298" s="115">
        <v>14.6</v>
      </c>
    </row>
    <row r="299" spans="1:7" x14ac:dyDescent="0.2">
      <c r="A299" s="112">
        <v>13789</v>
      </c>
      <c r="B299" s="114">
        <v>7.8</v>
      </c>
      <c r="G299" s="115">
        <v>14.6</v>
      </c>
    </row>
    <row r="300" spans="1:7" x14ac:dyDescent="0.2">
      <c r="A300" s="112">
        <v>13820</v>
      </c>
      <c r="B300" s="114">
        <v>7.8</v>
      </c>
      <c r="G300" s="115">
        <v>14.5</v>
      </c>
    </row>
    <row r="301" spans="1:7" x14ac:dyDescent="0.2">
      <c r="A301" s="112">
        <v>13850</v>
      </c>
      <c r="B301" s="114">
        <v>7.8</v>
      </c>
      <c r="G301" s="115">
        <v>14.4</v>
      </c>
    </row>
    <row r="302" spans="1:7" x14ac:dyDescent="0.2">
      <c r="A302" s="112">
        <v>13881</v>
      </c>
      <c r="B302" s="114">
        <v>7.7</v>
      </c>
      <c r="G302" s="115">
        <v>14.2</v>
      </c>
    </row>
    <row r="303" spans="1:7" x14ac:dyDescent="0.2">
      <c r="A303" s="112">
        <v>13912</v>
      </c>
      <c r="B303" s="114">
        <v>7.7</v>
      </c>
      <c r="G303" s="115">
        <v>14.1</v>
      </c>
    </row>
    <row r="304" spans="1:7" x14ac:dyDescent="0.2">
      <c r="A304" s="112">
        <v>13940</v>
      </c>
      <c r="B304" s="114">
        <v>7.8</v>
      </c>
      <c r="G304" s="115">
        <v>14.1</v>
      </c>
    </row>
    <row r="305" spans="1:7" x14ac:dyDescent="0.2">
      <c r="A305" s="112">
        <v>13971</v>
      </c>
      <c r="B305" s="114">
        <v>7.8</v>
      </c>
      <c r="G305" s="115">
        <v>14.2</v>
      </c>
    </row>
    <row r="306" spans="1:7" x14ac:dyDescent="0.2">
      <c r="A306" s="112">
        <v>14001</v>
      </c>
      <c r="B306" s="114">
        <v>7.7</v>
      </c>
      <c r="G306" s="115">
        <v>14.1</v>
      </c>
    </row>
    <row r="307" spans="1:7" x14ac:dyDescent="0.2">
      <c r="A307" s="112">
        <v>14032</v>
      </c>
      <c r="B307" s="114">
        <v>7.7</v>
      </c>
      <c r="G307" s="115">
        <v>14.1</v>
      </c>
    </row>
    <row r="308" spans="1:7" x14ac:dyDescent="0.2">
      <c r="A308" s="112">
        <v>14062</v>
      </c>
      <c r="B308" s="114">
        <v>7.8</v>
      </c>
      <c r="G308" s="115">
        <v>14.1</v>
      </c>
    </row>
    <row r="309" spans="1:7" x14ac:dyDescent="0.2">
      <c r="A309" s="112">
        <v>14093</v>
      </c>
      <c r="B309" s="114">
        <v>7.8</v>
      </c>
      <c r="G309" s="115">
        <v>14.1</v>
      </c>
    </row>
    <row r="310" spans="1:7" x14ac:dyDescent="0.2">
      <c r="A310" s="112">
        <v>14124</v>
      </c>
      <c r="B310" s="114">
        <v>7.7</v>
      </c>
      <c r="G310" s="115">
        <v>14.1</v>
      </c>
    </row>
    <row r="311" spans="1:7" x14ac:dyDescent="0.2">
      <c r="A311" s="112">
        <v>14154</v>
      </c>
      <c r="B311" s="114">
        <v>7.6</v>
      </c>
      <c r="G311" s="115">
        <v>14</v>
      </c>
    </row>
    <row r="312" spans="1:7" x14ac:dyDescent="0.2">
      <c r="A312" s="112">
        <v>14185</v>
      </c>
      <c r="B312" s="114">
        <v>7.6</v>
      </c>
      <c r="G312" s="115">
        <v>14</v>
      </c>
    </row>
    <row r="313" spans="1:7" x14ac:dyDescent="0.2">
      <c r="A313" s="112">
        <v>14215</v>
      </c>
      <c r="B313" s="114">
        <v>7.6</v>
      </c>
      <c r="G313" s="115">
        <v>14</v>
      </c>
    </row>
    <row r="314" spans="1:7" x14ac:dyDescent="0.2">
      <c r="A314" s="112">
        <v>14246</v>
      </c>
      <c r="B314" s="114">
        <v>7.6</v>
      </c>
      <c r="G314" s="115">
        <v>14</v>
      </c>
    </row>
    <row r="315" spans="1:7" x14ac:dyDescent="0.2">
      <c r="A315" s="112">
        <v>14277</v>
      </c>
      <c r="B315" s="114">
        <v>7.6</v>
      </c>
      <c r="G315" s="115">
        <v>13.9</v>
      </c>
    </row>
    <row r="316" spans="1:7" x14ac:dyDescent="0.2">
      <c r="A316" s="112">
        <v>14305</v>
      </c>
      <c r="B316" s="114">
        <v>7.6</v>
      </c>
      <c r="G316" s="115">
        <v>13.9</v>
      </c>
    </row>
    <row r="317" spans="1:7" x14ac:dyDescent="0.2">
      <c r="A317" s="112">
        <v>14336</v>
      </c>
      <c r="B317" s="114">
        <v>7.6</v>
      </c>
      <c r="G317" s="115">
        <v>13.8</v>
      </c>
    </row>
    <row r="318" spans="1:7" x14ac:dyDescent="0.2">
      <c r="A318" s="112">
        <v>14366</v>
      </c>
      <c r="B318" s="114">
        <v>7.6</v>
      </c>
      <c r="G318" s="115">
        <v>13.8</v>
      </c>
    </row>
    <row r="319" spans="1:7" x14ac:dyDescent="0.2">
      <c r="A319" s="112">
        <v>14397</v>
      </c>
      <c r="B319" s="114">
        <v>7.6</v>
      </c>
      <c r="G319" s="115">
        <v>13.8</v>
      </c>
    </row>
    <row r="320" spans="1:7" x14ac:dyDescent="0.2">
      <c r="A320" s="112">
        <v>14427</v>
      </c>
      <c r="B320" s="114">
        <v>7.6</v>
      </c>
      <c r="G320" s="115">
        <v>13.8</v>
      </c>
    </row>
    <row r="321" spans="1:7" x14ac:dyDescent="0.2">
      <c r="A321" s="112">
        <v>14458</v>
      </c>
      <c r="B321" s="114">
        <v>7.6</v>
      </c>
      <c r="G321" s="115">
        <v>13.8</v>
      </c>
    </row>
    <row r="322" spans="1:7" x14ac:dyDescent="0.2">
      <c r="A322" s="112">
        <v>14489</v>
      </c>
      <c r="B322" s="114">
        <v>7.6</v>
      </c>
      <c r="G322" s="115">
        <v>14.1</v>
      </c>
    </row>
    <row r="323" spans="1:7" x14ac:dyDescent="0.2">
      <c r="A323" s="112">
        <v>14519</v>
      </c>
      <c r="B323" s="114">
        <v>7.8</v>
      </c>
      <c r="G323" s="115">
        <v>14</v>
      </c>
    </row>
    <row r="324" spans="1:7" x14ac:dyDescent="0.2">
      <c r="A324" s="112">
        <v>14550</v>
      </c>
      <c r="B324" s="114">
        <v>7.8</v>
      </c>
      <c r="G324" s="115">
        <v>14</v>
      </c>
    </row>
    <row r="325" spans="1:7" x14ac:dyDescent="0.2">
      <c r="A325" s="112">
        <v>14580</v>
      </c>
      <c r="B325" s="114">
        <v>7.8</v>
      </c>
      <c r="G325" s="115">
        <v>14</v>
      </c>
    </row>
    <row r="326" spans="1:7" x14ac:dyDescent="0.2">
      <c r="A326" s="112">
        <v>14611</v>
      </c>
      <c r="B326" s="114">
        <v>7.8</v>
      </c>
      <c r="G326" s="115">
        <v>13.9</v>
      </c>
    </row>
    <row r="327" spans="1:7" x14ac:dyDescent="0.2">
      <c r="A327" s="112">
        <v>14642</v>
      </c>
      <c r="B327" s="114">
        <v>7.8</v>
      </c>
      <c r="G327" s="115">
        <v>14</v>
      </c>
    </row>
    <row r="328" spans="1:7" x14ac:dyDescent="0.2">
      <c r="A328" s="112">
        <v>14671</v>
      </c>
      <c r="B328" s="114">
        <v>7.9</v>
      </c>
      <c r="G328" s="115">
        <v>14</v>
      </c>
    </row>
    <row r="329" spans="1:7" x14ac:dyDescent="0.2">
      <c r="A329" s="112">
        <v>14702</v>
      </c>
      <c r="B329" s="114">
        <v>7.9</v>
      </c>
      <c r="G329" s="115">
        <v>14</v>
      </c>
    </row>
    <row r="330" spans="1:7" x14ac:dyDescent="0.2">
      <c r="A330" s="112">
        <v>14732</v>
      </c>
      <c r="B330" s="114">
        <v>7.9</v>
      </c>
      <c r="G330" s="115">
        <v>14</v>
      </c>
    </row>
    <row r="331" spans="1:7" x14ac:dyDescent="0.2">
      <c r="A331" s="112">
        <v>14763</v>
      </c>
      <c r="B331" s="114">
        <v>7.9</v>
      </c>
      <c r="G331" s="115">
        <v>14.1</v>
      </c>
    </row>
    <row r="332" spans="1:7" x14ac:dyDescent="0.2">
      <c r="A332" s="112">
        <v>14793</v>
      </c>
      <c r="B332" s="114">
        <v>8</v>
      </c>
      <c r="G332" s="115">
        <v>14</v>
      </c>
    </row>
    <row r="333" spans="1:7" x14ac:dyDescent="0.2">
      <c r="A333" s="112">
        <v>14824</v>
      </c>
      <c r="B333" s="114">
        <v>8</v>
      </c>
      <c r="G333" s="115">
        <v>14</v>
      </c>
    </row>
    <row r="334" spans="1:7" x14ac:dyDescent="0.2">
      <c r="A334" s="112">
        <v>14855</v>
      </c>
      <c r="B334" s="114">
        <v>8.1</v>
      </c>
      <c r="G334" s="115">
        <v>14</v>
      </c>
    </row>
    <row r="335" spans="1:7" x14ac:dyDescent="0.2">
      <c r="A335" s="112">
        <v>14885</v>
      </c>
      <c r="B335" s="114">
        <v>8.1</v>
      </c>
      <c r="G335" s="115">
        <v>14</v>
      </c>
    </row>
    <row r="336" spans="1:7" x14ac:dyDescent="0.2">
      <c r="A336" s="112">
        <v>14916</v>
      </c>
      <c r="B336" s="114">
        <v>8.1</v>
      </c>
      <c r="G336" s="115">
        <v>14</v>
      </c>
    </row>
    <row r="337" spans="1:7" x14ac:dyDescent="0.2">
      <c r="A337" s="112">
        <v>14946</v>
      </c>
      <c r="B337" s="114">
        <v>8.1999999999999993</v>
      </c>
      <c r="G337" s="115">
        <v>14.1</v>
      </c>
    </row>
    <row r="338" spans="1:7" x14ac:dyDescent="0.2">
      <c r="A338" s="112">
        <v>14977</v>
      </c>
      <c r="B338" s="114">
        <v>8.1999999999999993</v>
      </c>
      <c r="G338" s="115">
        <v>14.1</v>
      </c>
    </row>
    <row r="339" spans="1:7" x14ac:dyDescent="0.2">
      <c r="A339" s="112">
        <v>15008</v>
      </c>
      <c r="B339" s="114">
        <v>8.1999999999999993</v>
      </c>
      <c r="G339" s="115">
        <v>14.1</v>
      </c>
    </row>
    <row r="340" spans="1:7" x14ac:dyDescent="0.2">
      <c r="A340" s="112">
        <v>15036</v>
      </c>
      <c r="B340" s="114">
        <v>8.1999999999999993</v>
      </c>
      <c r="G340" s="115">
        <v>14.2</v>
      </c>
    </row>
    <row r="341" spans="1:7" x14ac:dyDescent="0.2">
      <c r="A341" s="112">
        <v>15067</v>
      </c>
      <c r="B341" s="114">
        <v>8.1999999999999993</v>
      </c>
      <c r="G341" s="115">
        <v>14.3</v>
      </c>
    </row>
    <row r="342" spans="1:7" x14ac:dyDescent="0.2">
      <c r="A342" s="112">
        <v>15097</v>
      </c>
      <c r="B342" s="114">
        <v>8.1999999999999993</v>
      </c>
      <c r="G342" s="115">
        <v>14.4</v>
      </c>
    </row>
    <row r="343" spans="1:7" x14ac:dyDescent="0.2">
      <c r="A343" s="112">
        <v>15128</v>
      </c>
      <c r="B343" s="114">
        <v>8.4</v>
      </c>
      <c r="G343" s="115">
        <v>14.7</v>
      </c>
    </row>
    <row r="344" spans="1:7" x14ac:dyDescent="0.2">
      <c r="A344" s="112">
        <v>15158</v>
      </c>
      <c r="B344" s="114">
        <v>8.5</v>
      </c>
      <c r="G344" s="115">
        <v>14.7</v>
      </c>
    </row>
    <row r="345" spans="1:7" x14ac:dyDescent="0.2">
      <c r="A345" s="112">
        <v>15189</v>
      </c>
      <c r="B345" s="114">
        <v>8.6</v>
      </c>
      <c r="G345" s="115">
        <v>14.9</v>
      </c>
    </row>
    <row r="346" spans="1:7" x14ac:dyDescent="0.2">
      <c r="A346" s="112">
        <v>15220</v>
      </c>
      <c r="B346" s="114">
        <v>8.6999999999999993</v>
      </c>
      <c r="G346" s="115">
        <v>15.1</v>
      </c>
    </row>
    <row r="347" spans="1:7" x14ac:dyDescent="0.2">
      <c r="A347" s="112">
        <v>15250</v>
      </c>
      <c r="B347" s="114">
        <v>8.6999999999999993</v>
      </c>
      <c r="G347" s="115">
        <v>15.3</v>
      </c>
    </row>
    <row r="348" spans="1:7" x14ac:dyDescent="0.2">
      <c r="A348" s="112">
        <v>15281</v>
      </c>
      <c r="B348" s="114">
        <v>8.8000000000000007</v>
      </c>
      <c r="G348" s="115">
        <v>15.4</v>
      </c>
    </row>
    <row r="349" spans="1:7" x14ac:dyDescent="0.2">
      <c r="A349" s="112">
        <v>15311</v>
      </c>
      <c r="B349" s="114">
        <v>8.6999999999999993</v>
      </c>
      <c r="G349" s="115">
        <v>15.5</v>
      </c>
    </row>
    <row r="350" spans="1:7" x14ac:dyDescent="0.2">
      <c r="A350" s="112">
        <v>15342</v>
      </c>
      <c r="B350" s="114">
        <v>8.6999999999999993</v>
      </c>
      <c r="G350" s="115">
        <v>15.7</v>
      </c>
    </row>
    <row r="351" spans="1:7" x14ac:dyDescent="0.2">
      <c r="A351" s="112">
        <v>15373</v>
      </c>
      <c r="B351" s="114">
        <v>8.6999999999999993</v>
      </c>
      <c r="G351" s="115">
        <v>15.8</v>
      </c>
    </row>
    <row r="352" spans="1:7" x14ac:dyDescent="0.2">
      <c r="A352" s="112">
        <v>15401</v>
      </c>
      <c r="B352" s="114">
        <v>8.8000000000000007</v>
      </c>
      <c r="G352" s="115">
        <v>16</v>
      </c>
    </row>
    <row r="353" spans="1:7" x14ac:dyDescent="0.2">
      <c r="A353" s="112">
        <v>15432</v>
      </c>
      <c r="B353" s="114">
        <v>8.8000000000000007</v>
      </c>
      <c r="G353" s="115">
        <v>16.100000000000001</v>
      </c>
    </row>
    <row r="354" spans="1:7" x14ac:dyDescent="0.2">
      <c r="A354" s="112">
        <v>15462</v>
      </c>
      <c r="B354" s="114">
        <v>8.8000000000000007</v>
      </c>
      <c r="G354" s="115">
        <v>16.3</v>
      </c>
    </row>
    <row r="355" spans="1:7" x14ac:dyDescent="0.2">
      <c r="A355" s="112">
        <v>15493</v>
      </c>
      <c r="B355" s="114">
        <v>8.8000000000000007</v>
      </c>
      <c r="G355" s="115">
        <v>16.3</v>
      </c>
    </row>
    <row r="356" spans="1:7" x14ac:dyDescent="0.2">
      <c r="A356" s="112">
        <v>15523</v>
      </c>
      <c r="B356" s="114">
        <v>8.9</v>
      </c>
      <c r="G356" s="115">
        <v>16.399999999999999</v>
      </c>
    </row>
    <row r="357" spans="1:7" x14ac:dyDescent="0.2">
      <c r="A357" s="112">
        <v>15554</v>
      </c>
      <c r="B357" s="114">
        <v>8.9</v>
      </c>
      <c r="G357" s="115">
        <v>16.5</v>
      </c>
    </row>
    <row r="358" spans="1:7" x14ac:dyDescent="0.2">
      <c r="A358" s="112">
        <v>15585</v>
      </c>
      <c r="B358" s="114">
        <v>8.8000000000000007</v>
      </c>
      <c r="G358" s="115">
        <v>16.5</v>
      </c>
    </row>
    <row r="359" spans="1:7" x14ac:dyDescent="0.2">
      <c r="A359" s="112">
        <v>15615</v>
      </c>
      <c r="B359" s="114">
        <v>8.9</v>
      </c>
      <c r="G359" s="115">
        <v>16.7</v>
      </c>
    </row>
    <row r="360" spans="1:7" x14ac:dyDescent="0.2">
      <c r="A360" s="112">
        <v>15646</v>
      </c>
      <c r="B360" s="114">
        <v>9</v>
      </c>
      <c r="G360" s="115">
        <v>16.8</v>
      </c>
    </row>
    <row r="361" spans="1:7" x14ac:dyDescent="0.2">
      <c r="A361" s="112">
        <v>15676</v>
      </c>
      <c r="B361" s="114">
        <v>9</v>
      </c>
      <c r="G361" s="115">
        <v>16.899999999999999</v>
      </c>
    </row>
    <row r="362" spans="1:7" x14ac:dyDescent="0.2">
      <c r="A362" s="112">
        <v>15707</v>
      </c>
      <c r="B362" s="114">
        <v>8.8000000000000007</v>
      </c>
      <c r="G362" s="115">
        <v>16.899999999999999</v>
      </c>
    </row>
    <row r="363" spans="1:7" x14ac:dyDescent="0.2">
      <c r="A363" s="112">
        <v>15738</v>
      </c>
      <c r="B363" s="114">
        <v>8.8000000000000007</v>
      </c>
      <c r="G363" s="115">
        <v>16.899999999999999</v>
      </c>
    </row>
    <row r="364" spans="1:7" x14ac:dyDescent="0.2">
      <c r="A364" s="112">
        <v>15766</v>
      </c>
      <c r="B364" s="114">
        <v>8.8000000000000007</v>
      </c>
      <c r="G364" s="115">
        <v>17.2</v>
      </c>
    </row>
    <row r="365" spans="1:7" x14ac:dyDescent="0.2">
      <c r="A365" s="112">
        <v>15797</v>
      </c>
      <c r="B365" s="114">
        <v>9</v>
      </c>
      <c r="G365" s="115">
        <v>17.399999999999999</v>
      </c>
    </row>
    <row r="366" spans="1:7" x14ac:dyDescent="0.2">
      <c r="A366" s="112">
        <v>15827</v>
      </c>
      <c r="B366" s="114">
        <v>9</v>
      </c>
      <c r="G366" s="115">
        <v>17.5</v>
      </c>
    </row>
    <row r="367" spans="1:7" x14ac:dyDescent="0.2">
      <c r="A367" s="112">
        <v>15858</v>
      </c>
      <c r="B367" s="114">
        <v>9</v>
      </c>
      <c r="G367" s="115">
        <v>17.5</v>
      </c>
    </row>
    <row r="368" spans="1:7" x14ac:dyDescent="0.2">
      <c r="A368" s="112">
        <v>15888</v>
      </c>
      <c r="B368" s="114">
        <v>9.1</v>
      </c>
      <c r="G368" s="115">
        <v>17.399999999999999</v>
      </c>
    </row>
    <row r="369" spans="1:7" x14ac:dyDescent="0.2">
      <c r="A369" s="112">
        <v>15919</v>
      </c>
      <c r="B369" s="114">
        <v>9.1</v>
      </c>
      <c r="G369" s="115">
        <v>17.3</v>
      </c>
    </row>
    <row r="370" spans="1:7" x14ac:dyDescent="0.2">
      <c r="A370" s="112">
        <v>15950</v>
      </c>
      <c r="B370" s="114">
        <v>9.1999999999999993</v>
      </c>
      <c r="G370" s="115">
        <v>17.399999999999999</v>
      </c>
    </row>
    <row r="371" spans="1:7" x14ac:dyDescent="0.2">
      <c r="A371" s="112">
        <v>15980</v>
      </c>
      <c r="B371" s="114">
        <v>9.1999999999999993</v>
      </c>
      <c r="G371" s="115">
        <v>17.399999999999999</v>
      </c>
    </row>
    <row r="372" spans="1:7" x14ac:dyDescent="0.2">
      <c r="A372" s="112">
        <v>16011</v>
      </c>
      <c r="B372" s="114">
        <v>9.1999999999999993</v>
      </c>
      <c r="G372" s="115">
        <v>17.399999999999999</v>
      </c>
    </row>
    <row r="373" spans="1:7" x14ac:dyDescent="0.2">
      <c r="A373" s="112">
        <v>16041</v>
      </c>
      <c r="B373" s="114">
        <v>9.1999999999999993</v>
      </c>
      <c r="G373" s="115">
        <v>17.399999999999999</v>
      </c>
    </row>
    <row r="374" spans="1:7" x14ac:dyDescent="0.2">
      <c r="A374" s="112">
        <v>16072</v>
      </c>
      <c r="B374" s="114">
        <v>9.1</v>
      </c>
      <c r="G374" s="115">
        <v>17.399999999999999</v>
      </c>
    </row>
    <row r="375" spans="1:7" x14ac:dyDescent="0.2">
      <c r="A375" s="112">
        <v>16103</v>
      </c>
      <c r="B375" s="114">
        <v>9.1</v>
      </c>
      <c r="G375" s="115">
        <v>17.399999999999999</v>
      </c>
    </row>
    <row r="376" spans="1:7" x14ac:dyDescent="0.2">
      <c r="A376" s="112">
        <v>16132</v>
      </c>
      <c r="B376" s="114">
        <v>9.1</v>
      </c>
      <c r="G376" s="115">
        <v>17.399999999999999</v>
      </c>
    </row>
    <row r="377" spans="1:7" x14ac:dyDescent="0.2">
      <c r="A377" s="112">
        <v>16163</v>
      </c>
      <c r="B377" s="114">
        <v>9.1</v>
      </c>
      <c r="G377" s="115">
        <v>17.5</v>
      </c>
    </row>
    <row r="378" spans="1:7" x14ac:dyDescent="0.2">
      <c r="A378" s="112">
        <v>16193</v>
      </c>
      <c r="B378" s="114">
        <v>9.1</v>
      </c>
      <c r="G378" s="115">
        <v>17.5</v>
      </c>
    </row>
    <row r="379" spans="1:7" x14ac:dyDescent="0.2">
      <c r="A379" s="112">
        <v>16224</v>
      </c>
      <c r="B379" s="114">
        <v>9.1</v>
      </c>
      <c r="G379" s="115">
        <v>17.600000000000001</v>
      </c>
    </row>
    <row r="380" spans="1:7" x14ac:dyDescent="0.2">
      <c r="A380" s="112">
        <v>16254</v>
      </c>
      <c r="B380" s="114">
        <v>9.1</v>
      </c>
      <c r="G380" s="115">
        <v>17.7</v>
      </c>
    </row>
    <row r="381" spans="1:7" x14ac:dyDescent="0.2">
      <c r="A381" s="112">
        <v>16285</v>
      </c>
      <c r="B381" s="114">
        <v>9.1</v>
      </c>
      <c r="G381" s="115">
        <v>17.7</v>
      </c>
    </row>
    <row r="382" spans="1:7" x14ac:dyDescent="0.2">
      <c r="A382" s="112">
        <v>16316</v>
      </c>
      <c r="B382" s="114">
        <v>9.1</v>
      </c>
      <c r="G382" s="115">
        <v>17.7</v>
      </c>
    </row>
    <row r="383" spans="1:7" x14ac:dyDescent="0.2">
      <c r="A383" s="112">
        <v>16346</v>
      </c>
      <c r="B383" s="114">
        <v>9.1</v>
      </c>
      <c r="G383" s="115">
        <v>17.7</v>
      </c>
    </row>
    <row r="384" spans="1:7" x14ac:dyDescent="0.2">
      <c r="A384" s="112">
        <v>16377</v>
      </c>
      <c r="B384" s="114">
        <v>9.1</v>
      </c>
      <c r="G384" s="115">
        <v>17.7</v>
      </c>
    </row>
    <row r="385" spans="1:7" x14ac:dyDescent="0.2">
      <c r="A385" s="112">
        <v>16407</v>
      </c>
      <c r="B385" s="114">
        <v>9</v>
      </c>
      <c r="G385" s="115">
        <v>17.8</v>
      </c>
    </row>
    <row r="386" spans="1:7" x14ac:dyDescent="0.2">
      <c r="A386" s="112">
        <v>16438</v>
      </c>
      <c r="B386" s="114">
        <v>9</v>
      </c>
      <c r="G386" s="115">
        <v>17.8</v>
      </c>
    </row>
    <row r="387" spans="1:7" x14ac:dyDescent="0.2">
      <c r="A387" s="112">
        <v>16469</v>
      </c>
      <c r="B387" s="114">
        <v>9.1</v>
      </c>
      <c r="G387" s="115">
        <v>17.8</v>
      </c>
    </row>
    <row r="388" spans="1:7" x14ac:dyDescent="0.2">
      <c r="A388" s="112">
        <v>16497</v>
      </c>
      <c r="B388" s="114">
        <v>9.1</v>
      </c>
      <c r="G388" s="115">
        <v>17.8</v>
      </c>
    </row>
    <row r="389" spans="1:7" x14ac:dyDescent="0.2">
      <c r="A389" s="112">
        <v>16528</v>
      </c>
      <c r="B389" s="114">
        <v>9.1</v>
      </c>
      <c r="G389" s="115">
        <v>17.8</v>
      </c>
    </row>
    <row r="390" spans="1:7" x14ac:dyDescent="0.2">
      <c r="A390" s="112">
        <v>16558</v>
      </c>
      <c r="B390" s="114">
        <v>9.1</v>
      </c>
      <c r="G390" s="115">
        <v>17.899999999999999</v>
      </c>
    </row>
    <row r="391" spans="1:7" x14ac:dyDescent="0.2">
      <c r="A391" s="112">
        <v>16589</v>
      </c>
      <c r="B391" s="114">
        <v>9.1999999999999993</v>
      </c>
      <c r="G391" s="115">
        <v>18.100000000000001</v>
      </c>
    </row>
    <row r="392" spans="1:7" x14ac:dyDescent="0.2">
      <c r="A392" s="112">
        <v>16619</v>
      </c>
      <c r="B392" s="114">
        <v>9.1999999999999993</v>
      </c>
      <c r="G392" s="115">
        <v>18.100000000000001</v>
      </c>
    </row>
    <row r="393" spans="1:7" x14ac:dyDescent="0.2">
      <c r="A393" s="112">
        <v>16650</v>
      </c>
      <c r="B393" s="114">
        <v>9.1999999999999993</v>
      </c>
      <c r="G393" s="115">
        <v>18.100000000000001</v>
      </c>
    </row>
    <row r="394" spans="1:7" x14ac:dyDescent="0.2">
      <c r="A394" s="112">
        <v>16681</v>
      </c>
      <c r="B394" s="114">
        <v>9.1999999999999993</v>
      </c>
      <c r="G394" s="115">
        <v>18.100000000000001</v>
      </c>
    </row>
    <row r="395" spans="1:7" x14ac:dyDescent="0.2">
      <c r="A395" s="112">
        <v>16711</v>
      </c>
      <c r="B395" s="114">
        <v>9.1999999999999993</v>
      </c>
      <c r="G395" s="115">
        <v>18.100000000000001</v>
      </c>
    </row>
    <row r="396" spans="1:7" x14ac:dyDescent="0.2">
      <c r="A396" s="112">
        <v>16742</v>
      </c>
      <c r="B396" s="114">
        <v>9.1999999999999993</v>
      </c>
      <c r="G396" s="115">
        <v>18.100000000000001</v>
      </c>
    </row>
    <row r="397" spans="1:7" x14ac:dyDescent="0.2">
      <c r="A397" s="112">
        <v>16772</v>
      </c>
      <c r="B397" s="114">
        <v>9.1999999999999993</v>
      </c>
      <c r="G397" s="115">
        <v>18.2</v>
      </c>
    </row>
    <row r="398" spans="1:7" x14ac:dyDescent="0.2">
      <c r="A398" s="112">
        <v>16803</v>
      </c>
      <c r="B398" s="114">
        <v>9.1999999999999993</v>
      </c>
      <c r="G398" s="115">
        <v>18.2</v>
      </c>
    </row>
    <row r="399" spans="1:7" x14ac:dyDescent="0.2">
      <c r="A399" s="112">
        <v>16834</v>
      </c>
      <c r="B399" s="114">
        <v>9.1999999999999993</v>
      </c>
      <c r="G399" s="115">
        <v>18.100000000000001</v>
      </c>
    </row>
    <row r="400" spans="1:7" x14ac:dyDescent="0.2">
      <c r="A400" s="112">
        <v>16862</v>
      </c>
      <c r="B400" s="114">
        <v>9.1999999999999993</v>
      </c>
      <c r="G400" s="115">
        <v>18.3</v>
      </c>
    </row>
    <row r="401" spans="1:8" x14ac:dyDescent="0.2">
      <c r="A401" s="112">
        <v>16893</v>
      </c>
      <c r="B401" s="114">
        <v>9.1999999999999993</v>
      </c>
      <c r="G401" s="115">
        <v>18.399999999999999</v>
      </c>
    </row>
    <row r="402" spans="1:8" x14ac:dyDescent="0.2">
      <c r="A402" s="112">
        <v>16923</v>
      </c>
      <c r="B402" s="114">
        <v>9.1999999999999993</v>
      </c>
      <c r="G402" s="115">
        <v>18.5</v>
      </c>
    </row>
    <row r="403" spans="1:8" x14ac:dyDescent="0.2">
      <c r="A403" s="112">
        <v>16954</v>
      </c>
      <c r="B403" s="114">
        <v>9.4</v>
      </c>
      <c r="G403" s="115">
        <v>18.7</v>
      </c>
    </row>
    <row r="404" spans="1:8" x14ac:dyDescent="0.2">
      <c r="A404" s="112">
        <v>16984</v>
      </c>
      <c r="B404" s="114">
        <v>9.5</v>
      </c>
      <c r="G404" s="115">
        <v>19.8</v>
      </c>
    </row>
    <row r="405" spans="1:8" x14ac:dyDescent="0.2">
      <c r="A405" s="112">
        <v>17015</v>
      </c>
      <c r="B405" s="114">
        <v>9.6</v>
      </c>
      <c r="G405" s="115">
        <v>20.2</v>
      </c>
    </row>
    <row r="406" spans="1:8" x14ac:dyDescent="0.2">
      <c r="A406" s="112">
        <v>17046</v>
      </c>
      <c r="B406" s="114">
        <v>9.6</v>
      </c>
      <c r="G406" s="115">
        <v>20.399999999999999</v>
      </c>
    </row>
    <row r="407" spans="1:8" x14ac:dyDescent="0.2">
      <c r="A407" s="112">
        <v>17076</v>
      </c>
      <c r="B407" s="114">
        <v>9.6999999999999993</v>
      </c>
      <c r="G407" s="115">
        <v>20.8</v>
      </c>
    </row>
    <row r="408" spans="1:8" x14ac:dyDescent="0.2">
      <c r="A408" s="112">
        <v>17107</v>
      </c>
      <c r="B408" s="114">
        <v>9.6999999999999993</v>
      </c>
      <c r="G408" s="115">
        <v>21.3</v>
      </c>
    </row>
    <row r="409" spans="1:8" x14ac:dyDescent="0.2">
      <c r="A409" s="112">
        <v>17137</v>
      </c>
      <c r="B409" s="114">
        <v>9.6999999999999993</v>
      </c>
      <c r="G409" s="115">
        <v>21.5</v>
      </c>
    </row>
    <row r="410" spans="1:8" x14ac:dyDescent="0.2">
      <c r="A410" s="112">
        <v>17168</v>
      </c>
      <c r="B410" s="114">
        <v>9.6999999999999993</v>
      </c>
      <c r="G410" s="115">
        <v>21.5</v>
      </c>
      <c r="H410" s="115">
        <v>21.48</v>
      </c>
    </row>
    <row r="411" spans="1:8" x14ac:dyDescent="0.2">
      <c r="A411" s="112">
        <v>17199</v>
      </c>
      <c r="B411" s="114">
        <v>9.6999999999999993</v>
      </c>
      <c r="G411" s="115">
        <v>21.5</v>
      </c>
      <c r="H411" s="115">
        <v>21.62</v>
      </c>
    </row>
    <row r="412" spans="1:8" x14ac:dyDescent="0.2">
      <c r="A412" s="112">
        <v>17227</v>
      </c>
      <c r="B412" s="114">
        <v>9.8000000000000007</v>
      </c>
      <c r="G412" s="115">
        <v>21.9</v>
      </c>
      <c r="H412" s="115">
        <v>22</v>
      </c>
    </row>
    <row r="413" spans="1:8" x14ac:dyDescent="0.2">
      <c r="A413" s="112">
        <v>17258</v>
      </c>
      <c r="B413" s="114">
        <v>9.9</v>
      </c>
      <c r="G413" s="115">
        <v>21.9</v>
      </c>
      <c r="H413" s="115">
        <v>22</v>
      </c>
    </row>
    <row r="414" spans="1:8" x14ac:dyDescent="0.2">
      <c r="A414" s="112">
        <v>17288</v>
      </c>
      <c r="B414" s="114">
        <v>10.1</v>
      </c>
      <c r="G414" s="115">
        <v>21.9</v>
      </c>
      <c r="H414" s="115">
        <v>21.95</v>
      </c>
    </row>
    <row r="415" spans="1:8" x14ac:dyDescent="0.2">
      <c r="A415" s="112">
        <v>17319</v>
      </c>
      <c r="B415" s="114">
        <v>10.199999999999999</v>
      </c>
      <c r="G415" s="115">
        <v>22</v>
      </c>
      <c r="H415" s="115">
        <v>22.08</v>
      </c>
    </row>
    <row r="416" spans="1:8" x14ac:dyDescent="0.2">
      <c r="A416" s="112">
        <v>17349</v>
      </c>
      <c r="B416" s="114">
        <v>10.3</v>
      </c>
      <c r="G416" s="115">
        <v>22.2</v>
      </c>
      <c r="H416" s="115">
        <v>22.23</v>
      </c>
    </row>
    <row r="417" spans="1:11" x14ac:dyDescent="0.2">
      <c r="A417" s="112">
        <v>17380</v>
      </c>
      <c r="B417" s="114">
        <v>10.3</v>
      </c>
      <c r="G417" s="115">
        <v>22.5</v>
      </c>
      <c r="H417" s="115">
        <v>22.4</v>
      </c>
    </row>
    <row r="418" spans="1:11" x14ac:dyDescent="0.2">
      <c r="A418" s="112">
        <v>17411</v>
      </c>
      <c r="B418" s="114">
        <v>10.6</v>
      </c>
      <c r="G418" s="115">
        <v>23</v>
      </c>
      <c r="H418" s="115">
        <v>22.84</v>
      </c>
    </row>
    <row r="419" spans="1:11" x14ac:dyDescent="0.2">
      <c r="A419" s="112">
        <v>17441</v>
      </c>
      <c r="B419" s="114">
        <v>10.8</v>
      </c>
      <c r="G419" s="115">
        <v>23</v>
      </c>
      <c r="H419" s="115">
        <v>22.91</v>
      </c>
    </row>
    <row r="420" spans="1:11" x14ac:dyDescent="0.2">
      <c r="A420" s="112">
        <v>17472</v>
      </c>
      <c r="B420" s="114">
        <v>10.9</v>
      </c>
      <c r="G420" s="115">
        <v>23.1</v>
      </c>
      <c r="H420" s="115">
        <v>23.06</v>
      </c>
    </row>
    <row r="421" spans="1:11" x14ac:dyDescent="0.2">
      <c r="A421" s="112">
        <v>17502</v>
      </c>
      <c r="B421" s="114">
        <v>11.1</v>
      </c>
      <c r="G421" s="115">
        <v>23.4</v>
      </c>
      <c r="H421" s="115">
        <v>23.41</v>
      </c>
    </row>
    <row r="422" spans="1:11" x14ac:dyDescent="0.2">
      <c r="A422" s="112">
        <v>17533</v>
      </c>
      <c r="B422" s="114">
        <v>11.2</v>
      </c>
      <c r="G422" s="115">
        <v>23.7</v>
      </c>
      <c r="H422" s="115">
        <v>23.68</v>
      </c>
      <c r="K422" s="115">
        <v>3.4</v>
      </c>
    </row>
    <row r="423" spans="1:11" x14ac:dyDescent="0.2">
      <c r="A423" s="112">
        <v>17564</v>
      </c>
      <c r="B423" s="114">
        <v>11.4</v>
      </c>
      <c r="G423" s="115">
        <v>23.5</v>
      </c>
      <c r="H423" s="115">
        <v>23.67</v>
      </c>
      <c r="K423" s="115">
        <v>3.8</v>
      </c>
    </row>
    <row r="424" spans="1:11" x14ac:dyDescent="0.2">
      <c r="A424" s="112">
        <v>17593</v>
      </c>
      <c r="B424" s="114">
        <v>11.4</v>
      </c>
      <c r="G424" s="115">
        <v>23.4</v>
      </c>
      <c r="H424" s="115">
        <v>23.5</v>
      </c>
      <c r="K424" s="115">
        <v>4</v>
      </c>
    </row>
    <row r="425" spans="1:11" x14ac:dyDescent="0.2">
      <c r="A425" s="112">
        <v>17624</v>
      </c>
      <c r="B425" s="114">
        <v>11.5</v>
      </c>
      <c r="G425" s="115">
        <v>23.8</v>
      </c>
      <c r="H425" s="115">
        <v>23.82</v>
      </c>
      <c r="K425" s="115">
        <v>3.9</v>
      </c>
    </row>
    <row r="426" spans="1:11" x14ac:dyDescent="0.2">
      <c r="A426" s="112">
        <v>17654</v>
      </c>
      <c r="B426" s="114">
        <v>11.6</v>
      </c>
      <c r="G426" s="115">
        <v>23.9</v>
      </c>
      <c r="H426" s="115">
        <v>24.01</v>
      </c>
      <c r="K426" s="115">
        <v>3.5</v>
      </c>
    </row>
    <row r="427" spans="1:11" x14ac:dyDescent="0.2">
      <c r="A427" s="112">
        <v>17685</v>
      </c>
      <c r="B427" s="114">
        <v>11.8</v>
      </c>
      <c r="G427" s="115">
        <v>24.1</v>
      </c>
      <c r="H427" s="115">
        <v>24.15</v>
      </c>
      <c r="K427" s="115">
        <v>3.6</v>
      </c>
    </row>
    <row r="428" spans="1:11" x14ac:dyDescent="0.2">
      <c r="A428" s="112">
        <v>17715</v>
      </c>
      <c r="B428" s="114">
        <v>11.8</v>
      </c>
      <c r="G428" s="115">
        <v>24.4</v>
      </c>
      <c r="H428" s="115">
        <v>24.4</v>
      </c>
      <c r="K428" s="115">
        <v>3.6</v>
      </c>
    </row>
    <row r="429" spans="1:11" x14ac:dyDescent="0.2">
      <c r="A429" s="112">
        <v>17746</v>
      </c>
      <c r="B429" s="114">
        <v>11.9</v>
      </c>
      <c r="G429" s="115">
        <v>24.5</v>
      </c>
      <c r="H429" s="115">
        <v>24.43</v>
      </c>
      <c r="K429" s="115">
        <v>3.9</v>
      </c>
    </row>
    <row r="430" spans="1:11" x14ac:dyDescent="0.2">
      <c r="A430" s="112">
        <v>17777</v>
      </c>
      <c r="B430" s="114">
        <v>12.1</v>
      </c>
      <c r="G430" s="115">
        <v>24.5</v>
      </c>
      <c r="H430" s="115">
        <v>24.36</v>
      </c>
      <c r="K430" s="115">
        <v>3.8</v>
      </c>
    </row>
    <row r="431" spans="1:11" x14ac:dyDescent="0.2">
      <c r="A431" s="112">
        <v>17807</v>
      </c>
      <c r="B431" s="114">
        <v>12.1</v>
      </c>
      <c r="G431" s="115">
        <v>24.4</v>
      </c>
      <c r="H431" s="115">
        <v>24.31</v>
      </c>
      <c r="K431" s="115">
        <v>3.7</v>
      </c>
    </row>
    <row r="432" spans="1:11" x14ac:dyDescent="0.2">
      <c r="A432" s="112">
        <v>17838</v>
      </c>
      <c r="B432" s="114">
        <v>12.1</v>
      </c>
      <c r="G432" s="115">
        <v>24.2</v>
      </c>
      <c r="H432" s="115">
        <v>24.16</v>
      </c>
      <c r="K432" s="115">
        <v>3.8</v>
      </c>
    </row>
    <row r="433" spans="1:11" x14ac:dyDescent="0.2">
      <c r="A433" s="112">
        <v>17868</v>
      </c>
      <c r="B433" s="114">
        <v>12.1</v>
      </c>
      <c r="G433" s="115">
        <v>24.1</v>
      </c>
      <c r="H433" s="115">
        <v>24.05</v>
      </c>
      <c r="K433" s="115">
        <v>4</v>
      </c>
    </row>
    <row r="434" spans="1:11" x14ac:dyDescent="0.2">
      <c r="A434" s="112">
        <v>17899</v>
      </c>
      <c r="B434" s="114">
        <v>12.1</v>
      </c>
      <c r="G434" s="115">
        <v>24</v>
      </c>
      <c r="H434" s="115">
        <v>24.01</v>
      </c>
      <c r="K434" s="115">
        <v>4.3</v>
      </c>
    </row>
    <row r="435" spans="1:11" x14ac:dyDescent="0.2">
      <c r="A435" s="112">
        <v>17930</v>
      </c>
      <c r="B435" s="114">
        <v>12.1</v>
      </c>
      <c r="G435" s="115">
        <v>23.8</v>
      </c>
      <c r="H435" s="115">
        <v>23.91</v>
      </c>
      <c r="K435" s="115">
        <v>4.7</v>
      </c>
    </row>
    <row r="436" spans="1:11" x14ac:dyDescent="0.2">
      <c r="A436" s="112">
        <v>17958</v>
      </c>
      <c r="B436" s="114">
        <v>12.1</v>
      </c>
      <c r="G436" s="115">
        <v>23.8</v>
      </c>
      <c r="H436" s="115">
        <v>23.91</v>
      </c>
      <c r="K436" s="115">
        <v>5</v>
      </c>
    </row>
    <row r="437" spans="1:11" x14ac:dyDescent="0.2">
      <c r="A437" s="112">
        <v>17989</v>
      </c>
      <c r="B437" s="114">
        <v>12.1</v>
      </c>
      <c r="G437" s="115">
        <v>23.9</v>
      </c>
      <c r="H437" s="115">
        <v>23.92</v>
      </c>
      <c r="K437" s="115">
        <v>5.3</v>
      </c>
    </row>
    <row r="438" spans="1:11" x14ac:dyDescent="0.2">
      <c r="A438" s="112">
        <v>18019</v>
      </c>
      <c r="B438" s="114">
        <v>12.1</v>
      </c>
      <c r="G438" s="115">
        <v>23.8</v>
      </c>
      <c r="H438" s="115">
        <v>23.91</v>
      </c>
      <c r="K438" s="115">
        <v>6.1</v>
      </c>
    </row>
    <row r="439" spans="1:11" x14ac:dyDescent="0.2">
      <c r="A439" s="112">
        <v>18050</v>
      </c>
      <c r="B439" s="114">
        <v>12.1</v>
      </c>
      <c r="G439" s="115">
        <v>23.9</v>
      </c>
      <c r="H439" s="115">
        <v>23.92</v>
      </c>
      <c r="K439" s="115">
        <v>6.2</v>
      </c>
    </row>
    <row r="440" spans="1:11" x14ac:dyDescent="0.2">
      <c r="A440" s="112">
        <v>18080</v>
      </c>
      <c r="B440" s="114">
        <v>12.1</v>
      </c>
      <c r="G440" s="115">
        <v>23.7</v>
      </c>
      <c r="H440" s="115">
        <v>23.7</v>
      </c>
      <c r="K440" s="115">
        <v>6.7</v>
      </c>
    </row>
    <row r="441" spans="1:11" x14ac:dyDescent="0.2">
      <c r="A441" s="112">
        <v>18111</v>
      </c>
      <c r="B441" s="114">
        <v>12.2</v>
      </c>
      <c r="G441" s="115">
        <v>23.8</v>
      </c>
      <c r="H441" s="115">
        <v>23.7</v>
      </c>
      <c r="K441" s="115">
        <v>6.8</v>
      </c>
    </row>
    <row r="442" spans="1:11" x14ac:dyDescent="0.2">
      <c r="A442" s="112">
        <v>18142</v>
      </c>
      <c r="B442" s="114">
        <v>12.2</v>
      </c>
      <c r="G442" s="115">
        <v>23.9</v>
      </c>
      <c r="H442" s="115">
        <v>23.75</v>
      </c>
      <c r="K442" s="115">
        <v>6.6</v>
      </c>
    </row>
    <row r="443" spans="1:11" x14ac:dyDescent="0.2">
      <c r="A443" s="112">
        <v>18172</v>
      </c>
      <c r="B443" s="114">
        <v>12.3</v>
      </c>
      <c r="G443" s="115">
        <v>23.7</v>
      </c>
      <c r="H443" s="115">
        <v>23.67</v>
      </c>
      <c r="K443" s="115">
        <v>7.9</v>
      </c>
    </row>
    <row r="444" spans="1:11" x14ac:dyDescent="0.2">
      <c r="A444" s="112">
        <v>18203</v>
      </c>
      <c r="B444" s="114">
        <v>12.3</v>
      </c>
      <c r="G444" s="115">
        <v>23.8</v>
      </c>
      <c r="H444" s="115">
        <v>23.7</v>
      </c>
      <c r="K444" s="115">
        <v>6.4</v>
      </c>
    </row>
    <row r="445" spans="1:11" x14ac:dyDescent="0.2">
      <c r="A445" s="112">
        <v>18233</v>
      </c>
      <c r="B445" s="114">
        <v>12.2</v>
      </c>
      <c r="G445" s="115">
        <v>23.6</v>
      </c>
      <c r="H445" s="115">
        <v>23.61</v>
      </c>
      <c r="K445" s="115">
        <v>6.6</v>
      </c>
    </row>
    <row r="446" spans="1:11" x14ac:dyDescent="0.2">
      <c r="A446" s="112">
        <v>18264</v>
      </c>
      <c r="B446" s="114">
        <v>12.1</v>
      </c>
      <c r="G446" s="115">
        <v>23.5</v>
      </c>
      <c r="H446" s="115">
        <v>23.51</v>
      </c>
      <c r="K446" s="115">
        <v>6.5</v>
      </c>
    </row>
    <row r="447" spans="1:11" x14ac:dyDescent="0.2">
      <c r="A447" s="112">
        <v>18295</v>
      </c>
      <c r="B447" s="114">
        <v>12.2</v>
      </c>
      <c r="G447" s="115">
        <v>23.5</v>
      </c>
      <c r="H447" s="115">
        <v>23.61</v>
      </c>
      <c r="K447" s="115">
        <v>6.4</v>
      </c>
    </row>
    <row r="448" spans="1:11" x14ac:dyDescent="0.2">
      <c r="A448" s="112">
        <v>18323</v>
      </c>
      <c r="B448" s="114">
        <v>12.3</v>
      </c>
      <c r="G448" s="115">
        <v>23.6</v>
      </c>
      <c r="H448" s="115">
        <v>23.64</v>
      </c>
      <c r="K448" s="115">
        <v>6.3</v>
      </c>
    </row>
    <row r="449" spans="1:11" x14ac:dyDescent="0.2">
      <c r="A449" s="112">
        <v>18354</v>
      </c>
      <c r="B449" s="114">
        <v>12.3</v>
      </c>
      <c r="G449" s="115">
        <v>23.6</v>
      </c>
      <c r="H449" s="115">
        <v>23.65</v>
      </c>
      <c r="K449" s="115">
        <v>5.8</v>
      </c>
    </row>
    <row r="450" spans="1:11" x14ac:dyDescent="0.2">
      <c r="A450" s="112">
        <v>18384</v>
      </c>
      <c r="B450" s="114">
        <v>12.3</v>
      </c>
      <c r="G450" s="115">
        <v>23.7</v>
      </c>
      <c r="H450" s="115">
        <v>23.77</v>
      </c>
      <c r="K450" s="115">
        <v>5.5</v>
      </c>
    </row>
    <row r="451" spans="1:11" x14ac:dyDescent="0.2">
      <c r="A451" s="112">
        <v>18415</v>
      </c>
      <c r="B451" s="114">
        <v>12.3</v>
      </c>
      <c r="G451" s="115">
        <v>23.8</v>
      </c>
      <c r="H451" s="115">
        <v>23.88</v>
      </c>
      <c r="K451" s="115">
        <v>5.4</v>
      </c>
    </row>
    <row r="452" spans="1:11" x14ac:dyDescent="0.2">
      <c r="A452" s="112">
        <v>18445</v>
      </c>
      <c r="B452" s="114">
        <v>12.4</v>
      </c>
      <c r="G452" s="115">
        <v>24.1</v>
      </c>
      <c r="H452" s="115">
        <v>24.07</v>
      </c>
      <c r="K452" s="115">
        <v>5</v>
      </c>
    </row>
    <row r="453" spans="1:11" x14ac:dyDescent="0.2">
      <c r="A453" s="112">
        <v>18476</v>
      </c>
      <c r="B453" s="114">
        <v>12.5</v>
      </c>
      <c r="G453" s="115">
        <v>24.3</v>
      </c>
      <c r="H453" s="115">
        <v>24.2</v>
      </c>
      <c r="K453" s="115">
        <v>4.5</v>
      </c>
    </row>
    <row r="454" spans="1:11" x14ac:dyDescent="0.2">
      <c r="A454" s="112">
        <v>18507</v>
      </c>
      <c r="B454" s="114">
        <v>12.7</v>
      </c>
      <c r="G454" s="115">
        <v>24.4</v>
      </c>
      <c r="H454" s="115">
        <v>24.34</v>
      </c>
      <c r="K454" s="115">
        <v>4.4000000000000004</v>
      </c>
    </row>
    <row r="455" spans="1:11" x14ac:dyDescent="0.2">
      <c r="A455" s="112">
        <v>18537</v>
      </c>
      <c r="B455" s="114">
        <v>12.9</v>
      </c>
      <c r="G455" s="115">
        <v>24.6</v>
      </c>
      <c r="H455" s="115">
        <v>24.5</v>
      </c>
      <c r="K455" s="115">
        <v>4.2</v>
      </c>
    </row>
    <row r="456" spans="1:11" x14ac:dyDescent="0.2">
      <c r="A456" s="112">
        <v>18568</v>
      </c>
      <c r="B456" s="114">
        <v>12.9</v>
      </c>
      <c r="G456" s="115">
        <v>24.7</v>
      </c>
      <c r="H456" s="115">
        <v>24.6</v>
      </c>
      <c r="K456" s="115">
        <v>4.2</v>
      </c>
    </row>
    <row r="457" spans="1:11" x14ac:dyDescent="0.2">
      <c r="A457" s="112">
        <v>18598</v>
      </c>
      <c r="B457" s="114">
        <v>12.9</v>
      </c>
      <c r="G457" s="115">
        <v>25</v>
      </c>
      <c r="H457" s="115">
        <v>24.98</v>
      </c>
      <c r="K457" s="115">
        <v>4.3</v>
      </c>
    </row>
    <row r="458" spans="1:11" x14ac:dyDescent="0.2">
      <c r="A458" s="112">
        <v>18629</v>
      </c>
      <c r="B458" s="114">
        <v>13</v>
      </c>
      <c r="G458" s="115">
        <v>25.4</v>
      </c>
      <c r="H458" s="115">
        <v>25.38</v>
      </c>
      <c r="K458" s="115">
        <v>3.7</v>
      </c>
    </row>
    <row r="459" spans="1:11" x14ac:dyDescent="0.2">
      <c r="A459" s="112">
        <v>18660</v>
      </c>
      <c r="B459" s="114">
        <v>13.3</v>
      </c>
      <c r="G459" s="115">
        <v>25.7</v>
      </c>
      <c r="H459" s="115">
        <v>25.83</v>
      </c>
      <c r="K459" s="115">
        <v>3.4</v>
      </c>
    </row>
    <row r="460" spans="1:11" x14ac:dyDescent="0.2">
      <c r="A460" s="112">
        <v>18688</v>
      </c>
      <c r="B460" s="114">
        <v>13.4</v>
      </c>
      <c r="G460" s="115">
        <v>25.8</v>
      </c>
      <c r="H460" s="115">
        <v>25.88</v>
      </c>
      <c r="K460" s="115">
        <v>3.4</v>
      </c>
    </row>
    <row r="461" spans="1:11" x14ac:dyDescent="0.2">
      <c r="A461" s="112">
        <v>18719</v>
      </c>
      <c r="B461" s="114">
        <v>13.6</v>
      </c>
      <c r="G461" s="115">
        <v>25.8</v>
      </c>
      <c r="H461" s="115">
        <v>25.92</v>
      </c>
      <c r="K461" s="115">
        <v>3.1</v>
      </c>
    </row>
    <row r="462" spans="1:11" x14ac:dyDescent="0.2">
      <c r="A462" s="112">
        <v>18749</v>
      </c>
      <c r="B462" s="114">
        <v>13.6</v>
      </c>
      <c r="G462" s="115">
        <v>25.9</v>
      </c>
      <c r="H462" s="115">
        <v>25.99</v>
      </c>
      <c r="K462" s="115">
        <v>3</v>
      </c>
    </row>
    <row r="463" spans="1:11" x14ac:dyDescent="0.2">
      <c r="A463" s="112">
        <v>18780</v>
      </c>
      <c r="B463" s="114">
        <v>13.9</v>
      </c>
      <c r="G463" s="115">
        <v>25.9</v>
      </c>
      <c r="H463" s="115">
        <v>25.93</v>
      </c>
      <c r="K463" s="115">
        <v>3.2</v>
      </c>
    </row>
    <row r="464" spans="1:11" x14ac:dyDescent="0.2">
      <c r="A464" s="112">
        <v>18810</v>
      </c>
      <c r="B464" s="114">
        <v>13.9</v>
      </c>
      <c r="G464" s="115">
        <v>25.9</v>
      </c>
      <c r="H464" s="115">
        <v>25.91</v>
      </c>
      <c r="K464" s="115">
        <v>3.1</v>
      </c>
    </row>
    <row r="465" spans="1:11" x14ac:dyDescent="0.2">
      <c r="A465" s="112">
        <v>18841</v>
      </c>
      <c r="B465" s="114">
        <v>14</v>
      </c>
      <c r="G465" s="115">
        <v>25.9</v>
      </c>
      <c r="H465" s="115">
        <v>25.86</v>
      </c>
      <c r="K465" s="115">
        <v>3.1</v>
      </c>
    </row>
    <row r="466" spans="1:11" x14ac:dyDescent="0.2">
      <c r="A466" s="112">
        <v>18872</v>
      </c>
      <c r="B466" s="114">
        <v>14.1</v>
      </c>
      <c r="G466" s="115">
        <v>26.1</v>
      </c>
      <c r="H466" s="115">
        <v>26.03</v>
      </c>
      <c r="K466" s="115">
        <v>3.3</v>
      </c>
    </row>
    <row r="467" spans="1:11" x14ac:dyDescent="0.2">
      <c r="A467" s="112">
        <v>18902</v>
      </c>
      <c r="B467" s="114">
        <v>14.2</v>
      </c>
      <c r="G467" s="115">
        <v>26.2</v>
      </c>
      <c r="H467" s="115">
        <v>26.16</v>
      </c>
      <c r="K467" s="115">
        <v>3.5</v>
      </c>
    </row>
    <row r="468" spans="1:11" x14ac:dyDescent="0.2">
      <c r="A468" s="112">
        <v>18933</v>
      </c>
      <c r="B468" s="114">
        <v>14.3</v>
      </c>
      <c r="G468" s="115">
        <v>26.4</v>
      </c>
      <c r="H468" s="115">
        <v>26.32</v>
      </c>
      <c r="K468" s="115">
        <v>3.5</v>
      </c>
    </row>
    <row r="469" spans="1:11" x14ac:dyDescent="0.2">
      <c r="A469" s="112">
        <v>18963</v>
      </c>
      <c r="B469" s="114">
        <v>14.3</v>
      </c>
      <c r="G469" s="115">
        <v>26.5</v>
      </c>
      <c r="H469" s="115">
        <v>26.47</v>
      </c>
      <c r="K469" s="115">
        <v>3.1</v>
      </c>
    </row>
    <row r="470" spans="1:11" x14ac:dyDescent="0.2">
      <c r="A470" s="112">
        <v>18994</v>
      </c>
      <c r="B470" s="114">
        <v>14.4</v>
      </c>
      <c r="G470" s="115">
        <v>26.5</v>
      </c>
      <c r="H470" s="115">
        <v>26.45</v>
      </c>
      <c r="K470" s="115">
        <v>3.2</v>
      </c>
    </row>
    <row r="471" spans="1:11" x14ac:dyDescent="0.2">
      <c r="A471" s="112">
        <v>19025</v>
      </c>
      <c r="B471" s="114">
        <v>14.3</v>
      </c>
      <c r="G471" s="115">
        <v>26.3</v>
      </c>
      <c r="H471" s="115">
        <v>26.41</v>
      </c>
      <c r="K471" s="115">
        <v>3.1</v>
      </c>
    </row>
    <row r="472" spans="1:11" x14ac:dyDescent="0.2">
      <c r="A472" s="112">
        <v>19054</v>
      </c>
      <c r="B472" s="114">
        <v>14.2</v>
      </c>
      <c r="G472" s="115">
        <v>26.3</v>
      </c>
      <c r="H472" s="115">
        <v>26.39</v>
      </c>
      <c r="K472" s="115">
        <v>2.9</v>
      </c>
    </row>
    <row r="473" spans="1:11" x14ac:dyDescent="0.2">
      <c r="A473" s="112">
        <v>19085</v>
      </c>
      <c r="B473" s="114">
        <v>14.2</v>
      </c>
      <c r="G473" s="115">
        <v>26.4</v>
      </c>
      <c r="H473" s="115">
        <v>26.46</v>
      </c>
      <c r="K473" s="115">
        <v>2.9</v>
      </c>
    </row>
    <row r="474" spans="1:11" x14ac:dyDescent="0.2">
      <c r="A474" s="112">
        <v>19115</v>
      </c>
      <c r="B474" s="114">
        <v>14.1</v>
      </c>
      <c r="G474" s="115">
        <v>26.4</v>
      </c>
      <c r="H474" s="115">
        <v>26.47</v>
      </c>
      <c r="K474" s="115">
        <v>3</v>
      </c>
    </row>
    <row r="475" spans="1:11" x14ac:dyDescent="0.2">
      <c r="A475" s="112">
        <v>19146</v>
      </c>
      <c r="B475" s="114">
        <v>14.1</v>
      </c>
      <c r="G475" s="115">
        <v>26.5</v>
      </c>
      <c r="H475" s="115">
        <v>26.53</v>
      </c>
      <c r="K475" s="115">
        <v>3</v>
      </c>
    </row>
    <row r="476" spans="1:11" x14ac:dyDescent="0.2">
      <c r="A476" s="112">
        <v>19176</v>
      </c>
      <c r="B476" s="114">
        <v>14.1</v>
      </c>
      <c r="G476" s="115">
        <v>26.7</v>
      </c>
      <c r="H476" s="115">
        <v>26.68</v>
      </c>
      <c r="K476" s="115">
        <v>3.2</v>
      </c>
    </row>
    <row r="477" spans="1:11" x14ac:dyDescent="0.2">
      <c r="A477" s="112">
        <v>19207</v>
      </c>
      <c r="B477" s="114">
        <v>14.1</v>
      </c>
      <c r="G477" s="115">
        <v>26.7</v>
      </c>
      <c r="H477" s="115">
        <v>26.69</v>
      </c>
      <c r="K477" s="115">
        <v>3.4</v>
      </c>
    </row>
    <row r="478" spans="1:11" x14ac:dyDescent="0.2">
      <c r="A478" s="112">
        <v>19238</v>
      </c>
      <c r="B478" s="114">
        <v>14.1</v>
      </c>
      <c r="G478" s="115">
        <v>26.7</v>
      </c>
      <c r="H478" s="115">
        <v>26.63</v>
      </c>
      <c r="K478" s="115">
        <v>3.1</v>
      </c>
    </row>
    <row r="479" spans="1:11" x14ac:dyDescent="0.2">
      <c r="A479" s="112">
        <v>19268</v>
      </c>
      <c r="B479" s="114">
        <v>14.1</v>
      </c>
      <c r="G479" s="115">
        <v>26.7</v>
      </c>
      <c r="H479" s="115">
        <v>26.69</v>
      </c>
      <c r="K479" s="115">
        <v>3</v>
      </c>
    </row>
    <row r="480" spans="1:11" x14ac:dyDescent="0.2">
      <c r="A480" s="112">
        <v>19299</v>
      </c>
      <c r="B480" s="114">
        <v>14.1</v>
      </c>
      <c r="G480" s="115">
        <v>26.7</v>
      </c>
      <c r="H480" s="115">
        <v>26.69</v>
      </c>
      <c r="K480" s="115">
        <v>2.8</v>
      </c>
    </row>
    <row r="481" spans="1:16" x14ac:dyDescent="0.2">
      <c r="A481" s="112">
        <v>19329</v>
      </c>
      <c r="B481" s="114">
        <v>14.1</v>
      </c>
      <c r="G481" s="115">
        <v>26.7</v>
      </c>
      <c r="H481" s="115">
        <v>26.71</v>
      </c>
      <c r="K481" s="115">
        <v>2.7</v>
      </c>
    </row>
    <row r="482" spans="1:16" x14ac:dyDescent="0.2">
      <c r="A482" s="112">
        <v>19360</v>
      </c>
      <c r="B482" s="114">
        <v>14.1</v>
      </c>
      <c r="G482" s="115">
        <v>26.6</v>
      </c>
      <c r="H482" s="115">
        <v>26.64</v>
      </c>
      <c r="K482" s="115">
        <v>2.9</v>
      </c>
    </row>
    <row r="483" spans="1:16" x14ac:dyDescent="0.2">
      <c r="A483" s="112">
        <v>19391</v>
      </c>
      <c r="B483" s="114">
        <v>14</v>
      </c>
      <c r="G483" s="115">
        <v>26.5</v>
      </c>
      <c r="H483" s="115">
        <v>26.59</v>
      </c>
      <c r="K483" s="115">
        <v>2.6</v>
      </c>
    </row>
    <row r="484" spans="1:16" x14ac:dyDescent="0.2">
      <c r="A484" s="112">
        <v>19419</v>
      </c>
      <c r="B484" s="114">
        <v>13.9</v>
      </c>
      <c r="G484" s="115">
        <v>26.6</v>
      </c>
      <c r="H484" s="115">
        <v>26.63</v>
      </c>
      <c r="K484" s="115">
        <v>2.6</v>
      </c>
    </row>
    <row r="485" spans="1:16" x14ac:dyDescent="0.2">
      <c r="A485" s="112">
        <v>19450</v>
      </c>
      <c r="B485" s="114">
        <v>13.9</v>
      </c>
      <c r="G485" s="115">
        <v>26.6</v>
      </c>
      <c r="H485" s="115">
        <v>26.69</v>
      </c>
      <c r="K485" s="115">
        <v>2.7</v>
      </c>
      <c r="P485" s="115">
        <v>2.83</v>
      </c>
    </row>
    <row r="486" spans="1:16" x14ac:dyDescent="0.2">
      <c r="A486" s="112">
        <v>19480</v>
      </c>
      <c r="B486" s="114">
        <v>13.9</v>
      </c>
      <c r="G486" s="115">
        <v>26.7</v>
      </c>
      <c r="H486" s="115">
        <v>26.7</v>
      </c>
      <c r="K486" s="115">
        <v>2.5</v>
      </c>
      <c r="P486" s="115">
        <v>3.05</v>
      </c>
    </row>
    <row r="487" spans="1:16" x14ac:dyDescent="0.2">
      <c r="A487" s="112">
        <v>19511</v>
      </c>
      <c r="B487" s="114">
        <v>13.9</v>
      </c>
      <c r="G487" s="115">
        <v>26.8</v>
      </c>
      <c r="H487" s="115">
        <v>26.77</v>
      </c>
      <c r="K487" s="115">
        <v>2.5</v>
      </c>
      <c r="P487" s="115">
        <v>3.11</v>
      </c>
    </row>
    <row r="488" spans="1:16" x14ac:dyDescent="0.2">
      <c r="A488" s="112">
        <v>19541</v>
      </c>
      <c r="B488" s="114">
        <v>13.9</v>
      </c>
      <c r="G488" s="115">
        <v>26.8</v>
      </c>
      <c r="H488" s="115">
        <v>26.79</v>
      </c>
      <c r="K488" s="115">
        <v>2.6</v>
      </c>
      <c r="P488" s="115">
        <v>2.93</v>
      </c>
    </row>
    <row r="489" spans="1:16" x14ac:dyDescent="0.2">
      <c r="A489" s="112">
        <v>19572</v>
      </c>
      <c r="B489" s="114">
        <v>14.1</v>
      </c>
      <c r="G489" s="115">
        <v>26.9</v>
      </c>
      <c r="H489" s="115">
        <v>26.85</v>
      </c>
      <c r="K489" s="115">
        <v>2.7</v>
      </c>
      <c r="P489" s="115">
        <v>2.95</v>
      </c>
    </row>
    <row r="490" spans="1:16" x14ac:dyDescent="0.2">
      <c r="A490" s="112">
        <v>19603</v>
      </c>
      <c r="B490" s="114">
        <v>14.1</v>
      </c>
      <c r="G490" s="115">
        <v>26.9</v>
      </c>
      <c r="H490" s="115">
        <v>26.89</v>
      </c>
      <c r="K490" s="115">
        <v>2.9</v>
      </c>
      <c r="P490" s="115">
        <v>2.87</v>
      </c>
    </row>
    <row r="491" spans="1:16" x14ac:dyDescent="0.2">
      <c r="A491" s="112">
        <v>19633</v>
      </c>
      <c r="B491" s="114">
        <v>14.2</v>
      </c>
      <c r="G491" s="115">
        <v>27</v>
      </c>
      <c r="H491" s="115">
        <v>26.95</v>
      </c>
      <c r="K491" s="115">
        <v>3.1</v>
      </c>
      <c r="P491" s="115">
        <v>2.66</v>
      </c>
    </row>
    <row r="492" spans="1:16" x14ac:dyDescent="0.2">
      <c r="A492" s="112">
        <v>19664</v>
      </c>
      <c r="B492" s="114">
        <v>14.1</v>
      </c>
      <c r="G492" s="115">
        <v>26.9</v>
      </c>
      <c r="H492" s="115">
        <v>26.85</v>
      </c>
      <c r="K492" s="115">
        <v>3.5</v>
      </c>
      <c r="P492" s="115">
        <v>2.68</v>
      </c>
    </row>
    <row r="493" spans="1:16" x14ac:dyDescent="0.2">
      <c r="A493" s="112">
        <v>19694</v>
      </c>
      <c r="B493" s="114">
        <v>14.1</v>
      </c>
      <c r="G493" s="115">
        <v>26.9</v>
      </c>
      <c r="H493" s="115">
        <v>26.87</v>
      </c>
      <c r="K493" s="115">
        <v>4.5</v>
      </c>
      <c r="P493" s="115">
        <v>2.59</v>
      </c>
    </row>
    <row r="494" spans="1:16" x14ac:dyDescent="0.2">
      <c r="A494" s="112">
        <v>19725</v>
      </c>
      <c r="B494" s="114">
        <v>14.1</v>
      </c>
      <c r="G494" s="115">
        <v>26.9</v>
      </c>
      <c r="H494" s="115">
        <v>26.94</v>
      </c>
      <c r="K494" s="115">
        <v>4.9000000000000004</v>
      </c>
      <c r="P494" s="115">
        <v>2.48</v>
      </c>
    </row>
    <row r="495" spans="1:16" x14ac:dyDescent="0.2">
      <c r="A495" s="112">
        <v>19756</v>
      </c>
      <c r="B495" s="114">
        <v>14.1</v>
      </c>
      <c r="G495" s="115">
        <v>26.9</v>
      </c>
      <c r="H495" s="115">
        <v>26.99</v>
      </c>
      <c r="K495" s="115">
        <v>5.2</v>
      </c>
      <c r="P495" s="115">
        <v>2.4700000000000002</v>
      </c>
    </row>
    <row r="496" spans="1:16" x14ac:dyDescent="0.2">
      <c r="A496" s="112">
        <v>19784</v>
      </c>
      <c r="B496" s="114">
        <v>14</v>
      </c>
      <c r="G496" s="115">
        <v>26.9</v>
      </c>
      <c r="H496" s="115">
        <v>26.93</v>
      </c>
      <c r="K496" s="115">
        <v>5.7</v>
      </c>
      <c r="P496" s="115">
        <v>2.37</v>
      </c>
    </row>
    <row r="497" spans="1:16" x14ac:dyDescent="0.2">
      <c r="A497" s="112">
        <v>19815</v>
      </c>
      <c r="B497" s="114">
        <v>14</v>
      </c>
      <c r="G497" s="115">
        <v>26.8</v>
      </c>
      <c r="H497" s="115">
        <v>26.86</v>
      </c>
      <c r="K497" s="115">
        <v>5.9</v>
      </c>
      <c r="P497" s="115">
        <v>2.29</v>
      </c>
    </row>
    <row r="498" spans="1:16" x14ac:dyDescent="0.2">
      <c r="A498" s="112">
        <v>19845</v>
      </c>
      <c r="B498" s="114">
        <v>14</v>
      </c>
      <c r="G498" s="115">
        <v>26.9</v>
      </c>
      <c r="H498" s="115">
        <v>26.93</v>
      </c>
      <c r="K498" s="115">
        <v>5.9</v>
      </c>
      <c r="P498" s="115">
        <v>2.37</v>
      </c>
    </row>
    <row r="499" spans="1:16" x14ac:dyDescent="0.2">
      <c r="A499" s="112">
        <v>19876</v>
      </c>
      <c r="B499" s="114">
        <v>14.1</v>
      </c>
      <c r="G499" s="115">
        <v>26.9</v>
      </c>
      <c r="H499" s="115">
        <v>26.94</v>
      </c>
      <c r="K499" s="115">
        <v>5.6</v>
      </c>
      <c r="P499" s="115">
        <v>2.38</v>
      </c>
    </row>
    <row r="500" spans="1:16" x14ac:dyDescent="0.2">
      <c r="A500" s="112">
        <v>19906</v>
      </c>
      <c r="B500" s="114">
        <v>14.1</v>
      </c>
      <c r="G500" s="115">
        <v>26.9</v>
      </c>
      <c r="H500" s="115">
        <v>26.86</v>
      </c>
      <c r="K500" s="115">
        <v>5.8</v>
      </c>
      <c r="L500" s="115">
        <v>0.8</v>
      </c>
      <c r="M500" s="115">
        <v>0.25</v>
      </c>
      <c r="P500" s="115">
        <v>2.2999999999999998</v>
      </c>
    </row>
    <row r="501" spans="1:16" x14ac:dyDescent="0.2">
      <c r="A501" s="112">
        <v>19937</v>
      </c>
      <c r="B501" s="114">
        <v>14.2</v>
      </c>
      <c r="G501" s="115">
        <v>26.9</v>
      </c>
      <c r="H501" s="115">
        <v>26.85</v>
      </c>
      <c r="K501" s="115">
        <v>6</v>
      </c>
      <c r="L501" s="115">
        <v>1.22</v>
      </c>
      <c r="M501" s="115">
        <v>1.44</v>
      </c>
      <c r="P501" s="115">
        <v>2.36</v>
      </c>
    </row>
    <row r="502" spans="1:16" x14ac:dyDescent="0.2">
      <c r="A502" s="112">
        <v>19968</v>
      </c>
      <c r="B502" s="114">
        <v>14.2</v>
      </c>
      <c r="G502" s="115">
        <v>26.8</v>
      </c>
      <c r="H502" s="115">
        <v>26.81</v>
      </c>
      <c r="K502" s="115">
        <v>6.1</v>
      </c>
      <c r="L502" s="115">
        <v>1.07</v>
      </c>
      <c r="M502" s="115">
        <v>1.44</v>
      </c>
      <c r="P502" s="115">
        <v>2.38</v>
      </c>
    </row>
    <row r="503" spans="1:16" x14ac:dyDescent="0.2">
      <c r="A503" s="112">
        <v>19998</v>
      </c>
      <c r="B503" s="114">
        <v>14.2</v>
      </c>
      <c r="G503" s="115">
        <v>26.8</v>
      </c>
      <c r="H503" s="115">
        <v>26.72</v>
      </c>
      <c r="K503" s="115">
        <v>5.7</v>
      </c>
      <c r="L503" s="115">
        <v>0.85</v>
      </c>
      <c r="M503" s="115">
        <v>1.1299999999999999</v>
      </c>
      <c r="P503" s="115">
        <v>2.4300000000000002</v>
      </c>
    </row>
    <row r="504" spans="1:16" x14ac:dyDescent="0.2">
      <c r="A504" s="112">
        <v>20029</v>
      </c>
      <c r="B504" s="114">
        <v>14.2</v>
      </c>
      <c r="G504" s="115">
        <v>26.8</v>
      </c>
      <c r="H504" s="115">
        <v>26.78</v>
      </c>
      <c r="K504" s="115">
        <v>5.3</v>
      </c>
      <c r="L504" s="115">
        <v>0.83</v>
      </c>
      <c r="M504" s="115">
        <v>1.38</v>
      </c>
      <c r="P504" s="115">
        <v>2.48</v>
      </c>
    </row>
    <row r="505" spans="1:16" x14ac:dyDescent="0.2">
      <c r="A505" s="112">
        <v>20059</v>
      </c>
      <c r="B505" s="114">
        <v>14.1</v>
      </c>
      <c r="G505" s="115">
        <v>26.7</v>
      </c>
      <c r="H505" s="115">
        <v>26.77</v>
      </c>
      <c r="K505" s="115">
        <v>5</v>
      </c>
      <c r="L505" s="115">
        <v>1.28</v>
      </c>
      <c r="M505" s="115">
        <v>1.44</v>
      </c>
      <c r="P505" s="115">
        <v>2.5099999999999998</v>
      </c>
    </row>
    <row r="506" spans="1:16" x14ac:dyDescent="0.2">
      <c r="A506" s="112">
        <v>20090</v>
      </c>
      <c r="B506" s="114">
        <v>14.1</v>
      </c>
      <c r="G506" s="115">
        <v>26.7</v>
      </c>
      <c r="H506" s="115">
        <v>26.77</v>
      </c>
      <c r="K506" s="115">
        <v>4.9000000000000004</v>
      </c>
      <c r="L506" s="115">
        <v>1.39</v>
      </c>
      <c r="M506" s="115">
        <v>1.44</v>
      </c>
      <c r="P506" s="115">
        <v>2.61</v>
      </c>
    </row>
    <row r="507" spans="1:16" x14ac:dyDescent="0.2">
      <c r="A507" s="112">
        <v>20121</v>
      </c>
      <c r="B507" s="114">
        <v>14.1</v>
      </c>
      <c r="G507" s="115">
        <v>26.7</v>
      </c>
      <c r="H507" s="115">
        <v>26.82</v>
      </c>
      <c r="K507" s="115">
        <v>4.7</v>
      </c>
      <c r="L507" s="115">
        <v>1.29</v>
      </c>
      <c r="M507" s="115">
        <v>1.44</v>
      </c>
      <c r="P507" s="115">
        <v>2.65</v>
      </c>
    </row>
    <row r="508" spans="1:16" x14ac:dyDescent="0.2">
      <c r="A508" s="112">
        <v>20149</v>
      </c>
      <c r="B508" s="114">
        <v>14.1</v>
      </c>
      <c r="G508" s="115">
        <v>26.7</v>
      </c>
      <c r="H508" s="115">
        <v>26.79</v>
      </c>
      <c r="K508" s="115">
        <v>4.5999999999999996</v>
      </c>
      <c r="L508" s="115">
        <v>1.35</v>
      </c>
      <c r="M508" s="115">
        <v>1.44</v>
      </c>
      <c r="P508" s="115">
        <v>2.68</v>
      </c>
    </row>
    <row r="509" spans="1:16" x14ac:dyDescent="0.2">
      <c r="A509" s="112">
        <v>20180</v>
      </c>
      <c r="B509" s="114">
        <v>14.1</v>
      </c>
      <c r="G509" s="115">
        <v>26.7</v>
      </c>
      <c r="H509" s="115">
        <v>26.79</v>
      </c>
      <c r="K509" s="115">
        <v>4.7</v>
      </c>
      <c r="L509" s="115">
        <v>1.43</v>
      </c>
      <c r="M509" s="115">
        <v>1.69</v>
      </c>
      <c r="P509" s="115">
        <v>2.75</v>
      </c>
    </row>
    <row r="510" spans="1:16" x14ac:dyDescent="0.2">
      <c r="A510" s="112">
        <v>20210</v>
      </c>
      <c r="B510" s="114">
        <v>14.1</v>
      </c>
      <c r="G510" s="115">
        <v>26.7</v>
      </c>
      <c r="H510" s="115">
        <v>26.77</v>
      </c>
      <c r="K510" s="115">
        <v>4.3</v>
      </c>
      <c r="L510" s="115">
        <v>1.43</v>
      </c>
      <c r="M510" s="115">
        <v>1.69</v>
      </c>
      <c r="P510" s="115">
        <v>2.76</v>
      </c>
    </row>
    <row r="511" spans="1:16" x14ac:dyDescent="0.2">
      <c r="A511" s="112">
        <v>20241</v>
      </c>
      <c r="B511" s="114">
        <v>14.1</v>
      </c>
      <c r="G511" s="115">
        <v>26.7</v>
      </c>
      <c r="H511" s="115">
        <v>26.71</v>
      </c>
      <c r="K511" s="115">
        <v>4.2</v>
      </c>
      <c r="L511" s="115">
        <v>1.64</v>
      </c>
      <c r="M511" s="115">
        <v>1.69</v>
      </c>
      <c r="P511" s="115">
        <v>2.78</v>
      </c>
    </row>
    <row r="512" spans="1:16" x14ac:dyDescent="0.2">
      <c r="A512" s="112">
        <v>20271</v>
      </c>
      <c r="B512" s="114">
        <v>14.1</v>
      </c>
      <c r="G512" s="115">
        <v>26.8</v>
      </c>
      <c r="H512" s="115">
        <v>26.76</v>
      </c>
      <c r="K512" s="115">
        <v>4</v>
      </c>
      <c r="L512" s="115">
        <v>1.68</v>
      </c>
      <c r="M512" s="115">
        <v>1.75</v>
      </c>
      <c r="P512" s="115">
        <v>2.9</v>
      </c>
    </row>
    <row r="513" spans="1:16" x14ac:dyDescent="0.2">
      <c r="A513" s="112">
        <v>20302</v>
      </c>
      <c r="B513" s="114">
        <v>14.1</v>
      </c>
      <c r="G513" s="115">
        <v>26.8</v>
      </c>
      <c r="H513" s="115">
        <v>26.72</v>
      </c>
      <c r="K513" s="115">
        <v>4.2</v>
      </c>
      <c r="L513" s="115">
        <v>1.96</v>
      </c>
      <c r="M513" s="115">
        <v>2</v>
      </c>
      <c r="P513" s="115">
        <v>2.97</v>
      </c>
    </row>
    <row r="514" spans="1:16" x14ac:dyDescent="0.2">
      <c r="A514" s="112">
        <v>20333</v>
      </c>
      <c r="B514" s="114">
        <v>14.2</v>
      </c>
      <c r="G514" s="115">
        <v>26.9</v>
      </c>
      <c r="H514" s="115">
        <v>26.85</v>
      </c>
      <c r="K514" s="115">
        <v>4.0999999999999996</v>
      </c>
      <c r="L514" s="115">
        <v>2.1800000000000002</v>
      </c>
      <c r="M514" s="115">
        <v>2.19</v>
      </c>
      <c r="P514" s="115">
        <v>2.97</v>
      </c>
    </row>
    <row r="515" spans="1:16" x14ac:dyDescent="0.2">
      <c r="A515" s="112">
        <v>20363</v>
      </c>
      <c r="B515" s="114">
        <v>14.2</v>
      </c>
      <c r="G515" s="115">
        <v>26.9</v>
      </c>
      <c r="H515" s="115">
        <v>26.82</v>
      </c>
      <c r="K515" s="115">
        <v>4.3</v>
      </c>
      <c r="L515" s="115">
        <v>2.2400000000000002</v>
      </c>
      <c r="M515" s="115">
        <v>2.25</v>
      </c>
      <c r="P515" s="115">
        <v>2.88</v>
      </c>
    </row>
    <row r="516" spans="1:16" x14ac:dyDescent="0.2">
      <c r="A516" s="112">
        <v>20394</v>
      </c>
      <c r="B516" s="114">
        <v>14.2</v>
      </c>
      <c r="G516" s="115">
        <v>26.9</v>
      </c>
      <c r="H516" s="115">
        <v>26.88</v>
      </c>
      <c r="K516" s="115">
        <v>4.2</v>
      </c>
      <c r="L516" s="115">
        <v>2.35</v>
      </c>
      <c r="M516" s="115">
        <v>2.44</v>
      </c>
      <c r="P516" s="115">
        <v>2.89</v>
      </c>
    </row>
    <row r="517" spans="1:16" x14ac:dyDescent="0.2">
      <c r="A517" s="112">
        <v>20424</v>
      </c>
      <c r="B517" s="114">
        <v>14.2</v>
      </c>
      <c r="G517" s="115">
        <v>26.8</v>
      </c>
      <c r="H517" s="115">
        <v>26.87</v>
      </c>
      <c r="K517" s="115">
        <v>4.2</v>
      </c>
      <c r="L517" s="115">
        <v>2.48</v>
      </c>
      <c r="M517" s="115">
        <v>2.5</v>
      </c>
      <c r="P517" s="115">
        <v>2.96</v>
      </c>
    </row>
    <row r="518" spans="1:16" x14ac:dyDescent="0.2">
      <c r="A518" s="112">
        <v>20455</v>
      </c>
      <c r="B518" s="114">
        <v>14.2</v>
      </c>
      <c r="G518" s="115">
        <v>26.8</v>
      </c>
      <c r="H518" s="115">
        <v>26.83</v>
      </c>
      <c r="K518" s="115">
        <v>4</v>
      </c>
      <c r="L518" s="115">
        <v>2.4500000000000002</v>
      </c>
      <c r="M518" s="115">
        <v>2.5</v>
      </c>
      <c r="P518" s="115">
        <v>2.9</v>
      </c>
    </row>
    <row r="519" spans="1:16" x14ac:dyDescent="0.2">
      <c r="A519" s="112">
        <v>20486</v>
      </c>
      <c r="B519" s="114">
        <v>14.1</v>
      </c>
      <c r="G519" s="115">
        <v>26.8</v>
      </c>
      <c r="H519" s="115">
        <v>26.86</v>
      </c>
      <c r="K519" s="115">
        <v>3.9</v>
      </c>
      <c r="L519" s="115">
        <v>2.5</v>
      </c>
      <c r="M519" s="115">
        <v>2.5</v>
      </c>
      <c r="P519" s="115">
        <v>2.84</v>
      </c>
    </row>
    <row r="520" spans="1:16" x14ac:dyDescent="0.2">
      <c r="A520" s="112">
        <v>20515</v>
      </c>
      <c r="B520" s="114">
        <v>14.1</v>
      </c>
      <c r="G520" s="115">
        <v>26.8</v>
      </c>
      <c r="H520" s="115">
        <v>26.89</v>
      </c>
      <c r="K520" s="115">
        <v>4.2</v>
      </c>
      <c r="L520" s="115">
        <v>2.5</v>
      </c>
      <c r="M520" s="115">
        <v>2.5</v>
      </c>
      <c r="P520" s="115">
        <v>2.96</v>
      </c>
    </row>
    <row r="521" spans="1:16" x14ac:dyDescent="0.2">
      <c r="A521" s="112">
        <v>20546</v>
      </c>
      <c r="B521" s="114">
        <v>14.1</v>
      </c>
      <c r="G521" s="115">
        <v>26.9</v>
      </c>
      <c r="H521" s="115">
        <v>26.93</v>
      </c>
      <c r="K521" s="115">
        <v>4</v>
      </c>
      <c r="L521" s="115">
        <v>2.62</v>
      </c>
      <c r="M521" s="115">
        <v>2.75</v>
      </c>
      <c r="P521" s="115">
        <v>3.18</v>
      </c>
    </row>
    <row r="522" spans="1:16" x14ac:dyDescent="0.2">
      <c r="A522" s="112">
        <v>20576</v>
      </c>
      <c r="B522" s="114">
        <v>14.1</v>
      </c>
      <c r="G522" s="115">
        <v>27</v>
      </c>
      <c r="H522" s="115">
        <v>27.03</v>
      </c>
      <c r="K522" s="115">
        <v>4.3</v>
      </c>
      <c r="L522" s="115">
        <v>2.75</v>
      </c>
      <c r="M522" s="115">
        <v>2.75</v>
      </c>
      <c r="P522" s="115">
        <v>3.07</v>
      </c>
    </row>
    <row r="523" spans="1:16" x14ac:dyDescent="0.2">
      <c r="A523" s="112">
        <v>20607</v>
      </c>
      <c r="B523" s="114">
        <v>14.3</v>
      </c>
      <c r="G523" s="115">
        <v>27.2</v>
      </c>
      <c r="H523" s="115">
        <v>27.15</v>
      </c>
      <c r="K523" s="115">
        <v>4.3</v>
      </c>
      <c r="L523" s="115">
        <v>2.71</v>
      </c>
      <c r="M523" s="115">
        <v>2.75</v>
      </c>
      <c r="P523" s="115">
        <v>3</v>
      </c>
    </row>
    <row r="524" spans="1:16" x14ac:dyDescent="0.2">
      <c r="A524" s="112">
        <v>20637</v>
      </c>
      <c r="B524" s="114">
        <v>14.4</v>
      </c>
      <c r="G524" s="115">
        <v>27.4</v>
      </c>
      <c r="H524" s="115">
        <v>27.29</v>
      </c>
      <c r="K524" s="115">
        <v>4.4000000000000004</v>
      </c>
      <c r="L524" s="115">
        <v>2.75</v>
      </c>
      <c r="M524" s="115">
        <v>2.69</v>
      </c>
      <c r="P524" s="115">
        <v>3.11</v>
      </c>
    </row>
    <row r="525" spans="1:16" x14ac:dyDescent="0.2">
      <c r="A525" s="112">
        <v>20668</v>
      </c>
      <c r="B525" s="114">
        <v>14.5</v>
      </c>
      <c r="G525" s="115">
        <v>27.3</v>
      </c>
      <c r="H525" s="115">
        <v>27.31</v>
      </c>
      <c r="K525" s="115">
        <v>4.0999999999999996</v>
      </c>
      <c r="L525" s="115">
        <v>2.73</v>
      </c>
      <c r="M525" s="115">
        <v>3</v>
      </c>
      <c r="P525" s="115">
        <v>3.33</v>
      </c>
    </row>
    <row r="526" spans="1:16" x14ac:dyDescent="0.2">
      <c r="A526" s="112">
        <v>20699</v>
      </c>
      <c r="B526" s="114">
        <v>14.4</v>
      </c>
      <c r="G526" s="115">
        <v>27.4</v>
      </c>
      <c r="H526" s="115">
        <v>27.35</v>
      </c>
      <c r="K526" s="115">
        <v>3.9</v>
      </c>
      <c r="L526" s="115">
        <v>2.95</v>
      </c>
      <c r="M526" s="115">
        <v>3</v>
      </c>
      <c r="P526" s="115">
        <v>3.38</v>
      </c>
    </row>
    <row r="527" spans="1:16" x14ac:dyDescent="0.2">
      <c r="A527" s="112">
        <v>20729</v>
      </c>
      <c r="B527" s="114">
        <v>14.5</v>
      </c>
      <c r="G527" s="115">
        <v>27.5</v>
      </c>
      <c r="H527" s="115">
        <v>27.51</v>
      </c>
      <c r="K527" s="115">
        <v>3.9</v>
      </c>
      <c r="L527" s="115">
        <v>2.96</v>
      </c>
      <c r="M527" s="115">
        <v>3</v>
      </c>
      <c r="P527" s="115">
        <v>3.34</v>
      </c>
    </row>
    <row r="528" spans="1:16" x14ac:dyDescent="0.2">
      <c r="A528" s="112">
        <v>20760</v>
      </c>
      <c r="B528" s="114">
        <v>14.6</v>
      </c>
      <c r="G528" s="115">
        <v>27.5</v>
      </c>
      <c r="H528" s="115">
        <v>27.51</v>
      </c>
      <c r="K528" s="115">
        <v>4.3</v>
      </c>
      <c r="L528" s="115">
        <v>2.88</v>
      </c>
      <c r="M528" s="115">
        <v>3</v>
      </c>
      <c r="P528" s="115">
        <v>3.49</v>
      </c>
    </row>
    <row r="529" spans="1:16" x14ac:dyDescent="0.2">
      <c r="A529" s="112">
        <v>20790</v>
      </c>
      <c r="B529" s="114">
        <v>14.6</v>
      </c>
      <c r="G529" s="115">
        <v>27.6</v>
      </c>
      <c r="H529" s="115">
        <v>27.63</v>
      </c>
      <c r="K529" s="115">
        <v>4.2</v>
      </c>
      <c r="L529" s="115">
        <v>2.94</v>
      </c>
      <c r="M529" s="115">
        <v>3</v>
      </c>
      <c r="P529" s="115">
        <v>3.59</v>
      </c>
    </row>
    <row r="530" spans="1:16" x14ac:dyDescent="0.2">
      <c r="A530" s="112">
        <v>20821</v>
      </c>
      <c r="B530" s="114">
        <v>14.6</v>
      </c>
      <c r="G530" s="115">
        <v>27.6</v>
      </c>
      <c r="H530" s="115">
        <v>27.67</v>
      </c>
      <c r="I530" s="115">
        <v>28.5</v>
      </c>
      <c r="J530" s="115">
        <v>28.5</v>
      </c>
      <c r="K530" s="115">
        <v>4.2</v>
      </c>
      <c r="L530" s="115">
        <v>2.84</v>
      </c>
      <c r="M530" s="115">
        <v>3</v>
      </c>
      <c r="P530" s="115">
        <v>3.46</v>
      </c>
    </row>
    <row r="531" spans="1:16" x14ac:dyDescent="0.2">
      <c r="A531" s="112">
        <v>20852</v>
      </c>
      <c r="B531" s="114">
        <v>14.6</v>
      </c>
      <c r="G531" s="115">
        <v>27.7</v>
      </c>
      <c r="H531" s="115">
        <v>27.8</v>
      </c>
      <c r="I531" s="115">
        <v>28.5</v>
      </c>
      <c r="J531" s="115">
        <v>28.6</v>
      </c>
      <c r="K531" s="115">
        <v>3.9</v>
      </c>
      <c r="L531" s="115">
        <v>3</v>
      </c>
      <c r="M531" s="115">
        <v>3</v>
      </c>
      <c r="P531" s="115">
        <v>3.34</v>
      </c>
    </row>
    <row r="532" spans="1:16" x14ac:dyDescent="0.2">
      <c r="A532" s="112">
        <v>20880</v>
      </c>
      <c r="B532" s="114">
        <v>14.6</v>
      </c>
      <c r="G532" s="115">
        <v>27.8</v>
      </c>
      <c r="H532" s="115">
        <v>27.86</v>
      </c>
      <c r="I532" s="115">
        <v>28.7</v>
      </c>
      <c r="J532" s="115">
        <v>28.7</v>
      </c>
      <c r="K532" s="115">
        <v>3.7</v>
      </c>
      <c r="L532" s="115">
        <v>2.96</v>
      </c>
      <c r="M532" s="115">
        <v>2.94</v>
      </c>
      <c r="P532" s="115">
        <v>3.41</v>
      </c>
    </row>
    <row r="533" spans="1:16" x14ac:dyDescent="0.2">
      <c r="A533" s="112">
        <v>20911</v>
      </c>
      <c r="B533" s="114">
        <v>14.7</v>
      </c>
      <c r="G533" s="115">
        <v>27.9</v>
      </c>
      <c r="H533" s="115">
        <v>27.93</v>
      </c>
      <c r="I533" s="115">
        <v>28.8</v>
      </c>
      <c r="J533" s="115">
        <v>28.8</v>
      </c>
      <c r="K533" s="115">
        <v>3.9</v>
      </c>
      <c r="L533" s="115">
        <v>3</v>
      </c>
      <c r="M533" s="115">
        <v>3</v>
      </c>
      <c r="P533" s="115">
        <v>3.48</v>
      </c>
    </row>
    <row r="534" spans="1:16" x14ac:dyDescent="0.2">
      <c r="A534" s="112">
        <v>20941</v>
      </c>
      <c r="B534" s="114">
        <v>14.7</v>
      </c>
      <c r="G534" s="115">
        <v>28</v>
      </c>
      <c r="H534" s="115">
        <v>28</v>
      </c>
      <c r="I534" s="115">
        <v>28.8</v>
      </c>
      <c r="J534" s="115">
        <v>28.8</v>
      </c>
      <c r="K534" s="115">
        <v>4.0999999999999996</v>
      </c>
      <c r="L534" s="115">
        <v>3</v>
      </c>
      <c r="M534" s="115">
        <v>3</v>
      </c>
      <c r="P534" s="115">
        <v>3.6</v>
      </c>
    </row>
    <row r="535" spans="1:16" x14ac:dyDescent="0.2">
      <c r="A535" s="112">
        <v>20972</v>
      </c>
      <c r="B535" s="114">
        <v>14.8</v>
      </c>
      <c r="G535" s="115">
        <v>28.1</v>
      </c>
      <c r="H535" s="115">
        <v>28.11</v>
      </c>
      <c r="I535" s="115">
        <v>28.9</v>
      </c>
      <c r="J535" s="115">
        <v>28.9</v>
      </c>
      <c r="K535" s="115">
        <v>4.3</v>
      </c>
      <c r="L535" s="115">
        <v>3</v>
      </c>
      <c r="M535" s="115">
        <v>3</v>
      </c>
      <c r="P535" s="115">
        <v>3.8</v>
      </c>
    </row>
    <row r="536" spans="1:16" x14ac:dyDescent="0.2">
      <c r="A536" s="112">
        <v>21002</v>
      </c>
      <c r="B536" s="114">
        <v>14.8</v>
      </c>
      <c r="G536" s="115">
        <v>28.3</v>
      </c>
      <c r="H536" s="115">
        <v>28.19</v>
      </c>
      <c r="I536" s="115">
        <v>28.9</v>
      </c>
      <c r="J536" s="115">
        <v>29</v>
      </c>
      <c r="K536" s="115">
        <v>4.2</v>
      </c>
      <c r="L536" s="115">
        <v>2.99</v>
      </c>
      <c r="M536" s="115">
        <v>2.88</v>
      </c>
      <c r="P536" s="115">
        <v>3.93</v>
      </c>
    </row>
    <row r="537" spans="1:16" x14ac:dyDescent="0.2">
      <c r="A537" s="112">
        <v>21033</v>
      </c>
      <c r="B537" s="114">
        <v>14.9</v>
      </c>
      <c r="G537" s="115">
        <v>28.3</v>
      </c>
      <c r="H537" s="115">
        <v>28.28</v>
      </c>
      <c r="I537" s="115">
        <v>29</v>
      </c>
      <c r="J537" s="115">
        <v>29</v>
      </c>
      <c r="K537" s="115">
        <v>4.0999999999999996</v>
      </c>
      <c r="L537" s="115">
        <v>3.24</v>
      </c>
      <c r="M537" s="115">
        <v>3.5</v>
      </c>
      <c r="P537" s="115">
        <v>3.93</v>
      </c>
    </row>
    <row r="538" spans="1:16" x14ac:dyDescent="0.2">
      <c r="A538" s="112">
        <v>21064</v>
      </c>
      <c r="B538" s="114">
        <v>15</v>
      </c>
      <c r="G538" s="115">
        <v>28.3</v>
      </c>
      <c r="H538" s="115">
        <v>28.32</v>
      </c>
      <c r="I538" s="115">
        <v>29.1</v>
      </c>
      <c r="J538" s="115">
        <v>29.1</v>
      </c>
      <c r="K538" s="115">
        <v>4.4000000000000004</v>
      </c>
      <c r="L538" s="115">
        <v>3.47</v>
      </c>
      <c r="M538" s="115">
        <v>3.5</v>
      </c>
      <c r="P538" s="115">
        <v>3.92</v>
      </c>
    </row>
    <row r="539" spans="1:16" x14ac:dyDescent="0.2">
      <c r="A539" s="112">
        <v>21094</v>
      </c>
      <c r="B539" s="114">
        <v>15</v>
      </c>
      <c r="G539" s="115">
        <v>28.3</v>
      </c>
      <c r="H539" s="115">
        <v>28.32</v>
      </c>
      <c r="I539" s="115">
        <v>29.2</v>
      </c>
      <c r="J539" s="115">
        <v>29.2</v>
      </c>
      <c r="K539" s="115">
        <v>4.5</v>
      </c>
      <c r="L539" s="115">
        <v>3.5</v>
      </c>
      <c r="M539" s="115">
        <v>3.5</v>
      </c>
      <c r="P539" s="115">
        <v>3.97</v>
      </c>
    </row>
    <row r="540" spans="1:16" x14ac:dyDescent="0.2">
      <c r="A540" s="112">
        <v>21125</v>
      </c>
      <c r="B540" s="114">
        <v>15</v>
      </c>
      <c r="G540" s="115">
        <v>28.4</v>
      </c>
      <c r="H540" s="115">
        <v>28.41</v>
      </c>
      <c r="I540" s="115">
        <v>29.4</v>
      </c>
      <c r="J540" s="115">
        <v>29.3</v>
      </c>
      <c r="K540" s="115">
        <v>5.0999999999999996</v>
      </c>
      <c r="L540" s="115">
        <v>3.28</v>
      </c>
      <c r="M540" s="115">
        <v>3</v>
      </c>
      <c r="P540" s="115">
        <v>3.72</v>
      </c>
    </row>
    <row r="541" spans="1:16" x14ac:dyDescent="0.2">
      <c r="A541" s="112">
        <v>21155</v>
      </c>
      <c r="B541" s="114">
        <v>14.9</v>
      </c>
      <c r="G541" s="115">
        <v>28.4</v>
      </c>
      <c r="H541" s="115">
        <v>28.47</v>
      </c>
      <c r="I541" s="115">
        <v>29.4</v>
      </c>
      <c r="J541" s="115">
        <v>29.3</v>
      </c>
      <c r="K541" s="115">
        <v>5.2</v>
      </c>
      <c r="L541" s="115">
        <v>2.98</v>
      </c>
      <c r="M541" s="115">
        <v>3</v>
      </c>
      <c r="P541" s="115">
        <v>3.21</v>
      </c>
    </row>
    <row r="542" spans="1:16" x14ac:dyDescent="0.2">
      <c r="A542" s="112">
        <v>21186</v>
      </c>
      <c r="B542" s="114">
        <v>15</v>
      </c>
      <c r="G542" s="115">
        <v>28.6</v>
      </c>
      <c r="H542" s="115">
        <v>28.64</v>
      </c>
      <c r="I542" s="115">
        <v>29.4</v>
      </c>
      <c r="J542" s="115">
        <v>29.3</v>
      </c>
      <c r="K542" s="115">
        <v>5.8</v>
      </c>
      <c r="L542" s="115">
        <v>2.72</v>
      </c>
      <c r="M542" s="115">
        <v>1.5</v>
      </c>
      <c r="P542" s="115">
        <v>3.09</v>
      </c>
    </row>
    <row r="543" spans="1:16" x14ac:dyDescent="0.2">
      <c r="A543" s="112">
        <v>21217</v>
      </c>
      <c r="B543" s="114">
        <v>15</v>
      </c>
      <c r="G543" s="115">
        <v>28.6</v>
      </c>
      <c r="H543" s="115">
        <v>28.7</v>
      </c>
      <c r="I543" s="115">
        <v>29.4</v>
      </c>
      <c r="J543" s="115">
        <v>29.4</v>
      </c>
      <c r="K543" s="115">
        <v>6.4</v>
      </c>
      <c r="L543" s="115">
        <v>1.67</v>
      </c>
      <c r="M543" s="115">
        <v>0.5</v>
      </c>
      <c r="P543" s="115">
        <v>3.05</v>
      </c>
    </row>
    <row r="544" spans="1:16" x14ac:dyDescent="0.2">
      <c r="A544" s="112">
        <v>21245</v>
      </c>
      <c r="B544" s="114">
        <v>15.1</v>
      </c>
      <c r="G544" s="115">
        <v>28.8</v>
      </c>
      <c r="H544" s="115">
        <v>28.87</v>
      </c>
      <c r="I544" s="115">
        <v>29.5</v>
      </c>
      <c r="J544" s="115">
        <v>29.5</v>
      </c>
      <c r="K544" s="115">
        <v>6.7</v>
      </c>
      <c r="L544" s="115">
        <v>1.2</v>
      </c>
      <c r="M544" s="115">
        <v>0.5</v>
      </c>
      <c r="P544" s="115">
        <v>2.98</v>
      </c>
    </row>
    <row r="545" spans="1:19" x14ac:dyDescent="0.2">
      <c r="A545" s="112">
        <v>21276</v>
      </c>
      <c r="B545" s="114">
        <v>15.1</v>
      </c>
      <c r="G545" s="115">
        <v>28.9</v>
      </c>
      <c r="H545" s="115">
        <v>28.94</v>
      </c>
      <c r="I545" s="115">
        <v>29.5</v>
      </c>
      <c r="J545" s="115">
        <v>29.5</v>
      </c>
      <c r="K545" s="115">
        <v>7.4</v>
      </c>
      <c r="L545" s="115">
        <v>1.26</v>
      </c>
      <c r="M545" s="115">
        <v>0.25</v>
      </c>
      <c r="P545" s="115">
        <v>2.88</v>
      </c>
    </row>
    <row r="546" spans="1:19" x14ac:dyDescent="0.2">
      <c r="A546" s="112">
        <v>21306</v>
      </c>
      <c r="B546" s="114">
        <v>15.1</v>
      </c>
      <c r="G546" s="115">
        <v>28.9</v>
      </c>
      <c r="H546" s="115">
        <v>28.94</v>
      </c>
      <c r="I546" s="115">
        <v>29.5</v>
      </c>
      <c r="J546" s="115">
        <v>29.5</v>
      </c>
      <c r="K546" s="115">
        <v>7.4</v>
      </c>
      <c r="L546" s="115">
        <v>0.63</v>
      </c>
      <c r="M546" s="115">
        <v>0.13</v>
      </c>
      <c r="P546" s="115">
        <v>2.92</v>
      </c>
    </row>
    <row r="547" spans="1:19" x14ac:dyDescent="0.2">
      <c r="A547" s="112">
        <v>21337</v>
      </c>
      <c r="B547" s="114">
        <v>15.1</v>
      </c>
      <c r="G547" s="115">
        <v>28.9</v>
      </c>
      <c r="H547" s="115">
        <v>28.91</v>
      </c>
      <c r="I547" s="115">
        <v>29.5</v>
      </c>
      <c r="J547" s="115">
        <v>29.6</v>
      </c>
      <c r="K547" s="115">
        <v>7.3</v>
      </c>
      <c r="L547" s="115">
        <v>0.93</v>
      </c>
      <c r="M547" s="115">
        <v>0.5</v>
      </c>
      <c r="P547" s="115">
        <v>2.97</v>
      </c>
    </row>
    <row r="548" spans="1:19" x14ac:dyDescent="0.2">
      <c r="A548" s="112">
        <v>21367</v>
      </c>
      <c r="B548" s="114">
        <v>15.1</v>
      </c>
      <c r="G548" s="115">
        <v>29</v>
      </c>
      <c r="H548" s="115">
        <v>28.89</v>
      </c>
      <c r="I548" s="115">
        <v>29.6</v>
      </c>
      <c r="J548" s="115">
        <v>29.6</v>
      </c>
      <c r="K548" s="115">
        <v>7.5</v>
      </c>
      <c r="L548" s="115">
        <v>0.68</v>
      </c>
      <c r="M548" s="115">
        <v>0.38</v>
      </c>
      <c r="P548" s="115">
        <v>3.2</v>
      </c>
    </row>
    <row r="549" spans="1:19" x14ac:dyDescent="0.2">
      <c r="A549" s="112">
        <v>21398</v>
      </c>
      <c r="B549" s="114">
        <v>15.1</v>
      </c>
      <c r="G549" s="115">
        <v>28.9</v>
      </c>
      <c r="H549" s="115">
        <v>28.94</v>
      </c>
      <c r="I549" s="115">
        <v>29.6</v>
      </c>
      <c r="J549" s="115">
        <v>29.6</v>
      </c>
      <c r="K549" s="115">
        <v>7.4</v>
      </c>
      <c r="L549" s="115">
        <v>1.53</v>
      </c>
      <c r="M549" s="115">
        <v>1.75</v>
      </c>
      <c r="P549" s="115">
        <v>3.54</v>
      </c>
    </row>
    <row r="550" spans="1:19" x14ac:dyDescent="0.2">
      <c r="A550" s="112">
        <v>21429</v>
      </c>
      <c r="B550" s="114">
        <v>15.3</v>
      </c>
      <c r="G550" s="115">
        <v>28.9</v>
      </c>
      <c r="H550" s="115">
        <v>28.91</v>
      </c>
      <c r="I550" s="115">
        <v>29.6</v>
      </c>
      <c r="J550" s="115">
        <v>29.7</v>
      </c>
      <c r="K550" s="115">
        <v>7.1</v>
      </c>
      <c r="L550" s="115">
        <v>1.76</v>
      </c>
      <c r="M550" s="115">
        <v>1.5</v>
      </c>
      <c r="P550" s="115">
        <v>3.76</v>
      </c>
    </row>
    <row r="551" spans="1:19" x14ac:dyDescent="0.2">
      <c r="A551" s="112">
        <v>21459</v>
      </c>
      <c r="B551" s="114">
        <v>15.3</v>
      </c>
      <c r="G551" s="115">
        <v>28.9</v>
      </c>
      <c r="H551" s="115">
        <v>28.91</v>
      </c>
      <c r="I551" s="115">
        <v>29.7</v>
      </c>
      <c r="J551" s="115">
        <v>29.7</v>
      </c>
      <c r="K551" s="115">
        <v>6.7</v>
      </c>
      <c r="L551" s="115">
        <v>1.8</v>
      </c>
      <c r="M551" s="115">
        <v>2</v>
      </c>
      <c r="P551" s="115">
        <v>3.8</v>
      </c>
    </row>
    <row r="552" spans="1:19" x14ac:dyDescent="0.2">
      <c r="A552" s="112">
        <v>21490</v>
      </c>
      <c r="B552" s="114">
        <v>15.3</v>
      </c>
      <c r="G552" s="115">
        <v>29</v>
      </c>
      <c r="H552" s="115">
        <v>28.95</v>
      </c>
      <c r="I552" s="115">
        <v>29.9</v>
      </c>
      <c r="J552" s="115">
        <v>29.8</v>
      </c>
      <c r="K552" s="115">
        <v>6.2</v>
      </c>
      <c r="L552" s="115">
        <v>2.27</v>
      </c>
      <c r="M552" s="115">
        <v>2.5</v>
      </c>
      <c r="P552" s="115">
        <v>3.74</v>
      </c>
    </row>
    <row r="553" spans="1:19" x14ac:dyDescent="0.2">
      <c r="A553" s="112">
        <v>21520</v>
      </c>
      <c r="B553" s="114">
        <v>15.3</v>
      </c>
      <c r="G553" s="115">
        <v>28.9</v>
      </c>
      <c r="H553" s="115">
        <v>28.97</v>
      </c>
      <c r="I553" s="115">
        <v>29.9</v>
      </c>
      <c r="J553" s="115">
        <v>29.9</v>
      </c>
      <c r="K553" s="115">
        <v>6.2</v>
      </c>
      <c r="L553" s="115">
        <v>2.42</v>
      </c>
      <c r="M553" s="115">
        <v>2.38</v>
      </c>
      <c r="P553" s="115">
        <v>3.86</v>
      </c>
    </row>
    <row r="554" spans="1:19" x14ac:dyDescent="0.2">
      <c r="A554" s="112">
        <v>21551</v>
      </c>
      <c r="B554" s="114">
        <v>15.3</v>
      </c>
      <c r="G554" s="115">
        <v>29</v>
      </c>
      <c r="H554" s="115">
        <v>29.01</v>
      </c>
      <c r="I554" s="115">
        <v>29.9</v>
      </c>
      <c r="J554" s="115">
        <v>29.9</v>
      </c>
      <c r="K554" s="115">
        <v>6</v>
      </c>
      <c r="L554" s="115">
        <v>2.48</v>
      </c>
      <c r="M554" s="115">
        <v>2.5</v>
      </c>
      <c r="P554" s="115">
        <v>4.0199999999999996</v>
      </c>
      <c r="R554" s="115">
        <v>15.164</v>
      </c>
      <c r="S554" s="115">
        <v>15.500999999999999</v>
      </c>
    </row>
    <row r="555" spans="1:19" x14ac:dyDescent="0.2">
      <c r="A555" s="112">
        <v>21582</v>
      </c>
      <c r="B555" s="114">
        <v>15.3</v>
      </c>
      <c r="G555" s="115">
        <v>28.9</v>
      </c>
      <c r="H555" s="115">
        <v>29</v>
      </c>
      <c r="I555" s="115">
        <v>29.9</v>
      </c>
      <c r="J555" s="115">
        <v>29.9</v>
      </c>
      <c r="K555" s="115">
        <v>5.9</v>
      </c>
      <c r="L555" s="115">
        <v>2.4300000000000002</v>
      </c>
      <c r="M555" s="115">
        <v>2.5</v>
      </c>
      <c r="P555" s="115">
        <v>3.96</v>
      </c>
      <c r="R555" s="115">
        <v>15.179</v>
      </c>
      <c r="S555" s="115">
        <v>15.513</v>
      </c>
    </row>
    <row r="556" spans="1:19" x14ac:dyDescent="0.2">
      <c r="A556" s="112">
        <v>21610</v>
      </c>
      <c r="B556" s="114">
        <v>15.2</v>
      </c>
      <c r="G556" s="115">
        <v>28.9</v>
      </c>
      <c r="H556" s="115">
        <v>28.97</v>
      </c>
      <c r="I556" s="115">
        <v>30</v>
      </c>
      <c r="J556" s="115">
        <v>30</v>
      </c>
      <c r="K556" s="115">
        <v>5.6</v>
      </c>
      <c r="L556" s="115">
        <v>2.8</v>
      </c>
      <c r="M556" s="115">
        <v>3</v>
      </c>
      <c r="P556" s="115">
        <v>3.99</v>
      </c>
      <c r="R556" s="115">
        <v>15.189</v>
      </c>
      <c r="S556" s="115">
        <v>15.531000000000001</v>
      </c>
    </row>
    <row r="557" spans="1:19" x14ac:dyDescent="0.2">
      <c r="A557" s="112">
        <v>21641</v>
      </c>
      <c r="B557" s="114">
        <v>15.2</v>
      </c>
      <c r="G557" s="115">
        <v>29</v>
      </c>
      <c r="H557" s="115">
        <v>28.98</v>
      </c>
      <c r="I557" s="115">
        <v>30</v>
      </c>
      <c r="J557" s="115">
        <v>30</v>
      </c>
      <c r="K557" s="115">
        <v>5.2</v>
      </c>
      <c r="L557" s="115">
        <v>2.96</v>
      </c>
      <c r="M557" s="115">
        <v>3</v>
      </c>
      <c r="P557" s="115">
        <v>4.12</v>
      </c>
      <c r="R557" s="115">
        <v>15.218999999999999</v>
      </c>
      <c r="S557" s="115">
        <v>15.57</v>
      </c>
    </row>
    <row r="558" spans="1:19" x14ac:dyDescent="0.2">
      <c r="A558" s="112">
        <v>21671</v>
      </c>
      <c r="B558" s="114">
        <v>15.3</v>
      </c>
      <c r="G558" s="115">
        <v>29</v>
      </c>
      <c r="H558" s="115">
        <v>29.04</v>
      </c>
      <c r="I558" s="115">
        <v>30.1</v>
      </c>
      <c r="J558" s="115">
        <v>30.1</v>
      </c>
      <c r="K558" s="115">
        <v>5.0999999999999996</v>
      </c>
      <c r="L558" s="115">
        <v>2.9</v>
      </c>
      <c r="M558" s="115">
        <v>3.25</v>
      </c>
      <c r="P558" s="115">
        <v>4.3099999999999996</v>
      </c>
      <c r="R558" s="115">
        <v>15.227</v>
      </c>
      <c r="S558" s="115">
        <v>15.589</v>
      </c>
    </row>
    <row r="559" spans="1:19" x14ac:dyDescent="0.2">
      <c r="A559" s="112">
        <v>21702</v>
      </c>
      <c r="B559" s="114">
        <v>15.1</v>
      </c>
      <c r="G559" s="115">
        <v>29.1</v>
      </c>
      <c r="H559" s="115">
        <v>29.11</v>
      </c>
      <c r="I559" s="115">
        <v>30.1</v>
      </c>
      <c r="J559" s="115">
        <v>30.2</v>
      </c>
      <c r="K559" s="115">
        <v>5</v>
      </c>
      <c r="L559" s="115">
        <v>3.39</v>
      </c>
      <c r="M559" s="115">
        <v>3</v>
      </c>
      <c r="P559" s="115">
        <v>4.34</v>
      </c>
      <c r="R559" s="115">
        <v>15.271000000000001</v>
      </c>
      <c r="S559" s="115">
        <v>15.635</v>
      </c>
    </row>
    <row r="560" spans="1:19" x14ac:dyDescent="0.2">
      <c r="A560" s="112">
        <v>21732</v>
      </c>
      <c r="B560" s="114">
        <v>15.3</v>
      </c>
      <c r="G560" s="115">
        <v>29.2</v>
      </c>
      <c r="H560" s="115">
        <v>29.15</v>
      </c>
      <c r="I560" s="115">
        <v>30.2</v>
      </c>
      <c r="J560" s="115">
        <v>30.2</v>
      </c>
      <c r="K560" s="115">
        <v>5.0999999999999996</v>
      </c>
      <c r="L560" s="115">
        <v>3.47</v>
      </c>
      <c r="M560" s="115">
        <v>3.5</v>
      </c>
      <c r="P560" s="115">
        <v>4.4000000000000004</v>
      </c>
      <c r="R560" s="115">
        <v>15.303000000000001</v>
      </c>
      <c r="S560" s="115">
        <v>15.672000000000001</v>
      </c>
    </row>
    <row r="561" spans="1:19" x14ac:dyDescent="0.2">
      <c r="A561" s="112">
        <v>21763</v>
      </c>
      <c r="B561" s="114">
        <v>15.3</v>
      </c>
      <c r="G561" s="115">
        <v>29.2</v>
      </c>
      <c r="H561" s="115">
        <v>29.18</v>
      </c>
      <c r="I561" s="115">
        <v>30.2</v>
      </c>
      <c r="J561" s="115">
        <v>30.2</v>
      </c>
      <c r="K561" s="115">
        <v>5.2</v>
      </c>
      <c r="L561" s="115">
        <v>3.5</v>
      </c>
      <c r="M561" s="115">
        <v>3.5</v>
      </c>
      <c r="P561" s="115">
        <v>4.43</v>
      </c>
      <c r="R561" s="115">
        <v>15.324999999999999</v>
      </c>
      <c r="S561" s="115">
        <v>15.696999999999999</v>
      </c>
    </row>
    <row r="562" spans="1:19" x14ac:dyDescent="0.2">
      <c r="A562" s="112">
        <v>21794</v>
      </c>
      <c r="B562" s="114">
        <v>15.5</v>
      </c>
      <c r="G562" s="115">
        <v>29.3</v>
      </c>
      <c r="H562" s="115">
        <v>29.25</v>
      </c>
      <c r="I562" s="115">
        <v>30.3</v>
      </c>
      <c r="J562" s="115">
        <v>30.3</v>
      </c>
      <c r="K562" s="115">
        <v>5.5</v>
      </c>
      <c r="L562" s="115">
        <v>3.76</v>
      </c>
      <c r="M562" s="115">
        <v>3</v>
      </c>
      <c r="P562" s="115">
        <v>4.68</v>
      </c>
      <c r="R562" s="115">
        <v>15.365</v>
      </c>
      <c r="S562" s="115">
        <v>15.738</v>
      </c>
    </row>
    <row r="563" spans="1:19" x14ac:dyDescent="0.2">
      <c r="A563" s="112">
        <v>21824</v>
      </c>
      <c r="B563" s="114">
        <v>15.5</v>
      </c>
      <c r="G563" s="115">
        <v>29.4</v>
      </c>
      <c r="H563" s="115">
        <v>29.35</v>
      </c>
      <c r="I563" s="115">
        <v>30.5</v>
      </c>
      <c r="J563" s="115">
        <v>30.4</v>
      </c>
      <c r="K563" s="115">
        <v>5.7</v>
      </c>
      <c r="L563" s="115">
        <v>3.98</v>
      </c>
      <c r="M563" s="115">
        <v>4</v>
      </c>
      <c r="P563" s="115">
        <v>4.53</v>
      </c>
      <c r="R563" s="115">
        <v>15.401999999999999</v>
      </c>
      <c r="S563" s="115">
        <v>15.765000000000001</v>
      </c>
    </row>
    <row r="564" spans="1:19" x14ac:dyDescent="0.2">
      <c r="A564" s="112">
        <v>21855</v>
      </c>
      <c r="B564" s="114">
        <v>15.5</v>
      </c>
      <c r="G564" s="115">
        <v>29.4</v>
      </c>
      <c r="H564" s="115">
        <v>29.35</v>
      </c>
      <c r="I564" s="115">
        <v>30.5</v>
      </c>
      <c r="J564" s="115">
        <v>30.4</v>
      </c>
      <c r="K564" s="115">
        <v>5.8</v>
      </c>
      <c r="L564" s="115">
        <v>4</v>
      </c>
      <c r="M564" s="115">
        <v>4</v>
      </c>
      <c r="P564" s="115">
        <v>4.53</v>
      </c>
      <c r="R564" s="115">
        <v>15.412000000000001</v>
      </c>
      <c r="S564" s="115">
        <v>15.794</v>
      </c>
    </row>
    <row r="565" spans="1:19" x14ac:dyDescent="0.2">
      <c r="A565" s="112">
        <v>21885</v>
      </c>
      <c r="B565" s="114">
        <v>15.5</v>
      </c>
      <c r="G565" s="115">
        <v>29.4</v>
      </c>
      <c r="H565" s="115">
        <v>29.41</v>
      </c>
      <c r="I565" s="115">
        <v>30.5</v>
      </c>
      <c r="J565" s="115">
        <v>30.5</v>
      </c>
      <c r="K565" s="115">
        <v>5.3</v>
      </c>
      <c r="L565" s="115">
        <v>3.99</v>
      </c>
      <c r="M565" s="115">
        <v>4</v>
      </c>
      <c r="P565" s="115">
        <v>4.6900000000000004</v>
      </c>
      <c r="R565" s="115">
        <v>15.43</v>
      </c>
      <c r="S565" s="115">
        <v>15.818</v>
      </c>
    </row>
    <row r="566" spans="1:19" x14ac:dyDescent="0.2">
      <c r="A566" s="112">
        <v>21916</v>
      </c>
      <c r="B566" s="114">
        <v>15.5</v>
      </c>
      <c r="G566" s="115">
        <v>29.3</v>
      </c>
      <c r="H566" s="115">
        <v>29.37</v>
      </c>
      <c r="I566" s="115">
        <v>30.5</v>
      </c>
      <c r="J566" s="115">
        <v>30.5</v>
      </c>
      <c r="K566" s="115">
        <v>5.2</v>
      </c>
      <c r="L566" s="115">
        <v>3.99</v>
      </c>
      <c r="M566" s="115">
        <v>4</v>
      </c>
      <c r="P566" s="115">
        <v>4.72</v>
      </c>
      <c r="R566" s="115">
        <v>15.420999999999999</v>
      </c>
      <c r="S566" s="115">
        <v>15.821999999999999</v>
      </c>
    </row>
    <row r="567" spans="1:19" x14ac:dyDescent="0.2">
      <c r="A567" s="112">
        <v>21947</v>
      </c>
      <c r="B567" s="114">
        <v>15.5</v>
      </c>
      <c r="G567" s="115">
        <v>29.4</v>
      </c>
      <c r="H567" s="115">
        <v>29.41</v>
      </c>
      <c r="I567" s="115">
        <v>30.6</v>
      </c>
      <c r="J567" s="115">
        <v>30.6</v>
      </c>
      <c r="K567" s="115">
        <v>4.8</v>
      </c>
      <c r="L567" s="115">
        <v>3.97</v>
      </c>
      <c r="M567" s="115">
        <v>4</v>
      </c>
      <c r="P567" s="115">
        <v>4.49</v>
      </c>
      <c r="R567" s="115">
        <v>15.436999999999999</v>
      </c>
      <c r="S567" s="115">
        <v>15.852</v>
      </c>
    </row>
    <row r="568" spans="1:19" x14ac:dyDescent="0.2">
      <c r="A568" s="112">
        <v>21976</v>
      </c>
      <c r="B568" s="114">
        <v>15.4</v>
      </c>
      <c r="G568" s="115">
        <v>29.4</v>
      </c>
      <c r="H568" s="115">
        <v>29.41</v>
      </c>
      <c r="I568" s="115">
        <v>30.6</v>
      </c>
      <c r="J568" s="115">
        <v>30.6</v>
      </c>
      <c r="K568" s="115">
        <v>5.4</v>
      </c>
      <c r="L568" s="115">
        <v>3.84</v>
      </c>
      <c r="M568" s="115">
        <v>4</v>
      </c>
      <c r="P568" s="115">
        <v>4.25</v>
      </c>
      <c r="R568" s="115">
        <v>15.446</v>
      </c>
      <c r="S568" s="115">
        <v>15.853</v>
      </c>
    </row>
    <row r="569" spans="1:19" x14ac:dyDescent="0.2">
      <c r="A569" s="112">
        <v>22007</v>
      </c>
      <c r="B569" s="114">
        <v>15.5</v>
      </c>
      <c r="G569" s="115">
        <v>29.5</v>
      </c>
      <c r="H569" s="115">
        <v>29.54</v>
      </c>
      <c r="I569" s="115">
        <v>30.6</v>
      </c>
      <c r="J569" s="115">
        <v>30.6</v>
      </c>
      <c r="K569" s="115">
        <v>5.2</v>
      </c>
      <c r="L569" s="115">
        <v>3.92</v>
      </c>
      <c r="M569" s="115">
        <v>4</v>
      </c>
      <c r="P569" s="115">
        <v>4.28</v>
      </c>
      <c r="R569" s="115">
        <v>15.502000000000001</v>
      </c>
      <c r="S569" s="115">
        <v>15.882</v>
      </c>
    </row>
    <row r="570" spans="1:19" x14ac:dyDescent="0.2">
      <c r="A570" s="112">
        <v>22037</v>
      </c>
      <c r="B570" s="114">
        <v>15.5</v>
      </c>
      <c r="G570" s="115">
        <v>29.5</v>
      </c>
      <c r="H570" s="115">
        <v>29.57</v>
      </c>
      <c r="I570" s="115">
        <v>30.6</v>
      </c>
      <c r="J570" s="115">
        <v>30.6</v>
      </c>
      <c r="K570" s="115">
        <v>5.0999999999999996</v>
      </c>
      <c r="L570" s="115">
        <v>3.85</v>
      </c>
      <c r="M570" s="115">
        <v>3.5</v>
      </c>
      <c r="P570" s="115">
        <v>4.3499999999999996</v>
      </c>
      <c r="R570" s="115">
        <v>15.518000000000001</v>
      </c>
      <c r="S570" s="115">
        <v>15.907999999999999</v>
      </c>
    </row>
    <row r="571" spans="1:19" x14ac:dyDescent="0.2">
      <c r="A571" s="112">
        <v>22068</v>
      </c>
      <c r="B571" s="114">
        <v>15.5</v>
      </c>
      <c r="G571" s="115">
        <v>29.6</v>
      </c>
      <c r="H571" s="115">
        <v>29.61</v>
      </c>
      <c r="I571" s="115">
        <v>30.6</v>
      </c>
      <c r="J571" s="115">
        <v>30.7</v>
      </c>
      <c r="K571" s="115">
        <v>5.4</v>
      </c>
      <c r="L571" s="115">
        <v>3.32</v>
      </c>
      <c r="M571" s="115">
        <v>3.5</v>
      </c>
      <c r="P571" s="115">
        <v>4.1500000000000004</v>
      </c>
      <c r="R571" s="115">
        <v>15.525</v>
      </c>
      <c r="S571" s="115">
        <v>15.917</v>
      </c>
    </row>
    <row r="572" spans="1:19" x14ac:dyDescent="0.2">
      <c r="A572" s="112">
        <v>22098</v>
      </c>
      <c r="B572" s="114">
        <v>15.5</v>
      </c>
      <c r="G572" s="115">
        <v>29.6</v>
      </c>
      <c r="H572" s="115">
        <v>29.55</v>
      </c>
      <c r="I572" s="115">
        <v>30.6</v>
      </c>
      <c r="J572" s="115">
        <v>30.6</v>
      </c>
      <c r="K572" s="115">
        <v>5.5</v>
      </c>
      <c r="L572" s="115">
        <v>3.23</v>
      </c>
      <c r="M572" s="115">
        <v>3.25</v>
      </c>
      <c r="P572" s="115">
        <v>3.9</v>
      </c>
      <c r="R572" s="115">
        <v>15.553000000000001</v>
      </c>
      <c r="S572" s="115">
        <v>15.945</v>
      </c>
    </row>
    <row r="573" spans="1:19" x14ac:dyDescent="0.2">
      <c r="A573" s="112">
        <v>22129</v>
      </c>
      <c r="B573" s="114">
        <v>15.5</v>
      </c>
      <c r="G573" s="115">
        <v>29.6</v>
      </c>
      <c r="H573" s="115">
        <v>29.61</v>
      </c>
      <c r="I573" s="115">
        <v>30.6</v>
      </c>
      <c r="J573" s="115">
        <v>30.6</v>
      </c>
      <c r="K573" s="115">
        <v>5.6</v>
      </c>
      <c r="L573" s="115">
        <v>2.98</v>
      </c>
      <c r="M573" s="115">
        <v>3</v>
      </c>
      <c r="P573" s="115">
        <v>3.8</v>
      </c>
      <c r="R573" s="115">
        <v>15.579000000000001</v>
      </c>
      <c r="S573" s="115">
        <v>15.968</v>
      </c>
    </row>
    <row r="574" spans="1:19" x14ac:dyDescent="0.2">
      <c r="A574" s="112">
        <v>22160</v>
      </c>
      <c r="B574" s="114">
        <v>15.5</v>
      </c>
      <c r="G574" s="115">
        <v>29.6</v>
      </c>
      <c r="H574" s="115">
        <v>29.61</v>
      </c>
      <c r="I574" s="115">
        <v>30.6</v>
      </c>
      <c r="J574" s="115">
        <v>30.6</v>
      </c>
      <c r="K574" s="115">
        <v>5.5</v>
      </c>
      <c r="L574" s="115">
        <v>2.6</v>
      </c>
      <c r="M574" s="115">
        <v>3</v>
      </c>
      <c r="P574" s="115">
        <v>3.8</v>
      </c>
      <c r="R574" s="115">
        <v>15.587999999999999</v>
      </c>
      <c r="S574" s="115">
        <v>15.981</v>
      </c>
    </row>
    <row r="575" spans="1:19" x14ac:dyDescent="0.2">
      <c r="A575" s="112">
        <v>22190</v>
      </c>
      <c r="B575" s="114">
        <v>15.7</v>
      </c>
      <c r="G575" s="115">
        <v>29.8</v>
      </c>
      <c r="H575" s="115">
        <v>29.75</v>
      </c>
      <c r="I575" s="115">
        <v>30.8</v>
      </c>
      <c r="J575" s="115">
        <v>30.8</v>
      </c>
      <c r="K575" s="115">
        <v>6.1</v>
      </c>
      <c r="L575" s="115">
        <v>2.4700000000000002</v>
      </c>
      <c r="M575" s="115">
        <v>2.75</v>
      </c>
      <c r="P575" s="115">
        <v>3.89</v>
      </c>
      <c r="R575" s="115">
        <v>15.606</v>
      </c>
      <c r="S575" s="115">
        <v>15.99</v>
      </c>
    </row>
    <row r="576" spans="1:19" x14ac:dyDescent="0.2">
      <c r="A576" s="112">
        <v>22221</v>
      </c>
      <c r="B576" s="114">
        <v>15.7</v>
      </c>
      <c r="G576" s="115">
        <v>29.8</v>
      </c>
      <c r="H576" s="115">
        <v>29.78</v>
      </c>
      <c r="I576" s="115">
        <v>30.8</v>
      </c>
      <c r="J576" s="115">
        <v>30.8</v>
      </c>
      <c r="K576" s="115">
        <v>6.1</v>
      </c>
      <c r="L576" s="115">
        <v>2.44</v>
      </c>
      <c r="M576" s="115">
        <v>0.25</v>
      </c>
      <c r="P576" s="115">
        <v>3.93</v>
      </c>
      <c r="R576" s="115">
        <v>15.659000000000001</v>
      </c>
      <c r="S576" s="115">
        <v>16.033000000000001</v>
      </c>
    </row>
    <row r="577" spans="1:19" x14ac:dyDescent="0.2">
      <c r="A577" s="112">
        <v>22251</v>
      </c>
      <c r="B577" s="114">
        <v>15.7</v>
      </c>
      <c r="G577" s="115">
        <v>29.8</v>
      </c>
      <c r="H577" s="115">
        <v>29.81</v>
      </c>
      <c r="I577" s="115">
        <v>30.8</v>
      </c>
      <c r="J577" s="115">
        <v>30.7</v>
      </c>
      <c r="K577" s="115">
        <v>6.6</v>
      </c>
      <c r="L577" s="115">
        <v>1.98</v>
      </c>
      <c r="M577" s="115">
        <v>3</v>
      </c>
      <c r="P577" s="115">
        <v>3.84</v>
      </c>
      <c r="R577" s="115">
        <v>15.662000000000001</v>
      </c>
      <c r="S577" s="115">
        <v>16.027999999999999</v>
      </c>
    </row>
    <row r="578" spans="1:19" x14ac:dyDescent="0.2">
      <c r="A578" s="112">
        <v>22282</v>
      </c>
      <c r="B578" s="114">
        <v>15.7</v>
      </c>
      <c r="D578" s="114">
        <v>17.3</v>
      </c>
      <c r="G578" s="115">
        <v>29.8</v>
      </c>
      <c r="H578" s="115">
        <v>29.84</v>
      </c>
      <c r="I578" s="115">
        <v>30.8</v>
      </c>
      <c r="J578" s="115">
        <v>30.8</v>
      </c>
      <c r="K578" s="115">
        <v>6.6</v>
      </c>
      <c r="L578" s="115">
        <v>1.45</v>
      </c>
      <c r="M578" s="115">
        <v>2.25</v>
      </c>
      <c r="P578" s="115">
        <v>3.84</v>
      </c>
      <c r="R578" s="115">
        <v>15.664999999999999</v>
      </c>
      <c r="S578" s="115">
        <v>16.032</v>
      </c>
    </row>
    <row r="579" spans="1:19" x14ac:dyDescent="0.2">
      <c r="A579" s="112">
        <v>22313</v>
      </c>
      <c r="B579" s="114">
        <v>15.7</v>
      </c>
      <c r="D579" s="114">
        <v>17.3</v>
      </c>
      <c r="G579" s="115">
        <v>29.8</v>
      </c>
      <c r="H579" s="115">
        <v>29.84</v>
      </c>
      <c r="I579" s="115">
        <v>30.8</v>
      </c>
      <c r="J579" s="115">
        <v>30.8</v>
      </c>
      <c r="K579" s="115">
        <v>6.9</v>
      </c>
      <c r="L579" s="115">
        <v>2.54</v>
      </c>
      <c r="M579" s="115">
        <v>2</v>
      </c>
      <c r="P579" s="115">
        <v>3.78</v>
      </c>
      <c r="R579" s="115">
        <v>15.679</v>
      </c>
      <c r="S579" s="115">
        <v>16.047999999999998</v>
      </c>
    </row>
    <row r="580" spans="1:19" x14ac:dyDescent="0.2">
      <c r="A580" s="112">
        <v>22341</v>
      </c>
      <c r="B580" s="114">
        <v>15.7</v>
      </c>
      <c r="D580" s="114">
        <v>17.3</v>
      </c>
      <c r="G580" s="115">
        <v>29.8</v>
      </c>
      <c r="H580" s="115">
        <v>29.84</v>
      </c>
      <c r="I580" s="115">
        <v>30.8</v>
      </c>
      <c r="J580" s="115">
        <v>30.9</v>
      </c>
      <c r="K580" s="115">
        <v>6.9</v>
      </c>
      <c r="L580" s="115">
        <v>2.02</v>
      </c>
      <c r="M580" s="115">
        <v>2</v>
      </c>
      <c r="P580" s="115">
        <v>3.74</v>
      </c>
      <c r="R580" s="115">
        <v>15.67</v>
      </c>
      <c r="S580" s="115">
        <v>16.053000000000001</v>
      </c>
    </row>
    <row r="581" spans="1:19" x14ac:dyDescent="0.2">
      <c r="A581" s="112">
        <v>22372</v>
      </c>
      <c r="B581" s="114">
        <v>15.7</v>
      </c>
      <c r="D581" s="114">
        <v>17.3</v>
      </c>
      <c r="G581" s="115">
        <v>29.8</v>
      </c>
      <c r="H581" s="115">
        <v>29.81</v>
      </c>
      <c r="I581" s="115">
        <v>30.9</v>
      </c>
      <c r="J581" s="115">
        <v>30.9</v>
      </c>
      <c r="K581" s="115">
        <v>7</v>
      </c>
      <c r="L581" s="115">
        <v>1.49</v>
      </c>
      <c r="M581" s="115">
        <v>0.5</v>
      </c>
      <c r="P581" s="115">
        <v>3.78</v>
      </c>
      <c r="R581" s="115">
        <v>15.661</v>
      </c>
      <c r="S581" s="115">
        <v>16.074999999999999</v>
      </c>
    </row>
    <row r="582" spans="1:19" x14ac:dyDescent="0.2">
      <c r="A582" s="112">
        <v>22402</v>
      </c>
      <c r="B582" s="114">
        <v>15.7</v>
      </c>
      <c r="D582" s="114">
        <v>17.399999999999999</v>
      </c>
      <c r="G582" s="115">
        <v>29.8</v>
      </c>
      <c r="H582" s="115">
        <v>29.84</v>
      </c>
      <c r="I582" s="115">
        <v>30.9</v>
      </c>
      <c r="J582" s="115">
        <v>30.9</v>
      </c>
      <c r="K582" s="115">
        <v>7.1</v>
      </c>
      <c r="L582" s="115">
        <v>1.98</v>
      </c>
      <c r="M582" s="115">
        <v>1</v>
      </c>
      <c r="P582" s="115">
        <v>3.71</v>
      </c>
      <c r="R582" s="115">
        <v>15.67</v>
      </c>
      <c r="S582" s="115">
        <v>16.096</v>
      </c>
    </row>
    <row r="583" spans="1:19" x14ac:dyDescent="0.2">
      <c r="A583" s="112">
        <v>22433</v>
      </c>
      <c r="B583" s="114">
        <v>15.7</v>
      </c>
      <c r="D583" s="114">
        <v>17.3</v>
      </c>
      <c r="G583" s="115">
        <v>29.8</v>
      </c>
      <c r="H583" s="115">
        <v>29.84</v>
      </c>
      <c r="I583" s="115">
        <v>30.9</v>
      </c>
      <c r="J583" s="115">
        <v>31</v>
      </c>
      <c r="K583" s="115">
        <v>6.9</v>
      </c>
      <c r="L583" s="115">
        <v>1.73</v>
      </c>
      <c r="M583" s="115">
        <v>0.5</v>
      </c>
      <c r="P583" s="115">
        <v>3.88</v>
      </c>
      <c r="R583" s="115">
        <v>15.677</v>
      </c>
      <c r="S583" s="115">
        <v>16.12</v>
      </c>
    </row>
    <row r="584" spans="1:19" x14ac:dyDescent="0.2">
      <c r="A584" s="112">
        <v>22463</v>
      </c>
      <c r="B584" s="114">
        <v>15.7</v>
      </c>
      <c r="D584" s="114">
        <v>17.2</v>
      </c>
      <c r="G584" s="115">
        <v>30</v>
      </c>
      <c r="H584" s="115">
        <v>29.92</v>
      </c>
      <c r="I584" s="115">
        <v>31</v>
      </c>
      <c r="J584" s="115">
        <v>31</v>
      </c>
      <c r="K584" s="115">
        <v>7</v>
      </c>
      <c r="L584" s="115">
        <v>1.17</v>
      </c>
      <c r="M584" s="115">
        <v>2.5</v>
      </c>
      <c r="P584" s="115">
        <v>3.92</v>
      </c>
      <c r="R584" s="115">
        <v>15.711</v>
      </c>
      <c r="S584" s="115">
        <v>16.145</v>
      </c>
    </row>
    <row r="585" spans="1:19" x14ac:dyDescent="0.2">
      <c r="A585" s="112">
        <v>22494</v>
      </c>
      <c r="B585" s="114">
        <v>15.7</v>
      </c>
      <c r="D585" s="114">
        <v>17.2</v>
      </c>
      <c r="G585" s="115">
        <v>29.9</v>
      </c>
      <c r="H585" s="115">
        <v>29.94</v>
      </c>
      <c r="I585" s="115">
        <v>31</v>
      </c>
      <c r="J585" s="115">
        <v>31.1</v>
      </c>
      <c r="K585" s="115">
        <v>6.6</v>
      </c>
      <c r="L585" s="115">
        <v>2</v>
      </c>
      <c r="M585" s="115">
        <v>1.75</v>
      </c>
      <c r="P585" s="115">
        <v>4.04</v>
      </c>
      <c r="R585" s="115">
        <v>15.724</v>
      </c>
      <c r="S585" s="115">
        <v>16.161999999999999</v>
      </c>
    </row>
    <row r="586" spans="1:19" x14ac:dyDescent="0.2">
      <c r="A586" s="112">
        <v>22525</v>
      </c>
      <c r="B586" s="114">
        <v>15.7</v>
      </c>
      <c r="D586" s="114">
        <v>17.399999999999999</v>
      </c>
      <c r="G586" s="115">
        <v>30</v>
      </c>
      <c r="H586" s="115">
        <v>29.98</v>
      </c>
      <c r="I586" s="115">
        <v>31.1</v>
      </c>
      <c r="J586" s="115">
        <v>31.1</v>
      </c>
      <c r="K586" s="115">
        <v>6.7</v>
      </c>
      <c r="L586" s="115">
        <v>1.88</v>
      </c>
      <c r="M586" s="115">
        <v>1.5</v>
      </c>
      <c r="P586" s="115">
        <v>3.98</v>
      </c>
      <c r="R586" s="115">
        <v>15.742000000000001</v>
      </c>
      <c r="S586" s="115">
        <v>16.193999999999999</v>
      </c>
    </row>
    <row r="587" spans="1:19" x14ac:dyDescent="0.2">
      <c r="A587" s="112">
        <v>22555</v>
      </c>
      <c r="B587" s="114">
        <v>15.7</v>
      </c>
      <c r="D587" s="114">
        <v>17.399999999999999</v>
      </c>
      <c r="G587" s="115">
        <v>30</v>
      </c>
      <c r="H587" s="115">
        <v>29.98</v>
      </c>
      <c r="I587" s="115">
        <v>31.2</v>
      </c>
      <c r="J587" s="115">
        <v>31.1</v>
      </c>
      <c r="K587" s="115">
        <v>6.5</v>
      </c>
      <c r="L587" s="115">
        <v>2.2599999999999998</v>
      </c>
      <c r="M587" s="115">
        <v>2</v>
      </c>
      <c r="P587" s="115">
        <v>3.92</v>
      </c>
      <c r="R587" s="115">
        <v>15.741</v>
      </c>
      <c r="S587" s="115">
        <v>16.199000000000002</v>
      </c>
    </row>
    <row r="588" spans="1:19" x14ac:dyDescent="0.2">
      <c r="A588" s="112">
        <v>22586</v>
      </c>
      <c r="B588" s="114">
        <v>15.7</v>
      </c>
      <c r="D588" s="114">
        <v>17.399999999999999</v>
      </c>
      <c r="G588" s="115">
        <v>30</v>
      </c>
      <c r="H588" s="115">
        <v>29.98</v>
      </c>
      <c r="I588" s="115">
        <v>31.2</v>
      </c>
      <c r="J588" s="115">
        <v>31.2</v>
      </c>
      <c r="K588" s="115">
        <v>6.1</v>
      </c>
      <c r="L588" s="115">
        <v>2.61</v>
      </c>
      <c r="M588" s="115">
        <v>1.75</v>
      </c>
      <c r="P588" s="115">
        <v>3.94</v>
      </c>
      <c r="R588" s="115">
        <v>15.742000000000001</v>
      </c>
      <c r="S588" s="115">
        <v>16.202000000000002</v>
      </c>
    </row>
    <row r="589" spans="1:19" x14ac:dyDescent="0.2">
      <c r="A589" s="112">
        <v>22616</v>
      </c>
      <c r="B589" s="114">
        <v>15.7</v>
      </c>
      <c r="D589" s="114">
        <v>17.399999999999999</v>
      </c>
      <c r="G589" s="115">
        <v>30</v>
      </c>
      <c r="H589" s="115">
        <v>30.01</v>
      </c>
      <c r="I589" s="115">
        <v>31.2</v>
      </c>
      <c r="J589" s="115">
        <v>31.2</v>
      </c>
      <c r="K589" s="115">
        <v>6</v>
      </c>
      <c r="L589" s="115">
        <v>2.33</v>
      </c>
      <c r="M589" s="115">
        <v>2.5</v>
      </c>
      <c r="P589" s="115">
        <v>4.0599999999999996</v>
      </c>
      <c r="R589" s="115">
        <v>15.746</v>
      </c>
      <c r="S589" s="115">
        <v>16.216000000000001</v>
      </c>
    </row>
    <row r="590" spans="1:19" x14ac:dyDescent="0.2">
      <c r="A590" s="112">
        <v>22647</v>
      </c>
      <c r="B590" s="114">
        <v>15.7</v>
      </c>
      <c r="D590" s="114">
        <v>17.399999999999999</v>
      </c>
      <c r="G590" s="115">
        <v>30</v>
      </c>
      <c r="H590" s="115">
        <v>30.04</v>
      </c>
      <c r="I590" s="115">
        <v>31.2</v>
      </c>
      <c r="J590" s="115">
        <v>31.2</v>
      </c>
      <c r="K590" s="115">
        <v>5.8</v>
      </c>
      <c r="L590" s="115">
        <v>2.15</v>
      </c>
      <c r="M590" s="115">
        <v>1.5</v>
      </c>
      <c r="P590" s="115">
        <v>4.08</v>
      </c>
      <c r="R590" s="115">
        <v>15.776</v>
      </c>
      <c r="S590" s="115">
        <v>16.234999999999999</v>
      </c>
    </row>
    <row r="591" spans="1:19" x14ac:dyDescent="0.2">
      <c r="A591" s="112">
        <v>22678</v>
      </c>
      <c r="B591" s="114">
        <v>15.7</v>
      </c>
      <c r="D591" s="114">
        <v>17.399999999999999</v>
      </c>
      <c r="G591" s="115">
        <v>30.1</v>
      </c>
      <c r="H591" s="115">
        <v>30.11</v>
      </c>
      <c r="I591" s="115">
        <v>31.2</v>
      </c>
      <c r="J591" s="115">
        <v>31.2</v>
      </c>
      <c r="K591" s="115">
        <v>5.5</v>
      </c>
      <c r="L591" s="115">
        <v>2.37</v>
      </c>
      <c r="M591" s="115">
        <v>2.75</v>
      </c>
      <c r="P591" s="115">
        <v>4.04</v>
      </c>
      <c r="R591" s="115">
        <v>15.818</v>
      </c>
      <c r="S591" s="115">
        <v>16.262</v>
      </c>
    </row>
    <row r="592" spans="1:19" x14ac:dyDescent="0.2">
      <c r="A592" s="112">
        <v>22706</v>
      </c>
      <c r="B592" s="114">
        <v>15.7</v>
      </c>
      <c r="D592" s="114">
        <v>17.399999999999999</v>
      </c>
      <c r="G592" s="115">
        <v>30.1</v>
      </c>
      <c r="H592" s="115">
        <v>30.17</v>
      </c>
      <c r="I592" s="115">
        <v>31.3</v>
      </c>
      <c r="J592" s="115">
        <v>31.3</v>
      </c>
      <c r="K592" s="115">
        <v>5.6</v>
      </c>
      <c r="L592" s="115">
        <v>2.85</v>
      </c>
      <c r="M592" s="115">
        <v>2.75</v>
      </c>
      <c r="P592" s="115">
        <v>3.93</v>
      </c>
      <c r="R592" s="115">
        <v>15.839</v>
      </c>
      <c r="S592" s="115">
        <v>16.3</v>
      </c>
    </row>
    <row r="593" spans="1:19" x14ac:dyDescent="0.2">
      <c r="A593" s="112">
        <v>22737</v>
      </c>
      <c r="B593" s="114">
        <v>15.8</v>
      </c>
      <c r="D593" s="114">
        <v>17.399999999999999</v>
      </c>
      <c r="G593" s="115">
        <v>30.2</v>
      </c>
      <c r="H593" s="115">
        <v>30.21</v>
      </c>
      <c r="I593" s="115">
        <v>31.3</v>
      </c>
      <c r="J593" s="115">
        <v>31.3</v>
      </c>
      <c r="K593" s="115">
        <v>5.6</v>
      </c>
      <c r="L593" s="115">
        <v>2.78</v>
      </c>
      <c r="M593" s="115">
        <v>2.5</v>
      </c>
      <c r="P593" s="115">
        <v>3.84</v>
      </c>
      <c r="R593" s="115">
        <v>15.856999999999999</v>
      </c>
      <c r="S593" s="115">
        <v>16.303000000000001</v>
      </c>
    </row>
    <row r="594" spans="1:19" x14ac:dyDescent="0.2">
      <c r="A594" s="112">
        <v>22767</v>
      </c>
      <c r="B594" s="114">
        <v>15.8</v>
      </c>
      <c r="D594" s="114">
        <v>17.5</v>
      </c>
      <c r="G594" s="115">
        <v>30.2</v>
      </c>
      <c r="H594" s="115">
        <v>30.24</v>
      </c>
      <c r="I594" s="115">
        <v>31.4</v>
      </c>
      <c r="J594" s="115">
        <v>31.4</v>
      </c>
      <c r="K594" s="115">
        <v>5.5</v>
      </c>
      <c r="L594" s="115">
        <v>2.36</v>
      </c>
      <c r="M594" s="115">
        <v>2.75</v>
      </c>
      <c r="P594" s="115">
        <v>3.87</v>
      </c>
      <c r="R594" s="115">
        <v>15.867000000000001</v>
      </c>
      <c r="S594" s="115">
        <v>16.326000000000001</v>
      </c>
    </row>
    <row r="595" spans="1:19" x14ac:dyDescent="0.2">
      <c r="A595" s="112">
        <v>22798</v>
      </c>
      <c r="B595" s="114">
        <v>15.9</v>
      </c>
      <c r="D595" s="114">
        <v>17.5</v>
      </c>
      <c r="G595" s="115">
        <v>30.2</v>
      </c>
      <c r="H595" s="115">
        <v>30.21</v>
      </c>
      <c r="I595" s="115">
        <v>31.4</v>
      </c>
      <c r="J595" s="115">
        <v>31.4</v>
      </c>
      <c r="K595" s="115">
        <v>5.5</v>
      </c>
      <c r="L595" s="115">
        <v>2.68</v>
      </c>
      <c r="M595" s="115">
        <v>2.75</v>
      </c>
      <c r="P595" s="115">
        <v>3.91</v>
      </c>
      <c r="R595" s="115">
        <v>15.877000000000001</v>
      </c>
      <c r="S595" s="115">
        <v>16.356000000000002</v>
      </c>
    </row>
    <row r="596" spans="1:19" x14ac:dyDescent="0.2">
      <c r="A596" s="112">
        <v>22828</v>
      </c>
      <c r="B596" s="114">
        <v>15.9</v>
      </c>
      <c r="D596" s="114">
        <v>17.5</v>
      </c>
      <c r="G596" s="115">
        <v>30.3</v>
      </c>
      <c r="H596" s="115">
        <v>30.22</v>
      </c>
      <c r="I596" s="115">
        <v>31.4</v>
      </c>
      <c r="J596" s="115">
        <v>31.4</v>
      </c>
      <c r="K596" s="115">
        <v>5.4</v>
      </c>
      <c r="L596" s="115">
        <v>2.71</v>
      </c>
      <c r="M596" s="115">
        <v>2.75</v>
      </c>
      <c r="P596" s="115">
        <v>4.01</v>
      </c>
      <c r="R596" s="115">
        <v>15.868</v>
      </c>
      <c r="S596" s="115">
        <v>16.37</v>
      </c>
    </row>
    <row r="597" spans="1:19" x14ac:dyDescent="0.2">
      <c r="A597" s="112">
        <v>22859</v>
      </c>
      <c r="B597" s="114">
        <v>16</v>
      </c>
      <c r="D597" s="114">
        <v>17.5</v>
      </c>
      <c r="G597" s="115">
        <v>30.3</v>
      </c>
      <c r="H597" s="115">
        <v>30.28</v>
      </c>
      <c r="I597" s="115">
        <v>31.4</v>
      </c>
      <c r="J597" s="115">
        <v>31.5</v>
      </c>
      <c r="K597" s="115">
        <v>5.7</v>
      </c>
      <c r="L597" s="115">
        <v>2.93</v>
      </c>
      <c r="M597" s="115">
        <v>3</v>
      </c>
      <c r="P597" s="115">
        <v>3.98</v>
      </c>
      <c r="R597" s="115">
        <v>15.891</v>
      </c>
      <c r="S597" s="115">
        <v>16.372</v>
      </c>
    </row>
    <row r="598" spans="1:19" x14ac:dyDescent="0.2">
      <c r="A598" s="112">
        <v>22890</v>
      </c>
      <c r="B598" s="114">
        <v>15.9</v>
      </c>
      <c r="D598" s="114">
        <v>17.5</v>
      </c>
      <c r="G598" s="115">
        <v>30.4</v>
      </c>
      <c r="H598" s="115">
        <v>30.42</v>
      </c>
      <c r="I598" s="115">
        <v>31.5</v>
      </c>
      <c r="J598" s="115">
        <v>31.5</v>
      </c>
      <c r="K598" s="115">
        <v>5.6</v>
      </c>
      <c r="L598" s="115">
        <v>2.9</v>
      </c>
      <c r="M598" s="115">
        <v>2.75</v>
      </c>
      <c r="P598" s="115">
        <v>3.98</v>
      </c>
      <c r="R598" s="115">
        <v>15.968999999999999</v>
      </c>
      <c r="S598" s="115">
        <v>16.404</v>
      </c>
    </row>
    <row r="599" spans="1:19" x14ac:dyDescent="0.2">
      <c r="A599" s="112">
        <v>22920</v>
      </c>
      <c r="B599" s="114">
        <v>16</v>
      </c>
      <c r="D599" s="114">
        <v>17.5</v>
      </c>
      <c r="G599" s="115">
        <v>30.4</v>
      </c>
      <c r="H599" s="115">
        <v>30.38</v>
      </c>
      <c r="I599" s="115">
        <v>31.6</v>
      </c>
      <c r="J599" s="115">
        <v>31.5</v>
      </c>
      <c r="K599" s="115">
        <v>5.4</v>
      </c>
      <c r="L599" s="115">
        <v>2.9</v>
      </c>
      <c r="M599" s="115">
        <v>3</v>
      </c>
      <c r="P599" s="115">
        <v>3.93</v>
      </c>
      <c r="R599" s="115">
        <v>15.952999999999999</v>
      </c>
      <c r="S599" s="115">
        <v>16.402999999999999</v>
      </c>
    </row>
    <row r="600" spans="1:19" x14ac:dyDescent="0.2">
      <c r="A600" s="112">
        <v>22951</v>
      </c>
      <c r="B600" s="114">
        <v>16</v>
      </c>
      <c r="D600" s="114">
        <v>17.600000000000001</v>
      </c>
      <c r="G600" s="115">
        <v>30.4</v>
      </c>
      <c r="H600" s="115">
        <v>30.38</v>
      </c>
      <c r="I600" s="115">
        <v>31.6</v>
      </c>
      <c r="J600" s="115">
        <v>31.5</v>
      </c>
      <c r="K600" s="115">
        <v>5.7</v>
      </c>
      <c r="L600" s="115">
        <v>2.94</v>
      </c>
      <c r="M600" s="115">
        <v>2.88</v>
      </c>
      <c r="P600" s="115">
        <v>3.92</v>
      </c>
      <c r="R600" s="115">
        <v>15.964</v>
      </c>
      <c r="S600" s="115">
        <v>16.414999999999999</v>
      </c>
    </row>
    <row r="601" spans="1:19" x14ac:dyDescent="0.2">
      <c r="A601" s="112">
        <v>22981</v>
      </c>
      <c r="B601" s="114">
        <v>16</v>
      </c>
      <c r="D601" s="114">
        <v>17.600000000000001</v>
      </c>
      <c r="G601" s="115">
        <v>30.4</v>
      </c>
      <c r="H601" s="115">
        <v>30.38</v>
      </c>
      <c r="I601" s="115">
        <v>31.6</v>
      </c>
      <c r="J601" s="115">
        <v>31.6</v>
      </c>
      <c r="K601" s="115">
        <v>5.5</v>
      </c>
      <c r="L601" s="115">
        <v>2.93</v>
      </c>
      <c r="M601" s="115">
        <v>3</v>
      </c>
      <c r="P601" s="115">
        <v>3.86</v>
      </c>
      <c r="R601" s="115">
        <v>15.958</v>
      </c>
      <c r="S601" s="115">
        <v>16.420000000000002</v>
      </c>
    </row>
    <row r="602" spans="1:19" x14ac:dyDescent="0.2">
      <c r="A602" s="112">
        <v>23012</v>
      </c>
      <c r="B602" s="114">
        <v>16</v>
      </c>
      <c r="D602" s="114">
        <v>17.600000000000001</v>
      </c>
      <c r="G602" s="115">
        <v>30.4</v>
      </c>
      <c r="H602" s="115">
        <v>30.44</v>
      </c>
      <c r="I602" s="115">
        <v>31.5</v>
      </c>
      <c r="J602" s="115">
        <v>31.5</v>
      </c>
      <c r="K602" s="115">
        <v>5.7</v>
      </c>
      <c r="L602" s="115">
        <v>2.92</v>
      </c>
      <c r="M602" s="115">
        <v>3</v>
      </c>
      <c r="P602" s="115">
        <v>3.83</v>
      </c>
      <c r="R602" s="115">
        <v>15.997</v>
      </c>
      <c r="S602" s="115">
        <v>16.451000000000001</v>
      </c>
    </row>
    <row r="603" spans="1:19" x14ac:dyDescent="0.2">
      <c r="A603" s="112">
        <v>23043</v>
      </c>
      <c r="B603" s="114">
        <v>16</v>
      </c>
      <c r="D603" s="114">
        <v>17.600000000000001</v>
      </c>
      <c r="G603" s="115">
        <v>30.4</v>
      </c>
      <c r="H603" s="115">
        <v>30.48</v>
      </c>
      <c r="I603" s="115">
        <v>31.5</v>
      </c>
      <c r="J603" s="115">
        <v>31.6</v>
      </c>
      <c r="K603" s="115">
        <v>5.9</v>
      </c>
      <c r="L603" s="115">
        <v>3</v>
      </c>
      <c r="M603" s="115">
        <v>3</v>
      </c>
      <c r="P603" s="115">
        <v>3.92</v>
      </c>
      <c r="R603" s="115">
        <v>16.013999999999999</v>
      </c>
      <c r="S603" s="115">
        <v>16.47</v>
      </c>
    </row>
    <row r="604" spans="1:19" x14ac:dyDescent="0.2">
      <c r="A604" s="112">
        <v>23071</v>
      </c>
      <c r="B604" s="114">
        <v>16</v>
      </c>
      <c r="D604" s="114">
        <v>17.600000000000001</v>
      </c>
      <c r="G604" s="115">
        <v>30.5</v>
      </c>
      <c r="H604" s="115">
        <v>30.51</v>
      </c>
      <c r="I604" s="115">
        <v>31.6</v>
      </c>
      <c r="J604" s="115">
        <v>31.7</v>
      </c>
      <c r="K604" s="115">
        <v>5.7</v>
      </c>
      <c r="L604" s="115">
        <v>2.98</v>
      </c>
      <c r="M604" s="115">
        <v>3</v>
      </c>
      <c r="P604" s="115">
        <v>3.93</v>
      </c>
      <c r="R604" s="115">
        <v>16.001000000000001</v>
      </c>
      <c r="S604" s="115">
        <v>16.48</v>
      </c>
    </row>
    <row r="605" spans="1:19" x14ac:dyDescent="0.2">
      <c r="A605" s="112">
        <v>23102</v>
      </c>
      <c r="B605" s="114">
        <v>16</v>
      </c>
      <c r="D605" s="114">
        <v>17.7</v>
      </c>
      <c r="G605" s="115">
        <v>30.5</v>
      </c>
      <c r="H605" s="115">
        <v>30.48</v>
      </c>
      <c r="I605" s="115">
        <v>31.7</v>
      </c>
      <c r="J605" s="115">
        <v>31.7</v>
      </c>
      <c r="K605" s="115">
        <v>5.7</v>
      </c>
      <c r="L605" s="115">
        <v>2.9</v>
      </c>
      <c r="M605" s="115">
        <v>3</v>
      </c>
      <c r="P605" s="115">
        <v>3.97</v>
      </c>
      <c r="R605" s="115">
        <v>16</v>
      </c>
      <c r="S605" s="115">
        <v>16.5</v>
      </c>
    </row>
    <row r="606" spans="1:19" x14ac:dyDescent="0.2">
      <c r="A606" s="112">
        <v>23132</v>
      </c>
      <c r="B606" s="114">
        <v>16</v>
      </c>
      <c r="D606" s="114">
        <v>17.8</v>
      </c>
      <c r="G606" s="115">
        <v>30.5</v>
      </c>
      <c r="H606" s="115">
        <v>30.51</v>
      </c>
      <c r="I606" s="115">
        <v>31.7</v>
      </c>
      <c r="J606" s="115">
        <v>31.7</v>
      </c>
      <c r="K606" s="115">
        <v>5.9</v>
      </c>
      <c r="L606" s="115">
        <v>3</v>
      </c>
      <c r="M606" s="115">
        <v>3</v>
      </c>
      <c r="P606" s="115">
        <v>3.93</v>
      </c>
      <c r="R606" s="115">
        <v>16.026</v>
      </c>
      <c r="S606" s="115">
        <v>16.53</v>
      </c>
    </row>
    <row r="607" spans="1:19" x14ac:dyDescent="0.2">
      <c r="A607" s="112">
        <v>23163</v>
      </c>
      <c r="B607" s="114">
        <v>16</v>
      </c>
      <c r="D607" s="114">
        <v>17.8</v>
      </c>
      <c r="G607" s="115">
        <v>30.6</v>
      </c>
      <c r="H607" s="115">
        <v>30.61</v>
      </c>
      <c r="I607" s="115">
        <v>31.8</v>
      </c>
      <c r="J607" s="115">
        <v>31.8</v>
      </c>
      <c r="K607" s="115">
        <v>5.6</v>
      </c>
      <c r="L607" s="115">
        <v>2.99</v>
      </c>
      <c r="M607" s="115">
        <v>3</v>
      </c>
      <c r="P607" s="115">
        <v>3.99</v>
      </c>
      <c r="R607" s="115">
        <v>16.061</v>
      </c>
      <c r="S607" s="115">
        <v>16.558</v>
      </c>
    </row>
    <row r="608" spans="1:19" x14ac:dyDescent="0.2">
      <c r="A608" s="112">
        <v>23193</v>
      </c>
      <c r="B608" s="114">
        <v>16.2</v>
      </c>
      <c r="D608" s="114">
        <v>17.8</v>
      </c>
      <c r="G608" s="115">
        <v>30.7</v>
      </c>
      <c r="H608" s="115">
        <v>30.69</v>
      </c>
      <c r="I608" s="115">
        <v>31.8</v>
      </c>
      <c r="J608" s="115">
        <v>31.8</v>
      </c>
      <c r="K608" s="115">
        <v>5.6</v>
      </c>
      <c r="L608" s="115">
        <v>3.02</v>
      </c>
      <c r="M608" s="115">
        <v>3.5</v>
      </c>
      <c r="P608" s="115">
        <v>4.0199999999999996</v>
      </c>
      <c r="R608" s="115">
        <v>16.093</v>
      </c>
      <c r="S608" s="115">
        <v>16.573</v>
      </c>
    </row>
    <row r="609" spans="1:19" x14ac:dyDescent="0.2">
      <c r="A609" s="112">
        <v>23224</v>
      </c>
      <c r="B609" s="114">
        <v>16.3</v>
      </c>
      <c r="D609" s="114">
        <v>17.8</v>
      </c>
      <c r="G609" s="115">
        <v>30.7</v>
      </c>
      <c r="H609" s="115">
        <v>30.75</v>
      </c>
      <c r="I609" s="115">
        <v>31.9</v>
      </c>
      <c r="J609" s="115">
        <v>31.9</v>
      </c>
      <c r="K609" s="115">
        <v>5.4</v>
      </c>
      <c r="L609" s="115">
        <v>3.49</v>
      </c>
      <c r="M609" s="115">
        <v>3.5</v>
      </c>
      <c r="P609" s="115">
        <v>4</v>
      </c>
      <c r="R609" s="115">
        <v>16.114999999999998</v>
      </c>
      <c r="S609" s="115">
        <v>16.588000000000001</v>
      </c>
    </row>
    <row r="610" spans="1:19" x14ac:dyDescent="0.2">
      <c r="A610" s="112">
        <v>23255</v>
      </c>
      <c r="B610" s="114">
        <v>16.2</v>
      </c>
      <c r="D610" s="114">
        <v>17.8</v>
      </c>
      <c r="G610" s="115">
        <v>30.7</v>
      </c>
      <c r="H610" s="115">
        <v>30.72</v>
      </c>
      <c r="I610" s="115">
        <v>31.9</v>
      </c>
      <c r="J610" s="115">
        <v>31.9</v>
      </c>
      <c r="K610" s="115">
        <v>5.5</v>
      </c>
      <c r="L610" s="115">
        <v>3.48</v>
      </c>
      <c r="M610" s="115">
        <v>3.5</v>
      </c>
      <c r="P610" s="115">
        <v>4.08</v>
      </c>
      <c r="R610" s="115">
        <v>16.111999999999998</v>
      </c>
      <c r="S610" s="115">
        <v>16.617999999999999</v>
      </c>
    </row>
    <row r="611" spans="1:19" x14ac:dyDescent="0.2">
      <c r="A611" s="112">
        <v>23285</v>
      </c>
      <c r="B611" s="114">
        <v>16.2</v>
      </c>
      <c r="D611" s="114">
        <v>17.8</v>
      </c>
      <c r="G611" s="115">
        <v>30.8</v>
      </c>
      <c r="H611" s="115">
        <v>30.75</v>
      </c>
      <c r="I611" s="115">
        <v>32</v>
      </c>
      <c r="J611" s="115">
        <v>32</v>
      </c>
      <c r="K611" s="115">
        <v>5.5</v>
      </c>
      <c r="L611" s="115">
        <v>3.5</v>
      </c>
      <c r="M611" s="115">
        <v>3.5</v>
      </c>
      <c r="P611" s="115">
        <v>4.1100000000000003</v>
      </c>
      <c r="R611" s="115">
        <v>16.143000000000001</v>
      </c>
      <c r="S611" s="115">
        <v>16.655000000000001</v>
      </c>
    </row>
    <row r="612" spans="1:19" x14ac:dyDescent="0.2">
      <c r="A612" s="112">
        <v>23316</v>
      </c>
      <c r="B612" s="114">
        <v>16.3</v>
      </c>
      <c r="D612" s="114">
        <v>17.899999999999999</v>
      </c>
      <c r="G612" s="115">
        <v>30.8</v>
      </c>
      <c r="H612" s="115">
        <v>30.78</v>
      </c>
      <c r="I612" s="115">
        <v>32.1</v>
      </c>
      <c r="J612" s="115">
        <v>32</v>
      </c>
      <c r="K612" s="115">
        <v>5.7</v>
      </c>
      <c r="L612" s="115">
        <v>3.48</v>
      </c>
      <c r="M612" s="115">
        <v>3.5</v>
      </c>
      <c r="P612" s="115">
        <v>4.12</v>
      </c>
      <c r="R612" s="115">
        <v>16.166</v>
      </c>
      <c r="S612" s="115">
        <v>16.670000000000002</v>
      </c>
    </row>
    <row r="613" spans="1:19" x14ac:dyDescent="0.2">
      <c r="A613" s="112">
        <v>23346</v>
      </c>
      <c r="B613" s="114">
        <v>16.3</v>
      </c>
      <c r="D613" s="114">
        <v>17.899999999999999</v>
      </c>
      <c r="G613" s="115">
        <v>30.9</v>
      </c>
      <c r="H613" s="115">
        <v>30.88</v>
      </c>
      <c r="I613" s="115">
        <v>32.1</v>
      </c>
      <c r="J613" s="115">
        <v>32.1</v>
      </c>
      <c r="K613" s="115">
        <v>5.5</v>
      </c>
      <c r="L613" s="115">
        <v>3.38</v>
      </c>
      <c r="M613" s="115">
        <v>3.25</v>
      </c>
      <c r="P613" s="115">
        <v>4.13</v>
      </c>
      <c r="R613" s="115">
        <v>16.190000000000001</v>
      </c>
      <c r="S613" s="115">
        <v>16.693999999999999</v>
      </c>
    </row>
    <row r="614" spans="1:19" x14ac:dyDescent="0.2">
      <c r="A614" s="112">
        <v>23377</v>
      </c>
      <c r="B614" s="114">
        <v>16.3</v>
      </c>
      <c r="D614" s="114">
        <v>17.899999999999999</v>
      </c>
      <c r="G614" s="115">
        <v>30.9</v>
      </c>
      <c r="H614" s="115">
        <v>30.94</v>
      </c>
      <c r="I614" s="115">
        <v>32.1</v>
      </c>
      <c r="J614" s="115">
        <v>32.200000000000003</v>
      </c>
      <c r="K614" s="115">
        <v>5.6</v>
      </c>
      <c r="L614" s="115">
        <v>3.48</v>
      </c>
      <c r="M614" s="115">
        <v>3.5</v>
      </c>
      <c r="P614" s="115">
        <v>4.17</v>
      </c>
      <c r="R614" s="115">
        <v>16.224</v>
      </c>
      <c r="S614" s="115">
        <v>16.716999999999999</v>
      </c>
    </row>
    <row r="615" spans="1:19" x14ac:dyDescent="0.2">
      <c r="A615" s="112">
        <v>23408</v>
      </c>
      <c r="B615" s="114">
        <v>16.3</v>
      </c>
      <c r="D615" s="114">
        <v>18</v>
      </c>
      <c r="G615" s="115">
        <v>30.9</v>
      </c>
      <c r="H615" s="115">
        <v>30.91</v>
      </c>
      <c r="I615" s="115">
        <v>32.1</v>
      </c>
      <c r="J615" s="115">
        <v>32.200000000000003</v>
      </c>
      <c r="K615" s="115">
        <v>5.4</v>
      </c>
      <c r="L615" s="115">
        <v>3.48</v>
      </c>
      <c r="M615" s="115">
        <v>3.5</v>
      </c>
      <c r="P615" s="115">
        <v>4.1500000000000004</v>
      </c>
      <c r="R615" s="115">
        <v>16.247</v>
      </c>
      <c r="S615" s="115">
        <v>16.748999999999999</v>
      </c>
    </row>
    <row r="616" spans="1:19" x14ac:dyDescent="0.2">
      <c r="A616" s="112">
        <v>23437</v>
      </c>
      <c r="B616" s="114">
        <v>16.3</v>
      </c>
      <c r="D616" s="114">
        <v>18</v>
      </c>
      <c r="G616" s="115">
        <v>30.9</v>
      </c>
      <c r="H616" s="115">
        <v>30.94</v>
      </c>
      <c r="I616" s="115">
        <v>32.200000000000003</v>
      </c>
      <c r="J616" s="115">
        <v>32.200000000000003</v>
      </c>
      <c r="K616" s="115">
        <v>5.4</v>
      </c>
      <c r="L616" s="115">
        <v>3.43</v>
      </c>
      <c r="M616" s="115">
        <v>3.5</v>
      </c>
      <c r="P616" s="115">
        <v>4.22</v>
      </c>
      <c r="R616" s="115">
        <v>16.257000000000001</v>
      </c>
      <c r="S616" s="115">
        <v>16.765000000000001</v>
      </c>
    </row>
    <row r="617" spans="1:19" x14ac:dyDescent="0.2">
      <c r="A617" s="112">
        <v>23468</v>
      </c>
      <c r="B617" s="114">
        <v>16.399999999999999</v>
      </c>
      <c r="D617" s="114">
        <v>18</v>
      </c>
      <c r="G617" s="115">
        <v>30.9</v>
      </c>
      <c r="H617" s="115">
        <v>30.95</v>
      </c>
      <c r="I617" s="115">
        <v>32.200000000000003</v>
      </c>
      <c r="J617" s="115">
        <v>32.200000000000003</v>
      </c>
      <c r="K617" s="115">
        <v>5.3</v>
      </c>
      <c r="L617" s="115">
        <v>3.47</v>
      </c>
      <c r="M617" s="115">
        <v>3.5</v>
      </c>
      <c r="P617" s="115">
        <v>4.2300000000000004</v>
      </c>
      <c r="R617" s="115">
        <v>16.268999999999998</v>
      </c>
      <c r="S617" s="115">
        <v>16.78</v>
      </c>
    </row>
    <row r="618" spans="1:19" x14ac:dyDescent="0.2">
      <c r="A618" s="112">
        <v>23498</v>
      </c>
      <c r="B618" s="114">
        <v>16.399999999999999</v>
      </c>
      <c r="D618" s="114">
        <v>18.100000000000001</v>
      </c>
      <c r="G618" s="115">
        <v>30.9</v>
      </c>
      <c r="H618" s="115">
        <v>30.98</v>
      </c>
      <c r="I618" s="115">
        <v>32.200000000000003</v>
      </c>
      <c r="J618" s="115">
        <v>32.200000000000003</v>
      </c>
      <c r="K618" s="115">
        <v>5.0999999999999996</v>
      </c>
      <c r="L618" s="115">
        <v>3.5</v>
      </c>
      <c r="M618" s="115">
        <v>3.5</v>
      </c>
      <c r="P618" s="115">
        <v>4.2</v>
      </c>
      <c r="R618" s="115">
        <v>16.271000000000001</v>
      </c>
      <c r="S618" s="115">
        <v>16.794</v>
      </c>
    </row>
    <row r="619" spans="1:19" x14ac:dyDescent="0.2">
      <c r="A619" s="112">
        <v>23529</v>
      </c>
      <c r="B619" s="114">
        <v>16.399999999999999</v>
      </c>
      <c r="D619" s="114">
        <v>18.100000000000001</v>
      </c>
      <c r="G619" s="115">
        <v>31</v>
      </c>
      <c r="H619" s="115">
        <v>31.01</v>
      </c>
      <c r="I619" s="115">
        <v>32.299999999999997</v>
      </c>
      <c r="J619" s="115">
        <v>32.299999999999997</v>
      </c>
      <c r="K619" s="115">
        <v>5.2</v>
      </c>
      <c r="L619" s="115">
        <v>3.5</v>
      </c>
      <c r="M619" s="115">
        <v>3.5</v>
      </c>
      <c r="P619" s="115">
        <v>4.17</v>
      </c>
      <c r="R619" s="115">
        <v>16.294</v>
      </c>
      <c r="S619" s="115">
        <v>16.806000000000001</v>
      </c>
    </row>
    <row r="620" spans="1:19" x14ac:dyDescent="0.2">
      <c r="A620" s="112">
        <v>23559</v>
      </c>
      <c r="B620" s="114">
        <v>16.5</v>
      </c>
      <c r="D620" s="114">
        <v>18.100000000000001</v>
      </c>
      <c r="G620" s="115">
        <v>31.1</v>
      </c>
      <c r="H620" s="115">
        <v>31.02</v>
      </c>
      <c r="I620" s="115">
        <v>32.299999999999997</v>
      </c>
      <c r="J620" s="115">
        <v>32.299999999999997</v>
      </c>
      <c r="K620" s="115">
        <v>4.9000000000000004</v>
      </c>
      <c r="L620" s="115">
        <v>3.42</v>
      </c>
      <c r="M620" s="115">
        <v>3.5</v>
      </c>
      <c r="P620" s="115">
        <v>4.1900000000000004</v>
      </c>
      <c r="R620" s="115">
        <v>16.315000000000001</v>
      </c>
      <c r="S620" s="115">
        <v>16.823</v>
      </c>
    </row>
    <row r="621" spans="1:19" x14ac:dyDescent="0.2">
      <c r="A621" s="112">
        <v>23590</v>
      </c>
      <c r="B621" s="114">
        <v>16.5</v>
      </c>
      <c r="D621" s="114">
        <v>18.100000000000001</v>
      </c>
      <c r="G621" s="115">
        <v>31</v>
      </c>
      <c r="H621" s="115">
        <v>31.05</v>
      </c>
      <c r="I621" s="115">
        <v>32.200000000000003</v>
      </c>
      <c r="J621" s="115">
        <v>32.299999999999997</v>
      </c>
      <c r="K621" s="115">
        <v>5</v>
      </c>
      <c r="L621" s="115">
        <v>3.5</v>
      </c>
      <c r="M621" s="115">
        <v>3.5</v>
      </c>
      <c r="P621" s="115">
        <v>4.1900000000000004</v>
      </c>
      <c r="R621" s="115">
        <v>16.327000000000002</v>
      </c>
      <c r="S621" s="115">
        <v>16.844999999999999</v>
      </c>
    </row>
    <row r="622" spans="1:19" x14ac:dyDescent="0.2">
      <c r="A622" s="112">
        <v>23621</v>
      </c>
      <c r="B622" s="114">
        <v>16.5</v>
      </c>
      <c r="D622" s="114">
        <v>18.100000000000001</v>
      </c>
      <c r="G622" s="115">
        <v>31.1</v>
      </c>
      <c r="H622" s="115">
        <v>31.08</v>
      </c>
      <c r="I622" s="115">
        <v>32.299999999999997</v>
      </c>
      <c r="J622" s="115">
        <v>32.299999999999997</v>
      </c>
      <c r="K622" s="115">
        <v>5.0999999999999996</v>
      </c>
      <c r="L622" s="115">
        <v>3.45</v>
      </c>
      <c r="M622" s="115">
        <v>2.75</v>
      </c>
      <c r="P622" s="115">
        <v>4.2</v>
      </c>
      <c r="R622" s="115">
        <v>16.352</v>
      </c>
      <c r="S622" s="115">
        <v>16.852</v>
      </c>
    </row>
    <row r="623" spans="1:19" x14ac:dyDescent="0.2">
      <c r="A623" s="112">
        <v>23651</v>
      </c>
      <c r="B623" s="114">
        <v>16.5</v>
      </c>
      <c r="D623" s="114">
        <v>18.2</v>
      </c>
      <c r="G623" s="115">
        <v>31.1</v>
      </c>
      <c r="H623" s="115">
        <v>31.12</v>
      </c>
      <c r="I623" s="115">
        <v>32.4</v>
      </c>
      <c r="J623" s="115">
        <v>32.4</v>
      </c>
      <c r="K623" s="115">
        <v>5.0999999999999996</v>
      </c>
      <c r="L623" s="115">
        <v>3.36</v>
      </c>
      <c r="M623" s="115">
        <v>3.5</v>
      </c>
      <c r="P623" s="115">
        <v>4.1900000000000004</v>
      </c>
      <c r="R623" s="115">
        <v>16.361999999999998</v>
      </c>
      <c r="S623" s="115">
        <v>16.859000000000002</v>
      </c>
    </row>
    <row r="624" spans="1:19" x14ac:dyDescent="0.2">
      <c r="A624" s="112">
        <v>23682</v>
      </c>
      <c r="B624" s="114">
        <v>16.5</v>
      </c>
      <c r="D624" s="114">
        <v>18.2</v>
      </c>
      <c r="G624" s="115">
        <v>31.2</v>
      </c>
      <c r="H624" s="115">
        <v>31.21</v>
      </c>
      <c r="I624" s="115">
        <v>32.5</v>
      </c>
      <c r="J624" s="115">
        <v>32.5</v>
      </c>
      <c r="K624" s="115">
        <v>4.8</v>
      </c>
      <c r="L624" s="115">
        <v>3.52</v>
      </c>
      <c r="M624" s="115">
        <v>4</v>
      </c>
      <c r="P624" s="115">
        <v>4.1500000000000004</v>
      </c>
      <c r="R624" s="115">
        <v>16.385000000000002</v>
      </c>
      <c r="S624" s="115">
        <v>16.882999999999999</v>
      </c>
    </row>
    <row r="625" spans="1:19" x14ac:dyDescent="0.2">
      <c r="A625" s="112">
        <v>23712</v>
      </c>
      <c r="B625" s="114">
        <v>16.600000000000001</v>
      </c>
      <c r="D625" s="114">
        <v>18.3</v>
      </c>
      <c r="G625" s="115">
        <v>31.2</v>
      </c>
      <c r="H625" s="115">
        <v>31.25</v>
      </c>
      <c r="I625" s="115">
        <v>32.5</v>
      </c>
      <c r="J625" s="115">
        <v>32.5</v>
      </c>
      <c r="K625" s="115">
        <v>5</v>
      </c>
      <c r="L625" s="115">
        <v>3.85</v>
      </c>
      <c r="M625" s="115">
        <v>4</v>
      </c>
      <c r="P625" s="115">
        <v>4.18</v>
      </c>
      <c r="R625" s="115">
        <v>16.408999999999999</v>
      </c>
      <c r="S625" s="115">
        <v>16.907</v>
      </c>
    </row>
    <row r="626" spans="1:19" x14ac:dyDescent="0.2">
      <c r="A626" s="112">
        <v>23743</v>
      </c>
      <c r="B626" s="114">
        <v>16.600000000000001</v>
      </c>
      <c r="D626" s="114">
        <v>18.399999999999999</v>
      </c>
      <c r="G626" s="115">
        <v>31.2</v>
      </c>
      <c r="H626" s="115">
        <v>31.28</v>
      </c>
      <c r="I626" s="115">
        <v>32.6</v>
      </c>
      <c r="J626" s="115">
        <v>32.6</v>
      </c>
      <c r="K626" s="115">
        <v>4.9000000000000004</v>
      </c>
      <c r="L626" s="115">
        <v>3.9</v>
      </c>
      <c r="M626" s="115">
        <v>4</v>
      </c>
      <c r="P626" s="115">
        <v>4.1900000000000004</v>
      </c>
      <c r="R626" s="115">
        <v>16.427</v>
      </c>
      <c r="S626" s="115">
        <v>16.93</v>
      </c>
    </row>
    <row r="627" spans="1:19" x14ac:dyDescent="0.2">
      <c r="A627" s="112">
        <v>23774</v>
      </c>
      <c r="B627" s="114">
        <v>16.600000000000001</v>
      </c>
      <c r="D627" s="114">
        <v>18.399999999999999</v>
      </c>
      <c r="G627" s="115">
        <v>31.2</v>
      </c>
      <c r="H627" s="115">
        <v>31.28</v>
      </c>
      <c r="I627" s="115">
        <v>32.6</v>
      </c>
      <c r="J627" s="115">
        <v>32.6</v>
      </c>
      <c r="K627" s="115">
        <v>5.0999999999999996</v>
      </c>
      <c r="L627" s="115">
        <v>3.98</v>
      </c>
      <c r="M627" s="115">
        <v>4</v>
      </c>
      <c r="P627" s="115">
        <v>4.21</v>
      </c>
      <c r="R627" s="115">
        <v>16.434000000000001</v>
      </c>
      <c r="S627" s="115">
        <v>16.95</v>
      </c>
    </row>
    <row r="628" spans="1:19" x14ac:dyDescent="0.2">
      <c r="A628" s="112">
        <v>23802</v>
      </c>
      <c r="B628" s="114">
        <v>16.600000000000001</v>
      </c>
      <c r="D628" s="114">
        <v>18.399999999999999</v>
      </c>
      <c r="G628" s="115">
        <v>31.3</v>
      </c>
      <c r="H628" s="115">
        <v>31.31</v>
      </c>
      <c r="I628" s="115">
        <v>32.6</v>
      </c>
      <c r="J628" s="115">
        <v>32.6</v>
      </c>
      <c r="K628" s="115">
        <v>4.7</v>
      </c>
      <c r="L628" s="115">
        <v>4.05</v>
      </c>
      <c r="M628" s="115">
        <v>4</v>
      </c>
      <c r="P628" s="115">
        <v>4.21</v>
      </c>
      <c r="R628" s="115">
        <v>16.454999999999998</v>
      </c>
      <c r="S628" s="115">
        <v>16.96</v>
      </c>
    </row>
    <row r="629" spans="1:19" x14ac:dyDescent="0.2">
      <c r="A629" s="112">
        <v>23833</v>
      </c>
      <c r="B629" s="114">
        <v>16.7</v>
      </c>
      <c r="D629" s="114">
        <v>18.399999999999999</v>
      </c>
      <c r="G629" s="115">
        <v>31.4</v>
      </c>
      <c r="H629" s="115">
        <v>31.38</v>
      </c>
      <c r="I629" s="115">
        <v>32.700000000000003</v>
      </c>
      <c r="J629" s="115">
        <v>32.700000000000003</v>
      </c>
      <c r="K629" s="115">
        <v>4.8</v>
      </c>
      <c r="L629" s="115">
        <v>4.09</v>
      </c>
      <c r="M629" s="115">
        <v>4.13</v>
      </c>
      <c r="P629" s="115">
        <v>4.2</v>
      </c>
      <c r="R629" s="115">
        <v>16.481000000000002</v>
      </c>
      <c r="S629" s="115">
        <v>16.98</v>
      </c>
    </row>
    <row r="630" spans="1:19" x14ac:dyDescent="0.2">
      <c r="A630" s="112">
        <v>23863</v>
      </c>
      <c r="B630" s="114">
        <v>16.7</v>
      </c>
      <c r="D630" s="114">
        <v>18.5</v>
      </c>
      <c r="G630" s="115">
        <v>31.4</v>
      </c>
      <c r="H630" s="115">
        <v>31.48</v>
      </c>
      <c r="I630" s="115">
        <v>32.700000000000003</v>
      </c>
      <c r="J630" s="115">
        <v>32.700000000000003</v>
      </c>
      <c r="K630" s="115">
        <v>4.5999999999999996</v>
      </c>
      <c r="L630" s="115">
        <v>4.0999999999999996</v>
      </c>
      <c r="M630" s="115">
        <v>4.13</v>
      </c>
      <c r="P630" s="115">
        <v>4.21</v>
      </c>
      <c r="R630" s="115">
        <v>16.518000000000001</v>
      </c>
      <c r="S630" s="115">
        <v>17.010999999999999</v>
      </c>
    </row>
    <row r="631" spans="1:19" x14ac:dyDescent="0.2">
      <c r="A631" s="112">
        <v>23894</v>
      </c>
      <c r="B631" s="114">
        <v>16.899999999999999</v>
      </c>
      <c r="D631" s="114">
        <v>18.600000000000001</v>
      </c>
      <c r="G631" s="115">
        <v>31.6</v>
      </c>
      <c r="H631" s="115">
        <v>31.61</v>
      </c>
      <c r="I631" s="115">
        <v>32.700000000000003</v>
      </c>
      <c r="J631" s="115">
        <v>32.700000000000003</v>
      </c>
      <c r="K631" s="115">
        <v>4.5999999999999996</v>
      </c>
      <c r="L631" s="115">
        <v>4.05</v>
      </c>
      <c r="M631" s="115">
        <v>4.13</v>
      </c>
      <c r="P631" s="115">
        <v>4.21</v>
      </c>
      <c r="R631" s="115">
        <v>16.565999999999999</v>
      </c>
      <c r="S631" s="115">
        <v>17.007000000000001</v>
      </c>
    </row>
    <row r="632" spans="1:19" x14ac:dyDescent="0.2">
      <c r="A632" s="112">
        <v>23924</v>
      </c>
      <c r="B632" s="114">
        <v>16.899999999999999</v>
      </c>
      <c r="D632" s="114">
        <v>18.600000000000001</v>
      </c>
      <c r="G632" s="115">
        <v>31.6</v>
      </c>
      <c r="H632" s="115">
        <v>31.58</v>
      </c>
      <c r="I632" s="115">
        <v>32.700000000000003</v>
      </c>
      <c r="J632" s="115">
        <v>32.700000000000003</v>
      </c>
      <c r="K632" s="115">
        <v>4.4000000000000004</v>
      </c>
      <c r="L632" s="115">
        <v>4.09</v>
      </c>
      <c r="M632" s="115">
        <v>4.13</v>
      </c>
      <c r="P632" s="115">
        <v>4.2</v>
      </c>
      <c r="R632" s="115">
        <v>16.577999999999999</v>
      </c>
      <c r="S632" s="115">
        <v>17.024000000000001</v>
      </c>
    </row>
    <row r="633" spans="1:19" x14ac:dyDescent="0.2">
      <c r="A633" s="112">
        <v>23955</v>
      </c>
      <c r="B633" s="114">
        <v>16.899999999999999</v>
      </c>
      <c r="D633" s="114">
        <v>18.600000000000001</v>
      </c>
      <c r="G633" s="115">
        <v>31.6</v>
      </c>
      <c r="H633" s="115">
        <v>31.55</v>
      </c>
      <c r="I633" s="115">
        <v>32.700000000000003</v>
      </c>
      <c r="J633" s="115">
        <v>32.700000000000003</v>
      </c>
      <c r="K633" s="115">
        <v>4.4000000000000004</v>
      </c>
      <c r="L633" s="115">
        <v>4.12</v>
      </c>
      <c r="M633" s="115">
        <v>4</v>
      </c>
      <c r="P633" s="115">
        <v>4.25</v>
      </c>
      <c r="R633" s="115">
        <v>16.582000000000001</v>
      </c>
      <c r="S633" s="115">
        <v>17.056000000000001</v>
      </c>
    </row>
    <row r="634" spans="1:19" x14ac:dyDescent="0.2">
      <c r="A634" s="112">
        <v>23986</v>
      </c>
      <c r="B634" s="114">
        <v>16.899999999999999</v>
      </c>
      <c r="D634" s="114">
        <v>18.600000000000001</v>
      </c>
      <c r="G634" s="115">
        <v>31.6</v>
      </c>
      <c r="H634" s="115">
        <v>31.62</v>
      </c>
      <c r="I634" s="115">
        <v>32.799999999999997</v>
      </c>
      <c r="J634" s="115">
        <v>32.799999999999997</v>
      </c>
      <c r="K634" s="115">
        <v>4.3</v>
      </c>
      <c r="L634" s="115">
        <v>4.0199999999999996</v>
      </c>
      <c r="M634" s="115">
        <v>4.13</v>
      </c>
      <c r="P634" s="115">
        <v>4.29</v>
      </c>
      <c r="R634" s="115">
        <v>16.59</v>
      </c>
      <c r="S634" s="115">
        <v>17.076000000000001</v>
      </c>
    </row>
    <row r="635" spans="1:19" x14ac:dyDescent="0.2">
      <c r="A635" s="112">
        <v>24016</v>
      </c>
      <c r="B635" s="114">
        <v>16.899999999999999</v>
      </c>
      <c r="D635" s="114">
        <v>18.600000000000001</v>
      </c>
      <c r="G635" s="115">
        <v>31.7</v>
      </c>
      <c r="H635" s="115">
        <v>31.65</v>
      </c>
      <c r="I635" s="115">
        <v>32.9</v>
      </c>
      <c r="J635" s="115">
        <v>32.799999999999997</v>
      </c>
      <c r="K635" s="115">
        <v>4.2</v>
      </c>
      <c r="L635" s="115">
        <v>4.08</v>
      </c>
      <c r="M635" s="115">
        <v>4.13</v>
      </c>
      <c r="P635" s="115">
        <v>4.3499999999999996</v>
      </c>
      <c r="R635" s="115">
        <v>16.594999999999999</v>
      </c>
      <c r="S635" s="115">
        <v>17.07</v>
      </c>
    </row>
    <row r="636" spans="1:19" x14ac:dyDescent="0.2">
      <c r="A636" s="112">
        <v>24047</v>
      </c>
      <c r="B636" s="114">
        <v>17</v>
      </c>
      <c r="D636" s="114">
        <v>18.7</v>
      </c>
      <c r="G636" s="115">
        <v>31.7</v>
      </c>
      <c r="H636" s="115">
        <v>31.75</v>
      </c>
      <c r="I636" s="115">
        <v>32.9</v>
      </c>
      <c r="J636" s="115">
        <v>32.9</v>
      </c>
      <c r="K636" s="115">
        <v>4.0999999999999996</v>
      </c>
      <c r="L636" s="115">
        <v>4.0999999999999996</v>
      </c>
      <c r="M636" s="115">
        <v>4.13</v>
      </c>
      <c r="P636" s="115">
        <v>4.45</v>
      </c>
      <c r="R636" s="115">
        <v>16.623000000000001</v>
      </c>
      <c r="S636" s="115">
        <v>17.102</v>
      </c>
    </row>
    <row r="637" spans="1:19" x14ac:dyDescent="0.2">
      <c r="A637" s="112">
        <v>24077</v>
      </c>
      <c r="B637" s="114">
        <v>17.100000000000001</v>
      </c>
      <c r="D637" s="114">
        <v>18.8</v>
      </c>
      <c r="G637" s="115">
        <v>31.8</v>
      </c>
      <c r="H637" s="115">
        <v>31.85</v>
      </c>
      <c r="I637" s="115">
        <v>33</v>
      </c>
      <c r="J637" s="115">
        <v>33</v>
      </c>
      <c r="K637" s="115">
        <v>4</v>
      </c>
      <c r="L637" s="115">
        <v>4.32</v>
      </c>
      <c r="M637" s="115">
        <v>4.63</v>
      </c>
      <c r="P637" s="115">
        <v>4.62</v>
      </c>
      <c r="R637" s="115">
        <v>16.683</v>
      </c>
      <c r="S637" s="115">
        <v>17.154</v>
      </c>
    </row>
    <row r="638" spans="1:19" x14ac:dyDescent="0.2">
      <c r="A638" s="112">
        <v>24108</v>
      </c>
      <c r="B638" s="114">
        <v>17.100000000000001</v>
      </c>
      <c r="D638" s="114">
        <v>18.899999999999999</v>
      </c>
      <c r="G638" s="115">
        <v>31.8</v>
      </c>
      <c r="H638" s="115">
        <v>31.88</v>
      </c>
      <c r="I638" s="115">
        <v>32.9</v>
      </c>
      <c r="J638" s="115">
        <v>33</v>
      </c>
      <c r="K638" s="115">
        <v>4</v>
      </c>
      <c r="L638" s="115">
        <v>4.42</v>
      </c>
      <c r="M638" s="115">
        <v>4.5</v>
      </c>
      <c r="P638" s="115">
        <v>4.6100000000000003</v>
      </c>
      <c r="R638" s="115">
        <v>16.702999999999999</v>
      </c>
      <c r="S638" s="115">
        <v>17.158999999999999</v>
      </c>
    </row>
    <row r="639" spans="1:19" x14ac:dyDescent="0.2">
      <c r="A639" s="112">
        <v>24139</v>
      </c>
      <c r="B639" s="114">
        <v>17.2</v>
      </c>
      <c r="D639" s="114">
        <v>18.899999999999999</v>
      </c>
      <c r="G639" s="115">
        <v>32</v>
      </c>
      <c r="H639" s="115">
        <v>32.08</v>
      </c>
      <c r="I639" s="115">
        <v>33</v>
      </c>
      <c r="J639" s="115">
        <v>33.1</v>
      </c>
      <c r="K639" s="115">
        <v>3.8</v>
      </c>
      <c r="L639" s="115">
        <v>4.5999999999999996</v>
      </c>
      <c r="M639" s="115">
        <v>4.63</v>
      </c>
      <c r="P639" s="115">
        <v>4.83</v>
      </c>
      <c r="R639" s="115">
        <v>16.771999999999998</v>
      </c>
      <c r="S639" s="115">
        <v>17.201000000000001</v>
      </c>
    </row>
    <row r="640" spans="1:19" x14ac:dyDescent="0.2">
      <c r="A640" s="112">
        <v>24167</v>
      </c>
      <c r="B640" s="114">
        <v>17.3</v>
      </c>
      <c r="D640" s="114">
        <v>18.899999999999999</v>
      </c>
      <c r="G640" s="115">
        <v>32.1</v>
      </c>
      <c r="H640" s="115">
        <v>32.18</v>
      </c>
      <c r="I640" s="115">
        <v>33.1</v>
      </c>
      <c r="J640" s="115">
        <v>33.1</v>
      </c>
      <c r="K640" s="115">
        <v>3.8</v>
      </c>
      <c r="L640" s="115">
        <v>4.66</v>
      </c>
      <c r="M640" s="115">
        <v>4.75</v>
      </c>
      <c r="P640" s="115">
        <v>4.87</v>
      </c>
      <c r="R640" s="115">
        <v>16.812999999999999</v>
      </c>
      <c r="S640" s="115">
        <v>17.222999999999999</v>
      </c>
    </row>
    <row r="641" spans="1:19" x14ac:dyDescent="0.2">
      <c r="A641" s="112">
        <v>24198</v>
      </c>
      <c r="B641" s="114">
        <v>17.399999999999999</v>
      </c>
      <c r="D641" s="114">
        <v>19</v>
      </c>
      <c r="G641" s="115">
        <v>32.299999999999997</v>
      </c>
      <c r="H641" s="115">
        <v>32.28</v>
      </c>
      <c r="I641" s="115">
        <v>33.299999999999997</v>
      </c>
      <c r="J641" s="115">
        <v>33.299999999999997</v>
      </c>
      <c r="K641" s="115">
        <v>3.8</v>
      </c>
      <c r="L641" s="115">
        <v>4.67</v>
      </c>
      <c r="M641" s="115">
        <v>4.63</v>
      </c>
      <c r="P641" s="115">
        <v>4.75</v>
      </c>
      <c r="R641" s="115">
        <v>16.870999999999999</v>
      </c>
      <c r="S641" s="115">
        <v>17.285</v>
      </c>
    </row>
    <row r="642" spans="1:19" x14ac:dyDescent="0.2">
      <c r="A642" s="112">
        <v>24228</v>
      </c>
      <c r="B642" s="114">
        <v>17.399999999999999</v>
      </c>
      <c r="D642" s="114">
        <v>19.100000000000001</v>
      </c>
      <c r="G642" s="115">
        <v>32.299999999999997</v>
      </c>
      <c r="H642" s="115">
        <v>32.35</v>
      </c>
      <c r="I642" s="115">
        <v>33.4</v>
      </c>
      <c r="J642" s="115">
        <v>33.4</v>
      </c>
      <c r="K642" s="115">
        <v>3.9</v>
      </c>
      <c r="L642" s="115">
        <v>4.9000000000000004</v>
      </c>
      <c r="M642" s="115">
        <v>4.75</v>
      </c>
      <c r="P642" s="115">
        <v>4.78</v>
      </c>
      <c r="R642" s="115">
        <v>16.891999999999999</v>
      </c>
      <c r="S642" s="115">
        <v>17.331</v>
      </c>
    </row>
    <row r="643" spans="1:19" x14ac:dyDescent="0.2">
      <c r="A643" s="112">
        <v>24259</v>
      </c>
      <c r="B643" s="114">
        <v>17.5</v>
      </c>
      <c r="D643" s="114">
        <v>19.100000000000001</v>
      </c>
      <c r="G643" s="115">
        <v>32.4</v>
      </c>
      <c r="H643" s="115">
        <v>32.380000000000003</v>
      </c>
      <c r="I643" s="115">
        <v>33.5</v>
      </c>
      <c r="J643" s="115">
        <v>33.5</v>
      </c>
      <c r="K643" s="115">
        <v>3.8</v>
      </c>
      <c r="L643" s="115">
        <v>5.17</v>
      </c>
      <c r="M643" s="115">
        <v>5.5</v>
      </c>
      <c r="P643" s="115">
        <v>4.8099999999999996</v>
      </c>
      <c r="R643" s="115">
        <v>16.934000000000001</v>
      </c>
      <c r="S643" s="115">
        <v>17.387</v>
      </c>
    </row>
    <row r="644" spans="1:19" x14ac:dyDescent="0.2">
      <c r="A644" s="112">
        <v>24289</v>
      </c>
      <c r="B644" s="114">
        <v>17.5</v>
      </c>
      <c r="D644" s="114">
        <v>19.100000000000001</v>
      </c>
      <c r="G644" s="115">
        <v>32.5</v>
      </c>
      <c r="H644" s="115">
        <v>32.450000000000003</v>
      </c>
      <c r="I644" s="115">
        <v>33.6</v>
      </c>
      <c r="J644" s="115">
        <v>33.6</v>
      </c>
      <c r="K644" s="115">
        <v>3.8</v>
      </c>
      <c r="L644" s="115">
        <v>5.3</v>
      </c>
      <c r="M644" s="115">
        <v>5.75</v>
      </c>
      <c r="P644" s="115">
        <v>5.0199999999999996</v>
      </c>
      <c r="R644" s="115">
        <v>16.966999999999999</v>
      </c>
      <c r="S644" s="115">
        <v>17.437999999999999</v>
      </c>
    </row>
    <row r="645" spans="1:19" x14ac:dyDescent="0.2">
      <c r="A645" s="112">
        <v>24320</v>
      </c>
      <c r="B645" s="114">
        <v>17.600000000000001</v>
      </c>
      <c r="D645" s="114">
        <v>19.100000000000001</v>
      </c>
      <c r="G645" s="115">
        <v>32.700000000000003</v>
      </c>
      <c r="H645" s="115">
        <v>32.65</v>
      </c>
      <c r="I645" s="115">
        <v>33.700000000000003</v>
      </c>
      <c r="J645" s="115">
        <v>33.700000000000003</v>
      </c>
      <c r="K645" s="115">
        <v>3.8</v>
      </c>
      <c r="L645" s="115">
        <v>5.53</v>
      </c>
      <c r="M645" s="115">
        <v>4.5</v>
      </c>
      <c r="P645" s="115">
        <v>5.22</v>
      </c>
      <c r="R645" s="115">
        <v>17.032</v>
      </c>
      <c r="S645" s="115">
        <v>17.47</v>
      </c>
    </row>
    <row r="646" spans="1:19" x14ac:dyDescent="0.2">
      <c r="A646" s="112">
        <v>24351</v>
      </c>
      <c r="B646" s="114">
        <v>17.600000000000001</v>
      </c>
      <c r="D646" s="114">
        <v>19.2</v>
      </c>
      <c r="G646" s="115">
        <v>32.700000000000003</v>
      </c>
      <c r="H646" s="115">
        <v>32.75</v>
      </c>
      <c r="I646" s="115">
        <v>33.799999999999997</v>
      </c>
      <c r="J646" s="115">
        <v>33.799999999999997</v>
      </c>
      <c r="K646" s="115">
        <v>3.7</v>
      </c>
      <c r="L646" s="115">
        <v>5.4</v>
      </c>
      <c r="M646" s="115">
        <v>5.75</v>
      </c>
      <c r="P646" s="115">
        <v>5.18</v>
      </c>
      <c r="R646" s="115">
        <v>17.085999999999999</v>
      </c>
      <c r="S646" s="115">
        <v>17.524000000000001</v>
      </c>
    </row>
    <row r="647" spans="1:19" x14ac:dyDescent="0.2">
      <c r="A647" s="112">
        <v>24381</v>
      </c>
      <c r="B647" s="114">
        <v>17.600000000000001</v>
      </c>
      <c r="D647" s="114">
        <v>19.2</v>
      </c>
      <c r="G647" s="115">
        <v>32.9</v>
      </c>
      <c r="H647" s="115">
        <v>32.85</v>
      </c>
      <c r="I647" s="115">
        <v>34</v>
      </c>
      <c r="J647" s="115">
        <v>34</v>
      </c>
      <c r="K647" s="115">
        <v>3.7</v>
      </c>
      <c r="L647" s="115">
        <v>5.53</v>
      </c>
      <c r="M647" s="115">
        <v>5.75</v>
      </c>
      <c r="P647" s="115">
        <v>5.01</v>
      </c>
      <c r="R647" s="115">
        <v>17.131</v>
      </c>
      <c r="S647" s="115">
        <v>17.581</v>
      </c>
    </row>
    <row r="648" spans="1:19" x14ac:dyDescent="0.2">
      <c r="A648" s="112">
        <v>24412</v>
      </c>
      <c r="B648" s="114">
        <v>17.600000000000001</v>
      </c>
      <c r="D648" s="114">
        <v>19.5</v>
      </c>
      <c r="G648" s="115">
        <v>32.9</v>
      </c>
      <c r="H648" s="115">
        <v>32.880000000000003</v>
      </c>
      <c r="I648" s="115">
        <v>34.1</v>
      </c>
      <c r="J648" s="115">
        <v>34</v>
      </c>
      <c r="K648" s="115">
        <v>3.6</v>
      </c>
      <c r="L648" s="115">
        <v>5.76</v>
      </c>
      <c r="M648" s="115">
        <v>5.75</v>
      </c>
      <c r="P648" s="115">
        <v>5.16</v>
      </c>
      <c r="R648" s="115">
        <v>17.155999999999999</v>
      </c>
      <c r="S648" s="115">
        <v>17.625</v>
      </c>
    </row>
    <row r="649" spans="1:19" x14ac:dyDescent="0.2">
      <c r="A649" s="112">
        <v>24442</v>
      </c>
      <c r="B649" s="114">
        <v>17.7</v>
      </c>
      <c r="D649" s="114">
        <v>19.5</v>
      </c>
      <c r="G649" s="115">
        <v>32.9</v>
      </c>
      <c r="H649" s="115">
        <v>32.92</v>
      </c>
      <c r="I649" s="115">
        <v>34.1</v>
      </c>
      <c r="J649" s="115">
        <v>34.1</v>
      </c>
      <c r="K649" s="115">
        <v>3.8</v>
      </c>
      <c r="L649" s="115">
        <v>5.4</v>
      </c>
      <c r="M649" s="115">
        <v>5</v>
      </c>
      <c r="P649" s="115">
        <v>4.84</v>
      </c>
      <c r="R649" s="115">
        <v>17.192</v>
      </c>
      <c r="S649" s="115">
        <v>17.678999999999998</v>
      </c>
    </row>
    <row r="650" spans="1:19" x14ac:dyDescent="0.2">
      <c r="A650" s="112">
        <v>24473</v>
      </c>
      <c r="B650" s="114">
        <v>17.7</v>
      </c>
      <c r="D650" s="114">
        <v>19.5</v>
      </c>
      <c r="G650" s="115">
        <v>32.9</v>
      </c>
      <c r="H650" s="115">
        <v>32.9</v>
      </c>
      <c r="I650" s="115">
        <v>34.1</v>
      </c>
      <c r="J650" s="115">
        <v>34.200000000000003</v>
      </c>
      <c r="K650" s="115">
        <v>3.9</v>
      </c>
      <c r="L650" s="115">
        <v>4.9400000000000004</v>
      </c>
      <c r="M650" s="115">
        <v>4</v>
      </c>
      <c r="P650" s="115">
        <v>4.58</v>
      </c>
      <c r="R650" s="115">
        <v>17.193000000000001</v>
      </c>
      <c r="S650" s="115">
        <v>17.695</v>
      </c>
    </row>
    <row r="651" spans="1:19" x14ac:dyDescent="0.2">
      <c r="A651" s="112">
        <v>24504</v>
      </c>
      <c r="B651" s="114">
        <v>17.7</v>
      </c>
      <c r="D651" s="114">
        <v>19.5</v>
      </c>
      <c r="G651" s="115">
        <v>32.9</v>
      </c>
      <c r="H651" s="115">
        <v>33</v>
      </c>
      <c r="I651" s="115">
        <v>34.200000000000003</v>
      </c>
      <c r="J651" s="115">
        <v>34.200000000000003</v>
      </c>
      <c r="K651" s="115">
        <v>3.8</v>
      </c>
      <c r="L651" s="115">
        <v>5</v>
      </c>
      <c r="M651" s="115">
        <v>4.75</v>
      </c>
      <c r="P651" s="115">
        <v>4.63</v>
      </c>
      <c r="R651" s="115">
        <v>17.213000000000001</v>
      </c>
      <c r="S651" s="115">
        <v>17.727</v>
      </c>
    </row>
    <row r="652" spans="1:19" x14ac:dyDescent="0.2">
      <c r="A652" s="112">
        <v>24532</v>
      </c>
      <c r="B652" s="114">
        <v>17.8</v>
      </c>
      <c r="D652" s="114">
        <v>19.7</v>
      </c>
      <c r="G652" s="115">
        <v>33</v>
      </c>
      <c r="H652" s="115">
        <v>33</v>
      </c>
      <c r="I652" s="115">
        <v>34.299999999999997</v>
      </c>
      <c r="J652" s="115">
        <v>34.299999999999997</v>
      </c>
      <c r="K652" s="115">
        <v>3.8</v>
      </c>
      <c r="L652" s="115">
        <v>4.53</v>
      </c>
      <c r="M652" s="115">
        <v>4.5</v>
      </c>
      <c r="P652" s="115">
        <v>4.54</v>
      </c>
      <c r="R652" s="115">
        <v>17.222000000000001</v>
      </c>
      <c r="S652" s="115">
        <v>17.754000000000001</v>
      </c>
    </row>
    <row r="653" spans="1:19" x14ac:dyDescent="0.2">
      <c r="A653" s="112">
        <v>24563</v>
      </c>
      <c r="B653" s="114">
        <v>17.899999999999999</v>
      </c>
      <c r="D653" s="114">
        <v>19.899999999999999</v>
      </c>
      <c r="G653" s="115">
        <v>33.1</v>
      </c>
      <c r="H653" s="115">
        <v>33.1</v>
      </c>
      <c r="I653" s="115">
        <v>34.4</v>
      </c>
      <c r="J653" s="115">
        <v>34.4</v>
      </c>
      <c r="K653" s="115">
        <v>3.8</v>
      </c>
      <c r="L653" s="115">
        <v>4.05</v>
      </c>
      <c r="M653" s="115">
        <v>4</v>
      </c>
      <c r="P653" s="115">
        <v>4.59</v>
      </c>
      <c r="R653" s="115">
        <v>17.251000000000001</v>
      </c>
      <c r="S653" s="115">
        <v>17.803000000000001</v>
      </c>
    </row>
    <row r="654" spans="1:19" x14ac:dyDescent="0.2">
      <c r="A654" s="112">
        <v>24593</v>
      </c>
      <c r="B654" s="114">
        <v>18</v>
      </c>
      <c r="D654" s="114">
        <v>19.899999999999999</v>
      </c>
      <c r="G654" s="115">
        <v>33.200000000000003</v>
      </c>
      <c r="H654" s="115">
        <v>33.1</v>
      </c>
      <c r="I654" s="115">
        <v>34.5</v>
      </c>
      <c r="J654" s="115">
        <v>34.5</v>
      </c>
      <c r="K654" s="115">
        <v>3.8</v>
      </c>
      <c r="L654" s="115">
        <v>3.94</v>
      </c>
      <c r="M654" s="115">
        <v>4.13</v>
      </c>
      <c r="P654" s="115">
        <v>4.8499999999999996</v>
      </c>
      <c r="R654" s="115">
        <v>17.283999999999999</v>
      </c>
      <c r="S654" s="115">
        <v>17.841999999999999</v>
      </c>
    </row>
    <row r="655" spans="1:19" x14ac:dyDescent="0.2">
      <c r="A655" s="112">
        <v>24624</v>
      </c>
      <c r="B655" s="114">
        <v>18.100000000000001</v>
      </c>
      <c r="D655" s="114">
        <v>20</v>
      </c>
      <c r="G655" s="115">
        <v>33.299999999999997</v>
      </c>
      <c r="H655" s="115">
        <v>33.299999999999997</v>
      </c>
      <c r="I655" s="115">
        <v>34.6</v>
      </c>
      <c r="J655" s="115">
        <v>34.6</v>
      </c>
      <c r="K655" s="115">
        <v>3.9</v>
      </c>
      <c r="L655" s="115">
        <v>3.98</v>
      </c>
      <c r="M655" s="115">
        <v>3.5</v>
      </c>
      <c r="P655" s="115">
        <v>5.0199999999999996</v>
      </c>
      <c r="R655" s="115">
        <v>17.338999999999999</v>
      </c>
      <c r="S655" s="115">
        <v>17.887</v>
      </c>
    </row>
    <row r="656" spans="1:19" x14ac:dyDescent="0.2">
      <c r="A656" s="112">
        <v>24654</v>
      </c>
      <c r="B656" s="114">
        <v>18.2</v>
      </c>
      <c r="D656" s="114">
        <v>20.100000000000001</v>
      </c>
      <c r="G656" s="115">
        <v>33.4</v>
      </c>
      <c r="H656" s="115">
        <v>33.4</v>
      </c>
      <c r="I656" s="115">
        <v>34.700000000000003</v>
      </c>
      <c r="J656" s="115">
        <v>34.700000000000003</v>
      </c>
      <c r="K656" s="115">
        <v>3.8</v>
      </c>
      <c r="L656" s="115">
        <v>3.79</v>
      </c>
      <c r="M656" s="115">
        <v>3.75</v>
      </c>
      <c r="P656" s="115">
        <v>5.16</v>
      </c>
      <c r="R656" s="115">
        <v>17.398</v>
      </c>
      <c r="S656" s="115">
        <v>17.948</v>
      </c>
    </row>
    <row r="657" spans="1:19" x14ac:dyDescent="0.2">
      <c r="A657" s="112">
        <v>24685</v>
      </c>
      <c r="B657" s="114">
        <v>18.3</v>
      </c>
      <c r="D657" s="114">
        <v>20.100000000000001</v>
      </c>
      <c r="G657" s="115">
        <v>33.5</v>
      </c>
      <c r="H657" s="115">
        <v>33.5</v>
      </c>
      <c r="I657" s="115">
        <v>34.799999999999997</v>
      </c>
      <c r="J657" s="115">
        <v>34.9</v>
      </c>
      <c r="K657" s="115">
        <v>3.8</v>
      </c>
      <c r="L657" s="115">
        <v>3.9</v>
      </c>
      <c r="M657" s="115">
        <v>4</v>
      </c>
      <c r="P657" s="115">
        <v>5.28</v>
      </c>
      <c r="R657" s="115">
        <v>17.452000000000002</v>
      </c>
      <c r="S657" s="115">
        <v>18.003</v>
      </c>
    </row>
    <row r="658" spans="1:19" x14ac:dyDescent="0.2">
      <c r="A658" s="112">
        <v>24716</v>
      </c>
      <c r="B658" s="114">
        <v>18.3</v>
      </c>
      <c r="D658" s="114">
        <v>20.100000000000001</v>
      </c>
      <c r="G658" s="115">
        <v>33.6</v>
      </c>
      <c r="H658" s="115">
        <v>33.6</v>
      </c>
      <c r="I658" s="115">
        <v>35</v>
      </c>
      <c r="J658" s="115">
        <v>35</v>
      </c>
      <c r="K658" s="115">
        <v>3.8</v>
      </c>
      <c r="L658" s="115">
        <v>3.99</v>
      </c>
      <c r="M658" s="115">
        <v>3.75</v>
      </c>
      <c r="P658" s="115">
        <v>5.3</v>
      </c>
      <c r="R658" s="115">
        <v>17.504999999999999</v>
      </c>
      <c r="S658" s="115">
        <v>18.067</v>
      </c>
    </row>
    <row r="659" spans="1:19" x14ac:dyDescent="0.2">
      <c r="A659" s="112">
        <v>24746</v>
      </c>
      <c r="B659" s="114">
        <v>18.3</v>
      </c>
      <c r="D659" s="114">
        <v>20.2</v>
      </c>
      <c r="G659" s="115">
        <v>33.700000000000003</v>
      </c>
      <c r="H659" s="115">
        <v>33.700000000000003</v>
      </c>
      <c r="I659" s="115">
        <v>35.200000000000003</v>
      </c>
      <c r="J659" s="115">
        <v>35.1</v>
      </c>
      <c r="K659" s="115">
        <v>4</v>
      </c>
      <c r="L659" s="115">
        <v>3.88</v>
      </c>
      <c r="M659" s="115">
        <v>4.13</v>
      </c>
      <c r="P659" s="115">
        <v>5.48</v>
      </c>
      <c r="R659" s="115">
        <v>17.553999999999998</v>
      </c>
      <c r="S659" s="115">
        <v>18.134</v>
      </c>
    </row>
    <row r="660" spans="1:19" x14ac:dyDescent="0.2">
      <c r="A660" s="112">
        <v>24777</v>
      </c>
      <c r="B660" s="114">
        <v>18.3</v>
      </c>
      <c r="D660" s="114">
        <v>20.3</v>
      </c>
      <c r="G660" s="115">
        <v>33.799999999999997</v>
      </c>
      <c r="H660" s="115">
        <v>33.9</v>
      </c>
      <c r="I660" s="115">
        <v>35.299999999999997</v>
      </c>
      <c r="J660" s="115">
        <v>35.200000000000003</v>
      </c>
      <c r="K660" s="115">
        <v>3.9</v>
      </c>
      <c r="L660" s="115">
        <v>4.13</v>
      </c>
      <c r="M660" s="115">
        <v>4.5</v>
      </c>
      <c r="P660" s="115">
        <v>5.75</v>
      </c>
      <c r="R660" s="115">
        <v>17.611999999999998</v>
      </c>
      <c r="S660" s="115">
        <v>18.192</v>
      </c>
    </row>
    <row r="661" spans="1:19" x14ac:dyDescent="0.2">
      <c r="A661" s="112">
        <v>24807</v>
      </c>
      <c r="B661" s="114">
        <v>18.399999999999999</v>
      </c>
      <c r="D661" s="114">
        <v>20.3</v>
      </c>
      <c r="G661" s="115">
        <v>33.9</v>
      </c>
      <c r="H661" s="115">
        <v>34</v>
      </c>
      <c r="I661" s="115">
        <v>35.4</v>
      </c>
      <c r="J661" s="115">
        <v>35.4</v>
      </c>
      <c r="K661" s="115">
        <v>3.8</v>
      </c>
      <c r="L661" s="115">
        <v>4.51</v>
      </c>
      <c r="M661" s="115">
        <v>4.5</v>
      </c>
      <c r="P661" s="115">
        <v>5.7</v>
      </c>
      <c r="R661" s="115">
        <v>17.64</v>
      </c>
      <c r="S661" s="115">
        <v>18.236999999999998</v>
      </c>
    </row>
    <row r="662" spans="1:19" x14ac:dyDescent="0.2">
      <c r="A662" s="112">
        <v>24838</v>
      </c>
      <c r="B662" s="114">
        <v>18.5</v>
      </c>
      <c r="D662" s="114">
        <v>20.399999999999999</v>
      </c>
      <c r="G662" s="115">
        <v>34.1</v>
      </c>
      <c r="H662" s="115">
        <v>34.1</v>
      </c>
      <c r="I662" s="115">
        <v>35.5</v>
      </c>
      <c r="J662" s="115">
        <v>35.5</v>
      </c>
      <c r="K662" s="115">
        <v>3.7</v>
      </c>
      <c r="L662" s="115">
        <v>4.6100000000000003</v>
      </c>
      <c r="M662" s="115">
        <v>4.75</v>
      </c>
      <c r="P662" s="115">
        <v>5.53</v>
      </c>
      <c r="R662" s="115">
        <v>17.722000000000001</v>
      </c>
      <c r="S662" s="115">
        <v>18.318000000000001</v>
      </c>
    </row>
    <row r="663" spans="1:19" x14ac:dyDescent="0.2">
      <c r="A663" s="112">
        <v>24869</v>
      </c>
      <c r="B663" s="114">
        <v>18.5</v>
      </c>
      <c r="D663" s="114">
        <v>20.6</v>
      </c>
      <c r="G663" s="115">
        <v>34.200000000000003</v>
      </c>
      <c r="H663" s="115">
        <v>34.200000000000003</v>
      </c>
      <c r="I663" s="115">
        <v>35.6</v>
      </c>
      <c r="J663" s="115">
        <v>35.700000000000003</v>
      </c>
      <c r="K663" s="115">
        <v>3.8</v>
      </c>
      <c r="L663" s="115">
        <v>4.71</v>
      </c>
      <c r="M663" s="115">
        <v>4.75</v>
      </c>
      <c r="P663" s="115">
        <v>5.56</v>
      </c>
      <c r="R663" s="115">
        <v>17.794</v>
      </c>
      <c r="S663" s="115">
        <v>18.396999999999998</v>
      </c>
    </row>
    <row r="664" spans="1:19" x14ac:dyDescent="0.2">
      <c r="A664" s="112">
        <v>24898</v>
      </c>
      <c r="B664" s="114">
        <v>18.600000000000001</v>
      </c>
      <c r="D664" s="114">
        <v>20.6</v>
      </c>
      <c r="G664" s="115">
        <v>34.299999999999997</v>
      </c>
      <c r="H664" s="115">
        <v>34.299999999999997</v>
      </c>
      <c r="I664" s="115">
        <v>35.799999999999997</v>
      </c>
      <c r="J664" s="115">
        <v>35.799999999999997</v>
      </c>
      <c r="K664" s="115">
        <v>3.7</v>
      </c>
      <c r="L664" s="115">
        <v>5.05</v>
      </c>
      <c r="M664" s="115">
        <v>5.25</v>
      </c>
      <c r="P664" s="115">
        <v>5.74</v>
      </c>
      <c r="R664" s="115">
        <v>17.852</v>
      </c>
      <c r="S664" s="115">
        <v>18.47</v>
      </c>
    </row>
    <row r="665" spans="1:19" x14ac:dyDescent="0.2">
      <c r="A665" s="112">
        <v>24929</v>
      </c>
      <c r="B665" s="114">
        <v>18.600000000000001</v>
      </c>
      <c r="D665" s="114">
        <v>20.8</v>
      </c>
      <c r="G665" s="115">
        <v>34.4</v>
      </c>
      <c r="H665" s="115">
        <v>34.4</v>
      </c>
      <c r="I665" s="115">
        <v>35.9</v>
      </c>
      <c r="J665" s="115">
        <v>35.9</v>
      </c>
      <c r="K665" s="115">
        <v>3.5</v>
      </c>
      <c r="L665" s="115">
        <v>5.76</v>
      </c>
      <c r="M665" s="115">
        <v>6.25</v>
      </c>
      <c r="P665" s="115">
        <v>5.64</v>
      </c>
      <c r="R665" s="115">
        <v>17.908000000000001</v>
      </c>
      <c r="S665" s="115">
        <v>18.538</v>
      </c>
    </row>
    <row r="666" spans="1:19" x14ac:dyDescent="0.2">
      <c r="A666" s="112">
        <v>24959</v>
      </c>
      <c r="B666" s="114">
        <v>18.600000000000001</v>
      </c>
      <c r="D666" s="114">
        <v>20.8</v>
      </c>
      <c r="G666" s="115">
        <v>34.5</v>
      </c>
      <c r="H666" s="115">
        <v>34.5</v>
      </c>
      <c r="I666" s="115">
        <v>36</v>
      </c>
      <c r="J666" s="115">
        <v>36</v>
      </c>
      <c r="K666" s="115">
        <v>3.5</v>
      </c>
      <c r="L666" s="115">
        <v>6.12</v>
      </c>
      <c r="M666" s="115">
        <v>6.13</v>
      </c>
      <c r="P666" s="115">
        <v>5.87</v>
      </c>
      <c r="R666" s="115">
        <v>17.974</v>
      </c>
      <c r="S666" s="115">
        <v>18.608000000000001</v>
      </c>
    </row>
    <row r="667" spans="1:19" x14ac:dyDescent="0.2">
      <c r="A667" s="112">
        <v>24990</v>
      </c>
      <c r="B667" s="114">
        <v>18.7</v>
      </c>
      <c r="D667" s="114">
        <v>20.9</v>
      </c>
      <c r="G667" s="115">
        <v>34.700000000000003</v>
      </c>
      <c r="H667" s="115">
        <v>34.700000000000003</v>
      </c>
      <c r="I667" s="115">
        <v>36.200000000000003</v>
      </c>
      <c r="J667" s="115">
        <v>36.200000000000003</v>
      </c>
      <c r="K667" s="115">
        <v>3.7</v>
      </c>
      <c r="L667" s="115">
        <v>6.07</v>
      </c>
      <c r="M667" s="115">
        <v>5.5</v>
      </c>
      <c r="P667" s="115">
        <v>5.72</v>
      </c>
      <c r="R667" s="115">
        <v>18.032</v>
      </c>
      <c r="S667" s="115">
        <v>18.681000000000001</v>
      </c>
    </row>
    <row r="668" spans="1:19" x14ac:dyDescent="0.2">
      <c r="A668" s="112">
        <v>25020</v>
      </c>
      <c r="B668" s="114">
        <v>18.899999999999999</v>
      </c>
      <c r="D668" s="114">
        <v>20.9</v>
      </c>
      <c r="G668" s="115">
        <v>34.9</v>
      </c>
      <c r="H668" s="115">
        <v>34.9</v>
      </c>
      <c r="I668" s="115">
        <v>36.4</v>
      </c>
      <c r="J668" s="115">
        <v>36.4</v>
      </c>
      <c r="K668" s="115">
        <v>3.7</v>
      </c>
      <c r="L668" s="115">
        <v>6.03</v>
      </c>
      <c r="M668" s="115">
        <v>6</v>
      </c>
      <c r="P668" s="115">
        <v>5.5</v>
      </c>
      <c r="R668" s="115">
        <v>18.087</v>
      </c>
      <c r="S668" s="115">
        <v>18.742999999999999</v>
      </c>
    </row>
    <row r="669" spans="1:19" x14ac:dyDescent="0.2">
      <c r="A669" s="112">
        <v>25051</v>
      </c>
      <c r="B669" s="114">
        <v>19</v>
      </c>
      <c r="D669" s="114">
        <v>20.9</v>
      </c>
      <c r="G669" s="115">
        <v>35</v>
      </c>
      <c r="H669" s="115">
        <v>35</v>
      </c>
      <c r="I669" s="115">
        <v>36.5</v>
      </c>
      <c r="J669" s="115">
        <v>36.5</v>
      </c>
      <c r="K669" s="115">
        <v>3.5</v>
      </c>
      <c r="L669" s="115">
        <v>6.03</v>
      </c>
      <c r="M669" s="115">
        <v>5.75</v>
      </c>
      <c r="P669" s="115">
        <v>5.42</v>
      </c>
      <c r="R669" s="115">
        <v>18.161000000000001</v>
      </c>
      <c r="S669" s="115">
        <v>18.815999999999999</v>
      </c>
    </row>
    <row r="670" spans="1:19" x14ac:dyDescent="0.2">
      <c r="A670" s="112">
        <v>25082</v>
      </c>
      <c r="B670" s="114">
        <v>19</v>
      </c>
      <c r="D670" s="114">
        <v>21</v>
      </c>
      <c r="G670" s="115">
        <v>35.1</v>
      </c>
      <c r="H670" s="115">
        <v>35.1</v>
      </c>
      <c r="I670" s="115">
        <v>36.700000000000003</v>
      </c>
      <c r="J670" s="115">
        <v>36.700000000000003</v>
      </c>
      <c r="K670" s="115">
        <v>3.4</v>
      </c>
      <c r="L670" s="115">
        <v>5.78</v>
      </c>
      <c r="M670" s="115">
        <v>5.5</v>
      </c>
      <c r="P670" s="115">
        <v>5.46</v>
      </c>
      <c r="R670" s="115">
        <v>18.224</v>
      </c>
      <c r="S670" s="115">
        <v>18.891999999999999</v>
      </c>
    </row>
    <row r="671" spans="1:19" x14ac:dyDescent="0.2">
      <c r="A671" s="112">
        <v>25112</v>
      </c>
      <c r="B671" s="114">
        <v>19</v>
      </c>
      <c r="D671" s="114">
        <v>21.1</v>
      </c>
      <c r="G671" s="115">
        <v>35.299999999999997</v>
      </c>
      <c r="H671" s="115">
        <v>35.299999999999997</v>
      </c>
      <c r="I671" s="115">
        <v>36.9</v>
      </c>
      <c r="J671" s="115">
        <v>36.9</v>
      </c>
      <c r="K671" s="115">
        <v>3.4</v>
      </c>
      <c r="L671" s="115">
        <v>5.91</v>
      </c>
      <c r="M671" s="115">
        <v>6</v>
      </c>
      <c r="P671" s="115">
        <v>5.58</v>
      </c>
      <c r="R671" s="115">
        <v>18.303999999999998</v>
      </c>
      <c r="S671" s="115">
        <v>18.969000000000001</v>
      </c>
    </row>
    <row r="672" spans="1:19" x14ac:dyDescent="0.2">
      <c r="A672" s="112">
        <v>25143</v>
      </c>
      <c r="B672" s="114">
        <v>19.2</v>
      </c>
      <c r="D672" s="114">
        <v>21.1</v>
      </c>
      <c r="G672" s="115">
        <v>35.4</v>
      </c>
      <c r="H672" s="115">
        <v>35.4</v>
      </c>
      <c r="I672" s="115">
        <v>37.1</v>
      </c>
      <c r="J672" s="115">
        <v>37.1</v>
      </c>
      <c r="K672" s="115">
        <v>3.4</v>
      </c>
      <c r="L672" s="115">
        <v>5.82</v>
      </c>
      <c r="M672" s="115">
        <v>6</v>
      </c>
      <c r="P672" s="115">
        <v>5.7</v>
      </c>
      <c r="R672" s="115">
        <v>18.366</v>
      </c>
      <c r="S672" s="115">
        <v>19.041</v>
      </c>
    </row>
    <row r="673" spans="1:19" x14ac:dyDescent="0.2">
      <c r="A673" s="112">
        <v>25173</v>
      </c>
      <c r="B673" s="114">
        <v>19.2</v>
      </c>
      <c r="D673" s="114">
        <v>21.2</v>
      </c>
      <c r="G673" s="115">
        <v>35.5</v>
      </c>
      <c r="H673" s="115">
        <v>35.6</v>
      </c>
      <c r="I673" s="115">
        <v>37.200000000000003</v>
      </c>
      <c r="J673" s="115">
        <v>37.200000000000003</v>
      </c>
      <c r="K673" s="115">
        <v>3.4</v>
      </c>
      <c r="L673" s="115">
        <v>6.02</v>
      </c>
      <c r="M673" s="115">
        <v>4</v>
      </c>
      <c r="P673" s="115">
        <v>6.03</v>
      </c>
      <c r="R673" s="115">
        <v>18.404</v>
      </c>
      <c r="S673" s="115">
        <v>19.097999999999999</v>
      </c>
    </row>
    <row r="674" spans="1:19" x14ac:dyDescent="0.2">
      <c r="A674" s="112">
        <v>25204</v>
      </c>
      <c r="B674" s="114">
        <v>19.2</v>
      </c>
      <c r="D674" s="114">
        <v>21.3</v>
      </c>
      <c r="G674" s="115">
        <v>35.6</v>
      </c>
      <c r="H674" s="115">
        <v>35.700000000000003</v>
      </c>
      <c r="I674" s="115">
        <v>37.299999999999997</v>
      </c>
      <c r="J674" s="115">
        <v>37.299999999999997</v>
      </c>
      <c r="K674" s="115">
        <v>3.4</v>
      </c>
      <c r="L674" s="115">
        <v>6.3</v>
      </c>
      <c r="M674" s="115">
        <v>6.38</v>
      </c>
      <c r="P674" s="115">
        <v>6.04</v>
      </c>
      <c r="R674" s="115">
        <v>18.475999999999999</v>
      </c>
      <c r="S674" s="115">
        <v>19.170000000000002</v>
      </c>
    </row>
    <row r="675" spans="1:19" x14ac:dyDescent="0.2">
      <c r="A675" s="112">
        <v>25235</v>
      </c>
      <c r="B675" s="114">
        <v>19.2</v>
      </c>
      <c r="D675" s="114">
        <v>21.3</v>
      </c>
      <c r="G675" s="115">
        <v>35.799999999999997</v>
      </c>
      <c r="H675" s="115">
        <v>35.799999999999997</v>
      </c>
      <c r="I675" s="115">
        <v>37.5</v>
      </c>
      <c r="J675" s="115">
        <v>37.6</v>
      </c>
      <c r="K675" s="115">
        <v>3.4</v>
      </c>
      <c r="L675" s="115">
        <v>6.61</v>
      </c>
      <c r="M675" s="115">
        <v>7</v>
      </c>
      <c r="P675" s="115">
        <v>6.19</v>
      </c>
      <c r="R675" s="115">
        <v>18.523</v>
      </c>
      <c r="S675" s="115">
        <v>19.236000000000001</v>
      </c>
    </row>
    <row r="676" spans="1:19" x14ac:dyDescent="0.2">
      <c r="A676" s="112">
        <v>25263</v>
      </c>
      <c r="B676" s="114">
        <v>19.3</v>
      </c>
      <c r="D676" s="114">
        <v>21.4</v>
      </c>
      <c r="G676" s="115">
        <v>36.1</v>
      </c>
      <c r="H676" s="115">
        <v>36.1</v>
      </c>
      <c r="I676" s="115">
        <v>37.799999999999997</v>
      </c>
      <c r="J676" s="115">
        <v>37.799999999999997</v>
      </c>
      <c r="K676" s="115">
        <v>3.4</v>
      </c>
      <c r="L676" s="115">
        <v>6.79</v>
      </c>
      <c r="M676" s="115">
        <v>6.25</v>
      </c>
      <c r="P676" s="115">
        <v>6.3</v>
      </c>
      <c r="R676" s="115">
        <v>18.61</v>
      </c>
      <c r="S676" s="115">
        <v>19.326000000000001</v>
      </c>
    </row>
    <row r="677" spans="1:19" x14ac:dyDescent="0.2">
      <c r="A677" s="112">
        <v>25294</v>
      </c>
      <c r="B677" s="114">
        <v>19.600000000000001</v>
      </c>
      <c r="D677" s="114">
        <v>21.7</v>
      </c>
      <c r="G677" s="115">
        <v>36.299999999999997</v>
      </c>
      <c r="H677" s="115">
        <v>36.299999999999997</v>
      </c>
      <c r="I677" s="115">
        <v>38.1</v>
      </c>
      <c r="J677" s="115">
        <v>38.1</v>
      </c>
      <c r="K677" s="115">
        <v>3.4</v>
      </c>
      <c r="L677" s="115">
        <v>7.41</v>
      </c>
      <c r="M677" s="115">
        <v>8</v>
      </c>
      <c r="P677" s="115">
        <v>6.17</v>
      </c>
      <c r="R677" s="115">
        <v>18.692</v>
      </c>
      <c r="S677" s="115">
        <v>19.399999999999999</v>
      </c>
    </row>
    <row r="678" spans="1:19" x14ac:dyDescent="0.2">
      <c r="A678" s="112">
        <v>25324</v>
      </c>
      <c r="B678" s="114">
        <v>19.600000000000001</v>
      </c>
      <c r="D678" s="114">
        <v>21.8</v>
      </c>
      <c r="G678" s="115">
        <v>36.4</v>
      </c>
      <c r="H678" s="115">
        <v>36.4</v>
      </c>
      <c r="I678" s="115">
        <v>38.200000000000003</v>
      </c>
      <c r="J678" s="115">
        <v>38.1</v>
      </c>
      <c r="K678" s="115">
        <v>3.4</v>
      </c>
      <c r="L678" s="115">
        <v>8.67</v>
      </c>
      <c r="M678" s="115">
        <v>9.3800000000000008</v>
      </c>
      <c r="P678" s="115">
        <v>6.32</v>
      </c>
      <c r="R678" s="115">
        <v>18.766999999999999</v>
      </c>
      <c r="S678" s="115">
        <v>19.478000000000002</v>
      </c>
    </row>
    <row r="679" spans="1:19" x14ac:dyDescent="0.2">
      <c r="A679" s="112">
        <v>25355</v>
      </c>
      <c r="B679" s="114">
        <v>19.7</v>
      </c>
      <c r="D679" s="114">
        <v>22</v>
      </c>
      <c r="G679" s="115">
        <v>36.6</v>
      </c>
      <c r="H679" s="115">
        <v>36.6</v>
      </c>
      <c r="I679" s="115">
        <v>38.299999999999997</v>
      </c>
      <c r="J679" s="115">
        <v>38.299999999999997</v>
      </c>
      <c r="K679" s="115">
        <v>3.5</v>
      </c>
      <c r="L679" s="115">
        <v>8.9</v>
      </c>
      <c r="M679" s="115">
        <v>7.5</v>
      </c>
      <c r="P679" s="115">
        <v>6.57</v>
      </c>
      <c r="R679" s="115">
        <v>18.858000000000001</v>
      </c>
      <c r="S679" s="115">
        <v>19.545000000000002</v>
      </c>
    </row>
    <row r="680" spans="1:19" x14ac:dyDescent="0.2">
      <c r="A680" s="112">
        <v>25385</v>
      </c>
      <c r="B680" s="114">
        <v>19.8</v>
      </c>
      <c r="D680" s="114">
        <v>22</v>
      </c>
      <c r="G680" s="115">
        <v>36.799999999999997</v>
      </c>
      <c r="H680" s="115">
        <v>36.799999999999997</v>
      </c>
      <c r="I680" s="115">
        <v>38.5</v>
      </c>
      <c r="J680" s="115">
        <v>38.5</v>
      </c>
      <c r="K680" s="115">
        <v>3.5</v>
      </c>
      <c r="L680" s="115">
        <v>8.61</v>
      </c>
      <c r="M680" s="115">
        <v>8.75</v>
      </c>
      <c r="P680" s="115">
        <v>6.72</v>
      </c>
      <c r="R680" s="115">
        <v>18.940999999999999</v>
      </c>
      <c r="S680" s="115">
        <v>19.635999999999999</v>
      </c>
    </row>
    <row r="681" spans="1:19" x14ac:dyDescent="0.2">
      <c r="A681" s="112">
        <v>25416</v>
      </c>
      <c r="B681" s="114">
        <v>19.899999999999999</v>
      </c>
      <c r="D681" s="114">
        <v>22</v>
      </c>
      <c r="G681" s="115">
        <v>37</v>
      </c>
      <c r="H681" s="115">
        <v>36.9</v>
      </c>
      <c r="I681" s="115">
        <v>38.6</v>
      </c>
      <c r="J681" s="115">
        <v>38.700000000000003</v>
      </c>
      <c r="K681" s="115">
        <v>3.5</v>
      </c>
      <c r="L681" s="115">
        <v>9.19</v>
      </c>
      <c r="M681" s="115">
        <v>9.75</v>
      </c>
      <c r="P681" s="115">
        <v>6.69</v>
      </c>
      <c r="R681" s="115">
        <v>18.992999999999999</v>
      </c>
      <c r="S681" s="115">
        <v>19.690999999999999</v>
      </c>
    </row>
    <row r="682" spans="1:19" x14ac:dyDescent="0.2">
      <c r="A682" s="112">
        <v>25447</v>
      </c>
      <c r="B682" s="114">
        <v>19.899999999999999</v>
      </c>
      <c r="D682" s="114">
        <v>22</v>
      </c>
      <c r="G682" s="115">
        <v>37.1</v>
      </c>
      <c r="H682" s="115">
        <v>37.1</v>
      </c>
      <c r="I682" s="115">
        <v>38.9</v>
      </c>
      <c r="J682" s="115">
        <v>38.9</v>
      </c>
      <c r="K682" s="115">
        <v>3.7</v>
      </c>
      <c r="L682" s="115">
        <v>9.15</v>
      </c>
      <c r="M682" s="115">
        <v>8.5</v>
      </c>
      <c r="P682" s="115">
        <v>7.16</v>
      </c>
      <c r="R682" s="115">
        <v>19.071999999999999</v>
      </c>
      <c r="S682" s="115">
        <v>19.77</v>
      </c>
    </row>
    <row r="683" spans="1:19" x14ac:dyDescent="0.2">
      <c r="A683" s="112">
        <v>25477</v>
      </c>
      <c r="B683" s="114">
        <v>19.899999999999999</v>
      </c>
      <c r="D683" s="114">
        <v>22.2</v>
      </c>
      <c r="G683" s="115">
        <v>37.299999999999997</v>
      </c>
      <c r="H683" s="115">
        <v>37.299999999999997</v>
      </c>
      <c r="I683" s="115">
        <v>39.1</v>
      </c>
      <c r="J683" s="115">
        <v>39.1</v>
      </c>
      <c r="K683" s="115">
        <v>3.7</v>
      </c>
      <c r="L683" s="115">
        <v>9</v>
      </c>
      <c r="M683" s="115">
        <v>9</v>
      </c>
      <c r="P683" s="115">
        <v>7.1</v>
      </c>
      <c r="R683" s="115">
        <v>19.137</v>
      </c>
      <c r="S683" s="115">
        <v>19.855</v>
      </c>
    </row>
    <row r="684" spans="1:19" x14ac:dyDescent="0.2">
      <c r="A684" s="112">
        <v>25508</v>
      </c>
      <c r="B684" s="114">
        <v>19.899999999999999</v>
      </c>
      <c r="D684" s="114">
        <v>22.2</v>
      </c>
      <c r="G684" s="115">
        <v>37.5</v>
      </c>
      <c r="H684" s="115">
        <v>37.5</v>
      </c>
      <c r="I684" s="115">
        <v>39.299999999999997</v>
      </c>
      <c r="J684" s="115">
        <v>39.200000000000003</v>
      </c>
      <c r="K684" s="115">
        <v>3.5</v>
      </c>
      <c r="L684" s="115">
        <v>8.85</v>
      </c>
      <c r="M684" s="115">
        <v>9.25</v>
      </c>
      <c r="P684" s="115">
        <v>7.14</v>
      </c>
      <c r="R684" s="115">
        <v>19.22</v>
      </c>
      <c r="S684" s="115">
        <v>19.931000000000001</v>
      </c>
    </row>
    <row r="685" spans="1:19" x14ac:dyDescent="0.2">
      <c r="A685" s="112">
        <v>25538</v>
      </c>
      <c r="B685" s="114">
        <v>20.100000000000001</v>
      </c>
      <c r="D685" s="114">
        <v>22.3</v>
      </c>
      <c r="G685" s="115">
        <v>37.700000000000003</v>
      </c>
      <c r="H685" s="115">
        <v>37.700000000000003</v>
      </c>
      <c r="I685" s="115">
        <v>39.5</v>
      </c>
      <c r="J685" s="115">
        <v>39.4</v>
      </c>
      <c r="K685" s="115">
        <v>3.5</v>
      </c>
      <c r="L685" s="115">
        <v>8.9700000000000006</v>
      </c>
      <c r="M685" s="115">
        <v>5</v>
      </c>
      <c r="P685" s="115">
        <v>7.65</v>
      </c>
      <c r="R685" s="115">
        <v>19.308</v>
      </c>
      <c r="S685" s="115">
        <v>20.004999999999999</v>
      </c>
    </row>
    <row r="686" spans="1:19" x14ac:dyDescent="0.2">
      <c r="A686" s="112">
        <v>25569</v>
      </c>
      <c r="B686" s="114">
        <v>20.2</v>
      </c>
      <c r="D686" s="114">
        <v>22.3</v>
      </c>
      <c r="G686" s="115">
        <v>37.799999999999997</v>
      </c>
      <c r="H686" s="115">
        <v>37.9</v>
      </c>
      <c r="I686" s="115">
        <v>39.6</v>
      </c>
      <c r="J686" s="115">
        <v>39.6</v>
      </c>
      <c r="K686" s="115">
        <v>3.9</v>
      </c>
      <c r="L686" s="115">
        <v>8.98</v>
      </c>
      <c r="M686" s="115">
        <v>9.3800000000000008</v>
      </c>
      <c r="P686" s="115">
        <v>7.79</v>
      </c>
      <c r="R686" s="115">
        <v>19.376999999999999</v>
      </c>
      <c r="S686" s="115">
        <v>20.071000000000002</v>
      </c>
    </row>
    <row r="687" spans="1:19" x14ac:dyDescent="0.2">
      <c r="A687" s="112">
        <v>25600</v>
      </c>
      <c r="B687" s="114">
        <v>20.2</v>
      </c>
      <c r="D687" s="114">
        <v>22.4</v>
      </c>
      <c r="G687" s="115">
        <v>38</v>
      </c>
      <c r="H687" s="115">
        <v>38.1</v>
      </c>
      <c r="I687" s="115">
        <v>39.799999999999997</v>
      </c>
      <c r="J687" s="115">
        <v>39.799999999999997</v>
      </c>
      <c r="K687" s="115">
        <v>4.2</v>
      </c>
      <c r="L687" s="115">
        <v>8.98</v>
      </c>
      <c r="M687" s="115">
        <v>8.5</v>
      </c>
      <c r="P687" s="115">
        <v>7.24</v>
      </c>
      <c r="R687" s="115">
        <v>19.454000000000001</v>
      </c>
      <c r="S687" s="115">
        <v>20.148</v>
      </c>
    </row>
    <row r="688" spans="1:19" x14ac:dyDescent="0.2">
      <c r="A688" s="112">
        <v>25628</v>
      </c>
      <c r="B688" s="114">
        <v>20.2</v>
      </c>
      <c r="D688" s="114">
        <v>22.5</v>
      </c>
      <c r="G688" s="115">
        <v>38.200000000000003</v>
      </c>
      <c r="H688" s="115">
        <v>38.299999999999997</v>
      </c>
      <c r="I688" s="115">
        <v>40.1</v>
      </c>
      <c r="J688" s="115">
        <v>40.1</v>
      </c>
      <c r="K688" s="115">
        <v>4.4000000000000004</v>
      </c>
      <c r="L688" s="115">
        <v>7.76</v>
      </c>
      <c r="M688" s="115">
        <v>7.5</v>
      </c>
      <c r="P688" s="115">
        <v>7.07</v>
      </c>
      <c r="R688" s="115">
        <v>19.501999999999999</v>
      </c>
      <c r="S688" s="115">
        <v>20.222999999999999</v>
      </c>
    </row>
    <row r="689" spans="1:19" x14ac:dyDescent="0.2">
      <c r="A689" s="112">
        <v>25659</v>
      </c>
      <c r="B689" s="114">
        <v>20.3</v>
      </c>
      <c r="D689" s="114">
        <v>22.6</v>
      </c>
      <c r="G689" s="115">
        <v>38.5</v>
      </c>
      <c r="H689" s="115">
        <v>38.5</v>
      </c>
      <c r="I689" s="115">
        <v>40.299999999999997</v>
      </c>
      <c r="J689" s="115">
        <v>40.4</v>
      </c>
      <c r="K689" s="115">
        <v>4.5999999999999996</v>
      </c>
      <c r="L689" s="115">
        <v>8.1</v>
      </c>
      <c r="M689" s="115">
        <v>8.5</v>
      </c>
      <c r="P689" s="115">
        <v>7.39</v>
      </c>
      <c r="R689" s="115">
        <v>19.600999999999999</v>
      </c>
      <c r="S689" s="115">
        <v>20.303000000000001</v>
      </c>
    </row>
    <row r="690" spans="1:19" x14ac:dyDescent="0.2">
      <c r="A690" s="112">
        <v>25689</v>
      </c>
      <c r="B690" s="114">
        <v>20.3</v>
      </c>
      <c r="D690" s="114">
        <v>22.6</v>
      </c>
      <c r="G690" s="115">
        <v>38.6</v>
      </c>
      <c r="H690" s="115">
        <v>38.6</v>
      </c>
      <c r="I690" s="115">
        <v>40.5</v>
      </c>
      <c r="J690" s="115">
        <v>40.5</v>
      </c>
      <c r="K690" s="115">
        <v>4.8</v>
      </c>
      <c r="L690" s="115">
        <v>7.95</v>
      </c>
      <c r="M690" s="115">
        <v>7.88</v>
      </c>
      <c r="P690" s="115">
        <v>7.91</v>
      </c>
      <c r="R690" s="115">
        <v>19.663</v>
      </c>
      <c r="S690" s="115">
        <v>20.375</v>
      </c>
    </row>
    <row r="691" spans="1:19" x14ac:dyDescent="0.2">
      <c r="A691" s="112">
        <v>25720</v>
      </c>
      <c r="B691" s="114">
        <v>20.3</v>
      </c>
      <c r="D691" s="114">
        <v>22.6</v>
      </c>
      <c r="G691" s="115">
        <v>38.799999999999997</v>
      </c>
      <c r="H691" s="115">
        <v>38.799999999999997</v>
      </c>
      <c r="I691" s="115">
        <v>40.799999999999997</v>
      </c>
      <c r="J691" s="115">
        <v>40.799999999999997</v>
      </c>
      <c r="K691" s="115">
        <v>4.9000000000000004</v>
      </c>
      <c r="L691" s="115">
        <v>7.61</v>
      </c>
      <c r="M691" s="115">
        <v>5.75</v>
      </c>
      <c r="P691" s="115">
        <v>7.84</v>
      </c>
      <c r="R691" s="115">
        <v>19.713999999999999</v>
      </c>
      <c r="S691" s="115">
        <v>20.448</v>
      </c>
    </row>
    <row r="692" spans="1:19" x14ac:dyDescent="0.2">
      <c r="A692" s="112">
        <v>25750</v>
      </c>
      <c r="B692" s="114">
        <v>20.5</v>
      </c>
      <c r="D692" s="114">
        <v>22.8</v>
      </c>
      <c r="G692" s="115">
        <v>39</v>
      </c>
      <c r="H692" s="115">
        <v>38.9</v>
      </c>
      <c r="I692" s="115">
        <v>40.9</v>
      </c>
      <c r="J692" s="115">
        <v>40.9</v>
      </c>
      <c r="K692" s="115">
        <v>5</v>
      </c>
      <c r="L692" s="115">
        <v>7.21</v>
      </c>
      <c r="M692" s="115">
        <v>6.75</v>
      </c>
      <c r="P692" s="115">
        <v>7.46</v>
      </c>
      <c r="R692" s="115">
        <v>19.786000000000001</v>
      </c>
      <c r="S692" s="115">
        <v>20.526</v>
      </c>
    </row>
    <row r="693" spans="1:19" x14ac:dyDescent="0.2">
      <c r="A693" s="112">
        <v>25781</v>
      </c>
      <c r="B693" s="114">
        <v>20.5</v>
      </c>
      <c r="D693" s="114">
        <v>22.7</v>
      </c>
      <c r="G693" s="115">
        <v>39</v>
      </c>
      <c r="H693" s="115">
        <v>39</v>
      </c>
      <c r="I693" s="115">
        <v>41</v>
      </c>
      <c r="J693" s="115">
        <v>41.1</v>
      </c>
      <c r="K693" s="115">
        <v>5.0999999999999996</v>
      </c>
      <c r="L693" s="115">
        <v>6.62</v>
      </c>
      <c r="M693" s="115">
        <v>6.5</v>
      </c>
      <c r="P693" s="115">
        <v>7.53</v>
      </c>
      <c r="R693" s="115">
        <v>19.838000000000001</v>
      </c>
      <c r="S693" s="115">
        <v>20.597000000000001</v>
      </c>
    </row>
    <row r="694" spans="1:19" x14ac:dyDescent="0.2">
      <c r="A694" s="112">
        <v>25812</v>
      </c>
      <c r="B694" s="114">
        <v>20.399999999999999</v>
      </c>
      <c r="D694" s="114">
        <v>22.8</v>
      </c>
      <c r="G694" s="115">
        <v>39.200000000000003</v>
      </c>
      <c r="H694" s="115">
        <v>39.200000000000003</v>
      </c>
      <c r="I694" s="115">
        <v>41.3</v>
      </c>
      <c r="J694" s="115">
        <v>41.3</v>
      </c>
      <c r="K694" s="115">
        <v>5.4</v>
      </c>
      <c r="L694" s="115">
        <v>6.29</v>
      </c>
      <c r="M694" s="115">
        <v>5</v>
      </c>
      <c r="P694" s="115">
        <v>7.39</v>
      </c>
      <c r="R694" s="115">
        <v>19.927</v>
      </c>
      <c r="S694" s="115">
        <v>20.683</v>
      </c>
    </row>
    <row r="695" spans="1:19" x14ac:dyDescent="0.2">
      <c r="A695" s="112">
        <v>25842</v>
      </c>
      <c r="B695" s="114">
        <v>20.399999999999999</v>
      </c>
      <c r="D695" s="114">
        <v>22.9</v>
      </c>
      <c r="G695" s="115">
        <v>39.4</v>
      </c>
      <c r="H695" s="115">
        <v>39.4</v>
      </c>
      <c r="I695" s="115">
        <v>41.6</v>
      </c>
      <c r="J695" s="115">
        <v>41.5</v>
      </c>
      <c r="K695" s="115">
        <v>5.5</v>
      </c>
      <c r="L695" s="115">
        <v>6.2</v>
      </c>
      <c r="M695" s="115">
        <v>6.13</v>
      </c>
      <c r="P695" s="115">
        <v>7.33</v>
      </c>
      <c r="R695" s="115">
        <v>20.026</v>
      </c>
      <c r="S695" s="115">
        <v>20.785</v>
      </c>
    </row>
    <row r="696" spans="1:19" x14ac:dyDescent="0.2">
      <c r="A696" s="112">
        <v>25873</v>
      </c>
      <c r="B696" s="114">
        <v>20.399999999999999</v>
      </c>
      <c r="D696" s="114">
        <v>23</v>
      </c>
      <c r="G696" s="115">
        <v>39.6</v>
      </c>
      <c r="H696" s="115">
        <v>39.6</v>
      </c>
      <c r="I696" s="115">
        <v>41.9</v>
      </c>
      <c r="J696" s="115">
        <v>41.8</v>
      </c>
      <c r="K696" s="115">
        <v>5.9</v>
      </c>
      <c r="L696" s="115">
        <v>5.6</v>
      </c>
      <c r="M696" s="115">
        <v>5.5</v>
      </c>
      <c r="P696" s="115">
        <v>6.84</v>
      </c>
      <c r="R696" s="115">
        <v>20.105</v>
      </c>
      <c r="S696" s="115">
        <v>20.891999999999999</v>
      </c>
    </row>
    <row r="697" spans="1:19" x14ac:dyDescent="0.2">
      <c r="A697" s="112">
        <v>25903</v>
      </c>
      <c r="B697" s="114">
        <v>20.3</v>
      </c>
      <c r="D697" s="114">
        <v>23</v>
      </c>
      <c r="G697" s="115">
        <v>39.799999999999997</v>
      </c>
      <c r="H697" s="115">
        <v>39.799999999999997</v>
      </c>
      <c r="I697" s="115">
        <v>42.1</v>
      </c>
      <c r="J697" s="115">
        <v>42</v>
      </c>
      <c r="K697" s="115">
        <v>6.1</v>
      </c>
      <c r="L697" s="115">
        <v>4.9000000000000004</v>
      </c>
      <c r="M697" s="115">
        <v>3</v>
      </c>
      <c r="P697" s="115">
        <v>6.39</v>
      </c>
      <c r="R697" s="115">
        <v>20.193999999999999</v>
      </c>
      <c r="S697" s="115">
        <v>20.997</v>
      </c>
    </row>
    <row r="698" spans="1:19" x14ac:dyDescent="0.2">
      <c r="A698" s="112">
        <v>25934</v>
      </c>
      <c r="B698" s="114">
        <v>20.399999999999999</v>
      </c>
      <c r="D698" s="114">
        <v>23</v>
      </c>
      <c r="G698" s="115">
        <v>39.799999999999997</v>
      </c>
      <c r="H698" s="115">
        <v>39.9</v>
      </c>
      <c r="I698" s="115">
        <v>42.1</v>
      </c>
      <c r="J698" s="115">
        <v>42.1</v>
      </c>
      <c r="K698" s="115">
        <v>5.9</v>
      </c>
      <c r="L698" s="115">
        <v>4.1399999999999997</v>
      </c>
      <c r="M698" s="115">
        <v>4</v>
      </c>
      <c r="P698" s="115">
        <v>6.24</v>
      </c>
      <c r="R698" s="115">
        <v>20.236999999999998</v>
      </c>
      <c r="S698" s="115">
        <v>21.08</v>
      </c>
    </row>
    <row r="699" spans="1:19" x14ac:dyDescent="0.2">
      <c r="A699" s="112">
        <v>25965</v>
      </c>
      <c r="B699" s="114">
        <v>20.5</v>
      </c>
      <c r="D699" s="114">
        <v>23.1</v>
      </c>
      <c r="G699" s="115">
        <v>39.9</v>
      </c>
      <c r="H699" s="115">
        <v>39.9</v>
      </c>
      <c r="I699" s="115">
        <v>42.1</v>
      </c>
      <c r="J699" s="115">
        <v>42.2</v>
      </c>
      <c r="K699" s="115">
        <v>5.9</v>
      </c>
      <c r="L699" s="115">
        <v>3.72</v>
      </c>
      <c r="M699" s="115">
        <v>3.38</v>
      </c>
      <c r="P699" s="115">
        <v>6.11</v>
      </c>
      <c r="R699" s="115">
        <v>20.295999999999999</v>
      </c>
      <c r="S699" s="115">
        <v>21.16</v>
      </c>
    </row>
    <row r="700" spans="1:19" x14ac:dyDescent="0.2">
      <c r="A700" s="112">
        <v>25993</v>
      </c>
      <c r="B700" s="114">
        <v>20.5</v>
      </c>
      <c r="D700" s="114">
        <v>23.2</v>
      </c>
      <c r="G700" s="115">
        <v>40</v>
      </c>
      <c r="H700" s="115">
        <v>40</v>
      </c>
      <c r="I700" s="115">
        <v>42.2</v>
      </c>
      <c r="J700" s="115">
        <v>42.2</v>
      </c>
      <c r="K700" s="115">
        <v>6</v>
      </c>
      <c r="L700" s="115">
        <v>3.71</v>
      </c>
      <c r="M700" s="115">
        <v>4.5</v>
      </c>
      <c r="P700" s="115">
        <v>5.7</v>
      </c>
      <c r="R700" s="115">
        <v>20.363</v>
      </c>
      <c r="S700" s="115">
        <v>21.228000000000002</v>
      </c>
    </row>
    <row r="701" spans="1:19" x14ac:dyDescent="0.2">
      <c r="A701" s="112">
        <v>26024</v>
      </c>
      <c r="B701" s="114">
        <v>20.7</v>
      </c>
      <c r="D701" s="114">
        <v>23.2</v>
      </c>
      <c r="G701" s="115">
        <v>40.1</v>
      </c>
      <c r="H701" s="115">
        <v>40.1</v>
      </c>
      <c r="I701" s="115">
        <v>42.3</v>
      </c>
      <c r="J701" s="115">
        <v>42.4</v>
      </c>
      <c r="K701" s="115">
        <v>5.9</v>
      </c>
      <c r="L701" s="115">
        <v>4.16</v>
      </c>
      <c r="M701" s="115">
        <v>4.25</v>
      </c>
      <c r="P701" s="115">
        <v>5.83</v>
      </c>
      <c r="R701" s="115">
        <v>20.443000000000001</v>
      </c>
      <c r="S701" s="115">
        <v>21.306999999999999</v>
      </c>
    </row>
    <row r="702" spans="1:19" x14ac:dyDescent="0.2">
      <c r="A702" s="112">
        <v>26054</v>
      </c>
      <c r="B702" s="114">
        <v>20.7</v>
      </c>
      <c r="D702" s="114">
        <v>23.4</v>
      </c>
      <c r="G702" s="115">
        <v>40.299999999999997</v>
      </c>
      <c r="H702" s="115">
        <v>40.299999999999997</v>
      </c>
      <c r="I702" s="115">
        <v>42.6</v>
      </c>
      <c r="J702" s="115">
        <v>42.6</v>
      </c>
      <c r="K702" s="115">
        <v>5.9</v>
      </c>
      <c r="L702" s="115">
        <v>4.63</v>
      </c>
      <c r="M702" s="115">
        <v>4.88</v>
      </c>
      <c r="P702" s="115">
        <v>6.39</v>
      </c>
      <c r="R702" s="115">
        <v>20.527999999999999</v>
      </c>
      <c r="S702" s="115">
        <v>21.4</v>
      </c>
    </row>
    <row r="703" spans="1:19" x14ac:dyDescent="0.2">
      <c r="A703" s="112">
        <v>26085</v>
      </c>
      <c r="B703" s="114">
        <v>20.8</v>
      </c>
      <c r="D703" s="114">
        <v>23.4</v>
      </c>
      <c r="G703" s="115">
        <v>40.6</v>
      </c>
      <c r="H703" s="115">
        <v>40.5</v>
      </c>
      <c r="I703" s="115">
        <v>42.8</v>
      </c>
      <c r="J703" s="115">
        <v>42.8</v>
      </c>
      <c r="K703" s="115">
        <v>5.9</v>
      </c>
      <c r="L703" s="115">
        <v>4.91</v>
      </c>
      <c r="M703" s="115">
        <v>4.75</v>
      </c>
      <c r="P703" s="115">
        <v>6.52</v>
      </c>
      <c r="R703" s="115">
        <v>20.619</v>
      </c>
      <c r="S703" s="115">
        <v>21.484999999999999</v>
      </c>
    </row>
    <row r="704" spans="1:19" x14ac:dyDescent="0.2">
      <c r="A704" s="112">
        <v>26115</v>
      </c>
      <c r="B704" s="114">
        <v>21</v>
      </c>
      <c r="D704" s="114">
        <v>23.4</v>
      </c>
      <c r="G704" s="115">
        <v>40.700000000000003</v>
      </c>
      <c r="H704" s="115">
        <v>40.6</v>
      </c>
      <c r="I704" s="115">
        <v>42.9</v>
      </c>
      <c r="J704" s="115">
        <v>42.9</v>
      </c>
      <c r="K704" s="115">
        <v>6</v>
      </c>
      <c r="L704" s="115">
        <v>5.31</v>
      </c>
      <c r="M704" s="115">
        <v>5.5</v>
      </c>
      <c r="P704" s="115">
        <v>6.73</v>
      </c>
      <c r="R704" s="115">
        <v>20.681000000000001</v>
      </c>
      <c r="S704" s="115">
        <v>21.567</v>
      </c>
    </row>
    <row r="705" spans="1:19" x14ac:dyDescent="0.2">
      <c r="A705" s="112">
        <v>26146</v>
      </c>
      <c r="B705" s="114">
        <v>21.2</v>
      </c>
      <c r="D705" s="114">
        <v>23.5</v>
      </c>
      <c r="G705" s="115">
        <v>40.799999999999997</v>
      </c>
      <c r="H705" s="115">
        <v>40.700000000000003</v>
      </c>
      <c r="I705" s="115">
        <v>42.9</v>
      </c>
      <c r="J705" s="115">
        <v>43</v>
      </c>
      <c r="K705" s="115">
        <v>6.1</v>
      </c>
      <c r="L705" s="115">
        <v>5.57</v>
      </c>
      <c r="M705" s="115">
        <v>5.75</v>
      </c>
      <c r="P705" s="115">
        <v>6.58</v>
      </c>
      <c r="R705" s="115">
        <v>20.741</v>
      </c>
      <c r="S705" s="115">
        <v>21.597000000000001</v>
      </c>
    </row>
    <row r="706" spans="1:19" x14ac:dyDescent="0.2">
      <c r="A706" s="112">
        <v>26177</v>
      </c>
      <c r="B706" s="114">
        <v>21.1</v>
      </c>
      <c r="D706" s="114">
        <v>23.6</v>
      </c>
      <c r="G706" s="115">
        <v>40.799999999999997</v>
      </c>
      <c r="H706" s="115">
        <v>40.799999999999997</v>
      </c>
      <c r="I706" s="115">
        <v>43.1</v>
      </c>
      <c r="J706" s="115">
        <v>43</v>
      </c>
      <c r="K706" s="115">
        <v>6</v>
      </c>
      <c r="L706" s="115">
        <v>5.55</v>
      </c>
      <c r="M706" s="115">
        <v>5.38</v>
      </c>
      <c r="P706" s="115">
        <v>6.14</v>
      </c>
      <c r="R706" s="115">
        <v>20.771999999999998</v>
      </c>
      <c r="S706" s="115">
        <v>21.632999999999999</v>
      </c>
    </row>
    <row r="707" spans="1:19" x14ac:dyDescent="0.2">
      <c r="A707" s="112">
        <v>26207</v>
      </c>
      <c r="B707" s="114">
        <v>21.2</v>
      </c>
      <c r="D707" s="114">
        <v>23.7</v>
      </c>
      <c r="G707" s="115">
        <v>40.9</v>
      </c>
      <c r="H707" s="115">
        <v>40.9</v>
      </c>
      <c r="I707" s="115">
        <v>43.2</v>
      </c>
      <c r="J707" s="115">
        <v>43.1</v>
      </c>
      <c r="K707" s="115">
        <v>5.8</v>
      </c>
      <c r="L707" s="115">
        <v>5.2</v>
      </c>
      <c r="M707" s="115">
        <v>5.13</v>
      </c>
      <c r="P707" s="115">
        <v>5.93</v>
      </c>
      <c r="R707" s="115">
        <v>20.803999999999998</v>
      </c>
      <c r="S707" s="115">
        <v>21.667000000000002</v>
      </c>
    </row>
    <row r="708" spans="1:19" x14ac:dyDescent="0.2">
      <c r="A708" s="112">
        <v>26238</v>
      </c>
      <c r="B708" s="114">
        <v>21.2</v>
      </c>
      <c r="D708" s="114">
        <v>23.7</v>
      </c>
      <c r="G708" s="115">
        <v>40.9</v>
      </c>
      <c r="H708" s="115">
        <v>41</v>
      </c>
      <c r="I708" s="115">
        <v>43.3</v>
      </c>
      <c r="J708" s="115">
        <v>43.2</v>
      </c>
      <c r="K708" s="115">
        <v>6</v>
      </c>
      <c r="L708" s="115">
        <v>4.91</v>
      </c>
      <c r="M708" s="115">
        <v>4.25</v>
      </c>
      <c r="P708" s="115">
        <v>5.81</v>
      </c>
      <c r="R708" s="115">
        <v>20.847000000000001</v>
      </c>
      <c r="S708" s="115">
        <v>21.716000000000001</v>
      </c>
    </row>
    <row r="709" spans="1:19" x14ac:dyDescent="0.2">
      <c r="A709" s="112">
        <v>26268</v>
      </c>
      <c r="B709" s="114">
        <v>21.3</v>
      </c>
      <c r="D709" s="114">
        <v>23.9</v>
      </c>
      <c r="G709" s="115">
        <v>41.1</v>
      </c>
      <c r="H709" s="115">
        <v>41.1</v>
      </c>
      <c r="I709" s="115">
        <v>43.4</v>
      </c>
      <c r="J709" s="115">
        <v>43.3</v>
      </c>
      <c r="K709" s="115">
        <v>6</v>
      </c>
      <c r="L709" s="115">
        <v>4.1399999999999997</v>
      </c>
      <c r="M709" s="115">
        <v>3</v>
      </c>
      <c r="P709" s="115">
        <v>5.93</v>
      </c>
      <c r="R709" s="115">
        <v>20.928999999999998</v>
      </c>
      <c r="S709" s="115">
        <v>21.783999999999999</v>
      </c>
    </row>
    <row r="710" spans="1:19" x14ac:dyDescent="0.2">
      <c r="A710" s="112">
        <v>26299</v>
      </c>
      <c r="B710" s="114">
        <v>21.4</v>
      </c>
      <c r="D710" s="114">
        <v>23.9</v>
      </c>
      <c r="G710" s="115">
        <v>41.1</v>
      </c>
      <c r="H710" s="115">
        <v>41.2</v>
      </c>
      <c r="I710" s="115">
        <v>43.4</v>
      </c>
      <c r="J710" s="115">
        <v>43.5</v>
      </c>
      <c r="K710" s="115">
        <v>5.8</v>
      </c>
      <c r="L710" s="115">
        <v>3.51</v>
      </c>
      <c r="M710" s="115">
        <v>3.13</v>
      </c>
      <c r="P710" s="115">
        <v>5.95</v>
      </c>
      <c r="R710" s="115">
        <v>21.015000000000001</v>
      </c>
      <c r="S710" s="115">
        <v>21.876999999999999</v>
      </c>
    </row>
    <row r="711" spans="1:19" x14ac:dyDescent="0.2">
      <c r="A711" s="112">
        <v>26330</v>
      </c>
      <c r="B711" s="114">
        <v>21.5</v>
      </c>
      <c r="D711" s="114">
        <v>23.9</v>
      </c>
      <c r="G711" s="115">
        <v>41.3</v>
      </c>
      <c r="H711" s="115">
        <v>41.4</v>
      </c>
      <c r="I711" s="115">
        <v>43.5</v>
      </c>
      <c r="J711" s="115">
        <v>43.6</v>
      </c>
      <c r="K711" s="115">
        <v>5.7</v>
      </c>
      <c r="L711" s="115">
        <v>3.3</v>
      </c>
      <c r="M711" s="115">
        <v>3.25</v>
      </c>
      <c r="P711" s="115">
        <v>6.08</v>
      </c>
      <c r="R711" s="115">
        <v>21.097999999999999</v>
      </c>
      <c r="S711" s="115">
        <v>21.936</v>
      </c>
    </row>
    <row r="712" spans="1:19" x14ac:dyDescent="0.2">
      <c r="A712" s="112">
        <v>26359</v>
      </c>
      <c r="B712" s="114">
        <v>21.6</v>
      </c>
      <c r="D712" s="114">
        <v>23.9</v>
      </c>
      <c r="G712" s="115">
        <v>41.4</v>
      </c>
      <c r="H712" s="115">
        <v>41.4</v>
      </c>
      <c r="I712" s="115">
        <v>43.6</v>
      </c>
      <c r="J712" s="115">
        <v>43.6</v>
      </c>
      <c r="K712" s="115">
        <v>5.8</v>
      </c>
      <c r="L712" s="115">
        <v>3.83</v>
      </c>
      <c r="M712" s="115">
        <v>4</v>
      </c>
      <c r="P712" s="115">
        <v>6.07</v>
      </c>
      <c r="R712" s="115">
        <v>21.128</v>
      </c>
      <c r="S712" s="115">
        <v>21.978999999999999</v>
      </c>
    </row>
    <row r="713" spans="1:19" x14ac:dyDescent="0.2">
      <c r="A713" s="112">
        <v>26390</v>
      </c>
      <c r="B713" s="114">
        <v>21.7</v>
      </c>
      <c r="D713" s="114">
        <v>24.1</v>
      </c>
      <c r="G713" s="115">
        <v>41.5</v>
      </c>
      <c r="H713" s="115">
        <v>41.5</v>
      </c>
      <c r="I713" s="115">
        <v>43.7</v>
      </c>
      <c r="J713" s="115">
        <v>43.8</v>
      </c>
      <c r="K713" s="115">
        <v>5.7</v>
      </c>
      <c r="L713" s="115">
        <v>4.17</v>
      </c>
      <c r="M713" s="115">
        <v>4.3099999999999996</v>
      </c>
      <c r="P713" s="115">
        <v>6.19</v>
      </c>
      <c r="R713" s="115">
        <v>21.16</v>
      </c>
      <c r="S713" s="115">
        <v>22.03</v>
      </c>
    </row>
    <row r="714" spans="1:19" x14ac:dyDescent="0.2">
      <c r="A714" s="112">
        <v>26420</v>
      </c>
      <c r="B714" s="114">
        <v>21.7</v>
      </c>
      <c r="D714" s="114">
        <v>24.3</v>
      </c>
      <c r="G714" s="115">
        <v>41.6</v>
      </c>
      <c r="H714" s="115">
        <v>41.6</v>
      </c>
      <c r="I714" s="115">
        <v>43.9</v>
      </c>
      <c r="J714" s="115">
        <v>43.9</v>
      </c>
      <c r="K714" s="115">
        <v>5.7</v>
      </c>
      <c r="L714" s="115">
        <v>4.2699999999999996</v>
      </c>
      <c r="M714" s="115">
        <v>4.75</v>
      </c>
      <c r="P714" s="115">
        <v>6.13</v>
      </c>
      <c r="R714" s="115">
        <v>21.207000000000001</v>
      </c>
      <c r="S714" s="115">
        <v>22.081</v>
      </c>
    </row>
    <row r="715" spans="1:19" x14ac:dyDescent="0.2">
      <c r="A715" s="112">
        <v>26451</v>
      </c>
      <c r="B715" s="114">
        <v>21.7</v>
      </c>
      <c r="D715" s="114">
        <v>24.3</v>
      </c>
      <c r="G715" s="115">
        <v>41.7</v>
      </c>
      <c r="H715" s="115">
        <v>41.7</v>
      </c>
      <c r="I715" s="115">
        <v>44</v>
      </c>
      <c r="J715" s="115">
        <v>44</v>
      </c>
      <c r="K715" s="115">
        <v>5.7</v>
      </c>
      <c r="L715" s="115">
        <v>4.46</v>
      </c>
      <c r="M715" s="115">
        <v>4.5</v>
      </c>
      <c r="P715" s="115">
        <v>6.11</v>
      </c>
      <c r="R715" s="115">
        <v>21.239000000000001</v>
      </c>
      <c r="S715" s="115">
        <v>22.126000000000001</v>
      </c>
    </row>
    <row r="716" spans="1:19" x14ac:dyDescent="0.2">
      <c r="A716" s="112">
        <v>26481</v>
      </c>
      <c r="B716" s="114">
        <v>22</v>
      </c>
      <c r="D716" s="114">
        <v>24.3</v>
      </c>
      <c r="G716" s="115">
        <v>41.9</v>
      </c>
      <c r="H716" s="115">
        <v>41.8</v>
      </c>
      <c r="I716" s="115">
        <v>44.1</v>
      </c>
      <c r="J716" s="115">
        <v>44.1</v>
      </c>
      <c r="K716" s="115">
        <v>5.6</v>
      </c>
      <c r="L716" s="115">
        <v>4.55</v>
      </c>
      <c r="M716" s="115">
        <v>4.5</v>
      </c>
      <c r="P716" s="115">
        <v>6.11</v>
      </c>
      <c r="R716" s="115">
        <v>21.315000000000001</v>
      </c>
      <c r="S716" s="115">
        <v>22.189</v>
      </c>
    </row>
    <row r="717" spans="1:19" x14ac:dyDescent="0.2">
      <c r="A717" s="112">
        <v>26512</v>
      </c>
      <c r="B717" s="114">
        <v>22.2</v>
      </c>
      <c r="D717" s="114">
        <v>24.4</v>
      </c>
      <c r="G717" s="115">
        <v>42</v>
      </c>
      <c r="H717" s="115">
        <v>41.9</v>
      </c>
      <c r="I717" s="115">
        <v>44.3</v>
      </c>
      <c r="J717" s="115">
        <v>44.3</v>
      </c>
      <c r="K717" s="115">
        <v>5.6</v>
      </c>
      <c r="L717" s="115">
        <v>4.8099999999999996</v>
      </c>
      <c r="M717" s="115">
        <v>5.13</v>
      </c>
      <c r="P717" s="115">
        <v>6.21</v>
      </c>
      <c r="R717" s="115">
        <v>21.376999999999999</v>
      </c>
      <c r="S717" s="115">
        <v>22.236000000000001</v>
      </c>
    </row>
    <row r="718" spans="1:19" x14ac:dyDescent="0.2">
      <c r="A718" s="112">
        <v>26543</v>
      </c>
      <c r="B718" s="114">
        <v>22.3</v>
      </c>
      <c r="D718" s="114">
        <v>24.5</v>
      </c>
      <c r="G718" s="115">
        <v>42.1</v>
      </c>
      <c r="H718" s="115">
        <v>42.1</v>
      </c>
      <c r="I718" s="115">
        <v>44.3</v>
      </c>
      <c r="J718" s="115">
        <v>44.3</v>
      </c>
      <c r="K718" s="115">
        <v>5.5</v>
      </c>
      <c r="L718" s="115">
        <v>4.87</v>
      </c>
      <c r="M718" s="115">
        <v>4.88</v>
      </c>
      <c r="P718" s="115">
        <v>6.55</v>
      </c>
      <c r="R718" s="115">
        <v>21.472999999999999</v>
      </c>
      <c r="S718" s="115">
        <v>22.31</v>
      </c>
    </row>
    <row r="719" spans="1:19" x14ac:dyDescent="0.2">
      <c r="A719" s="112">
        <v>26573</v>
      </c>
      <c r="B719" s="114">
        <v>22.3</v>
      </c>
      <c r="D719" s="114">
        <v>24.6</v>
      </c>
      <c r="G719" s="115">
        <v>42.3</v>
      </c>
      <c r="H719" s="115">
        <v>42.2</v>
      </c>
      <c r="I719" s="115">
        <v>44.5</v>
      </c>
      <c r="J719" s="115">
        <v>44.4</v>
      </c>
      <c r="K719" s="115">
        <v>5.6</v>
      </c>
      <c r="L719" s="115">
        <v>5.05</v>
      </c>
      <c r="M719" s="115">
        <v>4.88</v>
      </c>
      <c r="P719" s="115">
        <v>6.48</v>
      </c>
      <c r="R719" s="115">
        <v>21.497</v>
      </c>
      <c r="S719" s="115">
        <v>22.323</v>
      </c>
    </row>
    <row r="720" spans="1:19" x14ac:dyDescent="0.2">
      <c r="A720" s="112">
        <v>26604</v>
      </c>
      <c r="B720" s="114">
        <v>22.3</v>
      </c>
      <c r="D720" s="114">
        <v>24.7</v>
      </c>
      <c r="G720" s="115">
        <v>42.4</v>
      </c>
      <c r="H720" s="115">
        <v>42.4</v>
      </c>
      <c r="I720" s="115">
        <v>44.6</v>
      </c>
      <c r="J720" s="115">
        <v>44.4</v>
      </c>
      <c r="K720" s="115">
        <v>5.3</v>
      </c>
      <c r="L720" s="115">
        <v>5.0599999999999996</v>
      </c>
      <c r="M720" s="115">
        <v>5.19</v>
      </c>
      <c r="P720" s="115">
        <v>6.28</v>
      </c>
      <c r="R720" s="115">
        <v>21.561</v>
      </c>
      <c r="S720" s="115">
        <v>22.382000000000001</v>
      </c>
    </row>
    <row r="721" spans="1:19" x14ac:dyDescent="0.2">
      <c r="A721" s="112">
        <v>26634</v>
      </c>
      <c r="B721" s="114">
        <v>22.4</v>
      </c>
      <c r="D721" s="114">
        <v>24.8</v>
      </c>
      <c r="G721" s="115">
        <v>42.5</v>
      </c>
      <c r="H721" s="115">
        <v>42.5</v>
      </c>
      <c r="I721" s="115">
        <v>44.7</v>
      </c>
      <c r="J721" s="115">
        <v>44.6</v>
      </c>
      <c r="K721" s="115">
        <v>5.2</v>
      </c>
      <c r="L721" s="115">
        <v>5.33</v>
      </c>
      <c r="M721" s="115">
        <v>5.5</v>
      </c>
      <c r="P721" s="115">
        <v>6.36</v>
      </c>
      <c r="R721" s="115">
        <v>21.63</v>
      </c>
      <c r="S721" s="115">
        <v>22.449000000000002</v>
      </c>
    </row>
    <row r="722" spans="1:19" x14ac:dyDescent="0.2">
      <c r="A722" s="112">
        <v>26665</v>
      </c>
      <c r="B722" s="114">
        <v>22.6</v>
      </c>
      <c r="D722" s="114">
        <v>24.9</v>
      </c>
      <c r="G722" s="115">
        <v>42.6</v>
      </c>
      <c r="H722" s="115">
        <v>42.7</v>
      </c>
      <c r="I722" s="115">
        <v>44.6</v>
      </c>
      <c r="J722" s="115">
        <v>44.6</v>
      </c>
      <c r="K722" s="115">
        <v>4.9000000000000004</v>
      </c>
      <c r="L722" s="115">
        <v>5.94</v>
      </c>
      <c r="M722" s="115">
        <v>6.5</v>
      </c>
      <c r="P722" s="115">
        <v>6.46</v>
      </c>
      <c r="R722" s="115">
        <v>21.695</v>
      </c>
      <c r="S722" s="115">
        <v>22.463000000000001</v>
      </c>
    </row>
    <row r="723" spans="1:19" x14ac:dyDescent="0.2">
      <c r="A723" s="112">
        <v>26696</v>
      </c>
      <c r="B723" s="114">
        <v>22.8</v>
      </c>
      <c r="D723" s="114">
        <v>24.9</v>
      </c>
      <c r="G723" s="115">
        <v>42.9</v>
      </c>
      <c r="H723" s="115">
        <v>43</v>
      </c>
      <c r="I723" s="115">
        <v>44.7</v>
      </c>
      <c r="J723" s="115">
        <v>44.8</v>
      </c>
      <c r="K723" s="115">
        <v>5</v>
      </c>
      <c r="L723" s="115">
        <v>6.58</v>
      </c>
      <c r="M723" s="115">
        <v>7.5</v>
      </c>
      <c r="P723" s="115">
        <v>6.64</v>
      </c>
      <c r="R723" s="115">
        <v>21.809000000000001</v>
      </c>
      <c r="S723" s="115">
        <v>22.533999999999999</v>
      </c>
    </row>
    <row r="724" spans="1:19" x14ac:dyDescent="0.2">
      <c r="A724" s="112">
        <v>26724</v>
      </c>
      <c r="B724" s="114">
        <v>22.8</v>
      </c>
      <c r="D724" s="114">
        <v>25</v>
      </c>
      <c r="G724" s="115">
        <v>43.3</v>
      </c>
      <c r="H724" s="115">
        <v>43.4</v>
      </c>
      <c r="I724" s="115">
        <v>44.9</v>
      </c>
      <c r="J724" s="115">
        <v>45</v>
      </c>
      <c r="K724" s="115">
        <v>4.9000000000000004</v>
      </c>
      <c r="L724" s="115">
        <v>7.09</v>
      </c>
      <c r="M724" s="115">
        <v>7.38</v>
      </c>
      <c r="P724" s="115">
        <v>6.71</v>
      </c>
      <c r="R724" s="115">
        <v>21.963999999999999</v>
      </c>
      <c r="S724" s="115">
        <v>22.625</v>
      </c>
    </row>
    <row r="725" spans="1:19" x14ac:dyDescent="0.2">
      <c r="A725" s="112">
        <v>26755</v>
      </c>
      <c r="B725" s="114">
        <v>23.1</v>
      </c>
      <c r="D725" s="114">
        <v>25</v>
      </c>
      <c r="G725" s="115">
        <v>43.6</v>
      </c>
      <c r="H725" s="115">
        <v>43.7</v>
      </c>
      <c r="I725" s="115">
        <v>45.1</v>
      </c>
      <c r="J725" s="115">
        <v>45.1</v>
      </c>
      <c r="K725" s="115">
        <v>5</v>
      </c>
      <c r="L725" s="115">
        <v>7.12</v>
      </c>
      <c r="M725" s="115">
        <v>7.63</v>
      </c>
      <c r="P725" s="115">
        <v>6.67</v>
      </c>
      <c r="R725" s="115">
        <v>22.126999999999999</v>
      </c>
      <c r="S725" s="115">
        <v>22.756</v>
      </c>
    </row>
    <row r="726" spans="1:19" x14ac:dyDescent="0.2">
      <c r="A726" s="112">
        <v>26785</v>
      </c>
      <c r="B726" s="114">
        <v>23.2</v>
      </c>
      <c r="D726" s="114">
        <v>25.3</v>
      </c>
      <c r="G726" s="115">
        <v>43.9</v>
      </c>
      <c r="H726" s="115">
        <v>43.9</v>
      </c>
      <c r="I726" s="115">
        <v>45.3</v>
      </c>
      <c r="J726" s="115">
        <v>45.3</v>
      </c>
      <c r="K726" s="115">
        <v>4.9000000000000004</v>
      </c>
      <c r="L726" s="115">
        <v>7.84</v>
      </c>
      <c r="M726" s="115">
        <v>8.1300000000000008</v>
      </c>
      <c r="P726" s="115">
        <v>6.85</v>
      </c>
      <c r="R726" s="115">
        <v>22.236000000000001</v>
      </c>
      <c r="S726" s="115">
        <v>22.844000000000001</v>
      </c>
    </row>
    <row r="727" spans="1:19" x14ac:dyDescent="0.2">
      <c r="A727" s="112">
        <v>26816</v>
      </c>
      <c r="B727" s="114">
        <v>23.4</v>
      </c>
      <c r="D727" s="114">
        <v>25.4</v>
      </c>
      <c r="G727" s="115">
        <v>44.2</v>
      </c>
      <c r="H727" s="115">
        <v>44.2</v>
      </c>
      <c r="I727" s="115">
        <v>45.4</v>
      </c>
      <c r="J727" s="115">
        <v>45.4</v>
      </c>
      <c r="K727" s="115">
        <v>4.9000000000000004</v>
      </c>
      <c r="L727" s="115">
        <v>8.49</v>
      </c>
      <c r="M727" s="115">
        <v>8.8800000000000008</v>
      </c>
      <c r="P727" s="115">
        <v>6.9</v>
      </c>
      <c r="R727" s="115">
        <v>22.363</v>
      </c>
      <c r="S727" s="115">
        <v>22.943000000000001</v>
      </c>
    </row>
    <row r="728" spans="1:19" x14ac:dyDescent="0.2">
      <c r="A728" s="112">
        <v>26846</v>
      </c>
      <c r="B728" s="114">
        <v>23.7</v>
      </c>
      <c r="D728" s="114">
        <v>25.5</v>
      </c>
      <c r="G728" s="115">
        <v>44.3</v>
      </c>
      <c r="H728" s="115">
        <v>44.2</v>
      </c>
      <c r="I728" s="115">
        <v>45.5</v>
      </c>
      <c r="J728" s="115">
        <v>45.5</v>
      </c>
      <c r="K728" s="115">
        <v>4.8</v>
      </c>
      <c r="L728" s="115">
        <v>10.4</v>
      </c>
      <c r="M728" s="115">
        <v>11.22</v>
      </c>
      <c r="P728" s="115">
        <v>7.13</v>
      </c>
      <c r="R728" s="115">
        <v>22.443999999999999</v>
      </c>
      <c r="S728" s="115">
        <v>23.041</v>
      </c>
    </row>
    <row r="729" spans="1:19" x14ac:dyDescent="0.2">
      <c r="A729" s="112">
        <v>26877</v>
      </c>
      <c r="B729" s="114">
        <v>24</v>
      </c>
      <c r="D729" s="114">
        <v>25.6</v>
      </c>
      <c r="G729" s="115">
        <v>45.1</v>
      </c>
      <c r="H729" s="115">
        <v>45</v>
      </c>
      <c r="I729" s="115">
        <v>45.7</v>
      </c>
      <c r="J729" s="115">
        <v>45.7</v>
      </c>
      <c r="K729" s="115">
        <v>4.8</v>
      </c>
      <c r="L729" s="115">
        <v>10.5</v>
      </c>
      <c r="M729" s="115">
        <v>11.22</v>
      </c>
      <c r="P729" s="115">
        <v>7.4</v>
      </c>
      <c r="R729" s="115">
        <v>22.702999999999999</v>
      </c>
      <c r="S729" s="115">
        <v>23.148</v>
      </c>
    </row>
    <row r="730" spans="1:19" x14ac:dyDescent="0.2">
      <c r="A730" s="112">
        <v>26908</v>
      </c>
      <c r="B730" s="114">
        <v>24.1</v>
      </c>
      <c r="D730" s="114">
        <v>25.7</v>
      </c>
      <c r="G730" s="115">
        <v>45.2</v>
      </c>
      <c r="H730" s="115">
        <v>45.2</v>
      </c>
      <c r="I730" s="115">
        <v>46</v>
      </c>
      <c r="J730" s="115">
        <v>46</v>
      </c>
      <c r="K730" s="115">
        <v>4.8</v>
      </c>
      <c r="L730" s="115">
        <v>10.78</v>
      </c>
      <c r="M730" s="115">
        <v>10.82</v>
      </c>
      <c r="P730" s="115">
        <v>7.09</v>
      </c>
      <c r="R730" s="115">
        <v>22.792999999999999</v>
      </c>
      <c r="S730" s="115">
        <v>23.265000000000001</v>
      </c>
    </row>
    <row r="731" spans="1:19" x14ac:dyDescent="0.2">
      <c r="A731" s="112">
        <v>26938</v>
      </c>
      <c r="B731" s="114">
        <v>24.2</v>
      </c>
      <c r="D731" s="114">
        <v>25.9</v>
      </c>
      <c r="G731" s="115">
        <v>45.6</v>
      </c>
      <c r="H731" s="115">
        <v>45.6</v>
      </c>
      <c r="I731" s="115">
        <v>46.4</v>
      </c>
      <c r="J731" s="115">
        <v>46.3</v>
      </c>
      <c r="K731" s="115">
        <v>4.5999999999999996</v>
      </c>
      <c r="L731" s="115">
        <v>10.01</v>
      </c>
      <c r="M731" s="115">
        <v>10.61</v>
      </c>
      <c r="P731" s="115">
        <v>6.79</v>
      </c>
      <c r="R731" s="115">
        <v>22.922000000000001</v>
      </c>
      <c r="S731" s="115">
        <v>23.355</v>
      </c>
    </row>
    <row r="732" spans="1:19" x14ac:dyDescent="0.2">
      <c r="A732" s="112">
        <v>26969</v>
      </c>
      <c r="B732" s="114">
        <v>24.4</v>
      </c>
      <c r="D732" s="114">
        <v>26</v>
      </c>
      <c r="G732" s="115">
        <v>45.9</v>
      </c>
      <c r="H732" s="115">
        <v>45.9</v>
      </c>
      <c r="I732" s="115">
        <v>46.6</v>
      </c>
      <c r="J732" s="115">
        <v>46.5</v>
      </c>
      <c r="K732" s="115">
        <v>4.8</v>
      </c>
      <c r="L732" s="115">
        <v>10.029999999999999</v>
      </c>
      <c r="M732" s="115">
        <v>10.34</v>
      </c>
      <c r="P732" s="115">
        <v>6.73</v>
      </c>
      <c r="R732" s="115">
        <v>23.11</v>
      </c>
      <c r="S732" s="115">
        <v>23.468</v>
      </c>
    </row>
    <row r="733" spans="1:19" x14ac:dyDescent="0.2">
      <c r="A733" s="112">
        <v>26999</v>
      </c>
      <c r="B733" s="114">
        <v>24.5</v>
      </c>
      <c r="D733" s="114">
        <v>26</v>
      </c>
      <c r="G733" s="115">
        <v>46.2</v>
      </c>
      <c r="H733" s="115">
        <v>46.3</v>
      </c>
      <c r="I733" s="115">
        <v>46.8</v>
      </c>
      <c r="J733" s="115">
        <v>46.7</v>
      </c>
      <c r="K733" s="115">
        <v>4.9000000000000004</v>
      </c>
      <c r="L733" s="115">
        <v>9.9499999999999993</v>
      </c>
      <c r="M733" s="115">
        <v>9.83</v>
      </c>
      <c r="P733" s="115">
        <v>6.74</v>
      </c>
      <c r="R733" s="115">
        <v>23.3</v>
      </c>
      <c r="S733" s="115">
        <v>23.597999999999999</v>
      </c>
    </row>
    <row r="734" spans="1:19" x14ac:dyDescent="0.2">
      <c r="A734" s="112">
        <v>27030</v>
      </c>
      <c r="B734" s="114">
        <v>24.7</v>
      </c>
      <c r="D734" s="114">
        <v>26.2</v>
      </c>
      <c r="G734" s="115">
        <v>46.6</v>
      </c>
      <c r="H734" s="115">
        <v>46.8</v>
      </c>
      <c r="I734" s="115">
        <v>46.8</v>
      </c>
      <c r="J734" s="115">
        <v>46.9</v>
      </c>
      <c r="K734" s="115">
        <v>5.0999999999999996</v>
      </c>
      <c r="L734" s="115">
        <v>9.65</v>
      </c>
      <c r="M734" s="115">
        <v>9.31</v>
      </c>
      <c r="P734" s="115">
        <v>6.99</v>
      </c>
      <c r="R734" s="115">
        <v>23.523</v>
      </c>
      <c r="S734" s="115">
        <v>23.713999999999999</v>
      </c>
    </row>
    <row r="735" spans="1:19" x14ac:dyDescent="0.2">
      <c r="A735" s="112">
        <v>27061</v>
      </c>
      <c r="B735" s="114">
        <v>24.9</v>
      </c>
      <c r="D735" s="114">
        <v>26.5</v>
      </c>
      <c r="G735" s="115">
        <v>47.2</v>
      </c>
      <c r="H735" s="115">
        <v>47.3</v>
      </c>
      <c r="I735" s="115">
        <v>47.1</v>
      </c>
      <c r="J735" s="115">
        <v>47.2</v>
      </c>
      <c r="K735" s="115">
        <v>5.2</v>
      </c>
      <c r="L735" s="115">
        <v>8.9700000000000006</v>
      </c>
      <c r="M735" s="115">
        <v>8.8699999999999992</v>
      </c>
      <c r="P735" s="115">
        <v>6.96</v>
      </c>
      <c r="R735" s="115">
        <v>23.797000000000001</v>
      </c>
      <c r="S735" s="115">
        <v>23.864999999999998</v>
      </c>
    </row>
    <row r="736" spans="1:19" x14ac:dyDescent="0.2">
      <c r="A736" s="112">
        <v>27089</v>
      </c>
      <c r="B736" s="114">
        <v>25.2</v>
      </c>
      <c r="D736" s="114">
        <v>26.7</v>
      </c>
      <c r="G736" s="115">
        <v>47.8</v>
      </c>
      <c r="H736" s="115">
        <v>47.8</v>
      </c>
      <c r="I736" s="115">
        <v>47.5</v>
      </c>
      <c r="J736" s="115">
        <v>47.6</v>
      </c>
      <c r="K736" s="115">
        <v>5.0999999999999996</v>
      </c>
      <c r="L736" s="115">
        <v>9.35</v>
      </c>
      <c r="M736" s="115">
        <v>9.9499999999999993</v>
      </c>
      <c r="P736" s="115">
        <v>7.21</v>
      </c>
      <c r="R736" s="115">
        <v>24.073</v>
      </c>
      <c r="S736" s="115">
        <v>24.050999999999998</v>
      </c>
    </row>
    <row r="737" spans="1:19" x14ac:dyDescent="0.2">
      <c r="A737" s="112">
        <v>27120</v>
      </c>
      <c r="B737" s="114">
        <v>25.4</v>
      </c>
      <c r="D737" s="114">
        <v>27</v>
      </c>
      <c r="G737" s="115">
        <v>48</v>
      </c>
      <c r="H737" s="115">
        <v>48.1</v>
      </c>
      <c r="I737" s="115">
        <v>47.9</v>
      </c>
      <c r="J737" s="115">
        <v>47.9</v>
      </c>
      <c r="K737" s="115">
        <v>5.0999999999999996</v>
      </c>
      <c r="L737" s="115">
        <v>10.51</v>
      </c>
      <c r="M737" s="115">
        <v>11</v>
      </c>
      <c r="P737" s="115">
        <v>7.51</v>
      </c>
      <c r="R737" s="115">
        <v>24.242999999999999</v>
      </c>
      <c r="S737" s="115">
        <v>24.231000000000002</v>
      </c>
    </row>
    <row r="738" spans="1:19" x14ac:dyDescent="0.2">
      <c r="A738" s="112">
        <v>27150</v>
      </c>
      <c r="B738" s="114">
        <v>25.9</v>
      </c>
      <c r="D738" s="114">
        <v>27.2</v>
      </c>
      <c r="G738" s="115">
        <v>48.6</v>
      </c>
      <c r="H738" s="115">
        <v>48.6</v>
      </c>
      <c r="I738" s="115">
        <v>48.4</v>
      </c>
      <c r="J738" s="115">
        <v>48.5</v>
      </c>
      <c r="K738" s="115">
        <v>5.0999999999999996</v>
      </c>
      <c r="L738" s="115">
        <v>11.31</v>
      </c>
      <c r="M738" s="115">
        <v>11.64</v>
      </c>
      <c r="P738" s="115">
        <v>7.58</v>
      </c>
      <c r="R738" s="115">
        <v>24.481999999999999</v>
      </c>
      <c r="S738" s="115">
        <v>24.463999999999999</v>
      </c>
    </row>
    <row r="739" spans="1:19" x14ac:dyDescent="0.2">
      <c r="A739" s="112">
        <v>27181</v>
      </c>
      <c r="B739" s="114">
        <v>26.1</v>
      </c>
      <c r="D739" s="114">
        <v>27.4</v>
      </c>
      <c r="G739" s="115">
        <v>49</v>
      </c>
      <c r="H739" s="115">
        <v>49</v>
      </c>
      <c r="I739" s="115">
        <v>49</v>
      </c>
      <c r="J739" s="115">
        <v>49</v>
      </c>
      <c r="K739" s="115">
        <v>5.4</v>
      </c>
      <c r="L739" s="115">
        <v>11.93</v>
      </c>
      <c r="M739" s="115">
        <v>13.31</v>
      </c>
      <c r="P739" s="115">
        <v>7.54</v>
      </c>
      <c r="R739" s="115">
        <v>24.69</v>
      </c>
      <c r="S739" s="115">
        <v>24.715</v>
      </c>
    </row>
    <row r="740" spans="1:19" x14ac:dyDescent="0.2">
      <c r="A740" s="112">
        <v>27211</v>
      </c>
      <c r="B740" s="114">
        <v>26.3</v>
      </c>
      <c r="D740" s="114">
        <v>27.7</v>
      </c>
      <c r="G740" s="115">
        <v>49.4</v>
      </c>
      <c r="H740" s="115">
        <v>49.3</v>
      </c>
      <c r="I740" s="115">
        <v>49.5</v>
      </c>
      <c r="J740" s="115">
        <v>49.5</v>
      </c>
      <c r="K740" s="115">
        <v>5.5</v>
      </c>
      <c r="L740" s="115">
        <v>12.92</v>
      </c>
      <c r="M740" s="115">
        <v>12.06</v>
      </c>
      <c r="P740" s="115">
        <v>7.81</v>
      </c>
      <c r="R740" s="115">
        <v>24.872</v>
      </c>
      <c r="S740" s="115">
        <v>24.934000000000001</v>
      </c>
    </row>
    <row r="741" spans="1:19" x14ac:dyDescent="0.2">
      <c r="A741" s="112">
        <v>27242</v>
      </c>
      <c r="B741" s="114">
        <v>26.6</v>
      </c>
      <c r="D741" s="114">
        <v>27.9</v>
      </c>
      <c r="G741" s="115">
        <v>50</v>
      </c>
      <c r="H741" s="115">
        <v>49.9</v>
      </c>
      <c r="I741" s="115">
        <v>50.1</v>
      </c>
      <c r="J741" s="115">
        <v>50.2</v>
      </c>
      <c r="K741" s="115">
        <v>5.5</v>
      </c>
      <c r="L741" s="115">
        <v>12.01</v>
      </c>
      <c r="M741" s="115">
        <v>11.6</v>
      </c>
      <c r="P741" s="115">
        <v>8.0399999999999991</v>
      </c>
      <c r="R741" s="115">
        <v>25.132000000000001</v>
      </c>
      <c r="S741" s="115">
        <v>25.173999999999999</v>
      </c>
    </row>
    <row r="742" spans="1:19" x14ac:dyDescent="0.2">
      <c r="A742" s="112">
        <v>27273</v>
      </c>
      <c r="B742" s="114">
        <v>26.8</v>
      </c>
      <c r="D742" s="114">
        <v>28.1</v>
      </c>
      <c r="G742" s="115">
        <v>50.6</v>
      </c>
      <c r="H742" s="115">
        <v>50.6</v>
      </c>
      <c r="I742" s="115">
        <v>50.7</v>
      </c>
      <c r="J742" s="115">
        <v>50.7</v>
      </c>
      <c r="K742" s="115">
        <v>5.9</v>
      </c>
      <c r="L742" s="115">
        <v>11.34</v>
      </c>
      <c r="M742" s="115">
        <v>11.11</v>
      </c>
      <c r="P742" s="115">
        <v>8.0399999999999991</v>
      </c>
      <c r="R742" s="115">
        <v>25.393000000000001</v>
      </c>
      <c r="S742" s="115">
        <v>25.4</v>
      </c>
    </row>
    <row r="743" spans="1:19" x14ac:dyDescent="0.2">
      <c r="A743" s="112">
        <v>27303</v>
      </c>
      <c r="B743" s="114">
        <v>27.1</v>
      </c>
      <c r="D743" s="114">
        <v>28.4</v>
      </c>
      <c r="G743" s="115">
        <v>51.1</v>
      </c>
      <c r="H743" s="115">
        <v>51</v>
      </c>
      <c r="I743" s="115">
        <v>51.3</v>
      </c>
      <c r="J743" s="115">
        <v>51.2</v>
      </c>
      <c r="K743" s="115">
        <v>6</v>
      </c>
      <c r="L743" s="115">
        <v>10.06</v>
      </c>
      <c r="M743" s="115">
        <v>9.66</v>
      </c>
      <c r="P743" s="115">
        <v>7.9</v>
      </c>
      <c r="R743" s="115">
        <v>25.574999999999999</v>
      </c>
      <c r="S743" s="115">
        <v>25.599</v>
      </c>
    </row>
    <row r="744" spans="1:19" x14ac:dyDescent="0.2">
      <c r="A744" s="112">
        <v>27334</v>
      </c>
      <c r="B744" s="114">
        <v>27.3</v>
      </c>
      <c r="D744" s="114">
        <v>28.7</v>
      </c>
      <c r="G744" s="115">
        <v>51.5</v>
      </c>
      <c r="H744" s="115">
        <v>51.5</v>
      </c>
      <c r="I744" s="115">
        <v>51.8</v>
      </c>
      <c r="J744" s="115">
        <v>51.6</v>
      </c>
      <c r="K744" s="115">
        <v>6.6</v>
      </c>
      <c r="L744" s="115">
        <v>9.4499999999999993</v>
      </c>
      <c r="M744" s="115">
        <v>9.4700000000000006</v>
      </c>
      <c r="P744" s="115">
        <v>7.68</v>
      </c>
      <c r="R744" s="115">
        <v>25.766999999999999</v>
      </c>
      <c r="S744" s="115">
        <v>25.786000000000001</v>
      </c>
    </row>
    <row r="745" spans="1:19" x14ac:dyDescent="0.2">
      <c r="A745" s="112">
        <v>27364</v>
      </c>
      <c r="B745" s="114">
        <v>27.6</v>
      </c>
      <c r="D745" s="114">
        <v>28.9</v>
      </c>
      <c r="G745" s="115">
        <v>51.9</v>
      </c>
      <c r="H745" s="115">
        <v>51.9</v>
      </c>
      <c r="I745" s="115">
        <v>52</v>
      </c>
      <c r="J745" s="115">
        <v>52</v>
      </c>
      <c r="K745" s="115">
        <v>7.2</v>
      </c>
      <c r="L745" s="115">
        <v>8.5299999999999994</v>
      </c>
      <c r="M745" s="115">
        <v>3.87</v>
      </c>
      <c r="P745" s="115">
        <v>7.43</v>
      </c>
      <c r="R745" s="115">
        <v>25.971</v>
      </c>
      <c r="S745" s="115">
        <v>25.968</v>
      </c>
    </row>
    <row r="746" spans="1:19" x14ac:dyDescent="0.2">
      <c r="A746" s="112">
        <v>27395</v>
      </c>
      <c r="B746" s="114">
        <v>27.6</v>
      </c>
      <c r="D746" s="114">
        <v>28.9</v>
      </c>
      <c r="G746" s="115">
        <v>52.1</v>
      </c>
      <c r="H746" s="115">
        <v>52.3</v>
      </c>
      <c r="I746" s="115">
        <v>52.2</v>
      </c>
      <c r="J746" s="115">
        <v>52.3</v>
      </c>
      <c r="K746" s="115">
        <v>8.1</v>
      </c>
      <c r="L746" s="115">
        <v>7.13</v>
      </c>
      <c r="M746" s="115">
        <v>6.76</v>
      </c>
      <c r="P746" s="115">
        <v>7.5</v>
      </c>
      <c r="R746" s="115">
        <v>26.132000000000001</v>
      </c>
      <c r="S746" s="115">
        <v>26.119</v>
      </c>
    </row>
    <row r="747" spans="1:19" x14ac:dyDescent="0.2">
      <c r="A747" s="112">
        <v>27426</v>
      </c>
      <c r="B747" s="114">
        <v>27.9</v>
      </c>
      <c r="D747" s="114">
        <v>29.3</v>
      </c>
      <c r="G747" s="115">
        <v>52.5</v>
      </c>
      <c r="H747" s="115">
        <v>52.6</v>
      </c>
      <c r="I747" s="115">
        <v>52.6</v>
      </c>
      <c r="J747" s="115">
        <v>52.8</v>
      </c>
      <c r="K747" s="115">
        <v>8.1</v>
      </c>
      <c r="L747" s="115">
        <v>6.24</v>
      </c>
      <c r="M747" s="115">
        <v>6.07</v>
      </c>
      <c r="P747" s="115">
        <v>7.39</v>
      </c>
      <c r="R747" s="115">
        <v>26.274000000000001</v>
      </c>
      <c r="S747" s="115">
        <v>26.303999999999998</v>
      </c>
    </row>
    <row r="748" spans="1:19" x14ac:dyDescent="0.2">
      <c r="A748" s="112">
        <v>27454</v>
      </c>
      <c r="B748" s="114">
        <v>28</v>
      </c>
      <c r="D748" s="114">
        <v>29.5</v>
      </c>
      <c r="G748" s="115">
        <v>52.7</v>
      </c>
      <c r="H748" s="115">
        <v>52.8</v>
      </c>
      <c r="I748" s="115">
        <v>52.9</v>
      </c>
      <c r="J748" s="115">
        <v>53</v>
      </c>
      <c r="K748" s="115">
        <v>8.6</v>
      </c>
      <c r="L748" s="115">
        <v>5.54</v>
      </c>
      <c r="M748" s="115">
        <v>5.39</v>
      </c>
      <c r="P748" s="115">
        <v>7.73</v>
      </c>
      <c r="R748" s="115">
        <v>26.363</v>
      </c>
      <c r="S748" s="115">
        <v>26.440999999999999</v>
      </c>
    </row>
    <row r="749" spans="1:19" x14ac:dyDescent="0.2">
      <c r="A749" s="112">
        <v>27485</v>
      </c>
      <c r="B749" s="114">
        <v>28.2</v>
      </c>
      <c r="D749" s="114">
        <v>29.6</v>
      </c>
      <c r="G749" s="115">
        <v>52.9</v>
      </c>
      <c r="H749" s="115">
        <v>53</v>
      </c>
      <c r="I749" s="115">
        <v>53.3</v>
      </c>
      <c r="J749" s="115">
        <v>53.3</v>
      </c>
      <c r="K749" s="115">
        <v>8.8000000000000007</v>
      </c>
      <c r="L749" s="115">
        <v>5.49</v>
      </c>
      <c r="M749" s="115">
        <v>7.03</v>
      </c>
      <c r="P749" s="115">
        <v>8.23</v>
      </c>
      <c r="R749" s="115">
        <v>26.452000000000002</v>
      </c>
      <c r="S749" s="115">
        <v>26.57</v>
      </c>
    </row>
    <row r="750" spans="1:19" x14ac:dyDescent="0.2">
      <c r="A750" s="112">
        <v>27515</v>
      </c>
      <c r="B750" s="114">
        <v>28.5</v>
      </c>
      <c r="D750" s="114">
        <v>29.9</v>
      </c>
      <c r="G750" s="115">
        <v>53.2</v>
      </c>
      <c r="H750" s="115">
        <v>53.1</v>
      </c>
      <c r="I750" s="115">
        <v>53.5</v>
      </c>
      <c r="J750" s="115">
        <v>53.5</v>
      </c>
      <c r="K750" s="115">
        <v>9</v>
      </c>
      <c r="L750" s="115">
        <v>5.22</v>
      </c>
      <c r="M750" s="115">
        <v>5.23</v>
      </c>
      <c r="P750" s="115">
        <v>8.06</v>
      </c>
      <c r="R750" s="115">
        <v>26.558</v>
      </c>
      <c r="S750" s="115">
        <v>26.683</v>
      </c>
    </row>
    <row r="751" spans="1:19" x14ac:dyDescent="0.2">
      <c r="A751" s="112">
        <v>27546</v>
      </c>
      <c r="B751" s="114">
        <v>28.8</v>
      </c>
      <c r="D751" s="114">
        <v>30.1</v>
      </c>
      <c r="G751" s="115">
        <v>53.6</v>
      </c>
      <c r="H751" s="115">
        <v>53.5</v>
      </c>
      <c r="I751" s="115">
        <v>53.7</v>
      </c>
      <c r="J751" s="115">
        <v>53.8</v>
      </c>
      <c r="K751" s="115">
        <v>8.8000000000000007</v>
      </c>
      <c r="L751" s="115">
        <v>5.55</v>
      </c>
      <c r="M751" s="115">
        <v>5.97</v>
      </c>
      <c r="P751" s="115">
        <v>7.86</v>
      </c>
      <c r="R751" s="115">
        <v>26.724</v>
      </c>
      <c r="S751" s="115">
        <v>26.812999999999999</v>
      </c>
    </row>
    <row r="752" spans="1:19" x14ac:dyDescent="0.2">
      <c r="A752" s="112">
        <v>27576</v>
      </c>
      <c r="B752" s="114">
        <v>29.2</v>
      </c>
      <c r="D752" s="114">
        <v>30.2</v>
      </c>
      <c r="G752" s="115">
        <v>54.2</v>
      </c>
      <c r="H752" s="115">
        <v>54</v>
      </c>
      <c r="I752" s="115">
        <v>54</v>
      </c>
      <c r="J752" s="115">
        <v>54</v>
      </c>
      <c r="K752" s="115">
        <v>8.6</v>
      </c>
      <c r="L752" s="115">
        <v>6.1</v>
      </c>
      <c r="M752" s="115">
        <v>6.23</v>
      </c>
      <c r="P752" s="115">
        <v>8.06</v>
      </c>
      <c r="R752" s="115">
        <v>26.952999999999999</v>
      </c>
      <c r="S752" s="115">
        <v>26.978000000000002</v>
      </c>
    </row>
    <row r="753" spans="1:19" x14ac:dyDescent="0.2">
      <c r="A753" s="112">
        <v>27607</v>
      </c>
      <c r="B753" s="114">
        <v>29.5</v>
      </c>
      <c r="D753" s="114">
        <v>30.5</v>
      </c>
      <c r="G753" s="115">
        <v>54.3</v>
      </c>
      <c r="H753" s="115">
        <v>54.2</v>
      </c>
      <c r="I753" s="115">
        <v>54.2</v>
      </c>
      <c r="J753" s="115">
        <v>54.2</v>
      </c>
      <c r="K753" s="115">
        <v>8.4</v>
      </c>
      <c r="L753" s="115">
        <v>6.14</v>
      </c>
      <c r="M753" s="115">
        <v>6.13</v>
      </c>
      <c r="P753" s="115">
        <v>8.4</v>
      </c>
      <c r="R753" s="115">
        <v>27.07</v>
      </c>
      <c r="S753" s="115">
        <v>27.071000000000002</v>
      </c>
    </row>
    <row r="754" spans="1:19" x14ac:dyDescent="0.2">
      <c r="A754" s="112">
        <v>27638</v>
      </c>
      <c r="B754" s="114">
        <v>29.6</v>
      </c>
      <c r="D754" s="114">
        <v>30.6</v>
      </c>
      <c r="G754" s="115">
        <v>54.6</v>
      </c>
      <c r="H754" s="115">
        <v>54.6</v>
      </c>
      <c r="I754" s="115">
        <v>54.6</v>
      </c>
      <c r="J754" s="115">
        <v>54.5</v>
      </c>
      <c r="K754" s="115">
        <v>8.4</v>
      </c>
      <c r="L754" s="115">
        <v>6.24</v>
      </c>
      <c r="M754" s="115">
        <v>6.22</v>
      </c>
      <c r="P754" s="115">
        <v>8.43</v>
      </c>
      <c r="R754" s="115">
        <v>27.204000000000001</v>
      </c>
      <c r="S754" s="115">
        <v>27.218</v>
      </c>
    </row>
    <row r="755" spans="1:19" x14ac:dyDescent="0.2">
      <c r="A755" s="112">
        <v>27668</v>
      </c>
      <c r="B755" s="114">
        <v>29.8</v>
      </c>
      <c r="D755" s="114">
        <v>31.1</v>
      </c>
      <c r="G755" s="115">
        <v>54.9</v>
      </c>
      <c r="H755" s="115">
        <v>54.9</v>
      </c>
      <c r="I755" s="115">
        <v>54.9</v>
      </c>
      <c r="J755" s="115">
        <v>54.8</v>
      </c>
      <c r="K755" s="115">
        <v>8.4</v>
      </c>
      <c r="L755" s="115">
        <v>5.82</v>
      </c>
      <c r="M755" s="115">
        <v>5.65</v>
      </c>
      <c r="P755" s="115">
        <v>8.14</v>
      </c>
      <c r="R755" s="115">
        <v>27.361999999999998</v>
      </c>
      <c r="S755" s="115">
        <v>27.353999999999999</v>
      </c>
    </row>
    <row r="756" spans="1:19" x14ac:dyDescent="0.2">
      <c r="A756" s="112">
        <v>27699</v>
      </c>
      <c r="B756" s="114">
        <v>30.1</v>
      </c>
      <c r="D756" s="114">
        <v>31.2</v>
      </c>
      <c r="G756" s="115">
        <v>55.3</v>
      </c>
      <c r="H756" s="115">
        <v>55.3</v>
      </c>
      <c r="I756" s="115">
        <v>55.3</v>
      </c>
      <c r="J756" s="115">
        <v>55.2</v>
      </c>
      <c r="K756" s="115">
        <v>8.3000000000000007</v>
      </c>
      <c r="L756" s="115">
        <v>5.22</v>
      </c>
      <c r="M756" s="115">
        <v>5.29</v>
      </c>
      <c r="P756" s="115">
        <v>8.0500000000000007</v>
      </c>
      <c r="R756" s="115">
        <v>27.538</v>
      </c>
      <c r="S756" s="115">
        <v>27.535</v>
      </c>
    </row>
    <row r="757" spans="1:19" x14ac:dyDescent="0.2">
      <c r="A757" s="112">
        <v>27729</v>
      </c>
      <c r="B757" s="114">
        <v>30.2</v>
      </c>
      <c r="D757" s="114">
        <v>31.4</v>
      </c>
      <c r="G757" s="115">
        <v>55.5</v>
      </c>
      <c r="H757" s="115">
        <v>55.6</v>
      </c>
      <c r="I757" s="115">
        <v>55.5</v>
      </c>
      <c r="J757" s="115">
        <v>55.5</v>
      </c>
      <c r="K757" s="115">
        <v>8.1999999999999993</v>
      </c>
      <c r="L757" s="115">
        <v>5.2</v>
      </c>
      <c r="M757" s="115">
        <v>5.37</v>
      </c>
      <c r="P757" s="115">
        <v>8</v>
      </c>
      <c r="R757" s="115">
        <v>27.69</v>
      </c>
      <c r="S757" s="115">
        <v>27.702000000000002</v>
      </c>
    </row>
    <row r="758" spans="1:19" x14ac:dyDescent="0.2">
      <c r="A758" s="112">
        <v>27760</v>
      </c>
      <c r="B758" s="114">
        <v>30.3</v>
      </c>
      <c r="D758" s="114">
        <v>31.7</v>
      </c>
      <c r="G758" s="115">
        <v>55.6</v>
      </c>
      <c r="H758" s="115">
        <v>55.8</v>
      </c>
      <c r="I758" s="115">
        <v>55.7</v>
      </c>
      <c r="J758" s="115">
        <v>55.9</v>
      </c>
      <c r="K758" s="115">
        <v>7.9</v>
      </c>
      <c r="L758" s="115">
        <v>4.87</v>
      </c>
      <c r="M758" s="115">
        <v>4.84</v>
      </c>
      <c r="P758" s="115">
        <v>7.74</v>
      </c>
      <c r="R758" s="115">
        <v>27.795000000000002</v>
      </c>
      <c r="S758" s="115">
        <v>27.844000000000001</v>
      </c>
    </row>
    <row r="759" spans="1:19" x14ac:dyDescent="0.2">
      <c r="A759" s="112">
        <v>27791</v>
      </c>
      <c r="B759" s="114">
        <v>30.5</v>
      </c>
      <c r="D759" s="114">
        <v>31.8</v>
      </c>
      <c r="G759" s="115">
        <v>55.8</v>
      </c>
      <c r="H759" s="115">
        <v>55.9</v>
      </c>
      <c r="I759" s="115">
        <v>56</v>
      </c>
      <c r="J759" s="115">
        <v>56.2</v>
      </c>
      <c r="K759" s="115">
        <v>7.7</v>
      </c>
      <c r="L759" s="115">
        <v>4.7699999999999996</v>
      </c>
      <c r="M759" s="115">
        <v>4.8899999999999997</v>
      </c>
      <c r="P759" s="115">
        <v>7.79</v>
      </c>
      <c r="R759" s="115">
        <v>27.831</v>
      </c>
      <c r="S759" s="115">
        <v>27.954999999999998</v>
      </c>
    </row>
    <row r="760" spans="1:19" x14ac:dyDescent="0.2">
      <c r="A760" s="112">
        <v>27820</v>
      </c>
      <c r="B760" s="114">
        <v>30.6</v>
      </c>
      <c r="D760" s="114">
        <v>32.1</v>
      </c>
      <c r="G760" s="115">
        <v>55.9</v>
      </c>
      <c r="H760" s="115">
        <v>56</v>
      </c>
      <c r="I760" s="115">
        <v>56.4</v>
      </c>
      <c r="J760" s="115">
        <v>56.5</v>
      </c>
      <c r="K760" s="115">
        <v>7.6</v>
      </c>
      <c r="L760" s="115">
        <v>4.84</v>
      </c>
      <c r="M760" s="115">
        <v>5.07</v>
      </c>
      <c r="P760" s="115">
        <v>7.73</v>
      </c>
      <c r="R760" s="115">
        <v>27.873000000000001</v>
      </c>
      <c r="S760" s="115">
        <v>28.047000000000001</v>
      </c>
    </row>
    <row r="761" spans="1:19" x14ac:dyDescent="0.2">
      <c r="A761" s="112">
        <v>27851</v>
      </c>
      <c r="B761" s="114">
        <v>30.7</v>
      </c>
      <c r="D761" s="114">
        <v>32.299999999999997</v>
      </c>
      <c r="G761" s="115">
        <v>56.1</v>
      </c>
      <c r="H761" s="115">
        <v>56.1</v>
      </c>
      <c r="I761" s="115">
        <v>56.7</v>
      </c>
      <c r="J761" s="115">
        <v>56.7</v>
      </c>
      <c r="K761" s="115">
        <v>7.7</v>
      </c>
      <c r="L761" s="115">
        <v>4.82</v>
      </c>
      <c r="M761" s="115">
        <v>5.0999999999999996</v>
      </c>
      <c r="P761" s="115">
        <v>7.56</v>
      </c>
      <c r="R761" s="115">
        <v>27.936</v>
      </c>
      <c r="S761" s="115">
        <v>28.157</v>
      </c>
    </row>
    <row r="762" spans="1:19" x14ac:dyDescent="0.2">
      <c r="A762" s="112">
        <v>27881</v>
      </c>
      <c r="B762" s="114">
        <v>30.9</v>
      </c>
      <c r="D762" s="114">
        <v>32.5</v>
      </c>
      <c r="G762" s="115">
        <v>56.5</v>
      </c>
      <c r="H762" s="115">
        <v>56.4</v>
      </c>
      <c r="I762" s="115">
        <v>57</v>
      </c>
      <c r="J762" s="115">
        <v>57</v>
      </c>
      <c r="K762" s="115">
        <v>7.4</v>
      </c>
      <c r="L762" s="115">
        <v>5.29</v>
      </c>
      <c r="M762" s="115">
        <v>5.67</v>
      </c>
      <c r="P762" s="115">
        <v>7.9</v>
      </c>
      <c r="R762" s="115">
        <v>28.068999999999999</v>
      </c>
      <c r="S762" s="115">
        <v>28.29</v>
      </c>
    </row>
    <row r="763" spans="1:19" x14ac:dyDescent="0.2">
      <c r="A763" s="112">
        <v>27912</v>
      </c>
      <c r="B763" s="114">
        <v>31.1</v>
      </c>
      <c r="D763" s="114">
        <v>32.700000000000003</v>
      </c>
      <c r="G763" s="115">
        <v>56.8</v>
      </c>
      <c r="H763" s="115">
        <v>56.7</v>
      </c>
      <c r="I763" s="115">
        <v>57.2</v>
      </c>
      <c r="J763" s="115">
        <v>57.2</v>
      </c>
      <c r="K763" s="115">
        <v>7.6</v>
      </c>
      <c r="L763" s="115">
        <v>5.48</v>
      </c>
      <c r="M763" s="115">
        <v>5.71</v>
      </c>
      <c r="O763" s="115">
        <v>0.84</v>
      </c>
      <c r="P763" s="115">
        <v>7.86</v>
      </c>
      <c r="Q763" s="115">
        <v>7.06</v>
      </c>
      <c r="R763" s="115">
        <v>28.192</v>
      </c>
      <c r="S763" s="115">
        <v>28.405000000000001</v>
      </c>
    </row>
    <row r="764" spans="1:19" x14ac:dyDescent="0.2">
      <c r="A764" s="112">
        <v>27942</v>
      </c>
      <c r="B764" s="114">
        <v>31.3</v>
      </c>
      <c r="D764" s="114">
        <v>32.9</v>
      </c>
      <c r="G764" s="115">
        <v>57.1</v>
      </c>
      <c r="H764" s="115">
        <v>57</v>
      </c>
      <c r="I764" s="115">
        <v>57.6</v>
      </c>
      <c r="J764" s="115">
        <v>57.6</v>
      </c>
      <c r="K764" s="115">
        <v>7.8</v>
      </c>
      <c r="L764" s="115">
        <v>5.31</v>
      </c>
      <c r="M764" s="115">
        <v>5.32</v>
      </c>
      <c r="O764" s="115">
        <v>1.1200000000000001</v>
      </c>
      <c r="P764" s="115">
        <v>7.83</v>
      </c>
      <c r="Q764" s="115">
        <v>6.85</v>
      </c>
      <c r="R764" s="115">
        <v>28.335000000000001</v>
      </c>
      <c r="S764" s="115">
        <v>28.561</v>
      </c>
    </row>
    <row r="765" spans="1:19" x14ac:dyDescent="0.2">
      <c r="A765" s="112">
        <v>27973</v>
      </c>
      <c r="B765" s="114">
        <v>31.3</v>
      </c>
      <c r="D765" s="114">
        <v>33.200000000000003</v>
      </c>
      <c r="G765" s="115">
        <v>57.4</v>
      </c>
      <c r="H765" s="115">
        <v>57.3</v>
      </c>
      <c r="I765" s="115">
        <v>57.9</v>
      </c>
      <c r="J765" s="115">
        <v>57.9</v>
      </c>
      <c r="K765" s="115">
        <v>7.8</v>
      </c>
      <c r="L765" s="115">
        <v>5.29</v>
      </c>
      <c r="M765" s="115">
        <v>5.31</v>
      </c>
      <c r="O765" s="115">
        <v>1.1599999999999999</v>
      </c>
      <c r="P765" s="115">
        <v>7.77</v>
      </c>
      <c r="Q765" s="115">
        <v>6.63</v>
      </c>
      <c r="R765" s="115">
        <v>28.491</v>
      </c>
      <c r="S765" s="115">
        <v>28.725999999999999</v>
      </c>
    </row>
    <row r="766" spans="1:19" x14ac:dyDescent="0.2">
      <c r="A766" s="112">
        <v>28004</v>
      </c>
      <c r="B766" s="114">
        <v>31.5</v>
      </c>
      <c r="D766" s="114">
        <v>33.4</v>
      </c>
      <c r="G766" s="115">
        <v>57.6</v>
      </c>
      <c r="H766" s="115">
        <v>57.6</v>
      </c>
      <c r="I766" s="115">
        <v>58.3</v>
      </c>
      <c r="J766" s="115">
        <v>58.2</v>
      </c>
      <c r="K766" s="115">
        <v>7.6</v>
      </c>
      <c r="L766" s="115">
        <v>5.25</v>
      </c>
      <c r="M766" s="115">
        <v>5.31</v>
      </c>
      <c r="O766" s="115">
        <v>1.22</v>
      </c>
      <c r="P766" s="115">
        <v>7.59</v>
      </c>
      <c r="Q766" s="115">
        <v>6.42</v>
      </c>
      <c r="R766" s="115">
        <v>28.651</v>
      </c>
      <c r="S766" s="115">
        <v>28.893999999999998</v>
      </c>
    </row>
    <row r="767" spans="1:19" x14ac:dyDescent="0.2">
      <c r="A767" s="112">
        <v>28034</v>
      </c>
      <c r="B767" s="114">
        <v>31.7</v>
      </c>
      <c r="D767" s="114">
        <v>33.700000000000003</v>
      </c>
      <c r="G767" s="115">
        <v>57.9</v>
      </c>
      <c r="H767" s="115">
        <v>57.9</v>
      </c>
      <c r="I767" s="115">
        <v>58.6</v>
      </c>
      <c r="J767" s="115">
        <v>58.5</v>
      </c>
      <c r="K767" s="115">
        <v>7.7</v>
      </c>
      <c r="L767" s="115">
        <v>5.0199999999999996</v>
      </c>
      <c r="M767" s="115">
        <v>5.0199999999999996</v>
      </c>
      <c r="O767" s="115">
        <v>1.39</v>
      </c>
      <c r="P767" s="115">
        <v>7.41</v>
      </c>
      <c r="Q767" s="115">
        <v>5.98</v>
      </c>
      <c r="R767" s="115">
        <v>28.800999999999998</v>
      </c>
      <c r="S767" s="115">
        <v>29.036000000000001</v>
      </c>
    </row>
    <row r="768" spans="1:19" x14ac:dyDescent="0.2">
      <c r="A768" s="112">
        <v>28065</v>
      </c>
      <c r="B768" s="114">
        <v>31.8</v>
      </c>
      <c r="D768" s="114">
        <v>33.9</v>
      </c>
      <c r="G768" s="115">
        <v>58</v>
      </c>
      <c r="H768" s="115">
        <v>58.1</v>
      </c>
      <c r="I768" s="115">
        <v>58.9</v>
      </c>
      <c r="J768" s="115">
        <v>58.7</v>
      </c>
      <c r="K768" s="115">
        <v>7.8</v>
      </c>
      <c r="L768" s="115">
        <v>4.95</v>
      </c>
      <c r="M768" s="115">
        <v>4.6900000000000004</v>
      </c>
      <c r="O768" s="115">
        <v>1.59</v>
      </c>
      <c r="P768" s="115">
        <v>7.29</v>
      </c>
      <c r="Q768" s="115">
        <v>5.81</v>
      </c>
      <c r="R768" s="115">
        <v>28.931999999999999</v>
      </c>
      <c r="S768" s="115">
        <v>29.167999999999999</v>
      </c>
    </row>
    <row r="769" spans="1:19" x14ac:dyDescent="0.2">
      <c r="A769" s="112">
        <v>28095</v>
      </c>
      <c r="B769" s="114">
        <v>31.9</v>
      </c>
      <c r="D769" s="114">
        <v>34</v>
      </c>
      <c r="G769" s="115">
        <v>58.2</v>
      </c>
      <c r="H769" s="115">
        <v>58.4</v>
      </c>
      <c r="I769" s="115">
        <v>58.9</v>
      </c>
      <c r="J769" s="115">
        <v>58.9</v>
      </c>
      <c r="K769" s="115">
        <v>7.8</v>
      </c>
      <c r="L769" s="115">
        <v>4.6500000000000004</v>
      </c>
      <c r="M769" s="115">
        <v>4.17</v>
      </c>
      <c r="O769" s="115">
        <v>1.47</v>
      </c>
      <c r="P769" s="115">
        <v>6.87</v>
      </c>
      <c r="Q769" s="115">
        <v>5.38</v>
      </c>
      <c r="R769" s="115">
        <v>29.094000000000001</v>
      </c>
      <c r="S769" s="115">
        <v>29.326000000000001</v>
      </c>
    </row>
    <row r="770" spans="1:19" x14ac:dyDescent="0.2">
      <c r="A770" s="112">
        <v>28126</v>
      </c>
      <c r="B770" s="114">
        <v>32.200000000000003</v>
      </c>
      <c r="D770" s="114">
        <v>34.200000000000003</v>
      </c>
      <c r="G770" s="115">
        <v>58.5</v>
      </c>
      <c r="H770" s="115">
        <v>58.7</v>
      </c>
      <c r="I770" s="115">
        <v>59.2</v>
      </c>
      <c r="J770" s="115">
        <v>59.3</v>
      </c>
      <c r="K770" s="115">
        <v>7.5</v>
      </c>
      <c r="L770" s="115">
        <v>4.6100000000000003</v>
      </c>
      <c r="M770" s="115">
        <v>4.6500000000000004</v>
      </c>
      <c r="O770" s="115">
        <v>1.22</v>
      </c>
      <c r="P770" s="115">
        <v>7.21</v>
      </c>
      <c r="Q770" s="115">
        <v>5.9</v>
      </c>
      <c r="R770" s="115">
        <v>29.263000000000002</v>
      </c>
      <c r="S770" s="115">
        <v>29.504999999999999</v>
      </c>
    </row>
    <row r="771" spans="1:19" x14ac:dyDescent="0.2">
      <c r="A771" s="112">
        <v>28157</v>
      </c>
      <c r="B771" s="114">
        <v>32.4</v>
      </c>
      <c r="D771" s="114">
        <v>34.4</v>
      </c>
      <c r="G771" s="115">
        <v>59.1</v>
      </c>
      <c r="H771" s="115">
        <v>59.3</v>
      </c>
      <c r="I771" s="115">
        <v>59.5</v>
      </c>
      <c r="J771" s="115">
        <v>59.7</v>
      </c>
      <c r="K771" s="115">
        <v>7.6</v>
      </c>
      <c r="L771" s="115">
        <v>4.68</v>
      </c>
      <c r="M771" s="115">
        <v>4.7300000000000004</v>
      </c>
      <c r="O771" s="115">
        <v>1.37</v>
      </c>
      <c r="P771" s="115">
        <v>7.39</v>
      </c>
      <c r="Q771" s="115">
        <v>6.09</v>
      </c>
      <c r="R771" s="115">
        <v>29.492000000000001</v>
      </c>
      <c r="S771" s="115">
        <v>29.686</v>
      </c>
    </row>
    <row r="772" spans="1:19" x14ac:dyDescent="0.2">
      <c r="A772" s="112">
        <v>28185</v>
      </c>
      <c r="B772" s="114">
        <v>32.799999999999997</v>
      </c>
      <c r="D772" s="114">
        <v>34.6</v>
      </c>
      <c r="G772" s="115">
        <v>59.5</v>
      </c>
      <c r="H772" s="115">
        <v>59.6</v>
      </c>
      <c r="I772" s="115">
        <v>59.9</v>
      </c>
      <c r="J772" s="115">
        <v>60</v>
      </c>
      <c r="K772" s="115">
        <v>7.4</v>
      </c>
      <c r="L772" s="115">
        <v>4.6900000000000004</v>
      </c>
      <c r="M772" s="115">
        <v>4.72</v>
      </c>
      <c r="O772" s="115">
        <v>1.41</v>
      </c>
      <c r="P772" s="115">
        <v>7.46</v>
      </c>
      <c r="Q772" s="115">
        <v>6.09</v>
      </c>
      <c r="R772" s="115">
        <v>29.64</v>
      </c>
      <c r="S772" s="115">
        <v>29.812000000000001</v>
      </c>
    </row>
    <row r="773" spans="1:19" x14ac:dyDescent="0.2">
      <c r="A773" s="112">
        <v>28216</v>
      </c>
      <c r="B773" s="114">
        <v>33</v>
      </c>
      <c r="D773" s="114">
        <v>34.799999999999997</v>
      </c>
      <c r="G773" s="115">
        <v>60</v>
      </c>
      <c r="H773" s="115">
        <v>60</v>
      </c>
      <c r="I773" s="115">
        <v>60.3</v>
      </c>
      <c r="J773" s="115">
        <v>60.3</v>
      </c>
      <c r="K773" s="115">
        <v>7.2</v>
      </c>
      <c r="L773" s="115">
        <v>4.7300000000000004</v>
      </c>
      <c r="M773" s="115">
        <v>5.12</v>
      </c>
      <c r="O773" s="115">
        <v>1.31</v>
      </c>
      <c r="P773" s="115">
        <v>7.37</v>
      </c>
      <c r="Q773" s="115">
        <v>5.96</v>
      </c>
      <c r="R773" s="115">
        <v>29.812000000000001</v>
      </c>
      <c r="S773" s="115">
        <v>29.959</v>
      </c>
    </row>
    <row r="774" spans="1:19" x14ac:dyDescent="0.2">
      <c r="A774" s="112">
        <v>28246</v>
      </c>
      <c r="B774" s="114">
        <v>33.4</v>
      </c>
      <c r="D774" s="114">
        <v>35</v>
      </c>
      <c r="G774" s="115">
        <v>60.3</v>
      </c>
      <c r="H774" s="115">
        <v>60.2</v>
      </c>
      <c r="I774" s="115">
        <v>60.6</v>
      </c>
      <c r="J774" s="115">
        <v>60.6</v>
      </c>
      <c r="K774" s="115">
        <v>7</v>
      </c>
      <c r="L774" s="115">
        <v>5.35</v>
      </c>
      <c r="M774" s="115">
        <v>5.47</v>
      </c>
      <c r="O774" s="115">
        <v>1.2</v>
      </c>
      <c r="P774" s="115">
        <v>7.46</v>
      </c>
      <c r="Q774" s="115">
        <v>6.25</v>
      </c>
      <c r="R774" s="115">
        <v>29.963000000000001</v>
      </c>
      <c r="S774" s="115">
        <v>30.111999999999998</v>
      </c>
    </row>
    <row r="775" spans="1:19" x14ac:dyDescent="0.2">
      <c r="A775" s="112">
        <v>28277</v>
      </c>
      <c r="B775" s="114">
        <v>33.5</v>
      </c>
      <c r="D775" s="114">
        <v>35.200000000000003</v>
      </c>
      <c r="G775" s="115">
        <v>60.7</v>
      </c>
      <c r="H775" s="115">
        <v>60.5</v>
      </c>
      <c r="I775" s="115">
        <v>61</v>
      </c>
      <c r="J775" s="115">
        <v>61</v>
      </c>
      <c r="K775" s="115">
        <v>7.2</v>
      </c>
      <c r="L775" s="115">
        <v>5.39</v>
      </c>
      <c r="M775" s="115">
        <v>5.64</v>
      </c>
      <c r="O775" s="115">
        <v>1.1200000000000001</v>
      </c>
      <c r="P775" s="115">
        <v>7.28</v>
      </c>
      <c r="Q775" s="115">
        <v>6.13</v>
      </c>
      <c r="R775" s="115">
        <v>30.131</v>
      </c>
      <c r="S775" s="115">
        <v>30.292000000000002</v>
      </c>
    </row>
    <row r="776" spans="1:19" x14ac:dyDescent="0.2">
      <c r="A776" s="112">
        <v>28307</v>
      </c>
      <c r="B776" s="114">
        <v>33.9</v>
      </c>
      <c r="D776" s="114">
        <v>35.4</v>
      </c>
      <c r="G776" s="115">
        <v>61</v>
      </c>
      <c r="H776" s="115">
        <v>60.8</v>
      </c>
      <c r="I776" s="115">
        <v>61.2</v>
      </c>
      <c r="J776" s="115">
        <v>61.2</v>
      </c>
      <c r="K776" s="115">
        <v>6.9</v>
      </c>
      <c r="L776" s="115">
        <v>5.42</v>
      </c>
      <c r="M776" s="115">
        <v>5.86</v>
      </c>
      <c r="O776" s="115">
        <v>0.92</v>
      </c>
      <c r="P776" s="115">
        <v>7.33</v>
      </c>
      <c r="Q776" s="115">
        <v>6.27</v>
      </c>
      <c r="R776" s="115">
        <v>30.286999999999999</v>
      </c>
      <c r="S776" s="115">
        <v>30.478999999999999</v>
      </c>
    </row>
    <row r="777" spans="1:19" x14ac:dyDescent="0.2">
      <c r="A777" s="112">
        <v>28338</v>
      </c>
      <c r="B777" s="114">
        <v>33.9</v>
      </c>
      <c r="D777" s="114">
        <v>35.6</v>
      </c>
      <c r="G777" s="115">
        <v>61.2</v>
      </c>
      <c r="H777" s="115">
        <v>61.1</v>
      </c>
      <c r="I777" s="115">
        <v>61.5</v>
      </c>
      <c r="J777" s="115">
        <v>61.5</v>
      </c>
      <c r="K777" s="115">
        <v>7</v>
      </c>
      <c r="L777" s="115">
        <v>5.9</v>
      </c>
      <c r="M777" s="115">
        <v>6.03</v>
      </c>
      <c r="O777" s="115">
        <v>0.69</v>
      </c>
      <c r="P777" s="115">
        <v>7.4</v>
      </c>
      <c r="Q777" s="115">
        <v>6.61</v>
      </c>
      <c r="R777" s="115">
        <v>30.428000000000001</v>
      </c>
      <c r="S777" s="115">
        <v>30.629000000000001</v>
      </c>
    </row>
    <row r="778" spans="1:19" x14ac:dyDescent="0.2">
      <c r="A778" s="112">
        <v>28369</v>
      </c>
      <c r="B778" s="114">
        <v>34.200000000000003</v>
      </c>
      <c r="D778" s="114">
        <v>35.700000000000003</v>
      </c>
      <c r="G778" s="115">
        <v>61.4</v>
      </c>
      <c r="H778" s="115">
        <v>61.3</v>
      </c>
      <c r="I778" s="115">
        <v>61.9</v>
      </c>
      <c r="J778" s="115">
        <v>61.8</v>
      </c>
      <c r="K778" s="115">
        <v>6.8</v>
      </c>
      <c r="L778" s="115">
        <v>6.14</v>
      </c>
      <c r="M778" s="115">
        <v>6.46</v>
      </c>
      <c r="O778" s="115">
        <v>0.59</v>
      </c>
      <c r="P778" s="115">
        <v>7.34</v>
      </c>
      <c r="Q778" s="115">
        <v>6.71</v>
      </c>
      <c r="R778" s="115">
        <v>30.542999999999999</v>
      </c>
      <c r="S778" s="115">
        <v>30.757999999999999</v>
      </c>
    </row>
    <row r="779" spans="1:19" x14ac:dyDescent="0.2">
      <c r="A779" s="112">
        <v>28399</v>
      </c>
      <c r="B779" s="114">
        <v>34.5</v>
      </c>
      <c r="D779" s="114">
        <v>36</v>
      </c>
      <c r="G779" s="115">
        <v>61.6</v>
      </c>
      <c r="H779" s="115">
        <v>61.6</v>
      </c>
      <c r="I779" s="115">
        <v>62.1</v>
      </c>
      <c r="J779" s="115">
        <v>62</v>
      </c>
      <c r="K779" s="115">
        <v>6.8</v>
      </c>
      <c r="L779" s="115">
        <v>6.47</v>
      </c>
      <c r="M779" s="115">
        <v>6.6</v>
      </c>
      <c r="O779" s="115">
        <v>0.39</v>
      </c>
      <c r="P779" s="115">
        <v>7.52</v>
      </c>
      <c r="Q779" s="115">
        <v>7.11</v>
      </c>
      <c r="R779" s="115">
        <v>30.684999999999999</v>
      </c>
      <c r="S779" s="115">
        <v>30.907</v>
      </c>
    </row>
    <row r="780" spans="1:19" x14ac:dyDescent="0.2">
      <c r="A780" s="112">
        <v>28430</v>
      </c>
      <c r="B780" s="114">
        <v>34.700000000000003</v>
      </c>
      <c r="D780" s="114">
        <v>36.299999999999997</v>
      </c>
      <c r="G780" s="115">
        <v>61.9</v>
      </c>
      <c r="H780" s="115">
        <v>62</v>
      </c>
      <c r="I780" s="115">
        <v>62.4</v>
      </c>
      <c r="J780" s="115">
        <v>62.3</v>
      </c>
      <c r="K780" s="115">
        <v>6.8</v>
      </c>
      <c r="L780" s="115">
        <v>6.51</v>
      </c>
      <c r="M780" s="115">
        <v>6.56</v>
      </c>
      <c r="O780" s="115">
        <v>0.44</v>
      </c>
      <c r="P780" s="115">
        <v>7.58</v>
      </c>
      <c r="Q780" s="115">
        <v>7.14</v>
      </c>
      <c r="R780" s="115">
        <v>30.861000000000001</v>
      </c>
      <c r="S780" s="115">
        <v>31.067</v>
      </c>
    </row>
    <row r="781" spans="1:19" x14ac:dyDescent="0.2">
      <c r="A781" s="112">
        <v>28460</v>
      </c>
      <c r="B781" s="114">
        <v>34.9</v>
      </c>
      <c r="D781" s="114">
        <v>36.299999999999997</v>
      </c>
      <c r="G781" s="115">
        <v>62.1</v>
      </c>
      <c r="H781" s="115">
        <v>62.3</v>
      </c>
      <c r="I781" s="115">
        <v>62.7</v>
      </c>
      <c r="J781" s="115">
        <v>62.7</v>
      </c>
      <c r="K781" s="115">
        <v>6.4</v>
      </c>
      <c r="L781" s="115">
        <v>6.56</v>
      </c>
      <c r="M781" s="115">
        <v>6.53</v>
      </c>
      <c r="O781" s="115">
        <v>0.56000000000000005</v>
      </c>
      <c r="P781" s="115">
        <v>7.69</v>
      </c>
      <c r="Q781" s="115">
        <v>7.18</v>
      </c>
      <c r="R781" s="115">
        <v>31.010999999999999</v>
      </c>
      <c r="S781" s="115">
        <v>31.227</v>
      </c>
    </row>
    <row r="782" spans="1:19" x14ac:dyDescent="0.2">
      <c r="A782" s="112">
        <v>28491</v>
      </c>
      <c r="B782" s="114">
        <v>35.1</v>
      </c>
      <c r="D782" s="114">
        <v>36.4</v>
      </c>
      <c r="G782" s="115">
        <v>62.5</v>
      </c>
      <c r="H782" s="115">
        <v>62.7</v>
      </c>
      <c r="I782" s="115">
        <v>63</v>
      </c>
      <c r="J782" s="115">
        <v>63.1</v>
      </c>
      <c r="K782" s="115">
        <v>6.4</v>
      </c>
      <c r="L782" s="115">
        <v>6.7</v>
      </c>
      <c r="M782" s="115">
        <v>6.79</v>
      </c>
      <c r="O782" s="115">
        <v>0.47</v>
      </c>
      <c r="P782" s="115">
        <v>7.96</v>
      </c>
      <c r="Q782" s="115">
        <v>7.49</v>
      </c>
      <c r="R782" s="115">
        <v>31.193999999999999</v>
      </c>
      <c r="S782" s="115">
        <v>31.414000000000001</v>
      </c>
    </row>
    <row r="783" spans="1:19" x14ac:dyDescent="0.2">
      <c r="A783" s="112">
        <v>28522</v>
      </c>
      <c r="B783" s="114">
        <v>35.4</v>
      </c>
      <c r="D783" s="114">
        <v>36.6</v>
      </c>
      <c r="G783" s="115">
        <v>62.9</v>
      </c>
      <c r="H783" s="115">
        <v>63</v>
      </c>
      <c r="I783" s="115">
        <v>63.2</v>
      </c>
      <c r="J783" s="115">
        <v>63.4</v>
      </c>
      <c r="K783" s="115">
        <v>6.3</v>
      </c>
      <c r="L783" s="115">
        <v>6.78</v>
      </c>
      <c r="M783" s="115">
        <v>6.83</v>
      </c>
      <c r="O783" s="115">
        <v>0.47</v>
      </c>
      <c r="P783" s="115">
        <v>8.0299999999999994</v>
      </c>
      <c r="Q783" s="115">
        <v>7.57</v>
      </c>
      <c r="R783" s="115">
        <v>31.338999999999999</v>
      </c>
      <c r="S783" s="115">
        <v>31.535</v>
      </c>
    </row>
    <row r="784" spans="1:19" x14ac:dyDescent="0.2">
      <c r="A784" s="112">
        <v>28550</v>
      </c>
      <c r="B784" s="114">
        <v>35.700000000000003</v>
      </c>
      <c r="D784" s="114">
        <v>36.9</v>
      </c>
      <c r="G784" s="115">
        <v>63.4</v>
      </c>
      <c r="H784" s="115">
        <v>63.4</v>
      </c>
      <c r="I784" s="115">
        <v>63.7</v>
      </c>
      <c r="J784" s="115">
        <v>63.8</v>
      </c>
      <c r="K784" s="115">
        <v>6.3</v>
      </c>
      <c r="L784" s="115">
        <v>6.79</v>
      </c>
      <c r="M784" s="115">
        <v>6.97</v>
      </c>
      <c r="O784" s="115">
        <v>0.45</v>
      </c>
      <c r="P784" s="115">
        <v>8.0399999999999991</v>
      </c>
      <c r="Q784" s="115">
        <v>7.58</v>
      </c>
      <c r="R784" s="115">
        <v>31.542000000000002</v>
      </c>
      <c r="S784" s="115">
        <v>31.706</v>
      </c>
    </row>
    <row r="785" spans="1:19" x14ac:dyDescent="0.2">
      <c r="A785" s="112">
        <v>28581</v>
      </c>
      <c r="B785" s="114">
        <v>35.799999999999997</v>
      </c>
      <c r="D785" s="114">
        <v>36.799999999999997</v>
      </c>
      <c r="G785" s="115">
        <v>63.9</v>
      </c>
      <c r="H785" s="115">
        <v>63.9</v>
      </c>
      <c r="I785" s="115">
        <v>64.2</v>
      </c>
      <c r="J785" s="115">
        <v>64.3</v>
      </c>
      <c r="K785" s="115">
        <v>6.1</v>
      </c>
      <c r="L785" s="115">
        <v>6.89</v>
      </c>
      <c r="M785" s="115">
        <v>7.25</v>
      </c>
      <c r="O785" s="115">
        <v>0.27</v>
      </c>
      <c r="P785" s="115">
        <v>8.15</v>
      </c>
      <c r="Q785" s="115">
        <v>7.74</v>
      </c>
      <c r="R785" s="115">
        <v>31.780999999999999</v>
      </c>
      <c r="S785" s="115">
        <v>31.911000000000001</v>
      </c>
    </row>
    <row r="786" spans="1:19" x14ac:dyDescent="0.2">
      <c r="A786" s="112">
        <v>28611</v>
      </c>
      <c r="B786" s="114">
        <v>36.299999999999997</v>
      </c>
      <c r="D786" s="114">
        <v>37</v>
      </c>
      <c r="G786" s="115">
        <v>64.5</v>
      </c>
      <c r="H786" s="115">
        <v>64.5</v>
      </c>
      <c r="I786" s="115">
        <v>64.7</v>
      </c>
      <c r="J786" s="115">
        <v>64.7</v>
      </c>
      <c r="K786" s="115">
        <v>6</v>
      </c>
      <c r="L786" s="115">
        <v>7.36</v>
      </c>
      <c r="M786" s="115">
        <v>7.43</v>
      </c>
      <c r="O786" s="115">
        <v>0.3</v>
      </c>
      <c r="P786" s="115">
        <v>8.35</v>
      </c>
      <c r="Q786" s="115">
        <v>8.01</v>
      </c>
      <c r="R786" s="115">
        <v>32.008000000000003</v>
      </c>
      <c r="S786" s="115">
        <v>32.098999999999997</v>
      </c>
    </row>
    <row r="787" spans="1:19" x14ac:dyDescent="0.2">
      <c r="A787" s="112">
        <v>28642</v>
      </c>
      <c r="B787" s="114">
        <v>36.6</v>
      </c>
      <c r="D787" s="114">
        <v>37.1</v>
      </c>
      <c r="G787" s="115">
        <v>65.2</v>
      </c>
      <c r="H787" s="115">
        <v>65</v>
      </c>
      <c r="I787" s="115">
        <v>65.3</v>
      </c>
      <c r="J787" s="115">
        <v>65.2</v>
      </c>
      <c r="K787" s="115">
        <v>5.9</v>
      </c>
      <c r="L787" s="115">
        <v>7.6</v>
      </c>
      <c r="M787" s="115">
        <v>8.01</v>
      </c>
      <c r="O787" s="115">
        <v>0.14000000000000001</v>
      </c>
      <c r="P787" s="115">
        <v>8.4600000000000009</v>
      </c>
      <c r="Q787" s="115">
        <v>8.24</v>
      </c>
      <c r="R787" s="115">
        <v>32.216999999999999</v>
      </c>
      <c r="S787" s="115">
        <v>32.277999999999999</v>
      </c>
    </row>
    <row r="788" spans="1:19" x14ac:dyDescent="0.2">
      <c r="A788" s="112">
        <v>28672</v>
      </c>
      <c r="B788" s="114">
        <v>37.1</v>
      </c>
      <c r="D788" s="114">
        <v>37.4</v>
      </c>
      <c r="G788" s="115">
        <v>65.7</v>
      </c>
      <c r="H788" s="115">
        <v>65.5</v>
      </c>
      <c r="I788" s="115">
        <v>65.7</v>
      </c>
      <c r="J788" s="115">
        <v>65.599999999999994</v>
      </c>
      <c r="K788" s="115">
        <v>6.2</v>
      </c>
      <c r="L788" s="115">
        <v>7.81</v>
      </c>
      <c r="M788" s="115">
        <v>8</v>
      </c>
      <c r="O788" s="115">
        <v>0.09</v>
      </c>
      <c r="P788" s="115">
        <v>8.64</v>
      </c>
      <c r="Q788" s="115">
        <v>8.49</v>
      </c>
      <c r="R788" s="115">
        <v>32.393000000000001</v>
      </c>
      <c r="S788" s="115">
        <v>32.468000000000004</v>
      </c>
    </row>
    <row r="789" spans="1:19" x14ac:dyDescent="0.2">
      <c r="A789" s="112">
        <v>28703</v>
      </c>
      <c r="B789" s="114">
        <v>37.200000000000003</v>
      </c>
      <c r="D789" s="114">
        <v>37.5</v>
      </c>
      <c r="G789" s="115">
        <v>66</v>
      </c>
      <c r="H789" s="115">
        <v>65.900000000000006</v>
      </c>
      <c r="I789" s="115">
        <v>66.099999999999994</v>
      </c>
      <c r="J789" s="115">
        <v>66.099999999999994</v>
      </c>
      <c r="K789" s="115">
        <v>5.9</v>
      </c>
      <c r="L789" s="115">
        <v>8.0399999999999991</v>
      </c>
      <c r="M789" s="115">
        <v>8.4</v>
      </c>
      <c r="O789" s="115">
        <v>-7.0000000000000007E-2</v>
      </c>
      <c r="P789" s="115">
        <v>8.41</v>
      </c>
      <c r="Q789" s="115">
        <v>8.3699999999999992</v>
      </c>
      <c r="R789" s="115">
        <v>32.557000000000002</v>
      </c>
      <c r="S789" s="115">
        <v>32.642000000000003</v>
      </c>
    </row>
    <row r="790" spans="1:19" x14ac:dyDescent="0.2">
      <c r="A790" s="112">
        <v>28734</v>
      </c>
      <c r="B790" s="114">
        <v>37.1</v>
      </c>
      <c r="D790" s="114">
        <v>37.700000000000003</v>
      </c>
      <c r="F790" s="114">
        <v>37.200000000000003</v>
      </c>
      <c r="G790" s="115">
        <v>66.5</v>
      </c>
      <c r="H790" s="115">
        <v>66.5</v>
      </c>
      <c r="I790" s="115">
        <v>66.8</v>
      </c>
      <c r="J790" s="115">
        <v>66.7</v>
      </c>
      <c r="K790" s="115">
        <v>6</v>
      </c>
      <c r="L790" s="115">
        <v>8.4499999999999993</v>
      </c>
      <c r="M790" s="115">
        <v>8.9</v>
      </c>
      <c r="O790" s="115">
        <v>-0.14000000000000001</v>
      </c>
      <c r="P790" s="115">
        <v>8.42</v>
      </c>
      <c r="Q790" s="115">
        <v>8.57</v>
      </c>
      <c r="R790" s="115">
        <v>32.741999999999997</v>
      </c>
      <c r="S790" s="115">
        <v>32.83</v>
      </c>
    </row>
    <row r="791" spans="1:19" x14ac:dyDescent="0.2">
      <c r="A791" s="112">
        <v>28764</v>
      </c>
      <c r="B791" s="114">
        <v>37.6</v>
      </c>
      <c r="D791" s="114">
        <v>38.200000000000003</v>
      </c>
      <c r="F791" s="114">
        <v>37.6</v>
      </c>
      <c r="G791" s="115">
        <v>67.099999999999994</v>
      </c>
      <c r="H791" s="115">
        <v>67.099999999999994</v>
      </c>
      <c r="I791" s="115">
        <v>67.3</v>
      </c>
      <c r="J791" s="115">
        <v>67.2</v>
      </c>
      <c r="K791" s="115">
        <v>5.8</v>
      </c>
      <c r="L791" s="115">
        <v>8.9600000000000009</v>
      </c>
      <c r="M791" s="115">
        <v>9.35</v>
      </c>
      <c r="O791" s="115">
        <v>-0.53</v>
      </c>
      <c r="P791" s="115">
        <v>8.64</v>
      </c>
      <c r="Q791" s="115">
        <v>8.85</v>
      </c>
      <c r="R791" s="115">
        <v>33.003</v>
      </c>
      <c r="S791" s="115">
        <v>33.070999999999998</v>
      </c>
    </row>
    <row r="792" spans="1:19" x14ac:dyDescent="0.2">
      <c r="A792" s="112">
        <v>28795</v>
      </c>
      <c r="B792" s="114">
        <v>37.799999999999997</v>
      </c>
      <c r="D792" s="114">
        <v>38.5</v>
      </c>
      <c r="F792" s="114">
        <v>37.9</v>
      </c>
      <c r="G792" s="115">
        <v>67.400000000000006</v>
      </c>
      <c r="H792" s="115">
        <v>67.5</v>
      </c>
      <c r="I792" s="115">
        <v>67.8</v>
      </c>
      <c r="J792" s="115">
        <v>67.599999999999994</v>
      </c>
      <c r="K792" s="115">
        <v>5.9</v>
      </c>
      <c r="L792" s="115">
        <v>9.76</v>
      </c>
      <c r="M792" s="115">
        <v>9.94</v>
      </c>
      <c r="O792" s="115">
        <v>-0.69</v>
      </c>
      <c r="P792" s="115">
        <v>8.81</v>
      </c>
      <c r="Q792" s="115">
        <v>9.42</v>
      </c>
      <c r="R792" s="115">
        <v>33.19</v>
      </c>
      <c r="S792" s="115">
        <v>33.249000000000002</v>
      </c>
    </row>
    <row r="793" spans="1:19" x14ac:dyDescent="0.2">
      <c r="A793" s="112">
        <v>28825</v>
      </c>
      <c r="B793" s="114">
        <v>37.9</v>
      </c>
      <c r="D793" s="114">
        <v>38.6</v>
      </c>
      <c r="F793" s="114">
        <v>38</v>
      </c>
      <c r="G793" s="115">
        <v>67.7</v>
      </c>
      <c r="H793" s="115">
        <v>67.900000000000006</v>
      </c>
      <c r="I793" s="115">
        <v>68</v>
      </c>
      <c r="J793" s="115">
        <v>68</v>
      </c>
      <c r="K793" s="115">
        <v>6</v>
      </c>
      <c r="L793" s="115">
        <v>10.029999999999999</v>
      </c>
      <c r="M793" s="115">
        <v>10.84</v>
      </c>
      <c r="O793" s="115">
        <v>-0.83</v>
      </c>
      <c r="P793" s="115">
        <v>9.01</v>
      </c>
      <c r="Q793" s="115">
        <v>9.7200000000000006</v>
      </c>
      <c r="R793" s="115">
        <v>33.344999999999999</v>
      </c>
      <c r="S793" s="115">
        <v>33.378</v>
      </c>
    </row>
    <row r="794" spans="1:19" x14ac:dyDescent="0.2">
      <c r="A794" s="112">
        <v>28856</v>
      </c>
      <c r="B794" s="114">
        <v>38.1</v>
      </c>
      <c r="D794" s="114">
        <v>38.700000000000003</v>
      </c>
      <c r="F794" s="114">
        <v>38.200000000000003</v>
      </c>
      <c r="G794" s="115">
        <v>68.3</v>
      </c>
      <c r="H794" s="115">
        <v>68.5</v>
      </c>
      <c r="I794" s="115">
        <v>68.400000000000006</v>
      </c>
      <c r="J794" s="115">
        <v>68.5</v>
      </c>
      <c r="K794" s="115">
        <v>5.9</v>
      </c>
      <c r="L794" s="115">
        <v>10.07</v>
      </c>
      <c r="M794" s="115">
        <v>10.57</v>
      </c>
      <c r="O794" s="115">
        <v>-0.69</v>
      </c>
      <c r="P794" s="115">
        <v>9.1</v>
      </c>
      <c r="Q794" s="115">
        <v>9.86</v>
      </c>
      <c r="R794" s="115">
        <v>33.597000000000001</v>
      </c>
      <c r="S794" s="115">
        <v>33.548999999999999</v>
      </c>
    </row>
    <row r="795" spans="1:19" x14ac:dyDescent="0.2">
      <c r="A795" s="112">
        <v>28887</v>
      </c>
      <c r="B795" s="114">
        <v>38.6</v>
      </c>
      <c r="D795" s="114">
        <v>38.9</v>
      </c>
      <c r="F795" s="114">
        <v>38.700000000000003</v>
      </c>
      <c r="G795" s="115">
        <v>69.099999999999994</v>
      </c>
      <c r="H795" s="115">
        <v>69.2</v>
      </c>
      <c r="I795" s="115">
        <v>69</v>
      </c>
      <c r="J795" s="115">
        <v>69.2</v>
      </c>
      <c r="K795" s="115">
        <v>5.9</v>
      </c>
      <c r="L795" s="115">
        <v>10.06</v>
      </c>
      <c r="M795" s="115">
        <v>10.24</v>
      </c>
      <c r="O795" s="115">
        <v>-0.72</v>
      </c>
      <c r="P795" s="115">
        <v>9.1</v>
      </c>
      <c r="Q795" s="115">
        <v>9.7200000000000006</v>
      </c>
      <c r="R795" s="115">
        <v>33.776000000000003</v>
      </c>
      <c r="S795" s="115">
        <v>33.658999999999999</v>
      </c>
    </row>
    <row r="796" spans="1:19" x14ac:dyDescent="0.2">
      <c r="A796" s="112">
        <v>28915</v>
      </c>
      <c r="B796" s="114">
        <v>39</v>
      </c>
      <c r="D796" s="114">
        <v>39.200000000000003</v>
      </c>
      <c r="F796" s="114">
        <v>39.1</v>
      </c>
      <c r="G796" s="115">
        <v>69.8</v>
      </c>
      <c r="H796" s="115">
        <v>69.900000000000006</v>
      </c>
      <c r="I796" s="115">
        <v>69.599999999999994</v>
      </c>
      <c r="J796" s="115">
        <v>69.8</v>
      </c>
      <c r="K796" s="115">
        <v>5.8</v>
      </c>
      <c r="L796" s="115">
        <v>10.09</v>
      </c>
      <c r="M796" s="115">
        <v>10.07</v>
      </c>
      <c r="O796" s="115">
        <v>-0.61</v>
      </c>
      <c r="P796" s="115">
        <v>9.1199999999999992</v>
      </c>
      <c r="Q796" s="115">
        <v>9.7899999999999991</v>
      </c>
      <c r="R796" s="115">
        <v>34.04</v>
      </c>
      <c r="S796" s="115">
        <v>33.851999999999997</v>
      </c>
    </row>
    <row r="797" spans="1:19" x14ac:dyDescent="0.2">
      <c r="A797" s="112">
        <v>28946</v>
      </c>
      <c r="B797" s="114">
        <v>39.299999999999997</v>
      </c>
      <c r="D797" s="114">
        <v>39.5</v>
      </c>
      <c r="F797" s="114">
        <v>39.4</v>
      </c>
      <c r="G797" s="115">
        <v>70.599999999999994</v>
      </c>
      <c r="H797" s="115">
        <v>70.599999999999994</v>
      </c>
      <c r="I797" s="115">
        <v>70.2</v>
      </c>
      <c r="J797" s="115">
        <v>70.3</v>
      </c>
      <c r="K797" s="115">
        <v>5.8</v>
      </c>
      <c r="L797" s="115">
        <v>10.01</v>
      </c>
      <c r="M797" s="115">
        <v>10.43</v>
      </c>
      <c r="O797" s="115">
        <v>-0.56000000000000005</v>
      </c>
      <c r="P797" s="115">
        <v>9.18</v>
      </c>
      <c r="Q797" s="115">
        <v>9.7799999999999994</v>
      </c>
      <c r="R797" s="115">
        <v>34.395000000000003</v>
      </c>
      <c r="S797" s="115">
        <v>34.164999999999999</v>
      </c>
    </row>
    <row r="798" spans="1:19" x14ac:dyDescent="0.2">
      <c r="A798" s="112">
        <v>28976</v>
      </c>
      <c r="B798" s="114">
        <v>39.700000000000003</v>
      </c>
      <c r="D798" s="114">
        <v>39.9</v>
      </c>
      <c r="F798" s="114">
        <v>39.700000000000003</v>
      </c>
      <c r="G798" s="115">
        <v>71.5</v>
      </c>
      <c r="H798" s="115">
        <v>71.400000000000006</v>
      </c>
      <c r="I798" s="115">
        <v>70.8</v>
      </c>
      <c r="J798" s="115">
        <v>70.8</v>
      </c>
      <c r="K798" s="115">
        <v>5.6</v>
      </c>
      <c r="L798" s="115">
        <v>10.24</v>
      </c>
      <c r="M798" s="115">
        <v>10.31</v>
      </c>
      <c r="O798" s="115">
        <v>-0.5</v>
      </c>
      <c r="P798" s="115">
        <v>9.25</v>
      </c>
      <c r="Q798" s="115">
        <v>9.7799999999999994</v>
      </c>
      <c r="R798" s="115">
        <v>34.750999999999998</v>
      </c>
      <c r="S798" s="115">
        <v>34.462000000000003</v>
      </c>
    </row>
    <row r="799" spans="1:19" x14ac:dyDescent="0.2">
      <c r="A799" s="112">
        <v>29007</v>
      </c>
      <c r="B799" s="114">
        <v>39.9</v>
      </c>
      <c r="D799" s="114">
        <v>40.200000000000003</v>
      </c>
      <c r="F799" s="114">
        <v>39.9</v>
      </c>
      <c r="G799" s="115">
        <v>72.3</v>
      </c>
      <c r="H799" s="115">
        <v>72.2</v>
      </c>
      <c r="I799" s="115">
        <v>71.400000000000006</v>
      </c>
      <c r="J799" s="115">
        <v>71.3</v>
      </c>
      <c r="K799" s="115">
        <v>5.7</v>
      </c>
      <c r="L799" s="115">
        <v>10.29</v>
      </c>
      <c r="M799" s="115">
        <v>10.54</v>
      </c>
      <c r="O799" s="115">
        <v>-0.16</v>
      </c>
      <c r="P799" s="115">
        <v>8.91</v>
      </c>
      <c r="Q799" s="115">
        <v>9.2200000000000006</v>
      </c>
      <c r="R799" s="115">
        <v>35.037999999999997</v>
      </c>
      <c r="S799" s="115">
        <v>34.655000000000001</v>
      </c>
    </row>
    <row r="800" spans="1:19" x14ac:dyDescent="0.2">
      <c r="A800" s="112">
        <v>29037</v>
      </c>
      <c r="B800" s="114">
        <v>40.200000000000003</v>
      </c>
      <c r="D800" s="114">
        <v>40.299999999999997</v>
      </c>
      <c r="F800" s="114">
        <v>40.299999999999997</v>
      </c>
      <c r="G800" s="115">
        <v>73.099999999999994</v>
      </c>
      <c r="H800" s="115">
        <v>73</v>
      </c>
      <c r="I800" s="115">
        <v>72</v>
      </c>
      <c r="J800" s="115">
        <v>71.900000000000006</v>
      </c>
      <c r="K800" s="115">
        <v>5.7</v>
      </c>
      <c r="L800" s="115">
        <v>10.47</v>
      </c>
      <c r="M800" s="115">
        <v>10.81</v>
      </c>
      <c r="O800" s="115">
        <v>-0.3</v>
      </c>
      <c r="P800" s="115">
        <v>8.9499999999999993</v>
      </c>
      <c r="Q800" s="115">
        <v>9.14</v>
      </c>
      <c r="R800" s="115">
        <v>35.305</v>
      </c>
      <c r="S800" s="115">
        <v>34.829000000000001</v>
      </c>
    </row>
    <row r="801" spans="1:19" x14ac:dyDescent="0.2">
      <c r="A801" s="112">
        <v>29068</v>
      </c>
      <c r="B801" s="114">
        <v>40.299999999999997</v>
      </c>
      <c r="D801" s="114">
        <v>40.6</v>
      </c>
      <c r="F801" s="114">
        <v>40.4</v>
      </c>
      <c r="G801" s="115">
        <v>73.8</v>
      </c>
      <c r="H801" s="115">
        <v>73.7</v>
      </c>
      <c r="I801" s="115">
        <v>72.7</v>
      </c>
      <c r="J801" s="115">
        <v>72.7</v>
      </c>
      <c r="K801" s="115">
        <v>6</v>
      </c>
      <c r="L801" s="115">
        <v>10.94</v>
      </c>
      <c r="M801" s="115">
        <v>11.29</v>
      </c>
      <c r="O801" s="115">
        <v>-0.6</v>
      </c>
      <c r="P801" s="115">
        <v>9.0299999999999994</v>
      </c>
      <c r="Q801" s="115">
        <v>9.4600000000000009</v>
      </c>
      <c r="R801" s="115">
        <v>35.575000000000003</v>
      </c>
      <c r="S801" s="115">
        <v>35.06</v>
      </c>
    </row>
    <row r="802" spans="1:19" x14ac:dyDescent="0.2">
      <c r="A802" s="112">
        <v>29099</v>
      </c>
      <c r="B802" s="114">
        <v>40.700000000000003</v>
      </c>
      <c r="D802" s="114">
        <v>40.9</v>
      </c>
      <c r="F802" s="114">
        <v>40.700000000000003</v>
      </c>
      <c r="G802" s="115">
        <v>74.599999999999994</v>
      </c>
      <c r="H802" s="115">
        <v>74.400000000000006</v>
      </c>
      <c r="I802" s="115">
        <v>73.400000000000006</v>
      </c>
      <c r="J802" s="115">
        <v>73.3</v>
      </c>
      <c r="K802" s="115">
        <v>5.9</v>
      </c>
      <c r="L802" s="115">
        <v>11.43</v>
      </c>
      <c r="M802" s="115">
        <v>12.16</v>
      </c>
      <c r="O802" s="115">
        <v>-0.66</v>
      </c>
      <c r="P802" s="115">
        <v>9.33</v>
      </c>
      <c r="Q802" s="115">
        <v>10.06</v>
      </c>
      <c r="R802" s="115">
        <v>35.889000000000003</v>
      </c>
      <c r="S802" s="115">
        <v>35.298999999999999</v>
      </c>
    </row>
    <row r="803" spans="1:19" x14ac:dyDescent="0.2">
      <c r="A803" s="112">
        <v>29129</v>
      </c>
      <c r="B803" s="114">
        <v>41</v>
      </c>
      <c r="D803" s="114">
        <v>41.2</v>
      </c>
      <c r="F803" s="114">
        <v>41</v>
      </c>
      <c r="G803" s="115">
        <v>75.2</v>
      </c>
      <c r="H803" s="115">
        <v>75.2</v>
      </c>
      <c r="I803" s="115">
        <v>74.099999999999994</v>
      </c>
      <c r="J803" s="115">
        <v>74</v>
      </c>
      <c r="K803" s="115">
        <v>6</v>
      </c>
      <c r="L803" s="115">
        <v>13.77</v>
      </c>
      <c r="M803" s="115">
        <v>14.82</v>
      </c>
      <c r="O803" s="115">
        <v>-1.34</v>
      </c>
      <c r="P803" s="115">
        <v>10.3</v>
      </c>
      <c r="Q803" s="115">
        <v>11.49</v>
      </c>
      <c r="R803" s="115">
        <v>36.182000000000002</v>
      </c>
      <c r="S803" s="115">
        <v>35.557000000000002</v>
      </c>
    </row>
    <row r="804" spans="1:19" x14ac:dyDescent="0.2">
      <c r="A804" s="112">
        <v>29160</v>
      </c>
      <c r="B804" s="114">
        <v>41.4</v>
      </c>
      <c r="D804" s="114">
        <v>41.7</v>
      </c>
      <c r="F804" s="114">
        <v>41.3</v>
      </c>
      <c r="G804" s="115">
        <v>75.900000000000006</v>
      </c>
      <c r="H804" s="115">
        <v>76</v>
      </c>
      <c r="I804" s="115">
        <v>75</v>
      </c>
      <c r="J804" s="115">
        <v>74.8</v>
      </c>
      <c r="K804" s="115">
        <v>5.9</v>
      </c>
      <c r="L804" s="115">
        <v>13.18</v>
      </c>
      <c r="M804" s="115">
        <v>13.96</v>
      </c>
      <c r="O804" s="115">
        <v>-0.95</v>
      </c>
      <c r="P804" s="115">
        <v>10.65</v>
      </c>
      <c r="Q804" s="115">
        <v>11.81</v>
      </c>
      <c r="R804" s="115">
        <v>36.433</v>
      </c>
      <c r="S804" s="115">
        <v>35.783999999999999</v>
      </c>
    </row>
    <row r="805" spans="1:19" x14ac:dyDescent="0.2">
      <c r="A805" s="112">
        <v>29190</v>
      </c>
      <c r="B805" s="114">
        <v>41.6</v>
      </c>
      <c r="D805" s="114">
        <v>41.9</v>
      </c>
      <c r="F805" s="114">
        <v>41.6</v>
      </c>
      <c r="G805" s="115">
        <v>76.7</v>
      </c>
      <c r="H805" s="115">
        <v>76.900000000000006</v>
      </c>
      <c r="I805" s="115">
        <v>75.7</v>
      </c>
      <c r="J805" s="115">
        <v>75.7</v>
      </c>
      <c r="K805" s="115">
        <v>6</v>
      </c>
      <c r="L805" s="115">
        <v>13.78</v>
      </c>
      <c r="M805" s="115">
        <v>14.77</v>
      </c>
      <c r="O805" s="115">
        <v>-0.9</v>
      </c>
      <c r="P805" s="115">
        <v>10.39</v>
      </c>
      <c r="Q805" s="115">
        <v>11.39</v>
      </c>
      <c r="R805" s="115">
        <v>36.738999999999997</v>
      </c>
      <c r="S805" s="115">
        <v>36.040999999999997</v>
      </c>
    </row>
    <row r="806" spans="1:19" x14ac:dyDescent="0.2">
      <c r="A806" s="112">
        <v>29221</v>
      </c>
      <c r="B806" s="114">
        <v>41.8</v>
      </c>
      <c r="D806" s="114">
        <v>42</v>
      </c>
      <c r="F806" s="114">
        <v>41.8</v>
      </c>
      <c r="G806" s="115">
        <v>77.8</v>
      </c>
      <c r="H806" s="115">
        <v>78</v>
      </c>
      <c r="I806" s="115">
        <v>76.599999999999994</v>
      </c>
      <c r="J806" s="115">
        <v>76.7</v>
      </c>
      <c r="K806" s="115">
        <v>6.3</v>
      </c>
      <c r="L806" s="115">
        <v>13.82</v>
      </c>
      <c r="M806" s="115">
        <v>13.4</v>
      </c>
      <c r="O806" s="115">
        <v>-0.62</v>
      </c>
      <c r="P806" s="115">
        <v>10.8</v>
      </c>
      <c r="Q806" s="115">
        <v>11.5</v>
      </c>
      <c r="R806" s="115">
        <v>37.124000000000002</v>
      </c>
      <c r="S806" s="115">
        <v>36.314999999999998</v>
      </c>
    </row>
    <row r="807" spans="1:19" x14ac:dyDescent="0.2">
      <c r="A807" s="112">
        <v>29252</v>
      </c>
      <c r="B807" s="114">
        <v>42.3</v>
      </c>
      <c r="D807" s="114">
        <v>42.4</v>
      </c>
      <c r="F807" s="114">
        <v>42</v>
      </c>
      <c r="G807" s="115">
        <v>78.900000000000006</v>
      </c>
      <c r="H807" s="115">
        <v>79</v>
      </c>
      <c r="I807" s="115">
        <v>77.3</v>
      </c>
      <c r="J807" s="115">
        <v>77.5</v>
      </c>
      <c r="K807" s="115">
        <v>6.3</v>
      </c>
      <c r="L807" s="115">
        <v>14.13</v>
      </c>
      <c r="M807" s="115">
        <v>16.329999999999998</v>
      </c>
      <c r="O807" s="115">
        <v>-2.0099999999999998</v>
      </c>
      <c r="P807" s="115">
        <v>12.41</v>
      </c>
      <c r="Q807" s="115">
        <v>13.42</v>
      </c>
      <c r="R807" s="115">
        <v>37.526000000000003</v>
      </c>
      <c r="S807" s="115">
        <v>36.677</v>
      </c>
    </row>
    <row r="808" spans="1:19" x14ac:dyDescent="0.2">
      <c r="A808" s="112">
        <v>29281</v>
      </c>
      <c r="B808" s="114">
        <v>42.6</v>
      </c>
      <c r="D808" s="114">
        <v>42.8</v>
      </c>
      <c r="F808" s="114">
        <v>42.4</v>
      </c>
      <c r="G808" s="115">
        <v>80.099999999999994</v>
      </c>
      <c r="H808" s="115">
        <v>80.099999999999994</v>
      </c>
      <c r="I808" s="115">
        <v>78.3</v>
      </c>
      <c r="J808" s="115">
        <v>78.599999999999994</v>
      </c>
      <c r="K808" s="115">
        <v>6.3</v>
      </c>
      <c r="L808" s="115">
        <v>17.190000000000001</v>
      </c>
      <c r="M808" s="115">
        <v>19.850000000000001</v>
      </c>
      <c r="O808" s="115">
        <v>-1.99</v>
      </c>
      <c r="P808" s="115">
        <v>12.75</v>
      </c>
      <c r="Q808" s="115">
        <v>14.88</v>
      </c>
      <c r="R808" s="115">
        <v>37.987000000000002</v>
      </c>
      <c r="S808" s="115">
        <v>37.017000000000003</v>
      </c>
    </row>
    <row r="809" spans="1:19" x14ac:dyDescent="0.2">
      <c r="A809" s="112">
        <v>29312</v>
      </c>
      <c r="B809" s="114">
        <v>42.9</v>
      </c>
      <c r="D809" s="114">
        <v>43.1</v>
      </c>
      <c r="F809" s="114">
        <v>42.8</v>
      </c>
      <c r="G809" s="115">
        <v>81</v>
      </c>
      <c r="H809" s="115">
        <v>80.900000000000006</v>
      </c>
      <c r="I809" s="115">
        <v>79.3</v>
      </c>
      <c r="J809" s="115">
        <v>79.5</v>
      </c>
      <c r="K809" s="115">
        <v>6.9</v>
      </c>
      <c r="L809" s="115">
        <v>17.61</v>
      </c>
      <c r="M809" s="115">
        <v>14.64</v>
      </c>
      <c r="O809" s="115">
        <v>-0.05</v>
      </c>
      <c r="P809" s="115">
        <v>11.47</v>
      </c>
      <c r="Q809" s="115">
        <v>12.5</v>
      </c>
      <c r="R809" s="115">
        <v>38.185000000000002</v>
      </c>
      <c r="S809" s="115">
        <v>37.207000000000001</v>
      </c>
    </row>
    <row r="810" spans="1:19" x14ac:dyDescent="0.2">
      <c r="A810" s="112">
        <v>29342</v>
      </c>
      <c r="B810" s="114">
        <v>43.4</v>
      </c>
      <c r="D810" s="114">
        <v>43.6</v>
      </c>
      <c r="F810" s="114">
        <v>43.3</v>
      </c>
      <c r="G810" s="115">
        <v>81.8</v>
      </c>
      <c r="H810" s="115">
        <v>81.7</v>
      </c>
      <c r="I810" s="115">
        <v>80.2</v>
      </c>
      <c r="J810" s="115">
        <v>80.099999999999994</v>
      </c>
      <c r="K810" s="115">
        <v>7.5</v>
      </c>
      <c r="L810" s="115">
        <v>10.98</v>
      </c>
      <c r="M810" s="115">
        <v>11.06</v>
      </c>
      <c r="O810" s="115">
        <v>1</v>
      </c>
      <c r="P810" s="115">
        <v>10.18</v>
      </c>
      <c r="Q810" s="115">
        <v>9.4499999999999993</v>
      </c>
      <c r="R810" s="115">
        <v>38.481999999999999</v>
      </c>
      <c r="S810" s="115">
        <v>37.506999999999998</v>
      </c>
    </row>
    <row r="811" spans="1:19" x14ac:dyDescent="0.2">
      <c r="A811" s="112">
        <v>29373</v>
      </c>
      <c r="B811" s="114">
        <v>43.9</v>
      </c>
      <c r="D811" s="114">
        <v>44</v>
      </c>
      <c r="F811" s="114">
        <v>43.8</v>
      </c>
      <c r="G811" s="115">
        <v>82.7</v>
      </c>
      <c r="H811" s="115">
        <v>82.5</v>
      </c>
      <c r="I811" s="115">
        <v>81.099999999999994</v>
      </c>
      <c r="J811" s="115">
        <v>81</v>
      </c>
      <c r="K811" s="115">
        <v>7.6</v>
      </c>
      <c r="L811" s="115">
        <v>9.4700000000000006</v>
      </c>
      <c r="M811" s="115">
        <v>10.44</v>
      </c>
      <c r="O811" s="115">
        <v>1.1200000000000001</v>
      </c>
      <c r="P811" s="115">
        <v>9.7799999999999994</v>
      </c>
      <c r="Q811" s="115">
        <v>8.73</v>
      </c>
      <c r="R811" s="115">
        <v>38.725000000000001</v>
      </c>
      <c r="S811" s="115">
        <v>37.756</v>
      </c>
    </row>
    <row r="812" spans="1:19" x14ac:dyDescent="0.2">
      <c r="A812" s="112">
        <v>29403</v>
      </c>
      <c r="B812" s="114">
        <v>44.2</v>
      </c>
      <c r="D812" s="114">
        <v>44.3</v>
      </c>
      <c r="F812" s="114">
        <v>44.2</v>
      </c>
      <c r="G812" s="115">
        <v>82.7</v>
      </c>
      <c r="H812" s="115">
        <v>82.6</v>
      </c>
      <c r="I812" s="115">
        <v>80.900000000000006</v>
      </c>
      <c r="J812" s="115">
        <v>80.8</v>
      </c>
      <c r="K812" s="115">
        <v>7.8</v>
      </c>
      <c r="L812" s="115">
        <v>9.0299999999999994</v>
      </c>
      <c r="M812" s="115">
        <v>9.93</v>
      </c>
      <c r="O812" s="115">
        <v>1.04</v>
      </c>
      <c r="P812" s="115">
        <v>10.25</v>
      </c>
      <c r="Q812" s="115">
        <v>9.0299999999999994</v>
      </c>
      <c r="R812" s="115">
        <v>39.026000000000003</v>
      </c>
      <c r="S812" s="115">
        <v>38.021000000000001</v>
      </c>
    </row>
    <row r="813" spans="1:19" x14ac:dyDescent="0.2">
      <c r="A813" s="112">
        <v>29434</v>
      </c>
      <c r="B813" s="114">
        <v>44.7</v>
      </c>
      <c r="D813" s="114">
        <v>44.7</v>
      </c>
      <c r="F813" s="114">
        <v>44.5</v>
      </c>
      <c r="G813" s="115">
        <v>83.3</v>
      </c>
      <c r="H813" s="115">
        <v>83.2</v>
      </c>
      <c r="I813" s="115">
        <v>81.3</v>
      </c>
      <c r="J813" s="115">
        <v>81.3</v>
      </c>
      <c r="K813" s="115">
        <v>7.7</v>
      </c>
      <c r="L813" s="115">
        <v>9.61</v>
      </c>
      <c r="M813" s="115">
        <v>10.74</v>
      </c>
      <c r="O813" s="115">
        <v>0.19</v>
      </c>
      <c r="P813" s="115">
        <v>11.1</v>
      </c>
      <c r="Q813" s="115">
        <v>10.53</v>
      </c>
      <c r="R813" s="115">
        <v>39.350999999999999</v>
      </c>
      <c r="S813" s="115">
        <v>38.295999999999999</v>
      </c>
    </row>
    <row r="814" spans="1:19" x14ac:dyDescent="0.2">
      <c r="A814" s="112">
        <v>29465</v>
      </c>
      <c r="B814" s="114">
        <v>45</v>
      </c>
      <c r="D814" s="114">
        <v>44.9</v>
      </c>
      <c r="F814" s="114">
        <v>45</v>
      </c>
      <c r="G814" s="115">
        <v>84</v>
      </c>
      <c r="H814" s="115">
        <v>83.9</v>
      </c>
      <c r="I814" s="115">
        <v>82.2</v>
      </c>
      <c r="J814" s="115">
        <v>82.1</v>
      </c>
      <c r="K814" s="115">
        <v>7.5</v>
      </c>
      <c r="L814" s="115">
        <v>10.87</v>
      </c>
      <c r="M814" s="115">
        <v>13.19</v>
      </c>
      <c r="O814" s="115">
        <v>-0.27</v>
      </c>
      <c r="P814" s="115">
        <v>11.51</v>
      </c>
      <c r="Q814" s="115">
        <v>11.57</v>
      </c>
      <c r="R814" s="115">
        <v>39.715000000000003</v>
      </c>
      <c r="S814" s="115">
        <v>38.656999999999996</v>
      </c>
    </row>
    <row r="815" spans="1:19" x14ac:dyDescent="0.2">
      <c r="A815" s="112">
        <v>29495</v>
      </c>
      <c r="B815" s="114">
        <v>45.4</v>
      </c>
      <c r="D815" s="114">
        <v>45.2</v>
      </c>
      <c r="F815" s="114">
        <v>45.7</v>
      </c>
      <c r="G815" s="115">
        <v>84.8</v>
      </c>
      <c r="H815" s="115">
        <v>84.7</v>
      </c>
      <c r="I815" s="115">
        <v>83.2</v>
      </c>
      <c r="J815" s="115">
        <v>83</v>
      </c>
      <c r="K815" s="115">
        <v>7.5</v>
      </c>
      <c r="L815" s="115">
        <v>12.81</v>
      </c>
      <c r="M815" s="115">
        <v>13.77</v>
      </c>
      <c r="O815" s="115">
        <v>-0.62</v>
      </c>
      <c r="P815" s="115">
        <v>11.75</v>
      </c>
      <c r="Q815" s="115">
        <v>12.09</v>
      </c>
      <c r="R815" s="115">
        <v>40.033000000000001</v>
      </c>
      <c r="S815" s="115">
        <v>38.975000000000001</v>
      </c>
    </row>
    <row r="816" spans="1:19" x14ac:dyDescent="0.2">
      <c r="A816" s="112">
        <v>29526</v>
      </c>
      <c r="B816" s="114">
        <v>46</v>
      </c>
      <c r="D816" s="114">
        <v>45.7</v>
      </c>
      <c r="F816" s="114">
        <v>46.5</v>
      </c>
      <c r="G816" s="115">
        <v>85.5</v>
      </c>
      <c r="H816" s="115">
        <v>85.6</v>
      </c>
      <c r="I816" s="115">
        <v>84.1</v>
      </c>
      <c r="J816" s="115">
        <v>83.9</v>
      </c>
      <c r="K816" s="115">
        <v>7.5</v>
      </c>
      <c r="L816" s="115">
        <v>15.85</v>
      </c>
      <c r="M816" s="115">
        <v>18.559999999999999</v>
      </c>
      <c r="O816" s="115">
        <v>-1.41</v>
      </c>
      <c r="P816" s="115">
        <v>12.68</v>
      </c>
      <c r="Q816" s="115">
        <v>13.51</v>
      </c>
      <c r="R816" s="115">
        <v>40.359000000000002</v>
      </c>
      <c r="S816" s="115">
        <v>39.281999999999996</v>
      </c>
    </row>
    <row r="817" spans="1:19" x14ac:dyDescent="0.2">
      <c r="A817" s="112">
        <v>29556</v>
      </c>
      <c r="B817" s="114">
        <v>46.2</v>
      </c>
      <c r="D817" s="114">
        <v>45.9</v>
      </c>
      <c r="F817" s="114">
        <v>46.7</v>
      </c>
      <c r="G817" s="115">
        <v>86.3</v>
      </c>
      <c r="H817" s="115">
        <v>86.4</v>
      </c>
      <c r="I817" s="115">
        <v>84.9</v>
      </c>
      <c r="J817" s="115">
        <v>84.9</v>
      </c>
      <c r="K817" s="115">
        <v>7.2</v>
      </c>
      <c r="L817" s="115">
        <v>18.899999999999999</v>
      </c>
      <c r="M817" s="115">
        <v>22</v>
      </c>
      <c r="O817" s="115">
        <v>-0.63</v>
      </c>
      <c r="P817" s="115">
        <v>12.84</v>
      </c>
      <c r="Q817" s="115">
        <v>14.08</v>
      </c>
      <c r="R817" s="115">
        <v>40.621000000000002</v>
      </c>
      <c r="S817" s="115">
        <v>39.518000000000001</v>
      </c>
    </row>
    <row r="818" spans="1:19" x14ac:dyDescent="0.2">
      <c r="A818" s="112">
        <v>29587</v>
      </c>
      <c r="B818" s="114">
        <v>46.9</v>
      </c>
      <c r="D818" s="114">
        <v>46.3</v>
      </c>
      <c r="F818" s="114">
        <v>47.2</v>
      </c>
      <c r="G818" s="115">
        <v>87</v>
      </c>
      <c r="H818" s="115">
        <v>87.2</v>
      </c>
      <c r="I818" s="115">
        <v>85.3</v>
      </c>
      <c r="J818" s="115">
        <v>85.4</v>
      </c>
      <c r="K818" s="115">
        <v>7.5</v>
      </c>
      <c r="L818" s="115">
        <v>19.079999999999998</v>
      </c>
      <c r="M818" s="115">
        <v>17.25</v>
      </c>
      <c r="O818" s="115">
        <v>-0.57999999999999996</v>
      </c>
      <c r="P818" s="115">
        <v>12.57</v>
      </c>
      <c r="Q818" s="115">
        <v>13.26</v>
      </c>
      <c r="R818" s="115">
        <v>41.011000000000003</v>
      </c>
      <c r="S818" s="115">
        <v>39.860999999999997</v>
      </c>
    </row>
    <row r="819" spans="1:19" x14ac:dyDescent="0.2">
      <c r="A819" s="112">
        <v>29618</v>
      </c>
      <c r="B819" s="114">
        <v>47.4</v>
      </c>
      <c r="D819" s="114">
        <v>46.7</v>
      </c>
      <c r="F819" s="114">
        <v>47.7</v>
      </c>
      <c r="G819" s="115">
        <v>87.9</v>
      </c>
      <c r="H819" s="115">
        <v>88</v>
      </c>
      <c r="I819" s="115">
        <v>85.7</v>
      </c>
      <c r="J819" s="115">
        <v>85.9</v>
      </c>
      <c r="K819" s="115">
        <v>7.4</v>
      </c>
      <c r="L819" s="115">
        <v>15.93</v>
      </c>
      <c r="M819" s="115">
        <v>15.53</v>
      </c>
      <c r="O819" s="115">
        <v>-0.65</v>
      </c>
      <c r="P819" s="115">
        <v>13.19</v>
      </c>
      <c r="Q819" s="115">
        <v>13.92</v>
      </c>
      <c r="R819" s="115">
        <v>41.426000000000002</v>
      </c>
      <c r="S819" s="115">
        <v>40.152000000000001</v>
      </c>
    </row>
    <row r="820" spans="1:19" x14ac:dyDescent="0.2">
      <c r="A820" s="112">
        <v>29646</v>
      </c>
      <c r="B820" s="114">
        <v>48</v>
      </c>
      <c r="D820" s="114">
        <v>47.2</v>
      </c>
      <c r="F820" s="114">
        <v>48.1</v>
      </c>
      <c r="G820" s="115">
        <v>88.5</v>
      </c>
      <c r="H820" s="115">
        <v>88.6</v>
      </c>
      <c r="I820" s="115">
        <v>86.1</v>
      </c>
      <c r="J820" s="115">
        <v>86.4</v>
      </c>
      <c r="K820" s="115">
        <v>7.4</v>
      </c>
      <c r="L820" s="115">
        <v>14.7</v>
      </c>
      <c r="M820" s="115">
        <v>14.63</v>
      </c>
      <c r="O820" s="115">
        <v>-0.04</v>
      </c>
      <c r="P820" s="115">
        <v>13.12</v>
      </c>
      <c r="Q820" s="115">
        <v>13.57</v>
      </c>
      <c r="R820" s="115">
        <v>41.715000000000003</v>
      </c>
      <c r="S820" s="115">
        <v>40.375</v>
      </c>
    </row>
    <row r="821" spans="1:19" x14ac:dyDescent="0.2">
      <c r="A821" s="112">
        <v>29677</v>
      </c>
      <c r="B821" s="114">
        <v>48.3</v>
      </c>
      <c r="D821" s="114">
        <v>47.5</v>
      </c>
      <c r="F821" s="114">
        <v>48.3</v>
      </c>
      <c r="G821" s="115">
        <v>89.1</v>
      </c>
      <c r="H821" s="115">
        <v>89.1</v>
      </c>
      <c r="I821" s="115">
        <v>86.8</v>
      </c>
      <c r="J821" s="115">
        <v>87</v>
      </c>
      <c r="K821" s="115">
        <v>7.2</v>
      </c>
      <c r="L821" s="115">
        <v>15.72</v>
      </c>
      <c r="M821" s="115">
        <v>18.920000000000002</v>
      </c>
      <c r="O821" s="115">
        <v>-0.73</v>
      </c>
      <c r="P821" s="115">
        <v>13.68</v>
      </c>
      <c r="Q821" s="115">
        <v>14.15</v>
      </c>
      <c r="R821" s="115">
        <v>41.896999999999998</v>
      </c>
      <c r="S821" s="115">
        <v>40.633000000000003</v>
      </c>
    </row>
    <row r="822" spans="1:19" x14ac:dyDescent="0.2">
      <c r="A822" s="112">
        <v>29707</v>
      </c>
      <c r="B822" s="114">
        <v>48.7</v>
      </c>
      <c r="D822" s="114">
        <v>48.1</v>
      </c>
      <c r="F822" s="114">
        <v>49</v>
      </c>
      <c r="G822" s="115">
        <v>89.8</v>
      </c>
      <c r="H822" s="115">
        <v>89.7</v>
      </c>
      <c r="I822" s="115">
        <v>87.8</v>
      </c>
      <c r="J822" s="115">
        <v>87.8</v>
      </c>
      <c r="K822" s="115">
        <v>7.5</v>
      </c>
      <c r="L822" s="115">
        <v>18.52</v>
      </c>
      <c r="M822" s="115">
        <v>17.559999999999999</v>
      </c>
      <c r="O822" s="115">
        <v>-0.9</v>
      </c>
      <c r="P822" s="115">
        <v>14.1</v>
      </c>
      <c r="Q822" s="115">
        <v>15.46</v>
      </c>
      <c r="R822" s="115">
        <v>42.085000000000001</v>
      </c>
      <c r="S822" s="115">
        <v>40.912999999999997</v>
      </c>
    </row>
    <row r="823" spans="1:19" x14ac:dyDescent="0.2">
      <c r="A823" s="112">
        <v>29738</v>
      </c>
      <c r="B823" s="114">
        <v>49.5</v>
      </c>
      <c r="D823" s="114">
        <v>48.6</v>
      </c>
      <c r="F823" s="114">
        <v>49.7</v>
      </c>
      <c r="G823" s="115">
        <v>90.6</v>
      </c>
      <c r="H823" s="115">
        <v>90.5</v>
      </c>
      <c r="I823" s="115">
        <v>88.7</v>
      </c>
      <c r="J823" s="115">
        <v>88.6</v>
      </c>
      <c r="K823" s="115">
        <v>7.5</v>
      </c>
      <c r="L823" s="115">
        <v>19.100000000000001</v>
      </c>
      <c r="M823" s="115">
        <v>18.64</v>
      </c>
      <c r="O823" s="115">
        <v>-0.8</v>
      </c>
      <c r="P823" s="115">
        <v>13.47</v>
      </c>
      <c r="Q823" s="115">
        <v>14.51</v>
      </c>
      <c r="R823" s="115">
        <v>42.253</v>
      </c>
      <c r="S823" s="115">
        <v>41.116999999999997</v>
      </c>
    </row>
    <row r="824" spans="1:19" x14ac:dyDescent="0.2">
      <c r="A824" s="112">
        <v>29768</v>
      </c>
      <c r="B824" s="114">
        <v>49.9</v>
      </c>
      <c r="D824" s="114">
        <v>49</v>
      </c>
      <c r="F824" s="114">
        <v>50.2</v>
      </c>
      <c r="G824" s="115">
        <v>91.6</v>
      </c>
      <c r="H824" s="115">
        <v>91.5</v>
      </c>
      <c r="I824" s="115">
        <v>89.9</v>
      </c>
      <c r="J824" s="115">
        <v>89.8</v>
      </c>
      <c r="K824" s="115">
        <v>7.2</v>
      </c>
      <c r="L824" s="115">
        <v>19.04</v>
      </c>
      <c r="M824" s="115">
        <v>17.46</v>
      </c>
      <c r="O824" s="115">
        <v>-1.17</v>
      </c>
      <c r="P824" s="115">
        <v>14.28</v>
      </c>
      <c r="Q824" s="115">
        <v>15.35</v>
      </c>
      <c r="R824" s="115">
        <v>42.508000000000003</v>
      </c>
      <c r="S824" s="115">
        <v>41.365000000000002</v>
      </c>
    </row>
    <row r="825" spans="1:19" x14ac:dyDescent="0.2">
      <c r="A825" s="112">
        <v>29799</v>
      </c>
      <c r="B825" s="114">
        <v>50.3</v>
      </c>
      <c r="D825" s="114">
        <v>49.5</v>
      </c>
      <c r="F825" s="114">
        <v>50.7</v>
      </c>
      <c r="G825" s="115">
        <v>92.3</v>
      </c>
      <c r="H825" s="115">
        <v>92.2</v>
      </c>
      <c r="I825" s="115">
        <v>90.7</v>
      </c>
      <c r="J825" s="115">
        <v>90.7</v>
      </c>
      <c r="K825" s="115">
        <v>7.4</v>
      </c>
      <c r="L825" s="115">
        <v>17.82</v>
      </c>
      <c r="M825" s="115">
        <v>16.829999999999998</v>
      </c>
      <c r="O825" s="115">
        <v>-1.32</v>
      </c>
      <c r="P825" s="115">
        <v>14.94</v>
      </c>
      <c r="Q825" s="115">
        <v>16.28</v>
      </c>
      <c r="R825" s="115">
        <v>42.774000000000001</v>
      </c>
      <c r="S825" s="115">
        <v>41.642000000000003</v>
      </c>
    </row>
    <row r="826" spans="1:19" x14ac:dyDescent="0.2">
      <c r="A826" s="112">
        <v>29830</v>
      </c>
      <c r="B826" s="114">
        <v>50.7</v>
      </c>
      <c r="D826" s="114">
        <v>49.8</v>
      </c>
      <c r="F826" s="114">
        <v>50.9</v>
      </c>
      <c r="G826" s="115">
        <v>93.2</v>
      </c>
      <c r="H826" s="115">
        <v>93.1</v>
      </c>
      <c r="I826" s="115">
        <v>91.9</v>
      </c>
      <c r="J826" s="115">
        <v>91.8</v>
      </c>
      <c r="K826" s="115">
        <v>7.6</v>
      </c>
      <c r="L826" s="115">
        <v>15.87</v>
      </c>
      <c r="M826" s="115">
        <v>16.579999999999998</v>
      </c>
      <c r="O826" s="115">
        <v>-0.85</v>
      </c>
      <c r="P826" s="115">
        <v>15.32</v>
      </c>
      <c r="Q826" s="115">
        <v>16.46</v>
      </c>
      <c r="R826" s="115">
        <v>43.033000000000001</v>
      </c>
      <c r="S826" s="115">
        <v>41.914999999999999</v>
      </c>
    </row>
    <row r="827" spans="1:19" x14ac:dyDescent="0.2">
      <c r="A827" s="112">
        <v>29860</v>
      </c>
      <c r="B827" s="114">
        <v>51.2</v>
      </c>
      <c r="D827" s="114">
        <v>50.5</v>
      </c>
      <c r="F827" s="114">
        <v>51.4</v>
      </c>
      <c r="G827" s="115">
        <v>93.4</v>
      </c>
      <c r="H827" s="115">
        <v>93.4</v>
      </c>
      <c r="I827" s="115">
        <v>92.3</v>
      </c>
      <c r="J827" s="115">
        <v>92.1</v>
      </c>
      <c r="K827" s="115">
        <v>7.9</v>
      </c>
      <c r="L827" s="115">
        <v>15.08</v>
      </c>
      <c r="M827" s="115">
        <v>14.44</v>
      </c>
      <c r="O827" s="115">
        <v>0.04</v>
      </c>
      <c r="P827" s="115">
        <v>15.15</v>
      </c>
      <c r="Q827" s="115">
        <v>15.54</v>
      </c>
      <c r="R827" s="115">
        <v>43.228000000000002</v>
      </c>
      <c r="S827" s="115">
        <v>42.164999999999999</v>
      </c>
    </row>
    <row r="828" spans="1:19" x14ac:dyDescent="0.2">
      <c r="A828" s="112">
        <v>29891</v>
      </c>
      <c r="B828" s="114">
        <v>51.6</v>
      </c>
      <c r="D828" s="114">
        <v>51.2</v>
      </c>
      <c r="F828" s="114">
        <v>52</v>
      </c>
      <c r="G828" s="115">
        <v>93.7</v>
      </c>
      <c r="H828" s="115">
        <v>93.8</v>
      </c>
      <c r="I828" s="115">
        <v>92.7</v>
      </c>
      <c r="J828" s="115">
        <v>92.5</v>
      </c>
      <c r="K828" s="115">
        <v>8.3000000000000007</v>
      </c>
      <c r="L828" s="115">
        <v>13.31</v>
      </c>
      <c r="M828" s="115">
        <v>12.44</v>
      </c>
      <c r="O828" s="115">
        <v>0.77</v>
      </c>
      <c r="P828" s="115">
        <v>13.39</v>
      </c>
      <c r="Q828" s="115">
        <v>12.88</v>
      </c>
      <c r="R828" s="115">
        <v>43.46</v>
      </c>
      <c r="S828" s="115">
        <v>42.411000000000001</v>
      </c>
    </row>
    <row r="829" spans="1:19" x14ac:dyDescent="0.2">
      <c r="A829" s="112">
        <v>29921</v>
      </c>
      <c r="B829" s="114">
        <v>51.8</v>
      </c>
      <c r="D829" s="114">
        <v>51.4</v>
      </c>
      <c r="F829" s="114">
        <v>52.3</v>
      </c>
      <c r="G829" s="115">
        <v>94</v>
      </c>
      <c r="H829" s="115">
        <v>94.1</v>
      </c>
      <c r="I829" s="115">
        <v>93</v>
      </c>
      <c r="J829" s="115">
        <v>93</v>
      </c>
      <c r="K829" s="115">
        <v>8.5</v>
      </c>
      <c r="L829" s="115">
        <v>12.37</v>
      </c>
      <c r="M829" s="115">
        <v>13.13</v>
      </c>
      <c r="O829" s="115">
        <v>0.35</v>
      </c>
      <c r="P829" s="115">
        <v>13.72</v>
      </c>
      <c r="Q829" s="115">
        <v>13.29</v>
      </c>
      <c r="R829" s="115">
        <v>43.594000000000001</v>
      </c>
      <c r="S829" s="115">
        <v>42.567999999999998</v>
      </c>
    </row>
    <row r="830" spans="1:19" x14ac:dyDescent="0.2">
      <c r="A830" s="112">
        <v>29952</v>
      </c>
      <c r="B830" s="114">
        <v>52.2</v>
      </c>
      <c r="D830" s="114">
        <v>51.7</v>
      </c>
      <c r="F830" s="114">
        <v>52.7</v>
      </c>
      <c r="G830" s="115">
        <v>94.3</v>
      </c>
      <c r="H830" s="115">
        <v>94.4</v>
      </c>
      <c r="I830" s="115">
        <v>93.2</v>
      </c>
      <c r="J830" s="115">
        <v>93.3</v>
      </c>
      <c r="K830" s="115">
        <v>8.6</v>
      </c>
      <c r="L830" s="115">
        <v>13.22</v>
      </c>
      <c r="M830" s="115">
        <v>14.21</v>
      </c>
      <c r="O830" s="115">
        <v>-0.1</v>
      </c>
      <c r="P830" s="115">
        <v>14.59</v>
      </c>
      <c r="Q830" s="115">
        <v>14.57</v>
      </c>
      <c r="R830" s="115">
        <v>43.853000000000002</v>
      </c>
      <c r="S830" s="115">
        <v>42.829000000000001</v>
      </c>
    </row>
    <row r="831" spans="1:19" x14ac:dyDescent="0.2">
      <c r="A831" s="112">
        <v>29983</v>
      </c>
      <c r="B831" s="114">
        <v>52.8</v>
      </c>
      <c r="D831" s="114">
        <v>52.2</v>
      </c>
      <c r="F831" s="114">
        <v>53.4</v>
      </c>
      <c r="G831" s="115">
        <v>94.6</v>
      </c>
      <c r="H831" s="115">
        <v>94.7</v>
      </c>
      <c r="I831" s="115">
        <v>93.5</v>
      </c>
      <c r="J831" s="115">
        <v>93.8</v>
      </c>
      <c r="K831" s="115">
        <v>8.9</v>
      </c>
      <c r="L831" s="115">
        <v>14.78</v>
      </c>
      <c r="M831" s="115">
        <v>13.74</v>
      </c>
      <c r="O831" s="115">
        <v>-0.41</v>
      </c>
      <c r="P831" s="115">
        <v>14.43</v>
      </c>
      <c r="Q831" s="115">
        <v>14.82</v>
      </c>
      <c r="R831" s="115">
        <v>43.984999999999999</v>
      </c>
      <c r="S831" s="115">
        <v>42.994</v>
      </c>
    </row>
    <row r="832" spans="1:19" x14ac:dyDescent="0.2">
      <c r="A832" s="112">
        <v>30011</v>
      </c>
      <c r="B832" s="114">
        <v>53.5</v>
      </c>
      <c r="D832" s="114">
        <v>52.7</v>
      </c>
      <c r="F832" s="114">
        <v>54.2</v>
      </c>
      <c r="G832" s="115">
        <v>94.5</v>
      </c>
      <c r="H832" s="115">
        <v>94.7</v>
      </c>
      <c r="I832" s="115">
        <v>93.7</v>
      </c>
      <c r="J832" s="115">
        <v>93.9</v>
      </c>
      <c r="K832" s="115">
        <v>9</v>
      </c>
      <c r="L832" s="115">
        <v>14.68</v>
      </c>
      <c r="M832" s="115">
        <v>16.8</v>
      </c>
      <c r="O832" s="115">
        <v>-0.34</v>
      </c>
      <c r="P832" s="115">
        <v>13.86</v>
      </c>
      <c r="Q832" s="115">
        <v>14.19</v>
      </c>
      <c r="R832" s="115">
        <v>44.097999999999999</v>
      </c>
      <c r="S832" s="115">
        <v>43.182000000000002</v>
      </c>
    </row>
    <row r="833" spans="1:19" x14ac:dyDescent="0.2">
      <c r="A833" s="112">
        <v>30042</v>
      </c>
      <c r="B833" s="114">
        <v>53.8</v>
      </c>
      <c r="D833" s="114">
        <v>53</v>
      </c>
      <c r="F833" s="114">
        <v>54.5</v>
      </c>
      <c r="G833" s="115">
        <v>94.9</v>
      </c>
      <c r="H833" s="115">
        <v>95</v>
      </c>
      <c r="I833" s="115">
        <v>94.5</v>
      </c>
      <c r="J833" s="115">
        <v>94.7</v>
      </c>
      <c r="K833" s="115">
        <v>9.3000000000000007</v>
      </c>
      <c r="L833" s="115">
        <v>14.94</v>
      </c>
      <c r="M833" s="115">
        <v>15.28</v>
      </c>
      <c r="O833" s="115">
        <v>-0.12</v>
      </c>
      <c r="P833" s="115">
        <v>13.87</v>
      </c>
      <c r="Q833" s="115">
        <v>14.2</v>
      </c>
      <c r="R833" s="115">
        <v>44.12</v>
      </c>
      <c r="S833" s="115">
        <v>43.353000000000002</v>
      </c>
    </row>
    <row r="834" spans="1:19" x14ac:dyDescent="0.2">
      <c r="A834" s="112">
        <v>30072</v>
      </c>
      <c r="B834" s="114">
        <v>54.5</v>
      </c>
      <c r="D834" s="114">
        <v>53.6</v>
      </c>
      <c r="F834" s="114">
        <v>55.2</v>
      </c>
      <c r="G834" s="115">
        <v>95.8</v>
      </c>
      <c r="H834" s="115">
        <v>95.9</v>
      </c>
      <c r="I834" s="115">
        <v>95.4</v>
      </c>
      <c r="J834" s="115">
        <v>95.4</v>
      </c>
      <c r="K834" s="115">
        <v>9.4</v>
      </c>
      <c r="L834" s="115">
        <v>14.45</v>
      </c>
      <c r="M834" s="115">
        <v>13.38</v>
      </c>
      <c r="O834" s="115">
        <v>0.09</v>
      </c>
      <c r="P834" s="115">
        <v>13.62</v>
      </c>
      <c r="Q834" s="115">
        <v>13.78</v>
      </c>
      <c r="R834" s="115">
        <v>44.381999999999998</v>
      </c>
      <c r="S834" s="115">
        <v>43.588999999999999</v>
      </c>
    </row>
    <row r="835" spans="1:19" x14ac:dyDescent="0.2">
      <c r="A835" s="112">
        <v>30103</v>
      </c>
      <c r="B835" s="114">
        <v>55.1</v>
      </c>
      <c r="D835" s="114">
        <v>54</v>
      </c>
      <c r="F835" s="114">
        <v>55.6</v>
      </c>
      <c r="G835" s="115">
        <v>97</v>
      </c>
      <c r="H835" s="115">
        <v>97</v>
      </c>
      <c r="I835" s="115">
        <v>96.3</v>
      </c>
      <c r="J835" s="115">
        <v>96.1</v>
      </c>
      <c r="K835" s="115">
        <v>9.6</v>
      </c>
      <c r="L835" s="115">
        <v>14.15</v>
      </c>
      <c r="M835" s="115">
        <v>14.58</v>
      </c>
      <c r="O835" s="115">
        <v>-0.22</v>
      </c>
      <c r="P835" s="115">
        <v>14.3</v>
      </c>
      <c r="Q835" s="115">
        <v>14.47</v>
      </c>
      <c r="R835" s="115">
        <v>44.704000000000001</v>
      </c>
      <c r="S835" s="115">
        <v>43.808</v>
      </c>
    </row>
    <row r="836" spans="1:19" x14ac:dyDescent="0.2">
      <c r="A836" s="112">
        <v>30133</v>
      </c>
      <c r="B836" s="114">
        <v>55.4</v>
      </c>
      <c r="D836" s="114">
        <v>54.3</v>
      </c>
      <c r="F836" s="114">
        <v>56</v>
      </c>
      <c r="G836" s="115">
        <v>97.5</v>
      </c>
      <c r="H836" s="115">
        <v>97.5</v>
      </c>
      <c r="I836" s="115">
        <v>96.7</v>
      </c>
      <c r="J836" s="115">
        <v>96.7</v>
      </c>
      <c r="K836" s="115">
        <v>9.8000000000000007</v>
      </c>
      <c r="L836" s="115">
        <v>12.59</v>
      </c>
      <c r="M836" s="115">
        <v>11.41</v>
      </c>
      <c r="O836" s="115">
        <v>0.51</v>
      </c>
      <c r="P836" s="115">
        <v>13.95</v>
      </c>
      <c r="Q836" s="115">
        <v>13.8</v>
      </c>
      <c r="R836" s="115">
        <v>44.969000000000001</v>
      </c>
      <c r="S836" s="115">
        <v>44.091999999999999</v>
      </c>
    </row>
    <row r="837" spans="1:19" x14ac:dyDescent="0.2">
      <c r="A837" s="112">
        <v>30164</v>
      </c>
      <c r="B837" s="114">
        <v>55.6</v>
      </c>
      <c r="D837" s="114">
        <v>54.7</v>
      </c>
      <c r="F837" s="114">
        <v>56.3</v>
      </c>
      <c r="G837" s="115">
        <v>97.7</v>
      </c>
      <c r="H837" s="115">
        <v>97.7</v>
      </c>
      <c r="I837" s="115">
        <v>97.1</v>
      </c>
      <c r="J837" s="115">
        <v>97.1</v>
      </c>
      <c r="K837" s="115">
        <v>9.8000000000000007</v>
      </c>
      <c r="L837" s="115">
        <v>10.119999999999999</v>
      </c>
      <c r="M837" s="115">
        <v>10.63</v>
      </c>
      <c r="O837" s="115">
        <v>0.82</v>
      </c>
      <c r="P837" s="115">
        <v>13.06</v>
      </c>
      <c r="Q837" s="115">
        <v>12.32</v>
      </c>
      <c r="R837" s="115">
        <v>45.107999999999997</v>
      </c>
      <c r="S837" s="115">
        <v>44.295000000000002</v>
      </c>
    </row>
    <row r="838" spans="1:19" x14ac:dyDescent="0.2">
      <c r="A838" s="112">
        <v>30195</v>
      </c>
      <c r="B838" s="114">
        <v>55.9</v>
      </c>
      <c r="D838" s="114">
        <v>55</v>
      </c>
      <c r="F838" s="114">
        <v>56.6</v>
      </c>
      <c r="G838" s="115">
        <v>97.9</v>
      </c>
      <c r="H838" s="115">
        <v>97.7</v>
      </c>
      <c r="I838" s="115">
        <v>97.3</v>
      </c>
      <c r="J838" s="115">
        <v>97.2</v>
      </c>
      <c r="K838" s="115">
        <v>10.1</v>
      </c>
      <c r="L838" s="115">
        <v>10.31</v>
      </c>
      <c r="M838" s="115">
        <v>12.17</v>
      </c>
      <c r="O838" s="115">
        <v>0.5</v>
      </c>
      <c r="P838" s="115">
        <v>12.34</v>
      </c>
      <c r="Q838" s="115">
        <v>11.78</v>
      </c>
      <c r="R838" s="115">
        <v>45.232999999999997</v>
      </c>
      <c r="S838" s="115">
        <v>44.459000000000003</v>
      </c>
    </row>
    <row r="839" spans="1:19" x14ac:dyDescent="0.2">
      <c r="A839" s="112">
        <v>30225</v>
      </c>
      <c r="B839" s="114">
        <v>56.3</v>
      </c>
      <c r="D839" s="114">
        <v>55.6</v>
      </c>
      <c r="F839" s="114">
        <v>56.9</v>
      </c>
      <c r="G839" s="115">
        <v>98.2</v>
      </c>
      <c r="H839" s="115">
        <v>98.1</v>
      </c>
      <c r="I839" s="115">
        <v>97.7</v>
      </c>
      <c r="J839" s="115">
        <v>97.5</v>
      </c>
      <c r="K839" s="115">
        <v>10.4</v>
      </c>
      <c r="L839" s="115">
        <v>9.7100000000000009</v>
      </c>
      <c r="M839" s="115">
        <v>9.41</v>
      </c>
      <c r="O839" s="115">
        <v>0.86</v>
      </c>
      <c r="P839" s="115">
        <v>10.91</v>
      </c>
      <c r="Q839" s="115">
        <v>10.19</v>
      </c>
      <c r="R839" s="115">
        <v>45.487000000000002</v>
      </c>
      <c r="S839" s="115">
        <v>44.741</v>
      </c>
    </row>
    <row r="840" spans="1:19" x14ac:dyDescent="0.2">
      <c r="A840" s="112">
        <v>30256</v>
      </c>
      <c r="B840" s="114">
        <v>56.6</v>
      </c>
      <c r="D840" s="114">
        <v>56.1</v>
      </c>
      <c r="F840" s="114">
        <v>57</v>
      </c>
      <c r="G840" s="115">
        <v>98</v>
      </c>
      <c r="H840" s="115">
        <v>98</v>
      </c>
      <c r="I840" s="115">
        <v>97.6</v>
      </c>
      <c r="J840" s="115">
        <v>97.3</v>
      </c>
      <c r="K840" s="115">
        <v>10.8</v>
      </c>
      <c r="L840" s="115">
        <v>9.1999999999999993</v>
      </c>
      <c r="M840" s="115">
        <v>8.93</v>
      </c>
      <c r="O840" s="115">
        <v>0.83</v>
      </c>
      <c r="P840" s="115">
        <v>10.55</v>
      </c>
      <c r="Q840" s="115">
        <v>9.8000000000000007</v>
      </c>
      <c r="R840" s="115">
        <v>45.624000000000002</v>
      </c>
      <c r="S840" s="115">
        <v>44.905999999999999</v>
      </c>
    </row>
    <row r="841" spans="1:19" x14ac:dyDescent="0.2">
      <c r="A841" s="112">
        <v>30286</v>
      </c>
      <c r="B841" s="114">
        <v>56.6</v>
      </c>
      <c r="D841" s="114">
        <v>56.2</v>
      </c>
      <c r="F841" s="114">
        <v>56.8</v>
      </c>
      <c r="G841" s="115">
        <v>97.6</v>
      </c>
      <c r="H841" s="115">
        <v>97.7</v>
      </c>
      <c r="I841" s="115">
        <v>97.2</v>
      </c>
      <c r="J841" s="115">
        <v>97.2</v>
      </c>
      <c r="K841" s="115">
        <v>10.8</v>
      </c>
      <c r="L841" s="115">
        <v>8.9499999999999993</v>
      </c>
      <c r="M841" s="115">
        <v>11.2</v>
      </c>
      <c r="O841" s="115">
        <v>0.88</v>
      </c>
      <c r="P841" s="115">
        <v>10.54</v>
      </c>
      <c r="Q841" s="115">
        <v>9.66</v>
      </c>
      <c r="R841" s="115">
        <v>45.692999999999998</v>
      </c>
      <c r="S841" s="115">
        <v>45.048999999999999</v>
      </c>
    </row>
    <row r="842" spans="1:19" x14ac:dyDescent="0.2">
      <c r="A842" s="112">
        <v>30317</v>
      </c>
      <c r="B842" s="114">
        <v>56.5</v>
      </c>
      <c r="D842" s="114">
        <v>56</v>
      </c>
      <c r="F842" s="114">
        <v>56.9</v>
      </c>
      <c r="G842" s="115">
        <v>97.8</v>
      </c>
      <c r="H842" s="115">
        <v>97.9</v>
      </c>
      <c r="I842" s="115">
        <v>97.6</v>
      </c>
      <c r="J842" s="115">
        <v>97.6</v>
      </c>
      <c r="K842" s="115">
        <v>10.4</v>
      </c>
      <c r="L842" s="115">
        <v>8.68</v>
      </c>
      <c r="M842" s="115">
        <v>8.56</v>
      </c>
      <c r="O842" s="115">
        <v>1.22</v>
      </c>
      <c r="P842" s="115">
        <v>10.46</v>
      </c>
      <c r="Q842" s="115">
        <v>9.33</v>
      </c>
      <c r="R842" s="115">
        <v>45.905999999999999</v>
      </c>
      <c r="S842" s="115">
        <v>45.356999999999999</v>
      </c>
    </row>
    <row r="843" spans="1:19" x14ac:dyDescent="0.2">
      <c r="A843" s="112">
        <v>30348</v>
      </c>
      <c r="B843" s="114">
        <v>56.8</v>
      </c>
      <c r="D843" s="114">
        <v>56.4</v>
      </c>
      <c r="F843" s="114">
        <v>57.2</v>
      </c>
      <c r="G843" s="115">
        <v>97.9</v>
      </c>
      <c r="H843" s="115">
        <v>98</v>
      </c>
      <c r="I843" s="115">
        <v>97.9</v>
      </c>
      <c r="J843" s="115">
        <v>98</v>
      </c>
      <c r="K843" s="115">
        <v>10.4</v>
      </c>
      <c r="L843" s="115">
        <v>8.51</v>
      </c>
      <c r="M843" s="115">
        <v>8.5299999999999994</v>
      </c>
      <c r="O843" s="115">
        <v>0.96</v>
      </c>
      <c r="P843" s="115">
        <v>10.72</v>
      </c>
      <c r="Q843" s="115">
        <v>9.64</v>
      </c>
      <c r="R843" s="115">
        <v>45.984000000000002</v>
      </c>
      <c r="S843" s="115">
        <v>45.524999999999999</v>
      </c>
    </row>
    <row r="844" spans="1:19" x14ac:dyDescent="0.2">
      <c r="A844" s="112">
        <v>30376</v>
      </c>
      <c r="B844" s="114">
        <v>57.4</v>
      </c>
      <c r="D844" s="114">
        <v>56.7</v>
      </c>
      <c r="F844" s="114">
        <v>57.6</v>
      </c>
      <c r="G844" s="115">
        <v>97.9</v>
      </c>
      <c r="H844" s="115">
        <v>98.1</v>
      </c>
      <c r="I844" s="115">
        <v>98.1</v>
      </c>
      <c r="J844" s="115">
        <v>98.2</v>
      </c>
      <c r="K844" s="115">
        <v>10.3</v>
      </c>
      <c r="L844" s="115">
        <v>8.77</v>
      </c>
      <c r="M844" s="115">
        <v>10.81</v>
      </c>
      <c r="O844" s="115">
        <v>0.75</v>
      </c>
      <c r="P844" s="115">
        <v>10.51</v>
      </c>
      <c r="Q844" s="115">
        <v>9.66</v>
      </c>
      <c r="R844" s="115">
        <v>46.042999999999999</v>
      </c>
      <c r="S844" s="115">
        <v>45.582999999999998</v>
      </c>
    </row>
    <row r="845" spans="1:19" x14ac:dyDescent="0.2">
      <c r="A845" s="112">
        <v>30407</v>
      </c>
      <c r="B845" s="114">
        <v>57.4</v>
      </c>
      <c r="D845" s="114">
        <v>56.9</v>
      </c>
      <c r="F845" s="114">
        <v>58.1</v>
      </c>
      <c r="G845" s="115">
        <v>98.6</v>
      </c>
      <c r="H845" s="115">
        <v>98.8</v>
      </c>
      <c r="I845" s="115">
        <v>98.6</v>
      </c>
      <c r="J845" s="115">
        <v>98.6</v>
      </c>
      <c r="K845" s="115">
        <v>10.199999999999999</v>
      </c>
      <c r="L845" s="115">
        <v>8.8000000000000007</v>
      </c>
      <c r="M845" s="115">
        <v>8.84</v>
      </c>
      <c r="O845" s="115">
        <v>0.92</v>
      </c>
      <c r="P845" s="115">
        <v>10.4</v>
      </c>
      <c r="Q845" s="115">
        <v>9.57</v>
      </c>
      <c r="R845" s="115">
        <v>46.253</v>
      </c>
      <c r="S845" s="115">
        <v>45.720999999999997</v>
      </c>
    </row>
    <row r="846" spans="1:19" x14ac:dyDescent="0.2">
      <c r="A846" s="112">
        <v>30437</v>
      </c>
      <c r="B846" s="114">
        <v>57.5</v>
      </c>
      <c r="D846" s="114">
        <v>57</v>
      </c>
      <c r="F846" s="114">
        <v>58.4</v>
      </c>
      <c r="G846" s="115">
        <v>99.2</v>
      </c>
      <c r="H846" s="115">
        <v>99.2</v>
      </c>
      <c r="I846" s="115">
        <v>98.8</v>
      </c>
      <c r="J846" s="115">
        <v>98.9</v>
      </c>
      <c r="K846" s="115">
        <v>10.1</v>
      </c>
      <c r="L846" s="115">
        <v>8.6300000000000008</v>
      </c>
      <c r="M846" s="115">
        <v>8.94</v>
      </c>
      <c r="O846" s="115">
        <v>0.79</v>
      </c>
      <c r="P846" s="115">
        <v>10.38</v>
      </c>
      <c r="Q846" s="115">
        <v>9.49</v>
      </c>
      <c r="R846" s="115">
        <v>46.384</v>
      </c>
      <c r="S846" s="115">
        <v>45.786999999999999</v>
      </c>
    </row>
    <row r="847" spans="1:19" x14ac:dyDescent="0.2">
      <c r="A847" s="112">
        <v>30468</v>
      </c>
      <c r="B847" s="114">
        <v>58.1</v>
      </c>
      <c r="D847" s="114">
        <v>57.3</v>
      </c>
      <c r="F847" s="114">
        <v>58.5</v>
      </c>
      <c r="G847" s="115">
        <v>99.5</v>
      </c>
      <c r="H847" s="115">
        <v>99.4</v>
      </c>
      <c r="I847" s="115">
        <v>99.1</v>
      </c>
      <c r="J847" s="115">
        <v>99.2</v>
      </c>
      <c r="K847" s="115">
        <v>10.1</v>
      </c>
      <c r="L847" s="115">
        <v>8.98</v>
      </c>
      <c r="M847" s="115">
        <v>10.06</v>
      </c>
      <c r="O847" s="115">
        <v>0.73</v>
      </c>
      <c r="P847" s="115">
        <v>10.85</v>
      </c>
      <c r="Q847" s="115">
        <v>10.18</v>
      </c>
      <c r="R847" s="115">
        <v>46.557000000000002</v>
      </c>
      <c r="S847" s="115">
        <v>46.000999999999998</v>
      </c>
    </row>
    <row r="848" spans="1:19" x14ac:dyDescent="0.2">
      <c r="A848" s="112">
        <v>30498</v>
      </c>
      <c r="B848" s="114">
        <v>58.4</v>
      </c>
      <c r="D848" s="114">
        <v>57.5</v>
      </c>
      <c r="F848" s="114">
        <v>58.6</v>
      </c>
      <c r="G848" s="115">
        <v>99.9</v>
      </c>
      <c r="H848" s="115">
        <v>99.8</v>
      </c>
      <c r="I848" s="115">
        <v>99.6</v>
      </c>
      <c r="J848" s="115">
        <v>99.8</v>
      </c>
      <c r="K848" s="115">
        <v>9.4</v>
      </c>
      <c r="L848" s="115">
        <v>9.3699999999999992</v>
      </c>
      <c r="M848" s="115">
        <v>9.52</v>
      </c>
      <c r="O848" s="115">
        <v>0.73</v>
      </c>
      <c r="P848" s="115">
        <v>11.38</v>
      </c>
      <c r="Q848" s="115">
        <v>10.69</v>
      </c>
      <c r="R848" s="115">
        <v>46.82</v>
      </c>
      <c r="S848" s="115">
        <v>46.311</v>
      </c>
    </row>
    <row r="849" spans="1:19" x14ac:dyDescent="0.2">
      <c r="A849" s="112">
        <v>30529</v>
      </c>
      <c r="B849" s="114">
        <v>58.7</v>
      </c>
      <c r="D849" s="114">
        <v>57.8</v>
      </c>
      <c r="F849" s="114">
        <v>58.6</v>
      </c>
      <c r="G849" s="115">
        <v>100.2</v>
      </c>
      <c r="H849" s="115">
        <v>100.1</v>
      </c>
      <c r="I849" s="115">
        <v>100</v>
      </c>
      <c r="J849" s="115">
        <v>100.1</v>
      </c>
      <c r="K849" s="115">
        <v>9.5</v>
      </c>
      <c r="L849" s="115">
        <v>9.56</v>
      </c>
      <c r="M849" s="115">
        <v>9.59</v>
      </c>
      <c r="O849" s="115">
        <v>0.8</v>
      </c>
      <c r="P849" s="115">
        <v>11.85</v>
      </c>
      <c r="Q849" s="115">
        <v>11.07</v>
      </c>
      <c r="R849" s="115">
        <v>47.02</v>
      </c>
      <c r="S849" s="115">
        <v>46.55</v>
      </c>
    </row>
    <row r="850" spans="1:19" x14ac:dyDescent="0.2">
      <c r="A850" s="112">
        <v>30560</v>
      </c>
      <c r="B850" s="114">
        <v>58.7</v>
      </c>
      <c r="D850" s="114">
        <v>58</v>
      </c>
      <c r="F850" s="114">
        <v>58.5</v>
      </c>
      <c r="G850" s="115">
        <v>100.7</v>
      </c>
      <c r="H850" s="115">
        <v>100.4</v>
      </c>
      <c r="I850" s="115">
        <v>100.7</v>
      </c>
      <c r="J850" s="115">
        <v>100.5</v>
      </c>
      <c r="K850" s="115">
        <v>9.1999999999999993</v>
      </c>
      <c r="L850" s="115">
        <v>9.4499999999999993</v>
      </c>
      <c r="M850" s="115">
        <v>10.59</v>
      </c>
      <c r="O850" s="115">
        <v>0.91</v>
      </c>
      <c r="P850" s="115">
        <v>11.65</v>
      </c>
      <c r="Q850" s="115">
        <v>10.79</v>
      </c>
      <c r="R850" s="115">
        <v>47.185000000000002</v>
      </c>
      <c r="S850" s="115">
        <v>46.738</v>
      </c>
    </row>
    <row r="851" spans="1:19" x14ac:dyDescent="0.2">
      <c r="A851" s="112">
        <v>30590</v>
      </c>
      <c r="B851" s="114">
        <v>59.1</v>
      </c>
      <c r="D851" s="114">
        <v>58.4</v>
      </c>
      <c r="F851" s="114">
        <v>58.8</v>
      </c>
      <c r="G851" s="115">
        <v>101</v>
      </c>
      <c r="H851" s="115">
        <v>100.8</v>
      </c>
      <c r="I851" s="115">
        <v>101.3</v>
      </c>
      <c r="J851" s="115">
        <v>101</v>
      </c>
      <c r="K851" s="115">
        <v>8.8000000000000007</v>
      </c>
      <c r="L851" s="115">
        <v>9.48</v>
      </c>
      <c r="M851" s="115">
        <v>9.43</v>
      </c>
      <c r="O851" s="115">
        <v>1.1299999999999999</v>
      </c>
      <c r="P851" s="115">
        <v>11.54</v>
      </c>
      <c r="Q851" s="115">
        <v>10.57</v>
      </c>
      <c r="R851" s="115">
        <v>47.265000000000001</v>
      </c>
      <c r="S851" s="115">
        <v>46.820999999999998</v>
      </c>
    </row>
    <row r="852" spans="1:19" x14ac:dyDescent="0.2">
      <c r="A852" s="112">
        <v>30621</v>
      </c>
      <c r="B852" s="114">
        <v>59.1</v>
      </c>
      <c r="D852" s="114">
        <v>58.6</v>
      </c>
      <c r="F852" s="114">
        <v>58.9</v>
      </c>
      <c r="G852" s="115">
        <v>101.2</v>
      </c>
      <c r="H852" s="115">
        <v>101.1</v>
      </c>
      <c r="I852" s="115">
        <v>101.8</v>
      </c>
      <c r="J852" s="115">
        <v>101.5</v>
      </c>
      <c r="K852" s="115">
        <v>8.5</v>
      </c>
      <c r="L852" s="115">
        <v>9.34</v>
      </c>
      <c r="M852" s="115">
        <v>9.34</v>
      </c>
      <c r="O852" s="115">
        <v>0.96</v>
      </c>
      <c r="P852" s="115">
        <v>11.69</v>
      </c>
      <c r="Q852" s="115">
        <v>10.66</v>
      </c>
      <c r="R852" s="115">
        <v>47.332000000000001</v>
      </c>
      <c r="S852" s="115">
        <v>46.93</v>
      </c>
    </row>
    <row r="853" spans="1:19" x14ac:dyDescent="0.2">
      <c r="A853" s="112">
        <v>30651</v>
      </c>
      <c r="B853" s="114">
        <v>59.2</v>
      </c>
      <c r="D853" s="114">
        <v>58.6</v>
      </c>
      <c r="F853" s="114">
        <v>58.9</v>
      </c>
      <c r="G853" s="115">
        <v>101.3</v>
      </c>
      <c r="H853" s="115">
        <v>101.4</v>
      </c>
      <c r="I853" s="115">
        <v>101.9</v>
      </c>
      <c r="J853" s="115">
        <v>101.8</v>
      </c>
      <c r="K853" s="115">
        <v>8.3000000000000007</v>
      </c>
      <c r="L853" s="115">
        <v>9.4700000000000006</v>
      </c>
      <c r="M853" s="115">
        <v>9.92</v>
      </c>
      <c r="O853" s="115">
        <v>0.97</v>
      </c>
      <c r="P853" s="115">
        <v>11.83</v>
      </c>
      <c r="Q853" s="115">
        <v>10.84</v>
      </c>
      <c r="R853" s="115">
        <v>47.357999999999997</v>
      </c>
      <c r="S853" s="115">
        <v>46.965000000000003</v>
      </c>
    </row>
    <row r="854" spans="1:19" x14ac:dyDescent="0.2">
      <c r="A854" s="112">
        <v>30682</v>
      </c>
      <c r="B854" s="114">
        <v>59.6</v>
      </c>
      <c r="D854" s="114">
        <v>58.6</v>
      </c>
      <c r="F854" s="114">
        <v>59.2</v>
      </c>
      <c r="G854" s="115">
        <v>101.9</v>
      </c>
      <c r="H854" s="115">
        <v>102.1</v>
      </c>
      <c r="I854" s="115">
        <v>102.3</v>
      </c>
      <c r="J854" s="115">
        <v>102.5</v>
      </c>
      <c r="K854" s="115">
        <v>8</v>
      </c>
      <c r="L854" s="115">
        <v>9.56</v>
      </c>
      <c r="M854" s="115">
        <v>9.35</v>
      </c>
      <c r="O854" s="115">
        <v>1.0900000000000001</v>
      </c>
      <c r="P854" s="115">
        <v>11.67</v>
      </c>
      <c r="Q854" s="115">
        <v>10.64</v>
      </c>
      <c r="R854" s="115">
        <v>47.564</v>
      </c>
      <c r="S854" s="115">
        <v>47.121000000000002</v>
      </c>
    </row>
    <row r="855" spans="1:19" x14ac:dyDescent="0.2">
      <c r="A855" s="112">
        <v>30713</v>
      </c>
      <c r="B855" s="114">
        <v>59.9</v>
      </c>
      <c r="D855" s="114">
        <v>58.8</v>
      </c>
      <c r="F855" s="114">
        <v>59.3</v>
      </c>
      <c r="G855" s="115">
        <v>102.4</v>
      </c>
      <c r="H855" s="115">
        <v>102.6</v>
      </c>
      <c r="I855" s="115">
        <v>102.6</v>
      </c>
      <c r="J855" s="115">
        <v>102.8</v>
      </c>
      <c r="K855" s="115">
        <v>7.8</v>
      </c>
      <c r="L855" s="115">
        <v>9.59</v>
      </c>
      <c r="M855" s="115">
        <v>9.4499999999999993</v>
      </c>
      <c r="O855" s="115">
        <v>1.05</v>
      </c>
      <c r="P855" s="115">
        <v>11.84</v>
      </c>
      <c r="Q855" s="115">
        <v>10.79</v>
      </c>
      <c r="R855" s="115">
        <v>47.884</v>
      </c>
      <c r="S855" s="115">
        <v>47.417999999999999</v>
      </c>
    </row>
    <row r="856" spans="1:19" x14ac:dyDescent="0.2">
      <c r="A856" s="112">
        <v>30742</v>
      </c>
      <c r="B856" s="114">
        <v>60</v>
      </c>
      <c r="D856" s="114">
        <v>59.1</v>
      </c>
      <c r="F856" s="114">
        <v>59.3</v>
      </c>
      <c r="G856" s="115">
        <v>102.6</v>
      </c>
      <c r="H856" s="115">
        <v>102.9</v>
      </c>
      <c r="I856" s="115">
        <v>103</v>
      </c>
      <c r="J856" s="115">
        <v>103.2</v>
      </c>
      <c r="K856" s="115">
        <v>7.8</v>
      </c>
      <c r="L856" s="115">
        <v>9.91</v>
      </c>
      <c r="M856" s="115">
        <v>10.24</v>
      </c>
      <c r="O856" s="115">
        <v>0.93</v>
      </c>
      <c r="P856" s="115">
        <v>12.32</v>
      </c>
      <c r="Q856" s="115">
        <v>11.31</v>
      </c>
      <c r="R856" s="115">
        <v>48.040999999999997</v>
      </c>
      <c r="S856" s="115">
        <v>47.597999999999999</v>
      </c>
    </row>
    <row r="857" spans="1:19" x14ac:dyDescent="0.2">
      <c r="A857" s="112">
        <v>30773</v>
      </c>
      <c r="B857" s="114">
        <v>60.2</v>
      </c>
      <c r="D857" s="114">
        <v>59.2</v>
      </c>
      <c r="F857" s="114">
        <v>59.6</v>
      </c>
      <c r="G857" s="115">
        <v>103.1</v>
      </c>
      <c r="H857" s="115">
        <v>103.3</v>
      </c>
      <c r="I857" s="115">
        <v>103.5</v>
      </c>
      <c r="J857" s="115">
        <v>103.7</v>
      </c>
      <c r="K857" s="115">
        <v>7.7</v>
      </c>
      <c r="L857" s="115">
        <v>10.29</v>
      </c>
      <c r="M857" s="115">
        <v>10.9</v>
      </c>
      <c r="O857" s="115">
        <v>0.93</v>
      </c>
      <c r="P857" s="115">
        <v>12.63</v>
      </c>
      <c r="Q857" s="115">
        <v>11.69</v>
      </c>
      <c r="R857" s="115">
        <v>48.223999999999997</v>
      </c>
      <c r="S857" s="115">
        <v>47.822000000000003</v>
      </c>
    </row>
    <row r="858" spans="1:19" x14ac:dyDescent="0.2">
      <c r="A858" s="112">
        <v>30803</v>
      </c>
      <c r="B858" s="114">
        <v>60.2</v>
      </c>
      <c r="D858" s="114">
        <v>59.4</v>
      </c>
      <c r="F858" s="114">
        <v>59.5</v>
      </c>
      <c r="G858" s="115">
        <v>103.4</v>
      </c>
      <c r="H858" s="115">
        <v>103.5</v>
      </c>
      <c r="I858" s="115">
        <v>103.9</v>
      </c>
      <c r="J858" s="115">
        <v>104.1</v>
      </c>
      <c r="K858" s="115">
        <v>7.4</v>
      </c>
      <c r="L858" s="115">
        <v>10.32</v>
      </c>
      <c r="M858" s="115">
        <v>10.81</v>
      </c>
      <c r="O858" s="115">
        <v>0.91</v>
      </c>
      <c r="P858" s="115">
        <v>13.41</v>
      </c>
      <c r="Q858" s="115">
        <v>12.47</v>
      </c>
      <c r="R858" s="115">
        <v>48.284999999999997</v>
      </c>
      <c r="S858" s="115">
        <v>47.933</v>
      </c>
    </row>
    <row r="859" spans="1:19" x14ac:dyDescent="0.2">
      <c r="A859" s="112">
        <v>30834</v>
      </c>
      <c r="B859" s="114">
        <v>60.6</v>
      </c>
      <c r="D859" s="114">
        <v>59.5</v>
      </c>
      <c r="F859" s="114">
        <v>59.6</v>
      </c>
      <c r="G859" s="115">
        <v>103.7</v>
      </c>
      <c r="H859" s="115">
        <v>103.7</v>
      </c>
      <c r="I859" s="115">
        <v>104.2</v>
      </c>
      <c r="J859" s="115">
        <v>104.5</v>
      </c>
      <c r="K859" s="115">
        <v>7.2</v>
      </c>
      <c r="L859" s="115">
        <v>11.06</v>
      </c>
      <c r="M859" s="115">
        <v>10.85</v>
      </c>
      <c r="O859" s="115">
        <v>0.67</v>
      </c>
      <c r="P859" s="115">
        <v>13.56</v>
      </c>
      <c r="Q859" s="115">
        <v>12.91</v>
      </c>
      <c r="R859" s="115">
        <v>48.371000000000002</v>
      </c>
      <c r="S859" s="115">
        <v>48.045999999999999</v>
      </c>
    </row>
    <row r="860" spans="1:19" x14ac:dyDescent="0.2">
      <c r="A860" s="112">
        <v>30864</v>
      </c>
      <c r="B860" s="114">
        <v>60.8</v>
      </c>
      <c r="D860" s="114">
        <v>59.8</v>
      </c>
      <c r="F860" s="114">
        <v>60.2</v>
      </c>
      <c r="G860" s="115">
        <v>104.1</v>
      </c>
      <c r="H860" s="115">
        <v>104.1</v>
      </c>
      <c r="I860" s="115">
        <v>104.6</v>
      </c>
      <c r="J860" s="115">
        <v>105</v>
      </c>
      <c r="K860" s="115">
        <v>7.5</v>
      </c>
      <c r="L860" s="115">
        <v>11.23</v>
      </c>
      <c r="M860" s="115">
        <v>11.83</v>
      </c>
      <c r="O860" s="115">
        <v>0.34</v>
      </c>
      <c r="P860" s="115">
        <v>13.36</v>
      </c>
      <c r="Q860" s="115">
        <v>12.88</v>
      </c>
      <c r="R860" s="115">
        <v>48.543999999999997</v>
      </c>
      <c r="S860" s="115">
        <v>48.253</v>
      </c>
    </row>
    <row r="861" spans="1:19" x14ac:dyDescent="0.2">
      <c r="A861" s="112">
        <v>30895</v>
      </c>
      <c r="B861" s="114">
        <v>60.8</v>
      </c>
      <c r="D861" s="114">
        <v>59.9</v>
      </c>
      <c r="F861" s="114">
        <v>60.2</v>
      </c>
      <c r="G861" s="115">
        <v>104.5</v>
      </c>
      <c r="H861" s="115">
        <v>104.4</v>
      </c>
      <c r="I861" s="115">
        <v>105.1</v>
      </c>
      <c r="J861" s="115">
        <v>105.4</v>
      </c>
      <c r="K861" s="115">
        <v>7.5</v>
      </c>
      <c r="L861" s="115">
        <v>11.64</v>
      </c>
      <c r="M861" s="115">
        <v>11.64</v>
      </c>
      <c r="O861" s="115">
        <v>0.25</v>
      </c>
      <c r="P861" s="115">
        <v>12.72</v>
      </c>
      <c r="Q861" s="115">
        <v>12.43</v>
      </c>
      <c r="R861" s="115">
        <v>48.692999999999998</v>
      </c>
      <c r="S861" s="115">
        <v>48.411999999999999</v>
      </c>
    </row>
    <row r="862" spans="1:19" x14ac:dyDescent="0.2">
      <c r="A862" s="112">
        <v>30926</v>
      </c>
      <c r="B862" s="114">
        <v>60.9</v>
      </c>
      <c r="D862" s="114">
        <v>60.1</v>
      </c>
      <c r="F862" s="114">
        <v>60.2</v>
      </c>
      <c r="G862" s="115">
        <v>105</v>
      </c>
      <c r="H862" s="115">
        <v>104.7</v>
      </c>
      <c r="I862" s="115">
        <v>105.8</v>
      </c>
      <c r="J862" s="115">
        <v>105.8</v>
      </c>
      <c r="K862" s="115">
        <v>7.3</v>
      </c>
      <c r="L862" s="115">
        <v>11.3</v>
      </c>
      <c r="M862" s="115">
        <v>11.23</v>
      </c>
      <c r="O862" s="115">
        <v>0.4</v>
      </c>
      <c r="P862" s="115">
        <v>12.52</v>
      </c>
      <c r="Q862" s="115">
        <v>12.2</v>
      </c>
      <c r="R862" s="115">
        <v>48.759</v>
      </c>
      <c r="S862" s="115">
        <v>48.485999999999997</v>
      </c>
    </row>
    <row r="863" spans="1:19" x14ac:dyDescent="0.2">
      <c r="A863" s="112">
        <v>30956</v>
      </c>
      <c r="B863" s="114">
        <v>61.1</v>
      </c>
      <c r="D863" s="114">
        <v>60.3</v>
      </c>
      <c r="F863" s="114">
        <v>60.1</v>
      </c>
      <c r="G863" s="115">
        <v>105.3</v>
      </c>
      <c r="H863" s="115">
        <v>105.1</v>
      </c>
      <c r="I863" s="115">
        <v>106.3</v>
      </c>
      <c r="J863" s="115">
        <v>106.2</v>
      </c>
      <c r="K863" s="115">
        <v>7.4</v>
      </c>
      <c r="L863" s="115">
        <v>9.99</v>
      </c>
      <c r="M863" s="115">
        <v>9.99</v>
      </c>
      <c r="O863" s="115">
        <v>0.7</v>
      </c>
      <c r="P863" s="115">
        <v>12.16</v>
      </c>
      <c r="Q863" s="115">
        <v>11.6</v>
      </c>
      <c r="R863" s="115">
        <v>48.874000000000002</v>
      </c>
      <c r="S863" s="115">
        <v>48.594999999999999</v>
      </c>
    </row>
    <row r="864" spans="1:19" x14ac:dyDescent="0.2">
      <c r="A864" s="112">
        <v>30987</v>
      </c>
      <c r="B864" s="114">
        <v>61.4</v>
      </c>
      <c r="D864" s="114">
        <v>60.5</v>
      </c>
      <c r="F864" s="114">
        <v>60.2</v>
      </c>
      <c r="G864" s="115">
        <v>105.3</v>
      </c>
      <c r="H864" s="115">
        <v>105.3</v>
      </c>
      <c r="I864" s="115">
        <v>106.5</v>
      </c>
      <c r="J864" s="115">
        <v>106.4</v>
      </c>
      <c r="K864" s="115">
        <v>7.2</v>
      </c>
      <c r="L864" s="115">
        <v>9.43</v>
      </c>
      <c r="M864" s="115">
        <v>8.92</v>
      </c>
      <c r="O864" s="115">
        <v>1.08</v>
      </c>
      <c r="P864" s="115">
        <v>11.57</v>
      </c>
      <c r="Q864" s="115">
        <v>10.65</v>
      </c>
      <c r="R864" s="115">
        <v>48.942999999999998</v>
      </c>
      <c r="S864" s="115">
        <v>48.698</v>
      </c>
    </row>
    <row r="865" spans="1:19" x14ac:dyDescent="0.2">
      <c r="A865" s="112">
        <v>31017</v>
      </c>
      <c r="B865" s="114">
        <v>61.4</v>
      </c>
      <c r="D865" s="114">
        <v>60.5</v>
      </c>
      <c r="F865" s="114">
        <v>60.3</v>
      </c>
      <c r="G865" s="115">
        <v>105.3</v>
      </c>
      <c r="H865" s="115">
        <v>105.5</v>
      </c>
      <c r="I865" s="115">
        <v>106.7</v>
      </c>
      <c r="J865" s="115">
        <v>106.8</v>
      </c>
      <c r="K865" s="115">
        <v>7.3</v>
      </c>
      <c r="L865" s="115">
        <v>8.3800000000000008</v>
      </c>
      <c r="M865" s="115">
        <v>8.74</v>
      </c>
      <c r="O865" s="115">
        <v>1.53</v>
      </c>
      <c r="P865" s="115">
        <v>11.5</v>
      </c>
      <c r="Q865" s="115">
        <v>10.18</v>
      </c>
      <c r="R865" s="115">
        <v>49.081000000000003</v>
      </c>
      <c r="S865" s="115">
        <v>48.890999999999998</v>
      </c>
    </row>
    <row r="866" spans="1:19" x14ac:dyDescent="0.2">
      <c r="A866" s="112">
        <v>31048</v>
      </c>
      <c r="B866" s="114">
        <v>61.7</v>
      </c>
      <c r="D866" s="114">
        <v>60.5</v>
      </c>
      <c r="F866" s="114">
        <v>60.6</v>
      </c>
      <c r="G866" s="115">
        <v>105.5</v>
      </c>
      <c r="H866" s="115">
        <v>105.7</v>
      </c>
      <c r="I866" s="115">
        <v>106.9</v>
      </c>
      <c r="J866" s="115">
        <v>107.1</v>
      </c>
      <c r="K866" s="115">
        <v>7.3</v>
      </c>
      <c r="L866" s="115">
        <v>8.35</v>
      </c>
      <c r="M866" s="115">
        <v>8.73</v>
      </c>
      <c r="O866" s="115">
        <v>1.27</v>
      </c>
      <c r="P866" s="115">
        <v>11.38</v>
      </c>
      <c r="Q866" s="115">
        <v>9.93</v>
      </c>
      <c r="R866" s="115">
        <v>49.326000000000001</v>
      </c>
      <c r="S866" s="115">
        <v>49.164999999999999</v>
      </c>
    </row>
    <row r="867" spans="1:19" x14ac:dyDescent="0.2">
      <c r="A867" s="112">
        <v>31079</v>
      </c>
      <c r="B867" s="114">
        <v>62.1</v>
      </c>
      <c r="D867" s="114">
        <v>60.9</v>
      </c>
      <c r="F867" s="114">
        <v>60.8</v>
      </c>
      <c r="G867" s="115">
        <v>106</v>
      </c>
      <c r="H867" s="115">
        <v>106.3</v>
      </c>
      <c r="I867" s="115">
        <v>107.4</v>
      </c>
      <c r="J867" s="115">
        <v>107.7</v>
      </c>
      <c r="K867" s="115">
        <v>7.2</v>
      </c>
      <c r="L867" s="115">
        <v>8.5</v>
      </c>
      <c r="M867" s="115">
        <v>8.74</v>
      </c>
      <c r="O867" s="115">
        <v>1.25</v>
      </c>
      <c r="P867" s="115">
        <v>11.51</v>
      </c>
      <c r="Q867" s="115">
        <v>10.17</v>
      </c>
      <c r="R867" s="115">
        <v>49.555</v>
      </c>
      <c r="S867" s="115">
        <v>49.42</v>
      </c>
    </row>
    <row r="868" spans="1:19" x14ac:dyDescent="0.2">
      <c r="A868" s="112">
        <v>31107</v>
      </c>
      <c r="B868" s="114">
        <v>62.2</v>
      </c>
      <c r="D868" s="114">
        <v>61.1</v>
      </c>
      <c r="F868" s="114">
        <v>61</v>
      </c>
      <c r="G868" s="115">
        <v>106.4</v>
      </c>
      <c r="H868" s="115">
        <v>106.8</v>
      </c>
      <c r="I868" s="115">
        <v>107.9</v>
      </c>
      <c r="J868" s="115">
        <v>108.1</v>
      </c>
      <c r="K868" s="115">
        <v>7.2</v>
      </c>
      <c r="L868" s="115">
        <v>8.58</v>
      </c>
      <c r="M868" s="115">
        <v>8.58</v>
      </c>
      <c r="O868" s="115">
        <v>1.22</v>
      </c>
      <c r="P868" s="115">
        <v>11.86</v>
      </c>
      <c r="Q868" s="115">
        <v>10.71</v>
      </c>
      <c r="R868" s="115">
        <v>49.749000000000002</v>
      </c>
      <c r="S868" s="115">
        <v>49.593000000000004</v>
      </c>
    </row>
    <row r="869" spans="1:19" x14ac:dyDescent="0.2">
      <c r="A869" s="112">
        <v>31138</v>
      </c>
      <c r="B869" s="114">
        <v>62.5</v>
      </c>
      <c r="D869" s="114">
        <v>61.3</v>
      </c>
      <c r="F869" s="114">
        <v>61.4</v>
      </c>
      <c r="G869" s="115">
        <v>106.9</v>
      </c>
      <c r="H869" s="115">
        <v>107</v>
      </c>
      <c r="I869" s="115">
        <v>108.2</v>
      </c>
      <c r="J869" s="115">
        <v>108.4</v>
      </c>
      <c r="K869" s="115">
        <v>7.3</v>
      </c>
      <c r="L869" s="115">
        <v>8.27</v>
      </c>
      <c r="M869" s="115">
        <v>8.58</v>
      </c>
      <c r="O869" s="115">
        <v>1.5</v>
      </c>
      <c r="P869" s="115">
        <v>11.43</v>
      </c>
      <c r="Q869" s="115">
        <v>10.09</v>
      </c>
      <c r="R869" s="115">
        <v>49.820999999999998</v>
      </c>
      <c r="S869" s="115">
        <v>49.652000000000001</v>
      </c>
    </row>
    <row r="870" spans="1:19" x14ac:dyDescent="0.2">
      <c r="A870" s="112">
        <v>31168</v>
      </c>
      <c r="B870" s="114">
        <v>62.7</v>
      </c>
      <c r="D870" s="114">
        <v>61.6</v>
      </c>
      <c r="F870" s="114">
        <v>61.4</v>
      </c>
      <c r="G870" s="115">
        <v>107.3</v>
      </c>
      <c r="H870" s="115">
        <v>107.2</v>
      </c>
      <c r="I870" s="115">
        <v>108.6</v>
      </c>
      <c r="J870" s="115">
        <v>108.8</v>
      </c>
      <c r="K870" s="115">
        <v>7.2</v>
      </c>
      <c r="L870" s="115">
        <v>7.97</v>
      </c>
      <c r="M870" s="115">
        <v>7.64</v>
      </c>
      <c r="O870" s="115">
        <v>1.36</v>
      </c>
      <c r="P870" s="115">
        <v>10.85</v>
      </c>
      <c r="Q870" s="115">
        <v>9.39</v>
      </c>
      <c r="R870" s="115">
        <v>49.939</v>
      </c>
      <c r="S870" s="115">
        <v>49.823</v>
      </c>
    </row>
    <row r="871" spans="1:19" x14ac:dyDescent="0.2">
      <c r="A871" s="112">
        <v>31199</v>
      </c>
      <c r="B871" s="114">
        <v>63</v>
      </c>
      <c r="D871" s="114">
        <v>62</v>
      </c>
      <c r="F871" s="114">
        <v>61.8</v>
      </c>
      <c r="G871" s="115">
        <v>107.6</v>
      </c>
      <c r="H871" s="115">
        <v>107.5</v>
      </c>
      <c r="I871" s="115">
        <v>108.8</v>
      </c>
      <c r="J871" s="115">
        <v>109.1</v>
      </c>
      <c r="K871" s="115">
        <v>7.4</v>
      </c>
      <c r="L871" s="115">
        <v>7.53</v>
      </c>
      <c r="M871" s="115">
        <v>7.95</v>
      </c>
      <c r="O871" s="115">
        <v>1.58</v>
      </c>
      <c r="P871" s="115">
        <v>10.16</v>
      </c>
      <c r="Q871" s="115">
        <v>8.69</v>
      </c>
      <c r="R871" s="115">
        <v>50.075000000000003</v>
      </c>
      <c r="S871" s="115">
        <v>49.988</v>
      </c>
    </row>
    <row r="872" spans="1:19" x14ac:dyDescent="0.2">
      <c r="A872" s="112">
        <v>31229</v>
      </c>
      <c r="B872" s="114">
        <v>63.3</v>
      </c>
      <c r="D872" s="114">
        <v>62.2</v>
      </c>
      <c r="F872" s="114">
        <v>61.9</v>
      </c>
      <c r="G872" s="115">
        <v>107.8</v>
      </c>
      <c r="H872" s="115">
        <v>107.7</v>
      </c>
      <c r="I872" s="115">
        <v>109</v>
      </c>
      <c r="J872" s="115">
        <v>109.4</v>
      </c>
      <c r="K872" s="115">
        <v>7.4</v>
      </c>
      <c r="L872" s="115">
        <v>7.88</v>
      </c>
      <c r="M872" s="115">
        <v>8.61</v>
      </c>
      <c r="O872" s="115">
        <v>1.56</v>
      </c>
      <c r="P872" s="115">
        <v>10.31</v>
      </c>
      <c r="Q872" s="115">
        <v>8.77</v>
      </c>
      <c r="R872" s="115">
        <v>50.198</v>
      </c>
      <c r="S872" s="115">
        <v>50.134</v>
      </c>
    </row>
    <row r="873" spans="1:19" x14ac:dyDescent="0.2">
      <c r="A873" s="112">
        <v>31260</v>
      </c>
      <c r="B873" s="114">
        <v>63.3</v>
      </c>
      <c r="D873" s="114">
        <v>62.5</v>
      </c>
      <c r="F873" s="114">
        <v>61.8</v>
      </c>
      <c r="G873" s="115">
        <v>108</v>
      </c>
      <c r="H873" s="115">
        <v>107.9</v>
      </c>
      <c r="I873" s="115">
        <v>109.4</v>
      </c>
      <c r="J873" s="115">
        <v>109.8</v>
      </c>
      <c r="K873" s="115">
        <v>7.1</v>
      </c>
      <c r="L873" s="115">
        <v>7.9</v>
      </c>
      <c r="M873" s="115">
        <v>7.8</v>
      </c>
      <c r="O873" s="115">
        <v>1.32</v>
      </c>
      <c r="P873" s="115">
        <v>10.33</v>
      </c>
      <c r="Q873" s="115">
        <v>8.94</v>
      </c>
      <c r="R873" s="115">
        <v>50.363999999999997</v>
      </c>
      <c r="S873" s="115">
        <v>50.38</v>
      </c>
    </row>
    <row r="874" spans="1:19" x14ac:dyDescent="0.2">
      <c r="A874" s="112">
        <v>31291</v>
      </c>
      <c r="B874" s="114">
        <v>63.4</v>
      </c>
      <c r="D874" s="114">
        <v>62.6</v>
      </c>
      <c r="F874" s="114">
        <v>61.9</v>
      </c>
      <c r="G874" s="115">
        <v>108.3</v>
      </c>
      <c r="H874" s="115">
        <v>108.1</v>
      </c>
      <c r="I874" s="115">
        <v>110</v>
      </c>
      <c r="J874" s="115">
        <v>110</v>
      </c>
      <c r="K874" s="115">
        <v>7.1</v>
      </c>
      <c r="L874" s="115">
        <v>7.92</v>
      </c>
      <c r="M874" s="115">
        <v>8.84</v>
      </c>
      <c r="O874" s="115">
        <v>1.43</v>
      </c>
      <c r="P874" s="115">
        <v>10.37</v>
      </c>
      <c r="Q874" s="115">
        <v>8.98</v>
      </c>
      <c r="R874" s="115">
        <v>50.448999999999998</v>
      </c>
      <c r="S874" s="115">
        <v>50.484000000000002</v>
      </c>
    </row>
    <row r="875" spans="1:19" x14ac:dyDescent="0.2">
      <c r="A875" s="112">
        <v>31321</v>
      </c>
      <c r="B875" s="114">
        <v>63.6</v>
      </c>
      <c r="D875" s="114">
        <v>62.8</v>
      </c>
      <c r="F875" s="114">
        <v>62</v>
      </c>
      <c r="G875" s="115">
        <v>108.7</v>
      </c>
      <c r="H875" s="115">
        <v>108.5</v>
      </c>
      <c r="I875" s="115">
        <v>110.7</v>
      </c>
      <c r="J875" s="115">
        <v>110.5</v>
      </c>
      <c r="K875" s="115">
        <v>7.1</v>
      </c>
      <c r="L875" s="115">
        <v>7.99</v>
      </c>
      <c r="M875" s="115">
        <v>8.08</v>
      </c>
      <c r="O875" s="115">
        <v>1.31</v>
      </c>
      <c r="P875" s="115">
        <v>10.24</v>
      </c>
      <c r="Q875" s="115">
        <v>8.86</v>
      </c>
      <c r="R875" s="115">
        <v>50.533000000000001</v>
      </c>
      <c r="S875" s="115">
        <v>50.564999999999998</v>
      </c>
    </row>
    <row r="876" spans="1:19" x14ac:dyDescent="0.2">
      <c r="A876" s="112">
        <v>31352</v>
      </c>
      <c r="B876" s="114">
        <v>63.8</v>
      </c>
      <c r="D876" s="114">
        <v>63.2</v>
      </c>
      <c r="F876" s="114">
        <v>62.2</v>
      </c>
      <c r="G876" s="115">
        <v>109</v>
      </c>
      <c r="H876" s="115">
        <v>109</v>
      </c>
      <c r="I876" s="115">
        <v>111.2</v>
      </c>
      <c r="J876" s="115">
        <v>111.1</v>
      </c>
      <c r="K876" s="115">
        <v>7</v>
      </c>
      <c r="L876" s="115">
        <v>8.0500000000000007</v>
      </c>
      <c r="M876" s="115">
        <v>8.5399999999999991</v>
      </c>
      <c r="O876" s="115">
        <v>1.1299999999999999</v>
      </c>
      <c r="P876" s="115">
        <v>9.7799999999999994</v>
      </c>
      <c r="Q876" s="115">
        <v>8.58</v>
      </c>
      <c r="R876" s="115">
        <v>50.68</v>
      </c>
      <c r="S876" s="115">
        <v>50.689</v>
      </c>
    </row>
    <row r="877" spans="1:19" x14ac:dyDescent="0.2">
      <c r="A877" s="112">
        <v>31382</v>
      </c>
      <c r="B877" s="114">
        <v>64.099999999999994</v>
      </c>
      <c r="D877" s="114">
        <v>63.2</v>
      </c>
      <c r="F877" s="114">
        <v>62.3</v>
      </c>
      <c r="G877" s="115">
        <v>109.3</v>
      </c>
      <c r="H877" s="115">
        <v>109.5</v>
      </c>
      <c r="I877" s="115">
        <v>111.3</v>
      </c>
      <c r="J877" s="115">
        <v>111.4</v>
      </c>
      <c r="K877" s="115">
        <v>7</v>
      </c>
      <c r="L877" s="115">
        <v>8.27</v>
      </c>
      <c r="M877" s="115">
        <v>13.46</v>
      </c>
      <c r="O877" s="115">
        <v>1.02</v>
      </c>
      <c r="P877" s="115">
        <v>9.26</v>
      </c>
      <c r="Q877" s="115">
        <v>8.15</v>
      </c>
      <c r="R877" s="115">
        <v>50.85</v>
      </c>
      <c r="S877" s="115">
        <v>50.826999999999998</v>
      </c>
    </row>
    <row r="878" spans="1:19" x14ac:dyDescent="0.2">
      <c r="A878" s="112">
        <v>31413</v>
      </c>
      <c r="B878" s="114">
        <v>64.400000000000006</v>
      </c>
      <c r="D878" s="114">
        <v>63.2</v>
      </c>
      <c r="F878" s="114">
        <v>62.6</v>
      </c>
      <c r="G878" s="115">
        <v>109.6</v>
      </c>
      <c r="H878" s="115">
        <v>109.9</v>
      </c>
      <c r="I878" s="115">
        <v>111.6</v>
      </c>
      <c r="J878" s="115">
        <v>111.9</v>
      </c>
      <c r="K878" s="115">
        <v>6.7</v>
      </c>
      <c r="L878" s="115">
        <v>8.14</v>
      </c>
      <c r="M878" s="115">
        <v>8.09</v>
      </c>
      <c r="O878" s="115">
        <v>1.0900000000000001</v>
      </c>
      <c r="P878" s="115">
        <v>9.19</v>
      </c>
      <c r="Q878" s="115">
        <v>8.14</v>
      </c>
      <c r="R878" s="115">
        <v>51.084000000000003</v>
      </c>
      <c r="S878" s="115">
        <v>51.100999999999999</v>
      </c>
    </row>
    <row r="879" spans="1:19" x14ac:dyDescent="0.2">
      <c r="A879" s="112">
        <v>31444</v>
      </c>
      <c r="B879" s="114">
        <v>64.7</v>
      </c>
      <c r="D879" s="114">
        <v>63.7</v>
      </c>
      <c r="F879" s="114">
        <v>62.9</v>
      </c>
      <c r="G879" s="115">
        <v>109.3</v>
      </c>
      <c r="H879" s="115">
        <v>109.7</v>
      </c>
      <c r="I879" s="115">
        <v>111.9</v>
      </c>
      <c r="J879" s="115">
        <v>112.2</v>
      </c>
      <c r="K879" s="115">
        <v>7.2</v>
      </c>
      <c r="L879" s="115">
        <v>7.86</v>
      </c>
      <c r="M879" s="115">
        <v>7.95</v>
      </c>
      <c r="O879" s="115">
        <v>0.42</v>
      </c>
      <c r="P879" s="115">
        <v>8.6999999999999993</v>
      </c>
      <c r="Q879" s="115">
        <v>7.97</v>
      </c>
      <c r="R879" s="115">
        <v>51.084000000000003</v>
      </c>
      <c r="S879" s="115">
        <v>51.232999999999997</v>
      </c>
    </row>
    <row r="880" spans="1:19" x14ac:dyDescent="0.2">
      <c r="A880" s="112">
        <v>31472</v>
      </c>
      <c r="B880" s="114">
        <v>64.900000000000006</v>
      </c>
      <c r="D880" s="114">
        <v>64.2</v>
      </c>
      <c r="F880" s="114">
        <v>63.1</v>
      </c>
      <c r="G880" s="115">
        <v>108.8</v>
      </c>
      <c r="H880" s="115">
        <v>109.1</v>
      </c>
      <c r="I880" s="115">
        <v>112.3</v>
      </c>
      <c r="J880" s="115">
        <v>112.5</v>
      </c>
      <c r="K880" s="115">
        <v>7.2</v>
      </c>
      <c r="L880" s="115">
        <v>7.48</v>
      </c>
      <c r="M880" s="115">
        <v>8.06</v>
      </c>
      <c r="O880" s="115">
        <v>0.47</v>
      </c>
      <c r="P880" s="115">
        <v>7.78</v>
      </c>
      <c r="Q880" s="115">
        <v>7.21</v>
      </c>
      <c r="R880" s="115">
        <v>50.972000000000001</v>
      </c>
      <c r="S880" s="115">
        <v>51.389000000000003</v>
      </c>
    </row>
    <row r="881" spans="1:19" x14ac:dyDescent="0.2">
      <c r="A881" s="112">
        <v>31503</v>
      </c>
      <c r="B881" s="114">
        <v>64.900000000000006</v>
      </c>
      <c r="D881" s="114">
        <v>64.599999999999994</v>
      </c>
      <c r="F881" s="114">
        <v>63.1</v>
      </c>
      <c r="G881" s="115">
        <v>108.6</v>
      </c>
      <c r="H881" s="115">
        <v>108.7</v>
      </c>
      <c r="I881" s="115">
        <v>112.7</v>
      </c>
      <c r="J881" s="115">
        <v>112.9</v>
      </c>
      <c r="K881" s="115">
        <v>7.1</v>
      </c>
      <c r="L881" s="115">
        <v>6.99</v>
      </c>
      <c r="M881" s="115">
        <v>7.05</v>
      </c>
      <c r="O881" s="115">
        <v>0.55000000000000004</v>
      </c>
      <c r="P881" s="115">
        <v>7.3</v>
      </c>
      <c r="Q881" s="115">
        <v>6.7</v>
      </c>
      <c r="R881" s="115">
        <v>50.868000000000002</v>
      </c>
      <c r="S881" s="115">
        <v>51.481999999999999</v>
      </c>
    </row>
    <row r="882" spans="1:19" x14ac:dyDescent="0.2">
      <c r="A882" s="112">
        <v>31533</v>
      </c>
      <c r="B882" s="114">
        <v>65.3</v>
      </c>
      <c r="D882" s="114">
        <v>65.099999999999994</v>
      </c>
      <c r="F882" s="114">
        <v>63.5</v>
      </c>
      <c r="G882" s="115">
        <v>108.9</v>
      </c>
      <c r="H882" s="115">
        <v>109</v>
      </c>
      <c r="I882" s="115">
        <v>112.9</v>
      </c>
      <c r="J882" s="115">
        <v>113.1</v>
      </c>
      <c r="K882" s="115">
        <v>7.2</v>
      </c>
      <c r="L882" s="115">
        <v>6.85</v>
      </c>
      <c r="M882" s="115">
        <v>6.84</v>
      </c>
      <c r="O882" s="115">
        <v>0.69</v>
      </c>
      <c r="P882" s="115">
        <v>7.71</v>
      </c>
      <c r="Q882" s="115">
        <v>7.07</v>
      </c>
      <c r="R882" s="115">
        <v>50.960999999999999</v>
      </c>
      <c r="S882" s="115">
        <v>51.57</v>
      </c>
    </row>
    <row r="883" spans="1:19" x14ac:dyDescent="0.2">
      <c r="A883" s="112">
        <v>31564</v>
      </c>
      <c r="B883" s="114">
        <v>65.400000000000006</v>
      </c>
      <c r="D883" s="114">
        <v>65.2</v>
      </c>
      <c r="F883" s="114">
        <v>63.6</v>
      </c>
      <c r="G883" s="115">
        <v>109.5</v>
      </c>
      <c r="H883" s="115">
        <v>109.4</v>
      </c>
      <c r="I883" s="115">
        <v>113.1</v>
      </c>
      <c r="J883" s="115">
        <v>113.4</v>
      </c>
      <c r="K883" s="115">
        <v>7.2</v>
      </c>
      <c r="L883" s="115">
        <v>6.92</v>
      </c>
      <c r="M883" s="115">
        <v>7.72</v>
      </c>
      <c r="O883" s="115">
        <v>0.54</v>
      </c>
      <c r="P883" s="115">
        <v>7.8</v>
      </c>
      <c r="Q883" s="115">
        <v>7.18</v>
      </c>
      <c r="R883" s="115">
        <v>51.151000000000003</v>
      </c>
      <c r="S883" s="115">
        <v>51.725000000000001</v>
      </c>
    </row>
    <row r="884" spans="1:19" x14ac:dyDescent="0.2">
      <c r="A884" s="112">
        <v>31594</v>
      </c>
      <c r="B884" s="114">
        <v>65.900000000000006</v>
      </c>
      <c r="D884" s="114">
        <v>65.599999999999994</v>
      </c>
      <c r="F884" s="114">
        <v>64</v>
      </c>
      <c r="G884" s="115">
        <v>109.5</v>
      </c>
      <c r="H884" s="115">
        <v>109.5</v>
      </c>
      <c r="I884" s="115">
        <v>113.5</v>
      </c>
      <c r="J884" s="115">
        <v>113.8</v>
      </c>
      <c r="K884" s="115">
        <v>7</v>
      </c>
      <c r="L884" s="115">
        <v>6.56</v>
      </c>
      <c r="M884" s="115">
        <v>6.35</v>
      </c>
      <c r="O884" s="115">
        <v>0.77</v>
      </c>
      <c r="P884" s="115">
        <v>7.3</v>
      </c>
      <c r="Q884" s="115">
        <v>6.67</v>
      </c>
      <c r="R884" s="115">
        <v>51.164000000000001</v>
      </c>
      <c r="S884" s="115">
        <v>51.819000000000003</v>
      </c>
    </row>
    <row r="885" spans="1:19" x14ac:dyDescent="0.2">
      <c r="A885" s="112">
        <v>31625</v>
      </c>
      <c r="B885" s="114">
        <v>66</v>
      </c>
      <c r="D885" s="114">
        <v>66</v>
      </c>
      <c r="F885" s="114">
        <v>64.2</v>
      </c>
      <c r="G885" s="115">
        <v>109.7</v>
      </c>
      <c r="H885" s="115">
        <v>109.6</v>
      </c>
      <c r="I885" s="115">
        <v>113.8</v>
      </c>
      <c r="J885" s="115">
        <v>114.2</v>
      </c>
      <c r="K885" s="115">
        <v>6.9</v>
      </c>
      <c r="L885" s="115">
        <v>6.17</v>
      </c>
      <c r="M885" s="115">
        <v>5.77</v>
      </c>
      <c r="O885" s="115">
        <v>1.01</v>
      </c>
      <c r="P885" s="115">
        <v>7.17</v>
      </c>
      <c r="Q885" s="115">
        <v>6.33</v>
      </c>
      <c r="R885" s="115">
        <v>51.228000000000002</v>
      </c>
      <c r="S885" s="115">
        <v>51.924999999999997</v>
      </c>
    </row>
    <row r="886" spans="1:19" x14ac:dyDescent="0.2">
      <c r="A886" s="112">
        <v>31656</v>
      </c>
      <c r="B886" s="114">
        <v>66</v>
      </c>
      <c r="D886" s="114">
        <v>66</v>
      </c>
      <c r="F886" s="114">
        <v>64.2</v>
      </c>
      <c r="G886" s="115">
        <v>110.2</v>
      </c>
      <c r="H886" s="115">
        <v>110</v>
      </c>
      <c r="I886" s="115">
        <v>114.5</v>
      </c>
      <c r="J886" s="115">
        <v>114.6</v>
      </c>
      <c r="K886" s="115">
        <v>7</v>
      </c>
      <c r="L886" s="115">
        <v>5.89</v>
      </c>
      <c r="M886" s="115">
        <v>6.9</v>
      </c>
      <c r="O886" s="115">
        <v>1.07</v>
      </c>
      <c r="P886" s="115">
        <v>7.45</v>
      </c>
      <c r="Q886" s="115">
        <v>6.35</v>
      </c>
      <c r="R886" s="115">
        <v>51.396000000000001</v>
      </c>
      <c r="S886" s="115">
        <v>52.095999999999997</v>
      </c>
    </row>
    <row r="887" spans="1:19" x14ac:dyDescent="0.2">
      <c r="A887" s="112">
        <v>31686</v>
      </c>
      <c r="B887" s="114">
        <v>66.400000000000006</v>
      </c>
      <c r="D887" s="114">
        <v>66.3</v>
      </c>
      <c r="F887" s="114">
        <v>64.3</v>
      </c>
      <c r="G887" s="115">
        <v>110.3</v>
      </c>
      <c r="H887" s="115">
        <v>110.2</v>
      </c>
      <c r="I887" s="115">
        <v>115.1</v>
      </c>
      <c r="J887" s="115">
        <v>115</v>
      </c>
      <c r="K887" s="115">
        <v>7</v>
      </c>
      <c r="L887" s="115">
        <v>5.85</v>
      </c>
      <c r="M887" s="115">
        <v>5.93</v>
      </c>
      <c r="O887" s="115">
        <v>1.08</v>
      </c>
      <c r="P887" s="115">
        <v>7.43</v>
      </c>
      <c r="Q887" s="115">
        <v>6.28</v>
      </c>
      <c r="R887" s="115">
        <v>51.488</v>
      </c>
      <c r="S887" s="115">
        <v>52.273000000000003</v>
      </c>
    </row>
    <row r="888" spans="1:19" x14ac:dyDescent="0.2">
      <c r="A888" s="112">
        <v>31717</v>
      </c>
      <c r="B888" s="114">
        <v>66.7</v>
      </c>
      <c r="D888" s="114">
        <v>66.599999999999994</v>
      </c>
      <c r="F888" s="114">
        <v>64.3</v>
      </c>
      <c r="G888" s="115">
        <v>110.4</v>
      </c>
      <c r="H888" s="115">
        <v>110.4</v>
      </c>
      <c r="I888" s="115">
        <v>115.4</v>
      </c>
      <c r="J888" s="115">
        <v>115.3</v>
      </c>
      <c r="K888" s="115">
        <v>6.9</v>
      </c>
      <c r="L888" s="115">
        <v>6.04</v>
      </c>
      <c r="M888" s="115">
        <v>6.03</v>
      </c>
      <c r="O888" s="115">
        <v>0.94</v>
      </c>
      <c r="P888" s="115">
        <v>7.25</v>
      </c>
      <c r="Q888" s="115">
        <v>6.28</v>
      </c>
      <c r="R888" s="115">
        <v>51.58</v>
      </c>
      <c r="S888" s="115">
        <v>52.384</v>
      </c>
    </row>
    <row r="889" spans="1:19" x14ac:dyDescent="0.2">
      <c r="A889" s="112">
        <v>31747</v>
      </c>
      <c r="B889" s="114">
        <v>66.8</v>
      </c>
      <c r="D889" s="114">
        <v>66.8</v>
      </c>
      <c r="F889" s="114">
        <v>64.400000000000006</v>
      </c>
      <c r="G889" s="115">
        <v>110.5</v>
      </c>
      <c r="H889" s="115">
        <v>110.8</v>
      </c>
      <c r="I889" s="115">
        <v>115.5</v>
      </c>
      <c r="J889" s="115">
        <v>115.6</v>
      </c>
      <c r="K889" s="115">
        <v>6.6</v>
      </c>
      <c r="L889" s="115">
        <v>6.91</v>
      </c>
      <c r="M889" s="115">
        <v>14.35</v>
      </c>
      <c r="O889" s="115">
        <v>0.88</v>
      </c>
      <c r="P889" s="115">
        <v>7.11</v>
      </c>
      <c r="Q889" s="115">
        <v>6.27</v>
      </c>
      <c r="R889" s="115">
        <v>51.651000000000003</v>
      </c>
      <c r="S889" s="115">
        <v>52.451999999999998</v>
      </c>
    </row>
    <row r="890" spans="1:19" x14ac:dyDescent="0.2">
      <c r="A890" s="112">
        <v>31778</v>
      </c>
      <c r="B890" s="114">
        <v>67</v>
      </c>
      <c r="D890" s="114">
        <v>66.7</v>
      </c>
      <c r="F890" s="114">
        <v>64.599999999999994</v>
      </c>
      <c r="G890" s="115">
        <v>111.2</v>
      </c>
      <c r="H890" s="115">
        <v>111.4</v>
      </c>
      <c r="I890" s="115">
        <v>115.8</v>
      </c>
      <c r="J890" s="115">
        <v>115.9</v>
      </c>
      <c r="K890" s="115">
        <v>6.6</v>
      </c>
      <c r="L890" s="115">
        <v>6.43</v>
      </c>
      <c r="M890" s="115">
        <v>6.28</v>
      </c>
      <c r="O890" s="115">
        <v>0.85</v>
      </c>
      <c r="P890" s="115">
        <v>7.08</v>
      </c>
      <c r="Q890" s="115">
        <v>6.23</v>
      </c>
      <c r="R890" s="115">
        <v>51.893999999999998</v>
      </c>
      <c r="S890" s="115">
        <v>52.578000000000003</v>
      </c>
    </row>
    <row r="891" spans="1:19" x14ac:dyDescent="0.2">
      <c r="A891" s="112">
        <v>31809</v>
      </c>
      <c r="B891" s="114">
        <v>67.3</v>
      </c>
      <c r="D891" s="114">
        <v>67</v>
      </c>
      <c r="F891" s="114">
        <v>64.7</v>
      </c>
      <c r="G891" s="115">
        <v>111.6</v>
      </c>
      <c r="H891" s="115">
        <v>111.8</v>
      </c>
      <c r="I891" s="115">
        <v>116.1</v>
      </c>
      <c r="J891" s="115">
        <v>116.2</v>
      </c>
      <c r="K891" s="115">
        <v>6.6</v>
      </c>
      <c r="L891" s="115">
        <v>6.1</v>
      </c>
      <c r="M891" s="115">
        <v>6.02</v>
      </c>
      <c r="O891" s="115">
        <v>0.84</v>
      </c>
      <c r="P891" s="115">
        <v>7.25</v>
      </c>
      <c r="Q891" s="115">
        <v>6.4</v>
      </c>
      <c r="R891" s="115">
        <v>52.076000000000001</v>
      </c>
      <c r="S891" s="115">
        <v>52.685000000000002</v>
      </c>
    </row>
    <row r="892" spans="1:19" x14ac:dyDescent="0.2">
      <c r="A892" s="112">
        <v>31837</v>
      </c>
      <c r="B892" s="114">
        <v>67.5</v>
      </c>
      <c r="D892" s="114">
        <v>67.3</v>
      </c>
      <c r="F892" s="114">
        <v>64.900000000000006</v>
      </c>
      <c r="G892" s="115">
        <v>112.1</v>
      </c>
      <c r="H892" s="115">
        <v>112.2</v>
      </c>
      <c r="I892" s="115">
        <v>116.8</v>
      </c>
      <c r="J892" s="115">
        <v>116.6</v>
      </c>
      <c r="K892" s="115">
        <v>6.6</v>
      </c>
      <c r="L892" s="115">
        <v>6.13</v>
      </c>
      <c r="M892" s="115">
        <v>6.23</v>
      </c>
      <c r="O892" s="115">
        <v>0.97</v>
      </c>
      <c r="P892" s="115">
        <v>7.25</v>
      </c>
      <c r="Q892" s="115">
        <v>6.42</v>
      </c>
      <c r="R892" s="115">
        <v>52.213999999999999</v>
      </c>
      <c r="S892" s="115">
        <v>52.841000000000001</v>
      </c>
    </row>
    <row r="893" spans="1:19" x14ac:dyDescent="0.2">
      <c r="A893" s="112">
        <v>31868</v>
      </c>
      <c r="B893" s="114">
        <v>67.900000000000006</v>
      </c>
      <c r="D893" s="114">
        <v>67.599999999999994</v>
      </c>
      <c r="F893" s="114">
        <v>65.5</v>
      </c>
      <c r="G893" s="115">
        <v>112.7</v>
      </c>
      <c r="H893" s="115">
        <v>112.7</v>
      </c>
      <c r="I893" s="115">
        <v>117.4</v>
      </c>
      <c r="J893" s="115">
        <v>117.3</v>
      </c>
      <c r="K893" s="115">
        <v>6.3</v>
      </c>
      <c r="L893" s="115">
        <v>6.37</v>
      </c>
      <c r="M893" s="115">
        <v>7.63</v>
      </c>
      <c r="O893" s="115">
        <v>0.83</v>
      </c>
      <c r="P893" s="115">
        <v>8.02</v>
      </c>
      <c r="Q893" s="115">
        <v>7.02</v>
      </c>
      <c r="R893" s="115">
        <v>52.408999999999999</v>
      </c>
      <c r="S893" s="115">
        <v>53.064999999999998</v>
      </c>
    </row>
    <row r="894" spans="1:19" x14ac:dyDescent="0.2">
      <c r="A894" s="112">
        <v>31898</v>
      </c>
      <c r="B894" s="114">
        <v>68.3</v>
      </c>
      <c r="D894" s="114">
        <v>67.900000000000006</v>
      </c>
      <c r="F894" s="114">
        <v>66.099999999999994</v>
      </c>
      <c r="G894" s="115">
        <v>113.1</v>
      </c>
      <c r="H894" s="115">
        <v>113</v>
      </c>
      <c r="I894" s="115">
        <v>117.6</v>
      </c>
      <c r="J894" s="115">
        <v>117.7</v>
      </c>
      <c r="K894" s="115">
        <v>6.3</v>
      </c>
      <c r="L894" s="115">
        <v>6.85</v>
      </c>
      <c r="M894" s="115">
        <v>6.63</v>
      </c>
      <c r="O894" s="115">
        <v>0.8</v>
      </c>
      <c r="P894" s="115">
        <v>8.61</v>
      </c>
      <c r="Q894" s="115">
        <v>7.76</v>
      </c>
      <c r="R894" s="115">
        <v>52.542000000000002</v>
      </c>
      <c r="S894" s="115">
        <v>53.213999999999999</v>
      </c>
    </row>
    <row r="895" spans="1:19" x14ac:dyDescent="0.2">
      <c r="A895" s="112">
        <v>31929</v>
      </c>
      <c r="B895" s="114">
        <v>68.5</v>
      </c>
      <c r="D895" s="114">
        <v>68</v>
      </c>
      <c r="F895" s="114">
        <v>66.599999999999994</v>
      </c>
      <c r="G895" s="115">
        <v>113.5</v>
      </c>
      <c r="H895" s="115">
        <v>113.5</v>
      </c>
      <c r="I895" s="115">
        <v>117.7</v>
      </c>
      <c r="J895" s="115">
        <v>117.9</v>
      </c>
      <c r="K895" s="115">
        <v>6.2</v>
      </c>
      <c r="L895" s="115">
        <v>6.73</v>
      </c>
      <c r="M895" s="115">
        <v>6.56</v>
      </c>
      <c r="O895" s="115">
        <v>0.9</v>
      </c>
      <c r="P895" s="115">
        <v>8.4</v>
      </c>
      <c r="Q895" s="115">
        <v>7.57</v>
      </c>
      <c r="R895" s="115">
        <v>52.741</v>
      </c>
      <c r="S895" s="115">
        <v>53.36</v>
      </c>
    </row>
    <row r="896" spans="1:19" x14ac:dyDescent="0.2">
      <c r="A896" s="112">
        <v>31959</v>
      </c>
      <c r="B896" s="114">
        <v>68.900000000000006</v>
      </c>
      <c r="D896" s="114">
        <v>68.599999999999994</v>
      </c>
      <c r="F896" s="114">
        <v>67.099999999999994</v>
      </c>
      <c r="G896" s="115">
        <v>113.8</v>
      </c>
      <c r="H896" s="115">
        <v>113.8</v>
      </c>
      <c r="I896" s="115">
        <v>118</v>
      </c>
      <c r="J896" s="115">
        <v>118.3</v>
      </c>
      <c r="K896" s="115">
        <v>6.1</v>
      </c>
      <c r="L896" s="115">
        <v>6.58</v>
      </c>
      <c r="M896" s="115">
        <v>6.75</v>
      </c>
      <c r="O896" s="115">
        <v>1.03</v>
      </c>
      <c r="P896" s="115">
        <v>8.4499999999999993</v>
      </c>
      <c r="Q896" s="115">
        <v>7.44</v>
      </c>
      <c r="R896" s="115">
        <v>52.863</v>
      </c>
      <c r="S896" s="115">
        <v>53.497999999999998</v>
      </c>
    </row>
    <row r="897" spans="1:19" x14ac:dyDescent="0.2">
      <c r="A897" s="112">
        <v>31990</v>
      </c>
      <c r="B897" s="114">
        <v>69</v>
      </c>
      <c r="D897" s="114">
        <v>68.8</v>
      </c>
      <c r="F897" s="114">
        <v>67.099999999999994</v>
      </c>
      <c r="G897" s="115">
        <v>114.4</v>
      </c>
      <c r="H897" s="115">
        <v>114.3</v>
      </c>
      <c r="I897" s="115">
        <v>118.6</v>
      </c>
      <c r="J897" s="115">
        <v>118.7</v>
      </c>
      <c r="K897" s="115">
        <v>6</v>
      </c>
      <c r="L897" s="115">
        <v>6.73</v>
      </c>
      <c r="M897" s="115">
        <v>6.95</v>
      </c>
      <c r="O897" s="115">
        <v>1.03</v>
      </c>
      <c r="P897" s="115">
        <v>8.76</v>
      </c>
      <c r="Q897" s="115">
        <v>7.75</v>
      </c>
      <c r="R897" s="115">
        <v>53.072000000000003</v>
      </c>
      <c r="S897" s="115">
        <v>53.679000000000002</v>
      </c>
    </row>
    <row r="898" spans="1:19" x14ac:dyDescent="0.2">
      <c r="A898" s="112">
        <v>32021</v>
      </c>
      <c r="B898" s="114">
        <v>69</v>
      </c>
      <c r="D898" s="114">
        <v>68.900000000000006</v>
      </c>
      <c r="F898" s="114">
        <v>66.900000000000006</v>
      </c>
      <c r="G898" s="115">
        <v>115</v>
      </c>
      <c r="H898" s="115">
        <v>114.7</v>
      </c>
      <c r="I898" s="115">
        <v>119.4</v>
      </c>
      <c r="J898" s="115">
        <v>119.2</v>
      </c>
      <c r="K898" s="115">
        <v>5.9</v>
      </c>
      <c r="L898" s="115">
        <v>7.22</v>
      </c>
      <c r="M898" s="115">
        <v>8.3800000000000008</v>
      </c>
      <c r="O898" s="115">
        <v>1.03</v>
      </c>
      <c r="P898" s="115">
        <v>9.42</v>
      </c>
      <c r="Q898" s="115">
        <v>8.34</v>
      </c>
      <c r="R898" s="115">
        <v>53.250999999999998</v>
      </c>
      <c r="S898" s="115">
        <v>53.892000000000003</v>
      </c>
    </row>
    <row r="899" spans="1:19" x14ac:dyDescent="0.2">
      <c r="A899" s="112">
        <v>32051</v>
      </c>
      <c r="B899" s="114">
        <v>69.2</v>
      </c>
      <c r="D899" s="114">
        <v>69.2</v>
      </c>
      <c r="F899" s="114">
        <v>67</v>
      </c>
      <c r="G899" s="115">
        <v>115.3</v>
      </c>
      <c r="H899" s="115">
        <v>115</v>
      </c>
      <c r="I899" s="115">
        <v>120.1</v>
      </c>
      <c r="J899" s="115">
        <v>119.8</v>
      </c>
      <c r="K899" s="115">
        <v>6</v>
      </c>
      <c r="L899" s="115">
        <v>7.29</v>
      </c>
      <c r="M899" s="115">
        <v>6.62</v>
      </c>
      <c r="O899" s="115">
        <v>1.3</v>
      </c>
      <c r="P899" s="115">
        <v>9.52</v>
      </c>
      <c r="Q899" s="115">
        <v>8.4</v>
      </c>
      <c r="R899" s="115">
        <v>53.42</v>
      </c>
      <c r="S899" s="115">
        <v>54.122</v>
      </c>
    </row>
    <row r="900" spans="1:19" x14ac:dyDescent="0.2">
      <c r="A900" s="112">
        <v>32082</v>
      </c>
      <c r="B900" s="114">
        <v>69.5</v>
      </c>
      <c r="D900" s="114">
        <v>69.5</v>
      </c>
      <c r="F900" s="114">
        <v>67.2</v>
      </c>
      <c r="G900" s="115">
        <v>115.4</v>
      </c>
      <c r="H900" s="115">
        <v>115.4</v>
      </c>
      <c r="I900" s="115">
        <v>120.5</v>
      </c>
      <c r="J900" s="115">
        <v>120.1</v>
      </c>
      <c r="K900" s="115">
        <v>5.8</v>
      </c>
      <c r="L900" s="115">
        <v>6.69</v>
      </c>
      <c r="M900" s="115">
        <v>7.19</v>
      </c>
      <c r="O900" s="115">
        <v>1.26</v>
      </c>
      <c r="P900" s="115">
        <v>8.86</v>
      </c>
      <c r="Q900" s="115">
        <v>7.69</v>
      </c>
      <c r="R900" s="115">
        <v>53.521000000000001</v>
      </c>
      <c r="S900" s="115">
        <v>54.234999999999999</v>
      </c>
    </row>
    <row r="901" spans="1:19" x14ac:dyDescent="0.2">
      <c r="A901" s="112">
        <v>32112</v>
      </c>
      <c r="B901" s="114">
        <v>69.599999999999994</v>
      </c>
      <c r="D901" s="114">
        <v>69.5</v>
      </c>
      <c r="F901" s="114">
        <v>67.3</v>
      </c>
      <c r="G901" s="115">
        <v>115.4</v>
      </c>
      <c r="H901" s="115">
        <v>115.6</v>
      </c>
      <c r="I901" s="115">
        <v>120.4</v>
      </c>
      <c r="J901" s="115">
        <v>120.4</v>
      </c>
      <c r="K901" s="115">
        <v>5.7</v>
      </c>
      <c r="L901" s="115">
        <v>6.77</v>
      </c>
      <c r="M901" s="115">
        <v>6.89</v>
      </c>
      <c r="O901" s="115">
        <v>1.06</v>
      </c>
      <c r="P901" s="115">
        <v>8.99</v>
      </c>
      <c r="Q901" s="115">
        <v>7.86</v>
      </c>
      <c r="R901" s="115">
        <v>53.62</v>
      </c>
      <c r="S901" s="115">
        <v>54.348999999999997</v>
      </c>
    </row>
    <row r="902" spans="1:19" x14ac:dyDescent="0.2">
      <c r="A902" s="112">
        <v>32143</v>
      </c>
      <c r="B902" s="114">
        <v>69.7</v>
      </c>
      <c r="D902" s="114">
        <v>69.5</v>
      </c>
      <c r="F902" s="114">
        <v>67.2</v>
      </c>
      <c r="G902" s="115">
        <v>115.7</v>
      </c>
      <c r="H902" s="115">
        <v>116</v>
      </c>
      <c r="I902" s="115">
        <v>120.8</v>
      </c>
      <c r="J902" s="115">
        <v>120.9</v>
      </c>
      <c r="K902" s="115">
        <v>5.7</v>
      </c>
      <c r="L902" s="115">
        <v>6.83</v>
      </c>
      <c r="M902" s="115">
        <v>6.79</v>
      </c>
      <c r="O902" s="115">
        <v>1.04</v>
      </c>
      <c r="P902" s="115">
        <v>8.67</v>
      </c>
      <c r="Q902" s="115">
        <v>7.63</v>
      </c>
      <c r="R902" s="115">
        <v>53.828000000000003</v>
      </c>
      <c r="S902" s="115">
        <v>54.606000000000002</v>
      </c>
    </row>
    <row r="903" spans="1:19" x14ac:dyDescent="0.2">
      <c r="A903" s="112">
        <v>32174</v>
      </c>
      <c r="B903" s="114">
        <v>70</v>
      </c>
      <c r="D903" s="114">
        <v>70.099999999999994</v>
      </c>
      <c r="F903" s="114">
        <v>67.2</v>
      </c>
      <c r="G903" s="115">
        <v>116</v>
      </c>
      <c r="H903" s="115">
        <v>116.2</v>
      </c>
      <c r="I903" s="115">
        <v>121.1</v>
      </c>
      <c r="J903" s="115">
        <v>121.2</v>
      </c>
      <c r="K903" s="115">
        <v>5.7</v>
      </c>
      <c r="L903" s="115">
        <v>6.58</v>
      </c>
      <c r="M903" s="115">
        <v>6.67</v>
      </c>
      <c r="O903" s="115">
        <v>1.03</v>
      </c>
      <c r="P903" s="115">
        <v>8.2100000000000009</v>
      </c>
      <c r="Q903" s="115">
        <v>7.18</v>
      </c>
      <c r="R903" s="115">
        <v>53.908000000000001</v>
      </c>
      <c r="S903" s="115">
        <v>54.718000000000004</v>
      </c>
    </row>
    <row r="904" spans="1:19" x14ac:dyDescent="0.2">
      <c r="A904" s="112">
        <v>32203</v>
      </c>
      <c r="B904" s="114">
        <v>70.400000000000006</v>
      </c>
      <c r="D904" s="114">
        <v>70.599999999999994</v>
      </c>
      <c r="F904" s="114">
        <v>67.7</v>
      </c>
      <c r="G904" s="115">
        <v>116.5</v>
      </c>
      <c r="H904" s="115">
        <v>116.5</v>
      </c>
      <c r="I904" s="115">
        <v>121.9</v>
      </c>
      <c r="J904" s="115">
        <v>121.7</v>
      </c>
      <c r="K904" s="115">
        <v>5.7</v>
      </c>
      <c r="L904" s="115">
        <v>6.58</v>
      </c>
      <c r="M904" s="115">
        <v>6.83</v>
      </c>
      <c r="O904" s="115">
        <v>1.1599999999999999</v>
      </c>
      <c r="P904" s="115">
        <v>8.3699999999999992</v>
      </c>
      <c r="Q904" s="115">
        <v>7.27</v>
      </c>
      <c r="R904" s="115">
        <v>54.093000000000004</v>
      </c>
      <c r="S904" s="115">
        <v>54.951999999999998</v>
      </c>
    </row>
    <row r="905" spans="1:19" x14ac:dyDescent="0.2">
      <c r="A905" s="112">
        <v>32234</v>
      </c>
      <c r="B905" s="114">
        <v>70.599999999999994</v>
      </c>
      <c r="D905" s="114">
        <v>70.8</v>
      </c>
      <c r="F905" s="114">
        <v>68.099999999999994</v>
      </c>
      <c r="G905" s="115">
        <v>117.1</v>
      </c>
      <c r="H905" s="115">
        <v>117.2</v>
      </c>
      <c r="I905" s="115">
        <v>122.4</v>
      </c>
      <c r="J905" s="115">
        <v>122.3</v>
      </c>
      <c r="K905" s="115">
        <v>5.4</v>
      </c>
      <c r="L905" s="115">
        <v>6.87</v>
      </c>
      <c r="M905" s="115">
        <v>6.98</v>
      </c>
      <c r="O905" s="115">
        <v>1.1399999999999999</v>
      </c>
      <c r="P905" s="115">
        <v>8.7200000000000006</v>
      </c>
      <c r="Q905" s="115">
        <v>7.59</v>
      </c>
      <c r="R905" s="115">
        <v>54.356000000000002</v>
      </c>
      <c r="S905" s="115">
        <v>55.219000000000001</v>
      </c>
    </row>
    <row r="906" spans="1:19" x14ac:dyDescent="0.2">
      <c r="A906" s="112">
        <v>32264</v>
      </c>
      <c r="B906" s="114">
        <v>71</v>
      </c>
      <c r="D906" s="114">
        <v>71.2</v>
      </c>
      <c r="F906" s="114">
        <v>68.2</v>
      </c>
      <c r="G906" s="115">
        <v>117.5</v>
      </c>
      <c r="H906" s="115">
        <v>117.5</v>
      </c>
      <c r="I906" s="115">
        <v>122.7</v>
      </c>
      <c r="J906" s="115">
        <v>122.7</v>
      </c>
      <c r="K906" s="115">
        <v>5.6</v>
      </c>
      <c r="L906" s="115">
        <v>7.09</v>
      </c>
      <c r="M906" s="115">
        <v>7.48</v>
      </c>
      <c r="O906" s="115">
        <v>0.99</v>
      </c>
      <c r="P906" s="115">
        <v>9.09</v>
      </c>
      <c r="Q906" s="115">
        <v>8</v>
      </c>
      <c r="R906" s="115">
        <v>54.514000000000003</v>
      </c>
      <c r="S906" s="115">
        <v>55.406999999999996</v>
      </c>
    </row>
    <row r="907" spans="1:19" x14ac:dyDescent="0.2">
      <c r="A907" s="112">
        <v>32295</v>
      </c>
      <c r="B907" s="114">
        <v>71.2</v>
      </c>
      <c r="D907" s="114">
        <v>71.2</v>
      </c>
      <c r="F907" s="114">
        <v>68.099999999999994</v>
      </c>
      <c r="G907" s="115">
        <v>118</v>
      </c>
      <c r="H907" s="115">
        <v>118</v>
      </c>
      <c r="I907" s="115">
        <v>123</v>
      </c>
      <c r="J907" s="115">
        <v>123.2</v>
      </c>
      <c r="K907" s="115">
        <v>5.4</v>
      </c>
      <c r="L907" s="115">
        <v>7.51</v>
      </c>
      <c r="M907" s="115">
        <v>8.27</v>
      </c>
      <c r="O907" s="115">
        <v>0.8</v>
      </c>
      <c r="P907" s="115">
        <v>8.92</v>
      </c>
      <c r="Q907" s="115">
        <v>8.0299999999999994</v>
      </c>
      <c r="R907" s="115">
        <v>54.746000000000002</v>
      </c>
      <c r="S907" s="115">
        <v>55.640999999999998</v>
      </c>
    </row>
    <row r="908" spans="1:19" x14ac:dyDescent="0.2">
      <c r="A908" s="112">
        <v>32325</v>
      </c>
      <c r="B908" s="114">
        <v>71.599999999999994</v>
      </c>
      <c r="D908" s="114">
        <v>71.7</v>
      </c>
      <c r="F908" s="114">
        <v>68.400000000000006</v>
      </c>
      <c r="G908" s="115">
        <v>118.5</v>
      </c>
      <c r="H908" s="115">
        <v>118.5</v>
      </c>
      <c r="I908" s="115">
        <v>123.3</v>
      </c>
      <c r="J908" s="115">
        <v>123.6</v>
      </c>
      <c r="K908" s="115">
        <v>5.4</v>
      </c>
      <c r="L908" s="115">
        <v>7.75</v>
      </c>
      <c r="M908" s="115">
        <v>7.84</v>
      </c>
      <c r="O908" s="115">
        <v>0.73</v>
      </c>
      <c r="P908" s="115">
        <v>9.06</v>
      </c>
      <c r="Q908" s="115">
        <v>8.2799999999999994</v>
      </c>
      <c r="R908" s="115">
        <v>55.012</v>
      </c>
      <c r="S908" s="115">
        <v>55.868000000000002</v>
      </c>
    </row>
    <row r="909" spans="1:19" x14ac:dyDescent="0.2">
      <c r="A909" s="112">
        <v>32356</v>
      </c>
      <c r="B909" s="114">
        <v>71.7</v>
      </c>
      <c r="D909" s="114">
        <v>72</v>
      </c>
      <c r="F909" s="114">
        <v>68.3</v>
      </c>
      <c r="G909" s="115">
        <v>119</v>
      </c>
      <c r="H909" s="115">
        <v>119</v>
      </c>
      <c r="I909" s="115">
        <v>123.8</v>
      </c>
      <c r="J909" s="115">
        <v>124</v>
      </c>
      <c r="K909" s="115">
        <v>5.6</v>
      </c>
      <c r="L909" s="115">
        <v>8.01</v>
      </c>
      <c r="M909" s="115">
        <v>8.14</v>
      </c>
      <c r="O909" s="115">
        <v>0.54</v>
      </c>
      <c r="P909" s="115">
        <v>9.26</v>
      </c>
      <c r="Q909" s="115">
        <v>8.6300000000000008</v>
      </c>
      <c r="R909" s="115">
        <v>55.174999999999997</v>
      </c>
      <c r="S909" s="115">
        <v>56.006999999999998</v>
      </c>
    </row>
    <row r="910" spans="1:19" x14ac:dyDescent="0.2">
      <c r="A910" s="112">
        <v>32387</v>
      </c>
      <c r="B910" s="114">
        <v>71.8</v>
      </c>
      <c r="D910" s="114">
        <v>72.099999999999994</v>
      </c>
      <c r="F910" s="114">
        <v>68.400000000000006</v>
      </c>
      <c r="G910" s="115">
        <v>119.8</v>
      </c>
      <c r="H910" s="115">
        <v>119.5</v>
      </c>
      <c r="I910" s="115">
        <v>124.7</v>
      </c>
      <c r="J910" s="115">
        <v>124.7</v>
      </c>
      <c r="K910" s="115">
        <v>5.4</v>
      </c>
      <c r="L910" s="115">
        <v>8.19</v>
      </c>
      <c r="M910" s="115">
        <v>8.5399999999999991</v>
      </c>
      <c r="O910" s="115">
        <v>0.44</v>
      </c>
      <c r="P910" s="115">
        <v>8.98</v>
      </c>
      <c r="Q910" s="115">
        <v>8.4600000000000009</v>
      </c>
      <c r="R910" s="115">
        <v>55.444000000000003</v>
      </c>
      <c r="S910" s="115">
        <v>56.307000000000002</v>
      </c>
    </row>
    <row r="911" spans="1:19" x14ac:dyDescent="0.2">
      <c r="A911" s="112">
        <v>32417</v>
      </c>
      <c r="B911" s="114">
        <v>72.2</v>
      </c>
      <c r="D911" s="114">
        <v>72.599999999999994</v>
      </c>
      <c r="F911" s="114">
        <v>68.400000000000006</v>
      </c>
      <c r="G911" s="115">
        <v>120.2</v>
      </c>
      <c r="H911" s="115">
        <v>119.9</v>
      </c>
      <c r="I911" s="115">
        <v>125.5</v>
      </c>
      <c r="J911" s="115">
        <v>125.2</v>
      </c>
      <c r="K911" s="115">
        <v>5.4</v>
      </c>
      <c r="L911" s="115">
        <v>8.3000000000000007</v>
      </c>
      <c r="M911" s="115">
        <v>8.39</v>
      </c>
      <c r="O911" s="115">
        <v>0.4</v>
      </c>
      <c r="P911" s="115">
        <v>8.8000000000000007</v>
      </c>
      <c r="Q911" s="115">
        <v>8.35</v>
      </c>
      <c r="R911" s="115">
        <v>55.625</v>
      </c>
      <c r="S911" s="115">
        <v>56.521000000000001</v>
      </c>
    </row>
    <row r="912" spans="1:19" x14ac:dyDescent="0.2">
      <c r="A912" s="112">
        <v>32448</v>
      </c>
      <c r="B912" s="114">
        <v>72.3</v>
      </c>
      <c r="D912" s="114">
        <v>73</v>
      </c>
      <c r="F912" s="114">
        <v>68.400000000000006</v>
      </c>
      <c r="G912" s="115">
        <v>120.3</v>
      </c>
      <c r="H912" s="115">
        <v>120.3</v>
      </c>
      <c r="I912" s="115">
        <v>125.8</v>
      </c>
      <c r="J912" s="115">
        <v>125.6</v>
      </c>
      <c r="K912" s="115">
        <v>5.3</v>
      </c>
      <c r="L912" s="115">
        <v>8.35</v>
      </c>
      <c r="M912" s="115">
        <v>8.5</v>
      </c>
      <c r="O912" s="115">
        <v>0.22</v>
      </c>
      <c r="P912" s="115">
        <v>8.9600000000000009</v>
      </c>
      <c r="Q912" s="115">
        <v>8.67</v>
      </c>
      <c r="R912" s="115">
        <v>55.753999999999998</v>
      </c>
      <c r="S912" s="115">
        <v>56.676000000000002</v>
      </c>
    </row>
    <row r="913" spans="1:19" x14ac:dyDescent="0.2">
      <c r="A913" s="112">
        <v>32478</v>
      </c>
      <c r="B913" s="114">
        <v>72.3</v>
      </c>
      <c r="D913" s="114">
        <v>73.099999999999994</v>
      </c>
      <c r="F913" s="114">
        <v>68.2</v>
      </c>
      <c r="G913" s="115">
        <v>120.5</v>
      </c>
      <c r="H913" s="115">
        <v>120.7</v>
      </c>
      <c r="I913" s="115">
        <v>126</v>
      </c>
      <c r="J913" s="115">
        <v>126</v>
      </c>
      <c r="K913" s="115">
        <v>5.3</v>
      </c>
      <c r="L913" s="115">
        <v>8.76</v>
      </c>
      <c r="M913" s="115">
        <v>9.0399999999999991</v>
      </c>
      <c r="O913" s="115">
        <v>0</v>
      </c>
      <c r="P913" s="115">
        <v>9.11</v>
      </c>
      <c r="Q913" s="115">
        <v>9.09</v>
      </c>
      <c r="R913" s="115">
        <v>55.927999999999997</v>
      </c>
      <c r="S913" s="115">
        <v>56.863999999999997</v>
      </c>
    </row>
    <row r="914" spans="1:19" x14ac:dyDescent="0.2">
      <c r="A914" s="112">
        <v>32509</v>
      </c>
      <c r="B914" s="114">
        <v>72.7</v>
      </c>
      <c r="D914" s="114">
        <v>73.3</v>
      </c>
      <c r="F914" s="114">
        <v>68.599999999999994</v>
      </c>
      <c r="G914" s="115">
        <v>121.1</v>
      </c>
      <c r="H914" s="115">
        <v>121.2</v>
      </c>
      <c r="I914" s="115">
        <v>126.4</v>
      </c>
      <c r="J914" s="115">
        <v>126.5</v>
      </c>
      <c r="K914" s="115">
        <v>5.4</v>
      </c>
      <c r="L914" s="115">
        <v>9.1199999999999992</v>
      </c>
      <c r="M914" s="115">
        <v>9.14</v>
      </c>
      <c r="O914" s="115">
        <v>-0.11</v>
      </c>
      <c r="P914" s="115">
        <v>9.09</v>
      </c>
      <c r="Q914" s="115">
        <v>9.18</v>
      </c>
      <c r="R914" s="115">
        <v>56.215000000000003</v>
      </c>
      <c r="S914" s="115">
        <v>57.152000000000001</v>
      </c>
    </row>
    <row r="915" spans="1:19" x14ac:dyDescent="0.2">
      <c r="A915" s="112">
        <v>32540</v>
      </c>
      <c r="B915" s="114">
        <v>73.2</v>
      </c>
      <c r="D915" s="114">
        <v>73.8</v>
      </c>
      <c r="F915" s="114">
        <v>69</v>
      </c>
      <c r="G915" s="115">
        <v>121.6</v>
      </c>
      <c r="H915" s="115">
        <v>121.6</v>
      </c>
      <c r="I915" s="115">
        <v>126.9</v>
      </c>
      <c r="J915" s="115">
        <v>126.9</v>
      </c>
      <c r="K915" s="115">
        <v>5.2</v>
      </c>
      <c r="L915" s="115">
        <v>9.36</v>
      </c>
      <c r="M915" s="115">
        <v>9.8699999999999992</v>
      </c>
      <c r="O915" s="115">
        <v>-0.23</v>
      </c>
      <c r="P915" s="115">
        <v>9.17</v>
      </c>
      <c r="Q915" s="115">
        <v>9.3699999999999992</v>
      </c>
      <c r="R915" s="115">
        <v>56.402000000000001</v>
      </c>
      <c r="S915" s="115">
        <v>57.296999999999997</v>
      </c>
    </row>
    <row r="916" spans="1:19" x14ac:dyDescent="0.2">
      <c r="A916" s="112">
        <v>32568</v>
      </c>
      <c r="B916" s="114">
        <v>73.599999999999994</v>
      </c>
      <c r="D916" s="114">
        <v>74.3</v>
      </c>
      <c r="F916" s="114">
        <v>69.599999999999994</v>
      </c>
      <c r="G916" s="115">
        <v>122.3</v>
      </c>
      <c r="H916" s="115">
        <v>122.2</v>
      </c>
      <c r="I916" s="115">
        <v>127.6</v>
      </c>
      <c r="J916" s="115">
        <v>127.4</v>
      </c>
      <c r="K916" s="115">
        <v>5</v>
      </c>
      <c r="L916" s="115">
        <v>9.85</v>
      </c>
      <c r="M916" s="115">
        <v>9.7899999999999991</v>
      </c>
      <c r="O916" s="115">
        <v>-0.43</v>
      </c>
      <c r="P916" s="115">
        <v>9.36</v>
      </c>
      <c r="Q916" s="115">
        <v>9.68</v>
      </c>
      <c r="R916" s="115">
        <v>56.612000000000002</v>
      </c>
      <c r="S916" s="115">
        <v>57.468000000000004</v>
      </c>
    </row>
    <row r="917" spans="1:19" x14ac:dyDescent="0.2">
      <c r="A917" s="112">
        <v>32599</v>
      </c>
      <c r="B917" s="114">
        <v>73.8</v>
      </c>
      <c r="D917" s="114">
        <v>74.5</v>
      </c>
      <c r="F917" s="114">
        <v>69.7</v>
      </c>
      <c r="G917" s="115">
        <v>123.1</v>
      </c>
      <c r="H917" s="115">
        <v>123.1</v>
      </c>
      <c r="I917" s="115">
        <v>128</v>
      </c>
      <c r="J917" s="115">
        <v>127.8</v>
      </c>
      <c r="K917" s="115">
        <v>5.2</v>
      </c>
      <c r="L917" s="115">
        <v>9.84</v>
      </c>
      <c r="M917" s="115">
        <v>9.82</v>
      </c>
      <c r="O917" s="115">
        <v>-0.2</v>
      </c>
      <c r="P917" s="115">
        <v>9.18</v>
      </c>
      <c r="Q917" s="115">
        <v>9.4499999999999993</v>
      </c>
      <c r="R917" s="115">
        <v>56.988999999999997</v>
      </c>
      <c r="S917" s="115">
        <v>57.661000000000001</v>
      </c>
    </row>
    <row r="918" spans="1:19" x14ac:dyDescent="0.2">
      <c r="A918" s="112">
        <v>32629</v>
      </c>
      <c r="B918" s="114">
        <v>74.599999999999994</v>
      </c>
      <c r="D918" s="114">
        <v>75.099999999999994</v>
      </c>
      <c r="F918" s="114">
        <v>70.7</v>
      </c>
      <c r="G918" s="115">
        <v>123.8</v>
      </c>
      <c r="H918" s="115">
        <v>123.7</v>
      </c>
      <c r="I918" s="115">
        <v>128.30000000000001</v>
      </c>
      <c r="J918" s="115">
        <v>128.30000000000001</v>
      </c>
      <c r="K918" s="115">
        <v>5.2</v>
      </c>
      <c r="L918" s="115">
        <v>9.81</v>
      </c>
      <c r="M918" s="115">
        <v>10.48</v>
      </c>
      <c r="O918" s="115">
        <v>-0.22</v>
      </c>
      <c r="P918" s="115">
        <v>8.86</v>
      </c>
      <c r="Q918" s="115">
        <v>9.02</v>
      </c>
      <c r="R918" s="115">
        <v>57.197000000000003</v>
      </c>
      <c r="S918" s="115">
        <v>57.832999999999998</v>
      </c>
    </row>
    <row r="919" spans="1:19" x14ac:dyDescent="0.2">
      <c r="A919" s="112">
        <v>32660</v>
      </c>
      <c r="B919" s="114">
        <v>74.900000000000006</v>
      </c>
      <c r="D919" s="114">
        <v>75.5</v>
      </c>
      <c r="F919" s="114">
        <v>71.2</v>
      </c>
      <c r="G919" s="115">
        <v>124.1</v>
      </c>
      <c r="H919" s="115">
        <v>124.1</v>
      </c>
      <c r="I919" s="115">
        <v>128.5</v>
      </c>
      <c r="J919" s="115">
        <v>128.80000000000001</v>
      </c>
      <c r="K919" s="115">
        <v>5.3</v>
      </c>
      <c r="L919" s="115">
        <v>9.5299999999999994</v>
      </c>
      <c r="M919" s="115">
        <v>9.6300000000000008</v>
      </c>
      <c r="O919" s="115">
        <v>0.02</v>
      </c>
      <c r="P919" s="115">
        <v>8.2799999999999994</v>
      </c>
      <c r="Q919" s="115">
        <v>8.41</v>
      </c>
      <c r="R919" s="115">
        <v>57.322000000000003</v>
      </c>
      <c r="S919" s="115">
        <v>57.987000000000002</v>
      </c>
    </row>
    <row r="920" spans="1:19" x14ac:dyDescent="0.2">
      <c r="A920" s="112">
        <v>32690</v>
      </c>
      <c r="B920" s="114">
        <v>75.400000000000006</v>
      </c>
      <c r="D920" s="114">
        <v>75.900000000000006</v>
      </c>
      <c r="F920" s="114">
        <v>71.7</v>
      </c>
      <c r="G920" s="115">
        <v>124.4</v>
      </c>
      <c r="H920" s="115">
        <v>124.5</v>
      </c>
      <c r="I920" s="115">
        <v>129</v>
      </c>
      <c r="J920" s="115">
        <v>129.19999999999999</v>
      </c>
      <c r="K920" s="115">
        <v>5.2</v>
      </c>
      <c r="L920" s="115">
        <v>9.24</v>
      </c>
      <c r="M920" s="115">
        <v>8.94</v>
      </c>
      <c r="O920" s="115">
        <v>0.28999999999999998</v>
      </c>
      <c r="P920" s="115">
        <v>8.02</v>
      </c>
      <c r="Q920" s="115">
        <v>7.82</v>
      </c>
      <c r="R920" s="115">
        <v>57.459000000000003</v>
      </c>
      <c r="S920" s="115">
        <v>58.136000000000003</v>
      </c>
    </row>
    <row r="921" spans="1:19" x14ac:dyDescent="0.2">
      <c r="A921" s="112">
        <v>32721</v>
      </c>
      <c r="B921" s="114">
        <v>75.5</v>
      </c>
      <c r="D921" s="114">
        <v>76.099999999999994</v>
      </c>
      <c r="F921" s="114">
        <v>71.7</v>
      </c>
      <c r="G921" s="115">
        <v>124.6</v>
      </c>
      <c r="H921" s="115">
        <v>124.5</v>
      </c>
      <c r="I921" s="115">
        <v>129.30000000000001</v>
      </c>
      <c r="J921" s="115">
        <v>129.5</v>
      </c>
      <c r="K921" s="115">
        <v>5.2</v>
      </c>
      <c r="L921" s="115">
        <v>8.99</v>
      </c>
      <c r="M921" s="115">
        <v>8.92</v>
      </c>
      <c r="O921" s="115">
        <v>-0.16</v>
      </c>
      <c r="P921" s="115">
        <v>8.11</v>
      </c>
      <c r="Q921" s="115">
        <v>8.14</v>
      </c>
      <c r="R921" s="115">
        <v>57.466000000000001</v>
      </c>
      <c r="S921" s="115">
        <v>58.216999999999999</v>
      </c>
    </row>
    <row r="922" spans="1:19" x14ac:dyDescent="0.2">
      <c r="A922" s="112">
        <v>32752</v>
      </c>
      <c r="B922" s="114">
        <v>75.599999999999994</v>
      </c>
      <c r="D922" s="114">
        <v>76.3</v>
      </c>
      <c r="F922" s="114">
        <v>72</v>
      </c>
      <c r="G922" s="115">
        <v>125</v>
      </c>
      <c r="H922" s="115">
        <v>124.8</v>
      </c>
      <c r="I922" s="115">
        <v>130</v>
      </c>
      <c r="J922" s="115">
        <v>129.9</v>
      </c>
      <c r="K922" s="115">
        <v>5.3</v>
      </c>
      <c r="L922" s="115">
        <v>9.02</v>
      </c>
      <c r="M922" s="115">
        <v>9.24</v>
      </c>
      <c r="O922" s="115">
        <v>-0.15</v>
      </c>
      <c r="P922" s="115">
        <v>8.19</v>
      </c>
      <c r="Q922" s="115">
        <v>8.2799999999999994</v>
      </c>
      <c r="R922" s="115">
        <v>57.594000000000001</v>
      </c>
      <c r="S922" s="115">
        <v>58.418999999999997</v>
      </c>
    </row>
    <row r="923" spans="1:19" x14ac:dyDescent="0.2">
      <c r="A923" s="112">
        <v>32782</v>
      </c>
      <c r="B923" s="114">
        <v>75.900000000000006</v>
      </c>
      <c r="D923" s="114">
        <v>76.599999999999994</v>
      </c>
      <c r="F923" s="114">
        <v>72</v>
      </c>
      <c r="G923" s="115">
        <v>125.6</v>
      </c>
      <c r="H923" s="115">
        <v>125.4</v>
      </c>
      <c r="I923" s="115">
        <v>130.9</v>
      </c>
      <c r="J923" s="115">
        <v>130.6</v>
      </c>
      <c r="K923" s="115">
        <v>5.3</v>
      </c>
      <c r="L923" s="115">
        <v>8.84</v>
      </c>
      <c r="M923" s="115">
        <v>8.89</v>
      </c>
      <c r="O923" s="115">
        <v>7.0000000000000007E-2</v>
      </c>
      <c r="P923" s="115">
        <v>8.01</v>
      </c>
      <c r="Q923" s="115">
        <v>7.98</v>
      </c>
      <c r="R923" s="115">
        <v>57.819000000000003</v>
      </c>
      <c r="S923" s="115">
        <v>58.631</v>
      </c>
    </row>
    <row r="924" spans="1:19" x14ac:dyDescent="0.2">
      <c r="A924" s="112">
        <v>32813</v>
      </c>
      <c r="B924" s="114">
        <v>76.099999999999994</v>
      </c>
      <c r="D924" s="114">
        <v>77</v>
      </c>
      <c r="F924" s="114">
        <v>72.2</v>
      </c>
      <c r="G924" s="115">
        <v>125.9</v>
      </c>
      <c r="H924" s="115">
        <v>125.9</v>
      </c>
      <c r="I924" s="115">
        <v>131.30000000000001</v>
      </c>
      <c r="J924" s="115">
        <v>131.1</v>
      </c>
      <c r="K924" s="115">
        <v>5.4</v>
      </c>
      <c r="L924" s="115">
        <v>8.5500000000000007</v>
      </c>
      <c r="M924" s="115">
        <v>8.6</v>
      </c>
      <c r="O924" s="115">
        <v>0.09</v>
      </c>
      <c r="P924" s="115">
        <v>7.87</v>
      </c>
      <c r="Q924" s="115">
        <v>7.8</v>
      </c>
      <c r="R924" s="115">
        <v>57.945</v>
      </c>
      <c r="S924" s="115">
        <v>58.786999999999999</v>
      </c>
    </row>
    <row r="925" spans="1:19" x14ac:dyDescent="0.2">
      <c r="A925" s="112">
        <v>32843</v>
      </c>
      <c r="B925" s="114">
        <v>76.099999999999994</v>
      </c>
      <c r="D925" s="114">
        <v>77.099999999999994</v>
      </c>
      <c r="F925" s="114">
        <v>72.5</v>
      </c>
      <c r="G925" s="115">
        <v>126.1</v>
      </c>
      <c r="H925" s="115">
        <v>126.3</v>
      </c>
      <c r="I925" s="115">
        <v>131.5</v>
      </c>
      <c r="J925" s="115">
        <v>131.6</v>
      </c>
      <c r="K925" s="115">
        <v>5.4</v>
      </c>
      <c r="L925" s="115">
        <v>8.4499999999999993</v>
      </c>
      <c r="M925" s="115">
        <v>7.97</v>
      </c>
      <c r="O925" s="115">
        <v>0.06</v>
      </c>
      <c r="P925" s="115">
        <v>7.84</v>
      </c>
      <c r="Q925" s="115">
        <v>7.78</v>
      </c>
      <c r="R925" s="115">
        <v>58.113</v>
      </c>
      <c r="S925" s="115">
        <v>58.954000000000001</v>
      </c>
    </row>
    <row r="926" spans="1:19" x14ac:dyDescent="0.2">
      <c r="A926" s="112">
        <v>32874</v>
      </c>
      <c r="B926" s="114">
        <v>76.7</v>
      </c>
      <c r="D926" s="114">
        <v>77.3</v>
      </c>
      <c r="F926" s="114">
        <v>73.099999999999994</v>
      </c>
      <c r="G926" s="115">
        <v>127.4</v>
      </c>
      <c r="H926" s="115">
        <v>127.5</v>
      </c>
      <c r="I926" s="115">
        <v>132</v>
      </c>
      <c r="J926" s="115">
        <v>132.1</v>
      </c>
      <c r="K926" s="115">
        <v>5.4</v>
      </c>
      <c r="L926" s="115">
        <v>8.23</v>
      </c>
      <c r="M926" s="115">
        <v>8.26</v>
      </c>
      <c r="O926" s="115">
        <v>0.15</v>
      </c>
      <c r="P926" s="115">
        <v>8.2100000000000009</v>
      </c>
      <c r="Q926" s="115">
        <v>8.09</v>
      </c>
      <c r="R926" s="115">
        <v>58.552999999999997</v>
      </c>
      <c r="S926" s="115">
        <v>59.180999999999997</v>
      </c>
    </row>
    <row r="927" spans="1:19" x14ac:dyDescent="0.2">
      <c r="A927" s="112">
        <v>32905</v>
      </c>
      <c r="B927" s="114">
        <v>77.2</v>
      </c>
      <c r="D927" s="114">
        <v>77.7</v>
      </c>
      <c r="F927" s="114">
        <v>73.400000000000006</v>
      </c>
      <c r="G927" s="115">
        <v>128</v>
      </c>
      <c r="H927" s="115">
        <v>128</v>
      </c>
      <c r="I927" s="115">
        <v>132.80000000000001</v>
      </c>
      <c r="J927" s="115">
        <v>132.69999999999999</v>
      </c>
      <c r="K927" s="115">
        <v>5.3</v>
      </c>
      <c r="L927" s="115">
        <v>8.24</v>
      </c>
      <c r="M927" s="115">
        <v>8.2899999999999991</v>
      </c>
      <c r="O927" s="115">
        <v>0.08</v>
      </c>
      <c r="P927" s="115">
        <v>8.4700000000000006</v>
      </c>
      <c r="Q927" s="115">
        <v>8.3699999999999992</v>
      </c>
      <c r="R927" s="115">
        <v>58.811</v>
      </c>
      <c r="S927" s="115">
        <v>59.468000000000004</v>
      </c>
    </row>
    <row r="928" spans="1:19" x14ac:dyDescent="0.2">
      <c r="A928" s="112">
        <v>32933</v>
      </c>
      <c r="B928" s="114">
        <v>77.5</v>
      </c>
      <c r="D928" s="114">
        <v>78</v>
      </c>
      <c r="F928" s="114">
        <v>73.599999999999994</v>
      </c>
      <c r="G928" s="115">
        <v>128.69999999999999</v>
      </c>
      <c r="H928" s="115">
        <v>128.6</v>
      </c>
      <c r="I928" s="115">
        <v>133.9</v>
      </c>
      <c r="J928" s="115">
        <v>133.5</v>
      </c>
      <c r="K928" s="115">
        <v>5.2</v>
      </c>
      <c r="L928" s="115">
        <v>8.2799999999999994</v>
      </c>
      <c r="M928" s="115">
        <v>8.3000000000000007</v>
      </c>
      <c r="O928" s="115">
        <v>0.01</v>
      </c>
      <c r="P928" s="115">
        <v>8.59</v>
      </c>
      <c r="Q928" s="115">
        <v>8.6300000000000008</v>
      </c>
      <c r="R928" s="115">
        <v>59.033000000000001</v>
      </c>
      <c r="S928" s="115">
        <v>59.753999999999998</v>
      </c>
    </row>
    <row r="929" spans="1:19" x14ac:dyDescent="0.2">
      <c r="A929" s="112">
        <v>32964</v>
      </c>
      <c r="B929" s="114">
        <v>77.5</v>
      </c>
      <c r="D929" s="114">
        <v>78.099999999999994</v>
      </c>
      <c r="F929" s="114">
        <v>74.099999999999994</v>
      </c>
      <c r="G929" s="115">
        <v>128.9</v>
      </c>
      <c r="H929" s="115">
        <v>128.9</v>
      </c>
      <c r="I929" s="115">
        <v>134.19999999999999</v>
      </c>
      <c r="J929" s="115">
        <v>134</v>
      </c>
      <c r="K929" s="115">
        <v>5.4</v>
      </c>
      <c r="L929" s="115">
        <v>8.26</v>
      </c>
      <c r="M929" s="115">
        <v>8.23</v>
      </c>
      <c r="O929" s="115">
        <v>0.08</v>
      </c>
      <c r="P929" s="115">
        <v>8.7899999999999991</v>
      </c>
      <c r="Q929" s="115">
        <v>8.7200000000000006</v>
      </c>
      <c r="R929" s="115">
        <v>59.156999999999996</v>
      </c>
      <c r="S929" s="115">
        <v>59.932000000000002</v>
      </c>
    </row>
    <row r="930" spans="1:19" x14ac:dyDescent="0.2">
      <c r="A930" s="112">
        <v>32994</v>
      </c>
      <c r="B930" s="114">
        <v>77.900000000000006</v>
      </c>
      <c r="D930" s="114">
        <v>78.400000000000006</v>
      </c>
      <c r="F930" s="114">
        <v>74.3</v>
      </c>
      <c r="G930" s="115">
        <v>129.19999999999999</v>
      </c>
      <c r="H930" s="115">
        <v>129.1</v>
      </c>
      <c r="I930" s="115">
        <v>134.4</v>
      </c>
      <c r="J930" s="115">
        <v>134.4</v>
      </c>
      <c r="K930" s="115">
        <v>5.4</v>
      </c>
      <c r="L930" s="115">
        <v>8.18</v>
      </c>
      <c r="M930" s="115">
        <v>8.23</v>
      </c>
      <c r="O930" s="115">
        <v>0.1</v>
      </c>
      <c r="P930" s="115">
        <v>8.76</v>
      </c>
      <c r="Q930" s="115">
        <v>8.64</v>
      </c>
      <c r="R930" s="115">
        <v>59.29</v>
      </c>
      <c r="S930" s="115">
        <v>60.115000000000002</v>
      </c>
    </row>
    <row r="931" spans="1:19" x14ac:dyDescent="0.2">
      <c r="A931" s="112">
        <v>33025</v>
      </c>
      <c r="B931" s="114">
        <v>78.2</v>
      </c>
      <c r="D931" s="114">
        <v>78.599999999999994</v>
      </c>
      <c r="F931" s="114">
        <v>74.8</v>
      </c>
      <c r="G931" s="115">
        <v>129.9</v>
      </c>
      <c r="H931" s="115">
        <v>129.9</v>
      </c>
      <c r="I931" s="115">
        <v>134.80000000000001</v>
      </c>
      <c r="J931" s="115">
        <v>135.1</v>
      </c>
      <c r="K931" s="115">
        <v>5.2</v>
      </c>
      <c r="L931" s="115">
        <v>8.2899999999999991</v>
      </c>
      <c r="M931" s="115">
        <v>8.32</v>
      </c>
      <c r="O931" s="115">
        <v>0.19</v>
      </c>
      <c r="P931" s="115">
        <v>8.48</v>
      </c>
      <c r="Q931" s="115">
        <v>8.35</v>
      </c>
      <c r="R931" s="115">
        <v>59.552</v>
      </c>
      <c r="S931" s="115">
        <v>60.348999999999997</v>
      </c>
    </row>
    <row r="932" spans="1:19" x14ac:dyDescent="0.2">
      <c r="A932" s="112">
        <v>33055</v>
      </c>
      <c r="B932" s="114">
        <v>78.5</v>
      </c>
      <c r="D932" s="114">
        <v>78.900000000000006</v>
      </c>
      <c r="F932" s="114">
        <v>75.3</v>
      </c>
      <c r="G932" s="115">
        <v>130.4</v>
      </c>
      <c r="H932" s="115">
        <v>130.5</v>
      </c>
      <c r="I932" s="115">
        <v>135.5</v>
      </c>
      <c r="J932" s="115">
        <v>135.80000000000001</v>
      </c>
      <c r="K932" s="115">
        <v>5.5</v>
      </c>
      <c r="L932" s="115">
        <v>8.15</v>
      </c>
      <c r="M932" s="115">
        <v>8.0500000000000007</v>
      </c>
      <c r="O932" s="115">
        <v>0.45</v>
      </c>
      <c r="P932" s="115">
        <v>8.4700000000000006</v>
      </c>
      <c r="Q932" s="115">
        <v>8.16</v>
      </c>
      <c r="R932" s="115">
        <v>59.698999999999998</v>
      </c>
      <c r="S932" s="115">
        <v>60.500999999999998</v>
      </c>
    </row>
    <row r="933" spans="1:19" x14ac:dyDescent="0.2">
      <c r="A933" s="112">
        <v>33086</v>
      </c>
      <c r="B933" s="114">
        <v>78.599999999999994</v>
      </c>
      <c r="D933" s="114">
        <v>79.2</v>
      </c>
      <c r="F933" s="114">
        <v>75.5</v>
      </c>
      <c r="G933" s="115">
        <v>131.6</v>
      </c>
      <c r="H933" s="115">
        <v>131.6</v>
      </c>
      <c r="I933" s="115">
        <v>136.4</v>
      </c>
      <c r="J933" s="115">
        <v>136.6</v>
      </c>
      <c r="K933" s="115">
        <v>5.7</v>
      </c>
      <c r="L933" s="115">
        <v>8.1300000000000008</v>
      </c>
      <c r="M933" s="115">
        <v>8.06</v>
      </c>
      <c r="O933" s="115">
        <v>0.79</v>
      </c>
      <c r="P933" s="115">
        <v>8.75</v>
      </c>
      <c r="Q933" s="115">
        <v>8.06</v>
      </c>
      <c r="R933" s="115">
        <v>60.095999999999997</v>
      </c>
      <c r="S933" s="115">
        <v>60.753</v>
      </c>
    </row>
    <row r="934" spans="1:19" x14ac:dyDescent="0.2">
      <c r="A934" s="112">
        <v>33117</v>
      </c>
      <c r="B934" s="114">
        <v>78.8</v>
      </c>
      <c r="D934" s="114">
        <v>79.400000000000006</v>
      </c>
      <c r="F934" s="114">
        <v>75.8</v>
      </c>
      <c r="G934" s="115">
        <v>132.69999999999999</v>
      </c>
      <c r="H934" s="115">
        <v>132.5</v>
      </c>
      <c r="I934" s="115">
        <v>137.19999999999999</v>
      </c>
      <c r="J934" s="115">
        <v>137.1</v>
      </c>
      <c r="K934" s="115">
        <v>5.9</v>
      </c>
      <c r="L934" s="115">
        <v>8.1999999999999993</v>
      </c>
      <c r="M934" s="115">
        <v>8.0299999999999994</v>
      </c>
      <c r="O934" s="115">
        <v>0.8</v>
      </c>
      <c r="P934" s="115">
        <v>8.89</v>
      </c>
      <c r="Q934" s="115">
        <v>8.08</v>
      </c>
      <c r="R934" s="115">
        <v>60.465000000000003</v>
      </c>
      <c r="S934" s="115">
        <v>60.965000000000003</v>
      </c>
    </row>
    <row r="935" spans="1:19" x14ac:dyDescent="0.2">
      <c r="A935" s="112">
        <v>33147</v>
      </c>
      <c r="B935" s="114">
        <v>79.5</v>
      </c>
      <c r="D935" s="114">
        <v>79.900000000000006</v>
      </c>
      <c r="F935" s="114">
        <v>76.400000000000006</v>
      </c>
      <c r="G935" s="115">
        <v>133.5</v>
      </c>
      <c r="H935" s="115">
        <v>133.4</v>
      </c>
      <c r="I935" s="115">
        <v>137.80000000000001</v>
      </c>
      <c r="J935" s="115">
        <v>137.6</v>
      </c>
      <c r="K935" s="115">
        <v>5.9</v>
      </c>
      <c r="L935" s="115">
        <v>8.11</v>
      </c>
      <c r="M935" s="115">
        <v>9.52</v>
      </c>
      <c r="O935" s="115">
        <v>0.88</v>
      </c>
      <c r="P935" s="115">
        <v>8.7200000000000006</v>
      </c>
      <c r="Q935" s="115">
        <v>7.88</v>
      </c>
      <c r="R935" s="115">
        <v>60.811</v>
      </c>
      <c r="S935" s="115">
        <v>61.171999999999997</v>
      </c>
    </row>
    <row r="936" spans="1:19" x14ac:dyDescent="0.2">
      <c r="A936" s="112">
        <v>33178</v>
      </c>
      <c r="B936" s="114">
        <v>80</v>
      </c>
      <c r="D936" s="114">
        <v>80.2</v>
      </c>
      <c r="F936" s="114">
        <v>76.8</v>
      </c>
      <c r="G936" s="115">
        <v>133.80000000000001</v>
      </c>
      <c r="H936" s="115">
        <v>133.69999999999999</v>
      </c>
      <c r="I936" s="115">
        <v>138.19999999999999</v>
      </c>
      <c r="J936" s="115">
        <v>138</v>
      </c>
      <c r="K936" s="115">
        <v>6.2</v>
      </c>
      <c r="L936" s="115">
        <v>7.81</v>
      </c>
      <c r="M936" s="115">
        <v>7.61</v>
      </c>
      <c r="O936" s="115">
        <v>0.73</v>
      </c>
      <c r="P936" s="115">
        <v>8.39</v>
      </c>
      <c r="Q936" s="115">
        <v>7.6</v>
      </c>
      <c r="R936" s="115">
        <v>60.887999999999998</v>
      </c>
      <c r="S936" s="115">
        <v>61.246000000000002</v>
      </c>
    </row>
    <row r="937" spans="1:19" x14ac:dyDescent="0.2">
      <c r="A937" s="112">
        <v>33208</v>
      </c>
      <c r="B937" s="114">
        <v>79.900000000000006</v>
      </c>
      <c r="D937" s="114">
        <v>80.2</v>
      </c>
      <c r="F937" s="114">
        <v>76.7</v>
      </c>
      <c r="G937" s="115">
        <v>133.80000000000001</v>
      </c>
      <c r="H937" s="115">
        <v>134.19999999999999</v>
      </c>
      <c r="I937" s="115">
        <v>138.30000000000001</v>
      </c>
      <c r="J937" s="115">
        <v>138.6</v>
      </c>
      <c r="K937" s="115">
        <v>6.3</v>
      </c>
      <c r="L937" s="115">
        <v>7.31</v>
      </c>
      <c r="M937" s="115">
        <v>5.53</v>
      </c>
      <c r="O937" s="115">
        <v>0.93</v>
      </c>
      <c r="P937" s="115">
        <v>8.08</v>
      </c>
      <c r="Q937" s="115">
        <v>7.31</v>
      </c>
      <c r="R937" s="115">
        <v>60.945</v>
      </c>
      <c r="S937" s="115">
        <v>61.331000000000003</v>
      </c>
    </row>
    <row r="938" spans="1:19" x14ac:dyDescent="0.2">
      <c r="A938" s="112">
        <v>33239</v>
      </c>
      <c r="B938" s="114">
        <v>82</v>
      </c>
      <c r="D938" s="114">
        <v>81.900000000000006</v>
      </c>
      <c r="F938" s="114">
        <v>78.900000000000006</v>
      </c>
      <c r="G938" s="115">
        <v>134.6</v>
      </c>
      <c r="H938" s="115">
        <v>134.69999999999999</v>
      </c>
      <c r="I938" s="115">
        <v>139.4</v>
      </c>
      <c r="J938" s="115">
        <v>139.5</v>
      </c>
      <c r="K938" s="115">
        <v>6.4</v>
      </c>
      <c r="L938" s="115">
        <v>6.91</v>
      </c>
      <c r="M938" s="115">
        <v>8.18</v>
      </c>
      <c r="O938" s="115">
        <v>0.98</v>
      </c>
      <c r="P938" s="115">
        <v>8.09</v>
      </c>
      <c r="Q938" s="115">
        <v>7.13</v>
      </c>
      <c r="R938" s="115">
        <v>61.177</v>
      </c>
      <c r="S938" s="115">
        <v>61.637</v>
      </c>
    </row>
    <row r="939" spans="1:19" x14ac:dyDescent="0.2">
      <c r="A939" s="112">
        <v>33270</v>
      </c>
      <c r="B939" s="114">
        <v>82</v>
      </c>
      <c r="D939" s="114">
        <v>82.3</v>
      </c>
      <c r="F939" s="114">
        <v>78.2</v>
      </c>
      <c r="G939" s="115">
        <v>134.80000000000001</v>
      </c>
      <c r="H939" s="115">
        <v>134.80000000000001</v>
      </c>
      <c r="I939" s="115">
        <v>140.30000000000001</v>
      </c>
      <c r="J939" s="115">
        <v>140.19999999999999</v>
      </c>
      <c r="K939" s="115">
        <v>6.6</v>
      </c>
      <c r="L939" s="115">
        <v>6.25</v>
      </c>
      <c r="M939" s="115">
        <v>6.99</v>
      </c>
      <c r="O939" s="115">
        <v>0.98</v>
      </c>
      <c r="P939" s="115">
        <v>7.85</v>
      </c>
      <c r="Q939" s="115">
        <v>6.87</v>
      </c>
      <c r="R939" s="115">
        <v>61.207999999999998</v>
      </c>
      <c r="S939" s="115">
        <v>61.807000000000002</v>
      </c>
    </row>
    <row r="940" spans="1:19" x14ac:dyDescent="0.2">
      <c r="A940" s="112">
        <v>33298</v>
      </c>
      <c r="B940" s="114">
        <v>82.3</v>
      </c>
      <c r="D940" s="114">
        <v>83</v>
      </c>
      <c r="F940" s="114">
        <v>78.599999999999994</v>
      </c>
      <c r="G940" s="115">
        <v>135</v>
      </c>
      <c r="H940" s="115">
        <v>134.80000000000001</v>
      </c>
      <c r="I940" s="115">
        <v>140.9</v>
      </c>
      <c r="J940" s="115">
        <v>140.5</v>
      </c>
      <c r="K940" s="115">
        <v>6.8</v>
      </c>
      <c r="L940" s="115">
        <v>6.12</v>
      </c>
      <c r="M940" s="115">
        <v>5.53</v>
      </c>
      <c r="O940" s="115">
        <v>1.03</v>
      </c>
      <c r="P940" s="115">
        <v>8.11</v>
      </c>
      <c r="Q940" s="115">
        <v>7.1</v>
      </c>
      <c r="R940" s="115">
        <v>61.220999999999997</v>
      </c>
      <c r="S940" s="115">
        <v>61.936</v>
      </c>
    </row>
    <row r="941" spans="1:19" x14ac:dyDescent="0.2">
      <c r="A941" s="112">
        <v>33329</v>
      </c>
      <c r="B941" s="114">
        <v>82.3</v>
      </c>
      <c r="D941" s="114">
        <v>83</v>
      </c>
      <c r="F941" s="114">
        <v>78.599999999999994</v>
      </c>
      <c r="G941" s="115">
        <v>135.19999999999999</v>
      </c>
      <c r="H941" s="115">
        <v>135.1</v>
      </c>
      <c r="I941" s="115">
        <v>141.1</v>
      </c>
      <c r="J941" s="115">
        <v>140.9</v>
      </c>
      <c r="K941" s="115">
        <v>6.7</v>
      </c>
      <c r="L941" s="115">
        <v>5.91</v>
      </c>
      <c r="M941" s="115">
        <v>5.98</v>
      </c>
      <c r="O941" s="115">
        <v>1.22</v>
      </c>
      <c r="P941" s="115">
        <v>8.0399999999999991</v>
      </c>
      <c r="Q941" s="115">
        <v>6.95</v>
      </c>
      <c r="R941" s="115">
        <v>61.332000000000001</v>
      </c>
      <c r="S941" s="115">
        <v>62.06</v>
      </c>
    </row>
    <row r="942" spans="1:19" x14ac:dyDescent="0.2">
      <c r="A942" s="112">
        <v>33359</v>
      </c>
      <c r="B942" s="114">
        <v>82.7</v>
      </c>
      <c r="D942" s="114">
        <v>83.3</v>
      </c>
      <c r="F942" s="114">
        <v>79.2</v>
      </c>
      <c r="G942" s="115">
        <v>135.6</v>
      </c>
      <c r="H942" s="115">
        <v>135.6</v>
      </c>
      <c r="I942" s="115">
        <v>141.30000000000001</v>
      </c>
      <c r="J942" s="115">
        <v>141.30000000000001</v>
      </c>
      <c r="K942" s="115">
        <v>6.9</v>
      </c>
      <c r="L942" s="115">
        <v>5.78</v>
      </c>
      <c r="M942" s="115">
        <v>5.92</v>
      </c>
      <c r="O942" s="115">
        <v>1.38</v>
      </c>
      <c r="P942" s="115">
        <v>8.07</v>
      </c>
      <c r="Q942" s="115">
        <v>6.78</v>
      </c>
      <c r="R942" s="115">
        <v>61.585999999999999</v>
      </c>
      <c r="S942" s="115">
        <v>62.307000000000002</v>
      </c>
    </row>
    <row r="943" spans="1:19" x14ac:dyDescent="0.2">
      <c r="A943" s="112">
        <v>33390</v>
      </c>
      <c r="B943" s="114">
        <v>83.1</v>
      </c>
      <c r="D943" s="114">
        <v>83.4</v>
      </c>
      <c r="F943" s="114">
        <v>79.5</v>
      </c>
      <c r="G943" s="115">
        <v>136</v>
      </c>
      <c r="H943" s="115">
        <v>136</v>
      </c>
      <c r="I943" s="115">
        <v>141.5</v>
      </c>
      <c r="J943" s="115">
        <v>141.80000000000001</v>
      </c>
      <c r="K943" s="115">
        <v>6.9</v>
      </c>
      <c r="L943" s="115">
        <v>5.9</v>
      </c>
      <c r="M943" s="115">
        <v>6.74</v>
      </c>
      <c r="O943" s="115">
        <v>1.34</v>
      </c>
      <c r="P943" s="115">
        <v>8.2799999999999994</v>
      </c>
      <c r="Q943" s="115">
        <v>6.96</v>
      </c>
      <c r="R943" s="115">
        <v>61.69</v>
      </c>
      <c r="S943" s="115">
        <v>62.442</v>
      </c>
    </row>
    <row r="944" spans="1:19" x14ac:dyDescent="0.2">
      <c r="A944" s="112">
        <v>33420</v>
      </c>
      <c r="B944" s="114">
        <v>83.2</v>
      </c>
      <c r="D944" s="114">
        <v>83.6</v>
      </c>
      <c r="F944" s="114">
        <v>79.900000000000006</v>
      </c>
      <c r="G944" s="115">
        <v>136.19999999999999</v>
      </c>
      <c r="H944" s="115">
        <v>136.19999999999999</v>
      </c>
      <c r="I944" s="115">
        <v>142</v>
      </c>
      <c r="J944" s="115">
        <v>142.30000000000001</v>
      </c>
      <c r="K944" s="115">
        <v>6.8</v>
      </c>
      <c r="L944" s="115">
        <v>5.82</v>
      </c>
      <c r="M944" s="115">
        <v>5.85</v>
      </c>
      <c r="O944" s="115">
        <v>1.39</v>
      </c>
      <c r="P944" s="115">
        <v>8.27</v>
      </c>
      <c r="Q944" s="115">
        <v>6.92</v>
      </c>
      <c r="R944" s="115">
        <v>61.786999999999999</v>
      </c>
      <c r="S944" s="115">
        <v>62.631999999999998</v>
      </c>
    </row>
    <row r="945" spans="1:19" x14ac:dyDescent="0.2">
      <c r="A945" s="112">
        <v>33451</v>
      </c>
      <c r="B945" s="114">
        <v>83.3</v>
      </c>
      <c r="D945" s="114">
        <v>83.8</v>
      </c>
      <c r="F945" s="114">
        <v>80</v>
      </c>
      <c r="G945" s="115">
        <v>136.6</v>
      </c>
      <c r="H945" s="115">
        <v>136.6</v>
      </c>
      <c r="I945" s="115">
        <v>142.69999999999999</v>
      </c>
      <c r="J945" s="115">
        <v>142.9</v>
      </c>
      <c r="K945" s="115">
        <v>6.9</v>
      </c>
      <c r="L945" s="115">
        <v>5.66</v>
      </c>
      <c r="M945" s="115">
        <v>5.5</v>
      </c>
      <c r="O945" s="115">
        <v>1.46</v>
      </c>
      <c r="P945" s="115">
        <v>7.9</v>
      </c>
      <c r="Q945" s="115">
        <v>6.43</v>
      </c>
      <c r="R945" s="115">
        <v>61.930999999999997</v>
      </c>
      <c r="S945" s="115">
        <v>62.804000000000002</v>
      </c>
    </row>
    <row r="946" spans="1:19" x14ac:dyDescent="0.2">
      <c r="A946" s="112">
        <v>33482</v>
      </c>
      <c r="B946" s="114">
        <v>83.1</v>
      </c>
      <c r="D946" s="114">
        <v>83.9</v>
      </c>
      <c r="F946" s="114">
        <v>80</v>
      </c>
      <c r="G946" s="115">
        <v>137.19999999999999</v>
      </c>
      <c r="H946" s="115">
        <v>137</v>
      </c>
      <c r="I946" s="115">
        <v>143.4</v>
      </c>
      <c r="J946" s="115">
        <v>143.4</v>
      </c>
      <c r="K946" s="115">
        <v>6.9</v>
      </c>
      <c r="L946" s="115">
        <v>5.45</v>
      </c>
      <c r="M946" s="115">
        <v>5.6</v>
      </c>
      <c r="O946" s="115">
        <v>1.48</v>
      </c>
      <c r="P946" s="115">
        <v>7.65</v>
      </c>
      <c r="Q946" s="115">
        <v>6.18</v>
      </c>
      <c r="R946" s="115">
        <v>62.143999999999998</v>
      </c>
      <c r="S946" s="115">
        <v>63.055</v>
      </c>
    </row>
    <row r="947" spans="1:19" x14ac:dyDescent="0.2">
      <c r="A947" s="112">
        <v>33512</v>
      </c>
      <c r="B947" s="114">
        <v>83</v>
      </c>
      <c r="D947" s="114">
        <v>84.1</v>
      </c>
      <c r="F947" s="114">
        <v>79.8</v>
      </c>
      <c r="G947" s="115">
        <v>137.4</v>
      </c>
      <c r="H947" s="115">
        <v>137.19999999999999</v>
      </c>
      <c r="I947" s="115">
        <v>143.9</v>
      </c>
      <c r="J947" s="115">
        <v>143.69999999999999</v>
      </c>
      <c r="K947" s="115">
        <v>7</v>
      </c>
      <c r="L947" s="115">
        <v>5.21</v>
      </c>
      <c r="M947" s="115">
        <v>5.23</v>
      </c>
      <c r="O947" s="115">
        <v>1.77</v>
      </c>
      <c r="P947" s="115">
        <v>7.53</v>
      </c>
      <c r="Q947" s="115">
        <v>5.91</v>
      </c>
      <c r="R947" s="115">
        <v>62.26</v>
      </c>
      <c r="S947" s="115">
        <v>63.194000000000003</v>
      </c>
    </row>
    <row r="948" spans="1:19" x14ac:dyDescent="0.2">
      <c r="A948" s="112">
        <v>33543</v>
      </c>
      <c r="B948" s="114">
        <v>83.3</v>
      </c>
      <c r="D948" s="114">
        <v>84.4</v>
      </c>
      <c r="F948" s="114">
        <v>80</v>
      </c>
      <c r="G948" s="115">
        <v>137.80000000000001</v>
      </c>
      <c r="H948" s="115">
        <v>137.80000000000001</v>
      </c>
      <c r="I948" s="115">
        <v>144.4</v>
      </c>
      <c r="J948" s="115">
        <v>144.19999999999999</v>
      </c>
      <c r="K948" s="115">
        <v>7</v>
      </c>
      <c r="L948" s="115">
        <v>4.8099999999999996</v>
      </c>
      <c r="M948" s="115">
        <v>4.8600000000000003</v>
      </c>
      <c r="O948" s="115">
        <v>2</v>
      </c>
      <c r="P948" s="115">
        <v>7.42</v>
      </c>
      <c r="Q948" s="115">
        <v>5.56</v>
      </c>
      <c r="R948" s="115">
        <v>62.396999999999998</v>
      </c>
      <c r="S948" s="115">
        <v>63.311999999999998</v>
      </c>
    </row>
    <row r="949" spans="1:19" x14ac:dyDescent="0.2">
      <c r="A949" s="112">
        <v>33573</v>
      </c>
      <c r="B949" s="114">
        <v>82.9</v>
      </c>
      <c r="D949" s="114">
        <v>84.1</v>
      </c>
      <c r="F949" s="114">
        <v>79.599999999999994</v>
      </c>
      <c r="G949" s="115">
        <v>137.9</v>
      </c>
      <c r="H949" s="115">
        <v>138.19999999999999</v>
      </c>
      <c r="I949" s="115">
        <v>144.4</v>
      </c>
      <c r="J949" s="115">
        <v>144.69999999999999</v>
      </c>
      <c r="K949" s="115">
        <v>7.3</v>
      </c>
      <c r="L949" s="115">
        <v>4.43</v>
      </c>
      <c r="M949" s="115">
        <v>4.09</v>
      </c>
      <c r="O949" s="115">
        <v>1.94</v>
      </c>
      <c r="P949" s="115">
        <v>7.09</v>
      </c>
      <c r="Q949" s="115">
        <v>5.03</v>
      </c>
      <c r="R949" s="115">
        <v>62.552999999999997</v>
      </c>
      <c r="S949" s="115">
        <v>63.468000000000004</v>
      </c>
    </row>
    <row r="950" spans="1:19" x14ac:dyDescent="0.2">
      <c r="A950" s="112">
        <v>33604</v>
      </c>
      <c r="B950" s="114">
        <v>83.3</v>
      </c>
      <c r="C950" s="114">
        <v>83.1</v>
      </c>
      <c r="D950" s="114">
        <v>84.3</v>
      </c>
      <c r="E950" s="114">
        <v>84.2</v>
      </c>
      <c r="F950" s="114">
        <v>79.8</v>
      </c>
      <c r="G950" s="115">
        <v>138.1</v>
      </c>
      <c r="H950" s="115">
        <v>138.30000000000001</v>
      </c>
      <c r="I950" s="115">
        <v>144.9</v>
      </c>
      <c r="J950" s="115">
        <v>145.1</v>
      </c>
      <c r="K950" s="115">
        <v>7.3</v>
      </c>
      <c r="L950" s="115">
        <v>4.03</v>
      </c>
      <c r="M950" s="115">
        <v>4.4000000000000004</v>
      </c>
      <c r="O950" s="115">
        <v>2.2000000000000002</v>
      </c>
      <c r="P950" s="115">
        <v>7.03</v>
      </c>
      <c r="Q950" s="115">
        <v>4.96</v>
      </c>
      <c r="R950" s="115">
        <v>62.637999999999998</v>
      </c>
      <c r="S950" s="115">
        <v>63.640999999999998</v>
      </c>
    </row>
    <row r="951" spans="1:19" x14ac:dyDescent="0.2">
      <c r="A951" s="112">
        <v>33635</v>
      </c>
      <c r="B951" s="114">
        <v>83.3</v>
      </c>
      <c r="C951" s="114">
        <v>83.2</v>
      </c>
      <c r="D951" s="114">
        <v>84.6</v>
      </c>
      <c r="E951" s="114">
        <v>84.4</v>
      </c>
      <c r="F951" s="114">
        <v>80</v>
      </c>
      <c r="G951" s="115">
        <v>138.6</v>
      </c>
      <c r="H951" s="115">
        <v>138.6</v>
      </c>
      <c r="I951" s="115">
        <v>145.6</v>
      </c>
      <c r="J951" s="115">
        <v>145.4</v>
      </c>
      <c r="K951" s="115">
        <v>7.4</v>
      </c>
      <c r="L951" s="115">
        <v>4.0599999999999996</v>
      </c>
      <c r="M951" s="115">
        <v>4.13</v>
      </c>
      <c r="O951" s="115">
        <v>2</v>
      </c>
      <c r="P951" s="115">
        <v>7.34</v>
      </c>
      <c r="Q951" s="115">
        <v>5.21</v>
      </c>
      <c r="R951" s="115">
        <v>62.796999999999997</v>
      </c>
      <c r="S951" s="115">
        <v>63.814</v>
      </c>
    </row>
    <row r="952" spans="1:19" x14ac:dyDescent="0.2">
      <c r="A952" s="112">
        <v>33664</v>
      </c>
      <c r="B952" s="114">
        <v>83.6</v>
      </c>
      <c r="C952" s="114">
        <v>83.6</v>
      </c>
      <c r="D952" s="114">
        <v>84.9</v>
      </c>
      <c r="E952" s="114">
        <v>84.8</v>
      </c>
      <c r="F952" s="114">
        <v>80.400000000000006</v>
      </c>
      <c r="G952" s="115">
        <v>139.30000000000001</v>
      </c>
      <c r="H952" s="115">
        <v>139.1</v>
      </c>
      <c r="I952" s="115">
        <v>146.4</v>
      </c>
      <c r="J952" s="115">
        <v>145.9</v>
      </c>
      <c r="K952" s="115">
        <v>7.4</v>
      </c>
      <c r="L952" s="115">
        <v>3.98</v>
      </c>
      <c r="M952" s="115">
        <v>4.07</v>
      </c>
      <c r="O952" s="115">
        <v>1.94</v>
      </c>
      <c r="P952" s="115">
        <v>7.54</v>
      </c>
      <c r="Q952" s="115">
        <v>5.69</v>
      </c>
      <c r="R952" s="115">
        <v>62.948999999999998</v>
      </c>
      <c r="S952" s="115">
        <v>63.972999999999999</v>
      </c>
    </row>
    <row r="953" spans="1:19" x14ac:dyDescent="0.2">
      <c r="A953" s="112">
        <v>33695</v>
      </c>
      <c r="B953" s="114">
        <v>83.7</v>
      </c>
      <c r="C953" s="114">
        <v>83.7</v>
      </c>
      <c r="D953" s="114">
        <v>84.9</v>
      </c>
      <c r="E953" s="114">
        <v>84.9</v>
      </c>
      <c r="F953" s="114">
        <v>80.3</v>
      </c>
      <c r="G953" s="115">
        <v>139.5</v>
      </c>
      <c r="H953" s="115">
        <v>139.4</v>
      </c>
      <c r="I953" s="115">
        <v>146.6</v>
      </c>
      <c r="J953" s="115">
        <v>146.30000000000001</v>
      </c>
      <c r="K953" s="115">
        <v>7.4</v>
      </c>
      <c r="L953" s="115">
        <v>3.73</v>
      </c>
      <c r="M953" s="115">
        <v>3.85</v>
      </c>
      <c r="O953" s="115">
        <v>2.15</v>
      </c>
      <c r="P953" s="115">
        <v>7.48</v>
      </c>
      <c r="Q953" s="115">
        <v>5.34</v>
      </c>
      <c r="R953" s="115">
        <v>63.119</v>
      </c>
      <c r="S953" s="115">
        <v>64.183000000000007</v>
      </c>
    </row>
    <row r="954" spans="1:19" x14ac:dyDescent="0.2">
      <c r="A954" s="112">
        <v>33725</v>
      </c>
      <c r="B954" s="114">
        <v>83.8</v>
      </c>
      <c r="C954" s="114">
        <v>83.9</v>
      </c>
      <c r="D954" s="114">
        <v>84.9</v>
      </c>
      <c r="E954" s="114">
        <v>85.2</v>
      </c>
      <c r="F954" s="114">
        <v>80.400000000000006</v>
      </c>
      <c r="G954" s="115">
        <v>139.69999999999999</v>
      </c>
      <c r="H954" s="115">
        <v>139.69999999999999</v>
      </c>
      <c r="I954" s="115">
        <v>146.69999999999999</v>
      </c>
      <c r="J954" s="115">
        <v>146.80000000000001</v>
      </c>
      <c r="K954" s="115">
        <v>7.6</v>
      </c>
      <c r="L954" s="115">
        <v>3.82</v>
      </c>
      <c r="M954" s="115">
        <v>3.8</v>
      </c>
      <c r="O954" s="115">
        <v>2.14</v>
      </c>
      <c r="P954" s="115">
        <v>7.39</v>
      </c>
      <c r="Q954" s="115">
        <v>5.23</v>
      </c>
      <c r="R954" s="115">
        <v>63.203000000000003</v>
      </c>
      <c r="S954" s="115">
        <v>64.272999999999996</v>
      </c>
    </row>
    <row r="955" spans="1:19" x14ac:dyDescent="0.2">
      <c r="A955" s="112">
        <v>33756</v>
      </c>
      <c r="B955" s="114">
        <v>84</v>
      </c>
      <c r="C955" s="114">
        <v>84.1</v>
      </c>
      <c r="D955" s="114">
        <v>84.9</v>
      </c>
      <c r="E955" s="114">
        <v>85.3</v>
      </c>
      <c r="F955" s="114">
        <v>80.5</v>
      </c>
      <c r="G955" s="115">
        <v>140.19999999999999</v>
      </c>
      <c r="H955" s="115">
        <v>140.1</v>
      </c>
      <c r="I955" s="115">
        <v>146.9</v>
      </c>
      <c r="J955" s="115">
        <v>147.1</v>
      </c>
      <c r="K955" s="115">
        <v>7.8</v>
      </c>
      <c r="L955" s="115">
        <v>3.76</v>
      </c>
      <c r="M955" s="115">
        <v>4.53</v>
      </c>
      <c r="O955" s="115">
        <v>2.31</v>
      </c>
      <c r="P955" s="115">
        <v>7.26</v>
      </c>
      <c r="Q955" s="115">
        <v>5.05</v>
      </c>
      <c r="R955" s="115">
        <v>63.314999999999998</v>
      </c>
      <c r="S955" s="115">
        <v>64.322999999999993</v>
      </c>
    </row>
    <row r="956" spans="1:19" x14ac:dyDescent="0.2">
      <c r="A956" s="112">
        <v>33786</v>
      </c>
      <c r="B956" s="114">
        <v>84.2</v>
      </c>
      <c r="C956" s="114">
        <v>84.1</v>
      </c>
      <c r="D956" s="114">
        <v>85.2</v>
      </c>
      <c r="E956" s="114">
        <v>85.3</v>
      </c>
      <c r="F956" s="114">
        <v>80.8</v>
      </c>
      <c r="G956" s="115">
        <v>140.5</v>
      </c>
      <c r="H956" s="115">
        <v>140.5</v>
      </c>
      <c r="I956" s="115">
        <v>147.30000000000001</v>
      </c>
      <c r="J956" s="115">
        <v>147.6</v>
      </c>
      <c r="K956" s="115">
        <v>7.7</v>
      </c>
      <c r="L956" s="115">
        <v>3.25</v>
      </c>
      <c r="M956" s="115">
        <v>3.37</v>
      </c>
      <c r="O956" s="115">
        <v>2.2999999999999998</v>
      </c>
      <c r="P956" s="115">
        <v>6.84</v>
      </c>
      <c r="Q956" s="115">
        <v>4.3600000000000003</v>
      </c>
      <c r="R956" s="115">
        <v>63.524000000000001</v>
      </c>
      <c r="S956" s="115">
        <v>64.566000000000003</v>
      </c>
    </row>
    <row r="957" spans="1:19" x14ac:dyDescent="0.2">
      <c r="A957" s="112">
        <v>33817</v>
      </c>
      <c r="B957" s="114">
        <v>84.2</v>
      </c>
      <c r="C957" s="114">
        <v>84.2</v>
      </c>
      <c r="D957" s="114">
        <v>85.3</v>
      </c>
      <c r="E957" s="114">
        <v>85.4</v>
      </c>
      <c r="F957" s="114">
        <v>80.8</v>
      </c>
      <c r="G957" s="115">
        <v>140.9</v>
      </c>
      <c r="H957" s="115">
        <v>140.80000000000001</v>
      </c>
      <c r="I957" s="115">
        <v>147.69999999999999</v>
      </c>
      <c r="J957" s="115">
        <v>147.9</v>
      </c>
      <c r="K957" s="115">
        <v>7.6</v>
      </c>
      <c r="L957" s="115">
        <v>3.3</v>
      </c>
      <c r="M957" s="115">
        <v>3.51</v>
      </c>
      <c r="O957" s="115">
        <v>2.4700000000000002</v>
      </c>
      <c r="P957" s="115">
        <v>6.59</v>
      </c>
      <c r="Q957" s="115">
        <v>4.1900000000000004</v>
      </c>
      <c r="R957" s="115">
        <v>63.609000000000002</v>
      </c>
      <c r="S957" s="115">
        <v>64.625</v>
      </c>
    </row>
    <row r="958" spans="1:19" x14ac:dyDescent="0.2">
      <c r="A958" s="112">
        <v>33848</v>
      </c>
      <c r="B958" s="114">
        <v>84.2</v>
      </c>
      <c r="C958" s="114">
        <v>84.3</v>
      </c>
      <c r="D958" s="114">
        <v>85.3</v>
      </c>
      <c r="E958" s="114">
        <v>85.3</v>
      </c>
      <c r="F958" s="114">
        <v>80.8</v>
      </c>
      <c r="G958" s="115">
        <v>141.30000000000001</v>
      </c>
      <c r="H958" s="115">
        <v>141.1</v>
      </c>
      <c r="I958" s="115">
        <v>148.1</v>
      </c>
      <c r="J958" s="115">
        <v>148.1</v>
      </c>
      <c r="K958" s="115">
        <v>7.6</v>
      </c>
      <c r="L958" s="115">
        <v>3.22</v>
      </c>
      <c r="M958" s="115">
        <v>4.47</v>
      </c>
      <c r="O958" s="115">
        <v>2.57</v>
      </c>
      <c r="P958" s="115">
        <v>6.42</v>
      </c>
      <c r="Q958" s="115">
        <v>3.89</v>
      </c>
      <c r="R958" s="115">
        <v>63.713000000000001</v>
      </c>
      <c r="S958" s="115">
        <v>64.73</v>
      </c>
    </row>
    <row r="959" spans="1:19" x14ac:dyDescent="0.2">
      <c r="A959" s="112">
        <v>33878</v>
      </c>
      <c r="B959" s="114">
        <v>84.3</v>
      </c>
      <c r="C959" s="114">
        <v>84.4</v>
      </c>
      <c r="D959" s="114">
        <v>85.5</v>
      </c>
      <c r="E959" s="114">
        <v>85.5</v>
      </c>
      <c r="F959" s="114">
        <v>80.7</v>
      </c>
      <c r="G959" s="115">
        <v>141.80000000000001</v>
      </c>
      <c r="H959" s="115">
        <v>141.69999999999999</v>
      </c>
      <c r="I959" s="115">
        <v>149</v>
      </c>
      <c r="J959" s="115">
        <v>148.80000000000001</v>
      </c>
      <c r="K959" s="115">
        <v>7.3</v>
      </c>
      <c r="L959" s="115">
        <v>3.1</v>
      </c>
      <c r="M959" s="115">
        <v>3.04</v>
      </c>
      <c r="O959" s="115">
        <v>2.4</v>
      </c>
      <c r="P959" s="115">
        <v>6.59</v>
      </c>
      <c r="Q959" s="115">
        <v>4.08</v>
      </c>
      <c r="R959" s="115">
        <v>63.938000000000002</v>
      </c>
      <c r="S959" s="115">
        <v>64.978999999999999</v>
      </c>
    </row>
    <row r="960" spans="1:19" x14ac:dyDescent="0.2">
      <c r="A960" s="112">
        <v>33909</v>
      </c>
      <c r="B960" s="114">
        <v>84.7</v>
      </c>
      <c r="C960" s="114">
        <v>84.5</v>
      </c>
      <c r="D960" s="114">
        <v>85.9</v>
      </c>
      <c r="E960" s="114">
        <v>85.5</v>
      </c>
      <c r="F960" s="114">
        <v>81.2</v>
      </c>
      <c r="G960" s="115">
        <v>142</v>
      </c>
      <c r="H960" s="115">
        <v>142.1</v>
      </c>
      <c r="I960" s="115">
        <v>149.30000000000001</v>
      </c>
      <c r="J960" s="115">
        <v>149.19999999999999</v>
      </c>
      <c r="K960" s="115">
        <v>7.4</v>
      </c>
      <c r="L960" s="115">
        <v>3.09</v>
      </c>
      <c r="M960" s="115">
        <v>3.45</v>
      </c>
      <c r="O960" s="115">
        <v>2.16</v>
      </c>
      <c r="P960" s="115">
        <v>6.87</v>
      </c>
      <c r="Q960" s="115">
        <v>4.58</v>
      </c>
      <c r="R960" s="115">
        <v>64.063999999999993</v>
      </c>
      <c r="S960" s="115">
        <v>65.120999999999995</v>
      </c>
    </row>
    <row r="961" spans="1:19" x14ac:dyDescent="0.2">
      <c r="A961" s="112">
        <v>33939</v>
      </c>
      <c r="B961" s="114">
        <v>84.7</v>
      </c>
      <c r="C961" s="114">
        <v>84.7</v>
      </c>
      <c r="D961" s="114">
        <v>85.8</v>
      </c>
      <c r="E961" s="114">
        <v>85.7</v>
      </c>
      <c r="F961" s="114">
        <v>81</v>
      </c>
      <c r="G961" s="115">
        <v>141.9</v>
      </c>
      <c r="H961" s="115">
        <v>142.30000000000001</v>
      </c>
      <c r="I961" s="115">
        <v>149.19999999999999</v>
      </c>
      <c r="J961" s="115">
        <v>149.6</v>
      </c>
      <c r="K961" s="115">
        <v>7.4</v>
      </c>
      <c r="L961" s="115">
        <v>2.92</v>
      </c>
      <c r="M961" s="115">
        <v>2.66</v>
      </c>
      <c r="O961" s="115">
        <v>2.14</v>
      </c>
      <c r="P961" s="115">
        <v>6.77</v>
      </c>
      <c r="Q961" s="115">
        <v>4.67</v>
      </c>
      <c r="R961" s="115">
        <v>64.176000000000002</v>
      </c>
      <c r="S961" s="115">
        <v>65.242000000000004</v>
      </c>
    </row>
    <row r="962" spans="1:19" x14ac:dyDescent="0.2">
      <c r="A962" s="112">
        <v>33970</v>
      </c>
      <c r="B962" s="114">
        <v>85</v>
      </c>
      <c r="C962" s="114">
        <v>84.9</v>
      </c>
      <c r="D962" s="114">
        <v>86.1</v>
      </c>
      <c r="E962" s="114">
        <v>86</v>
      </c>
      <c r="F962" s="114">
        <v>81.3</v>
      </c>
      <c r="G962" s="115">
        <v>142.6</v>
      </c>
      <c r="H962" s="115">
        <v>142.80000000000001</v>
      </c>
      <c r="I962" s="115">
        <v>149.9</v>
      </c>
      <c r="J962" s="115">
        <v>150.1</v>
      </c>
      <c r="K962" s="115">
        <v>7.3</v>
      </c>
      <c r="L962" s="115">
        <v>3.02</v>
      </c>
      <c r="M962" s="115">
        <v>3.02</v>
      </c>
      <c r="O962" s="115">
        <v>2.19</v>
      </c>
      <c r="P962" s="115">
        <v>6.6</v>
      </c>
      <c r="Q962" s="115">
        <v>4.3899999999999997</v>
      </c>
      <c r="R962" s="115">
        <v>64.331999999999994</v>
      </c>
      <c r="S962" s="115">
        <v>65.432000000000002</v>
      </c>
    </row>
    <row r="963" spans="1:19" x14ac:dyDescent="0.2">
      <c r="A963" s="112">
        <v>34001</v>
      </c>
      <c r="B963" s="114">
        <v>85.3</v>
      </c>
      <c r="C963" s="114">
        <v>85.2</v>
      </c>
      <c r="D963" s="114">
        <v>86.4</v>
      </c>
      <c r="E963" s="114">
        <v>86.3</v>
      </c>
      <c r="F963" s="114">
        <v>81.400000000000006</v>
      </c>
      <c r="G963" s="115">
        <v>143.1</v>
      </c>
      <c r="H963" s="115">
        <v>143.1</v>
      </c>
      <c r="I963" s="115">
        <v>150.80000000000001</v>
      </c>
      <c r="J963" s="115">
        <v>150.6</v>
      </c>
      <c r="K963" s="115">
        <v>7.1</v>
      </c>
      <c r="L963" s="115">
        <v>3.03</v>
      </c>
      <c r="M963" s="115">
        <v>3.18</v>
      </c>
      <c r="O963" s="115">
        <v>2.11</v>
      </c>
      <c r="P963" s="115">
        <v>6.26</v>
      </c>
      <c r="Q963" s="115">
        <v>4.0999999999999996</v>
      </c>
      <c r="R963" s="115">
        <v>64.429000000000002</v>
      </c>
      <c r="S963" s="115">
        <v>65.557000000000002</v>
      </c>
    </row>
    <row r="964" spans="1:19" x14ac:dyDescent="0.2">
      <c r="A964" s="112">
        <v>34029</v>
      </c>
      <c r="B964" s="114">
        <v>85.2</v>
      </c>
      <c r="C964" s="114">
        <v>85.2</v>
      </c>
      <c r="D964" s="114">
        <v>86.5</v>
      </c>
      <c r="E964" s="114">
        <v>86.5</v>
      </c>
      <c r="F964" s="114">
        <v>80.400000000000006</v>
      </c>
      <c r="G964" s="115">
        <v>143.6</v>
      </c>
      <c r="H964" s="115">
        <v>143.30000000000001</v>
      </c>
      <c r="I964" s="115">
        <v>151.4</v>
      </c>
      <c r="J964" s="115">
        <v>150.80000000000001</v>
      </c>
      <c r="K964" s="115">
        <v>7</v>
      </c>
      <c r="L964" s="115">
        <v>3.07</v>
      </c>
      <c r="M964" s="115">
        <v>3.83</v>
      </c>
      <c r="O964" s="115">
        <v>2.0699999999999998</v>
      </c>
      <c r="P964" s="115">
        <v>5.98</v>
      </c>
      <c r="Q964" s="115">
        <v>3.95</v>
      </c>
      <c r="R964" s="115">
        <v>64.561000000000007</v>
      </c>
      <c r="S964" s="115">
        <v>65.7</v>
      </c>
    </row>
    <row r="965" spans="1:19" x14ac:dyDescent="0.2">
      <c r="A965" s="112">
        <v>34060</v>
      </c>
      <c r="B965" s="114">
        <v>85.2</v>
      </c>
      <c r="C965" s="114">
        <v>85.3</v>
      </c>
      <c r="D965" s="114">
        <v>86.5</v>
      </c>
      <c r="E965" s="114">
        <v>86.6</v>
      </c>
      <c r="F965" s="114">
        <v>80.8</v>
      </c>
      <c r="G965" s="115">
        <v>144</v>
      </c>
      <c r="H965" s="115">
        <v>143.80000000000001</v>
      </c>
      <c r="I965" s="115">
        <v>151.69999999999999</v>
      </c>
      <c r="J965" s="115">
        <v>151.4</v>
      </c>
      <c r="K965" s="115">
        <v>7.1</v>
      </c>
      <c r="L965" s="115">
        <v>2.96</v>
      </c>
      <c r="M965" s="115">
        <v>3.01</v>
      </c>
      <c r="O965" s="115">
        <v>2.2200000000000002</v>
      </c>
      <c r="P965" s="115">
        <v>5.97</v>
      </c>
      <c r="Q965" s="115">
        <v>3.84</v>
      </c>
      <c r="R965" s="115">
        <v>64.733000000000004</v>
      </c>
      <c r="S965" s="115">
        <v>65.891000000000005</v>
      </c>
    </row>
    <row r="966" spans="1:19" x14ac:dyDescent="0.2">
      <c r="A966" s="112">
        <v>34090</v>
      </c>
      <c r="B966" s="114">
        <v>85.4</v>
      </c>
      <c r="C966" s="114">
        <v>85.4</v>
      </c>
      <c r="D966" s="114">
        <v>86.4</v>
      </c>
      <c r="E966" s="114">
        <v>86.6</v>
      </c>
      <c r="F966" s="114">
        <v>81</v>
      </c>
      <c r="G966" s="115">
        <v>144.19999999999999</v>
      </c>
      <c r="H966" s="115">
        <v>144.19999999999999</v>
      </c>
      <c r="I966" s="115">
        <v>151.69999999999999</v>
      </c>
      <c r="J966" s="115">
        <v>151.80000000000001</v>
      </c>
      <c r="K966" s="115">
        <v>7.1</v>
      </c>
      <c r="L966" s="115">
        <v>3</v>
      </c>
      <c r="M966" s="115">
        <v>3.02</v>
      </c>
      <c r="O966" s="115">
        <v>1.92</v>
      </c>
      <c r="P966" s="115">
        <v>6.04</v>
      </c>
      <c r="Q966" s="115">
        <v>3.98</v>
      </c>
      <c r="R966" s="115">
        <v>64.933000000000007</v>
      </c>
      <c r="S966" s="115">
        <v>66.114000000000004</v>
      </c>
    </row>
    <row r="967" spans="1:19" x14ac:dyDescent="0.2">
      <c r="A967" s="112">
        <v>34121</v>
      </c>
      <c r="B967" s="114">
        <v>85.4</v>
      </c>
      <c r="C967" s="114">
        <v>85.4</v>
      </c>
      <c r="D967" s="114">
        <v>86.4</v>
      </c>
      <c r="E967" s="114">
        <v>86.6</v>
      </c>
      <c r="F967" s="114">
        <v>81.3</v>
      </c>
      <c r="G967" s="115">
        <v>144.4</v>
      </c>
      <c r="H967" s="115">
        <v>144.30000000000001</v>
      </c>
      <c r="I967" s="115">
        <v>151.80000000000001</v>
      </c>
      <c r="J967" s="115">
        <v>152.1</v>
      </c>
      <c r="K967" s="115">
        <v>7</v>
      </c>
      <c r="L967" s="115">
        <v>3.04</v>
      </c>
      <c r="M967" s="115">
        <v>3.92</v>
      </c>
      <c r="O967" s="115">
        <v>1.77</v>
      </c>
      <c r="P967" s="115">
        <v>5.96</v>
      </c>
      <c r="Q967" s="115">
        <v>4.16</v>
      </c>
      <c r="R967" s="115">
        <v>64.954999999999998</v>
      </c>
      <c r="S967" s="115">
        <v>66.177000000000007</v>
      </c>
    </row>
    <row r="968" spans="1:19" x14ac:dyDescent="0.2">
      <c r="A968" s="112">
        <v>34151</v>
      </c>
      <c r="B968" s="114">
        <v>85.6</v>
      </c>
      <c r="C968" s="114">
        <v>85.5</v>
      </c>
      <c r="D968" s="114">
        <v>86.7</v>
      </c>
      <c r="E968" s="114">
        <v>86.8</v>
      </c>
      <c r="F968" s="114">
        <v>81.7</v>
      </c>
      <c r="G968" s="115">
        <v>144.4</v>
      </c>
      <c r="H968" s="115">
        <v>144.5</v>
      </c>
      <c r="I968" s="115">
        <v>152</v>
      </c>
      <c r="J968" s="115">
        <v>152.30000000000001</v>
      </c>
      <c r="K968" s="115">
        <v>6.9</v>
      </c>
      <c r="L968" s="115">
        <v>3.06</v>
      </c>
      <c r="M968" s="115">
        <v>3.07</v>
      </c>
      <c r="O968" s="115">
        <v>1.7</v>
      </c>
      <c r="P968" s="115">
        <v>5.81</v>
      </c>
      <c r="Q968" s="115">
        <v>4.07</v>
      </c>
      <c r="R968" s="115">
        <v>65.058999999999997</v>
      </c>
      <c r="S968" s="115">
        <v>66.313999999999993</v>
      </c>
    </row>
    <row r="969" spans="1:19" x14ac:dyDescent="0.2">
      <c r="A969" s="112">
        <v>34182</v>
      </c>
      <c r="B969" s="114">
        <v>85.7</v>
      </c>
      <c r="C969" s="114">
        <v>85.7</v>
      </c>
      <c r="D969" s="114">
        <v>86.9</v>
      </c>
      <c r="E969" s="114">
        <v>86.9</v>
      </c>
      <c r="F969" s="114">
        <v>81.7</v>
      </c>
      <c r="G969" s="115">
        <v>144.80000000000001</v>
      </c>
      <c r="H969" s="115">
        <v>144.80000000000001</v>
      </c>
      <c r="I969" s="115">
        <v>152.6</v>
      </c>
      <c r="J969" s="115">
        <v>152.80000000000001</v>
      </c>
      <c r="K969" s="115">
        <v>6.8</v>
      </c>
      <c r="L969" s="115">
        <v>3.03</v>
      </c>
      <c r="M969" s="115">
        <v>3.19</v>
      </c>
      <c r="O969" s="115">
        <v>1.57</v>
      </c>
      <c r="P969" s="115">
        <v>5.68</v>
      </c>
      <c r="Q969" s="115">
        <v>4</v>
      </c>
      <c r="R969" s="115">
        <v>65.17</v>
      </c>
      <c r="S969" s="115">
        <v>66.438000000000002</v>
      </c>
    </row>
    <row r="970" spans="1:19" x14ac:dyDescent="0.2">
      <c r="A970" s="112">
        <v>34213</v>
      </c>
      <c r="B970" s="114">
        <v>85.7</v>
      </c>
      <c r="C970" s="114">
        <v>85.8</v>
      </c>
      <c r="D970" s="114">
        <v>87.2</v>
      </c>
      <c r="E970" s="114">
        <v>87.1</v>
      </c>
      <c r="F970" s="114">
        <v>81.8</v>
      </c>
      <c r="G970" s="115">
        <v>145.1</v>
      </c>
      <c r="H970" s="115">
        <v>145</v>
      </c>
      <c r="I970" s="115">
        <v>152.9</v>
      </c>
      <c r="J970" s="115">
        <v>152.9</v>
      </c>
      <c r="K970" s="115">
        <v>6.7</v>
      </c>
      <c r="L970" s="115">
        <v>3.09</v>
      </c>
      <c r="M970" s="115">
        <v>3.99</v>
      </c>
      <c r="O970" s="115">
        <v>1.51</v>
      </c>
      <c r="P970" s="115">
        <v>5.36</v>
      </c>
      <c r="Q970" s="115">
        <v>3.85</v>
      </c>
      <c r="R970" s="115">
        <v>65.238</v>
      </c>
      <c r="S970" s="115">
        <v>66.537999999999997</v>
      </c>
    </row>
    <row r="971" spans="1:19" x14ac:dyDescent="0.2">
      <c r="A971" s="112">
        <v>34243</v>
      </c>
      <c r="B971" s="114">
        <v>85.9</v>
      </c>
      <c r="C971" s="114">
        <v>86</v>
      </c>
      <c r="D971" s="114">
        <v>87.2</v>
      </c>
      <c r="E971" s="114">
        <v>87.2</v>
      </c>
      <c r="F971" s="114">
        <v>81.7</v>
      </c>
      <c r="G971" s="115">
        <v>145.69999999999999</v>
      </c>
      <c r="H971" s="115">
        <v>145.6</v>
      </c>
      <c r="I971" s="115">
        <v>153.5</v>
      </c>
      <c r="J971" s="115">
        <v>153.4</v>
      </c>
      <c r="K971" s="115">
        <v>6.8</v>
      </c>
      <c r="L971" s="115">
        <v>2.99</v>
      </c>
      <c r="M971" s="115">
        <v>3.03</v>
      </c>
      <c r="O971" s="115">
        <v>1.44</v>
      </c>
      <c r="P971" s="115">
        <v>5.33</v>
      </c>
      <c r="Q971" s="115">
        <v>3.87</v>
      </c>
      <c r="R971" s="115">
        <v>65.442999999999998</v>
      </c>
      <c r="S971" s="115">
        <v>66.647000000000006</v>
      </c>
    </row>
    <row r="972" spans="1:19" x14ac:dyDescent="0.2">
      <c r="A972" s="112">
        <v>34274</v>
      </c>
      <c r="B972" s="114">
        <v>86.3</v>
      </c>
      <c r="C972" s="114">
        <v>86.1</v>
      </c>
      <c r="D972" s="114">
        <v>87.8</v>
      </c>
      <c r="E972" s="114">
        <v>87.4</v>
      </c>
      <c r="F972" s="114">
        <v>82.1</v>
      </c>
      <c r="G972" s="115">
        <v>145.80000000000001</v>
      </c>
      <c r="H972" s="115">
        <v>146</v>
      </c>
      <c r="I972" s="115">
        <v>153.9</v>
      </c>
      <c r="J972" s="115">
        <v>153.9</v>
      </c>
      <c r="K972" s="115">
        <v>6.6</v>
      </c>
      <c r="L972" s="115">
        <v>3.02</v>
      </c>
      <c r="M972" s="115">
        <v>3.16</v>
      </c>
      <c r="O972" s="115">
        <v>1.61</v>
      </c>
      <c r="P972" s="115">
        <v>5.72</v>
      </c>
      <c r="Q972" s="115">
        <v>4.16</v>
      </c>
      <c r="R972" s="115">
        <v>65.566999999999993</v>
      </c>
      <c r="S972" s="115">
        <v>66.819000000000003</v>
      </c>
    </row>
    <row r="973" spans="1:19" x14ac:dyDescent="0.2">
      <c r="A973" s="112">
        <v>34304</v>
      </c>
      <c r="B973" s="114">
        <v>86.1</v>
      </c>
      <c r="C973" s="114">
        <v>86.1</v>
      </c>
      <c r="D973" s="114">
        <v>87.6</v>
      </c>
      <c r="E973" s="114">
        <v>87.5</v>
      </c>
      <c r="F973" s="114">
        <v>82.1</v>
      </c>
      <c r="G973" s="115">
        <v>145.80000000000001</v>
      </c>
      <c r="H973" s="115">
        <v>146.30000000000001</v>
      </c>
      <c r="I973" s="115">
        <v>153.9</v>
      </c>
      <c r="J973" s="115">
        <v>154.30000000000001</v>
      </c>
      <c r="K973" s="115">
        <v>6.5</v>
      </c>
      <c r="L973" s="115">
        <v>2.96</v>
      </c>
      <c r="M973" s="115">
        <v>2.85</v>
      </c>
      <c r="O973" s="115">
        <v>1.58</v>
      </c>
      <c r="P973" s="115">
        <v>5.77</v>
      </c>
      <c r="Q973" s="115">
        <v>4.21</v>
      </c>
      <c r="R973" s="115">
        <v>65.581999999999994</v>
      </c>
      <c r="S973" s="115">
        <v>66.849000000000004</v>
      </c>
    </row>
    <row r="974" spans="1:19" x14ac:dyDescent="0.2">
      <c r="A974" s="112">
        <v>34335</v>
      </c>
      <c r="B974" s="114">
        <v>86.1</v>
      </c>
      <c r="C974" s="114">
        <v>86</v>
      </c>
      <c r="D974" s="114">
        <v>87.5</v>
      </c>
      <c r="E974" s="114">
        <v>87.4</v>
      </c>
      <c r="F974" s="114">
        <v>82.1</v>
      </c>
      <c r="G974" s="115">
        <v>146.19999999999999</v>
      </c>
      <c r="H974" s="115">
        <v>146.30000000000001</v>
      </c>
      <c r="I974" s="115">
        <v>154.30000000000001</v>
      </c>
      <c r="J974" s="115">
        <v>154.5</v>
      </c>
      <c r="K974" s="115">
        <v>6.6</v>
      </c>
      <c r="L974" s="115">
        <v>3.05</v>
      </c>
      <c r="M974" s="115">
        <v>3.68</v>
      </c>
      <c r="O974" s="115">
        <v>1.58</v>
      </c>
      <c r="P974" s="115">
        <v>5.75</v>
      </c>
      <c r="Q974" s="115">
        <v>4.1399999999999997</v>
      </c>
      <c r="R974" s="115">
        <v>65.603999999999999</v>
      </c>
      <c r="S974" s="115">
        <v>66.902000000000001</v>
      </c>
    </row>
    <row r="975" spans="1:19" x14ac:dyDescent="0.2">
      <c r="A975" s="112">
        <v>34366</v>
      </c>
      <c r="B975" s="114">
        <v>85.4</v>
      </c>
      <c r="C975" s="114">
        <v>85.3</v>
      </c>
      <c r="D975" s="114">
        <v>86.6</v>
      </c>
      <c r="E975" s="114">
        <v>86.6</v>
      </c>
      <c r="F975" s="114">
        <v>82</v>
      </c>
      <c r="G975" s="115">
        <v>146.69999999999999</v>
      </c>
      <c r="H975" s="115">
        <v>146.69999999999999</v>
      </c>
      <c r="I975" s="115">
        <v>155</v>
      </c>
      <c r="J975" s="115">
        <v>154.80000000000001</v>
      </c>
      <c r="K975" s="115">
        <v>6.6</v>
      </c>
      <c r="L975" s="115">
        <v>3.25</v>
      </c>
      <c r="M975" s="115">
        <v>3.49</v>
      </c>
      <c r="O975" s="115">
        <v>1.48</v>
      </c>
      <c r="P975" s="115">
        <v>5.97</v>
      </c>
      <c r="Q975" s="115">
        <v>4.47</v>
      </c>
      <c r="R975" s="115">
        <v>65.756</v>
      </c>
      <c r="S975" s="115">
        <v>67.046999999999997</v>
      </c>
    </row>
    <row r="976" spans="1:19" x14ac:dyDescent="0.2">
      <c r="A976" s="112">
        <v>34394</v>
      </c>
      <c r="B976" s="114">
        <v>85.4</v>
      </c>
      <c r="C976" s="114">
        <v>85.3</v>
      </c>
      <c r="D976" s="114">
        <v>86.6</v>
      </c>
      <c r="E976" s="114">
        <v>86.6</v>
      </c>
      <c r="F976" s="114">
        <v>81.8</v>
      </c>
      <c r="G976" s="115">
        <v>147.19999999999999</v>
      </c>
      <c r="H976" s="115">
        <v>147.1</v>
      </c>
      <c r="I976" s="115">
        <v>155.80000000000001</v>
      </c>
      <c r="J976" s="115">
        <v>155.30000000000001</v>
      </c>
      <c r="K976" s="115">
        <v>6.5</v>
      </c>
      <c r="L976" s="115">
        <v>3.34</v>
      </c>
      <c r="M976" s="115">
        <v>4.18</v>
      </c>
      <c r="O976" s="115">
        <v>1.56</v>
      </c>
      <c r="P976" s="115">
        <v>6.48</v>
      </c>
      <c r="Q976" s="115">
        <v>5</v>
      </c>
      <c r="R976" s="115">
        <v>65.936999999999998</v>
      </c>
      <c r="S976" s="115">
        <v>67.275000000000006</v>
      </c>
    </row>
    <row r="977" spans="1:19" x14ac:dyDescent="0.2">
      <c r="A977" s="112">
        <v>34425</v>
      </c>
      <c r="B977" s="114">
        <v>85.4</v>
      </c>
      <c r="C977" s="114">
        <v>85.3</v>
      </c>
      <c r="D977" s="114">
        <v>86.6</v>
      </c>
      <c r="E977" s="114">
        <v>86.6</v>
      </c>
      <c r="F977" s="114">
        <v>82.1</v>
      </c>
      <c r="G977" s="115">
        <v>147.4</v>
      </c>
      <c r="H977" s="115">
        <v>147.19999999999999</v>
      </c>
      <c r="I977" s="115">
        <v>155.9</v>
      </c>
      <c r="J977" s="115">
        <v>155.5</v>
      </c>
      <c r="K977" s="115">
        <v>6.4</v>
      </c>
      <c r="L977" s="115">
        <v>3.56</v>
      </c>
      <c r="M977" s="115">
        <v>3.73</v>
      </c>
      <c r="O977" s="115">
        <v>1.33</v>
      </c>
      <c r="P977" s="115">
        <v>6.97</v>
      </c>
      <c r="Q977" s="115">
        <v>5.55</v>
      </c>
      <c r="R977" s="115">
        <v>66.015000000000001</v>
      </c>
      <c r="S977" s="115">
        <v>67.376000000000005</v>
      </c>
    </row>
    <row r="978" spans="1:19" x14ac:dyDescent="0.2">
      <c r="A978" s="112">
        <v>34455</v>
      </c>
      <c r="B978" s="114">
        <v>85.2</v>
      </c>
      <c r="C978" s="114">
        <v>85.2</v>
      </c>
      <c r="D978" s="114">
        <v>86.3</v>
      </c>
      <c r="E978" s="114">
        <v>86.5</v>
      </c>
      <c r="F978" s="114">
        <v>82.2</v>
      </c>
      <c r="G978" s="115">
        <v>147.5</v>
      </c>
      <c r="H978" s="115">
        <v>147.5</v>
      </c>
      <c r="I978" s="115">
        <v>156</v>
      </c>
      <c r="J978" s="115">
        <v>155.9</v>
      </c>
      <c r="K978" s="115">
        <v>6.1</v>
      </c>
      <c r="L978" s="115">
        <v>4.01</v>
      </c>
      <c r="M978" s="115">
        <v>4.5999999999999996</v>
      </c>
      <c r="O978" s="115">
        <v>1.1599999999999999</v>
      </c>
      <c r="P978" s="115">
        <v>7.18</v>
      </c>
      <c r="Q978" s="115">
        <v>5.97</v>
      </c>
      <c r="R978" s="115">
        <v>66.111000000000004</v>
      </c>
      <c r="S978" s="115">
        <v>67.525999999999996</v>
      </c>
    </row>
    <row r="979" spans="1:19" x14ac:dyDescent="0.2">
      <c r="A979" s="112">
        <v>34486</v>
      </c>
      <c r="B979" s="114">
        <v>85.4</v>
      </c>
      <c r="C979" s="114">
        <v>85.3</v>
      </c>
      <c r="D979" s="114">
        <v>86.4</v>
      </c>
      <c r="E979" s="114">
        <v>86.6</v>
      </c>
      <c r="F979" s="114">
        <v>82.4</v>
      </c>
      <c r="G979" s="115">
        <v>148</v>
      </c>
      <c r="H979" s="115">
        <v>147.9</v>
      </c>
      <c r="I979" s="115">
        <v>156.19999999999999</v>
      </c>
      <c r="J979" s="115">
        <v>156.4</v>
      </c>
      <c r="K979" s="115">
        <v>6.1</v>
      </c>
      <c r="L979" s="115">
        <v>4.25</v>
      </c>
      <c r="M979" s="115">
        <v>5.96</v>
      </c>
      <c r="O979" s="115">
        <v>1.1499999999999999</v>
      </c>
      <c r="P979" s="115">
        <v>7.1</v>
      </c>
      <c r="Q979" s="115">
        <v>5.93</v>
      </c>
      <c r="R979" s="115">
        <v>66.272000000000006</v>
      </c>
      <c r="S979" s="115">
        <v>67.676000000000002</v>
      </c>
    </row>
    <row r="980" spans="1:19" x14ac:dyDescent="0.2">
      <c r="A980" s="112">
        <v>34516</v>
      </c>
      <c r="B980" s="114">
        <v>85.7</v>
      </c>
      <c r="C980" s="114">
        <v>85.6</v>
      </c>
      <c r="D980" s="114">
        <v>86.6</v>
      </c>
      <c r="E980" s="114">
        <v>86.6</v>
      </c>
      <c r="F980" s="114">
        <v>82.9</v>
      </c>
      <c r="G980" s="115">
        <v>148.4</v>
      </c>
      <c r="H980" s="115">
        <v>148.4</v>
      </c>
      <c r="I980" s="115">
        <v>156.4</v>
      </c>
      <c r="J980" s="115">
        <v>156.69999999999999</v>
      </c>
      <c r="K980" s="115">
        <v>6.1</v>
      </c>
      <c r="L980" s="115">
        <v>4.26</v>
      </c>
      <c r="M980" s="115">
        <v>4.29</v>
      </c>
      <c r="O980" s="115">
        <v>1.1299999999999999</v>
      </c>
      <c r="P980" s="115">
        <v>7.3</v>
      </c>
      <c r="Q980" s="115">
        <v>6.13</v>
      </c>
      <c r="R980" s="115">
        <v>66.480999999999995</v>
      </c>
      <c r="S980" s="115">
        <v>67.817999999999998</v>
      </c>
    </row>
    <row r="981" spans="1:19" x14ac:dyDescent="0.2">
      <c r="A981" s="112">
        <v>34547</v>
      </c>
      <c r="B981" s="114">
        <v>85.8</v>
      </c>
      <c r="C981" s="114">
        <v>85.8</v>
      </c>
      <c r="D981" s="114">
        <v>86.7</v>
      </c>
      <c r="E981" s="114">
        <v>86.7</v>
      </c>
      <c r="F981" s="114">
        <v>82.9</v>
      </c>
      <c r="G981" s="115">
        <v>149</v>
      </c>
      <c r="H981" s="115">
        <v>149</v>
      </c>
      <c r="I981" s="115">
        <v>157</v>
      </c>
      <c r="J981" s="115">
        <v>157.1</v>
      </c>
      <c r="K981" s="115">
        <v>6</v>
      </c>
      <c r="L981" s="115">
        <v>4.47</v>
      </c>
      <c r="M981" s="115">
        <v>4.7</v>
      </c>
      <c r="O981" s="115">
        <v>1.02</v>
      </c>
      <c r="P981" s="115">
        <v>7.24</v>
      </c>
      <c r="Q981" s="115">
        <v>6.18</v>
      </c>
      <c r="R981" s="115">
        <v>66.634</v>
      </c>
      <c r="S981" s="115">
        <v>67.894000000000005</v>
      </c>
    </row>
    <row r="982" spans="1:19" x14ac:dyDescent="0.2">
      <c r="A982" s="112">
        <v>34578</v>
      </c>
      <c r="B982" s="114">
        <v>85.9</v>
      </c>
      <c r="C982" s="114">
        <v>85.9</v>
      </c>
      <c r="D982" s="114">
        <v>87</v>
      </c>
      <c r="E982" s="114">
        <v>86.9</v>
      </c>
      <c r="F982" s="114">
        <v>83.3</v>
      </c>
      <c r="G982" s="115">
        <v>149.4</v>
      </c>
      <c r="H982" s="115">
        <v>149.30000000000001</v>
      </c>
      <c r="I982" s="115">
        <v>157.5</v>
      </c>
      <c r="J982" s="115">
        <v>157.5</v>
      </c>
      <c r="K982" s="115">
        <v>5.9</v>
      </c>
      <c r="L982" s="115">
        <v>4.7300000000000004</v>
      </c>
      <c r="M982" s="115">
        <v>5.44</v>
      </c>
      <c r="O982" s="115">
        <v>1</v>
      </c>
      <c r="P982" s="115">
        <v>7.46</v>
      </c>
      <c r="Q982" s="115">
        <v>6.39</v>
      </c>
      <c r="R982" s="115">
        <v>66.707999999999998</v>
      </c>
      <c r="S982" s="115">
        <v>67.997</v>
      </c>
    </row>
    <row r="983" spans="1:19" x14ac:dyDescent="0.2">
      <c r="A983" s="112">
        <v>34608</v>
      </c>
      <c r="B983" s="114">
        <v>85.7</v>
      </c>
      <c r="C983" s="114">
        <v>85.8</v>
      </c>
      <c r="D983" s="114">
        <v>86.9</v>
      </c>
      <c r="E983" s="114">
        <v>86.9</v>
      </c>
      <c r="F983" s="114">
        <v>83.1</v>
      </c>
      <c r="G983" s="115">
        <v>149.5</v>
      </c>
      <c r="H983" s="115">
        <v>149.4</v>
      </c>
      <c r="I983" s="115">
        <v>158</v>
      </c>
      <c r="J983" s="115">
        <v>157.80000000000001</v>
      </c>
      <c r="K983" s="115">
        <v>5.8</v>
      </c>
      <c r="L983" s="115">
        <v>4.76</v>
      </c>
      <c r="M983" s="115">
        <v>4.9000000000000004</v>
      </c>
      <c r="O983" s="115">
        <v>0.97</v>
      </c>
      <c r="P983" s="115">
        <v>7.74</v>
      </c>
      <c r="Q983" s="115">
        <v>6.73</v>
      </c>
      <c r="R983" s="115">
        <v>66.820999999999998</v>
      </c>
      <c r="S983" s="115">
        <v>68.156999999999996</v>
      </c>
    </row>
    <row r="984" spans="1:19" x14ac:dyDescent="0.2">
      <c r="A984" s="112">
        <v>34639</v>
      </c>
      <c r="B984" s="114">
        <v>86.2</v>
      </c>
      <c r="C984" s="114">
        <v>86.1</v>
      </c>
      <c r="D984" s="114">
        <v>87.4</v>
      </c>
      <c r="E984" s="114">
        <v>87.2</v>
      </c>
      <c r="F984" s="114">
        <v>83.2</v>
      </c>
      <c r="G984" s="115">
        <v>149.69999999999999</v>
      </c>
      <c r="H984" s="115">
        <v>149.80000000000001</v>
      </c>
      <c r="I984" s="115">
        <v>158.19999999999999</v>
      </c>
      <c r="J984" s="115">
        <v>158.19999999999999</v>
      </c>
      <c r="K984" s="115">
        <v>5.6</v>
      </c>
      <c r="L984" s="115">
        <v>5.29</v>
      </c>
      <c r="M984" s="115">
        <v>5.66</v>
      </c>
      <c r="O984" s="115">
        <v>0.51</v>
      </c>
      <c r="P984" s="115">
        <v>7.96</v>
      </c>
      <c r="Q984" s="115">
        <v>7.15</v>
      </c>
      <c r="R984" s="115">
        <v>66.947999999999993</v>
      </c>
      <c r="S984" s="115">
        <v>68.281999999999996</v>
      </c>
    </row>
    <row r="985" spans="1:19" x14ac:dyDescent="0.2">
      <c r="A985" s="112">
        <v>34669</v>
      </c>
      <c r="B985" s="114">
        <v>86.3</v>
      </c>
      <c r="C985" s="114">
        <v>86.4</v>
      </c>
      <c r="D985" s="114">
        <v>87.6</v>
      </c>
      <c r="E985" s="114">
        <v>87.6</v>
      </c>
      <c r="F985" s="114">
        <v>83.6</v>
      </c>
      <c r="G985" s="115">
        <v>149.69999999999999</v>
      </c>
      <c r="H985" s="115">
        <v>150.1</v>
      </c>
      <c r="I985" s="115">
        <v>157.9</v>
      </c>
      <c r="J985" s="115">
        <v>158.30000000000001</v>
      </c>
      <c r="K985" s="115">
        <v>5.5</v>
      </c>
      <c r="L985" s="115">
        <v>5.45</v>
      </c>
      <c r="M985" s="115">
        <v>4.9400000000000004</v>
      </c>
      <c r="O985" s="115">
        <v>0.15</v>
      </c>
      <c r="P985" s="115">
        <v>7.81</v>
      </c>
      <c r="Q985" s="115">
        <v>7.59</v>
      </c>
      <c r="R985" s="115">
        <v>66.991</v>
      </c>
      <c r="S985" s="115">
        <v>68.305000000000007</v>
      </c>
    </row>
    <row r="986" spans="1:19" x14ac:dyDescent="0.2">
      <c r="A986" s="112">
        <v>34700</v>
      </c>
      <c r="B986" s="114">
        <v>86.6</v>
      </c>
      <c r="C986" s="114">
        <v>86.6</v>
      </c>
      <c r="D986" s="114">
        <v>87.8</v>
      </c>
      <c r="E986" s="114">
        <v>87.8</v>
      </c>
      <c r="F986" s="114">
        <v>83.6</v>
      </c>
      <c r="G986" s="115">
        <v>150.30000000000001</v>
      </c>
      <c r="H986" s="115">
        <v>150.5</v>
      </c>
      <c r="I986" s="115">
        <v>158.69999999999999</v>
      </c>
      <c r="J986" s="115">
        <v>159</v>
      </c>
      <c r="K986" s="115">
        <v>5.6</v>
      </c>
      <c r="L986" s="115">
        <v>5.53</v>
      </c>
      <c r="M986" s="115">
        <v>5.86</v>
      </c>
      <c r="O986" s="115">
        <v>0.34</v>
      </c>
      <c r="P986" s="115">
        <v>7.78</v>
      </c>
      <c r="Q986" s="115">
        <v>7.51</v>
      </c>
      <c r="R986" s="115">
        <v>67.126999999999995</v>
      </c>
      <c r="S986" s="115">
        <v>68.474999999999994</v>
      </c>
    </row>
    <row r="987" spans="1:19" x14ac:dyDescent="0.2">
      <c r="A987" s="112">
        <v>34731</v>
      </c>
      <c r="B987" s="114">
        <v>87</v>
      </c>
      <c r="C987" s="114">
        <v>87</v>
      </c>
      <c r="D987" s="114">
        <v>88.1</v>
      </c>
      <c r="E987" s="114">
        <v>88.1</v>
      </c>
      <c r="F987" s="114">
        <v>83.9</v>
      </c>
      <c r="G987" s="115">
        <v>150.9</v>
      </c>
      <c r="H987" s="115">
        <v>150.9</v>
      </c>
      <c r="I987" s="115">
        <v>159.6</v>
      </c>
      <c r="J987" s="115">
        <v>159.4</v>
      </c>
      <c r="K987" s="115">
        <v>5.4</v>
      </c>
      <c r="L987" s="115">
        <v>5.92</v>
      </c>
      <c r="M987" s="115">
        <v>6.1</v>
      </c>
      <c r="O987" s="115">
        <v>0.43</v>
      </c>
      <c r="P987" s="115">
        <v>7.47</v>
      </c>
      <c r="Q987" s="115">
        <v>7.11</v>
      </c>
      <c r="R987" s="115">
        <v>67.245999999999995</v>
      </c>
      <c r="S987" s="115">
        <v>68.587000000000003</v>
      </c>
    </row>
    <row r="988" spans="1:19" x14ac:dyDescent="0.2">
      <c r="A988" s="112">
        <v>34759</v>
      </c>
      <c r="B988" s="114">
        <v>87.2</v>
      </c>
      <c r="C988" s="114">
        <v>87.2</v>
      </c>
      <c r="D988" s="114">
        <v>88.4</v>
      </c>
      <c r="E988" s="114">
        <v>88.3</v>
      </c>
      <c r="F988" s="114">
        <v>84.1</v>
      </c>
      <c r="G988" s="115">
        <v>151.4</v>
      </c>
      <c r="H988" s="115">
        <v>151.19999999999999</v>
      </c>
      <c r="I988" s="115">
        <v>160.4</v>
      </c>
      <c r="J988" s="115">
        <v>159.9</v>
      </c>
      <c r="K988" s="115">
        <v>5.4</v>
      </c>
      <c r="L988" s="115">
        <v>5.98</v>
      </c>
      <c r="M988" s="115">
        <v>6.3</v>
      </c>
      <c r="O988" s="115">
        <v>0.4</v>
      </c>
      <c r="P988" s="115">
        <v>7.2</v>
      </c>
      <c r="Q988" s="115">
        <v>6.78</v>
      </c>
      <c r="R988" s="115">
        <v>67.37</v>
      </c>
      <c r="S988" s="115">
        <v>68.754999999999995</v>
      </c>
    </row>
    <row r="989" spans="1:19" x14ac:dyDescent="0.2">
      <c r="A989" s="112">
        <v>34790</v>
      </c>
      <c r="B989" s="114">
        <v>87.5</v>
      </c>
      <c r="C989" s="114">
        <v>87.4</v>
      </c>
      <c r="D989" s="114">
        <v>88.4</v>
      </c>
      <c r="E989" s="114">
        <v>88.4</v>
      </c>
      <c r="F989" s="114">
        <v>84.3</v>
      </c>
      <c r="G989" s="115">
        <v>151.9</v>
      </c>
      <c r="H989" s="115">
        <v>151.80000000000001</v>
      </c>
      <c r="I989" s="115">
        <v>160.69999999999999</v>
      </c>
      <c r="J989" s="115">
        <v>160.4</v>
      </c>
      <c r="K989" s="115">
        <v>5.8</v>
      </c>
      <c r="L989" s="115">
        <v>6.05</v>
      </c>
      <c r="M989" s="115">
        <v>6.06</v>
      </c>
      <c r="O989" s="115">
        <v>0.47</v>
      </c>
      <c r="P989" s="115">
        <v>7.06</v>
      </c>
      <c r="Q989" s="115">
        <v>6.57</v>
      </c>
      <c r="R989" s="115">
        <v>67.546999999999997</v>
      </c>
      <c r="S989" s="115">
        <v>68.915000000000006</v>
      </c>
    </row>
    <row r="990" spans="1:19" x14ac:dyDescent="0.2">
      <c r="A990" s="112">
        <v>34820</v>
      </c>
      <c r="B990" s="114">
        <v>87.7</v>
      </c>
      <c r="C990" s="114">
        <v>87.7</v>
      </c>
      <c r="D990" s="114">
        <v>88.6</v>
      </c>
      <c r="E990" s="114">
        <v>88.7</v>
      </c>
      <c r="F990" s="114">
        <v>84.5</v>
      </c>
      <c r="G990" s="115">
        <v>152.19999999999999</v>
      </c>
      <c r="H990" s="115">
        <v>152.1</v>
      </c>
      <c r="I990" s="115">
        <v>160.80000000000001</v>
      </c>
      <c r="J990" s="115">
        <v>160.69999999999999</v>
      </c>
      <c r="K990" s="115">
        <v>5.6</v>
      </c>
      <c r="L990" s="115">
        <v>6.01</v>
      </c>
      <c r="M990" s="115">
        <v>6.17</v>
      </c>
      <c r="O990" s="115">
        <v>0.41</v>
      </c>
      <c r="P990" s="115">
        <v>6.63</v>
      </c>
      <c r="Q990" s="115">
        <v>6.17</v>
      </c>
      <c r="R990" s="115">
        <v>67.650999999999996</v>
      </c>
      <c r="S990" s="115">
        <v>69.031999999999996</v>
      </c>
    </row>
    <row r="991" spans="1:19" x14ac:dyDescent="0.2">
      <c r="A991" s="112">
        <v>34851</v>
      </c>
      <c r="B991" s="114">
        <v>87.7</v>
      </c>
      <c r="C991" s="114">
        <v>87.7</v>
      </c>
      <c r="D991" s="114">
        <v>88.6</v>
      </c>
      <c r="E991" s="114">
        <v>88.9</v>
      </c>
      <c r="F991" s="114">
        <v>84.3</v>
      </c>
      <c r="G991" s="115">
        <v>152.5</v>
      </c>
      <c r="H991" s="115">
        <v>152.4</v>
      </c>
      <c r="I991" s="115">
        <v>160.9</v>
      </c>
      <c r="J991" s="115">
        <v>161.1</v>
      </c>
      <c r="K991" s="115">
        <v>5.6</v>
      </c>
      <c r="L991" s="115">
        <v>6</v>
      </c>
      <c r="M991" s="115">
        <v>6.11</v>
      </c>
      <c r="O991" s="115">
        <v>0.42</v>
      </c>
      <c r="P991" s="115">
        <v>6.17</v>
      </c>
      <c r="Q991" s="115">
        <v>5.72</v>
      </c>
      <c r="R991" s="115">
        <v>67.716999999999999</v>
      </c>
      <c r="S991" s="115">
        <v>69.091999999999999</v>
      </c>
    </row>
    <row r="992" spans="1:19" x14ac:dyDescent="0.2">
      <c r="A992" s="112">
        <v>34881</v>
      </c>
      <c r="B992" s="114">
        <v>87.9</v>
      </c>
      <c r="C992" s="114">
        <v>87.8</v>
      </c>
      <c r="D992" s="114">
        <v>88.9</v>
      </c>
      <c r="E992" s="114">
        <v>88.9</v>
      </c>
      <c r="F992" s="114">
        <v>84.8</v>
      </c>
      <c r="G992" s="115">
        <v>152.5</v>
      </c>
      <c r="H992" s="115">
        <v>152.6</v>
      </c>
      <c r="I992" s="115">
        <v>161.1</v>
      </c>
      <c r="J992" s="115">
        <v>161.4</v>
      </c>
      <c r="K992" s="115">
        <v>5.7</v>
      </c>
      <c r="L992" s="115">
        <v>5.85</v>
      </c>
      <c r="M992" s="115">
        <v>5.97</v>
      </c>
      <c r="O992" s="115">
        <v>0.56999999999999995</v>
      </c>
      <c r="P992" s="115">
        <v>6.28</v>
      </c>
      <c r="Q992" s="115">
        <v>5.78</v>
      </c>
      <c r="R992" s="115">
        <v>67.802000000000007</v>
      </c>
      <c r="S992" s="115">
        <v>69.200999999999993</v>
      </c>
    </row>
    <row r="993" spans="1:19" x14ac:dyDescent="0.2">
      <c r="A993" s="112">
        <v>34912</v>
      </c>
      <c r="B993" s="114">
        <v>87.7</v>
      </c>
      <c r="C993" s="114">
        <v>87.7</v>
      </c>
      <c r="D993" s="114">
        <v>89.1</v>
      </c>
      <c r="E993" s="114">
        <v>89.1</v>
      </c>
      <c r="F993" s="114">
        <v>84.7</v>
      </c>
      <c r="G993" s="115">
        <v>152.9</v>
      </c>
      <c r="H993" s="115">
        <v>152.9</v>
      </c>
      <c r="I993" s="115">
        <v>161.6</v>
      </c>
      <c r="J993" s="115">
        <v>161.80000000000001</v>
      </c>
      <c r="K993" s="115">
        <v>5.7</v>
      </c>
      <c r="L993" s="115">
        <v>5.74</v>
      </c>
      <c r="M993" s="115">
        <v>5.93</v>
      </c>
      <c r="O993" s="115">
        <v>0.43</v>
      </c>
      <c r="P993" s="115">
        <v>6.49</v>
      </c>
      <c r="Q993" s="115">
        <v>5.98</v>
      </c>
      <c r="R993" s="115">
        <v>67.947999999999993</v>
      </c>
      <c r="S993" s="115">
        <v>69.367000000000004</v>
      </c>
    </row>
    <row r="994" spans="1:19" x14ac:dyDescent="0.2">
      <c r="A994" s="112">
        <v>34943</v>
      </c>
      <c r="B994" s="114">
        <v>87.8</v>
      </c>
      <c r="C994" s="114">
        <v>87.8</v>
      </c>
      <c r="D994" s="114">
        <v>89.3</v>
      </c>
      <c r="E994" s="114">
        <v>89.2</v>
      </c>
      <c r="F994" s="114">
        <v>84.9</v>
      </c>
      <c r="G994" s="115">
        <v>153.19999999999999</v>
      </c>
      <c r="H994" s="115">
        <v>153.1</v>
      </c>
      <c r="I994" s="115">
        <v>162.1</v>
      </c>
      <c r="J994" s="115">
        <v>162.19999999999999</v>
      </c>
      <c r="K994" s="115">
        <v>5.6</v>
      </c>
      <c r="L994" s="115">
        <v>5.8</v>
      </c>
      <c r="M994" s="115">
        <v>6.2</v>
      </c>
      <c r="O994" s="115">
        <v>0.34</v>
      </c>
      <c r="P994" s="115">
        <v>6.2</v>
      </c>
      <c r="Q994" s="115">
        <v>5.81</v>
      </c>
      <c r="R994" s="115">
        <v>67.995000000000005</v>
      </c>
      <c r="S994" s="115">
        <v>69.457999999999998</v>
      </c>
    </row>
    <row r="995" spans="1:19" x14ac:dyDescent="0.2">
      <c r="A995" s="112">
        <v>34973</v>
      </c>
      <c r="B995" s="114">
        <v>87.7</v>
      </c>
      <c r="C995" s="114">
        <v>87.8</v>
      </c>
      <c r="D995" s="114">
        <v>89.2</v>
      </c>
      <c r="E995" s="114">
        <v>89.2</v>
      </c>
      <c r="F995" s="114">
        <v>84.9</v>
      </c>
      <c r="G995" s="115">
        <v>153.69999999999999</v>
      </c>
      <c r="H995" s="115">
        <v>153.5</v>
      </c>
      <c r="I995" s="115">
        <v>162.80000000000001</v>
      </c>
      <c r="J995" s="115">
        <v>162.69999999999999</v>
      </c>
      <c r="K995" s="115">
        <v>5.5</v>
      </c>
      <c r="L995" s="115">
        <v>5.76</v>
      </c>
      <c r="M995" s="115">
        <v>5.97</v>
      </c>
      <c r="O995" s="115">
        <v>0.42</v>
      </c>
      <c r="P995" s="115">
        <v>6.04</v>
      </c>
      <c r="Q995" s="115">
        <v>5.7</v>
      </c>
      <c r="R995" s="115">
        <v>68.171000000000006</v>
      </c>
      <c r="S995" s="115">
        <v>69.626999999999995</v>
      </c>
    </row>
    <row r="996" spans="1:19" x14ac:dyDescent="0.2">
      <c r="A996" s="112">
        <v>35004</v>
      </c>
      <c r="B996" s="114">
        <v>88</v>
      </c>
      <c r="C996" s="114">
        <v>87.9</v>
      </c>
      <c r="D996" s="114">
        <v>89.5</v>
      </c>
      <c r="E996" s="114">
        <v>89.3</v>
      </c>
      <c r="F996" s="114">
        <v>85.3</v>
      </c>
      <c r="G996" s="115">
        <v>153.6</v>
      </c>
      <c r="H996" s="115">
        <v>153.69999999999999</v>
      </c>
      <c r="I996" s="115">
        <v>163</v>
      </c>
      <c r="J996" s="115">
        <v>163</v>
      </c>
      <c r="K996" s="115">
        <v>5.6</v>
      </c>
      <c r="L996" s="115">
        <v>5.8</v>
      </c>
      <c r="M996" s="115">
        <v>6.11</v>
      </c>
      <c r="O996" s="115">
        <v>0.4</v>
      </c>
      <c r="P996" s="115">
        <v>5.93</v>
      </c>
      <c r="Q996" s="115">
        <v>5.48</v>
      </c>
      <c r="R996" s="115">
        <v>68.168999999999997</v>
      </c>
      <c r="S996" s="115">
        <v>69.671999999999997</v>
      </c>
    </row>
    <row r="997" spans="1:19" x14ac:dyDescent="0.2">
      <c r="A997" s="112">
        <v>35034</v>
      </c>
      <c r="B997" s="114">
        <v>87.8</v>
      </c>
      <c r="C997" s="114">
        <v>87.9</v>
      </c>
      <c r="D997" s="114">
        <v>89.2</v>
      </c>
      <c r="E997" s="114">
        <v>89.2</v>
      </c>
      <c r="F997" s="114">
        <v>85</v>
      </c>
      <c r="G997" s="115">
        <v>153.5</v>
      </c>
      <c r="H997" s="115">
        <v>153.9</v>
      </c>
      <c r="I997" s="115">
        <v>162.69999999999999</v>
      </c>
      <c r="J997" s="115">
        <v>163.1</v>
      </c>
      <c r="K997" s="115">
        <v>5.6</v>
      </c>
      <c r="L997" s="115">
        <v>5.6</v>
      </c>
      <c r="M997" s="115">
        <v>4.7300000000000004</v>
      </c>
      <c r="O997" s="115">
        <v>0.4</v>
      </c>
      <c r="P997" s="115">
        <v>5.71</v>
      </c>
      <c r="Q997" s="115">
        <v>5.32</v>
      </c>
      <c r="R997" s="115">
        <v>68.3</v>
      </c>
      <c r="S997" s="115">
        <v>69.77</v>
      </c>
    </row>
    <row r="998" spans="1:19" x14ac:dyDescent="0.2">
      <c r="A998" s="112">
        <v>35065</v>
      </c>
      <c r="B998" s="114">
        <v>88</v>
      </c>
      <c r="C998" s="114">
        <v>88</v>
      </c>
      <c r="D998" s="114">
        <v>89.3</v>
      </c>
      <c r="E998" s="114">
        <v>89.4</v>
      </c>
      <c r="F998" s="114">
        <v>85.1</v>
      </c>
      <c r="G998" s="115">
        <v>154.4</v>
      </c>
      <c r="H998" s="115">
        <v>154.69999999999999</v>
      </c>
      <c r="I998" s="115">
        <v>163.4</v>
      </c>
      <c r="J998" s="115">
        <v>163.69999999999999</v>
      </c>
      <c r="K998" s="115">
        <v>5.6</v>
      </c>
      <c r="L998" s="115">
        <v>5.56</v>
      </c>
      <c r="M998" s="115">
        <v>5.71</v>
      </c>
      <c r="O998" s="115">
        <v>0.67</v>
      </c>
      <c r="P998" s="115">
        <v>5.65</v>
      </c>
      <c r="Q998" s="115">
        <v>5.1100000000000003</v>
      </c>
      <c r="R998" s="115">
        <v>68.451999999999998</v>
      </c>
      <c r="S998" s="115">
        <v>69.849000000000004</v>
      </c>
    </row>
    <row r="999" spans="1:19" x14ac:dyDescent="0.2">
      <c r="A999" s="112">
        <v>35096</v>
      </c>
      <c r="B999" s="114">
        <v>88.1</v>
      </c>
      <c r="C999" s="114">
        <v>88.1</v>
      </c>
      <c r="D999" s="114">
        <v>89.5</v>
      </c>
      <c r="E999" s="114">
        <v>89.5</v>
      </c>
      <c r="F999" s="114">
        <v>85.2</v>
      </c>
      <c r="G999" s="115">
        <v>154.9</v>
      </c>
      <c r="H999" s="115">
        <v>155</v>
      </c>
      <c r="I999" s="115">
        <v>164.2</v>
      </c>
      <c r="J999" s="115">
        <v>164</v>
      </c>
      <c r="K999" s="115">
        <v>5.5</v>
      </c>
      <c r="L999" s="115">
        <v>5.22</v>
      </c>
      <c r="M999" s="115">
        <v>6.05</v>
      </c>
      <c r="O999" s="115">
        <v>0.69</v>
      </c>
      <c r="P999" s="115">
        <v>5.81</v>
      </c>
      <c r="Q999" s="115">
        <v>5.03</v>
      </c>
      <c r="R999" s="115">
        <v>68.56</v>
      </c>
      <c r="S999" s="115">
        <v>69.94</v>
      </c>
    </row>
    <row r="1000" spans="1:19" x14ac:dyDescent="0.2">
      <c r="A1000" s="112">
        <v>35125</v>
      </c>
      <c r="B1000" s="114">
        <v>88.5</v>
      </c>
      <c r="C1000" s="114">
        <v>88.5</v>
      </c>
      <c r="D1000" s="114">
        <v>89.7</v>
      </c>
      <c r="E1000" s="114">
        <v>89.6</v>
      </c>
      <c r="F1000" s="114">
        <v>85.8</v>
      </c>
      <c r="G1000" s="115">
        <v>155.69999999999999</v>
      </c>
      <c r="H1000" s="115">
        <v>155.5</v>
      </c>
      <c r="I1000" s="115">
        <v>164.9</v>
      </c>
      <c r="J1000" s="115">
        <v>164.4</v>
      </c>
      <c r="K1000" s="115">
        <v>5.5</v>
      </c>
      <c r="L1000" s="115">
        <v>5.31</v>
      </c>
      <c r="M1000" s="115">
        <v>5.25</v>
      </c>
      <c r="O1000" s="115">
        <v>0.55000000000000004</v>
      </c>
      <c r="P1000" s="115">
        <v>6.27</v>
      </c>
      <c r="Q1000" s="115">
        <v>5.66</v>
      </c>
      <c r="R1000" s="115">
        <v>68.766999999999996</v>
      </c>
      <c r="S1000" s="115">
        <v>70.102000000000004</v>
      </c>
    </row>
    <row r="1001" spans="1:19" x14ac:dyDescent="0.2">
      <c r="A1001" s="112">
        <v>35156</v>
      </c>
      <c r="B1001" s="114">
        <v>88.7</v>
      </c>
      <c r="C1001" s="114">
        <v>88.7</v>
      </c>
      <c r="D1001" s="114">
        <v>89.8</v>
      </c>
      <c r="E1001" s="114">
        <v>89.8</v>
      </c>
      <c r="F1001" s="114">
        <v>86.2</v>
      </c>
      <c r="G1001" s="115">
        <v>156.30000000000001</v>
      </c>
      <c r="H1001" s="115">
        <v>156.1</v>
      </c>
      <c r="I1001" s="115">
        <v>165</v>
      </c>
      <c r="J1001" s="115">
        <v>164.6</v>
      </c>
      <c r="K1001" s="115">
        <v>5.6</v>
      </c>
      <c r="L1001" s="115">
        <v>5.22</v>
      </c>
      <c r="M1001" s="115">
        <v>5.5</v>
      </c>
      <c r="O1001" s="115">
        <v>0.63</v>
      </c>
      <c r="P1001" s="115">
        <v>6.51</v>
      </c>
      <c r="Q1001" s="115">
        <v>5.96</v>
      </c>
      <c r="R1001" s="115">
        <v>68.972999999999999</v>
      </c>
      <c r="S1001" s="115">
        <v>70.197000000000003</v>
      </c>
    </row>
    <row r="1002" spans="1:19" x14ac:dyDescent="0.2">
      <c r="A1002" s="112">
        <v>35186</v>
      </c>
      <c r="B1002" s="114">
        <v>89</v>
      </c>
      <c r="C1002" s="114">
        <v>88.9</v>
      </c>
      <c r="D1002" s="114">
        <v>90</v>
      </c>
      <c r="E1002" s="114">
        <v>90</v>
      </c>
      <c r="F1002" s="114">
        <v>86.4</v>
      </c>
      <c r="G1002" s="115">
        <v>156.6</v>
      </c>
      <c r="H1002" s="115">
        <v>156.4</v>
      </c>
      <c r="I1002" s="115">
        <v>165.1</v>
      </c>
      <c r="J1002" s="115">
        <v>165</v>
      </c>
      <c r="K1002" s="115">
        <v>5.6</v>
      </c>
      <c r="L1002" s="115">
        <v>5.24</v>
      </c>
      <c r="M1002" s="115">
        <v>5.31</v>
      </c>
      <c r="O1002" s="115">
        <v>0.57999999999999996</v>
      </c>
      <c r="P1002" s="115">
        <v>6.74</v>
      </c>
      <c r="Q1002" s="115">
        <v>6.1</v>
      </c>
      <c r="R1002" s="115">
        <v>69.091999999999999</v>
      </c>
      <c r="S1002" s="115">
        <v>70.319000000000003</v>
      </c>
    </row>
    <row r="1003" spans="1:19" x14ac:dyDescent="0.2">
      <c r="A1003" s="112">
        <v>35217</v>
      </c>
      <c r="B1003" s="114">
        <v>89</v>
      </c>
      <c r="C1003" s="114">
        <v>88.9</v>
      </c>
      <c r="D1003" s="114">
        <v>89.8</v>
      </c>
      <c r="E1003" s="114">
        <v>90</v>
      </c>
      <c r="F1003" s="114">
        <v>86.2</v>
      </c>
      <c r="G1003" s="115">
        <v>156.69999999999999</v>
      </c>
      <c r="H1003" s="115">
        <v>156.69999999999999</v>
      </c>
      <c r="I1003" s="115">
        <v>165.2</v>
      </c>
      <c r="J1003" s="115">
        <v>165.4</v>
      </c>
      <c r="K1003" s="115">
        <v>5.3</v>
      </c>
      <c r="L1003" s="115">
        <v>5.27</v>
      </c>
      <c r="M1003" s="115">
        <v>5</v>
      </c>
      <c r="O1003" s="115">
        <v>0.62</v>
      </c>
      <c r="P1003" s="115">
        <v>6.91</v>
      </c>
      <c r="Q1003" s="115">
        <v>6.3</v>
      </c>
      <c r="R1003" s="115">
        <v>69.090999999999994</v>
      </c>
      <c r="S1003" s="115">
        <v>70.373000000000005</v>
      </c>
    </row>
    <row r="1004" spans="1:19" x14ac:dyDescent="0.2">
      <c r="A1004" s="112">
        <v>35247</v>
      </c>
      <c r="B1004" s="114">
        <v>89</v>
      </c>
      <c r="C1004" s="114">
        <v>88.9</v>
      </c>
      <c r="D1004" s="114">
        <v>90.2</v>
      </c>
      <c r="E1004" s="114">
        <v>90.1</v>
      </c>
      <c r="F1004" s="114">
        <v>86.7</v>
      </c>
      <c r="G1004" s="115">
        <v>157</v>
      </c>
      <c r="H1004" s="115">
        <v>157</v>
      </c>
      <c r="I1004" s="115">
        <v>165.5</v>
      </c>
      <c r="J1004" s="115">
        <v>165.7</v>
      </c>
      <c r="K1004" s="115">
        <v>5.5</v>
      </c>
      <c r="L1004" s="115">
        <v>5.4</v>
      </c>
      <c r="M1004" s="115">
        <v>6.75</v>
      </c>
      <c r="O1004" s="115">
        <v>0.57999999999999996</v>
      </c>
      <c r="P1004" s="115">
        <v>6.87</v>
      </c>
      <c r="Q1004" s="115">
        <v>6.27</v>
      </c>
      <c r="R1004" s="115">
        <v>69.236999999999995</v>
      </c>
      <c r="S1004" s="115">
        <v>70.504999999999995</v>
      </c>
    </row>
    <row r="1005" spans="1:19" x14ac:dyDescent="0.2">
      <c r="A1005" s="112">
        <v>35278</v>
      </c>
      <c r="B1005" s="114">
        <v>89</v>
      </c>
      <c r="C1005" s="114">
        <v>89</v>
      </c>
      <c r="D1005" s="114">
        <v>90.3</v>
      </c>
      <c r="E1005" s="114">
        <v>90.2</v>
      </c>
      <c r="F1005" s="114">
        <v>86.8</v>
      </c>
      <c r="G1005" s="115">
        <v>157.30000000000001</v>
      </c>
      <c r="H1005" s="115">
        <v>157.19999999999999</v>
      </c>
      <c r="I1005" s="115">
        <v>165.8</v>
      </c>
      <c r="J1005" s="115">
        <v>166</v>
      </c>
      <c r="K1005" s="115">
        <v>5.0999999999999996</v>
      </c>
      <c r="L1005" s="115">
        <v>5.22</v>
      </c>
      <c r="M1005" s="115">
        <v>5.28</v>
      </c>
      <c r="O1005" s="115">
        <v>0.62</v>
      </c>
      <c r="P1005" s="115">
        <v>6.64</v>
      </c>
      <c r="Q1005" s="115">
        <v>6.03</v>
      </c>
      <c r="R1005" s="115">
        <v>69.302999999999997</v>
      </c>
      <c r="S1005" s="115">
        <v>70.566000000000003</v>
      </c>
    </row>
    <row r="1006" spans="1:19" x14ac:dyDescent="0.2">
      <c r="A1006" s="112">
        <v>35309</v>
      </c>
      <c r="B1006" s="114">
        <v>89.1</v>
      </c>
      <c r="C1006" s="114">
        <v>89.1</v>
      </c>
      <c r="D1006" s="114">
        <v>90.4</v>
      </c>
      <c r="E1006" s="114">
        <v>90.3</v>
      </c>
      <c r="F1006" s="114">
        <v>87</v>
      </c>
      <c r="G1006" s="115">
        <v>157.80000000000001</v>
      </c>
      <c r="H1006" s="115">
        <v>157.69999999999999</v>
      </c>
      <c r="I1006" s="115">
        <v>166.4</v>
      </c>
      <c r="J1006" s="115">
        <v>166.5</v>
      </c>
      <c r="K1006" s="115">
        <v>5.2</v>
      </c>
      <c r="L1006" s="115">
        <v>5.3</v>
      </c>
      <c r="M1006" s="115">
        <v>6.09</v>
      </c>
      <c r="O1006" s="115">
        <v>0.62</v>
      </c>
      <c r="P1006" s="115">
        <v>6.83</v>
      </c>
      <c r="Q1006" s="115">
        <v>6.23</v>
      </c>
      <c r="R1006" s="115">
        <v>69.498999999999995</v>
      </c>
      <c r="S1006" s="115">
        <v>70.78</v>
      </c>
    </row>
    <row r="1007" spans="1:19" x14ac:dyDescent="0.2">
      <c r="A1007" s="112">
        <v>35339</v>
      </c>
      <c r="B1007" s="114">
        <v>89.3</v>
      </c>
      <c r="C1007" s="114">
        <v>89.4</v>
      </c>
      <c r="D1007" s="114">
        <v>90.4</v>
      </c>
      <c r="E1007" s="114">
        <v>90.3</v>
      </c>
      <c r="F1007" s="114">
        <v>86.8</v>
      </c>
      <c r="G1007" s="115">
        <v>158.30000000000001</v>
      </c>
      <c r="H1007" s="115">
        <v>158.19999999999999</v>
      </c>
      <c r="I1007" s="115">
        <v>167</v>
      </c>
      <c r="J1007" s="115">
        <v>166.8</v>
      </c>
      <c r="K1007" s="115">
        <v>5.2</v>
      </c>
      <c r="L1007" s="115">
        <v>5.24</v>
      </c>
      <c r="M1007" s="115">
        <v>5.63</v>
      </c>
      <c r="O1007" s="115">
        <v>0.6</v>
      </c>
      <c r="P1007" s="115">
        <v>6.53</v>
      </c>
      <c r="Q1007" s="115">
        <v>5.91</v>
      </c>
      <c r="R1007" s="115">
        <v>69.709000000000003</v>
      </c>
      <c r="S1007" s="115">
        <v>70.947999999999993</v>
      </c>
    </row>
    <row r="1008" spans="1:19" x14ac:dyDescent="0.2">
      <c r="A1008" s="112">
        <v>35370</v>
      </c>
      <c r="B1008" s="114">
        <v>89.7</v>
      </c>
      <c r="C1008" s="114">
        <v>89.7</v>
      </c>
      <c r="D1008" s="114">
        <v>90.8</v>
      </c>
      <c r="E1008" s="114">
        <v>90.7</v>
      </c>
      <c r="F1008" s="114">
        <v>87</v>
      </c>
      <c r="G1008" s="115">
        <v>158.6</v>
      </c>
      <c r="H1008" s="115">
        <v>158.69999999999999</v>
      </c>
      <c r="I1008" s="115">
        <v>167.2</v>
      </c>
      <c r="J1008" s="115">
        <v>167.2</v>
      </c>
      <c r="K1008" s="115">
        <v>5.4</v>
      </c>
      <c r="L1008" s="115">
        <v>5.31</v>
      </c>
      <c r="M1008" s="115">
        <v>5.44</v>
      </c>
      <c r="O1008" s="115">
        <v>0.47</v>
      </c>
      <c r="P1008" s="115">
        <v>6.2</v>
      </c>
      <c r="Q1008" s="115">
        <v>5.7</v>
      </c>
      <c r="R1008" s="115">
        <v>69.832999999999998</v>
      </c>
      <c r="S1008" s="115">
        <v>71.040999999999997</v>
      </c>
    </row>
    <row r="1009" spans="1:19" x14ac:dyDescent="0.2">
      <c r="A1009" s="112">
        <v>35400</v>
      </c>
      <c r="B1009" s="114">
        <v>89.7</v>
      </c>
      <c r="C1009" s="114">
        <v>89.9</v>
      </c>
      <c r="D1009" s="114">
        <v>90.8</v>
      </c>
      <c r="E1009" s="114">
        <v>90.9</v>
      </c>
      <c r="F1009" s="114">
        <v>87.1</v>
      </c>
      <c r="G1009" s="115">
        <v>158.6</v>
      </c>
      <c r="H1009" s="115">
        <v>159.1</v>
      </c>
      <c r="I1009" s="115">
        <v>167</v>
      </c>
      <c r="J1009" s="115">
        <v>167.4</v>
      </c>
      <c r="K1009" s="115">
        <v>5.4</v>
      </c>
      <c r="L1009" s="115">
        <v>5.29</v>
      </c>
      <c r="M1009" s="115">
        <v>6.26</v>
      </c>
      <c r="O1009" s="115">
        <v>0.55000000000000004</v>
      </c>
      <c r="P1009" s="115">
        <v>6.3</v>
      </c>
      <c r="Q1009" s="115">
        <v>5.78</v>
      </c>
      <c r="R1009" s="115">
        <v>69.914000000000001</v>
      </c>
      <c r="S1009" s="115">
        <v>71.067999999999998</v>
      </c>
    </row>
    <row r="1010" spans="1:19" x14ac:dyDescent="0.2">
      <c r="A1010" s="112">
        <v>35431</v>
      </c>
      <c r="B1010" s="114">
        <v>89.9</v>
      </c>
      <c r="C1010" s="114">
        <v>90</v>
      </c>
      <c r="D1010" s="114">
        <v>90.8</v>
      </c>
      <c r="E1010" s="114">
        <v>91</v>
      </c>
      <c r="F1010" s="114">
        <v>87.7</v>
      </c>
      <c r="G1010" s="115">
        <v>159.1</v>
      </c>
      <c r="H1010" s="115">
        <v>159.4</v>
      </c>
      <c r="I1010" s="115">
        <v>167.5</v>
      </c>
      <c r="J1010" s="115">
        <v>167.8</v>
      </c>
      <c r="K1010" s="115">
        <v>5.3</v>
      </c>
      <c r="L1010" s="115">
        <v>5.25</v>
      </c>
      <c r="M1010" s="115">
        <v>5.37</v>
      </c>
      <c r="O1010" s="115">
        <v>0.59</v>
      </c>
      <c r="P1010" s="115">
        <v>6.58</v>
      </c>
      <c r="Q1010" s="115">
        <v>6.01</v>
      </c>
      <c r="R1010" s="115">
        <v>70.004999999999995</v>
      </c>
      <c r="S1010" s="115">
        <v>71.144000000000005</v>
      </c>
    </row>
    <row r="1011" spans="1:19" x14ac:dyDescent="0.2">
      <c r="A1011" s="112">
        <v>35462</v>
      </c>
      <c r="B1011" s="114">
        <v>90.1</v>
      </c>
      <c r="C1011" s="114">
        <v>90.1</v>
      </c>
      <c r="D1011" s="114">
        <v>90.9</v>
      </c>
      <c r="E1011" s="114">
        <v>91</v>
      </c>
      <c r="F1011" s="114">
        <v>87.9</v>
      </c>
      <c r="G1011" s="115">
        <v>159.6</v>
      </c>
      <c r="H1011" s="115">
        <v>159.69999999999999</v>
      </c>
      <c r="I1011" s="115">
        <v>168.3</v>
      </c>
      <c r="J1011" s="115">
        <v>168.1</v>
      </c>
      <c r="K1011" s="115">
        <v>5.2</v>
      </c>
      <c r="L1011" s="115">
        <v>5.19</v>
      </c>
      <c r="M1011" s="115">
        <v>5.5</v>
      </c>
      <c r="O1011" s="115">
        <v>0.47</v>
      </c>
      <c r="P1011" s="115">
        <v>6.42</v>
      </c>
      <c r="Q1011" s="115">
        <v>5.9</v>
      </c>
      <c r="R1011" s="115">
        <v>70.150999999999996</v>
      </c>
      <c r="S1011" s="115">
        <v>71.290000000000006</v>
      </c>
    </row>
    <row r="1012" spans="1:19" x14ac:dyDescent="0.2">
      <c r="A1012" s="112">
        <v>35490</v>
      </c>
      <c r="B1012" s="114">
        <v>90.2</v>
      </c>
      <c r="C1012" s="114">
        <v>90.2</v>
      </c>
      <c r="D1012" s="114">
        <v>91.3</v>
      </c>
      <c r="E1012" s="114">
        <v>91.2</v>
      </c>
      <c r="F1012" s="114">
        <v>88.1</v>
      </c>
      <c r="G1012" s="115">
        <v>160</v>
      </c>
      <c r="H1012" s="115">
        <v>159.80000000000001</v>
      </c>
      <c r="I1012" s="115">
        <v>169</v>
      </c>
      <c r="J1012" s="115">
        <v>168.4</v>
      </c>
      <c r="K1012" s="115">
        <v>5.2</v>
      </c>
      <c r="L1012" s="115">
        <v>5.39</v>
      </c>
      <c r="M1012" s="115">
        <v>7.07</v>
      </c>
      <c r="O1012" s="115">
        <v>0.47</v>
      </c>
      <c r="P1012" s="115">
        <v>6.69</v>
      </c>
      <c r="Q1012" s="115">
        <v>6.22</v>
      </c>
      <c r="R1012" s="115">
        <v>70.224999999999994</v>
      </c>
      <c r="S1012" s="115">
        <v>71.459999999999994</v>
      </c>
    </row>
    <row r="1013" spans="1:19" x14ac:dyDescent="0.2">
      <c r="A1013" s="112">
        <v>35521</v>
      </c>
      <c r="B1013" s="114">
        <v>90.2</v>
      </c>
      <c r="C1013" s="114">
        <v>90.2</v>
      </c>
      <c r="D1013" s="114">
        <v>91.4</v>
      </c>
      <c r="E1013" s="114">
        <v>91.4</v>
      </c>
      <c r="F1013" s="114">
        <v>87.8</v>
      </c>
      <c r="G1013" s="115">
        <v>160.19999999999999</v>
      </c>
      <c r="H1013" s="115">
        <v>159.9</v>
      </c>
      <c r="I1013" s="115">
        <v>169.4</v>
      </c>
      <c r="J1013" s="115">
        <v>168.9</v>
      </c>
      <c r="K1013" s="115">
        <v>5.0999999999999996</v>
      </c>
      <c r="L1013" s="115">
        <v>5.51</v>
      </c>
      <c r="M1013" s="115">
        <v>5.82</v>
      </c>
      <c r="O1013" s="115">
        <v>0.43</v>
      </c>
      <c r="P1013" s="115">
        <v>6.89</v>
      </c>
      <c r="Q1013" s="115">
        <v>6.45</v>
      </c>
      <c r="R1013" s="115">
        <v>70.293999999999997</v>
      </c>
      <c r="S1013" s="115">
        <v>71.599999999999994</v>
      </c>
    </row>
    <row r="1014" spans="1:19" x14ac:dyDescent="0.2">
      <c r="A1014" s="112">
        <v>35551</v>
      </c>
      <c r="B1014" s="114">
        <v>90.3</v>
      </c>
      <c r="C1014" s="114">
        <v>90.2</v>
      </c>
      <c r="D1014" s="114">
        <v>91.4</v>
      </c>
      <c r="E1014" s="114">
        <v>91.4</v>
      </c>
      <c r="F1014" s="114">
        <v>87.9</v>
      </c>
      <c r="G1014" s="115">
        <v>160.1</v>
      </c>
      <c r="H1014" s="115">
        <v>159.9</v>
      </c>
      <c r="I1014" s="115">
        <v>169.3</v>
      </c>
      <c r="J1014" s="115">
        <v>169.2</v>
      </c>
      <c r="K1014" s="115">
        <v>4.9000000000000004</v>
      </c>
      <c r="L1014" s="115">
        <v>5.5</v>
      </c>
      <c r="M1014" s="115">
        <v>5.58</v>
      </c>
      <c r="O1014" s="115">
        <v>0.45</v>
      </c>
      <c r="P1014" s="115">
        <v>6.71</v>
      </c>
      <c r="Q1014" s="115">
        <v>6.28</v>
      </c>
      <c r="R1014" s="115">
        <v>70.262</v>
      </c>
      <c r="S1014" s="115">
        <v>71.652000000000001</v>
      </c>
    </row>
    <row r="1015" spans="1:19" x14ac:dyDescent="0.2">
      <c r="A1015" s="112">
        <v>35582</v>
      </c>
      <c r="B1015" s="114">
        <v>90.5</v>
      </c>
      <c r="C1015" s="114">
        <v>90.3</v>
      </c>
      <c r="D1015" s="114">
        <v>91.7</v>
      </c>
      <c r="E1015" s="114">
        <v>91.8</v>
      </c>
      <c r="F1015" s="114">
        <v>88.3</v>
      </c>
      <c r="G1015" s="115">
        <v>160.30000000000001</v>
      </c>
      <c r="H1015" s="115">
        <v>160.19999999999999</v>
      </c>
      <c r="I1015" s="115">
        <v>169.2</v>
      </c>
      <c r="J1015" s="115">
        <v>169.4</v>
      </c>
      <c r="K1015" s="115">
        <v>5</v>
      </c>
      <c r="L1015" s="115">
        <v>5.56</v>
      </c>
      <c r="M1015" s="115">
        <v>6.87</v>
      </c>
      <c r="O1015" s="115">
        <v>0.43</v>
      </c>
      <c r="P1015" s="115">
        <v>6.49</v>
      </c>
      <c r="Q1015" s="115">
        <v>6.09</v>
      </c>
      <c r="R1015" s="115">
        <v>70.352000000000004</v>
      </c>
      <c r="S1015" s="115">
        <v>71.757999999999996</v>
      </c>
    </row>
    <row r="1016" spans="1:19" x14ac:dyDescent="0.2">
      <c r="A1016" s="112">
        <v>35612</v>
      </c>
      <c r="B1016" s="114">
        <v>90.5</v>
      </c>
      <c r="C1016" s="114">
        <v>90.4</v>
      </c>
      <c r="D1016" s="114">
        <v>91.6</v>
      </c>
      <c r="E1016" s="114">
        <v>91.5</v>
      </c>
      <c r="F1016" s="114">
        <v>88.3</v>
      </c>
      <c r="G1016" s="115">
        <v>160.5</v>
      </c>
      <c r="H1016" s="115">
        <v>160.4</v>
      </c>
      <c r="I1016" s="115">
        <v>169.5</v>
      </c>
      <c r="J1016" s="115">
        <v>169.7</v>
      </c>
      <c r="K1016" s="115">
        <v>4.9000000000000004</v>
      </c>
      <c r="L1016" s="115">
        <v>5.52</v>
      </c>
      <c r="M1016" s="115">
        <v>5.96</v>
      </c>
      <c r="O1016" s="115">
        <v>0.28000000000000003</v>
      </c>
      <c r="P1016" s="115">
        <v>6.22</v>
      </c>
      <c r="Q1016" s="115">
        <v>5.89</v>
      </c>
      <c r="R1016" s="115">
        <v>70.394000000000005</v>
      </c>
      <c r="S1016" s="115">
        <v>71.807000000000002</v>
      </c>
    </row>
    <row r="1017" spans="1:19" x14ac:dyDescent="0.2">
      <c r="A1017" s="112">
        <v>35643</v>
      </c>
      <c r="B1017" s="114">
        <v>90.6</v>
      </c>
      <c r="C1017" s="114">
        <v>90.6</v>
      </c>
      <c r="D1017" s="114">
        <v>91.7</v>
      </c>
      <c r="E1017" s="114">
        <v>91.6</v>
      </c>
      <c r="F1017" s="114">
        <v>88.3</v>
      </c>
      <c r="G1017" s="115">
        <v>160.80000000000001</v>
      </c>
      <c r="H1017" s="115">
        <v>160.80000000000001</v>
      </c>
      <c r="I1017" s="115">
        <v>169.6</v>
      </c>
      <c r="J1017" s="115">
        <v>169.8</v>
      </c>
      <c r="K1017" s="115">
        <v>4.8</v>
      </c>
      <c r="L1017" s="115">
        <v>5.54</v>
      </c>
      <c r="M1017" s="115">
        <v>5.52</v>
      </c>
      <c r="O1017" s="115">
        <v>0.37</v>
      </c>
      <c r="P1017" s="115">
        <v>6.3</v>
      </c>
      <c r="Q1017" s="115">
        <v>5.94</v>
      </c>
      <c r="R1017" s="115">
        <v>70.45</v>
      </c>
      <c r="S1017" s="115">
        <v>71.778000000000006</v>
      </c>
    </row>
    <row r="1018" spans="1:19" x14ac:dyDescent="0.2">
      <c r="A1018" s="112">
        <v>35674</v>
      </c>
      <c r="B1018" s="114">
        <v>90.6</v>
      </c>
      <c r="C1018" s="114">
        <v>90.6</v>
      </c>
      <c r="D1018" s="114">
        <v>91.8</v>
      </c>
      <c r="E1018" s="114">
        <v>91.7</v>
      </c>
      <c r="F1018" s="114">
        <v>88.4</v>
      </c>
      <c r="G1018" s="115">
        <v>161.19999999999999</v>
      </c>
      <c r="H1018" s="115">
        <v>161.19999999999999</v>
      </c>
      <c r="I1018" s="115">
        <v>170</v>
      </c>
      <c r="J1018" s="115">
        <v>170.2</v>
      </c>
      <c r="K1018" s="115">
        <v>4.9000000000000004</v>
      </c>
      <c r="L1018" s="115">
        <v>5.54</v>
      </c>
      <c r="M1018" s="115">
        <v>5.81</v>
      </c>
      <c r="O1018" s="115">
        <v>0.32</v>
      </c>
      <c r="P1018" s="115">
        <v>6.21</v>
      </c>
      <c r="Q1018" s="115">
        <v>5.88</v>
      </c>
      <c r="R1018" s="115">
        <v>70.62</v>
      </c>
      <c r="S1018" s="115">
        <v>71.927000000000007</v>
      </c>
    </row>
    <row r="1019" spans="1:19" x14ac:dyDescent="0.2">
      <c r="A1019" s="112">
        <v>35704</v>
      </c>
      <c r="B1019" s="114">
        <v>90.6</v>
      </c>
      <c r="C1019" s="114">
        <v>90.6</v>
      </c>
      <c r="D1019" s="114">
        <v>91.9</v>
      </c>
      <c r="E1019" s="114">
        <v>91.8</v>
      </c>
      <c r="F1019" s="114">
        <v>88.4</v>
      </c>
      <c r="G1019" s="115">
        <v>161.6</v>
      </c>
      <c r="H1019" s="115">
        <v>161.5</v>
      </c>
      <c r="I1019" s="115">
        <v>170.8</v>
      </c>
      <c r="J1019" s="115">
        <v>170.6</v>
      </c>
      <c r="K1019" s="115">
        <v>4.7</v>
      </c>
      <c r="L1019" s="115">
        <v>5.5</v>
      </c>
      <c r="M1019" s="115">
        <v>5.56</v>
      </c>
      <c r="O1019" s="115">
        <v>0.21</v>
      </c>
      <c r="P1019" s="115">
        <v>6.03</v>
      </c>
      <c r="Q1019" s="115">
        <v>5.77</v>
      </c>
      <c r="R1019" s="115">
        <v>70.712000000000003</v>
      </c>
      <c r="S1019" s="115">
        <v>72.036000000000001</v>
      </c>
    </row>
    <row r="1020" spans="1:19" x14ac:dyDescent="0.2">
      <c r="A1020" s="112">
        <v>35735</v>
      </c>
      <c r="B1020" s="114">
        <v>90.5</v>
      </c>
      <c r="C1020" s="114">
        <v>90.5</v>
      </c>
      <c r="D1020" s="114">
        <v>91.7</v>
      </c>
      <c r="E1020" s="114">
        <v>91.7</v>
      </c>
      <c r="F1020" s="114">
        <v>88.3</v>
      </c>
      <c r="G1020" s="115">
        <v>161.5</v>
      </c>
      <c r="H1020" s="115">
        <v>161.69999999999999</v>
      </c>
      <c r="I1020" s="115">
        <v>170.8</v>
      </c>
      <c r="J1020" s="115">
        <v>170.8</v>
      </c>
      <c r="K1020" s="115">
        <v>4.5999999999999996</v>
      </c>
      <c r="L1020" s="115">
        <v>5.52</v>
      </c>
      <c r="M1020" s="115">
        <v>5.5</v>
      </c>
      <c r="O1020" s="115">
        <v>0.1</v>
      </c>
      <c r="P1020" s="115">
        <v>5.88</v>
      </c>
      <c r="Q1020" s="115">
        <v>5.71</v>
      </c>
      <c r="R1020" s="115">
        <v>70.715999999999994</v>
      </c>
      <c r="S1020" s="115">
        <v>72.058000000000007</v>
      </c>
    </row>
    <row r="1021" spans="1:19" x14ac:dyDescent="0.2">
      <c r="A1021" s="112">
        <v>35765</v>
      </c>
      <c r="B1021" s="114">
        <v>90.4</v>
      </c>
      <c r="C1021" s="114">
        <v>90.6</v>
      </c>
      <c r="D1021" s="114">
        <v>91.5</v>
      </c>
      <c r="E1021" s="114">
        <v>91.7</v>
      </c>
      <c r="F1021" s="114">
        <v>88.3</v>
      </c>
      <c r="G1021" s="115">
        <v>161.30000000000001</v>
      </c>
      <c r="H1021" s="115">
        <v>161.80000000000001</v>
      </c>
      <c r="I1021" s="115">
        <v>170.7</v>
      </c>
      <c r="J1021" s="115">
        <v>171.2</v>
      </c>
      <c r="K1021" s="115">
        <v>4.7</v>
      </c>
      <c r="L1021" s="115">
        <v>5.5</v>
      </c>
      <c r="M1021" s="115">
        <v>5.84</v>
      </c>
      <c r="O1021" s="115">
        <v>0.09</v>
      </c>
      <c r="P1021" s="115">
        <v>5.81</v>
      </c>
      <c r="Q1021" s="115">
        <v>5.72</v>
      </c>
      <c r="R1021" s="115">
        <v>70.700999999999993</v>
      </c>
      <c r="S1021" s="115">
        <v>72.099999999999994</v>
      </c>
    </row>
    <row r="1022" spans="1:19" x14ac:dyDescent="0.2">
      <c r="A1022" s="112">
        <v>35796</v>
      </c>
      <c r="B1022" s="114">
        <v>90.9</v>
      </c>
      <c r="C1022" s="114">
        <v>91.1</v>
      </c>
      <c r="D1022" s="114">
        <v>91.9</v>
      </c>
      <c r="E1022" s="114">
        <v>92.2</v>
      </c>
      <c r="F1022" s="114">
        <v>88.6</v>
      </c>
      <c r="G1022" s="115">
        <v>161.6</v>
      </c>
      <c r="H1022" s="115">
        <v>162</v>
      </c>
      <c r="I1022" s="115">
        <v>171.2</v>
      </c>
      <c r="J1022" s="115">
        <v>171.6</v>
      </c>
      <c r="K1022" s="115">
        <v>4.5999999999999996</v>
      </c>
      <c r="L1022" s="115">
        <v>5.56</v>
      </c>
      <c r="M1022" s="115">
        <v>5.48</v>
      </c>
      <c r="O1022" s="115">
        <v>0.21</v>
      </c>
      <c r="P1022" s="115">
        <v>5.54</v>
      </c>
      <c r="Q1022" s="115">
        <v>5.36</v>
      </c>
      <c r="R1022" s="115">
        <v>70.736000000000004</v>
      </c>
      <c r="S1022" s="115">
        <v>72.209999999999994</v>
      </c>
    </row>
    <row r="1023" spans="1:19" x14ac:dyDescent="0.2">
      <c r="A1023" s="112">
        <v>35827</v>
      </c>
      <c r="B1023" s="114">
        <v>91</v>
      </c>
      <c r="C1023" s="114">
        <v>91.1</v>
      </c>
      <c r="D1023" s="114">
        <v>92.3</v>
      </c>
      <c r="E1023" s="114">
        <v>92.4</v>
      </c>
      <c r="F1023" s="114">
        <v>87.9</v>
      </c>
      <c r="G1023" s="115">
        <v>161.9</v>
      </c>
      <c r="H1023" s="115">
        <v>162</v>
      </c>
      <c r="I1023" s="115">
        <v>172.1</v>
      </c>
      <c r="J1023" s="115">
        <v>171.9</v>
      </c>
      <c r="K1023" s="115">
        <v>4.5999999999999996</v>
      </c>
      <c r="L1023" s="115">
        <v>5.51</v>
      </c>
      <c r="M1023" s="115">
        <v>5.57</v>
      </c>
      <c r="O1023" s="115">
        <v>7.0000000000000007E-2</v>
      </c>
      <c r="P1023" s="115">
        <v>5.57</v>
      </c>
      <c r="Q1023" s="115">
        <v>5.42</v>
      </c>
      <c r="R1023" s="115">
        <v>70.698999999999998</v>
      </c>
      <c r="S1023" s="115">
        <v>72.272000000000006</v>
      </c>
    </row>
    <row r="1024" spans="1:19" x14ac:dyDescent="0.2">
      <c r="A1024" s="112">
        <v>35855</v>
      </c>
      <c r="B1024" s="114">
        <v>91.1</v>
      </c>
      <c r="C1024" s="114">
        <v>91.1</v>
      </c>
      <c r="D1024" s="114">
        <v>92.5</v>
      </c>
      <c r="E1024" s="114">
        <v>92.4</v>
      </c>
      <c r="F1024" s="114">
        <v>88.4</v>
      </c>
      <c r="G1024" s="115">
        <v>162.19999999999999</v>
      </c>
      <c r="H1024" s="115">
        <v>162</v>
      </c>
      <c r="I1024" s="115">
        <v>172.6</v>
      </c>
      <c r="J1024" s="115">
        <v>172.2</v>
      </c>
      <c r="K1024" s="115">
        <v>4.7</v>
      </c>
      <c r="L1024" s="115">
        <v>5.49</v>
      </c>
      <c r="M1024" s="115">
        <v>5.88</v>
      </c>
      <c r="O1024" s="115">
        <v>7.0000000000000007E-2</v>
      </c>
      <c r="P1024" s="115">
        <v>5.65</v>
      </c>
      <c r="Q1024" s="115">
        <v>5.56</v>
      </c>
      <c r="R1024" s="115">
        <v>70.709999999999994</v>
      </c>
      <c r="S1024" s="115">
        <v>72.349000000000004</v>
      </c>
    </row>
    <row r="1025" spans="1:19" x14ac:dyDescent="0.2">
      <c r="A1025" s="112">
        <v>35886</v>
      </c>
      <c r="B1025" s="114">
        <v>91</v>
      </c>
      <c r="C1025" s="114">
        <v>91</v>
      </c>
      <c r="D1025" s="114">
        <v>92.5</v>
      </c>
      <c r="E1025" s="114">
        <v>92.5</v>
      </c>
      <c r="F1025" s="114">
        <v>88.8</v>
      </c>
      <c r="G1025" s="115">
        <v>162.5</v>
      </c>
      <c r="H1025" s="115">
        <v>162.19999999999999</v>
      </c>
      <c r="I1025" s="115">
        <v>173</v>
      </c>
      <c r="J1025" s="115">
        <v>172.5</v>
      </c>
      <c r="K1025" s="115">
        <v>4.3</v>
      </c>
      <c r="L1025" s="115">
        <v>5.45</v>
      </c>
      <c r="M1025" s="115">
        <v>5.59</v>
      </c>
      <c r="O1025" s="115">
        <v>0.09</v>
      </c>
      <c r="P1025" s="115">
        <v>5.64</v>
      </c>
      <c r="Q1025" s="115">
        <v>5.56</v>
      </c>
      <c r="R1025" s="115">
        <v>70.798000000000002</v>
      </c>
      <c r="S1025" s="115">
        <v>72.481999999999999</v>
      </c>
    </row>
    <row r="1026" spans="1:19" x14ac:dyDescent="0.2">
      <c r="A1026" s="112">
        <v>35916</v>
      </c>
      <c r="B1026" s="114">
        <v>91.3</v>
      </c>
      <c r="C1026" s="114">
        <v>91.1</v>
      </c>
      <c r="D1026" s="114">
        <v>92.7</v>
      </c>
      <c r="E1026" s="114">
        <v>92.6</v>
      </c>
      <c r="F1026" s="114">
        <v>89</v>
      </c>
      <c r="G1026" s="115">
        <v>162.80000000000001</v>
      </c>
      <c r="H1026" s="115">
        <v>162.6</v>
      </c>
      <c r="I1026" s="115">
        <v>173.1</v>
      </c>
      <c r="J1026" s="115">
        <v>172.9</v>
      </c>
      <c r="K1026" s="115">
        <v>4.4000000000000004</v>
      </c>
      <c r="L1026" s="115">
        <v>5.49</v>
      </c>
      <c r="M1026" s="115">
        <v>5.63</v>
      </c>
      <c r="O1026" s="115">
        <v>0.03</v>
      </c>
      <c r="P1026" s="115">
        <v>5.65</v>
      </c>
      <c r="Q1026" s="115">
        <v>5.59</v>
      </c>
      <c r="R1026" s="115">
        <v>70.894999999999996</v>
      </c>
      <c r="S1026" s="115">
        <v>72.552000000000007</v>
      </c>
    </row>
    <row r="1027" spans="1:19" x14ac:dyDescent="0.2">
      <c r="A1027" s="112">
        <v>35947</v>
      </c>
      <c r="B1027" s="114">
        <v>91.4</v>
      </c>
      <c r="C1027" s="114">
        <v>91.2</v>
      </c>
      <c r="D1027" s="114">
        <v>92.6</v>
      </c>
      <c r="E1027" s="114">
        <v>92.6</v>
      </c>
      <c r="F1027" s="114">
        <v>89.7</v>
      </c>
      <c r="G1027" s="115">
        <v>163</v>
      </c>
      <c r="H1027" s="115">
        <v>162.80000000000001</v>
      </c>
      <c r="I1027" s="115">
        <v>173</v>
      </c>
      <c r="J1027" s="115">
        <v>173.2</v>
      </c>
      <c r="K1027" s="115">
        <v>4.5</v>
      </c>
      <c r="L1027" s="115">
        <v>5.56</v>
      </c>
      <c r="M1027" s="115">
        <v>7.06</v>
      </c>
      <c r="O1027" s="115">
        <v>-0.05</v>
      </c>
      <c r="P1027" s="115">
        <v>5.5</v>
      </c>
      <c r="Q1027" s="115">
        <v>5.52</v>
      </c>
      <c r="R1027" s="115">
        <v>70.834999999999994</v>
      </c>
      <c r="S1027" s="115">
        <v>72.460999999999999</v>
      </c>
    </row>
    <row r="1028" spans="1:19" x14ac:dyDescent="0.2">
      <c r="A1028" s="112">
        <v>35977</v>
      </c>
      <c r="B1028" s="114">
        <v>91.4</v>
      </c>
      <c r="C1028" s="114">
        <v>91.2</v>
      </c>
      <c r="D1028" s="114">
        <v>92.8</v>
      </c>
      <c r="E1028" s="114">
        <v>92.7</v>
      </c>
      <c r="F1028" s="114">
        <v>89.7</v>
      </c>
      <c r="G1028" s="115">
        <v>163.19999999999999</v>
      </c>
      <c r="H1028" s="115">
        <v>163.19999999999999</v>
      </c>
      <c r="I1028" s="115">
        <v>173.3</v>
      </c>
      <c r="J1028" s="115">
        <v>173.5</v>
      </c>
      <c r="K1028" s="115">
        <v>4.5</v>
      </c>
      <c r="L1028" s="115">
        <v>5.54</v>
      </c>
      <c r="M1028" s="115">
        <v>5.63</v>
      </c>
      <c r="O1028" s="115">
        <v>0.01</v>
      </c>
      <c r="P1028" s="115">
        <v>5.46</v>
      </c>
      <c r="Q1028" s="115">
        <v>5.46</v>
      </c>
      <c r="R1028" s="115">
        <v>71.010000000000005</v>
      </c>
      <c r="S1028" s="115">
        <v>72.665000000000006</v>
      </c>
    </row>
    <row r="1029" spans="1:19" x14ac:dyDescent="0.2">
      <c r="A1029" s="112">
        <v>36008</v>
      </c>
      <c r="B1029" s="114">
        <v>91.4</v>
      </c>
      <c r="C1029" s="114">
        <v>91.3</v>
      </c>
      <c r="D1029" s="114">
        <v>93</v>
      </c>
      <c r="E1029" s="114">
        <v>92.9</v>
      </c>
      <c r="F1029" s="114">
        <v>89.7</v>
      </c>
      <c r="G1029" s="115">
        <v>163.4</v>
      </c>
      <c r="H1029" s="115">
        <v>163.4</v>
      </c>
      <c r="I1029" s="115">
        <v>173.8</v>
      </c>
      <c r="J1029" s="115">
        <v>174</v>
      </c>
      <c r="K1029" s="115">
        <v>4.5</v>
      </c>
      <c r="L1029" s="115">
        <v>5.55</v>
      </c>
      <c r="M1029" s="115">
        <v>5.89</v>
      </c>
      <c r="O1029" s="115">
        <v>0.14000000000000001</v>
      </c>
      <c r="P1029" s="115">
        <v>5.34</v>
      </c>
      <c r="Q1029" s="115">
        <v>5.27</v>
      </c>
      <c r="R1029" s="115">
        <v>71.108000000000004</v>
      </c>
      <c r="S1029" s="115">
        <v>72.807000000000002</v>
      </c>
    </row>
    <row r="1030" spans="1:19" x14ac:dyDescent="0.2">
      <c r="A1030" s="112">
        <v>36039</v>
      </c>
      <c r="B1030" s="114">
        <v>91.2</v>
      </c>
      <c r="C1030" s="114">
        <v>91.1</v>
      </c>
      <c r="D1030" s="114">
        <v>93</v>
      </c>
      <c r="E1030" s="114">
        <v>92.9</v>
      </c>
      <c r="F1030" s="114">
        <v>89.4</v>
      </c>
      <c r="G1030" s="115">
        <v>163.6</v>
      </c>
      <c r="H1030" s="115">
        <v>163.5</v>
      </c>
      <c r="I1030" s="115">
        <v>174.2</v>
      </c>
      <c r="J1030" s="115">
        <v>174.2</v>
      </c>
      <c r="K1030" s="115">
        <v>4.5999999999999996</v>
      </c>
      <c r="L1030" s="115">
        <v>5.51</v>
      </c>
      <c r="M1030" s="115">
        <v>6.14</v>
      </c>
      <c r="O1030" s="115">
        <v>0.14000000000000001</v>
      </c>
      <c r="P1030" s="115">
        <v>4.8099999999999996</v>
      </c>
      <c r="Q1030" s="115">
        <v>4.67</v>
      </c>
      <c r="R1030" s="115">
        <v>71.066999999999993</v>
      </c>
      <c r="S1030" s="115">
        <v>72.795000000000002</v>
      </c>
    </row>
    <row r="1031" spans="1:19" x14ac:dyDescent="0.2">
      <c r="A1031" s="112">
        <v>36069</v>
      </c>
      <c r="B1031" s="114">
        <v>91.6</v>
      </c>
      <c r="C1031" s="114">
        <v>91.6</v>
      </c>
      <c r="D1031" s="114">
        <v>93.2</v>
      </c>
      <c r="E1031" s="114">
        <v>93</v>
      </c>
      <c r="F1031" s="114">
        <v>89.5</v>
      </c>
      <c r="G1031" s="115">
        <v>164</v>
      </c>
      <c r="H1031" s="115">
        <v>163.9</v>
      </c>
      <c r="I1031" s="115">
        <v>174.7</v>
      </c>
      <c r="J1031" s="115">
        <v>174.4</v>
      </c>
      <c r="K1031" s="115">
        <v>4.5</v>
      </c>
      <c r="L1031" s="115">
        <v>5.07</v>
      </c>
      <c r="M1031" s="115">
        <v>5.35</v>
      </c>
      <c r="O1031" s="115">
        <v>0.52</v>
      </c>
      <c r="P1031" s="115">
        <v>4.53</v>
      </c>
      <c r="Q1031" s="115">
        <v>4.09</v>
      </c>
      <c r="R1031" s="115">
        <v>71.222999999999999</v>
      </c>
      <c r="S1031" s="115">
        <v>72.936999999999998</v>
      </c>
    </row>
    <row r="1032" spans="1:19" x14ac:dyDescent="0.2">
      <c r="A1032" s="112">
        <v>36100</v>
      </c>
      <c r="B1032" s="114">
        <v>91.6</v>
      </c>
      <c r="C1032" s="114">
        <v>91.6</v>
      </c>
      <c r="D1032" s="114">
        <v>93</v>
      </c>
      <c r="E1032" s="114">
        <v>93</v>
      </c>
      <c r="F1032" s="114">
        <v>89.5</v>
      </c>
      <c r="G1032" s="115">
        <v>164</v>
      </c>
      <c r="H1032" s="115">
        <v>164.1</v>
      </c>
      <c r="I1032" s="115">
        <v>174.8</v>
      </c>
      <c r="J1032" s="115">
        <v>174.8</v>
      </c>
      <c r="K1032" s="115">
        <v>4.4000000000000004</v>
      </c>
      <c r="L1032" s="115">
        <v>4.83</v>
      </c>
      <c r="M1032" s="115">
        <v>5.1100000000000003</v>
      </c>
      <c r="O1032" s="115">
        <v>0.2</v>
      </c>
      <c r="P1032" s="115">
        <v>4.83</v>
      </c>
      <c r="Q1032" s="115">
        <v>4.54</v>
      </c>
      <c r="R1032" s="115">
        <v>71.225999999999999</v>
      </c>
      <c r="S1032" s="115">
        <v>72.95</v>
      </c>
    </row>
    <row r="1033" spans="1:19" x14ac:dyDescent="0.2">
      <c r="A1033" s="112">
        <v>36130</v>
      </c>
      <c r="B1033" s="114">
        <v>91.3</v>
      </c>
      <c r="C1033" s="114">
        <v>91.6</v>
      </c>
      <c r="D1033" s="114">
        <v>92.8</v>
      </c>
      <c r="E1033" s="114">
        <v>93</v>
      </c>
      <c r="F1033" s="114">
        <v>89.7</v>
      </c>
      <c r="G1033" s="115">
        <v>163.9</v>
      </c>
      <c r="H1033" s="115">
        <v>164.4</v>
      </c>
      <c r="I1033" s="115">
        <v>174.8</v>
      </c>
      <c r="J1033" s="115">
        <v>175.4</v>
      </c>
      <c r="K1033" s="115">
        <v>4.4000000000000004</v>
      </c>
      <c r="L1033" s="115">
        <v>4.68</v>
      </c>
      <c r="M1033" s="115">
        <v>4.07</v>
      </c>
      <c r="O1033" s="115">
        <v>0.11</v>
      </c>
      <c r="P1033" s="115">
        <v>4.6500000000000004</v>
      </c>
      <c r="Q1033" s="115">
        <v>4.51</v>
      </c>
      <c r="R1033" s="115">
        <v>71.298000000000002</v>
      </c>
      <c r="S1033" s="115">
        <v>73.075999999999993</v>
      </c>
    </row>
    <row r="1034" spans="1:19" x14ac:dyDescent="0.2">
      <c r="A1034" s="112">
        <v>36161</v>
      </c>
      <c r="B1034" s="114">
        <v>91.5</v>
      </c>
      <c r="C1034" s="114">
        <v>91.8</v>
      </c>
      <c r="D1034" s="114">
        <v>92.8</v>
      </c>
      <c r="E1034" s="114">
        <v>93.2</v>
      </c>
      <c r="F1034" s="114">
        <v>89.9</v>
      </c>
      <c r="G1034" s="115">
        <v>164.3</v>
      </c>
      <c r="H1034" s="115">
        <v>164.7</v>
      </c>
      <c r="I1034" s="115">
        <v>175.3</v>
      </c>
      <c r="J1034" s="115">
        <v>175.6</v>
      </c>
      <c r="K1034" s="115">
        <v>4.3</v>
      </c>
      <c r="L1034" s="115">
        <v>4.63</v>
      </c>
      <c r="M1034" s="115">
        <v>4.79</v>
      </c>
      <c r="O1034" s="115">
        <v>0.08</v>
      </c>
      <c r="P1034" s="115">
        <v>4.72</v>
      </c>
      <c r="Q1034" s="115">
        <v>4.62</v>
      </c>
      <c r="R1034" s="115">
        <v>71.397999999999996</v>
      </c>
      <c r="S1034" s="115">
        <v>73.180000000000007</v>
      </c>
    </row>
    <row r="1035" spans="1:19" x14ac:dyDescent="0.2">
      <c r="A1035" s="112">
        <v>36192</v>
      </c>
      <c r="B1035" s="114">
        <v>91.6</v>
      </c>
      <c r="C1035" s="114">
        <v>91.8</v>
      </c>
      <c r="D1035" s="114">
        <v>93.1</v>
      </c>
      <c r="E1035" s="114">
        <v>93.3</v>
      </c>
      <c r="F1035" s="114">
        <v>89.9</v>
      </c>
      <c r="G1035" s="115">
        <v>164.5</v>
      </c>
      <c r="H1035" s="115">
        <v>164.7</v>
      </c>
      <c r="I1035" s="115">
        <v>175.7</v>
      </c>
      <c r="J1035" s="115">
        <v>175.6</v>
      </c>
      <c r="K1035" s="115">
        <v>4.4000000000000004</v>
      </c>
      <c r="L1035" s="115">
        <v>4.76</v>
      </c>
      <c r="M1035" s="115">
        <v>4.84</v>
      </c>
      <c r="O1035" s="115">
        <v>0.16</v>
      </c>
      <c r="P1035" s="115">
        <v>5</v>
      </c>
      <c r="Q1035" s="115">
        <v>4.88</v>
      </c>
      <c r="R1035" s="115">
        <v>71.358000000000004</v>
      </c>
      <c r="S1035" s="115">
        <v>73.155000000000001</v>
      </c>
    </row>
    <row r="1036" spans="1:19" x14ac:dyDescent="0.2">
      <c r="A1036" s="112">
        <v>36220</v>
      </c>
      <c r="B1036" s="114">
        <v>92</v>
      </c>
      <c r="C1036" s="114">
        <v>92</v>
      </c>
      <c r="D1036" s="114">
        <v>93.5</v>
      </c>
      <c r="E1036" s="114">
        <v>93.5</v>
      </c>
      <c r="F1036" s="114">
        <v>90.1</v>
      </c>
      <c r="G1036" s="115">
        <v>165</v>
      </c>
      <c r="H1036" s="115">
        <v>164.8</v>
      </c>
      <c r="I1036" s="115">
        <v>176.2</v>
      </c>
      <c r="J1036" s="115">
        <v>175.7</v>
      </c>
      <c r="K1036" s="115">
        <v>4.2</v>
      </c>
      <c r="L1036" s="115">
        <v>4.8099999999999996</v>
      </c>
      <c r="M1036" s="115">
        <v>4.9800000000000004</v>
      </c>
      <c r="O1036" s="115">
        <v>0.26</v>
      </c>
      <c r="P1036" s="115">
        <v>5.23</v>
      </c>
      <c r="Q1036" s="115">
        <v>5.05</v>
      </c>
      <c r="R1036" s="115">
        <v>71.412000000000006</v>
      </c>
      <c r="S1036" s="115">
        <v>73.177000000000007</v>
      </c>
    </row>
    <row r="1037" spans="1:19" x14ac:dyDescent="0.2">
      <c r="A1037" s="112">
        <v>36251</v>
      </c>
      <c r="B1037" s="114">
        <v>92.5</v>
      </c>
      <c r="C1037" s="114">
        <v>92.5</v>
      </c>
      <c r="D1037" s="114">
        <v>93.8</v>
      </c>
      <c r="E1037" s="114">
        <v>93.8</v>
      </c>
      <c r="F1037" s="114">
        <v>90.3</v>
      </c>
      <c r="G1037" s="115">
        <v>166.2</v>
      </c>
      <c r="H1037" s="115">
        <v>165.9</v>
      </c>
      <c r="I1037" s="115">
        <v>176.8</v>
      </c>
      <c r="J1037" s="115">
        <v>176.3</v>
      </c>
      <c r="K1037" s="115">
        <v>4.3</v>
      </c>
      <c r="L1037" s="115">
        <v>4.74</v>
      </c>
      <c r="M1037" s="115">
        <v>5.03</v>
      </c>
      <c r="O1037" s="115">
        <v>0.28000000000000003</v>
      </c>
      <c r="P1037" s="115">
        <v>5.18</v>
      </c>
      <c r="Q1037" s="115">
        <v>4.9800000000000004</v>
      </c>
      <c r="R1037" s="115">
        <v>71.757000000000005</v>
      </c>
      <c r="S1037" s="115">
        <v>73.364999999999995</v>
      </c>
    </row>
    <row r="1038" spans="1:19" x14ac:dyDescent="0.2">
      <c r="A1038" s="112">
        <v>36281</v>
      </c>
      <c r="B1038" s="114">
        <v>92.7</v>
      </c>
      <c r="C1038" s="114">
        <v>92.6</v>
      </c>
      <c r="D1038" s="114">
        <v>94</v>
      </c>
      <c r="E1038" s="114">
        <v>93.9</v>
      </c>
      <c r="F1038" s="114">
        <v>91</v>
      </c>
      <c r="G1038" s="115">
        <v>166.2</v>
      </c>
      <c r="H1038" s="115">
        <v>166</v>
      </c>
      <c r="I1038" s="115">
        <v>176.6</v>
      </c>
      <c r="J1038" s="115">
        <v>176.5</v>
      </c>
      <c r="K1038" s="115">
        <v>4.2</v>
      </c>
      <c r="L1038" s="115">
        <v>4.74</v>
      </c>
      <c r="M1038" s="115">
        <v>4.6100000000000003</v>
      </c>
      <c r="O1038" s="115">
        <v>0.22</v>
      </c>
      <c r="P1038" s="115">
        <v>5.54</v>
      </c>
      <c r="Q1038" s="115">
        <v>5.25</v>
      </c>
      <c r="R1038" s="115">
        <v>71.804000000000002</v>
      </c>
      <c r="S1038" s="115">
        <v>73.435000000000002</v>
      </c>
    </row>
    <row r="1039" spans="1:19" x14ac:dyDescent="0.2">
      <c r="A1039" s="112">
        <v>36312</v>
      </c>
      <c r="B1039" s="114">
        <v>92.9</v>
      </c>
      <c r="C1039" s="114">
        <v>92.6</v>
      </c>
      <c r="D1039" s="114">
        <v>94.1</v>
      </c>
      <c r="E1039" s="114">
        <v>94</v>
      </c>
      <c r="F1039" s="114">
        <v>91.2</v>
      </c>
      <c r="G1039" s="115">
        <v>166.2</v>
      </c>
      <c r="H1039" s="115">
        <v>166</v>
      </c>
      <c r="I1039" s="115">
        <v>176.6</v>
      </c>
      <c r="J1039" s="115">
        <v>176.6</v>
      </c>
      <c r="K1039" s="115">
        <v>4.3</v>
      </c>
      <c r="L1039" s="115">
        <v>4.76</v>
      </c>
      <c r="M1039" s="115">
        <v>5.12</v>
      </c>
      <c r="O1039" s="115">
        <v>0.28000000000000003</v>
      </c>
      <c r="P1039" s="115">
        <v>5.9</v>
      </c>
      <c r="Q1039" s="115">
        <v>5.62</v>
      </c>
      <c r="R1039" s="115">
        <v>71.825999999999993</v>
      </c>
      <c r="S1039" s="115">
        <v>73.474000000000004</v>
      </c>
    </row>
    <row r="1040" spans="1:19" x14ac:dyDescent="0.2">
      <c r="A1040" s="112">
        <v>36342</v>
      </c>
      <c r="B1040" s="114">
        <v>93.1</v>
      </c>
      <c r="C1040" s="114">
        <v>92.8</v>
      </c>
      <c r="D1040" s="114">
        <v>94.2</v>
      </c>
      <c r="E1040" s="114">
        <v>94</v>
      </c>
      <c r="F1040" s="114">
        <v>91.4</v>
      </c>
      <c r="G1040" s="115">
        <v>166.7</v>
      </c>
      <c r="H1040" s="115">
        <v>166.7</v>
      </c>
      <c r="I1040" s="115">
        <v>176.9</v>
      </c>
      <c r="J1040" s="115">
        <v>177.1</v>
      </c>
      <c r="K1040" s="115">
        <v>4.3</v>
      </c>
      <c r="L1040" s="115">
        <v>4.99</v>
      </c>
      <c r="M1040" s="115">
        <v>5.07</v>
      </c>
      <c r="O1040" s="115">
        <v>0.28999999999999998</v>
      </c>
      <c r="P1040" s="115">
        <v>5.79</v>
      </c>
      <c r="Q1040" s="115">
        <v>5.55</v>
      </c>
      <c r="R1040" s="115">
        <v>72.016999999999996</v>
      </c>
      <c r="S1040" s="115">
        <v>73.605999999999995</v>
      </c>
    </row>
    <row r="1041" spans="1:19" x14ac:dyDescent="0.2">
      <c r="A1041" s="112">
        <v>36373</v>
      </c>
      <c r="B1041" s="114">
        <v>93.3</v>
      </c>
      <c r="C1041" s="114">
        <v>93.2</v>
      </c>
      <c r="D1041" s="114">
        <v>94.4</v>
      </c>
      <c r="E1041" s="114">
        <v>94.2</v>
      </c>
      <c r="F1041" s="114">
        <v>92.1</v>
      </c>
      <c r="G1041" s="115">
        <v>167.1</v>
      </c>
      <c r="H1041" s="115">
        <v>167.1</v>
      </c>
      <c r="I1041" s="115">
        <v>177.1</v>
      </c>
      <c r="J1041" s="115">
        <v>177.3</v>
      </c>
      <c r="K1041" s="115">
        <v>4.2</v>
      </c>
      <c r="L1041" s="115">
        <v>5.07</v>
      </c>
      <c r="M1041" s="115">
        <v>5.57</v>
      </c>
      <c r="O1041" s="115">
        <v>0.25</v>
      </c>
      <c r="P1041" s="115">
        <v>5.94</v>
      </c>
      <c r="Q1041" s="115">
        <v>5.68</v>
      </c>
      <c r="R1041" s="115">
        <v>72.147999999999996</v>
      </c>
      <c r="S1041" s="115">
        <v>73.641999999999996</v>
      </c>
    </row>
    <row r="1042" spans="1:19" x14ac:dyDescent="0.2">
      <c r="A1042" s="112">
        <v>36404</v>
      </c>
      <c r="B1042" s="114">
        <v>93.6</v>
      </c>
      <c r="C1042" s="114">
        <v>93.5</v>
      </c>
      <c r="D1042" s="114">
        <v>94.8</v>
      </c>
      <c r="E1042" s="114">
        <v>94.6</v>
      </c>
      <c r="F1042" s="114">
        <v>92.6</v>
      </c>
      <c r="G1042" s="115">
        <v>167.9</v>
      </c>
      <c r="H1042" s="115">
        <v>167.8</v>
      </c>
      <c r="I1042" s="115">
        <v>177.7</v>
      </c>
      <c r="J1042" s="115">
        <v>177.8</v>
      </c>
      <c r="K1042" s="115">
        <v>4.2</v>
      </c>
      <c r="L1042" s="115">
        <v>5.22</v>
      </c>
      <c r="M1042" s="115">
        <v>5.51</v>
      </c>
      <c r="O1042" s="115">
        <v>0.27</v>
      </c>
      <c r="P1042" s="115">
        <v>5.92</v>
      </c>
      <c r="Q1042" s="115">
        <v>5.66</v>
      </c>
      <c r="R1042" s="115">
        <v>72.406999999999996</v>
      </c>
      <c r="S1042" s="115">
        <v>73.837000000000003</v>
      </c>
    </row>
    <row r="1043" spans="1:19" x14ac:dyDescent="0.2">
      <c r="A1043" s="112">
        <v>36434</v>
      </c>
      <c r="B1043" s="114">
        <v>93.7</v>
      </c>
      <c r="C1043" s="114">
        <v>93.6</v>
      </c>
      <c r="D1043" s="114">
        <v>94.7</v>
      </c>
      <c r="E1043" s="114">
        <v>94.5</v>
      </c>
      <c r="F1043" s="114">
        <v>92.7</v>
      </c>
      <c r="G1043" s="115">
        <v>168.2</v>
      </c>
      <c r="H1043" s="115">
        <v>168.1</v>
      </c>
      <c r="I1043" s="115">
        <v>178.3</v>
      </c>
      <c r="J1043" s="115">
        <v>178.1</v>
      </c>
      <c r="K1043" s="115">
        <v>4.0999999999999996</v>
      </c>
      <c r="L1043" s="115">
        <v>5.2</v>
      </c>
      <c r="M1043" s="115">
        <v>5.27</v>
      </c>
      <c r="O1043" s="115">
        <v>0.23</v>
      </c>
      <c r="P1043" s="115">
        <v>6.11</v>
      </c>
      <c r="Q1043" s="115">
        <v>5.86</v>
      </c>
      <c r="R1043" s="115">
        <v>72.528999999999996</v>
      </c>
      <c r="S1043" s="115">
        <v>73.962999999999994</v>
      </c>
    </row>
    <row r="1044" spans="1:19" x14ac:dyDescent="0.2">
      <c r="A1044" s="112">
        <v>36465</v>
      </c>
      <c r="B1044" s="114">
        <v>93.6</v>
      </c>
      <c r="C1044" s="114">
        <v>93.7</v>
      </c>
      <c r="D1044" s="114">
        <v>94.5</v>
      </c>
      <c r="E1044" s="114">
        <v>94.5</v>
      </c>
      <c r="F1044" s="114">
        <v>92.3</v>
      </c>
      <c r="G1044" s="115">
        <v>168.3</v>
      </c>
      <c r="H1044" s="115">
        <v>168.4</v>
      </c>
      <c r="I1044" s="115">
        <v>178.4</v>
      </c>
      <c r="J1044" s="115">
        <v>178.4</v>
      </c>
      <c r="K1044" s="115">
        <v>4.0999999999999996</v>
      </c>
      <c r="L1044" s="115">
        <v>5.42</v>
      </c>
      <c r="M1044" s="115">
        <v>5.63</v>
      </c>
      <c r="O1044" s="115">
        <v>0.17</v>
      </c>
      <c r="P1044" s="115">
        <v>6.03</v>
      </c>
      <c r="Q1044" s="115">
        <v>5.86</v>
      </c>
      <c r="R1044" s="115">
        <v>72.593999999999994</v>
      </c>
      <c r="S1044" s="115">
        <v>74.034000000000006</v>
      </c>
    </row>
    <row r="1045" spans="1:19" x14ac:dyDescent="0.2">
      <c r="A1045" s="112">
        <v>36495</v>
      </c>
      <c r="B1045" s="114">
        <v>93.7</v>
      </c>
      <c r="C1045" s="114">
        <v>94</v>
      </c>
      <c r="D1045" s="114">
        <v>94.4</v>
      </c>
      <c r="E1045" s="114">
        <v>94.6</v>
      </c>
      <c r="F1045" s="114">
        <v>92.7</v>
      </c>
      <c r="G1045" s="115">
        <v>168.3</v>
      </c>
      <c r="H1045" s="115">
        <v>168.8</v>
      </c>
      <c r="I1045" s="115">
        <v>178.2</v>
      </c>
      <c r="J1045" s="115">
        <v>178.7</v>
      </c>
      <c r="K1045" s="115">
        <v>4</v>
      </c>
      <c r="L1045" s="115">
        <v>5.3</v>
      </c>
      <c r="M1045" s="115">
        <v>3.99</v>
      </c>
      <c r="O1045" s="115">
        <v>0.21</v>
      </c>
      <c r="P1045" s="115">
        <v>6.28</v>
      </c>
      <c r="Q1045" s="115">
        <v>6.1</v>
      </c>
      <c r="R1045" s="115">
        <v>72.763000000000005</v>
      </c>
      <c r="S1045" s="115">
        <v>74.128</v>
      </c>
    </row>
    <row r="1046" spans="1:19" x14ac:dyDescent="0.2">
      <c r="A1046" s="112">
        <v>36526</v>
      </c>
      <c r="B1046" s="114">
        <v>93.5</v>
      </c>
      <c r="C1046" s="114">
        <v>94</v>
      </c>
      <c r="D1046" s="114">
        <v>94.2</v>
      </c>
      <c r="E1046" s="114">
        <v>94.6</v>
      </c>
      <c r="F1046" s="114">
        <v>92.4</v>
      </c>
      <c r="G1046" s="115">
        <v>168.8</v>
      </c>
      <c r="H1046" s="115">
        <v>169.3</v>
      </c>
      <c r="I1046" s="115">
        <v>178.8</v>
      </c>
      <c r="J1046" s="115">
        <v>179.3</v>
      </c>
      <c r="K1046" s="115">
        <v>4</v>
      </c>
      <c r="L1046" s="115">
        <v>5.45</v>
      </c>
      <c r="M1046" s="115">
        <v>5.87</v>
      </c>
      <c r="O1046" s="115">
        <v>7.0000000000000007E-2</v>
      </c>
      <c r="P1046" s="115">
        <v>6.66</v>
      </c>
      <c r="Q1046" s="115">
        <v>6.44</v>
      </c>
      <c r="R1046" s="115">
        <v>72.960999999999999</v>
      </c>
      <c r="S1046" s="115">
        <v>74.305999999999997</v>
      </c>
    </row>
    <row r="1047" spans="1:19" x14ac:dyDescent="0.2">
      <c r="A1047" s="112">
        <v>36557</v>
      </c>
      <c r="B1047" s="114">
        <v>94.1</v>
      </c>
      <c r="C1047" s="114">
        <v>94.3</v>
      </c>
      <c r="D1047" s="114">
        <v>94.6</v>
      </c>
      <c r="E1047" s="114">
        <v>94.8</v>
      </c>
      <c r="F1047" s="114">
        <v>92.3</v>
      </c>
      <c r="G1047" s="115">
        <v>169.8</v>
      </c>
      <c r="H1047" s="115">
        <v>170</v>
      </c>
      <c r="I1047" s="115">
        <v>179.5</v>
      </c>
      <c r="J1047" s="115">
        <v>179.4</v>
      </c>
      <c r="K1047" s="115">
        <v>4.0999999999999996</v>
      </c>
      <c r="L1047" s="115">
        <v>5.73</v>
      </c>
      <c r="M1047" s="115">
        <v>5.85</v>
      </c>
      <c r="O1047" s="115">
        <v>-0.11</v>
      </c>
      <c r="P1047" s="115">
        <v>6.52</v>
      </c>
      <c r="Q1047" s="115">
        <v>6.61</v>
      </c>
      <c r="R1047" s="115">
        <v>73.191000000000003</v>
      </c>
      <c r="S1047" s="115">
        <v>74.415000000000006</v>
      </c>
    </row>
    <row r="1048" spans="1:19" x14ac:dyDescent="0.2">
      <c r="A1048" s="112">
        <v>36586</v>
      </c>
      <c r="B1048" s="114">
        <v>94.8</v>
      </c>
      <c r="C1048" s="114">
        <v>94.8</v>
      </c>
      <c r="D1048" s="114">
        <v>95</v>
      </c>
      <c r="E1048" s="114">
        <v>95</v>
      </c>
      <c r="F1048" s="114">
        <v>93.3</v>
      </c>
      <c r="G1048" s="115">
        <v>171.2</v>
      </c>
      <c r="H1048" s="115">
        <v>171</v>
      </c>
      <c r="I1048" s="115">
        <v>180.5</v>
      </c>
      <c r="J1048" s="115">
        <v>180</v>
      </c>
      <c r="K1048" s="115">
        <v>4</v>
      </c>
      <c r="L1048" s="115">
        <v>5.85</v>
      </c>
      <c r="M1048" s="115">
        <v>6.17</v>
      </c>
      <c r="O1048" s="115">
        <v>-0.47</v>
      </c>
      <c r="P1048" s="115">
        <v>6.26</v>
      </c>
      <c r="Q1048" s="115">
        <v>6.53</v>
      </c>
      <c r="R1048" s="115">
        <v>73.504999999999995</v>
      </c>
      <c r="S1048" s="115">
        <v>74.567999999999998</v>
      </c>
    </row>
    <row r="1049" spans="1:19" x14ac:dyDescent="0.2">
      <c r="A1049" s="112">
        <v>36617</v>
      </c>
      <c r="B1049" s="114">
        <v>94.5</v>
      </c>
      <c r="C1049" s="114">
        <v>94.4</v>
      </c>
      <c r="D1049" s="114">
        <v>95</v>
      </c>
      <c r="E1049" s="114">
        <v>95</v>
      </c>
      <c r="F1049" s="114">
        <v>93.3</v>
      </c>
      <c r="G1049" s="115">
        <v>171.3</v>
      </c>
      <c r="H1049" s="115">
        <v>170.9</v>
      </c>
      <c r="I1049" s="115">
        <v>180.9</v>
      </c>
      <c r="J1049" s="115">
        <v>180.3</v>
      </c>
      <c r="K1049" s="115">
        <v>3.8</v>
      </c>
      <c r="L1049" s="115">
        <v>6.02</v>
      </c>
      <c r="M1049" s="115">
        <v>6.06</v>
      </c>
      <c r="O1049" s="115">
        <v>-0.45</v>
      </c>
      <c r="P1049" s="115">
        <v>5.99</v>
      </c>
      <c r="Q1049" s="115">
        <v>6.4</v>
      </c>
      <c r="R1049" s="115">
        <v>73.444000000000003</v>
      </c>
      <c r="S1049" s="115">
        <v>74.617000000000004</v>
      </c>
    </row>
    <row r="1050" spans="1:19" x14ac:dyDescent="0.2">
      <c r="A1050" s="112">
        <v>36647</v>
      </c>
      <c r="B1050" s="114">
        <v>94.9</v>
      </c>
      <c r="C1050" s="114">
        <v>94.7</v>
      </c>
      <c r="D1050" s="114">
        <v>95.3</v>
      </c>
      <c r="E1050" s="114">
        <v>95.2</v>
      </c>
      <c r="F1050" s="114">
        <v>93.9</v>
      </c>
      <c r="G1050" s="115">
        <v>171.5</v>
      </c>
      <c r="H1050" s="115">
        <v>171.2</v>
      </c>
      <c r="I1050" s="115">
        <v>180.9</v>
      </c>
      <c r="J1050" s="115">
        <v>180.7</v>
      </c>
      <c r="K1050" s="115">
        <v>4</v>
      </c>
      <c r="L1050" s="115">
        <v>6.27</v>
      </c>
      <c r="M1050" s="115">
        <v>6.83</v>
      </c>
      <c r="O1050" s="115">
        <v>-0.4</v>
      </c>
      <c r="P1050" s="115">
        <v>6.44</v>
      </c>
      <c r="Q1050" s="115">
        <v>6.81</v>
      </c>
      <c r="R1050" s="115">
        <v>73.504999999999995</v>
      </c>
      <c r="S1050" s="115">
        <v>74.697000000000003</v>
      </c>
    </row>
    <row r="1051" spans="1:19" x14ac:dyDescent="0.2">
      <c r="A1051" s="112">
        <v>36678</v>
      </c>
      <c r="B1051" s="114">
        <v>95.5</v>
      </c>
      <c r="C1051" s="114">
        <v>95.3</v>
      </c>
      <c r="D1051" s="114">
        <v>95.5</v>
      </c>
      <c r="E1051" s="114">
        <v>95.4</v>
      </c>
      <c r="F1051" s="114">
        <v>94.3</v>
      </c>
      <c r="G1051" s="115">
        <v>172.4</v>
      </c>
      <c r="H1051" s="115">
        <v>172.2</v>
      </c>
      <c r="I1051" s="115">
        <v>181</v>
      </c>
      <c r="J1051" s="115">
        <v>181.1</v>
      </c>
      <c r="K1051" s="115">
        <v>4</v>
      </c>
      <c r="L1051" s="115">
        <v>6.53</v>
      </c>
      <c r="M1051" s="115">
        <v>6.86</v>
      </c>
      <c r="O1051" s="115">
        <v>-0.35</v>
      </c>
      <c r="P1051" s="115">
        <v>6.1</v>
      </c>
      <c r="Q1051" s="115">
        <v>6.48</v>
      </c>
      <c r="R1051" s="115">
        <v>73.754000000000005</v>
      </c>
      <c r="S1051" s="115">
        <v>74.754000000000005</v>
      </c>
    </row>
    <row r="1052" spans="1:19" x14ac:dyDescent="0.2">
      <c r="A1052" s="112">
        <v>36708</v>
      </c>
      <c r="B1052" s="114">
        <v>95.8</v>
      </c>
      <c r="C1052" s="114">
        <v>95.6</v>
      </c>
      <c r="D1052" s="114">
        <v>95.7</v>
      </c>
      <c r="E1052" s="114">
        <v>95.5</v>
      </c>
      <c r="F1052" s="114">
        <v>95.2</v>
      </c>
      <c r="G1052" s="115">
        <v>172.8</v>
      </c>
      <c r="H1052" s="115">
        <v>172.7</v>
      </c>
      <c r="I1052" s="115">
        <v>181.3</v>
      </c>
      <c r="J1052" s="115">
        <v>181.5</v>
      </c>
      <c r="K1052" s="115">
        <v>4</v>
      </c>
      <c r="L1052" s="115">
        <v>6.54</v>
      </c>
      <c r="M1052" s="115">
        <v>6.64</v>
      </c>
      <c r="O1052" s="115">
        <v>-0.26</v>
      </c>
      <c r="P1052" s="115">
        <v>6.05</v>
      </c>
      <c r="Q1052" s="115">
        <v>6.34</v>
      </c>
      <c r="R1052" s="115">
        <v>73.938999999999993</v>
      </c>
      <c r="S1052" s="115">
        <v>74.924999999999997</v>
      </c>
    </row>
    <row r="1053" spans="1:19" x14ac:dyDescent="0.2">
      <c r="A1053" s="112">
        <v>36739</v>
      </c>
      <c r="B1053" s="114">
        <v>95.7</v>
      </c>
      <c r="C1053" s="114">
        <v>95.5</v>
      </c>
      <c r="D1053" s="114">
        <v>95.8</v>
      </c>
      <c r="E1053" s="114">
        <v>95.6</v>
      </c>
      <c r="F1053" s="114">
        <v>95.3</v>
      </c>
      <c r="G1053" s="115">
        <v>172.8</v>
      </c>
      <c r="H1053" s="115">
        <v>172.7</v>
      </c>
      <c r="I1053" s="115">
        <v>181.7</v>
      </c>
      <c r="J1053" s="115">
        <v>181.9</v>
      </c>
      <c r="K1053" s="115">
        <v>4.0999999999999996</v>
      </c>
      <c r="L1053" s="115">
        <v>6.5</v>
      </c>
      <c r="M1053" s="115">
        <v>6.65</v>
      </c>
      <c r="O1053" s="115">
        <v>-0.45</v>
      </c>
      <c r="P1053" s="115">
        <v>5.83</v>
      </c>
      <c r="Q1053" s="115">
        <v>6.23</v>
      </c>
      <c r="R1053" s="115">
        <v>73.933999999999997</v>
      </c>
      <c r="S1053" s="115">
        <v>75.021000000000001</v>
      </c>
    </row>
    <row r="1054" spans="1:19" x14ac:dyDescent="0.2">
      <c r="A1054" s="112">
        <v>36770</v>
      </c>
      <c r="B1054" s="114">
        <v>96.1</v>
      </c>
      <c r="C1054" s="114">
        <v>95.9</v>
      </c>
      <c r="D1054" s="114">
        <v>96</v>
      </c>
      <c r="E1054" s="114">
        <v>95.8</v>
      </c>
      <c r="F1054" s="114">
        <v>95.9</v>
      </c>
      <c r="G1054" s="115">
        <v>173.7</v>
      </c>
      <c r="H1054" s="115">
        <v>173.6</v>
      </c>
      <c r="I1054" s="115">
        <v>182.3</v>
      </c>
      <c r="J1054" s="115">
        <v>182.3</v>
      </c>
      <c r="K1054" s="115">
        <v>3.9</v>
      </c>
      <c r="L1054" s="115">
        <v>6.52</v>
      </c>
      <c r="M1054" s="115">
        <v>6.6</v>
      </c>
      <c r="O1054" s="115">
        <v>-0.18</v>
      </c>
      <c r="P1054" s="115">
        <v>5.8</v>
      </c>
      <c r="Q1054" s="115">
        <v>6.08</v>
      </c>
      <c r="R1054" s="115">
        <v>74.251999999999995</v>
      </c>
      <c r="S1054" s="115">
        <v>75.203000000000003</v>
      </c>
    </row>
    <row r="1055" spans="1:19" x14ac:dyDescent="0.2">
      <c r="A1055" s="112">
        <v>36800</v>
      </c>
      <c r="B1055" s="114">
        <v>96.3</v>
      </c>
      <c r="C1055" s="114">
        <v>96.3</v>
      </c>
      <c r="D1055" s="114">
        <v>96.1</v>
      </c>
      <c r="E1055" s="114">
        <v>95.9</v>
      </c>
      <c r="F1055" s="114">
        <v>96</v>
      </c>
      <c r="G1055" s="115">
        <v>174</v>
      </c>
      <c r="H1055" s="115">
        <v>173.9</v>
      </c>
      <c r="I1055" s="115">
        <v>182.8</v>
      </c>
      <c r="J1055" s="115">
        <v>182.6</v>
      </c>
      <c r="K1055" s="115">
        <v>3.9</v>
      </c>
      <c r="L1055" s="115">
        <v>6.51</v>
      </c>
      <c r="M1055" s="115">
        <v>6.59</v>
      </c>
      <c r="O1055" s="115">
        <v>-0.17</v>
      </c>
      <c r="P1055" s="115">
        <v>5.74</v>
      </c>
      <c r="Q1055" s="115">
        <v>5.91</v>
      </c>
      <c r="R1055" s="115">
        <v>74.352999999999994</v>
      </c>
      <c r="S1055" s="115">
        <v>75.308000000000007</v>
      </c>
    </row>
    <row r="1056" spans="1:19" x14ac:dyDescent="0.2">
      <c r="A1056" s="112">
        <v>36831</v>
      </c>
      <c r="B1056" s="114">
        <v>96.6</v>
      </c>
      <c r="C1056" s="114">
        <v>96.8</v>
      </c>
      <c r="D1056" s="114">
        <v>96.2</v>
      </c>
      <c r="E1056" s="114">
        <v>96.3</v>
      </c>
      <c r="F1056" s="114">
        <v>96.3</v>
      </c>
      <c r="G1056" s="115">
        <v>174.1</v>
      </c>
      <c r="H1056" s="115">
        <v>174.2</v>
      </c>
      <c r="I1056" s="115">
        <v>183</v>
      </c>
      <c r="J1056" s="115">
        <v>183.1</v>
      </c>
      <c r="K1056" s="115">
        <v>3.9</v>
      </c>
      <c r="L1056" s="115">
        <v>6.51</v>
      </c>
      <c r="M1056" s="115">
        <v>6.62</v>
      </c>
      <c r="O1056" s="115">
        <v>-0.13</v>
      </c>
      <c r="P1056" s="115">
        <v>5.72</v>
      </c>
      <c r="Q1056" s="115">
        <v>5.88</v>
      </c>
      <c r="R1056" s="115">
        <v>74.456999999999994</v>
      </c>
      <c r="S1056" s="115">
        <v>75.441000000000003</v>
      </c>
    </row>
    <row r="1057" spans="1:19" x14ac:dyDescent="0.2">
      <c r="A1057" s="112">
        <v>36861</v>
      </c>
      <c r="B1057" s="114">
        <v>96.7</v>
      </c>
      <c r="C1057" s="114">
        <v>97</v>
      </c>
      <c r="D1057" s="114">
        <v>96.2</v>
      </c>
      <c r="E1057" s="114">
        <v>96.4</v>
      </c>
      <c r="F1057" s="114">
        <v>96.3</v>
      </c>
      <c r="G1057" s="115">
        <v>174</v>
      </c>
      <c r="H1057" s="115">
        <v>174.6</v>
      </c>
      <c r="I1057" s="115">
        <v>182.8</v>
      </c>
      <c r="J1057" s="115">
        <v>183.3</v>
      </c>
      <c r="K1057" s="115">
        <v>3.9</v>
      </c>
      <c r="L1057" s="115">
        <v>6.4</v>
      </c>
      <c r="M1057" s="115">
        <v>5.41</v>
      </c>
      <c r="O1057" s="115">
        <v>0.01</v>
      </c>
      <c r="P1057" s="115">
        <v>5.24</v>
      </c>
      <c r="Q1057" s="115">
        <v>5.35</v>
      </c>
      <c r="R1057" s="115">
        <v>74.570999999999998</v>
      </c>
      <c r="S1057" s="115">
        <v>75.515000000000001</v>
      </c>
    </row>
    <row r="1058" spans="1:19" x14ac:dyDescent="0.2">
      <c r="A1058" s="112">
        <v>36892</v>
      </c>
      <c r="B1058" s="114">
        <v>96.3</v>
      </c>
      <c r="C1058" s="114">
        <v>96.8</v>
      </c>
      <c r="D1058" s="114">
        <v>96</v>
      </c>
      <c r="E1058" s="114">
        <v>96.5</v>
      </c>
      <c r="F1058" s="114">
        <v>93.4</v>
      </c>
      <c r="G1058" s="115">
        <v>175.1</v>
      </c>
      <c r="H1058" s="115">
        <v>175.6</v>
      </c>
      <c r="I1058" s="115">
        <v>183.5</v>
      </c>
      <c r="J1058" s="115">
        <v>183.9</v>
      </c>
      <c r="K1058" s="115">
        <v>4.2</v>
      </c>
      <c r="L1058" s="115">
        <v>5.98</v>
      </c>
      <c r="M1058" s="115">
        <v>5.74</v>
      </c>
      <c r="O1058" s="115">
        <v>0.56999999999999995</v>
      </c>
      <c r="P1058" s="115">
        <v>5.16</v>
      </c>
      <c r="Q1058" s="115">
        <v>4.76</v>
      </c>
      <c r="R1058" s="115">
        <v>74.932000000000002</v>
      </c>
      <c r="S1058" s="115">
        <v>75.796000000000006</v>
      </c>
    </row>
    <row r="1059" spans="1:19" x14ac:dyDescent="0.2">
      <c r="A1059" s="112">
        <v>36923</v>
      </c>
      <c r="B1059" s="114">
        <v>96.8</v>
      </c>
      <c r="C1059" s="114">
        <v>96.9</v>
      </c>
      <c r="D1059" s="114">
        <v>96.5</v>
      </c>
      <c r="E1059" s="114">
        <v>96.7</v>
      </c>
      <c r="F1059" s="114">
        <v>95.7</v>
      </c>
      <c r="G1059" s="115">
        <v>175.8</v>
      </c>
      <c r="H1059" s="115">
        <v>176</v>
      </c>
      <c r="I1059" s="115">
        <v>184.4</v>
      </c>
      <c r="J1059" s="115">
        <v>184.4</v>
      </c>
      <c r="K1059" s="115">
        <v>4.2</v>
      </c>
      <c r="L1059" s="115">
        <v>5.49</v>
      </c>
      <c r="M1059" s="115">
        <v>5.59</v>
      </c>
      <c r="O1059" s="115">
        <v>0.51</v>
      </c>
      <c r="P1059" s="115">
        <v>5.0999999999999996</v>
      </c>
      <c r="Q1059" s="115">
        <v>4.66</v>
      </c>
      <c r="R1059" s="115">
        <v>75.048000000000002</v>
      </c>
      <c r="S1059" s="115">
        <v>75.930000000000007</v>
      </c>
    </row>
    <row r="1060" spans="1:19" x14ac:dyDescent="0.2">
      <c r="A1060" s="112">
        <v>36951</v>
      </c>
      <c r="B1060" s="114">
        <v>97.1</v>
      </c>
      <c r="C1060" s="114">
        <v>97.1</v>
      </c>
      <c r="D1060" s="114">
        <v>96.6</v>
      </c>
      <c r="E1060" s="114">
        <v>96.7</v>
      </c>
      <c r="F1060" s="114">
        <v>95.6</v>
      </c>
      <c r="G1060" s="115">
        <v>176.2</v>
      </c>
      <c r="H1060" s="115">
        <v>176.1</v>
      </c>
      <c r="I1060" s="115">
        <v>185.3</v>
      </c>
      <c r="J1060" s="115">
        <v>184.7</v>
      </c>
      <c r="K1060" s="115">
        <v>4.3</v>
      </c>
      <c r="L1060" s="115">
        <v>5.31</v>
      </c>
      <c r="M1060" s="115">
        <v>5.29</v>
      </c>
      <c r="O1060" s="115">
        <v>0.75</v>
      </c>
      <c r="P1060" s="115">
        <v>4.8899999999999997</v>
      </c>
      <c r="Q1060" s="115">
        <v>4.34</v>
      </c>
      <c r="R1060" s="115">
        <v>75.055000000000007</v>
      </c>
      <c r="S1060" s="115">
        <v>76.009</v>
      </c>
    </row>
    <row r="1061" spans="1:19" x14ac:dyDescent="0.2">
      <c r="A1061" s="112">
        <v>36982</v>
      </c>
      <c r="B1061" s="114">
        <v>97.8</v>
      </c>
      <c r="C1061" s="114">
        <v>97.8</v>
      </c>
      <c r="D1061" s="114">
        <v>97</v>
      </c>
      <c r="E1061" s="114">
        <v>97</v>
      </c>
      <c r="F1061" s="114">
        <v>95.7</v>
      </c>
      <c r="G1061" s="115">
        <v>176.9</v>
      </c>
      <c r="H1061" s="115">
        <v>176.4</v>
      </c>
      <c r="I1061" s="115">
        <v>185.6</v>
      </c>
      <c r="J1061" s="115">
        <v>185.1</v>
      </c>
      <c r="K1061" s="115">
        <v>4.4000000000000004</v>
      </c>
      <c r="L1061" s="115">
        <v>4.8</v>
      </c>
      <c r="M1061" s="115">
        <v>4.67</v>
      </c>
      <c r="O1061" s="115">
        <v>1.05</v>
      </c>
      <c r="P1061" s="115">
        <v>5.14</v>
      </c>
      <c r="Q1061" s="115">
        <v>4.2300000000000004</v>
      </c>
      <c r="R1061" s="115">
        <v>75.186999999999998</v>
      </c>
      <c r="S1061" s="115">
        <v>76.13</v>
      </c>
    </row>
    <row r="1062" spans="1:19" x14ac:dyDescent="0.2">
      <c r="A1062" s="112">
        <v>37012</v>
      </c>
      <c r="B1062" s="114">
        <v>98.6</v>
      </c>
      <c r="C1062" s="114">
        <v>98.4</v>
      </c>
      <c r="D1062" s="114">
        <v>97.3</v>
      </c>
      <c r="E1062" s="114">
        <v>97.1</v>
      </c>
      <c r="F1062" s="114">
        <v>99.2</v>
      </c>
      <c r="G1062" s="115">
        <v>177.7</v>
      </c>
      <c r="H1062" s="115">
        <v>177.3</v>
      </c>
      <c r="I1062" s="115">
        <v>185.5</v>
      </c>
      <c r="J1062" s="115">
        <v>185.3</v>
      </c>
      <c r="K1062" s="115">
        <v>4.3</v>
      </c>
      <c r="L1062" s="115">
        <v>4.21</v>
      </c>
      <c r="M1062" s="115">
        <v>4.24</v>
      </c>
      <c r="O1062" s="115">
        <v>1.21</v>
      </c>
      <c r="P1062" s="115">
        <v>5.39</v>
      </c>
      <c r="Q1062" s="115">
        <v>4.26</v>
      </c>
      <c r="R1062" s="115">
        <v>75.385000000000005</v>
      </c>
      <c r="S1062" s="115">
        <v>76.147999999999996</v>
      </c>
    </row>
    <row r="1063" spans="1:19" x14ac:dyDescent="0.2">
      <c r="A1063" s="112">
        <v>37043</v>
      </c>
      <c r="B1063" s="114">
        <v>98.7</v>
      </c>
      <c r="C1063" s="114">
        <v>98.4</v>
      </c>
      <c r="D1063" s="114">
        <v>97.4</v>
      </c>
      <c r="E1063" s="114">
        <v>97.3</v>
      </c>
      <c r="F1063" s="114">
        <v>99.5</v>
      </c>
      <c r="G1063" s="115">
        <v>178</v>
      </c>
      <c r="H1063" s="115">
        <v>177.7</v>
      </c>
      <c r="I1063" s="115">
        <v>185.9</v>
      </c>
      <c r="J1063" s="115">
        <v>186</v>
      </c>
      <c r="K1063" s="115">
        <v>4.5</v>
      </c>
      <c r="L1063" s="115">
        <v>3.97</v>
      </c>
      <c r="M1063" s="115">
        <v>3.95</v>
      </c>
      <c r="O1063" s="115">
        <v>1.17</v>
      </c>
      <c r="P1063" s="115">
        <v>5.28</v>
      </c>
      <c r="Q1063" s="115">
        <v>4.08</v>
      </c>
      <c r="R1063" s="115">
        <v>75.518000000000001</v>
      </c>
      <c r="S1063" s="115">
        <v>76.317999999999998</v>
      </c>
    </row>
    <row r="1064" spans="1:19" x14ac:dyDescent="0.2">
      <c r="A1064" s="112">
        <v>37073</v>
      </c>
      <c r="B1064" s="114">
        <v>98.4</v>
      </c>
      <c r="C1064" s="114">
        <v>98.1</v>
      </c>
      <c r="D1064" s="114">
        <v>97.8</v>
      </c>
      <c r="E1064" s="114">
        <v>97.5</v>
      </c>
      <c r="F1064" s="114">
        <v>97.9</v>
      </c>
      <c r="G1064" s="115">
        <v>177.5</v>
      </c>
      <c r="H1064" s="115">
        <v>177.4</v>
      </c>
      <c r="I1064" s="115">
        <v>186.2</v>
      </c>
      <c r="J1064" s="115">
        <v>186.4</v>
      </c>
      <c r="K1064" s="115">
        <v>4.5999999999999996</v>
      </c>
      <c r="L1064" s="115">
        <v>3.77</v>
      </c>
      <c r="M1064" s="115">
        <v>3.82</v>
      </c>
      <c r="O1064" s="115">
        <v>1.28</v>
      </c>
      <c r="P1064" s="115">
        <v>5.24</v>
      </c>
      <c r="Q1064" s="115">
        <v>4.04</v>
      </c>
      <c r="R1064" s="115">
        <v>75.492999999999995</v>
      </c>
      <c r="S1064" s="115">
        <v>76.515000000000001</v>
      </c>
    </row>
    <row r="1065" spans="1:19" x14ac:dyDescent="0.2">
      <c r="A1065" s="112">
        <v>37104</v>
      </c>
      <c r="B1065" s="114">
        <v>98.4</v>
      </c>
      <c r="C1065" s="114">
        <v>98.2</v>
      </c>
      <c r="D1065" s="114">
        <v>97.9</v>
      </c>
      <c r="E1065" s="114">
        <v>97.7</v>
      </c>
      <c r="F1065" s="114">
        <v>97.8</v>
      </c>
      <c r="G1065" s="115">
        <v>177.5</v>
      </c>
      <c r="H1065" s="115">
        <v>177.4</v>
      </c>
      <c r="I1065" s="115">
        <v>186.6</v>
      </c>
      <c r="J1065" s="115">
        <v>186.7</v>
      </c>
      <c r="K1065" s="115">
        <v>4.9000000000000004</v>
      </c>
      <c r="L1065" s="115">
        <v>3.65</v>
      </c>
      <c r="M1065" s="115">
        <v>3.66</v>
      </c>
      <c r="O1065" s="115">
        <v>1.21</v>
      </c>
      <c r="P1065" s="115">
        <v>4.97</v>
      </c>
      <c r="Q1065" s="115">
        <v>3.76</v>
      </c>
      <c r="R1065" s="115">
        <v>75.483999999999995</v>
      </c>
      <c r="S1065" s="115">
        <v>76.552999999999997</v>
      </c>
    </row>
    <row r="1066" spans="1:19" x14ac:dyDescent="0.2">
      <c r="A1066" s="112">
        <v>37135</v>
      </c>
      <c r="B1066" s="114">
        <v>98.6</v>
      </c>
      <c r="C1066" s="114">
        <v>98.4</v>
      </c>
      <c r="D1066" s="114">
        <v>98.1</v>
      </c>
      <c r="E1066" s="114">
        <v>97.9</v>
      </c>
      <c r="F1066" s="114">
        <v>98.6</v>
      </c>
      <c r="G1066" s="115">
        <v>178.3</v>
      </c>
      <c r="H1066" s="115">
        <v>178.1</v>
      </c>
      <c r="I1066" s="115">
        <v>187.1</v>
      </c>
      <c r="J1066" s="115">
        <v>187.1</v>
      </c>
      <c r="K1066" s="115">
        <v>5</v>
      </c>
      <c r="L1066" s="115">
        <v>3.07</v>
      </c>
      <c r="M1066" s="115">
        <v>2.75</v>
      </c>
      <c r="O1066" s="115">
        <v>1.74</v>
      </c>
      <c r="P1066" s="115">
        <v>4.7300000000000004</v>
      </c>
      <c r="Q1066" s="115">
        <v>3.12</v>
      </c>
      <c r="R1066" s="115">
        <v>75.227000000000004</v>
      </c>
      <c r="S1066" s="115">
        <v>76.117999999999995</v>
      </c>
    </row>
    <row r="1067" spans="1:19" x14ac:dyDescent="0.2">
      <c r="A1067" s="112">
        <v>37165</v>
      </c>
      <c r="B1067" s="114">
        <v>98.1</v>
      </c>
      <c r="C1067" s="114">
        <v>98.1</v>
      </c>
      <c r="D1067" s="114">
        <v>98</v>
      </c>
      <c r="E1067" s="114">
        <v>97.9</v>
      </c>
      <c r="F1067" s="114">
        <v>97.4</v>
      </c>
      <c r="G1067" s="115">
        <v>177.7</v>
      </c>
      <c r="H1067" s="115">
        <v>177.6</v>
      </c>
      <c r="I1067" s="115">
        <v>187.6</v>
      </c>
      <c r="J1067" s="115">
        <v>187.4</v>
      </c>
      <c r="K1067" s="115">
        <v>5.3</v>
      </c>
      <c r="L1067" s="115">
        <v>2.4900000000000002</v>
      </c>
      <c r="M1067" s="115">
        <v>2.66</v>
      </c>
      <c r="O1067" s="115">
        <v>1.86</v>
      </c>
      <c r="P1067" s="115">
        <v>4.57</v>
      </c>
      <c r="Q1067" s="115">
        <v>2.73</v>
      </c>
      <c r="R1067" s="115">
        <v>75.492000000000004</v>
      </c>
      <c r="S1067" s="115">
        <v>76.653999999999996</v>
      </c>
    </row>
    <row r="1068" spans="1:19" x14ac:dyDescent="0.2">
      <c r="A1068" s="112">
        <v>37196</v>
      </c>
      <c r="B1068" s="114">
        <v>97.2</v>
      </c>
      <c r="C1068" s="114">
        <v>97.4</v>
      </c>
      <c r="D1068" s="114">
        <v>97.8</v>
      </c>
      <c r="E1068" s="114">
        <v>97.8</v>
      </c>
      <c r="F1068" s="114">
        <v>93.9</v>
      </c>
      <c r="G1068" s="115">
        <v>177.4</v>
      </c>
      <c r="H1068" s="115">
        <v>177.5</v>
      </c>
      <c r="I1068" s="115">
        <v>188.1</v>
      </c>
      <c r="J1068" s="115">
        <v>188.1</v>
      </c>
      <c r="K1068" s="115">
        <v>5.5</v>
      </c>
      <c r="L1068" s="115">
        <v>2.09</v>
      </c>
      <c r="M1068" s="115">
        <v>2.06</v>
      </c>
      <c r="O1068" s="115">
        <v>1.94</v>
      </c>
      <c r="P1068" s="115">
        <v>4.6500000000000004</v>
      </c>
      <c r="Q1068" s="115">
        <v>2.78</v>
      </c>
      <c r="R1068" s="115">
        <v>75.441000000000003</v>
      </c>
      <c r="S1068" s="115">
        <v>76.81</v>
      </c>
    </row>
    <row r="1069" spans="1:19" x14ac:dyDescent="0.2">
      <c r="A1069" s="112">
        <v>37226</v>
      </c>
      <c r="B1069" s="114">
        <v>97.4</v>
      </c>
      <c r="C1069" s="114">
        <v>97.7</v>
      </c>
      <c r="D1069" s="114">
        <v>97.7</v>
      </c>
      <c r="E1069" s="114">
        <v>98</v>
      </c>
      <c r="F1069" s="114">
        <v>95.4</v>
      </c>
      <c r="G1069" s="115">
        <v>176.7</v>
      </c>
      <c r="H1069" s="115">
        <v>177.4</v>
      </c>
      <c r="I1069" s="115">
        <v>187.8</v>
      </c>
      <c r="J1069" s="115">
        <v>188.4</v>
      </c>
      <c r="K1069" s="115">
        <v>5.7</v>
      </c>
      <c r="L1069" s="115">
        <v>1.82</v>
      </c>
      <c r="M1069" s="115">
        <v>1.52</v>
      </c>
      <c r="O1069" s="115">
        <v>2</v>
      </c>
      <c r="P1069" s="115">
        <v>5.09</v>
      </c>
      <c r="Q1069" s="115">
        <v>3.11</v>
      </c>
      <c r="R1069" s="115">
        <v>75.363</v>
      </c>
      <c r="S1069" s="115">
        <v>76.828000000000003</v>
      </c>
    </row>
    <row r="1070" spans="1:19" x14ac:dyDescent="0.2">
      <c r="A1070" s="112">
        <v>37257</v>
      </c>
      <c r="B1070" s="114">
        <v>97.6</v>
      </c>
      <c r="C1070" s="114">
        <v>98.1</v>
      </c>
      <c r="D1070" s="114">
        <v>97.6</v>
      </c>
      <c r="E1070" s="114">
        <v>98.1</v>
      </c>
      <c r="F1070" s="114">
        <v>96.7</v>
      </c>
      <c r="G1070" s="115">
        <v>177.1</v>
      </c>
      <c r="H1070" s="115">
        <v>177.7</v>
      </c>
      <c r="I1070" s="115">
        <v>188.2</v>
      </c>
      <c r="J1070" s="115">
        <v>188.7</v>
      </c>
      <c r="K1070" s="115">
        <v>5.7</v>
      </c>
      <c r="L1070" s="115">
        <v>1.73</v>
      </c>
      <c r="M1070" s="115">
        <v>1.85</v>
      </c>
      <c r="O1070" s="115">
        <v>1.91</v>
      </c>
      <c r="P1070" s="115">
        <v>5.04</v>
      </c>
      <c r="Q1070" s="115">
        <v>3.03</v>
      </c>
      <c r="R1070" s="115">
        <v>75.430999999999997</v>
      </c>
      <c r="S1070" s="115">
        <v>76.870999999999995</v>
      </c>
    </row>
    <row r="1071" spans="1:19" x14ac:dyDescent="0.2">
      <c r="A1071" s="112">
        <v>37288</v>
      </c>
      <c r="B1071" s="114">
        <v>98.2</v>
      </c>
      <c r="C1071" s="114">
        <v>98.4</v>
      </c>
      <c r="D1071" s="114">
        <v>98.2</v>
      </c>
      <c r="E1071" s="114">
        <v>98.4</v>
      </c>
      <c r="F1071" s="114">
        <v>97.2</v>
      </c>
      <c r="G1071" s="115">
        <v>177.8</v>
      </c>
      <c r="H1071" s="115">
        <v>178</v>
      </c>
      <c r="I1071" s="115">
        <v>189.2</v>
      </c>
      <c r="J1071" s="115">
        <v>189.1</v>
      </c>
      <c r="K1071" s="115">
        <v>5.7</v>
      </c>
      <c r="L1071" s="115">
        <v>1.74</v>
      </c>
      <c r="M1071" s="115">
        <v>1.83</v>
      </c>
      <c r="O1071" s="115">
        <v>1.82</v>
      </c>
      <c r="P1071" s="115">
        <v>4.91</v>
      </c>
      <c r="Q1071" s="115">
        <v>3.02</v>
      </c>
      <c r="R1071" s="115">
        <v>75.558000000000007</v>
      </c>
      <c r="S1071" s="115">
        <v>77.018000000000001</v>
      </c>
    </row>
    <row r="1072" spans="1:19" x14ac:dyDescent="0.2">
      <c r="A1072" s="112">
        <v>37316</v>
      </c>
      <c r="B1072" s="114">
        <v>98.9</v>
      </c>
      <c r="C1072" s="114">
        <v>98.8</v>
      </c>
      <c r="D1072" s="114">
        <v>98.7</v>
      </c>
      <c r="E1072" s="114">
        <v>98.7</v>
      </c>
      <c r="F1072" s="114">
        <v>97.5</v>
      </c>
      <c r="G1072" s="115">
        <v>178.8</v>
      </c>
      <c r="H1072" s="115">
        <v>178.5</v>
      </c>
      <c r="I1072" s="115">
        <v>189.8</v>
      </c>
      <c r="J1072" s="115">
        <v>189.2</v>
      </c>
      <c r="K1072" s="115">
        <v>5.7</v>
      </c>
      <c r="L1072" s="115">
        <v>1.73</v>
      </c>
      <c r="M1072" s="115">
        <v>1.74</v>
      </c>
      <c r="O1072" s="115">
        <v>1.7</v>
      </c>
      <c r="P1072" s="115">
        <v>5.28</v>
      </c>
      <c r="Q1072" s="115">
        <v>3.56</v>
      </c>
      <c r="R1072" s="115">
        <v>75.763000000000005</v>
      </c>
      <c r="S1072" s="115">
        <v>77.11</v>
      </c>
    </row>
    <row r="1073" spans="1:19" x14ac:dyDescent="0.2">
      <c r="A1073" s="112">
        <v>37347</v>
      </c>
      <c r="B1073" s="114">
        <v>99.5</v>
      </c>
      <c r="C1073" s="114">
        <v>99.5</v>
      </c>
      <c r="D1073" s="114">
        <v>99.2</v>
      </c>
      <c r="E1073" s="114">
        <v>99.2</v>
      </c>
      <c r="F1073" s="114">
        <v>99</v>
      </c>
      <c r="G1073" s="115">
        <v>179.8</v>
      </c>
      <c r="H1073" s="115">
        <v>179.3</v>
      </c>
      <c r="I1073" s="115">
        <v>190.3</v>
      </c>
      <c r="J1073" s="115">
        <v>189.7</v>
      </c>
      <c r="K1073" s="115">
        <v>5.9</v>
      </c>
      <c r="L1073" s="115">
        <v>1.75</v>
      </c>
      <c r="M1073" s="115">
        <v>1.82</v>
      </c>
      <c r="O1073" s="115">
        <v>1.87</v>
      </c>
      <c r="P1073" s="115">
        <v>5.21</v>
      </c>
      <c r="Q1073" s="115">
        <v>3.42</v>
      </c>
      <c r="R1073" s="115">
        <v>76.08</v>
      </c>
      <c r="S1073" s="115">
        <v>77.325000000000003</v>
      </c>
    </row>
    <row r="1074" spans="1:19" x14ac:dyDescent="0.2">
      <c r="A1074" s="112">
        <v>37377</v>
      </c>
      <c r="B1074" s="114">
        <v>99.7</v>
      </c>
      <c r="C1074" s="114">
        <v>99.4</v>
      </c>
      <c r="D1074" s="114">
        <v>99.6</v>
      </c>
      <c r="E1074" s="114">
        <v>99.5</v>
      </c>
      <c r="F1074" s="114">
        <v>99.4</v>
      </c>
      <c r="G1074" s="115">
        <v>179.8</v>
      </c>
      <c r="H1074" s="115">
        <v>179.5</v>
      </c>
      <c r="I1074" s="115">
        <v>190.2</v>
      </c>
      <c r="J1074" s="115">
        <v>190</v>
      </c>
      <c r="K1074" s="115">
        <v>5.8</v>
      </c>
      <c r="L1074" s="115">
        <v>1.75</v>
      </c>
      <c r="M1074" s="115">
        <v>1.79</v>
      </c>
      <c r="O1074" s="115">
        <v>1.86</v>
      </c>
      <c r="P1074" s="115">
        <v>5.16</v>
      </c>
      <c r="Q1074" s="115">
        <v>3.26</v>
      </c>
      <c r="R1074" s="115">
        <v>76.13</v>
      </c>
      <c r="S1074" s="115">
        <v>77.411000000000001</v>
      </c>
    </row>
    <row r="1075" spans="1:19" x14ac:dyDescent="0.2">
      <c r="A1075" s="112">
        <v>37408</v>
      </c>
      <c r="B1075" s="114">
        <v>99.9</v>
      </c>
      <c r="C1075" s="114">
        <v>99.6</v>
      </c>
      <c r="D1075" s="114">
        <v>100</v>
      </c>
      <c r="E1075" s="114">
        <v>99.9</v>
      </c>
      <c r="F1075" s="114">
        <v>99.9</v>
      </c>
      <c r="G1075" s="115">
        <v>179.9</v>
      </c>
      <c r="H1075" s="115">
        <v>179.6</v>
      </c>
      <c r="I1075" s="115">
        <v>190.1</v>
      </c>
      <c r="J1075" s="115">
        <v>190.2</v>
      </c>
      <c r="K1075" s="115">
        <v>5.8</v>
      </c>
      <c r="L1075" s="115">
        <v>1.75</v>
      </c>
      <c r="M1075" s="115">
        <v>1.73</v>
      </c>
      <c r="O1075" s="115">
        <v>1.96</v>
      </c>
      <c r="P1075" s="115">
        <v>4.93</v>
      </c>
      <c r="Q1075" s="115">
        <v>2.99</v>
      </c>
      <c r="R1075" s="115">
        <v>76.224999999999994</v>
      </c>
      <c r="S1075" s="115">
        <v>77.534000000000006</v>
      </c>
    </row>
    <row r="1076" spans="1:19" x14ac:dyDescent="0.2">
      <c r="A1076" s="112">
        <v>37438</v>
      </c>
      <c r="B1076" s="114">
        <v>100.5</v>
      </c>
      <c r="C1076" s="114">
        <v>100.3</v>
      </c>
      <c r="D1076" s="114">
        <v>100.6</v>
      </c>
      <c r="E1076" s="114">
        <v>100.4</v>
      </c>
      <c r="F1076" s="114">
        <v>99.9</v>
      </c>
      <c r="G1076" s="115">
        <v>180.1</v>
      </c>
      <c r="H1076" s="115">
        <v>180</v>
      </c>
      <c r="I1076" s="115">
        <v>190.3</v>
      </c>
      <c r="J1076" s="115">
        <v>190.5</v>
      </c>
      <c r="K1076" s="115">
        <v>5.8</v>
      </c>
      <c r="L1076" s="115">
        <v>1.73</v>
      </c>
      <c r="M1076" s="115">
        <v>1.76</v>
      </c>
      <c r="O1076" s="115">
        <v>2.2799999999999998</v>
      </c>
      <c r="P1076" s="115">
        <v>4.6500000000000004</v>
      </c>
      <c r="Q1076" s="115">
        <v>2.56</v>
      </c>
      <c r="R1076" s="115">
        <v>76.393000000000001</v>
      </c>
      <c r="S1076" s="115">
        <v>77.691999999999993</v>
      </c>
    </row>
    <row r="1077" spans="1:19" x14ac:dyDescent="0.2">
      <c r="A1077" s="112">
        <v>37469</v>
      </c>
      <c r="B1077" s="114">
        <v>100.9</v>
      </c>
      <c r="C1077" s="114">
        <v>100.7</v>
      </c>
      <c r="D1077" s="114">
        <v>100.9</v>
      </c>
      <c r="E1077" s="114">
        <v>100.7</v>
      </c>
      <c r="F1077" s="114">
        <v>100.1</v>
      </c>
      <c r="G1077" s="115">
        <v>180.7</v>
      </c>
      <c r="H1077" s="115">
        <v>180.5</v>
      </c>
      <c r="I1077" s="115">
        <v>191</v>
      </c>
      <c r="J1077" s="115">
        <v>191.1</v>
      </c>
      <c r="K1077" s="115">
        <v>5.7</v>
      </c>
      <c r="L1077" s="115">
        <v>1.74</v>
      </c>
      <c r="M1077" s="115">
        <v>1.81</v>
      </c>
      <c r="O1077" s="115">
        <v>2</v>
      </c>
      <c r="P1077" s="115">
        <v>4.26</v>
      </c>
      <c r="Q1077" s="115">
        <v>2.13</v>
      </c>
      <c r="R1077" s="115">
        <v>76.543000000000006</v>
      </c>
      <c r="S1077" s="115">
        <v>77.844999999999999</v>
      </c>
    </row>
    <row r="1078" spans="1:19" x14ac:dyDescent="0.2">
      <c r="A1078" s="112">
        <v>37500</v>
      </c>
      <c r="B1078" s="114">
        <v>100.9</v>
      </c>
      <c r="C1078" s="114">
        <v>100.8</v>
      </c>
      <c r="D1078" s="114">
        <v>101</v>
      </c>
      <c r="E1078" s="114">
        <v>100.9</v>
      </c>
      <c r="F1078" s="114">
        <v>101.4</v>
      </c>
      <c r="G1078" s="115">
        <v>181</v>
      </c>
      <c r="H1078" s="115">
        <v>180.8</v>
      </c>
      <c r="I1078" s="115">
        <v>191.3</v>
      </c>
      <c r="J1078" s="115">
        <v>191.3</v>
      </c>
      <c r="K1078" s="115">
        <v>5.7</v>
      </c>
      <c r="L1078" s="115">
        <v>1.75</v>
      </c>
      <c r="M1078" s="115">
        <v>1.85</v>
      </c>
      <c r="O1078" s="115">
        <v>1.91</v>
      </c>
      <c r="P1078" s="115">
        <v>3.87</v>
      </c>
      <c r="Q1078" s="115">
        <v>2</v>
      </c>
      <c r="R1078" s="115">
        <v>76.680999999999997</v>
      </c>
      <c r="S1078" s="115">
        <v>77.971999999999994</v>
      </c>
    </row>
    <row r="1079" spans="1:19" x14ac:dyDescent="0.2">
      <c r="A1079" s="112">
        <v>37530</v>
      </c>
      <c r="B1079" s="114">
        <v>101.2</v>
      </c>
      <c r="C1079" s="114">
        <v>101.3</v>
      </c>
      <c r="D1079" s="114">
        <v>101.2</v>
      </c>
      <c r="E1079" s="114">
        <v>101.1</v>
      </c>
      <c r="F1079" s="114">
        <v>102.5</v>
      </c>
      <c r="G1079" s="115">
        <v>181.3</v>
      </c>
      <c r="H1079" s="115">
        <v>181.2</v>
      </c>
      <c r="I1079" s="115">
        <v>191.8</v>
      </c>
      <c r="J1079" s="115">
        <v>191.5</v>
      </c>
      <c r="K1079" s="115">
        <v>5.7</v>
      </c>
      <c r="L1079" s="115">
        <v>1.75</v>
      </c>
      <c r="M1079" s="115">
        <v>1.82</v>
      </c>
      <c r="O1079" s="115">
        <v>2.25</v>
      </c>
      <c r="P1079" s="115">
        <v>3.94</v>
      </c>
      <c r="Q1079" s="115">
        <v>1.91</v>
      </c>
      <c r="R1079" s="115">
        <v>76.820999999999998</v>
      </c>
      <c r="S1079" s="115">
        <v>78.037999999999997</v>
      </c>
    </row>
    <row r="1080" spans="1:19" x14ac:dyDescent="0.2">
      <c r="A1080" s="112">
        <v>37561</v>
      </c>
      <c r="B1080" s="114">
        <v>101.5</v>
      </c>
      <c r="C1080" s="114">
        <v>101.6</v>
      </c>
      <c r="D1080" s="114">
        <v>101.4</v>
      </c>
      <c r="E1080" s="114">
        <v>101.4</v>
      </c>
      <c r="F1080" s="114">
        <v>103</v>
      </c>
      <c r="G1080" s="115">
        <v>181.3</v>
      </c>
      <c r="H1080" s="115">
        <v>181.5</v>
      </c>
      <c r="I1080" s="115">
        <v>191.8</v>
      </c>
      <c r="J1080" s="115">
        <v>191.9</v>
      </c>
      <c r="K1080" s="115">
        <v>5.9</v>
      </c>
      <c r="L1080" s="115">
        <v>1.34</v>
      </c>
      <c r="M1080" s="115">
        <v>1.23</v>
      </c>
      <c r="O1080" s="115">
        <v>2.14</v>
      </c>
      <c r="P1080" s="115">
        <v>4.05</v>
      </c>
      <c r="Q1080" s="115">
        <v>1.92</v>
      </c>
      <c r="R1080" s="115">
        <v>76.897000000000006</v>
      </c>
      <c r="S1080" s="115">
        <v>78.114000000000004</v>
      </c>
    </row>
    <row r="1081" spans="1:19" x14ac:dyDescent="0.2">
      <c r="A1081" s="112">
        <v>37591</v>
      </c>
      <c r="B1081" s="114">
        <v>101.1</v>
      </c>
      <c r="C1081" s="114">
        <v>101.5</v>
      </c>
      <c r="D1081" s="114">
        <v>101.5</v>
      </c>
      <c r="E1081" s="114">
        <v>101.7</v>
      </c>
      <c r="F1081" s="114">
        <v>103.3</v>
      </c>
      <c r="G1081" s="115">
        <v>180.9</v>
      </c>
      <c r="H1081" s="115">
        <v>181.8</v>
      </c>
      <c r="I1081" s="115">
        <v>191.4</v>
      </c>
      <c r="J1081" s="115">
        <v>192.1</v>
      </c>
      <c r="K1081" s="115">
        <v>6</v>
      </c>
      <c r="L1081" s="115">
        <v>1.24</v>
      </c>
      <c r="M1081" s="115">
        <v>1.1599999999999999</v>
      </c>
      <c r="O1081" s="115">
        <v>2.2200000000000002</v>
      </c>
      <c r="P1081" s="115">
        <v>4.03</v>
      </c>
      <c r="Q1081" s="115">
        <v>1.84</v>
      </c>
      <c r="R1081" s="115">
        <v>76.971000000000004</v>
      </c>
      <c r="S1081" s="115">
        <v>78.186999999999998</v>
      </c>
    </row>
    <row r="1082" spans="1:19" x14ac:dyDescent="0.2">
      <c r="A1082" s="112">
        <v>37622</v>
      </c>
      <c r="B1082" s="114">
        <v>102</v>
      </c>
      <c r="C1082" s="114">
        <v>102.4</v>
      </c>
      <c r="D1082" s="114">
        <v>101.5</v>
      </c>
      <c r="E1082" s="114">
        <v>102</v>
      </c>
      <c r="F1082" s="114">
        <v>103.5</v>
      </c>
      <c r="G1082" s="115">
        <v>181.7</v>
      </c>
      <c r="H1082" s="115">
        <v>182.6</v>
      </c>
      <c r="I1082" s="115">
        <v>191.8</v>
      </c>
      <c r="J1082" s="115">
        <v>192.4</v>
      </c>
      <c r="K1082" s="115">
        <v>5.8</v>
      </c>
      <c r="L1082" s="115">
        <v>1.24</v>
      </c>
      <c r="M1082" s="115">
        <v>1.33</v>
      </c>
      <c r="O1082" s="115">
        <v>2.2799999999999998</v>
      </c>
      <c r="P1082" s="115">
        <v>4.05</v>
      </c>
      <c r="Q1082" s="115">
        <v>1.74</v>
      </c>
      <c r="R1082" s="115">
        <v>77.200999999999993</v>
      </c>
      <c r="S1082" s="115">
        <v>78.239999999999995</v>
      </c>
    </row>
    <row r="1083" spans="1:19" x14ac:dyDescent="0.2">
      <c r="A1083" s="112">
        <v>37653</v>
      </c>
      <c r="B1083" s="114">
        <v>102.8</v>
      </c>
      <c r="C1083" s="114">
        <v>102.9</v>
      </c>
      <c r="D1083" s="114">
        <v>102.1</v>
      </c>
      <c r="E1083" s="114">
        <v>102.2</v>
      </c>
      <c r="F1083" s="114">
        <v>103.8</v>
      </c>
      <c r="G1083" s="115">
        <v>183.1</v>
      </c>
      <c r="H1083" s="115">
        <v>183.6</v>
      </c>
      <c r="I1083" s="115">
        <v>192.5</v>
      </c>
      <c r="J1083" s="115">
        <v>192.5</v>
      </c>
      <c r="K1083" s="115">
        <v>5.9</v>
      </c>
      <c r="L1083" s="115">
        <v>1.26</v>
      </c>
      <c r="M1083" s="115">
        <v>1.33</v>
      </c>
      <c r="O1083" s="115">
        <v>2.1800000000000002</v>
      </c>
      <c r="P1083" s="115">
        <v>3.9</v>
      </c>
      <c r="Q1083" s="115">
        <v>1.63</v>
      </c>
      <c r="R1083" s="115">
        <v>77.525999999999996</v>
      </c>
      <c r="S1083" s="115">
        <v>78.347999999999999</v>
      </c>
    </row>
    <row r="1084" spans="1:19" x14ac:dyDescent="0.2">
      <c r="A1084" s="112">
        <v>37681</v>
      </c>
      <c r="B1084" s="114">
        <v>103.1</v>
      </c>
      <c r="C1084" s="114">
        <v>103</v>
      </c>
      <c r="D1084" s="114">
        <v>102.3</v>
      </c>
      <c r="E1084" s="114">
        <v>102.2</v>
      </c>
      <c r="F1084" s="114">
        <v>104.9</v>
      </c>
      <c r="G1084" s="115">
        <v>184.2</v>
      </c>
      <c r="H1084" s="115">
        <v>183.9</v>
      </c>
      <c r="I1084" s="115">
        <v>193</v>
      </c>
      <c r="J1084" s="115">
        <v>192.5</v>
      </c>
      <c r="K1084" s="115">
        <v>5.9</v>
      </c>
      <c r="L1084" s="115">
        <v>1.25</v>
      </c>
      <c r="M1084" s="115">
        <v>1.38</v>
      </c>
      <c r="O1084" s="115">
        <v>2.3199999999999998</v>
      </c>
      <c r="P1084" s="115">
        <v>3.81</v>
      </c>
      <c r="Q1084" s="115">
        <v>1.57</v>
      </c>
      <c r="R1084" s="115">
        <v>77.724999999999994</v>
      </c>
      <c r="S1084" s="115">
        <v>78.474000000000004</v>
      </c>
    </row>
    <row r="1085" spans="1:19" x14ac:dyDescent="0.2">
      <c r="A1085" s="112">
        <v>37712</v>
      </c>
      <c r="B1085" s="114">
        <v>102.4</v>
      </c>
      <c r="C1085" s="114">
        <v>102.3</v>
      </c>
      <c r="D1085" s="114">
        <v>102.3</v>
      </c>
      <c r="E1085" s="114">
        <v>102.2</v>
      </c>
      <c r="F1085" s="114">
        <v>104.9</v>
      </c>
      <c r="G1085" s="115">
        <v>183.8</v>
      </c>
      <c r="H1085" s="115">
        <v>183.2</v>
      </c>
      <c r="I1085" s="115">
        <v>193.1</v>
      </c>
      <c r="J1085" s="115">
        <v>192.5</v>
      </c>
      <c r="K1085" s="115">
        <v>6</v>
      </c>
      <c r="L1085" s="115">
        <v>1.26</v>
      </c>
      <c r="M1085" s="115">
        <v>1.31</v>
      </c>
      <c r="O1085" s="115">
        <v>2.38</v>
      </c>
      <c r="P1085" s="115">
        <v>3.96</v>
      </c>
      <c r="Q1085" s="115">
        <v>1.62</v>
      </c>
      <c r="R1085" s="115">
        <v>77.593000000000004</v>
      </c>
      <c r="S1085" s="115">
        <v>78.561000000000007</v>
      </c>
    </row>
    <row r="1086" spans="1:19" x14ac:dyDescent="0.2">
      <c r="A1086" s="112">
        <v>37742</v>
      </c>
      <c r="B1086" s="114">
        <v>102.5</v>
      </c>
      <c r="C1086" s="114">
        <v>102.1</v>
      </c>
      <c r="D1086" s="114">
        <v>102.5</v>
      </c>
      <c r="E1086" s="114">
        <v>102.4</v>
      </c>
      <c r="F1086" s="114">
        <v>104.2</v>
      </c>
      <c r="G1086" s="115">
        <v>183.5</v>
      </c>
      <c r="H1086" s="115">
        <v>182.9</v>
      </c>
      <c r="I1086" s="115">
        <v>193.2</v>
      </c>
      <c r="J1086" s="115">
        <v>192.9</v>
      </c>
      <c r="K1086" s="115">
        <v>6.1</v>
      </c>
      <c r="L1086" s="115">
        <v>1.26</v>
      </c>
      <c r="M1086" s="115">
        <v>1.28</v>
      </c>
      <c r="O1086" s="115">
        <v>2.04</v>
      </c>
      <c r="P1086" s="115">
        <v>3.57</v>
      </c>
      <c r="Q1086" s="115">
        <v>1.42</v>
      </c>
      <c r="R1086" s="115">
        <v>77.504000000000005</v>
      </c>
      <c r="S1086" s="115">
        <v>78.674000000000007</v>
      </c>
    </row>
    <row r="1087" spans="1:19" x14ac:dyDescent="0.2">
      <c r="A1087" s="112">
        <v>37773</v>
      </c>
      <c r="B1087" s="114">
        <v>102.5</v>
      </c>
      <c r="C1087" s="114">
        <v>102.3</v>
      </c>
      <c r="D1087" s="114">
        <v>102.3</v>
      </c>
      <c r="E1087" s="114">
        <v>102.3</v>
      </c>
      <c r="F1087" s="114">
        <v>104.7</v>
      </c>
      <c r="G1087" s="115">
        <v>183.7</v>
      </c>
      <c r="H1087" s="115">
        <v>183.1</v>
      </c>
      <c r="I1087" s="115">
        <v>193</v>
      </c>
      <c r="J1087" s="115">
        <v>193</v>
      </c>
      <c r="K1087" s="115">
        <v>6.3</v>
      </c>
      <c r="L1087" s="115">
        <v>1.22</v>
      </c>
      <c r="M1087" s="115">
        <v>1.45</v>
      </c>
      <c r="O1087" s="115">
        <v>2.2200000000000002</v>
      </c>
      <c r="P1087" s="115">
        <v>3.33</v>
      </c>
      <c r="Q1087" s="115">
        <v>1.23</v>
      </c>
      <c r="R1087" s="115">
        <v>77.587999999999994</v>
      </c>
      <c r="S1087" s="115">
        <v>78.718000000000004</v>
      </c>
    </row>
    <row r="1088" spans="1:19" x14ac:dyDescent="0.2">
      <c r="A1088" s="112">
        <v>37803</v>
      </c>
      <c r="B1088" s="114">
        <v>102.6</v>
      </c>
      <c r="C1088" s="114">
        <v>102.5</v>
      </c>
      <c r="D1088" s="114">
        <v>102.4</v>
      </c>
      <c r="E1088" s="114">
        <v>102.3</v>
      </c>
      <c r="F1088" s="114">
        <v>104.3</v>
      </c>
      <c r="G1088" s="115">
        <v>183.9</v>
      </c>
      <c r="H1088" s="115">
        <v>183.7</v>
      </c>
      <c r="I1088" s="115">
        <v>193.2</v>
      </c>
      <c r="J1088" s="115">
        <v>193.4</v>
      </c>
      <c r="K1088" s="115">
        <v>6.2</v>
      </c>
      <c r="L1088" s="115">
        <v>1.01</v>
      </c>
      <c r="M1088" s="115">
        <v>1.04</v>
      </c>
      <c r="O1088" s="115">
        <v>2.69</v>
      </c>
      <c r="P1088" s="115">
        <v>3.98</v>
      </c>
      <c r="Q1088" s="115">
        <v>1.47</v>
      </c>
      <c r="R1088" s="115">
        <v>77.816000000000003</v>
      </c>
      <c r="S1088" s="115">
        <v>78.915000000000006</v>
      </c>
    </row>
    <row r="1089" spans="1:19" x14ac:dyDescent="0.2">
      <c r="A1089" s="112">
        <v>37834</v>
      </c>
      <c r="B1089" s="114">
        <v>102.9</v>
      </c>
      <c r="C1089" s="114">
        <v>102.8</v>
      </c>
      <c r="D1089" s="114">
        <v>102.6</v>
      </c>
      <c r="E1089" s="114">
        <v>102.5</v>
      </c>
      <c r="F1089" s="114">
        <v>104.2</v>
      </c>
      <c r="G1089" s="115">
        <v>184.6</v>
      </c>
      <c r="H1089" s="115">
        <v>184.5</v>
      </c>
      <c r="I1089" s="115">
        <v>193.5</v>
      </c>
      <c r="J1089" s="115">
        <v>193.6</v>
      </c>
      <c r="K1089" s="115">
        <v>6.1</v>
      </c>
      <c r="L1089" s="115">
        <v>1.03</v>
      </c>
      <c r="M1089" s="115">
        <v>1.01</v>
      </c>
      <c r="O1089" s="115">
        <v>2.5</v>
      </c>
      <c r="P1089" s="115">
        <v>4.45</v>
      </c>
      <c r="Q1089" s="115">
        <v>1.86</v>
      </c>
      <c r="R1089" s="115">
        <v>78.078999999999994</v>
      </c>
      <c r="S1089" s="115">
        <v>79.004000000000005</v>
      </c>
    </row>
    <row r="1090" spans="1:19" x14ac:dyDescent="0.2">
      <c r="A1090" s="112">
        <v>37865</v>
      </c>
      <c r="B1090" s="114">
        <v>103.1</v>
      </c>
      <c r="C1090" s="114">
        <v>103</v>
      </c>
      <c r="D1090" s="114">
        <v>102.9</v>
      </c>
      <c r="E1090" s="114">
        <v>102.8</v>
      </c>
      <c r="F1090" s="114">
        <v>104.8</v>
      </c>
      <c r="G1090" s="115">
        <v>185.2</v>
      </c>
      <c r="H1090" s="115">
        <v>185.1</v>
      </c>
      <c r="I1090" s="115">
        <v>193.6</v>
      </c>
      <c r="J1090" s="115">
        <v>193.7</v>
      </c>
      <c r="K1090" s="115">
        <v>6.1</v>
      </c>
      <c r="L1090" s="115">
        <v>1.01</v>
      </c>
      <c r="M1090" s="115">
        <v>1.17</v>
      </c>
      <c r="O1090" s="115">
        <v>2.46</v>
      </c>
      <c r="P1090" s="115">
        <v>4.2699999999999996</v>
      </c>
      <c r="Q1090" s="115">
        <v>1.71</v>
      </c>
      <c r="R1090" s="115">
        <v>78.322999999999993</v>
      </c>
      <c r="S1090" s="115">
        <v>79.114000000000004</v>
      </c>
    </row>
    <row r="1091" spans="1:19" x14ac:dyDescent="0.2">
      <c r="A1091" s="112">
        <v>37895</v>
      </c>
      <c r="B1091" s="114">
        <v>102.8</v>
      </c>
      <c r="C1091" s="114">
        <v>102.9</v>
      </c>
      <c r="D1091" s="114">
        <v>103</v>
      </c>
      <c r="E1091" s="114">
        <v>103.1</v>
      </c>
      <c r="F1091" s="114">
        <v>104.3</v>
      </c>
      <c r="G1091" s="115">
        <v>185</v>
      </c>
      <c r="H1091" s="115">
        <v>184.9</v>
      </c>
      <c r="I1091" s="115">
        <v>194.3</v>
      </c>
      <c r="J1091" s="115">
        <v>194</v>
      </c>
      <c r="K1091" s="115">
        <v>6</v>
      </c>
      <c r="L1091" s="115">
        <v>1.01</v>
      </c>
      <c r="M1091" s="115">
        <v>1.03</v>
      </c>
      <c r="O1091" s="115">
        <v>2.48</v>
      </c>
      <c r="P1091" s="115">
        <v>4.29</v>
      </c>
      <c r="Q1091" s="115">
        <v>1.75</v>
      </c>
      <c r="R1091" s="115">
        <v>78.332999999999998</v>
      </c>
      <c r="S1091" s="115">
        <v>79.260000000000005</v>
      </c>
    </row>
    <row r="1092" spans="1:19" x14ac:dyDescent="0.2">
      <c r="A1092" s="112">
        <v>37926</v>
      </c>
      <c r="B1092" s="114">
        <v>103.1</v>
      </c>
      <c r="C1092" s="114">
        <v>103.1</v>
      </c>
      <c r="D1092" s="114">
        <v>103.3</v>
      </c>
      <c r="E1092" s="114">
        <v>103.2</v>
      </c>
      <c r="F1092" s="114">
        <v>104.7</v>
      </c>
      <c r="G1092" s="115">
        <v>184.5</v>
      </c>
      <c r="H1092" s="115">
        <v>185</v>
      </c>
      <c r="I1092" s="115">
        <v>193.9</v>
      </c>
      <c r="J1092" s="115">
        <v>194</v>
      </c>
      <c r="K1092" s="115">
        <v>5.8</v>
      </c>
      <c r="L1092" s="115">
        <v>1</v>
      </c>
      <c r="M1092" s="115">
        <v>1.01</v>
      </c>
      <c r="O1092" s="115">
        <v>2.2799999999999998</v>
      </c>
      <c r="P1092" s="115">
        <v>4.3</v>
      </c>
      <c r="Q1092" s="115">
        <v>1.93</v>
      </c>
      <c r="R1092" s="115">
        <v>78.432000000000002</v>
      </c>
      <c r="S1092" s="115">
        <v>79.367999999999995</v>
      </c>
    </row>
    <row r="1093" spans="1:19" x14ac:dyDescent="0.2">
      <c r="A1093" s="112">
        <v>37956</v>
      </c>
      <c r="B1093" s="114">
        <v>103.2</v>
      </c>
      <c r="C1093" s="114">
        <v>103.6</v>
      </c>
      <c r="D1093" s="114">
        <v>103.2</v>
      </c>
      <c r="E1093" s="114">
        <v>103.2</v>
      </c>
      <c r="F1093" s="114">
        <v>104.6</v>
      </c>
      <c r="G1093" s="115">
        <v>184.3</v>
      </c>
      <c r="H1093" s="115">
        <v>185.5</v>
      </c>
      <c r="I1093" s="115">
        <v>193.6</v>
      </c>
      <c r="J1093" s="115">
        <v>194.2</v>
      </c>
      <c r="K1093" s="115">
        <v>5.7</v>
      </c>
      <c r="L1093" s="115">
        <v>0.98</v>
      </c>
      <c r="M1093" s="115">
        <v>0.94</v>
      </c>
      <c r="O1093" s="115">
        <v>2.4300000000000002</v>
      </c>
      <c r="P1093" s="115">
        <v>4.2699999999999996</v>
      </c>
      <c r="Q1093" s="115">
        <v>1.91</v>
      </c>
      <c r="R1093" s="115">
        <v>78.605000000000004</v>
      </c>
      <c r="S1093" s="115">
        <v>79.466999999999999</v>
      </c>
    </row>
    <row r="1094" spans="1:19" x14ac:dyDescent="0.2">
      <c r="A1094" s="112">
        <v>37987</v>
      </c>
      <c r="B1094" s="114">
        <v>103.3</v>
      </c>
      <c r="C1094" s="114">
        <v>103.7</v>
      </c>
      <c r="D1094" s="114">
        <v>103.1</v>
      </c>
      <c r="E1094" s="114">
        <v>103.4</v>
      </c>
      <c r="F1094" s="114">
        <v>104.6</v>
      </c>
      <c r="G1094" s="115">
        <v>185.2</v>
      </c>
      <c r="H1094" s="115">
        <v>186.3</v>
      </c>
      <c r="I1094" s="115">
        <v>194</v>
      </c>
      <c r="J1094" s="115">
        <v>194.6</v>
      </c>
      <c r="K1094" s="115">
        <v>5.7</v>
      </c>
      <c r="L1094" s="115">
        <v>1</v>
      </c>
      <c r="M1094" s="115">
        <v>1.03</v>
      </c>
      <c r="O1094" s="115">
        <v>2.3199999999999998</v>
      </c>
      <c r="P1094" s="115">
        <v>4.1500000000000004</v>
      </c>
      <c r="Q1094" s="115">
        <v>1.76</v>
      </c>
      <c r="R1094" s="115">
        <v>78.909000000000006</v>
      </c>
      <c r="S1094" s="115">
        <v>79.671000000000006</v>
      </c>
    </row>
    <row r="1095" spans="1:19" x14ac:dyDescent="0.2">
      <c r="A1095" s="112">
        <v>38018</v>
      </c>
      <c r="B1095" s="114">
        <v>103.5</v>
      </c>
      <c r="C1095" s="114">
        <v>103.7</v>
      </c>
      <c r="D1095" s="114">
        <v>103.2</v>
      </c>
      <c r="E1095" s="114">
        <v>103.3</v>
      </c>
      <c r="F1095" s="114">
        <v>104.6</v>
      </c>
      <c r="G1095" s="115">
        <v>186.2</v>
      </c>
      <c r="H1095" s="115">
        <v>186.7</v>
      </c>
      <c r="I1095" s="115">
        <v>194.9</v>
      </c>
      <c r="J1095" s="115">
        <v>194.9</v>
      </c>
      <c r="K1095" s="115">
        <v>5.6</v>
      </c>
      <c r="L1095" s="115">
        <v>1.01</v>
      </c>
      <c r="M1095" s="115">
        <v>1.04</v>
      </c>
      <c r="O1095" s="115">
        <v>2.33</v>
      </c>
      <c r="P1095" s="115">
        <v>4.08</v>
      </c>
      <c r="Q1095" s="115">
        <v>1.74</v>
      </c>
      <c r="R1095" s="115">
        <v>79.076999999999998</v>
      </c>
      <c r="S1095" s="115">
        <v>79.8</v>
      </c>
    </row>
    <row r="1096" spans="1:19" x14ac:dyDescent="0.2">
      <c r="A1096" s="112">
        <v>38047</v>
      </c>
      <c r="B1096" s="114">
        <v>103.9</v>
      </c>
      <c r="C1096" s="114">
        <v>103.7</v>
      </c>
      <c r="D1096" s="114">
        <v>103.5</v>
      </c>
      <c r="E1096" s="114">
        <v>103.4</v>
      </c>
      <c r="F1096" s="114">
        <v>104.9</v>
      </c>
      <c r="G1096" s="115">
        <v>187.4</v>
      </c>
      <c r="H1096" s="115">
        <v>187.1</v>
      </c>
      <c r="I1096" s="115">
        <v>196.1</v>
      </c>
      <c r="J1096" s="115">
        <v>195.5</v>
      </c>
      <c r="K1096" s="115">
        <v>5.8</v>
      </c>
      <c r="L1096" s="115">
        <v>1</v>
      </c>
      <c r="M1096" s="115">
        <v>1.05</v>
      </c>
      <c r="O1096" s="115">
        <v>2.2599999999999998</v>
      </c>
      <c r="P1096" s="115">
        <v>3.83</v>
      </c>
      <c r="Q1096" s="115">
        <v>1.58</v>
      </c>
      <c r="R1096" s="115">
        <v>79.198999999999998</v>
      </c>
      <c r="S1096" s="115">
        <v>79.933999999999997</v>
      </c>
    </row>
    <row r="1097" spans="1:19" x14ac:dyDescent="0.2">
      <c r="A1097" s="112">
        <v>38078</v>
      </c>
      <c r="B1097" s="114">
        <v>104.1</v>
      </c>
      <c r="C1097" s="114">
        <v>104</v>
      </c>
      <c r="D1097" s="114">
        <v>103.6</v>
      </c>
      <c r="E1097" s="114">
        <v>103.6</v>
      </c>
      <c r="F1097" s="114">
        <v>105.2</v>
      </c>
      <c r="G1097" s="115">
        <v>188</v>
      </c>
      <c r="H1097" s="115">
        <v>187.4</v>
      </c>
      <c r="I1097" s="115">
        <v>196.5</v>
      </c>
      <c r="J1097" s="115">
        <v>195.9</v>
      </c>
      <c r="K1097" s="115">
        <v>5.6</v>
      </c>
      <c r="L1097" s="115">
        <v>1</v>
      </c>
      <c r="M1097" s="115">
        <v>1.03</v>
      </c>
      <c r="O1097" s="115">
        <v>2.2200000000000002</v>
      </c>
      <c r="P1097" s="115">
        <v>4.3499999999999996</v>
      </c>
      <c r="Q1097" s="115">
        <v>2.0699999999999998</v>
      </c>
      <c r="R1097" s="115">
        <v>79.346000000000004</v>
      </c>
      <c r="S1097" s="115">
        <v>80.141999999999996</v>
      </c>
    </row>
    <row r="1098" spans="1:19" x14ac:dyDescent="0.2">
      <c r="A1098" s="112">
        <v>38108</v>
      </c>
      <c r="B1098" s="114">
        <v>105</v>
      </c>
      <c r="C1098" s="114">
        <v>104.7</v>
      </c>
      <c r="D1098" s="114">
        <v>103.9</v>
      </c>
      <c r="E1098" s="114">
        <v>103.8</v>
      </c>
      <c r="F1098" s="114">
        <v>106.1</v>
      </c>
      <c r="G1098" s="115">
        <v>189.1</v>
      </c>
      <c r="H1098" s="115">
        <v>188.2</v>
      </c>
      <c r="I1098" s="115">
        <v>196.5</v>
      </c>
      <c r="J1098" s="115">
        <v>196.2</v>
      </c>
      <c r="K1098" s="115">
        <v>5.6</v>
      </c>
      <c r="L1098" s="115">
        <v>1</v>
      </c>
      <c r="M1098" s="115">
        <v>1.02</v>
      </c>
      <c r="O1098" s="115">
        <v>2.12</v>
      </c>
      <c r="P1098" s="115">
        <v>4.72</v>
      </c>
      <c r="Q1098" s="115">
        <v>2.5299999999999998</v>
      </c>
      <c r="R1098" s="115">
        <v>79.603999999999999</v>
      </c>
      <c r="S1098" s="115">
        <v>80.251999999999995</v>
      </c>
    </row>
    <row r="1099" spans="1:19" x14ac:dyDescent="0.2">
      <c r="A1099" s="112">
        <v>38139</v>
      </c>
      <c r="B1099" s="114">
        <v>105.1</v>
      </c>
      <c r="C1099" s="114">
        <v>104.8</v>
      </c>
      <c r="D1099" s="114">
        <v>103.8</v>
      </c>
      <c r="E1099" s="114">
        <v>103.8</v>
      </c>
      <c r="F1099" s="114">
        <v>107.1</v>
      </c>
      <c r="G1099" s="115">
        <v>189.7</v>
      </c>
      <c r="H1099" s="115">
        <v>188.9</v>
      </c>
      <c r="I1099" s="115">
        <v>196.6</v>
      </c>
      <c r="J1099" s="115">
        <v>196.6</v>
      </c>
      <c r="K1099" s="115">
        <v>5.6</v>
      </c>
      <c r="L1099" s="115">
        <v>1.03</v>
      </c>
      <c r="M1099" s="115">
        <v>1.38</v>
      </c>
      <c r="O1099" s="115">
        <v>1.92</v>
      </c>
      <c r="P1099" s="115">
        <v>4.7300000000000004</v>
      </c>
      <c r="Q1099" s="115">
        <v>2.76</v>
      </c>
      <c r="R1099" s="115">
        <v>79.831000000000003</v>
      </c>
      <c r="S1099" s="115">
        <v>80.379000000000005</v>
      </c>
    </row>
    <row r="1100" spans="1:19" x14ac:dyDescent="0.2">
      <c r="A1100" s="112">
        <v>38169</v>
      </c>
      <c r="B1100" s="114">
        <v>105</v>
      </c>
      <c r="C1100" s="114">
        <v>104.8</v>
      </c>
      <c r="D1100" s="114">
        <v>104</v>
      </c>
      <c r="E1100" s="114">
        <v>103.9</v>
      </c>
      <c r="F1100" s="114">
        <v>106.4</v>
      </c>
      <c r="G1100" s="115">
        <v>189.4</v>
      </c>
      <c r="H1100" s="115">
        <v>189.1</v>
      </c>
      <c r="I1100" s="115">
        <v>196.6</v>
      </c>
      <c r="J1100" s="115">
        <v>196.8</v>
      </c>
      <c r="K1100" s="115">
        <v>5.5</v>
      </c>
      <c r="L1100" s="115">
        <v>1.26</v>
      </c>
      <c r="M1100" s="115">
        <v>1.29</v>
      </c>
      <c r="O1100" s="115">
        <v>1.82</v>
      </c>
      <c r="P1100" s="115">
        <v>4.5</v>
      </c>
      <c r="Q1100" s="115">
        <v>2.64</v>
      </c>
      <c r="R1100" s="115">
        <v>79.905000000000001</v>
      </c>
      <c r="S1100" s="115">
        <v>80.474000000000004</v>
      </c>
    </row>
    <row r="1101" spans="1:19" x14ac:dyDescent="0.2">
      <c r="A1101" s="112">
        <v>38200</v>
      </c>
      <c r="B1101" s="114">
        <v>104.8</v>
      </c>
      <c r="C1101" s="114">
        <v>104.7</v>
      </c>
      <c r="D1101" s="114">
        <v>103.8</v>
      </c>
      <c r="E1101" s="114">
        <v>103.8</v>
      </c>
      <c r="F1101" s="114">
        <v>106.2</v>
      </c>
      <c r="G1101" s="115">
        <v>189.5</v>
      </c>
      <c r="H1101" s="115">
        <v>189.2</v>
      </c>
      <c r="I1101" s="115">
        <v>196.8</v>
      </c>
      <c r="J1101" s="115">
        <v>196.9</v>
      </c>
      <c r="K1101" s="115">
        <v>5.4</v>
      </c>
      <c r="L1101" s="115">
        <v>1.43</v>
      </c>
      <c r="M1101" s="115">
        <v>1.55</v>
      </c>
      <c r="O1101" s="115">
        <v>1.72</v>
      </c>
      <c r="P1101" s="115">
        <v>4.28</v>
      </c>
      <c r="Q1101" s="115">
        <v>2.5099999999999998</v>
      </c>
      <c r="R1101" s="115">
        <v>79.945999999999998</v>
      </c>
      <c r="S1101" s="115">
        <v>80.504999999999995</v>
      </c>
    </row>
    <row r="1102" spans="1:19" x14ac:dyDescent="0.2">
      <c r="A1102" s="112">
        <v>38231</v>
      </c>
      <c r="B1102" s="114">
        <v>105</v>
      </c>
      <c r="C1102" s="114">
        <v>104.8</v>
      </c>
      <c r="D1102" s="114">
        <v>104.1</v>
      </c>
      <c r="E1102" s="114">
        <v>104.1</v>
      </c>
      <c r="F1102" s="114">
        <v>106.3</v>
      </c>
      <c r="G1102" s="115">
        <v>189.9</v>
      </c>
      <c r="H1102" s="115">
        <v>189.8</v>
      </c>
      <c r="I1102" s="115">
        <v>197.4</v>
      </c>
      <c r="J1102" s="115">
        <v>197.5</v>
      </c>
      <c r="K1102" s="115">
        <v>5.4</v>
      </c>
      <c r="L1102" s="115">
        <v>1.61</v>
      </c>
      <c r="M1102" s="115">
        <v>1.94</v>
      </c>
      <c r="O1102" s="115">
        <v>1.51</v>
      </c>
      <c r="P1102" s="115">
        <v>4.13</v>
      </c>
      <c r="Q1102" s="115">
        <v>2.5299999999999998</v>
      </c>
      <c r="R1102" s="115">
        <v>80.103999999999999</v>
      </c>
      <c r="S1102" s="115">
        <v>80.656000000000006</v>
      </c>
    </row>
    <row r="1103" spans="1:19" x14ac:dyDescent="0.2">
      <c r="A1103" s="112">
        <v>38261</v>
      </c>
      <c r="B1103" s="114">
        <v>105.2</v>
      </c>
      <c r="C1103" s="114">
        <v>105.2</v>
      </c>
      <c r="D1103" s="114">
        <v>104.1</v>
      </c>
      <c r="E1103" s="114">
        <v>104.2</v>
      </c>
      <c r="F1103" s="114">
        <v>106</v>
      </c>
      <c r="G1103" s="115">
        <v>190.9</v>
      </c>
      <c r="H1103" s="115">
        <v>190.8</v>
      </c>
      <c r="I1103" s="115">
        <v>198.2</v>
      </c>
      <c r="J1103" s="115">
        <v>197.9</v>
      </c>
      <c r="K1103" s="115">
        <v>5.5</v>
      </c>
      <c r="L1103" s="115">
        <v>1.76</v>
      </c>
      <c r="M1103" s="115">
        <v>1.79</v>
      </c>
      <c r="O1103" s="115">
        <v>1.49</v>
      </c>
      <c r="P1103" s="115">
        <v>4.0999999999999996</v>
      </c>
      <c r="Q1103" s="115">
        <v>2.58</v>
      </c>
      <c r="R1103" s="115">
        <v>80.447999999999993</v>
      </c>
      <c r="S1103" s="115">
        <v>80.831000000000003</v>
      </c>
    </row>
    <row r="1104" spans="1:19" x14ac:dyDescent="0.2">
      <c r="A1104" s="112">
        <v>38292</v>
      </c>
      <c r="B1104" s="114">
        <v>105.6</v>
      </c>
      <c r="C1104" s="114">
        <v>105.7</v>
      </c>
      <c r="D1104" s="114">
        <v>104.6</v>
      </c>
      <c r="E1104" s="114">
        <v>104.4</v>
      </c>
      <c r="F1104" s="114">
        <v>106.7</v>
      </c>
      <c r="G1104" s="115">
        <v>191</v>
      </c>
      <c r="H1104" s="115">
        <v>191.7</v>
      </c>
      <c r="I1104" s="115">
        <v>198.1</v>
      </c>
      <c r="J1104" s="115">
        <v>198.3</v>
      </c>
      <c r="K1104" s="115">
        <v>5.4</v>
      </c>
      <c r="L1104" s="115">
        <v>1.93</v>
      </c>
      <c r="M1104" s="115">
        <v>2.02</v>
      </c>
      <c r="O1104" s="115">
        <v>1.34</v>
      </c>
      <c r="P1104" s="115">
        <v>4.1900000000000004</v>
      </c>
      <c r="Q1104" s="115">
        <v>2.85</v>
      </c>
      <c r="R1104" s="115">
        <v>80.757999999999996</v>
      </c>
      <c r="S1104" s="115">
        <v>81.004999999999995</v>
      </c>
    </row>
    <row r="1105" spans="1:19" x14ac:dyDescent="0.2">
      <c r="A1105" s="112">
        <v>38322</v>
      </c>
      <c r="B1105" s="114">
        <v>105.4</v>
      </c>
      <c r="C1105" s="114">
        <v>105.8</v>
      </c>
      <c r="D1105" s="114">
        <v>104.6</v>
      </c>
      <c r="E1105" s="114">
        <v>104.6</v>
      </c>
      <c r="F1105" s="114">
        <v>106.4</v>
      </c>
      <c r="G1105" s="115">
        <v>190.3</v>
      </c>
      <c r="H1105" s="115">
        <v>191.7</v>
      </c>
      <c r="I1105" s="115">
        <v>197.8</v>
      </c>
      <c r="J1105" s="115">
        <v>198.6</v>
      </c>
      <c r="K1105" s="115">
        <v>5.4</v>
      </c>
      <c r="L1105" s="115">
        <v>2.16</v>
      </c>
      <c r="M1105" s="115">
        <v>1.97</v>
      </c>
      <c r="O1105" s="115">
        <v>1.1599999999999999</v>
      </c>
      <c r="P1105" s="115">
        <v>4.2300000000000004</v>
      </c>
      <c r="Q1105" s="115">
        <v>3.01</v>
      </c>
      <c r="R1105" s="115">
        <v>80.801000000000002</v>
      </c>
      <c r="S1105" s="115">
        <v>81.108999999999995</v>
      </c>
    </row>
    <row r="1106" spans="1:19" x14ac:dyDescent="0.2">
      <c r="A1106" s="112">
        <v>38353</v>
      </c>
      <c r="B1106" s="114">
        <v>105.3</v>
      </c>
      <c r="C1106" s="114">
        <v>105.8</v>
      </c>
      <c r="D1106" s="114">
        <v>104.3</v>
      </c>
      <c r="E1106" s="114">
        <v>104.7</v>
      </c>
      <c r="F1106" s="114">
        <v>106.1</v>
      </c>
      <c r="G1106" s="115">
        <v>190.7</v>
      </c>
      <c r="H1106" s="115">
        <v>191.6</v>
      </c>
      <c r="I1106" s="115">
        <v>198.4</v>
      </c>
      <c r="J1106" s="115">
        <v>199</v>
      </c>
      <c r="K1106" s="115">
        <v>5.3</v>
      </c>
      <c r="L1106" s="115">
        <v>2.2799999999999998</v>
      </c>
      <c r="M1106" s="115">
        <v>2.5</v>
      </c>
      <c r="O1106" s="115">
        <v>0.85</v>
      </c>
      <c r="P1106" s="115">
        <v>4.22</v>
      </c>
      <c r="Q1106" s="115">
        <v>3.22</v>
      </c>
      <c r="R1106" s="115">
        <v>80.906999999999996</v>
      </c>
      <c r="S1106" s="115">
        <v>81.400999999999996</v>
      </c>
    </row>
    <row r="1107" spans="1:19" x14ac:dyDescent="0.2">
      <c r="A1107" s="112">
        <v>38384</v>
      </c>
      <c r="B1107" s="114">
        <v>105.7</v>
      </c>
      <c r="C1107" s="114">
        <v>105.9</v>
      </c>
      <c r="D1107" s="114">
        <v>104.7</v>
      </c>
      <c r="E1107" s="114">
        <v>104.8</v>
      </c>
      <c r="F1107" s="114">
        <v>106.2</v>
      </c>
      <c r="G1107" s="115">
        <v>191.8</v>
      </c>
      <c r="H1107" s="115">
        <v>192.4</v>
      </c>
      <c r="I1107" s="115">
        <v>199.5</v>
      </c>
      <c r="J1107" s="115">
        <v>199.4</v>
      </c>
      <c r="K1107" s="115">
        <v>5.4</v>
      </c>
      <c r="L1107" s="115">
        <v>2.5</v>
      </c>
      <c r="M1107" s="115">
        <v>2.52</v>
      </c>
      <c r="O1107" s="115">
        <v>0.77</v>
      </c>
      <c r="P1107" s="115">
        <v>4.17</v>
      </c>
      <c r="Q1107" s="115">
        <v>3.38</v>
      </c>
      <c r="R1107" s="115">
        <v>81.132000000000005</v>
      </c>
      <c r="S1107" s="115">
        <v>81.536000000000001</v>
      </c>
    </row>
    <row r="1108" spans="1:19" x14ac:dyDescent="0.2">
      <c r="A1108" s="112">
        <v>38412</v>
      </c>
      <c r="B1108" s="114">
        <v>106.3</v>
      </c>
      <c r="C1108" s="114">
        <v>106.2</v>
      </c>
      <c r="D1108" s="114">
        <v>105.1</v>
      </c>
      <c r="E1108" s="114">
        <v>104.9</v>
      </c>
      <c r="F1108" s="114">
        <v>106.9</v>
      </c>
      <c r="G1108" s="115">
        <v>193.3</v>
      </c>
      <c r="H1108" s="115">
        <v>193.1</v>
      </c>
      <c r="I1108" s="115">
        <v>200.7</v>
      </c>
      <c r="J1108" s="115">
        <v>200.1</v>
      </c>
      <c r="K1108" s="115">
        <v>5.2</v>
      </c>
      <c r="L1108" s="115">
        <v>2.63</v>
      </c>
      <c r="M1108" s="115">
        <v>2.96</v>
      </c>
      <c r="O1108" s="115">
        <v>0.7</v>
      </c>
      <c r="P1108" s="115">
        <v>4.5</v>
      </c>
      <c r="Q1108" s="115">
        <v>3.73</v>
      </c>
      <c r="R1108" s="115">
        <v>81.375</v>
      </c>
      <c r="S1108" s="115">
        <v>81.736999999999995</v>
      </c>
    </row>
    <row r="1109" spans="1:19" x14ac:dyDescent="0.2">
      <c r="A1109" s="112">
        <v>38443</v>
      </c>
      <c r="B1109" s="114">
        <v>106.6</v>
      </c>
      <c r="C1109" s="114">
        <v>106.4</v>
      </c>
      <c r="D1109" s="114">
        <v>104.8</v>
      </c>
      <c r="E1109" s="114">
        <v>104.8</v>
      </c>
      <c r="F1109" s="114">
        <v>107.6</v>
      </c>
      <c r="G1109" s="115">
        <v>194.6</v>
      </c>
      <c r="H1109" s="115">
        <v>193.7</v>
      </c>
      <c r="I1109" s="115">
        <v>200.9</v>
      </c>
      <c r="J1109" s="115">
        <v>200.2</v>
      </c>
      <c r="K1109" s="115">
        <v>5.2</v>
      </c>
      <c r="L1109" s="115">
        <v>2.79</v>
      </c>
      <c r="M1109" s="115">
        <v>2.97</v>
      </c>
      <c r="O1109" s="115">
        <v>0.55000000000000004</v>
      </c>
      <c r="P1109" s="115">
        <v>4.34</v>
      </c>
      <c r="Q1109" s="115">
        <v>3.65</v>
      </c>
      <c r="R1109" s="115">
        <v>81.602999999999994</v>
      </c>
      <c r="S1109" s="115">
        <v>81.831000000000003</v>
      </c>
    </row>
    <row r="1110" spans="1:19" x14ac:dyDescent="0.2">
      <c r="A1110" s="112">
        <v>38473</v>
      </c>
      <c r="B1110" s="114">
        <v>106.7</v>
      </c>
      <c r="C1110" s="114">
        <v>106.3</v>
      </c>
      <c r="D1110" s="114">
        <v>105.1</v>
      </c>
      <c r="E1110" s="114">
        <v>105</v>
      </c>
      <c r="F1110" s="114">
        <v>107.4</v>
      </c>
      <c r="G1110" s="115">
        <v>194.4</v>
      </c>
      <c r="H1110" s="115">
        <v>193.6</v>
      </c>
      <c r="I1110" s="115">
        <v>200.8</v>
      </c>
      <c r="J1110" s="115">
        <v>200.5</v>
      </c>
      <c r="K1110" s="115">
        <v>5.0999999999999996</v>
      </c>
      <c r="L1110" s="115">
        <v>3</v>
      </c>
      <c r="M1110" s="115">
        <v>3.09</v>
      </c>
      <c r="O1110" s="115">
        <v>0.4</v>
      </c>
      <c r="P1110" s="115">
        <v>4.1399999999999997</v>
      </c>
      <c r="Q1110" s="115">
        <v>3.64</v>
      </c>
      <c r="R1110" s="115">
        <v>81.649000000000001</v>
      </c>
      <c r="S1110" s="115">
        <v>81.998999999999995</v>
      </c>
    </row>
    <row r="1111" spans="1:19" x14ac:dyDescent="0.2">
      <c r="A1111" s="112">
        <v>38504</v>
      </c>
      <c r="B1111" s="114">
        <v>106.9</v>
      </c>
      <c r="C1111" s="114">
        <v>106.6</v>
      </c>
      <c r="D1111" s="114">
        <v>105.2</v>
      </c>
      <c r="E1111" s="114">
        <v>105.2</v>
      </c>
      <c r="F1111" s="114">
        <v>107.8</v>
      </c>
      <c r="G1111" s="115">
        <v>194.5</v>
      </c>
      <c r="H1111" s="115">
        <v>193.7</v>
      </c>
      <c r="I1111" s="115">
        <v>200.6</v>
      </c>
      <c r="J1111" s="115">
        <v>200.6</v>
      </c>
      <c r="K1111" s="115">
        <v>5</v>
      </c>
      <c r="L1111" s="115">
        <v>3.04</v>
      </c>
      <c r="M1111" s="115">
        <v>3.35</v>
      </c>
      <c r="O1111" s="115">
        <v>0.28000000000000003</v>
      </c>
      <c r="P1111" s="115">
        <v>4</v>
      </c>
      <c r="Q1111" s="115">
        <v>3.64</v>
      </c>
      <c r="R1111" s="115">
        <v>81.7</v>
      </c>
      <c r="S1111" s="115">
        <v>82.055999999999997</v>
      </c>
    </row>
    <row r="1112" spans="1:19" x14ac:dyDescent="0.2">
      <c r="A1112" s="112">
        <v>38534</v>
      </c>
      <c r="B1112" s="114">
        <v>107.1</v>
      </c>
      <c r="C1112" s="114">
        <v>106.8</v>
      </c>
      <c r="D1112" s="114">
        <v>105.1</v>
      </c>
      <c r="E1112" s="114">
        <v>105.2</v>
      </c>
      <c r="F1112" s="114">
        <v>108.7</v>
      </c>
      <c r="G1112" s="115">
        <v>195.4</v>
      </c>
      <c r="H1112" s="115">
        <v>194.9</v>
      </c>
      <c r="I1112" s="115">
        <v>200.8</v>
      </c>
      <c r="J1112" s="115">
        <v>200.9</v>
      </c>
      <c r="K1112" s="115">
        <v>5</v>
      </c>
      <c r="L1112" s="115">
        <v>3.26</v>
      </c>
      <c r="M1112" s="115">
        <v>3.31</v>
      </c>
      <c r="O1112" s="115">
        <v>0.26</v>
      </c>
      <c r="P1112" s="115">
        <v>4.18</v>
      </c>
      <c r="Q1112" s="115">
        <v>3.87</v>
      </c>
      <c r="R1112" s="115">
        <v>82.046000000000006</v>
      </c>
      <c r="S1112" s="115">
        <v>82.176000000000002</v>
      </c>
    </row>
    <row r="1113" spans="1:19" x14ac:dyDescent="0.2">
      <c r="A1113" s="112">
        <v>38565</v>
      </c>
      <c r="B1113" s="114">
        <v>107.5</v>
      </c>
      <c r="C1113" s="114">
        <v>107.3</v>
      </c>
      <c r="D1113" s="114">
        <v>105.3</v>
      </c>
      <c r="E1113" s="114">
        <v>105.4</v>
      </c>
      <c r="F1113" s="114">
        <v>108.7</v>
      </c>
      <c r="G1113" s="115">
        <v>196.4</v>
      </c>
      <c r="H1113" s="115">
        <v>196.1</v>
      </c>
      <c r="I1113" s="115">
        <v>201</v>
      </c>
      <c r="J1113" s="115">
        <v>201.1</v>
      </c>
      <c r="K1113" s="115">
        <v>4.9000000000000004</v>
      </c>
      <c r="L1113" s="115">
        <v>3.5</v>
      </c>
      <c r="M1113" s="115">
        <v>3.63</v>
      </c>
      <c r="O1113" s="115">
        <v>0.18</v>
      </c>
      <c r="P1113" s="115">
        <v>4.26</v>
      </c>
      <c r="Q1113" s="115">
        <v>4.04</v>
      </c>
      <c r="R1113" s="115">
        <v>82.376999999999995</v>
      </c>
      <c r="S1113" s="115">
        <v>82.242999999999995</v>
      </c>
    </row>
    <row r="1114" spans="1:19" x14ac:dyDescent="0.2">
      <c r="A1114" s="112">
        <v>38596</v>
      </c>
      <c r="B1114" s="114">
        <v>108.4</v>
      </c>
      <c r="C1114" s="114">
        <v>108.3</v>
      </c>
      <c r="D1114" s="114">
        <v>105.7</v>
      </c>
      <c r="E1114" s="114">
        <v>105.5</v>
      </c>
      <c r="F1114" s="114">
        <v>110</v>
      </c>
      <c r="G1114" s="115">
        <v>198.8</v>
      </c>
      <c r="H1114" s="115">
        <v>198.8</v>
      </c>
      <c r="I1114" s="115">
        <v>201.3</v>
      </c>
      <c r="J1114" s="115">
        <v>201.3</v>
      </c>
      <c r="K1114" s="115">
        <v>5</v>
      </c>
      <c r="L1114" s="115">
        <v>3.62</v>
      </c>
      <c r="M1114" s="115">
        <v>3.93</v>
      </c>
      <c r="O1114" s="115">
        <v>0.16</v>
      </c>
      <c r="P1114" s="115">
        <v>4.2</v>
      </c>
      <c r="Q1114" s="115">
        <v>3.95</v>
      </c>
      <c r="R1114" s="115">
        <v>83.171999999999997</v>
      </c>
      <c r="S1114" s="115">
        <v>82.424999999999997</v>
      </c>
    </row>
    <row r="1115" spans="1:19" x14ac:dyDescent="0.2">
      <c r="A1115" s="112">
        <v>38626</v>
      </c>
      <c r="B1115" s="114">
        <v>107.9</v>
      </c>
      <c r="C1115" s="114">
        <v>108.1</v>
      </c>
      <c r="D1115" s="114">
        <v>105.6</v>
      </c>
      <c r="E1115" s="114">
        <v>105.6</v>
      </c>
      <c r="F1115" s="114">
        <v>109.7</v>
      </c>
      <c r="G1115" s="115">
        <v>199.2</v>
      </c>
      <c r="H1115" s="115">
        <v>199.1</v>
      </c>
      <c r="I1115" s="115">
        <v>202.3</v>
      </c>
      <c r="J1115" s="115">
        <v>202</v>
      </c>
      <c r="K1115" s="115">
        <v>5</v>
      </c>
      <c r="L1115" s="115">
        <v>3.78</v>
      </c>
      <c r="M1115" s="115">
        <v>4.0199999999999996</v>
      </c>
      <c r="O1115" s="115">
        <v>0.17</v>
      </c>
      <c r="P1115" s="115">
        <v>4.46</v>
      </c>
      <c r="Q1115" s="115">
        <v>4.2699999999999996</v>
      </c>
      <c r="R1115" s="115">
        <v>83.305000000000007</v>
      </c>
      <c r="S1115" s="115">
        <v>82.662000000000006</v>
      </c>
    </row>
    <row r="1116" spans="1:19" x14ac:dyDescent="0.2">
      <c r="A1116" s="112">
        <v>38657</v>
      </c>
      <c r="B1116" s="114">
        <v>107.7</v>
      </c>
      <c r="C1116" s="114">
        <v>107.9</v>
      </c>
      <c r="D1116" s="114">
        <v>106.1</v>
      </c>
      <c r="E1116" s="114">
        <v>105.9</v>
      </c>
      <c r="F1116" s="114">
        <v>109.6</v>
      </c>
      <c r="G1116" s="115">
        <v>197.6</v>
      </c>
      <c r="H1116" s="115">
        <v>198.1</v>
      </c>
      <c r="I1116" s="115">
        <v>202.3</v>
      </c>
      <c r="J1116" s="115">
        <v>202.5</v>
      </c>
      <c r="K1116" s="115">
        <v>5</v>
      </c>
      <c r="L1116" s="115">
        <v>4</v>
      </c>
      <c r="M1116" s="115">
        <v>4.03</v>
      </c>
      <c r="O1116" s="115">
        <v>7.0000000000000007E-2</v>
      </c>
      <c r="P1116" s="115">
        <v>4.54</v>
      </c>
      <c r="Q1116" s="115">
        <v>4.42</v>
      </c>
      <c r="R1116" s="115">
        <v>83.131</v>
      </c>
      <c r="S1116" s="115">
        <v>82.873000000000005</v>
      </c>
    </row>
    <row r="1117" spans="1:19" x14ac:dyDescent="0.2">
      <c r="A1117" s="112">
        <v>38687</v>
      </c>
      <c r="B1117" s="114">
        <v>107.6</v>
      </c>
      <c r="C1117" s="114">
        <v>108</v>
      </c>
      <c r="D1117" s="114">
        <v>106</v>
      </c>
      <c r="E1117" s="114">
        <v>106</v>
      </c>
      <c r="F1117" s="114">
        <v>109</v>
      </c>
      <c r="G1117" s="115">
        <v>196.8</v>
      </c>
      <c r="H1117" s="115">
        <v>198.1</v>
      </c>
      <c r="I1117" s="115">
        <v>202.1</v>
      </c>
      <c r="J1117" s="115">
        <v>202.8</v>
      </c>
      <c r="K1117" s="115">
        <v>4.9000000000000004</v>
      </c>
      <c r="L1117" s="115">
        <v>4.16</v>
      </c>
      <c r="M1117" s="115">
        <v>4.09</v>
      </c>
      <c r="O1117" s="115">
        <v>-0.02</v>
      </c>
      <c r="P1117" s="115">
        <v>4.47</v>
      </c>
      <c r="Q1117" s="115">
        <v>4.4000000000000004</v>
      </c>
      <c r="R1117" s="115">
        <v>83.131</v>
      </c>
      <c r="S1117" s="115">
        <v>82.959000000000003</v>
      </c>
    </row>
    <row r="1118" spans="1:19" x14ac:dyDescent="0.2">
      <c r="A1118" s="112">
        <v>38718</v>
      </c>
      <c r="B1118" s="114">
        <v>108.2</v>
      </c>
      <c r="C1118" s="114">
        <v>108.9</v>
      </c>
      <c r="D1118" s="114">
        <v>105.8</v>
      </c>
      <c r="E1118" s="114">
        <v>106.2</v>
      </c>
      <c r="F1118" s="114">
        <v>110.4</v>
      </c>
      <c r="G1118" s="115">
        <v>198.3</v>
      </c>
      <c r="H1118" s="115">
        <v>199.3</v>
      </c>
      <c r="I1118" s="115">
        <v>202.6</v>
      </c>
      <c r="J1118" s="115">
        <v>203.2</v>
      </c>
      <c r="K1118" s="115">
        <v>4.7</v>
      </c>
      <c r="L1118" s="115">
        <v>4.29</v>
      </c>
      <c r="M1118" s="115">
        <v>4.47</v>
      </c>
      <c r="O1118" s="115">
        <v>-0.01</v>
      </c>
      <c r="P1118" s="115">
        <v>4.42</v>
      </c>
      <c r="Q1118" s="115">
        <v>4.4000000000000004</v>
      </c>
      <c r="R1118" s="115">
        <v>83.534000000000006</v>
      </c>
      <c r="S1118" s="115">
        <v>83.144999999999996</v>
      </c>
    </row>
    <row r="1119" spans="1:19" x14ac:dyDescent="0.2">
      <c r="A1119" s="112">
        <v>38749</v>
      </c>
      <c r="B1119" s="114">
        <v>108</v>
      </c>
      <c r="C1119" s="114">
        <v>108.5</v>
      </c>
      <c r="D1119" s="114">
        <v>106.1</v>
      </c>
      <c r="E1119" s="114">
        <v>106.3</v>
      </c>
      <c r="F1119" s="114">
        <v>109.7</v>
      </c>
      <c r="G1119" s="115">
        <v>198.7</v>
      </c>
      <c r="H1119" s="115">
        <v>199.4</v>
      </c>
      <c r="I1119" s="115">
        <v>203.6</v>
      </c>
      <c r="J1119" s="115">
        <v>203.6</v>
      </c>
      <c r="K1119" s="115">
        <v>4.8</v>
      </c>
      <c r="L1119" s="115">
        <v>4.49</v>
      </c>
      <c r="M1119" s="115">
        <v>4.5199999999999996</v>
      </c>
      <c r="O1119" s="115">
        <v>-0.14000000000000001</v>
      </c>
      <c r="P1119" s="115">
        <v>4.57</v>
      </c>
      <c r="Q1119" s="115">
        <v>4.67</v>
      </c>
      <c r="R1119" s="115">
        <v>83.584000000000003</v>
      </c>
      <c r="S1119" s="115">
        <v>83.278999999999996</v>
      </c>
    </row>
    <row r="1120" spans="1:19" x14ac:dyDescent="0.2">
      <c r="A1120" s="112">
        <v>38777</v>
      </c>
      <c r="B1120" s="114">
        <v>108.6</v>
      </c>
      <c r="C1120" s="114">
        <v>108.6</v>
      </c>
      <c r="D1120" s="114">
        <v>106.6</v>
      </c>
      <c r="E1120" s="114">
        <v>106.5</v>
      </c>
      <c r="F1120" s="114">
        <v>110.3</v>
      </c>
      <c r="G1120" s="115">
        <v>199.8</v>
      </c>
      <c r="H1120" s="115">
        <v>199.7</v>
      </c>
      <c r="I1120" s="115">
        <v>204.9</v>
      </c>
      <c r="J1120" s="115">
        <v>204.3</v>
      </c>
      <c r="K1120" s="115">
        <v>4.7</v>
      </c>
      <c r="L1120" s="115">
        <v>4.59</v>
      </c>
      <c r="M1120" s="115">
        <v>5</v>
      </c>
      <c r="O1120" s="115">
        <v>0.04</v>
      </c>
      <c r="P1120" s="115">
        <v>4.72</v>
      </c>
      <c r="Q1120" s="115">
        <v>4.7300000000000004</v>
      </c>
      <c r="R1120" s="115">
        <v>83.745999999999995</v>
      </c>
      <c r="S1120" s="115">
        <v>83.509</v>
      </c>
    </row>
    <row r="1121" spans="1:19" x14ac:dyDescent="0.2">
      <c r="A1121" s="112">
        <v>38808</v>
      </c>
      <c r="B1121" s="114">
        <v>109.2</v>
      </c>
      <c r="C1121" s="114">
        <v>109.1</v>
      </c>
      <c r="D1121" s="114">
        <v>106.6</v>
      </c>
      <c r="E1121" s="114">
        <v>106.6</v>
      </c>
      <c r="F1121" s="114">
        <v>111.4</v>
      </c>
      <c r="G1121" s="115">
        <v>201.5</v>
      </c>
      <c r="H1121" s="115">
        <v>200.7</v>
      </c>
      <c r="I1121" s="115">
        <v>205.5</v>
      </c>
      <c r="J1121" s="115">
        <v>204.8</v>
      </c>
      <c r="K1121" s="115">
        <v>4.7</v>
      </c>
      <c r="L1121" s="115">
        <v>4.79</v>
      </c>
      <c r="M1121" s="115">
        <v>4.8600000000000003</v>
      </c>
      <c r="O1121" s="115">
        <v>0.2</v>
      </c>
      <c r="P1121" s="115">
        <v>4.99</v>
      </c>
      <c r="Q1121" s="115">
        <v>4.8899999999999997</v>
      </c>
      <c r="R1121" s="115">
        <v>84.135000000000005</v>
      </c>
      <c r="S1121" s="115">
        <v>83.763999999999996</v>
      </c>
    </row>
    <row r="1122" spans="1:19" x14ac:dyDescent="0.2">
      <c r="A1122" s="112">
        <v>38838</v>
      </c>
      <c r="B1122" s="114">
        <v>109.7</v>
      </c>
      <c r="C1122" s="114">
        <v>109.2</v>
      </c>
      <c r="D1122" s="114">
        <v>107</v>
      </c>
      <c r="E1122" s="114">
        <v>106.8</v>
      </c>
      <c r="F1122" s="114">
        <v>112.2</v>
      </c>
      <c r="G1122" s="115">
        <v>202.5</v>
      </c>
      <c r="H1122" s="115">
        <v>201.3</v>
      </c>
      <c r="I1122" s="115">
        <v>205.7</v>
      </c>
      <c r="J1122" s="115">
        <v>205.4</v>
      </c>
      <c r="K1122" s="115">
        <v>4.5999999999999996</v>
      </c>
      <c r="L1122" s="115">
        <v>4.9400000000000004</v>
      </c>
      <c r="M1122" s="115">
        <v>5.05</v>
      </c>
      <c r="O1122" s="115">
        <v>0.08</v>
      </c>
      <c r="P1122" s="115">
        <v>5.1100000000000003</v>
      </c>
      <c r="Q1122" s="115">
        <v>4.97</v>
      </c>
      <c r="R1122" s="115">
        <v>84.361000000000004</v>
      </c>
      <c r="S1122" s="115">
        <v>83.974000000000004</v>
      </c>
    </row>
    <row r="1123" spans="1:19" x14ac:dyDescent="0.2">
      <c r="A1123" s="112">
        <v>38869</v>
      </c>
      <c r="B1123" s="114">
        <v>109.5</v>
      </c>
      <c r="C1123" s="114">
        <v>109.1</v>
      </c>
      <c r="D1123" s="114">
        <v>106.7</v>
      </c>
      <c r="E1123" s="114">
        <v>106.7</v>
      </c>
      <c r="F1123" s="114">
        <v>111.8</v>
      </c>
      <c r="G1123" s="115">
        <v>202.9</v>
      </c>
      <c r="H1123" s="115">
        <v>201.8</v>
      </c>
      <c r="I1123" s="115">
        <v>205.9</v>
      </c>
      <c r="J1123" s="115">
        <v>205.9</v>
      </c>
      <c r="K1123" s="115">
        <v>4.5999999999999996</v>
      </c>
      <c r="L1123" s="115">
        <v>4.99</v>
      </c>
      <c r="M1123" s="115">
        <v>5.05</v>
      </c>
      <c r="O1123" s="115">
        <v>-0.01</v>
      </c>
      <c r="P1123" s="115">
        <v>5.1100000000000003</v>
      </c>
      <c r="Q1123" s="115">
        <v>5.12</v>
      </c>
      <c r="R1123" s="115">
        <v>84.569000000000003</v>
      </c>
      <c r="S1123" s="115">
        <v>84.186000000000007</v>
      </c>
    </row>
    <row r="1124" spans="1:19" x14ac:dyDescent="0.2">
      <c r="A1124" s="112">
        <v>38899</v>
      </c>
      <c r="B1124" s="114">
        <v>109.6</v>
      </c>
      <c r="C1124" s="114">
        <v>109.2</v>
      </c>
      <c r="D1124" s="114">
        <v>106.5</v>
      </c>
      <c r="E1124" s="114">
        <v>106.6</v>
      </c>
      <c r="F1124" s="114">
        <v>113.4</v>
      </c>
      <c r="G1124" s="115">
        <v>203.5</v>
      </c>
      <c r="H1124" s="115">
        <v>202.9</v>
      </c>
      <c r="I1124" s="115">
        <v>206.2</v>
      </c>
      <c r="J1124" s="115">
        <v>206.3</v>
      </c>
      <c r="K1124" s="115">
        <v>4.7</v>
      </c>
      <c r="L1124" s="115">
        <v>5.24</v>
      </c>
      <c r="M1124" s="115">
        <v>5.31</v>
      </c>
      <c r="O1124" s="115">
        <v>0.02</v>
      </c>
      <c r="P1124" s="115">
        <v>5.09</v>
      </c>
      <c r="Q1124" s="115">
        <v>5.12</v>
      </c>
      <c r="R1124" s="115">
        <v>84.858000000000004</v>
      </c>
      <c r="S1124" s="115">
        <v>84.268000000000001</v>
      </c>
    </row>
    <row r="1125" spans="1:19" x14ac:dyDescent="0.2">
      <c r="A1125" s="112">
        <v>38930</v>
      </c>
      <c r="B1125" s="114">
        <v>109.8</v>
      </c>
      <c r="C1125" s="114">
        <v>109.4</v>
      </c>
      <c r="D1125" s="114">
        <v>106.8</v>
      </c>
      <c r="E1125" s="114">
        <v>106.9</v>
      </c>
      <c r="F1125" s="114">
        <v>113.9</v>
      </c>
      <c r="G1125" s="115">
        <v>203.9</v>
      </c>
      <c r="H1125" s="115">
        <v>203.8</v>
      </c>
      <c r="I1125" s="115">
        <v>206.7</v>
      </c>
      <c r="J1125" s="115">
        <v>206.8</v>
      </c>
      <c r="K1125" s="115">
        <v>4.7</v>
      </c>
      <c r="L1125" s="115">
        <v>5.25</v>
      </c>
      <c r="M1125" s="115">
        <v>5.31</v>
      </c>
      <c r="O1125" s="115">
        <v>-0.05</v>
      </c>
      <c r="P1125" s="115">
        <v>4.88</v>
      </c>
      <c r="Q1125" s="115">
        <v>4.9000000000000004</v>
      </c>
      <c r="R1125" s="115">
        <v>85.125</v>
      </c>
      <c r="S1125" s="115">
        <v>84.44</v>
      </c>
    </row>
    <row r="1126" spans="1:19" x14ac:dyDescent="0.2">
      <c r="A1126" s="112">
        <v>38961</v>
      </c>
      <c r="B1126" s="114">
        <v>109.2</v>
      </c>
      <c r="C1126" s="114">
        <v>109</v>
      </c>
      <c r="D1126" s="114">
        <v>107.4</v>
      </c>
      <c r="E1126" s="114">
        <v>107.1</v>
      </c>
      <c r="F1126" s="114">
        <v>114.1</v>
      </c>
      <c r="G1126" s="115">
        <v>202.9</v>
      </c>
      <c r="H1126" s="115">
        <v>202.8</v>
      </c>
      <c r="I1126" s="115">
        <v>207.2</v>
      </c>
      <c r="J1126" s="115">
        <v>207.2</v>
      </c>
      <c r="K1126" s="115">
        <v>4.5</v>
      </c>
      <c r="L1126" s="115">
        <v>5.25</v>
      </c>
      <c r="M1126" s="115">
        <v>5.34</v>
      </c>
      <c r="O1126" s="115">
        <v>-7.0000000000000007E-2</v>
      </c>
      <c r="P1126" s="115">
        <v>4.72</v>
      </c>
      <c r="Q1126" s="115">
        <v>4.7699999999999996</v>
      </c>
      <c r="R1126" s="115">
        <v>84.902000000000001</v>
      </c>
      <c r="S1126" s="115">
        <v>84.572999999999993</v>
      </c>
    </row>
    <row r="1127" spans="1:19" x14ac:dyDescent="0.2">
      <c r="A1127" s="112">
        <v>38991</v>
      </c>
      <c r="B1127" s="114">
        <v>109</v>
      </c>
      <c r="C1127" s="114">
        <v>109.1</v>
      </c>
      <c r="D1127" s="114">
        <v>107.5</v>
      </c>
      <c r="E1127" s="114">
        <v>107.4</v>
      </c>
      <c r="F1127" s="114">
        <v>113</v>
      </c>
      <c r="G1127" s="115">
        <v>201.8</v>
      </c>
      <c r="H1127" s="115">
        <v>201.9</v>
      </c>
      <c r="I1127" s="115">
        <v>207.8</v>
      </c>
      <c r="J1127" s="115">
        <v>207.6</v>
      </c>
      <c r="K1127" s="115">
        <v>4.4000000000000004</v>
      </c>
      <c r="L1127" s="115">
        <v>5.25</v>
      </c>
      <c r="M1127" s="115">
        <v>5.31</v>
      </c>
      <c r="O1127" s="115">
        <v>-0.1</v>
      </c>
      <c r="P1127" s="115">
        <v>4.7300000000000004</v>
      </c>
      <c r="Q1127" s="115">
        <v>4.8</v>
      </c>
      <c r="R1127" s="115">
        <v>84.701999999999998</v>
      </c>
      <c r="S1127" s="115">
        <v>84.725999999999999</v>
      </c>
    </row>
    <row r="1128" spans="1:19" x14ac:dyDescent="0.2">
      <c r="A1128" s="112">
        <v>39022</v>
      </c>
      <c r="B1128" s="114">
        <v>109.2</v>
      </c>
      <c r="C1128" s="114">
        <v>109.5</v>
      </c>
      <c r="D1128" s="114">
        <v>107.7</v>
      </c>
      <c r="E1128" s="114">
        <v>107.5</v>
      </c>
      <c r="F1128" s="114">
        <v>113.7</v>
      </c>
      <c r="G1128" s="115">
        <v>201.5</v>
      </c>
      <c r="H1128" s="115">
        <v>202</v>
      </c>
      <c r="I1128" s="115">
        <v>207.6</v>
      </c>
      <c r="J1128" s="115">
        <v>207.8</v>
      </c>
      <c r="K1128" s="115">
        <v>4.5</v>
      </c>
      <c r="L1128" s="115">
        <v>5.25</v>
      </c>
      <c r="M1128" s="115">
        <v>5.31</v>
      </c>
      <c r="O1128" s="115">
        <v>-0.16</v>
      </c>
      <c r="P1128" s="115">
        <v>4.5999999999999996</v>
      </c>
      <c r="Q1128" s="115">
        <v>4.74</v>
      </c>
      <c r="R1128" s="115">
        <v>84.730999999999995</v>
      </c>
      <c r="S1128" s="115">
        <v>84.766000000000005</v>
      </c>
    </row>
    <row r="1129" spans="1:19" x14ac:dyDescent="0.2">
      <c r="A1129" s="112">
        <v>39052</v>
      </c>
      <c r="B1129" s="114">
        <v>109.4</v>
      </c>
      <c r="C1129" s="114">
        <v>109.9</v>
      </c>
      <c r="D1129" s="114">
        <v>107.6</v>
      </c>
      <c r="E1129" s="114">
        <v>107.6</v>
      </c>
      <c r="F1129" s="114">
        <v>114.2</v>
      </c>
      <c r="G1129" s="115">
        <v>201.8</v>
      </c>
      <c r="H1129" s="115">
        <v>203.1</v>
      </c>
      <c r="I1129" s="115">
        <v>207.3</v>
      </c>
      <c r="J1129" s="115">
        <v>208.1</v>
      </c>
      <c r="K1129" s="115">
        <v>4.4000000000000004</v>
      </c>
      <c r="L1129" s="115">
        <v>5.24</v>
      </c>
      <c r="M1129" s="115">
        <v>5.17</v>
      </c>
      <c r="O1129" s="115">
        <v>-0.11</v>
      </c>
      <c r="P1129" s="115">
        <v>4.5599999999999996</v>
      </c>
      <c r="Q1129" s="115">
        <v>4.67</v>
      </c>
      <c r="R1129" s="115">
        <v>85.031999999999996</v>
      </c>
      <c r="S1129" s="115">
        <v>84.88</v>
      </c>
    </row>
    <row r="1130" spans="1:19" x14ac:dyDescent="0.2">
      <c r="A1130" s="112">
        <v>39083</v>
      </c>
      <c r="B1130" s="114">
        <v>109.4</v>
      </c>
      <c r="C1130" s="114">
        <v>110.2</v>
      </c>
      <c r="D1130" s="114">
        <v>107.6</v>
      </c>
      <c r="E1130" s="114">
        <v>108</v>
      </c>
      <c r="F1130" s="114">
        <v>114.7</v>
      </c>
      <c r="G1130" s="115">
        <v>202.416</v>
      </c>
      <c r="H1130" s="115">
        <v>203.43700000000001</v>
      </c>
      <c r="I1130" s="115">
        <v>208.00899999999999</v>
      </c>
      <c r="J1130" s="115">
        <v>208.6</v>
      </c>
      <c r="K1130" s="115">
        <v>4.5999999999999996</v>
      </c>
      <c r="L1130" s="115">
        <v>5.25</v>
      </c>
      <c r="M1130" s="115">
        <v>5.33</v>
      </c>
      <c r="O1130" s="115">
        <v>-0.11</v>
      </c>
      <c r="P1130" s="115">
        <v>4.76</v>
      </c>
      <c r="Q1130" s="115">
        <v>4.88</v>
      </c>
      <c r="R1130" s="115">
        <v>85.316000000000003</v>
      </c>
      <c r="S1130" s="115">
        <v>85.224000000000004</v>
      </c>
    </row>
    <row r="1131" spans="1:19" x14ac:dyDescent="0.2">
      <c r="A1131" s="112">
        <v>39114</v>
      </c>
      <c r="B1131" s="114">
        <v>110.2</v>
      </c>
      <c r="C1131" s="114">
        <v>110.6</v>
      </c>
      <c r="D1131" s="114">
        <v>108</v>
      </c>
      <c r="E1131" s="114">
        <v>108.2</v>
      </c>
      <c r="F1131" s="114">
        <v>115</v>
      </c>
      <c r="G1131" s="115">
        <v>203.499</v>
      </c>
      <c r="H1131" s="115">
        <v>204.226</v>
      </c>
      <c r="I1131" s="115">
        <v>209.11199999999999</v>
      </c>
      <c r="J1131" s="115">
        <v>209.13499999999999</v>
      </c>
      <c r="K1131" s="115">
        <v>4.5</v>
      </c>
      <c r="L1131" s="115">
        <v>5.26</v>
      </c>
      <c r="M1131" s="115">
        <v>5.41</v>
      </c>
      <c r="O1131" s="115">
        <v>-0.09</v>
      </c>
      <c r="P1131" s="115">
        <v>4.72</v>
      </c>
      <c r="Q1131" s="115">
        <v>4.8499999999999996</v>
      </c>
      <c r="R1131" s="115">
        <v>85.581000000000003</v>
      </c>
      <c r="S1131" s="115">
        <v>85.408000000000001</v>
      </c>
    </row>
    <row r="1132" spans="1:19" x14ac:dyDescent="0.2">
      <c r="A1132" s="112">
        <v>39142</v>
      </c>
      <c r="B1132" s="114">
        <v>111.1</v>
      </c>
      <c r="C1132" s="114">
        <v>111.2</v>
      </c>
      <c r="D1132" s="114">
        <v>108.5</v>
      </c>
      <c r="E1132" s="114">
        <v>108.4</v>
      </c>
      <c r="F1132" s="114">
        <v>116.4</v>
      </c>
      <c r="G1132" s="115">
        <v>205.352</v>
      </c>
      <c r="H1132" s="115">
        <v>205.28800000000001</v>
      </c>
      <c r="I1132" s="115">
        <v>209.923</v>
      </c>
      <c r="J1132" s="115">
        <v>209.41800000000001</v>
      </c>
      <c r="K1132" s="115">
        <v>4.4000000000000004</v>
      </c>
      <c r="L1132" s="115">
        <v>5.26</v>
      </c>
      <c r="M1132" s="115">
        <v>5.3</v>
      </c>
      <c r="O1132" s="115">
        <v>7.0000000000000007E-2</v>
      </c>
      <c r="P1132" s="115">
        <v>4.5599999999999996</v>
      </c>
      <c r="Q1132" s="115">
        <v>4.57</v>
      </c>
      <c r="R1132" s="115">
        <v>85.894000000000005</v>
      </c>
      <c r="S1132" s="115">
        <v>85.494</v>
      </c>
    </row>
    <row r="1133" spans="1:19" x14ac:dyDescent="0.2">
      <c r="A1133" s="112">
        <v>39173</v>
      </c>
      <c r="B1133" s="114">
        <v>111.6</v>
      </c>
      <c r="C1133" s="114">
        <v>111.5</v>
      </c>
      <c r="D1133" s="114">
        <v>108.7</v>
      </c>
      <c r="E1133" s="114">
        <v>108.7</v>
      </c>
      <c r="F1133" s="114">
        <v>117.5</v>
      </c>
      <c r="G1133" s="115">
        <v>206.68600000000001</v>
      </c>
      <c r="H1133" s="115">
        <v>205.904</v>
      </c>
      <c r="I1133" s="115">
        <v>210.31100000000001</v>
      </c>
      <c r="J1133" s="115">
        <v>209.74700000000001</v>
      </c>
      <c r="K1133" s="115">
        <v>4.5</v>
      </c>
      <c r="L1133" s="115">
        <v>5.25</v>
      </c>
      <c r="M1133" s="115">
        <v>5.29</v>
      </c>
      <c r="O1133" s="115">
        <v>0.03</v>
      </c>
      <c r="P1133" s="115">
        <v>4.6900000000000004</v>
      </c>
      <c r="Q1133" s="115">
        <v>4.67</v>
      </c>
      <c r="R1133" s="115">
        <v>86.096000000000004</v>
      </c>
      <c r="S1133" s="115">
        <v>85.616</v>
      </c>
    </row>
    <row r="1134" spans="1:19" x14ac:dyDescent="0.2">
      <c r="A1134" s="112">
        <v>39203</v>
      </c>
      <c r="B1134" s="114">
        <v>112.1</v>
      </c>
      <c r="C1134" s="114">
        <v>111.5</v>
      </c>
      <c r="D1134" s="114">
        <v>109</v>
      </c>
      <c r="E1134" s="114">
        <v>108.8</v>
      </c>
      <c r="F1134" s="114">
        <v>117.8</v>
      </c>
      <c r="G1134" s="115">
        <v>207.94900000000001</v>
      </c>
      <c r="H1134" s="115">
        <v>206.755</v>
      </c>
      <c r="I1134" s="115">
        <v>210.316</v>
      </c>
      <c r="J1134" s="115">
        <v>210.05799999999999</v>
      </c>
      <c r="K1134" s="115">
        <v>4.4000000000000004</v>
      </c>
      <c r="L1134" s="115">
        <v>5.25</v>
      </c>
      <c r="M1134" s="115">
        <v>5.28</v>
      </c>
      <c r="O1134" s="115">
        <v>-0.02</v>
      </c>
      <c r="P1134" s="115">
        <v>4.75</v>
      </c>
      <c r="Q1134" s="115">
        <v>4.7699999999999996</v>
      </c>
      <c r="R1134" s="115">
        <v>86.346000000000004</v>
      </c>
      <c r="S1134" s="115">
        <v>85.716999999999999</v>
      </c>
    </row>
    <row r="1135" spans="1:19" x14ac:dyDescent="0.2">
      <c r="A1135" s="112">
        <v>39234</v>
      </c>
      <c r="B1135" s="114">
        <v>111.9</v>
      </c>
      <c r="C1135" s="114">
        <v>111.3</v>
      </c>
      <c r="D1135" s="114">
        <v>109</v>
      </c>
      <c r="E1135" s="114">
        <v>108.9</v>
      </c>
      <c r="F1135" s="114">
        <v>118.8</v>
      </c>
      <c r="G1135" s="115">
        <v>208.352</v>
      </c>
      <c r="H1135" s="115">
        <v>207.23400000000001</v>
      </c>
      <c r="I1135" s="115">
        <v>210.47399999999999</v>
      </c>
      <c r="J1135" s="115">
        <v>210.392</v>
      </c>
      <c r="K1135" s="115">
        <v>4.5999999999999996</v>
      </c>
      <c r="L1135" s="115">
        <v>5.25</v>
      </c>
      <c r="M1135" s="115">
        <v>5.31</v>
      </c>
      <c r="O1135" s="115">
        <v>0.16</v>
      </c>
      <c r="P1135" s="115">
        <v>5.0999999999999996</v>
      </c>
      <c r="Q1135" s="115">
        <v>4.9800000000000004</v>
      </c>
      <c r="R1135" s="115">
        <v>86.528999999999996</v>
      </c>
      <c r="S1135" s="115">
        <v>85.858999999999995</v>
      </c>
    </row>
    <row r="1136" spans="1:19" x14ac:dyDescent="0.2">
      <c r="A1136" s="112">
        <v>39264</v>
      </c>
      <c r="B1136" s="114">
        <v>112</v>
      </c>
      <c r="C1136" s="114">
        <v>111.4</v>
      </c>
      <c r="D1136" s="114">
        <v>109.1</v>
      </c>
      <c r="E1136" s="114">
        <v>109.2</v>
      </c>
      <c r="F1136" s="114">
        <v>119.1</v>
      </c>
      <c r="G1136" s="115">
        <v>208.29900000000001</v>
      </c>
      <c r="H1136" s="115">
        <v>207.60300000000001</v>
      </c>
      <c r="I1136" s="115">
        <v>210.756</v>
      </c>
      <c r="J1136" s="115">
        <v>210.773</v>
      </c>
      <c r="K1136" s="115">
        <v>4.7</v>
      </c>
      <c r="L1136" s="115">
        <v>5.26</v>
      </c>
      <c r="M1136" s="115">
        <v>5.28</v>
      </c>
      <c r="O1136" s="115">
        <v>0.22</v>
      </c>
      <c r="P1136" s="115">
        <v>5</v>
      </c>
      <c r="Q1136" s="115">
        <v>4.82</v>
      </c>
      <c r="R1136" s="115">
        <v>86.661000000000001</v>
      </c>
      <c r="S1136" s="115">
        <v>85.988</v>
      </c>
    </row>
    <row r="1137" spans="1:19" x14ac:dyDescent="0.2">
      <c r="A1137" s="112">
        <v>39295</v>
      </c>
      <c r="B1137" s="114">
        <v>111.7</v>
      </c>
      <c r="C1137" s="114">
        <v>111.3</v>
      </c>
      <c r="D1137" s="114">
        <v>109.2</v>
      </c>
      <c r="E1137" s="114">
        <v>109.3</v>
      </c>
      <c r="F1137" s="114">
        <v>119.3</v>
      </c>
      <c r="G1137" s="115">
        <v>207.917</v>
      </c>
      <c r="H1137" s="115">
        <v>207.667</v>
      </c>
      <c r="I1137" s="115">
        <v>211.11099999999999</v>
      </c>
      <c r="J1137" s="115">
        <v>211.119</v>
      </c>
      <c r="K1137" s="115">
        <v>4.5999999999999996</v>
      </c>
      <c r="L1137" s="115">
        <v>5.0199999999999996</v>
      </c>
      <c r="M1137" s="115">
        <v>4.96</v>
      </c>
      <c r="O1137" s="115">
        <v>0.39</v>
      </c>
      <c r="P1137" s="115">
        <v>4.67</v>
      </c>
      <c r="Q1137" s="115">
        <v>4.3099999999999996</v>
      </c>
      <c r="R1137" s="115">
        <v>86.72</v>
      </c>
      <c r="S1137" s="115">
        <v>86.116</v>
      </c>
    </row>
    <row r="1138" spans="1:19" x14ac:dyDescent="0.2">
      <c r="A1138" s="112">
        <v>39326</v>
      </c>
      <c r="B1138" s="114">
        <v>111.9</v>
      </c>
      <c r="C1138" s="114">
        <v>111.7</v>
      </c>
      <c r="D1138" s="114">
        <v>109.7</v>
      </c>
      <c r="E1138" s="114">
        <v>109.5</v>
      </c>
      <c r="F1138" s="114">
        <v>119.4</v>
      </c>
      <c r="G1138" s="115">
        <v>208.49</v>
      </c>
      <c r="H1138" s="115">
        <v>208.547</v>
      </c>
      <c r="I1138" s="115">
        <v>211.62799999999999</v>
      </c>
      <c r="J1138" s="115">
        <v>211.554</v>
      </c>
      <c r="K1138" s="115">
        <v>4.7</v>
      </c>
      <c r="L1138" s="115">
        <v>4.9400000000000004</v>
      </c>
      <c r="M1138" s="115">
        <v>4.58</v>
      </c>
      <c r="O1138" s="115">
        <v>0.62</v>
      </c>
      <c r="P1138" s="115">
        <v>4.5199999999999996</v>
      </c>
      <c r="Q1138" s="115">
        <v>4.01</v>
      </c>
      <c r="R1138" s="115">
        <v>87.054000000000002</v>
      </c>
      <c r="S1138" s="115">
        <v>86.350999999999999</v>
      </c>
    </row>
    <row r="1139" spans="1:19" x14ac:dyDescent="0.2">
      <c r="A1139" s="112">
        <v>39356</v>
      </c>
      <c r="B1139" s="114">
        <v>111.6</v>
      </c>
      <c r="C1139" s="114">
        <v>111.9</v>
      </c>
      <c r="D1139" s="114">
        <v>109.6</v>
      </c>
      <c r="E1139" s="114">
        <v>109.4</v>
      </c>
      <c r="F1139" s="114">
        <v>118.6</v>
      </c>
      <c r="G1139" s="115">
        <v>208.93600000000001</v>
      </c>
      <c r="H1139" s="115">
        <v>209.19</v>
      </c>
      <c r="I1139" s="115">
        <v>212.31800000000001</v>
      </c>
      <c r="J1139" s="115">
        <v>212.077</v>
      </c>
      <c r="K1139" s="115">
        <v>4.7</v>
      </c>
      <c r="L1139" s="115">
        <v>4.76</v>
      </c>
      <c r="M1139" s="115">
        <v>4.5999999999999996</v>
      </c>
      <c r="O1139" s="115">
        <v>0.54</v>
      </c>
      <c r="P1139" s="115">
        <v>4.53</v>
      </c>
      <c r="Q1139" s="115">
        <v>3.97</v>
      </c>
      <c r="R1139" s="115">
        <v>87.317999999999998</v>
      </c>
      <c r="S1139" s="115">
        <v>86.575999999999993</v>
      </c>
    </row>
    <row r="1140" spans="1:19" x14ac:dyDescent="0.2">
      <c r="A1140" s="112">
        <v>39387</v>
      </c>
      <c r="B1140" s="114">
        <v>111.9</v>
      </c>
      <c r="C1140" s="114">
        <v>112.2</v>
      </c>
      <c r="D1140" s="114">
        <v>109.6</v>
      </c>
      <c r="E1140" s="114">
        <v>109.4</v>
      </c>
      <c r="F1140" s="114">
        <v>119.1</v>
      </c>
      <c r="G1140" s="115">
        <v>210.17699999999999</v>
      </c>
      <c r="H1140" s="115">
        <v>210.834</v>
      </c>
      <c r="I1140" s="115">
        <v>212.435</v>
      </c>
      <c r="J1140" s="115">
        <v>212.66</v>
      </c>
      <c r="K1140" s="115">
        <v>4.7</v>
      </c>
      <c r="L1140" s="115">
        <v>4.49</v>
      </c>
      <c r="M1140" s="115">
        <v>4.66</v>
      </c>
      <c r="O1140" s="115">
        <v>0.93</v>
      </c>
      <c r="P1140" s="115">
        <v>4.1500000000000004</v>
      </c>
      <c r="Q1140" s="115">
        <v>3.34</v>
      </c>
      <c r="R1140" s="115">
        <v>87.781000000000006</v>
      </c>
      <c r="S1140" s="115">
        <v>86.745999999999995</v>
      </c>
    </row>
    <row r="1141" spans="1:19" x14ac:dyDescent="0.2">
      <c r="A1141" s="112">
        <v>39417</v>
      </c>
      <c r="B1141" s="114">
        <v>112</v>
      </c>
      <c r="C1141" s="114">
        <v>112.6</v>
      </c>
      <c r="D1141" s="114">
        <v>109.4</v>
      </c>
      <c r="E1141" s="114">
        <v>109.5</v>
      </c>
      <c r="F1141" s="114">
        <v>118.9</v>
      </c>
      <c r="G1141" s="115">
        <v>210.036</v>
      </c>
      <c r="H1141" s="115">
        <v>211.44499999999999</v>
      </c>
      <c r="I1141" s="115">
        <v>212.35599999999999</v>
      </c>
      <c r="J1141" s="115">
        <v>213.16800000000001</v>
      </c>
      <c r="K1141" s="115">
        <v>5</v>
      </c>
      <c r="L1141" s="115">
        <v>4.24</v>
      </c>
      <c r="M1141" s="115">
        <v>3.06</v>
      </c>
      <c r="O1141" s="115">
        <v>0.99</v>
      </c>
      <c r="P1141" s="115">
        <v>4.0999999999999996</v>
      </c>
      <c r="Q1141" s="115">
        <v>3.12</v>
      </c>
      <c r="R1141" s="115">
        <v>87.983999999999995</v>
      </c>
      <c r="S1141" s="115">
        <v>86.92</v>
      </c>
    </row>
    <row r="1142" spans="1:19" x14ac:dyDescent="0.2">
      <c r="A1142" s="112">
        <v>39448</v>
      </c>
      <c r="B1142" s="114">
        <v>111.8</v>
      </c>
      <c r="C1142" s="114">
        <v>112.4</v>
      </c>
      <c r="D1142" s="114">
        <v>109</v>
      </c>
      <c r="E1142" s="114">
        <v>109.4</v>
      </c>
      <c r="F1142" s="114">
        <v>118.8</v>
      </c>
      <c r="G1142" s="115">
        <v>211.08</v>
      </c>
      <c r="H1142" s="115">
        <v>212.17400000000001</v>
      </c>
      <c r="I1142" s="115">
        <v>213.13800000000001</v>
      </c>
      <c r="J1142" s="115">
        <v>213.77099999999999</v>
      </c>
      <c r="K1142" s="115">
        <v>5</v>
      </c>
      <c r="L1142" s="115">
        <v>3.94</v>
      </c>
      <c r="M1142" s="115">
        <v>3.22</v>
      </c>
      <c r="O1142" s="115">
        <v>1.5</v>
      </c>
      <c r="P1142" s="115">
        <v>3.74</v>
      </c>
      <c r="Q1142" s="115">
        <v>2.48</v>
      </c>
      <c r="R1142" s="115">
        <v>88.206000000000003</v>
      </c>
      <c r="S1142" s="115">
        <v>87.093000000000004</v>
      </c>
    </row>
    <row r="1143" spans="1:19" x14ac:dyDescent="0.2">
      <c r="A1143" s="112">
        <v>39479</v>
      </c>
      <c r="B1143" s="114">
        <v>112.2</v>
      </c>
      <c r="C1143" s="114">
        <v>112.6</v>
      </c>
      <c r="D1143" s="114">
        <v>109.4</v>
      </c>
      <c r="E1143" s="114">
        <v>109.6</v>
      </c>
      <c r="F1143" s="114">
        <v>119</v>
      </c>
      <c r="G1143" s="115">
        <v>211.69300000000001</v>
      </c>
      <c r="H1143" s="115">
        <v>212.68700000000001</v>
      </c>
      <c r="I1143" s="115">
        <v>213.86600000000001</v>
      </c>
      <c r="J1143" s="115">
        <v>213.93899999999999</v>
      </c>
      <c r="K1143" s="115">
        <v>4.9000000000000004</v>
      </c>
      <c r="L1143" s="115">
        <v>2.98</v>
      </c>
      <c r="M1143" s="115">
        <v>3.01</v>
      </c>
      <c r="O1143" s="115">
        <v>1.88</v>
      </c>
      <c r="P1143" s="115">
        <v>3.74</v>
      </c>
      <c r="Q1143" s="115">
        <v>1.97</v>
      </c>
      <c r="R1143" s="115">
        <v>88.382000000000005</v>
      </c>
      <c r="S1143" s="115">
        <v>87.177999999999997</v>
      </c>
    </row>
    <row r="1144" spans="1:19" x14ac:dyDescent="0.2">
      <c r="A1144" s="112">
        <v>39508</v>
      </c>
      <c r="B1144" s="114">
        <v>112.6</v>
      </c>
      <c r="C1144" s="114">
        <v>112.8</v>
      </c>
      <c r="D1144" s="114">
        <v>109.6</v>
      </c>
      <c r="E1144" s="114">
        <v>109.7</v>
      </c>
      <c r="F1144" s="114">
        <v>119.8</v>
      </c>
      <c r="G1144" s="115">
        <v>213.52799999999999</v>
      </c>
      <c r="H1144" s="115">
        <v>213.44800000000001</v>
      </c>
      <c r="I1144" s="115">
        <v>214.86600000000001</v>
      </c>
      <c r="J1144" s="115">
        <v>214.42</v>
      </c>
      <c r="K1144" s="115">
        <v>5.0999999999999996</v>
      </c>
      <c r="L1144" s="115">
        <v>2.61</v>
      </c>
      <c r="M1144" s="115">
        <v>2.5099999999999998</v>
      </c>
      <c r="O1144" s="115">
        <v>1.83</v>
      </c>
      <c r="P1144" s="115">
        <v>3.51</v>
      </c>
      <c r="Q1144" s="115">
        <v>1.62</v>
      </c>
      <c r="R1144" s="115">
        <v>88.635000000000005</v>
      </c>
      <c r="S1144" s="115">
        <v>87.349000000000004</v>
      </c>
    </row>
    <row r="1145" spans="1:19" x14ac:dyDescent="0.2">
      <c r="A1145" s="112">
        <v>39539</v>
      </c>
      <c r="B1145" s="114">
        <v>113.5</v>
      </c>
      <c r="C1145" s="114">
        <v>113.3</v>
      </c>
      <c r="D1145" s="114">
        <v>109.9</v>
      </c>
      <c r="E1145" s="114">
        <v>109.9</v>
      </c>
      <c r="F1145" s="114">
        <v>121.3</v>
      </c>
      <c r="G1145" s="115">
        <v>214.82300000000001</v>
      </c>
      <c r="H1145" s="115">
        <v>213.94200000000001</v>
      </c>
      <c r="I1145" s="115">
        <v>215.059</v>
      </c>
      <c r="J1145" s="115">
        <v>214.56</v>
      </c>
      <c r="K1145" s="115">
        <v>5</v>
      </c>
      <c r="L1145" s="115">
        <v>2.2799999999999998</v>
      </c>
      <c r="M1145" s="115">
        <v>2.37</v>
      </c>
      <c r="O1145" s="115">
        <v>1.48</v>
      </c>
      <c r="P1145" s="115">
        <v>3.68</v>
      </c>
      <c r="Q1145" s="115">
        <v>2.0499999999999998</v>
      </c>
      <c r="R1145" s="115">
        <v>88.799000000000007</v>
      </c>
      <c r="S1145" s="115">
        <v>87.4</v>
      </c>
    </row>
    <row r="1146" spans="1:19" x14ac:dyDescent="0.2">
      <c r="A1146" s="112">
        <v>39569</v>
      </c>
      <c r="B1146" s="114">
        <v>114.6</v>
      </c>
      <c r="C1146" s="114">
        <v>114.1</v>
      </c>
      <c r="D1146" s="114">
        <v>110.3</v>
      </c>
      <c r="E1146" s="114">
        <v>110</v>
      </c>
      <c r="F1146" s="114">
        <v>122.2</v>
      </c>
      <c r="G1146" s="115">
        <v>216.63200000000001</v>
      </c>
      <c r="H1146" s="115">
        <v>215.208</v>
      </c>
      <c r="I1146" s="115">
        <v>215.18</v>
      </c>
      <c r="J1146" s="115">
        <v>214.93600000000001</v>
      </c>
      <c r="K1146" s="115">
        <v>5.4</v>
      </c>
      <c r="L1146" s="115">
        <v>1.98</v>
      </c>
      <c r="M1146" s="115">
        <v>1.98</v>
      </c>
      <c r="O1146" s="115">
        <v>1.4</v>
      </c>
      <c r="P1146" s="115">
        <v>3.88</v>
      </c>
      <c r="Q1146" s="115">
        <v>2.4500000000000002</v>
      </c>
      <c r="R1146" s="115">
        <v>89.18</v>
      </c>
      <c r="S1146" s="115">
        <v>87.558999999999997</v>
      </c>
    </row>
    <row r="1147" spans="1:19" x14ac:dyDescent="0.2">
      <c r="A1147" s="112">
        <v>39600</v>
      </c>
      <c r="B1147" s="114">
        <v>115.4</v>
      </c>
      <c r="C1147" s="114">
        <v>114.9</v>
      </c>
      <c r="D1147" s="114">
        <v>110.3</v>
      </c>
      <c r="E1147" s="114">
        <v>110.3</v>
      </c>
      <c r="F1147" s="114">
        <v>124</v>
      </c>
      <c r="G1147" s="115">
        <v>218.815</v>
      </c>
      <c r="H1147" s="115">
        <v>217.46299999999999</v>
      </c>
      <c r="I1147" s="115">
        <v>215.553</v>
      </c>
      <c r="J1147" s="115">
        <v>215.42400000000001</v>
      </c>
      <c r="K1147" s="115">
        <v>5.6</v>
      </c>
      <c r="L1147" s="115">
        <v>2</v>
      </c>
      <c r="M1147" s="115">
        <v>2.4700000000000002</v>
      </c>
      <c r="O1147" s="115">
        <v>1.36</v>
      </c>
      <c r="P1147" s="115">
        <v>4.0999999999999996</v>
      </c>
      <c r="Q1147" s="115">
        <v>2.77</v>
      </c>
      <c r="R1147" s="115">
        <v>89.826999999999998</v>
      </c>
      <c r="S1147" s="115">
        <v>87.76</v>
      </c>
    </row>
    <row r="1148" spans="1:19" x14ac:dyDescent="0.2">
      <c r="A1148" s="112">
        <v>39630</v>
      </c>
      <c r="B1148" s="114">
        <v>115.8</v>
      </c>
      <c r="C1148" s="114">
        <v>115.4</v>
      </c>
      <c r="D1148" s="114">
        <v>110.4</v>
      </c>
      <c r="E1148" s="114">
        <v>110.4</v>
      </c>
      <c r="F1148" s="114">
        <v>123.3</v>
      </c>
      <c r="G1148" s="115">
        <v>219.964</v>
      </c>
      <c r="H1148" s="115">
        <v>219.01599999999999</v>
      </c>
      <c r="I1148" s="115">
        <v>216.04499999999999</v>
      </c>
      <c r="J1148" s="115">
        <v>215.965</v>
      </c>
      <c r="K1148" s="115">
        <v>5.8</v>
      </c>
      <c r="L1148" s="115">
        <v>2.0099999999999998</v>
      </c>
      <c r="M1148" s="115">
        <v>2.09</v>
      </c>
      <c r="O1148" s="115">
        <v>1.47</v>
      </c>
      <c r="P1148" s="115">
        <v>4.01</v>
      </c>
      <c r="Q1148" s="115">
        <v>2.57</v>
      </c>
      <c r="R1148" s="115">
        <v>90.245000000000005</v>
      </c>
      <c r="S1148" s="115">
        <v>87.918000000000006</v>
      </c>
    </row>
    <row r="1149" spans="1:19" x14ac:dyDescent="0.2">
      <c r="A1149" s="112">
        <v>39661</v>
      </c>
      <c r="B1149" s="114">
        <v>115.6</v>
      </c>
      <c r="C1149" s="114">
        <v>115.4</v>
      </c>
      <c r="D1149" s="114">
        <v>110.5</v>
      </c>
      <c r="E1149" s="114">
        <v>110.6</v>
      </c>
      <c r="F1149" s="114">
        <v>124.1</v>
      </c>
      <c r="G1149" s="115">
        <v>219.08600000000001</v>
      </c>
      <c r="H1149" s="115">
        <v>218.69</v>
      </c>
      <c r="I1149" s="115">
        <v>216.476</v>
      </c>
      <c r="J1149" s="115">
        <v>216.393</v>
      </c>
      <c r="K1149" s="115">
        <v>6.1</v>
      </c>
      <c r="L1149" s="115">
        <v>2</v>
      </c>
      <c r="M1149" s="115">
        <v>1.94</v>
      </c>
      <c r="O1149" s="115">
        <v>1.47</v>
      </c>
      <c r="P1149" s="115">
        <v>3.89</v>
      </c>
      <c r="Q1149" s="115">
        <v>2.42</v>
      </c>
      <c r="R1149" s="115">
        <v>90.171999999999997</v>
      </c>
      <c r="S1149" s="115">
        <v>88.025999999999996</v>
      </c>
    </row>
    <row r="1150" spans="1:19" x14ac:dyDescent="0.2">
      <c r="A1150" s="112">
        <v>39692</v>
      </c>
      <c r="B1150" s="114">
        <v>115.7</v>
      </c>
      <c r="C1150" s="114">
        <v>115.5</v>
      </c>
      <c r="D1150" s="114">
        <v>110.8</v>
      </c>
      <c r="E1150" s="114">
        <v>110.6</v>
      </c>
      <c r="F1150" s="114">
        <v>122.8</v>
      </c>
      <c r="G1150" s="115">
        <v>218.78299999999999</v>
      </c>
      <c r="H1150" s="115">
        <v>218.87700000000001</v>
      </c>
      <c r="I1150" s="115">
        <v>216.86199999999999</v>
      </c>
      <c r="J1150" s="115">
        <v>216.71299999999999</v>
      </c>
      <c r="K1150" s="115">
        <v>6.1</v>
      </c>
      <c r="L1150" s="115">
        <v>1.81</v>
      </c>
      <c r="M1150" s="115">
        <v>2.0299999999999998</v>
      </c>
      <c r="O1150" s="115">
        <v>1.85</v>
      </c>
      <c r="P1150" s="115">
        <v>3.69</v>
      </c>
      <c r="Q1150" s="115">
        <v>2.08</v>
      </c>
      <c r="R1150" s="115">
        <v>90.247</v>
      </c>
      <c r="S1150" s="115">
        <v>88.116</v>
      </c>
    </row>
    <row r="1151" spans="1:19" x14ac:dyDescent="0.2">
      <c r="A1151" s="112">
        <v>39722</v>
      </c>
      <c r="B1151" s="114">
        <v>114.5</v>
      </c>
      <c r="C1151" s="114">
        <v>114.7</v>
      </c>
      <c r="D1151" s="114">
        <v>110.6</v>
      </c>
      <c r="E1151" s="114">
        <v>110.4</v>
      </c>
      <c r="F1151" s="114">
        <v>121.5</v>
      </c>
      <c r="G1151" s="115">
        <v>216.57300000000001</v>
      </c>
      <c r="H1151" s="115">
        <v>216.995</v>
      </c>
      <c r="I1151" s="115">
        <v>217.023</v>
      </c>
      <c r="J1151" s="115">
        <v>216.78800000000001</v>
      </c>
      <c r="K1151" s="115">
        <v>6.5</v>
      </c>
      <c r="L1151" s="115">
        <v>0.97</v>
      </c>
      <c r="M1151" s="115">
        <v>0.22</v>
      </c>
      <c r="O1151" s="115">
        <v>2.4500000000000002</v>
      </c>
      <c r="P1151" s="115">
        <v>3.81</v>
      </c>
      <c r="Q1151" s="115">
        <v>1.61</v>
      </c>
      <c r="R1151" s="115">
        <v>89.650999999999996</v>
      </c>
      <c r="S1151" s="115">
        <v>87.991</v>
      </c>
    </row>
    <row r="1152" spans="1:19" x14ac:dyDescent="0.2">
      <c r="A1152" s="112">
        <v>39753</v>
      </c>
      <c r="B1152" s="114">
        <v>114.1</v>
      </c>
      <c r="C1152" s="114">
        <v>114.3</v>
      </c>
      <c r="D1152" s="114">
        <v>111.3</v>
      </c>
      <c r="E1152" s="114">
        <v>111</v>
      </c>
      <c r="F1152" s="114">
        <v>121.6</v>
      </c>
      <c r="G1152" s="115">
        <v>212.42500000000001</v>
      </c>
      <c r="H1152" s="115">
        <v>213.15299999999999</v>
      </c>
      <c r="I1152" s="115">
        <v>216.69</v>
      </c>
      <c r="J1152" s="115">
        <v>216.947</v>
      </c>
      <c r="K1152" s="115">
        <v>6.8</v>
      </c>
      <c r="L1152" s="115">
        <v>0.39</v>
      </c>
      <c r="M1152" s="115">
        <v>0.52</v>
      </c>
      <c r="O1152" s="115">
        <v>1.93</v>
      </c>
      <c r="P1152" s="115">
        <v>3.53</v>
      </c>
      <c r="Q1152" s="115">
        <v>1.21</v>
      </c>
      <c r="R1152" s="115">
        <v>88.593000000000004</v>
      </c>
      <c r="S1152" s="115">
        <v>87.951999999999998</v>
      </c>
    </row>
    <row r="1153" spans="1:19" x14ac:dyDescent="0.2">
      <c r="A1153" s="112">
        <v>39783</v>
      </c>
      <c r="B1153" s="114">
        <v>113.3</v>
      </c>
      <c r="C1153" s="114">
        <v>113.9</v>
      </c>
      <c r="D1153" s="114">
        <v>111</v>
      </c>
      <c r="E1153" s="114">
        <v>111.1</v>
      </c>
      <c r="F1153" s="114">
        <v>121.2</v>
      </c>
      <c r="G1153" s="115">
        <v>210.22800000000001</v>
      </c>
      <c r="H1153" s="115">
        <v>211.398</v>
      </c>
      <c r="I1153" s="115">
        <v>216.1</v>
      </c>
      <c r="J1153" s="115">
        <v>216.92500000000001</v>
      </c>
      <c r="K1153" s="115">
        <v>7.3</v>
      </c>
      <c r="L1153" s="115">
        <v>0.16</v>
      </c>
      <c r="M1153" s="115">
        <v>0.14000000000000001</v>
      </c>
      <c r="O1153" s="115">
        <v>1.49</v>
      </c>
      <c r="P1153" s="115">
        <v>2.42</v>
      </c>
      <c r="Q1153" s="115">
        <v>0.82</v>
      </c>
      <c r="R1153" s="115">
        <v>88.097999999999999</v>
      </c>
      <c r="S1153" s="115">
        <v>87.909000000000006</v>
      </c>
    </row>
    <row r="1154" spans="1:19" x14ac:dyDescent="0.2">
      <c r="A1154" s="112">
        <v>39814</v>
      </c>
      <c r="B1154" s="114">
        <v>113</v>
      </c>
      <c r="C1154" s="114">
        <v>113.7</v>
      </c>
      <c r="D1154" s="114">
        <v>110.3</v>
      </c>
      <c r="E1154" s="114">
        <v>110.7</v>
      </c>
      <c r="F1154" s="114">
        <v>120.2</v>
      </c>
      <c r="G1154" s="115">
        <v>211.143</v>
      </c>
      <c r="H1154" s="115">
        <v>211.93299999999999</v>
      </c>
      <c r="I1154" s="115">
        <v>216.71899999999999</v>
      </c>
      <c r="J1154" s="115">
        <v>217.346</v>
      </c>
      <c r="K1154" s="115">
        <v>7.8</v>
      </c>
      <c r="L1154" s="115">
        <v>0.15</v>
      </c>
      <c r="M1154" s="115">
        <v>0.23</v>
      </c>
      <c r="O1154" s="115">
        <v>1.93</v>
      </c>
      <c r="P1154" s="115">
        <v>2.52</v>
      </c>
      <c r="Q1154" s="115">
        <v>0.81</v>
      </c>
      <c r="R1154" s="115">
        <v>88.108000000000004</v>
      </c>
      <c r="S1154" s="115">
        <v>87.882000000000005</v>
      </c>
    </row>
    <row r="1155" spans="1:19" x14ac:dyDescent="0.2">
      <c r="A1155" s="112">
        <v>39845</v>
      </c>
      <c r="B1155" s="114">
        <v>113.8</v>
      </c>
      <c r="C1155" s="114">
        <v>114.1</v>
      </c>
      <c r="D1155" s="114">
        <v>110.8</v>
      </c>
      <c r="E1155" s="114">
        <v>111</v>
      </c>
      <c r="F1155" s="114">
        <v>121.5</v>
      </c>
      <c r="G1155" s="115">
        <v>212.19300000000001</v>
      </c>
      <c r="H1155" s="115">
        <v>212.70500000000001</v>
      </c>
      <c r="I1155" s="115">
        <v>217.685</v>
      </c>
      <c r="J1155" s="115">
        <v>217.792</v>
      </c>
      <c r="K1155" s="115">
        <v>8.3000000000000007</v>
      </c>
      <c r="L1155" s="115">
        <v>0.22</v>
      </c>
      <c r="M1155" s="115">
        <v>0.22</v>
      </c>
      <c r="O1155" s="115">
        <v>2.02</v>
      </c>
      <c r="P1155" s="115">
        <v>2.87</v>
      </c>
      <c r="Q1155" s="115">
        <v>0.98</v>
      </c>
      <c r="R1155" s="115">
        <v>88.266000000000005</v>
      </c>
      <c r="S1155" s="115">
        <v>87.951999999999998</v>
      </c>
    </row>
    <row r="1156" spans="1:19" x14ac:dyDescent="0.2">
      <c r="A1156" s="112">
        <v>39873</v>
      </c>
      <c r="B1156" s="114">
        <v>114</v>
      </c>
      <c r="C1156" s="114">
        <v>114</v>
      </c>
      <c r="D1156" s="114">
        <v>111.1</v>
      </c>
      <c r="E1156" s="114">
        <v>111.1</v>
      </c>
      <c r="F1156" s="114">
        <v>120.9</v>
      </c>
      <c r="G1156" s="115">
        <v>212.709</v>
      </c>
      <c r="H1156" s="115">
        <v>212.495</v>
      </c>
      <c r="I1156" s="115">
        <v>218.63900000000001</v>
      </c>
      <c r="J1156" s="115">
        <v>218.25299999999999</v>
      </c>
      <c r="K1156" s="115">
        <v>8.6999999999999993</v>
      </c>
      <c r="L1156" s="115">
        <v>0.18</v>
      </c>
      <c r="M1156" s="115">
        <v>0.16</v>
      </c>
      <c r="O1156" s="115">
        <v>1.9</v>
      </c>
      <c r="P1156" s="115">
        <v>2.82</v>
      </c>
      <c r="Q1156" s="115">
        <v>0.93</v>
      </c>
      <c r="R1156" s="115">
        <v>88.168999999999997</v>
      </c>
      <c r="S1156" s="115">
        <v>88.015000000000001</v>
      </c>
    </row>
    <row r="1157" spans="1:19" x14ac:dyDescent="0.2">
      <c r="A1157" s="112">
        <v>39904</v>
      </c>
      <c r="B1157" s="114">
        <v>113.9</v>
      </c>
      <c r="C1157" s="114">
        <v>113.7</v>
      </c>
      <c r="D1157" s="114">
        <v>111.2</v>
      </c>
      <c r="E1157" s="114">
        <v>111.2</v>
      </c>
      <c r="F1157" s="114">
        <v>120.4</v>
      </c>
      <c r="G1157" s="115">
        <v>213.24</v>
      </c>
      <c r="H1157" s="115">
        <v>212.709</v>
      </c>
      <c r="I1157" s="115">
        <v>219.143</v>
      </c>
      <c r="J1157" s="115">
        <v>218.70599999999999</v>
      </c>
      <c r="K1157" s="115">
        <v>9</v>
      </c>
      <c r="L1157" s="115">
        <v>0.15</v>
      </c>
      <c r="M1157" s="115">
        <v>0.2</v>
      </c>
      <c r="O1157" s="115">
        <v>2.25</v>
      </c>
      <c r="P1157" s="115">
        <v>2.93</v>
      </c>
      <c r="Q1157" s="115">
        <v>0.93</v>
      </c>
      <c r="R1157" s="115">
        <v>88.295000000000002</v>
      </c>
      <c r="S1157" s="115">
        <v>88.210999999999999</v>
      </c>
    </row>
    <row r="1158" spans="1:19" x14ac:dyDescent="0.2">
      <c r="A1158" s="112">
        <v>39934</v>
      </c>
      <c r="B1158" s="114">
        <v>114.7</v>
      </c>
      <c r="C1158" s="114">
        <v>114.2</v>
      </c>
      <c r="D1158" s="114">
        <v>111.7</v>
      </c>
      <c r="E1158" s="114">
        <v>111.4</v>
      </c>
      <c r="F1158" s="114">
        <v>121.4</v>
      </c>
      <c r="G1158" s="115">
        <v>213.85599999999999</v>
      </c>
      <c r="H1158" s="115">
        <v>213.02199999999999</v>
      </c>
      <c r="I1158" s="115">
        <v>219.12799999999999</v>
      </c>
      <c r="J1158" s="115">
        <v>218.904</v>
      </c>
      <c r="K1158" s="115">
        <v>9.4</v>
      </c>
      <c r="L1158" s="115">
        <v>0.18</v>
      </c>
      <c r="M1158" s="115">
        <v>0.19</v>
      </c>
      <c r="O1158" s="115">
        <v>2.5499999999999998</v>
      </c>
      <c r="P1158" s="115">
        <v>3.29</v>
      </c>
      <c r="Q1158" s="115">
        <v>0.93</v>
      </c>
      <c r="R1158" s="115">
        <v>88.387</v>
      </c>
      <c r="S1158" s="115">
        <v>88.278999999999996</v>
      </c>
    </row>
    <row r="1159" spans="1:19" x14ac:dyDescent="0.2">
      <c r="A1159" s="112">
        <v>39965</v>
      </c>
      <c r="B1159" s="114">
        <v>115.1</v>
      </c>
      <c r="C1159" s="114">
        <v>114.7</v>
      </c>
      <c r="D1159" s="114">
        <v>111.7</v>
      </c>
      <c r="E1159" s="114">
        <v>111.6</v>
      </c>
      <c r="F1159" s="114">
        <v>122</v>
      </c>
      <c r="G1159" s="115">
        <v>215.69300000000001</v>
      </c>
      <c r="H1159" s="115">
        <v>214.79</v>
      </c>
      <c r="I1159" s="115">
        <v>219.28299999999999</v>
      </c>
      <c r="J1159" s="115">
        <v>219.11199999999999</v>
      </c>
      <c r="K1159" s="115">
        <v>9.5</v>
      </c>
      <c r="L1159" s="115">
        <v>0.21</v>
      </c>
      <c r="M1159" s="115">
        <v>0.22</v>
      </c>
      <c r="O1159" s="115">
        <v>2.42</v>
      </c>
      <c r="P1159" s="115">
        <v>3.72</v>
      </c>
      <c r="Q1159" s="115">
        <v>1.18</v>
      </c>
      <c r="R1159" s="115">
        <v>88.912000000000006</v>
      </c>
      <c r="S1159" s="115">
        <v>88.391999999999996</v>
      </c>
    </row>
    <row r="1160" spans="1:19" x14ac:dyDescent="0.2">
      <c r="A1160" s="112">
        <v>39995</v>
      </c>
      <c r="B1160" s="114">
        <v>114.7</v>
      </c>
      <c r="C1160" s="114">
        <v>114.3</v>
      </c>
      <c r="D1160" s="114">
        <v>111.5</v>
      </c>
      <c r="E1160" s="114">
        <v>111.6</v>
      </c>
      <c r="F1160" s="114">
        <v>121.5</v>
      </c>
      <c r="G1160" s="115">
        <v>215.351</v>
      </c>
      <c r="H1160" s="115">
        <v>214.726</v>
      </c>
      <c r="I1160" s="115">
        <v>219.35</v>
      </c>
      <c r="J1160" s="115">
        <v>219.26300000000001</v>
      </c>
      <c r="K1160" s="115">
        <v>9.5</v>
      </c>
      <c r="L1160" s="115">
        <v>0.16</v>
      </c>
      <c r="M1160" s="115">
        <v>0.18</v>
      </c>
      <c r="O1160" s="115">
        <v>2.39</v>
      </c>
      <c r="P1160" s="115">
        <v>3.56</v>
      </c>
      <c r="Q1160" s="115">
        <v>1.02</v>
      </c>
      <c r="R1160" s="115">
        <v>88.921999999999997</v>
      </c>
      <c r="S1160" s="115">
        <v>88.468000000000004</v>
      </c>
    </row>
    <row r="1161" spans="1:19" x14ac:dyDescent="0.2">
      <c r="A1161" s="112">
        <v>40026</v>
      </c>
      <c r="B1161" s="114">
        <v>114.7</v>
      </c>
      <c r="C1161" s="114">
        <v>114.5</v>
      </c>
      <c r="D1161" s="114">
        <v>111.5</v>
      </c>
      <c r="E1161" s="114">
        <v>111.6</v>
      </c>
      <c r="F1161" s="114">
        <v>122</v>
      </c>
      <c r="G1161" s="115">
        <v>215.834</v>
      </c>
      <c r="H1161" s="115">
        <v>215.44499999999999</v>
      </c>
      <c r="I1161" s="115">
        <v>219.596</v>
      </c>
      <c r="J1161" s="115">
        <v>219.49600000000001</v>
      </c>
      <c r="K1161" s="115">
        <v>9.6</v>
      </c>
      <c r="L1161" s="115">
        <v>0.16</v>
      </c>
      <c r="M1161" s="115">
        <v>0.15</v>
      </c>
      <c r="O1161" s="115">
        <v>2.4300000000000002</v>
      </c>
      <c r="P1161" s="115">
        <v>3.59</v>
      </c>
      <c r="Q1161" s="115">
        <v>1.1200000000000001</v>
      </c>
      <c r="R1161" s="115">
        <v>89.18</v>
      </c>
      <c r="S1161" s="115">
        <v>88.599000000000004</v>
      </c>
    </row>
    <row r="1162" spans="1:19" x14ac:dyDescent="0.2">
      <c r="A1162" s="112">
        <v>40057</v>
      </c>
      <c r="B1162" s="114">
        <v>114.7</v>
      </c>
      <c r="C1162" s="114">
        <v>114.6</v>
      </c>
      <c r="D1162" s="114">
        <v>111.8</v>
      </c>
      <c r="E1162" s="114">
        <v>111.6</v>
      </c>
      <c r="F1162" s="114">
        <v>121.5</v>
      </c>
      <c r="G1162" s="115">
        <v>215.96899999999999</v>
      </c>
      <c r="H1162" s="115">
        <v>215.86099999999999</v>
      </c>
      <c r="I1162" s="115">
        <v>220.137</v>
      </c>
      <c r="J1162" s="115">
        <v>219.92</v>
      </c>
      <c r="K1162" s="115">
        <v>9.8000000000000007</v>
      </c>
      <c r="L1162" s="115">
        <v>0.15</v>
      </c>
      <c r="M1162" s="115">
        <v>7.0000000000000007E-2</v>
      </c>
      <c r="O1162" s="115">
        <v>2.36</v>
      </c>
      <c r="P1162" s="115">
        <v>3.4</v>
      </c>
      <c r="Q1162" s="115">
        <v>0.96</v>
      </c>
      <c r="R1162" s="115">
        <v>89.323999999999998</v>
      </c>
      <c r="S1162" s="115">
        <v>88.754999999999995</v>
      </c>
    </row>
    <row r="1163" spans="1:19" x14ac:dyDescent="0.2">
      <c r="A1163" s="112">
        <v>40087</v>
      </c>
      <c r="B1163" s="114">
        <v>114.6</v>
      </c>
      <c r="C1163" s="114">
        <v>114.8</v>
      </c>
      <c r="D1163" s="114">
        <v>112</v>
      </c>
      <c r="E1163" s="114">
        <v>111.7</v>
      </c>
      <c r="F1163" s="114">
        <v>121.6</v>
      </c>
      <c r="G1163" s="115">
        <v>216.17699999999999</v>
      </c>
      <c r="H1163" s="115">
        <v>216.50899999999999</v>
      </c>
      <c r="I1163" s="115">
        <v>220.73099999999999</v>
      </c>
      <c r="J1163" s="115">
        <v>220.501</v>
      </c>
      <c r="K1163" s="115">
        <v>10</v>
      </c>
      <c r="L1163" s="115">
        <v>0.12</v>
      </c>
      <c r="M1163" s="115">
        <v>0.11</v>
      </c>
      <c r="O1163" s="115">
        <v>2.5099999999999998</v>
      </c>
      <c r="P1163" s="115">
        <v>3.39</v>
      </c>
      <c r="Q1163" s="115">
        <v>0.95</v>
      </c>
      <c r="R1163" s="115">
        <v>89.662999999999997</v>
      </c>
      <c r="S1163" s="115">
        <v>89.081999999999994</v>
      </c>
    </row>
    <row r="1164" spans="1:19" x14ac:dyDescent="0.2">
      <c r="A1164" s="112">
        <v>40118</v>
      </c>
      <c r="B1164" s="114">
        <v>115.2</v>
      </c>
      <c r="C1164" s="114">
        <v>115.4</v>
      </c>
      <c r="D1164" s="114">
        <v>112.2</v>
      </c>
      <c r="E1164" s="114">
        <v>111.9</v>
      </c>
      <c r="F1164" s="114">
        <v>122.6</v>
      </c>
      <c r="G1164" s="115">
        <v>216.33</v>
      </c>
      <c r="H1164" s="115">
        <v>217.23400000000001</v>
      </c>
      <c r="I1164" s="115">
        <v>220.38399999999999</v>
      </c>
      <c r="J1164" s="115">
        <v>220.666</v>
      </c>
      <c r="K1164" s="115">
        <v>9.9</v>
      </c>
      <c r="L1164" s="115">
        <v>0.12</v>
      </c>
      <c r="M1164" s="115">
        <v>0.13</v>
      </c>
      <c r="O1164" s="115">
        <v>2.54</v>
      </c>
      <c r="P1164" s="115">
        <v>3.4</v>
      </c>
      <c r="Q1164" s="115">
        <v>0.8</v>
      </c>
      <c r="R1164" s="115">
        <v>89.887</v>
      </c>
      <c r="S1164" s="115">
        <v>89.16</v>
      </c>
    </row>
    <row r="1165" spans="1:19" x14ac:dyDescent="0.2">
      <c r="A1165" s="112">
        <v>40148</v>
      </c>
      <c r="B1165" s="114">
        <v>114.8</v>
      </c>
      <c r="C1165" s="114">
        <v>115.4</v>
      </c>
      <c r="D1165" s="114">
        <v>111.7</v>
      </c>
      <c r="E1165" s="114">
        <v>111.9</v>
      </c>
      <c r="F1165" s="114">
        <v>121.9</v>
      </c>
      <c r="G1165" s="115">
        <v>215.94900000000001</v>
      </c>
      <c r="H1165" s="115">
        <v>217.34700000000001</v>
      </c>
      <c r="I1165" s="115">
        <v>220.02500000000001</v>
      </c>
      <c r="J1165" s="115">
        <v>220.881</v>
      </c>
      <c r="K1165" s="115">
        <v>9.9</v>
      </c>
      <c r="L1165" s="115">
        <v>0.12</v>
      </c>
      <c r="M1165" s="115">
        <v>0.05</v>
      </c>
      <c r="O1165" s="115">
        <v>2.71</v>
      </c>
      <c r="P1165" s="115">
        <v>3.59</v>
      </c>
      <c r="Q1165" s="115">
        <v>0.87</v>
      </c>
      <c r="R1165" s="115">
        <v>89.938999999999993</v>
      </c>
      <c r="S1165" s="115">
        <v>89.236000000000004</v>
      </c>
    </row>
    <row r="1166" spans="1:19" x14ac:dyDescent="0.2">
      <c r="A1166" s="112">
        <v>40179</v>
      </c>
      <c r="B1166" s="114">
        <v>115.1</v>
      </c>
      <c r="C1166" s="114">
        <v>115.8</v>
      </c>
      <c r="D1166" s="114">
        <v>111.6</v>
      </c>
      <c r="E1166" s="114">
        <v>112.1</v>
      </c>
      <c r="F1166" s="114">
        <v>122.3</v>
      </c>
      <c r="G1166" s="115">
        <v>216.68700000000001</v>
      </c>
      <c r="H1166" s="115">
        <v>217.488</v>
      </c>
      <c r="I1166" s="115">
        <v>220.08600000000001</v>
      </c>
      <c r="J1166" s="115">
        <v>220.63300000000001</v>
      </c>
      <c r="K1166" s="115">
        <v>9.8000000000000007</v>
      </c>
      <c r="L1166" s="115">
        <v>0.11</v>
      </c>
      <c r="M1166" s="115">
        <v>0.12</v>
      </c>
      <c r="O1166" s="115">
        <v>2.81</v>
      </c>
      <c r="P1166" s="115">
        <v>3.73</v>
      </c>
      <c r="Q1166" s="115">
        <v>0.93</v>
      </c>
      <c r="R1166" s="115">
        <v>90.135999999999996</v>
      </c>
      <c r="S1166" s="115">
        <v>89.367999999999995</v>
      </c>
    </row>
    <row r="1167" spans="1:19" x14ac:dyDescent="0.2">
      <c r="A1167" s="112">
        <v>40210</v>
      </c>
      <c r="B1167" s="114">
        <v>115.6</v>
      </c>
      <c r="C1167" s="114">
        <v>115.9</v>
      </c>
      <c r="D1167" s="114">
        <v>112.4</v>
      </c>
      <c r="E1167" s="114">
        <v>112.6</v>
      </c>
      <c r="F1167" s="114">
        <v>122.7</v>
      </c>
      <c r="G1167" s="115">
        <v>216.74100000000001</v>
      </c>
      <c r="H1167" s="115">
        <v>217.28100000000001</v>
      </c>
      <c r="I1167" s="115">
        <v>220.602</v>
      </c>
      <c r="J1167" s="115">
        <v>220.73099999999999</v>
      </c>
      <c r="K1167" s="115">
        <v>9.8000000000000007</v>
      </c>
      <c r="L1167" s="115">
        <v>0.13</v>
      </c>
      <c r="M1167" s="115">
        <v>0.13</v>
      </c>
      <c r="O1167" s="115">
        <v>2.8</v>
      </c>
      <c r="P1167" s="115">
        <v>3.69</v>
      </c>
      <c r="Q1167" s="115">
        <v>0.86</v>
      </c>
      <c r="R1167" s="115">
        <v>90.134</v>
      </c>
      <c r="S1167" s="115">
        <v>89.445999999999998</v>
      </c>
    </row>
    <row r="1168" spans="1:19" x14ac:dyDescent="0.2">
      <c r="A1168" s="112">
        <v>40238</v>
      </c>
      <c r="B1168" s="114">
        <v>115.6</v>
      </c>
      <c r="C1168" s="114">
        <v>115.6</v>
      </c>
      <c r="D1168" s="114">
        <v>112.1</v>
      </c>
      <c r="E1168" s="114">
        <v>112.1</v>
      </c>
      <c r="F1168" s="114">
        <v>122.1</v>
      </c>
      <c r="G1168" s="115">
        <v>217.631</v>
      </c>
      <c r="H1168" s="115">
        <v>217.35300000000001</v>
      </c>
      <c r="I1168" s="115">
        <v>221.059</v>
      </c>
      <c r="J1168" s="115">
        <v>220.78299999999999</v>
      </c>
      <c r="K1168" s="115">
        <v>9.9</v>
      </c>
      <c r="L1168" s="115">
        <v>0.16</v>
      </c>
      <c r="M1168" s="115">
        <v>0.09</v>
      </c>
      <c r="O1168" s="115">
        <v>2.82</v>
      </c>
      <c r="P1168" s="115">
        <v>3.73</v>
      </c>
      <c r="Q1168" s="115">
        <v>0.96</v>
      </c>
      <c r="R1168" s="115">
        <v>90.260999999999996</v>
      </c>
      <c r="S1168" s="115">
        <v>89.578999999999994</v>
      </c>
    </row>
    <row r="1169" spans="1:19" x14ac:dyDescent="0.2">
      <c r="A1169" s="112">
        <v>40269</v>
      </c>
      <c r="B1169" s="114">
        <v>116</v>
      </c>
      <c r="C1169" s="114">
        <v>115.6</v>
      </c>
      <c r="D1169" s="114">
        <v>112.5</v>
      </c>
      <c r="E1169" s="114">
        <v>112.5</v>
      </c>
      <c r="F1169" s="114">
        <v>122.3</v>
      </c>
      <c r="G1169" s="115">
        <v>218.00899999999999</v>
      </c>
      <c r="H1169" s="115">
        <v>217.40299999999999</v>
      </c>
      <c r="I1169" s="115">
        <v>221.166</v>
      </c>
      <c r="J1169" s="115">
        <v>220.822</v>
      </c>
      <c r="K1169" s="115">
        <v>9.9</v>
      </c>
      <c r="L1169" s="115">
        <v>0.2</v>
      </c>
      <c r="M1169" s="115">
        <v>0.2</v>
      </c>
      <c r="O1169" s="115">
        <v>2.72</v>
      </c>
      <c r="P1169" s="115">
        <v>3.85</v>
      </c>
      <c r="Q1169" s="115">
        <v>1.06</v>
      </c>
      <c r="R1169" s="115">
        <v>90.31</v>
      </c>
      <c r="S1169" s="115">
        <v>89.625</v>
      </c>
    </row>
    <row r="1170" spans="1:19" x14ac:dyDescent="0.2">
      <c r="A1170" s="112">
        <v>40299</v>
      </c>
      <c r="B1170" s="114">
        <v>116.3</v>
      </c>
      <c r="C1170" s="114">
        <v>115.7</v>
      </c>
      <c r="D1170" s="114">
        <v>112.8</v>
      </c>
      <c r="E1170" s="114">
        <v>112.5</v>
      </c>
      <c r="F1170" s="114">
        <v>122.7</v>
      </c>
      <c r="G1170" s="115">
        <v>218.178</v>
      </c>
      <c r="H1170" s="115">
        <v>217.29</v>
      </c>
      <c r="I1170" s="115">
        <v>221.19300000000001</v>
      </c>
      <c r="J1170" s="115">
        <v>220.96199999999999</v>
      </c>
      <c r="K1170" s="115">
        <v>9.6</v>
      </c>
      <c r="L1170" s="115">
        <v>0.2</v>
      </c>
      <c r="M1170" s="115">
        <v>0.19</v>
      </c>
      <c r="O1170" s="115">
        <v>2.5499999999999998</v>
      </c>
      <c r="P1170" s="115">
        <v>3.42</v>
      </c>
      <c r="Q1170" s="115">
        <v>0.83</v>
      </c>
      <c r="R1170" s="115">
        <v>90.338999999999999</v>
      </c>
      <c r="S1170" s="115">
        <v>89.724000000000004</v>
      </c>
    </row>
    <row r="1171" spans="1:19" x14ac:dyDescent="0.2">
      <c r="A1171" s="112">
        <v>40330</v>
      </c>
      <c r="B1171" s="114">
        <v>116.2</v>
      </c>
      <c r="C1171" s="114">
        <v>116</v>
      </c>
      <c r="D1171" s="114">
        <v>112.7</v>
      </c>
      <c r="E1171" s="114">
        <v>112.8</v>
      </c>
      <c r="F1171" s="114">
        <v>122.7</v>
      </c>
      <c r="G1171" s="115">
        <v>217.965</v>
      </c>
      <c r="H1171" s="115">
        <v>217.19900000000001</v>
      </c>
      <c r="I1171" s="115">
        <v>221.26499999999999</v>
      </c>
      <c r="J1171" s="115">
        <v>221.19399999999999</v>
      </c>
      <c r="K1171" s="115">
        <v>9.4</v>
      </c>
      <c r="L1171" s="115">
        <v>0.18</v>
      </c>
      <c r="M1171" s="115">
        <v>0.09</v>
      </c>
      <c r="O1171" s="115">
        <v>2.36</v>
      </c>
      <c r="P1171" s="115">
        <v>3.2</v>
      </c>
      <c r="Q1171" s="115">
        <v>0.72</v>
      </c>
      <c r="R1171" s="115">
        <v>90.301000000000002</v>
      </c>
      <c r="S1171" s="115">
        <v>89.766999999999996</v>
      </c>
    </row>
    <row r="1172" spans="1:19" x14ac:dyDescent="0.2">
      <c r="A1172" s="112">
        <v>40360</v>
      </c>
      <c r="B1172" s="114">
        <v>116.8</v>
      </c>
      <c r="C1172" s="114">
        <v>116.6</v>
      </c>
      <c r="D1172" s="114">
        <v>113</v>
      </c>
      <c r="E1172" s="114">
        <v>113.1</v>
      </c>
      <c r="F1172" s="114">
        <v>123.3</v>
      </c>
      <c r="G1172" s="115">
        <v>218.011</v>
      </c>
      <c r="H1172" s="115">
        <v>217.60499999999999</v>
      </c>
      <c r="I1172" s="115">
        <v>221.25800000000001</v>
      </c>
      <c r="J1172" s="115">
        <v>221.363</v>
      </c>
      <c r="K1172" s="115">
        <v>9.4</v>
      </c>
      <c r="L1172" s="115">
        <v>0.18</v>
      </c>
      <c r="M1172" s="115">
        <v>0.18</v>
      </c>
      <c r="O1172" s="115">
        <v>2.39</v>
      </c>
      <c r="P1172" s="115">
        <v>3.01</v>
      </c>
      <c r="Q1172" s="115">
        <v>0.62</v>
      </c>
      <c r="R1172" s="115">
        <v>90.378</v>
      </c>
      <c r="S1172" s="115">
        <v>89.769000000000005</v>
      </c>
    </row>
    <row r="1173" spans="1:19" x14ac:dyDescent="0.2">
      <c r="A1173" s="112">
        <v>40391</v>
      </c>
      <c r="B1173" s="114">
        <v>116.7</v>
      </c>
      <c r="C1173" s="114">
        <v>116.5</v>
      </c>
      <c r="D1173" s="114">
        <v>113</v>
      </c>
      <c r="E1173" s="114">
        <v>113.1</v>
      </c>
      <c r="F1173" s="114">
        <v>122.7</v>
      </c>
      <c r="G1173" s="115">
        <v>218.31200000000001</v>
      </c>
      <c r="H1173" s="115">
        <v>217.923</v>
      </c>
      <c r="I1173" s="115">
        <v>221.55099999999999</v>
      </c>
      <c r="J1173" s="115">
        <v>221.50899999999999</v>
      </c>
      <c r="K1173" s="115">
        <v>9.5</v>
      </c>
      <c r="L1173" s="115">
        <v>0.19</v>
      </c>
      <c r="M1173" s="115">
        <v>0.21</v>
      </c>
      <c r="O1173" s="115">
        <v>2</v>
      </c>
      <c r="P1173" s="115">
        <v>2.7</v>
      </c>
      <c r="Q1173" s="115">
        <v>0.52</v>
      </c>
      <c r="R1173" s="115">
        <v>90.501999999999995</v>
      </c>
      <c r="S1173" s="115">
        <v>89.855000000000004</v>
      </c>
    </row>
    <row r="1174" spans="1:19" x14ac:dyDescent="0.2">
      <c r="A1174" s="112">
        <v>40422</v>
      </c>
      <c r="B1174" s="114">
        <v>116.9</v>
      </c>
      <c r="C1174" s="114">
        <v>116.7</v>
      </c>
      <c r="D1174" s="114">
        <v>113.4</v>
      </c>
      <c r="E1174" s="114">
        <v>113.2</v>
      </c>
      <c r="F1174" s="114">
        <v>122.6</v>
      </c>
      <c r="G1174" s="115">
        <v>218.43899999999999</v>
      </c>
      <c r="H1174" s="115">
        <v>218.27500000000001</v>
      </c>
      <c r="I1174" s="115">
        <v>221.90700000000001</v>
      </c>
      <c r="J1174" s="115">
        <v>221.71100000000001</v>
      </c>
      <c r="K1174" s="115">
        <v>9.5</v>
      </c>
      <c r="L1174" s="115">
        <v>0.19</v>
      </c>
      <c r="M1174" s="115">
        <v>0.15</v>
      </c>
      <c r="O1174" s="115">
        <v>2.11</v>
      </c>
      <c r="P1174" s="115">
        <v>2.65</v>
      </c>
      <c r="Q1174" s="115">
        <v>0.48</v>
      </c>
      <c r="R1174" s="115">
        <v>90.591999999999999</v>
      </c>
      <c r="S1174" s="115">
        <v>89.906000000000006</v>
      </c>
    </row>
    <row r="1175" spans="1:19" x14ac:dyDescent="0.2">
      <c r="A1175" s="112">
        <v>40452</v>
      </c>
      <c r="B1175" s="114">
        <v>117.4</v>
      </c>
      <c r="C1175" s="114">
        <v>117.4</v>
      </c>
      <c r="D1175" s="114">
        <v>113.9</v>
      </c>
      <c r="E1175" s="114">
        <v>113.5</v>
      </c>
      <c r="F1175" s="114">
        <v>123</v>
      </c>
      <c r="G1175" s="115">
        <v>218.71100000000001</v>
      </c>
      <c r="H1175" s="115">
        <v>219.035</v>
      </c>
      <c r="I1175" s="115">
        <v>222.07900000000001</v>
      </c>
      <c r="J1175" s="115">
        <v>221.83</v>
      </c>
      <c r="K1175" s="115">
        <v>9.4</v>
      </c>
      <c r="L1175" s="115">
        <v>0.19</v>
      </c>
      <c r="M1175" s="115">
        <v>0.2</v>
      </c>
      <c r="O1175" s="115">
        <v>2.29</v>
      </c>
      <c r="P1175" s="115">
        <v>2.54</v>
      </c>
      <c r="Q1175" s="115">
        <v>0.38</v>
      </c>
      <c r="R1175" s="115">
        <v>90.881</v>
      </c>
      <c r="S1175" s="115">
        <v>90.043000000000006</v>
      </c>
    </row>
    <row r="1176" spans="1:19" x14ac:dyDescent="0.2">
      <c r="A1176" s="112">
        <v>40483</v>
      </c>
      <c r="B1176" s="114">
        <v>117.5</v>
      </c>
      <c r="C1176" s="114">
        <v>117.7</v>
      </c>
      <c r="D1176" s="114">
        <v>113.9</v>
      </c>
      <c r="E1176" s="114">
        <v>113.6</v>
      </c>
      <c r="F1176" s="114">
        <v>122.7</v>
      </c>
      <c r="G1176" s="115">
        <v>218.803</v>
      </c>
      <c r="H1176" s="115">
        <v>219.59</v>
      </c>
      <c r="I1176" s="115">
        <v>222.077</v>
      </c>
      <c r="J1176" s="115">
        <v>222.149</v>
      </c>
      <c r="K1176" s="115">
        <v>9.8000000000000007</v>
      </c>
      <c r="L1176" s="115">
        <v>0.19</v>
      </c>
      <c r="M1176" s="115">
        <v>0.2</v>
      </c>
      <c r="O1176" s="115">
        <v>2.36</v>
      </c>
      <c r="P1176" s="115">
        <v>2.76</v>
      </c>
      <c r="Q1176" s="115">
        <v>0.45</v>
      </c>
      <c r="R1176" s="115">
        <v>91.061999999999998</v>
      </c>
      <c r="S1176" s="115">
        <v>90.16</v>
      </c>
    </row>
    <row r="1177" spans="1:19" x14ac:dyDescent="0.2">
      <c r="A1177" s="112">
        <v>40513</v>
      </c>
      <c r="B1177" s="114">
        <v>117.5</v>
      </c>
      <c r="C1177" s="114">
        <v>118.2</v>
      </c>
      <c r="D1177" s="114">
        <v>113.5</v>
      </c>
      <c r="E1177" s="114">
        <v>113.8</v>
      </c>
      <c r="F1177" s="114">
        <v>122.9</v>
      </c>
      <c r="G1177" s="115">
        <v>219.179</v>
      </c>
      <c r="H1177" s="115">
        <v>220.47200000000001</v>
      </c>
      <c r="I1177" s="115">
        <v>221.79499999999999</v>
      </c>
      <c r="J1177" s="115">
        <v>222.34299999999999</v>
      </c>
      <c r="K1177" s="115">
        <v>9.3000000000000007</v>
      </c>
      <c r="L1177" s="115">
        <v>0.18</v>
      </c>
      <c r="M1177" s="115">
        <v>0.13</v>
      </c>
      <c r="O1177" s="115">
        <v>2.69</v>
      </c>
      <c r="P1177" s="115">
        <v>3.29</v>
      </c>
      <c r="Q1177" s="115">
        <v>0.62</v>
      </c>
      <c r="R1177" s="115">
        <v>91.268000000000001</v>
      </c>
      <c r="S1177" s="115">
        <v>90.179000000000002</v>
      </c>
    </row>
    <row r="1178" spans="1:19" x14ac:dyDescent="0.2">
      <c r="A1178" s="112">
        <v>40544</v>
      </c>
      <c r="B1178" s="114">
        <v>117.8</v>
      </c>
      <c r="C1178" s="114">
        <v>118.4</v>
      </c>
      <c r="D1178" s="114">
        <v>113.4</v>
      </c>
      <c r="E1178" s="114">
        <v>113.9</v>
      </c>
      <c r="F1178" s="114">
        <v>123.5</v>
      </c>
      <c r="G1178" s="115">
        <v>220.22300000000001</v>
      </c>
      <c r="H1178" s="115">
        <v>221.18700000000001</v>
      </c>
      <c r="I1178" s="115">
        <v>222.17699999999999</v>
      </c>
      <c r="J1178" s="115">
        <v>222.803</v>
      </c>
      <c r="K1178" s="115">
        <v>9.1</v>
      </c>
      <c r="L1178" s="115">
        <v>0.17</v>
      </c>
      <c r="M1178" s="115">
        <v>0.17</v>
      </c>
      <c r="O1178" s="115">
        <v>2.84</v>
      </c>
      <c r="P1178" s="115">
        <v>3.39</v>
      </c>
      <c r="Q1178" s="115">
        <v>0.61</v>
      </c>
      <c r="R1178" s="115">
        <v>91.542000000000002</v>
      </c>
      <c r="S1178" s="115">
        <v>90.372</v>
      </c>
    </row>
    <row r="1179" spans="1:19" x14ac:dyDescent="0.2">
      <c r="A1179" s="112">
        <v>40575</v>
      </c>
      <c r="B1179" s="114">
        <v>118.1</v>
      </c>
      <c r="C1179" s="114">
        <v>118.3</v>
      </c>
      <c r="D1179" s="114">
        <v>113.7</v>
      </c>
      <c r="E1179" s="114">
        <v>113.9</v>
      </c>
      <c r="F1179" s="114">
        <v>124.2</v>
      </c>
      <c r="G1179" s="115">
        <v>221.309</v>
      </c>
      <c r="H1179" s="115">
        <v>221.898</v>
      </c>
      <c r="I1179" s="115">
        <v>223.011</v>
      </c>
      <c r="J1179" s="115">
        <v>223.21299999999999</v>
      </c>
      <c r="K1179" s="115">
        <v>9</v>
      </c>
      <c r="L1179" s="115">
        <v>0.16</v>
      </c>
      <c r="M1179" s="115">
        <v>0.16</v>
      </c>
      <c r="O1179" s="115">
        <v>2.73</v>
      </c>
      <c r="P1179" s="115">
        <v>3.58</v>
      </c>
      <c r="Q1179" s="115">
        <v>0.77</v>
      </c>
      <c r="R1179" s="115">
        <v>91.796999999999997</v>
      </c>
      <c r="S1179" s="115">
        <v>90.53</v>
      </c>
    </row>
    <row r="1180" spans="1:19" x14ac:dyDescent="0.2">
      <c r="A1180" s="112">
        <v>40603</v>
      </c>
      <c r="B1180" s="114">
        <v>119.4</v>
      </c>
      <c r="C1180" s="114">
        <v>119.1</v>
      </c>
      <c r="D1180" s="114">
        <v>114.4</v>
      </c>
      <c r="E1180" s="114">
        <v>114.2</v>
      </c>
      <c r="F1180" s="114">
        <v>124.5</v>
      </c>
      <c r="G1180" s="115">
        <v>223.46700000000001</v>
      </c>
      <c r="H1180" s="115">
        <v>223.04599999999999</v>
      </c>
      <c r="I1180" s="115">
        <v>223.69</v>
      </c>
      <c r="J1180" s="115">
        <v>223.45400000000001</v>
      </c>
      <c r="K1180" s="115">
        <v>9</v>
      </c>
      <c r="L1180" s="115">
        <v>0.14000000000000001</v>
      </c>
      <c r="M1180" s="115">
        <v>0.1</v>
      </c>
      <c r="O1180" s="115">
        <v>2.67</v>
      </c>
      <c r="P1180" s="115">
        <v>3.41</v>
      </c>
      <c r="Q1180" s="115">
        <v>0.7</v>
      </c>
      <c r="R1180" s="115">
        <v>92.165999999999997</v>
      </c>
      <c r="S1180" s="115">
        <v>90.667000000000002</v>
      </c>
    </row>
    <row r="1181" spans="1:19" x14ac:dyDescent="0.2">
      <c r="A1181" s="112">
        <v>40634</v>
      </c>
      <c r="B1181" s="114">
        <v>119.8</v>
      </c>
      <c r="C1181" s="114">
        <v>119.6</v>
      </c>
      <c r="D1181" s="114">
        <v>114.4</v>
      </c>
      <c r="E1181" s="114">
        <v>114.2</v>
      </c>
      <c r="F1181" s="114">
        <v>126</v>
      </c>
      <c r="G1181" s="115">
        <v>224.90600000000001</v>
      </c>
      <c r="H1181" s="115">
        <v>224.09299999999999</v>
      </c>
      <c r="I1181" s="115">
        <v>224.11799999999999</v>
      </c>
      <c r="J1181" s="115">
        <v>223.727</v>
      </c>
      <c r="K1181" s="115">
        <v>9.1</v>
      </c>
      <c r="L1181" s="115">
        <v>0.1</v>
      </c>
      <c r="M1181" s="115">
        <v>0.09</v>
      </c>
      <c r="O1181" s="115">
        <v>2.71</v>
      </c>
      <c r="P1181" s="115">
        <v>3.46</v>
      </c>
      <c r="Q1181" s="115">
        <v>0.73</v>
      </c>
      <c r="R1181" s="115">
        <v>92.557000000000002</v>
      </c>
      <c r="S1181" s="115">
        <v>90.875</v>
      </c>
    </row>
    <row r="1182" spans="1:19" x14ac:dyDescent="0.2">
      <c r="A1182" s="112">
        <v>40664</v>
      </c>
      <c r="B1182" s="114">
        <v>120.6</v>
      </c>
      <c r="C1182" s="114">
        <v>120</v>
      </c>
      <c r="D1182" s="114">
        <v>115</v>
      </c>
      <c r="E1182" s="114">
        <v>114.7</v>
      </c>
      <c r="F1182" s="114">
        <v>126.1</v>
      </c>
      <c r="G1182" s="115">
        <v>225.964</v>
      </c>
      <c r="H1182" s="115">
        <v>224.80600000000001</v>
      </c>
      <c r="I1182" s="115">
        <v>224.53399999999999</v>
      </c>
      <c r="J1182" s="115">
        <v>224.17500000000001</v>
      </c>
      <c r="K1182" s="115">
        <v>9</v>
      </c>
      <c r="L1182" s="115">
        <v>0.09</v>
      </c>
      <c r="M1182" s="115">
        <v>0.1</v>
      </c>
      <c r="O1182" s="115">
        <v>2.6</v>
      </c>
      <c r="P1182" s="115">
        <v>3.17</v>
      </c>
      <c r="Q1182" s="115">
        <v>0.56000000000000005</v>
      </c>
      <c r="R1182" s="115">
        <v>92.837999999999994</v>
      </c>
      <c r="S1182" s="115">
        <v>91.090999999999994</v>
      </c>
    </row>
    <row r="1183" spans="1:19" x14ac:dyDescent="0.2">
      <c r="A1183" s="112">
        <v>40695</v>
      </c>
      <c r="B1183" s="114">
        <v>119.8</v>
      </c>
      <c r="C1183" s="114">
        <v>119.6</v>
      </c>
      <c r="D1183" s="114">
        <v>114.3</v>
      </c>
      <c r="E1183" s="114">
        <v>114.3</v>
      </c>
      <c r="F1183" s="114">
        <v>125.3</v>
      </c>
      <c r="G1183" s="115">
        <v>225.72200000000001</v>
      </c>
      <c r="H1183" s="115">
        <v>224.80600000000001</v>
      </c>
      <c r="I1183" s="115">
        <v>224.89099999999999</v>
      </c>
      <c r="J1183" s="115">
        <v>224.697</v>
      </c>
      <c r="K1183" s="115">
        <v>9.1</v>
      </c>
      <c r="L1183" s="115">
        <v>0.09</v>
      </c>
      <c r="M1183" s="115">
        <v>7.0000000000000007E-2</v>
      </c>
      <c r="O1183" s="115">
        <v>2.73</v>
      </c>
      <c r="P1183" s="115">
        <v>3</v>
      </c>
      <c r="Q1183" s="115">
        <v>0.41</v>
      </c>
      <c r="R1183" s="115">
        <v>92.819000000000003</v>
      </c>
      <c r="S1183" s="115">
        <v>91.191000000000003</v>
      </c>
    </row>
    <row r="1184" spans="1:19" x14ac:dyDescent="0.2">
      <c r="A1184" s="112">
        <v>40725</v>
      </c>
      <c r="B1184" s="114">
        <v>120</v>
      </c>
      <c r="C1184" s="114">
        <v>119.8</v>
      </c>
      <c r="D1184" s="114">
        <v>114.3</v>
      </c>
      <c r="E1184" s="114">
        <v>114.5</v>
      </c>
      <c r="F1184" s="114">
        <v>125.7</v>
      </c>
      <c r="G1184" s="115">
        <v>225.922</v>
      </c>
      <c r="H1184" s="115">
        <v>225.39500000000001</v>
      </c>
      <c r="I1184" s="115">
        <v>225.16399999999999</v>
      </c>
      <c r="J1184" s="115">
        <v>225.21799999999999</v>
      </c>
      <c r="K1184" s="115">
        <v>9</v>
      </c>
      <c r="L1184" s="115">
        <v>7.0000000000000007E-2</v>
      </c>
      <c r="M1184" s="115">
        <v>0.11</v>
      </c>
      <c r="O1184" s="115">
        <v>2.46</v>
      </c>
      <c r="P1184" s="115">
        <v>3</v>
      </c>
      <c r="Q1184" s="115">
        <v>0.41</v>
      </c>
      <c r="R1184" s="115">
        <v>92.977000000000004</v>
      </c>
      <c r="S1184" s="115">
        <v>91.325999999999993</v>
      </c>
    </row>
    <row r="1185" spans="1:19" x14ac:dyDescent="0.2">
      <c r="A1185" s="112">
        <v>40756</v>
      </c>
      <c r="B1185" s="114">
        <v>120.3</v>
      </c>
      <c r="C1185" s="114">
        <v>120.1</v>
      </c>
      <c r="D1185" s="114">
        <v>114.7</v>
      </c>
      <c r="E1185" s="114">
        <v>114.8</v>
      </c>
      <c r="F1185" s="114">
        <v>126.3</v>
      </c>
      <c r="G1185" s="115">
        <v>226.54499999999999</v>
      </c>
      <c r="H1185" s="115">
        <v>226.10599999999999</v>
      </c>
      <c r="I1185" s="115">
        <v>225.874</v>
      </c>
      <c r="J1185" s="115">
        <v>225.86199999999999</v>
      </c>
      <c r="K1185" s="115">
        <v>9</v>
      </c>
      <c r="L1185" s="115">
        <v>0.1</v>
      </c>
      <c r="M1185" s="115">
        <v>0.08</v>
      </c>
      <c r="O1185" s="115">
        <v>2.0299999999999998</v>
      </c>
      <c r="P1185" s="115">
        <v>2.2999999999999998</v>
      </c>
      <c r="Q1185" s="115">
        <v>0.23</v>
      </c>
      <c r="R1185" s="115">
        <v>93.195999999999998</v>
      </c>
      <c r="S1185" s="115">
        <v>91.507999999999996</v>
      </c>
    </row>
    <row r="1186" spans="1:19" x14ac:dyDescent="0.2">
      <c r="A1186" s="112">
        <v>40787</v>
      </c>
      <c r="B1186" s="114">
        <v>120.6</v>
      </c>
      <c r="C1186" s="114">
        <v>120.5</v>
      </c>
      <c r="D1186" s="114">
        <v>115.5</v>
      </c>
      <c r="E1186" s="114">
        <v>115.3</v>
      </c>
      <c r="F1186" s="114">
        <v>126</v>
      </c>
      <c r="G1186" s="115">
        <v>226.88900000000001</v>
      </c>
      <c r="H1186" s="115">
        <v>226.59700000000001</v>
      </c>
      <c r="I1186" s="115">
        <v>226.28899999999999</v>
      </c>
      <c r="J1186" s="115">
        <v>226.11799999999999</v>
      </c>
      <c r="K1186" s="115">
        <v>9</v>
      </c>
      <c r="L1186" s="115">
        <v>0.08</v>
      </c>
      <c r="M1186" s="115">
        <v>0.06</v>
      </c>
      <c r="O1186" s="115">
        <v>1.67</v>
      </c>
      <c r="P1186" s="115">
        <v>1.98</v>
      </c>
      <c r="Q1186" s="115">
        <v>0.21</v>
      </c>
      <c r="R1186" s="115">
        <v>93.326999999999998</v>
      </c>
      <c r="S1186" s="115">
        <v>91.57</v>
      </c>
    </row>
    <row r="1187" spans="1:19" x14ac:dyDescent="0.2">
      <c r="A1187" s="112">
        <v>40817</v>
      </c>
      <c r="B1187" s="114">
        <v>120.8</v>
      </c>
      <c r="C1187" s="114">
        <v>120.9</v>
      </c>
      <c r="D1187" s="114">
        <v>115.6</v>
      </c>
      <c r="E1187" s="114">
        <v>115.3</v>
      </c>
      <c r="F1187" s="114">
        <v>127.2</v>
      </c>
      <c r="G1187" s="115">
        <v>226.42099999999999</v>
      </c>
      <c r="H1187" s="115">
        <v>226.75</v>
      </c>
      <c r="I1187" s="115">
        <v>226.74299999999999</v>
      </c>
      <c r="J1187" s="115">
        <v>226.506</v>
      </c>
      <c r="K1187" s="115">
        <v>8.8000000000000007</v>
      </c>
      <c r="L1187" s="115">
        <v>7.0000000000000007E-2</v>
      </c>
      <c r="M1187" s="115">
        <v>0.09</v>
      </c>
      <c r="O1187" s="115">
        <v>1.92</v>
      </c>
      <c r="P1187" s="115">
        <v>2.15</v>
      </c>
      <c r="Q1187" s="115">
        <v>0.28000000000000003</v>
      </c>
      <c r="R1187" s="115">
        <v>93.328999999999994</v>
      </c>
      <c r="S1187" s="115">
        <v>91.614000000000004</v>
      </c>
    </row>
    <row r="1188" spans="1:19" x14ac:dyDescent="0.2">
      <c r="A1188" s="112">
        <v>40848</v>
      </c>
      <c r="B1188" s="114">
        <v>120.9</v>
      </c>
      <c r="C1188" s="114">
        <v>121</v>
      </c>
      <c r="D1188" s="114">
        <v>115.7</v>
      </c>
      <c r="E1188" s="114">
        <v>115.5</v>
      </c>
      <c r="F1188" s="114">
        <v>126.6</v>
      </c>
      <c r="G1188" s="115">
        <v>226.23</v>
      </c>
      <c r="H1188" s="115">
        <v>227.16900000000001</v>
      </c>
      <c r="I1188" s="115">
        <v>226.85900000000001</v>
      </c>
      <c r="J1188" s="115">
        <v>226.899</v>
      </c>
      <c r="K1188" s="115">
        <v>8.6</v>
      </c>
      <c r="L1188" s="115">
        <v>0.08</v>
      </c>
      <c r="M1188" s="115">
        <v>0.1</v>
      </c>
      <c r="O1188" s="115">
        <v>1.83</v>
      </c>
      <c r="P1188" s="115">
        <v>2.0099999999999998</v>
      </c>
      <c r="Q1188" s="115">
        <v>0.25</v>
      </c>
      <c r="R1188" s="115">
        <v>93.52</v>
      </c>
      <c r="S1188" s="115">
        <v>91.808000000000007</v>
      </c>
    </row>
    <row r="1189" spans="1:19" x14ac:dyDescent="0.2">
      <c r="A1189" s="112">
        <v>40878</v>
      </c>
      <c r="B1189" s="114">
        <v>120.2</v>
      </c>
      <c r="C1189" s="114">
        <v>120.8</v>
      </c>
      <c r="D1189" s="114">
        <v>115</v>
      </c>
      <c r="E1189" s="114">
        <v>115.4</v>
      </c>
      <c r="F1189" s="114">
        <v>126.5</v>
      </c>
      <c r="G1189" s="115">
        <v>225.672</v>
      </c>
      <c r="H1189" s="115">
        <v>227.22300000000001</v>
      </c>
      <c r="I1189" s="115">
        <v>226.74</v>
      </c>
      <c r="J1189" s="115">
        <v>227.405</v>
      </c>
      <c r="K1189" s="115">
        <v>8.5</v>
      </c>
      <c r="L1189" s="115">
        <v>7.0000000000000007E-2</v>
      </c>
      <c r="M1189" s="115">
        <v>0.04</v>
      </c>
      <c r="O1189" s="115">
        <v>1.64</v>
      </c>
      <c r="P1189" s="115">
        <v>1.98</v>
      </c>
      <c r="Q1189" s="115">
        <v>0.26</v>
      </c>
      <c r="R1189" s="115">
        <v>93.573999999999998</v>
      </c>
      <c r="S1189" s="115">
        <v>91.96</v>
      </c>
    </row>
    <row r="1190" spans="1:19" x14ac:dyDescent="0.2">
      <c r="A1190" s="112">
        <v>40909</v>
      </c>
      <c r="B1190" s="114">
        <v>120.7</v>
      </c>
      <c r="C1190" s="114">
        <v>121.5</v>
      </c>
      <c r="D1190" s="114">
        <v>115.2</v>
      </c>
      <c r="E1190" s="114">
        <v>115.8</v>
      </c>
      <c r="F1190" s="114">
        <v>127.1</v>
      </c>
      <c r="G1190" s="115">
        <v>226.66499999999999</v>
      </c>
      <c r="H1190" s="115">
        <v>227.84200000000001</v>
      </c>
      <c r="I1190" s="115">
        <v>227.23699999999999</v>
      </c>
      <c r="J1190" s="115">
        <v>227.87700000000001</v>
      </c>
      <c r="K1190" s="115">
        <v>8.3000000000000007</v>
      </c>
      <c r="L1190" s="115">
        <v>0.08</v>
      </c>
      <c r="M1190" s="115">
        <v>0.11</v>
      </c>
      <c r="O1190" s="115">
        <v>1.61</v>
      </c>
      <c r="P1190" s="115">
        <v>1.97</v>
      </c>
      <c r="Q1190" s="115">
        <v>0.24</v>
      </c>
      <c r="R1190" s="115">
        <v>93.894000000000005</v>
      </c>
      <c r="S1190" s="115">
        <v>92.234999999999999</v>
      </c>
    </row>
    <row r="1191" spans="1:19" x14ac:dyDescent="0.2">
      <c r="A1191" s="112">
        <v>40940</v>
      </c>
      <c r="B1191" s="114">
        <v>121.2</v>
      </c>
      <c r="C1191" s="114">
        <v>121.4</v>
      </c>
      <c r="D1191" s="114">
        <v>115.6</v>
      </c>
      <c r="E1191" s="114">
        <v>115.7</v>
      </c>
      <c r="F1191" s="114">
        <v>126.6</v>
      </c>
      <c r="G1191" s="115">
        <v>227.66300000000001</v>
      </c>
      <c r="H1191" s="115">
        <v>228.32900000000001</v>
      </c>
      <c r="I1191" s="115">
        <v>227.86500000000001</v>
      </c>
      <c r="J1191" s="115">
        <v>228.03399999999999</v>
      </c>
      <c r="K1191" s="115">
        <v>8.3000000000000007</v>
      </c>
      <c r="L1191" s="115">
        <v>0.1</v>
      </c>
      <c r="M1191" s="115">
        <v>0.1</v>
      </c>
      <c r="O1191" s="115">
        <v>1.68</v>
      </c>
      <c r="P1191" s="115">
        <v>1.97</v>
      </c>
      <c r="Q1191" s="115">
        <v>0.28000000000000003</v>
      </c>
      <c r="R1191" s="115">
        <v>94.103999999999999</v>
      </c>
      <c r="S1191" s="115">
        <v>92.364000000000004</v>
      </c>
    </row>
    <row r="1192" spans="1:19" x14ac:dyDescent="0.2">
      <c r="A1192" s="112">
        <v>40969</v>
      </c>
      <c r="B1192" s="114">
        <v>121.7</v>
      </c>
      <c r="C1192" s="114">
        <v>121.5</v>
      </c>
      <c r="D1192" s="114">
        <v>116.1</v>
      </c>
      <c r="E1192" s="114">
        <v>115.9</v>
      </c>
      <c r="F1192" s="114">
        <v>126.6</v>
      </c>
      <c r="G1192" s="115">
        <v>229.392</v>
      </c>
      <c r="H1192" s="115">
        <v>228.80699999999999</v>
      </c>
      <c r="I1192" s="115">
        <v>228.73500000000001</v>
      </c>
      <c r="J1192" s="115">
        <v>228.47800000000001</v>
      </c>
      <c r="K1192" s="115">
        <v>8.1999999999999993</v>
      </c>
      <c r="L1192" s="115">
        <v>0.13</v>
      </c>
      <c r="M1192" s="115">
        <v>0.09</v>
      </c>
      <c r="O1192" s="115">
        <v>1.9</v>
      </c>
      <c r="P1192" s="115">
        <v>2.17</v>
      </c>
      <c r="Q1192" s="115">
        <v>0.34</v>
      </c>
      <c r="R1192" s="115">
        <v>94.284000000000006</v>
      </c>
      <c r="S1192" s="115">
        <v>92.521000000000001</v>
      </c>
    </row>
    <row r="1193" spans="1:19" x14ac:dyDescent="0.2">
      <c r="A1193" s="112">
        <v>41000</v>
      </c>
      <c r="B1193" s="114">
        <v>122.2</v>
      </c>
      <c r="C1193" s="114">
        <v>121.9</v>
      </c>
      <c r="D1193" s="114">
        <v>116.6</v>
      </c>
      <c r="E1193" s="114">
        <v>116.4</v>
      </c>
      <c r="F1193" s="114">
        <v>127</v>
      </c>
      <c r="G1193" s="115">
        <v>230.08500000000001</v>
      </c>
      <c r="H1193" s="115">
        <v>229.18700000000001</v>
      </c>
      <c r="I1193" s="115">
        <v>229.303</v>
      </c>
      <c r="J1193" s="115">
        <v>228.905</v>
      </c>
      <c r="K1193" s="115">
        <v>8.1999999999999993</v>
      </c>
      <c r="L1193" s="115">
        <v>0.14000000000000001</v>
      </c>
      <c r="M1193" s="115">
        <v>0.16</v>
      </c>
      <c r="O1193" s="115">
        <v>1.68</v>
      </c>
      <c r="P1193" s="115">
        <v>2.0499999999999998</v>
      </c>
      <c r="Q1193" s="115">
        <v>0.28999999999999998</v>
      </c>
      <c r="R1193" s="115">
        <v>94.408000000000001</v>
      </c>
      <c r="S1193" s="115">
        <v>92.661000000000001</v>
      </c>
    </row>
    <row r="1194" spans="1:19" x14ac:dyDescent="0.2">
      <c r="A1194" s="112">
        <v>41030</v>
      </c>
      <c r="B1194" s="114">
        <v>122.1</v>
      </c>
      <c r="C1194" s="114">
        <v>121.5</v>
      </c>
      <c r="D1194" s="114">
        <v>116.7</v>
      </c>
      <c r="E1194" s="114">
        <v>116.3</v>
      </c>
      <c r="F1194" s="114">
        <v>126.6</v>
      </c>
      <c r="G1194" s="115">
        <v>229.815</v>
      </c>
      <c r="H1194" s="115">
        <v>228.71299999999999</v>
      </c>
      <c r="I1194" s="115">
        <v>229.602</v>
      </c>
      <c r="J1194" s="115">
        <v>229.22399999999999</v>
      </c>
      <c r="K1194" s="115">
        <v>8.1999999999999993</v>
      </c>
      <c r="L1194" s="115">
        <v>0.16</v>
      </c>
      <c r="M1194" s="115">
        <v>0.16</v>
      </c>
      <c r="O1194" s="115">
        <v>1.32</v>
      </c>
      <c r="P1194" s="115">
        <v>1.8</v>
      </c>
      <c r="Q1194" s="115">
        <v>0.28999999999999998</v>
      </c>
      <c r="R1194" s="115">
        <v>94.302000000000007</v>
      </c>
      <c r="S1194" s="115">
        <v>92.754999999999995</v>
      </c>
    </row>
    <row r="1195" spans="1:19" x14ac:dyDescent="0.2">
      <c r="A1195" s="112">
        <v>41061</v>
      </c>
      <c r="B1195" s="114">
        <v>121.6</v>
      </c>
      <c r="C1195" s="114">
        <v>121.2</v>
      </c>
      <c r="D1195" s="114">
        <v>116.2</v>
      </c>
      <c r="E1195" s="114">
        <v>116.2</v>
      </c>
      <c r="F1195" s="114">
        <v>126.9</v>
      </c>
      <c r="G1195" s="115">
        <v>229.47800000000001</v>
      </c>
      <c r="H1195" s="115">
        <v>228.524</v>
      </c>
      <c r="I1195" s="115">
        <v>229.87899999999999</v>
      </c>
      <c r="J1195" s="115">
        <v>229.62299999999999</v>
      </c>
      <c r="K1195" s="115">
        <v>8.1999999999999993</v>
      </c>
      <c r="L1195" s="115">
        <v>0.16</v>
      </c>
      <c r="M1195" s="115">
        <v>0.09</v>
      </c>
      <c r="O1195" s="115">
        <v>1.34</v>
      </c>
      <c r="P1195" s="115">
        <v>1.62</v>
      </c>
      <c r="Q1195" s="115">
        <v>0.28999999999999998</v>
      </c>
      <c r="R1195" s="115">
        <v>94.254000000000005</v>
      </c>
      <c r="S1195" s="115">
        <v>92.85</v>
      </c>
    </row>
    <row r="1196" spans="1:19" x14ac:dyDescent="0.2">
      <c r="A1196" s="112">
        <v>41091</v>
      </c>
      <c r="B1196" s="114">
        <v>121.5</v>
      </c>
      <c r="C1196" s="114">
        <v>121.2</v>
      </c>
      <c r="D1196" s="114">
        <v>115.8</v>
      </c>
      <c r="E1196" s="114">
        <v>116</v>
      </c>
      <c r="F1196" s="114">
        <v>126.8</v>
      </c>
      <c r="G1196" s="115">
        <v>229.10400000000001</v>
      </c>
      <c r="H1196" s="115">
        <v>228.59</v>
      </c>
      <c r="I1196" s="115">
        <v>229.893</v>
      </c>
      <c r="J1196" s="115">
        <v>229.97</v>
      </c>
      <c r="K1196" s="115">
        <v>8.1999999999999993</v>
      </c>
      <c r="L1196" s="115">
        <v>0.16</v>
      </c>
      <c r="M1196" s="115">
        <v>0.13</v>
      </c>
      <c r="O1196" s="115">
        <v>1.28</v>
      </c>
      <c r="P1196" s="115">
        <v>1.53</v>
      </c>
      <c r="Q1196" s="115">
        <v>0.25</v>
      </c>
      <c r="R1196" s="115">
        <v>94.287999999999997</v>
      </c>
      <c r="S1196" s="115">
        <v>92.945999999999998</v>
      </c>
    </row>
    <row r="1197" spans="1:19" x14ac:dyDescent="0.2">
      <c r="A1197" s="112">
        <v>41122</v>
      </c>
      <c r="B1197" s="114">
        <v>121.8</v>
      </c>
      <c r="C1197" s="114">
        <v>121.7</v>
      </c>
      <c r="D1197" s="114">
        <v>116</v>
      </c>
      <c r="E1197" s="114">
        <v>116.1</v>
      </c>
      <c r="F1197" s="114">
        <v>127.6</v>
      </c>
      <c r="G1197" s="115">
        <v>230.37899999999999</v>
      </c>
      <c r="H1197" s="115">
        <v>229.91800000000001</v>
      </c>
      <c r="I1197" s="115">
        <v>230.196</v>
      </c>
      <c r="J1197" s="115">
        <v>230.233</v>
      </c>
      <c r="K1197" s="115">
        <v>8.1</v>
      </c>
      <c r="L1197" s="115">
        <v>0.13</v>
      </c>
      <c r="M1197" s="115">
        <v>0.13</v>
      </c>
      <c r="O1197" s="115">
        <v>1.35</v>
      </c>
      <c r="P1197" s="115">
        <v>1.68</v>
      </c>
      <c r="Q1197" s="115">
        <v>0.27</v>
      </c>
      <c r="R1197" s="115">
        <v>94.605000000000004</v>
      </c>
      <c r="S1197" s="115">
        <v>93.004999999999995</v>
      </c>
    </row>
    <row r="1198" spans="1:19" x14ac:dyDescent="0.2">
      <c r="A1198" s="112">
        <v>41153</v>
      </c>
      <c r="B1198" s="114">
        <v>122</v>
      </c>
      <c r="C1198" s="114">
        <v>121.9</v>
      </c>
      <c r="D1198" s="114">
        <v>116.4</v>
      </c>
      <c r="E1198" s="114">
        <v>116.2</v>
      </c>
      <c r="F1198" s="114">
        <v>127.8</v>
      </c>
      <c r="G1198" s="115">
        <v>231.40700000000001</v>
      </c>
      <c r="H1198" s="115">
        <v>231.01499999999999</v>
      </c>
      <c r="I1198" s="115">
        <v>230.78</v>
      </c>
      <c r="J1198" s="115">
        <v>230.65899999999999</v>
      </c>
      <c r="K1198" s="115">
        <v>7.8</v>
      </c>
      <c r="L1198" s="115">
        <v>0.14000000000000001</v>
      </c>
      <c r="M1198" s="115">
        <v>0.09</v>
      </c>
      <c r="O1198" s="115">
        <v>1.42</v>
      </c>
      <c r="P1198" s="115">
        <v>1.72</v>
      </c>
      <c r="Q1198" s="115">
        <v>0.26</v>
      </c>
      <c r="R1198" s="115">
        <v>94.893000000000001</v>
      </c>
      <c r="S1198" s="115">
        <v>93.119</v>
      </c>
    </row>
    <row r="1199" spans="1:19" x14ac:dyDescent="0.2">
      <c r="A1199" s="112">
        <v>41183</v>
      </c>
      <c r="B1199" s="114">
        <v>122.2</v>
      </c>
      <c r="C1199" s="114">
        <v>122.2</v>
      </c>
      <c r="D1199" s="114">
        <v>116.7</v>
      </c>
      <c r="E1199" s="114">
        <v>116.3</v>
      </c>
      <c r="F1199" s="114">
        <v>128</v>
      </c>
      <c r="G1199" s="115">
        <v>231.31700000000001</v>
      </c>
      <c r="H1199" s="115">
        <v>231.63800000000001</v>
      </c>
      <c r="I1199" s="115">
        <v>231.27600000000001</v>
      </c>
      <c r="J1199" s="115">
        <v>231.024</v>
      </c>
      <c r="K1199" s="115">
        <v>7.8</v>
      </c>
      <c r="L1199" s="115">
        <v>0.16</v>
      </c>
      <c r="M1199" s="115">
        <v>0.18</v>
      </c>
      <c r="O1199" s="115">
        <v>1.42</v>
      </c>
      <c r="P1199" s="115">
        <v>1.75</v>
      </c>
      <c r="Q1199" s="115">
        <v>0.28000000000000003</v>
      </c>
      <c r="R1199" s="115">
        <v>95.174000000000007</v>
      </c>
      <c r="S1199" s="115">
        <v>93.344999999999999</v>
      </c>
    </row>
    <row r="1200" spans="1:19" x14ac:dyDescent="0.2">
      <c r="A1200" s="112">
        <v>41214</v>
      </c>
      <c r="B1200" s="114">
        <v>121.9</v>
      </c>
      <c r="C1200" s="114">
        <v>122.1</v>
      </c>
      <c r="D1200" s="114">
        <v>116.7</v>
      </c>
      <c r="E1200" s="114">
        <v>116.5</v>
      </c>
      <c r="F1200" s="114">
        <v>127.3</v>
      </c>
      <c r="G1200" s="115">
        <v>230.221</v>
      </c>
      <c r="H1200" s="115">
        <v>231.249</v>
      </c>
      <c r="I1200" s="115">
        <v>231.26300000000001</v>
      </c>
      <c r="J1200" s="115">
        <v>231.33</v>
      </c>
      <c r="K1200" s="115">
        <v>7.7</v>
      </c>
      <c r="L1200" s="115">
        <v>0.16</v>
      </c>
      <c r="M1200" s="115">
        <v>0.16</v>
      </c>
      <c r="O1200" s="115">
        <v>1.37</v>
      </c>
      <c r="P1200" s="115">
        <v>1.65</v>
      </c>
      <c r="Q1200" s="115">
        <v>0.27</v>
      </c>
      <c r="R1200" s="115">
        <v>95.108999999999995</v>
      </c>
      <c r="S1200" s="115">
        <v>93.444999999999993</v>
      </c>
    </row>
    <row r="1201" spans="1:19" x14ac:dyDescent="0.2">
      <c r="A1201" s="112">
        <v>41244</v>
      </c>
      <c r="B1201" s="114">
        <v>121.2</v>
      </c>
      <c r="C1201" s="114">
        <v>122</v>
      </c>
      <c r="D1201" s="114">
        <v>116</v>
      </c>
      <c r="E1201" s="114">
        <v>116.5</v>
      </c>
      <c r="F1201" s="114">
        <v>126.5</v>
      </c>
      <c r="G1201" s="115">
        <v>229.601</v>
      </c>
      <c r="H1201" s="115">
        <v>231.221</v>
      </c>
      <c r="I1201" s="115">
        <v>231.03299999999999</v>
      </c>
      <c r="J1201" s="115">
        <v>231.72499999999999</v>
      </c>
      <c r="K1201" s="115">
        <v>7.9</v>
      </c>
      <c r="L1201" s="115">
        <v>0.16</v>
      </c>
      <c r="M1201" s="115">
        <v>0.09</v>
      </c>
      <c r="O1201" s="115">
        <v>1.53</v>
      </c>
      <c r="P1201" s="115">
        <v>1.72</v>
      </c>
      <c r="Q1201" s="115">
        <v>0.26</v>
      </c>
      <c r="R1201" s="115">
        <v>95.093999999999994</v>
      </c>
      <c r="S1201" s="115">
        <v>93.513999999999996</v>
      </c>
    </row>
    <row r="1202" spans="1:19" x14ac:dyDescent="0.2">
      <c r="A1202" s="112">
        <v>41275</v>
      </c>
      <c r="B1202" s="114">
        <v>121.3</v>
      </c>
      <c r="C1202" s="114">
        <v>122.1</v>
      </c>
      <c r="D1202" s="114">
        <v>115.9</v>
      </c>
      <c r="E1202" s="114">
        <v>116.5</v>
      </c>
      <c r="F1202" s="114">
        <v>126.5</v>
      </c>
      <c r="G1202" s="115">
        <v>230.28</v>
      </c>
      <c r="H1202" s="115">
        <v>231.679</v>
      </c>
      <c r="I1202" s="115">
        <v>231.61199999999999</v>
      </c>
      <c r="J1202" s="115">
        <v>232.22900000000001</v>
      </c>
      <c r="K1202" s="115">
        <v>8</v>
      </c>
      <c r="L1202" s="115">
        <v>0.14000000000000001</v>
      </c>
      <c r="M1202" s="115">
        <v>0.15</v>
      </c>
      <c r="O1202" s="115">
        <v>1.75</v>
      </c>
      <c r="P1202" s="115">
        <v>1.91</v>
      </c>
      <c r="Q1202" s="115">
        <v>0.27</v>
      </c>
      <c r="R1202" s="115">
        <v>95.275000000000006</v>
      </c>
      <c r="S1202" s="115">
        <v>93.703000000000003</v>
      </c>
    </row>
    <row r="1203" spans="1:19" x14ac:dyDescent="0.2">
      <c r="A1203" s="112">
        <v>41306</v>
      </c>
      <c r="B1203" s="114">
        <v>122.7</v>
      </c>
      <c r="C1203" s="114">
        <v>122.9</v>
      </c>
      <c r="D1203" s="114">
        <v>116.9</v>
      </c>
      <c r="E1203" s="114">
        <v>117</v>
      </c>
      <c r="F1203" s="114">
        <v>127.7</v>
      </c>
      <c r="G1203" s="115">
        <v>232.166</v>
      </c>
      <c r="H1203" s="115">
        <v>232.93700000000001</v>
      </c>
      <c r="I1203" s="115">
        <v>232.43199999999999</v>
      </c>
      <c r="J1203" s="115">
        <v>232.56899999999999</v>
      </c>
      <c r="K1203" s="115">
        <v>7.7</v>
      </c>
      <c r="L1203" s="115">
        <v>0.15</v>
      </c>
      <c r="M1203" s="115">
        <v>0.14000000000000001</v>
      </c>
      <c r="O1203" s="115">
        <v>1.64</v>
      </c>
      <c r="P1203" s="115">
        <v>1.98</v>
      </c>
      <c r="Q1203" s="115">
        <v>0.27</v>
      </c>
      <c r="R1203" s="115">
        <v>95.614000000000004</v>
      </c>
      <c r="S1203" s="115">
        <v>93.805000000000007</v>
      </c>
    </row>
    <row r="1204" spans="1:19" x14ac:dyDescent="0.2">
      <c r="A1204" s="112">
        <v>41334</v>
      </c>
      <c r="B1204" s="114">
        <v>122.9</v>
      </c>
      <c r="C1204" s="114">
        <v>122.8</v>
      </c>
      <c r="D1204" s="114">
        <v>117.2</v>
      </c>
      <c r="E1204" s="114">
        <v>117</v>
      </c>
      <c r="F1204" s="114">
        <v>128.1</v>
      </c>
      <c r="G1204" s="115">
        <v>232.773</v>
      </c>
      <c r="H1204" s="115">
        <v>232.28200000000001</v>
      </c>
      <c r="I1204" s="115">
        <v>233.05199999999999</v>
      </c>
      <c r="J1204" s="115">
        <v>232.79400000000001</v>
      </c>
      <c r="K1204" s="115">
        <v>7.5</v>
      </c>
      <c r="L1204" s="115">
        <v>0.14000000000000001</v>
      </c>
      <c r="M1204" s="115">
        <v>0.09</v>
      </c>
      <c r="O1204" s="115">
        <v>1.62</v>
      </c>
      <c r="P1204" s="115">
        <v>1.96</v>
      </c>
      <c r="Q1204" s="115">
        <v>0.26</v>
      </c>
      <c r="R1204" s="115">
        <v>95.488</v>
      </c>
      <c r="S1204" s="115">
        <v>93.891000000000005</v>
      </c>
    </row>
    <row r="1205" spans="1:19" x14ac:dyDescent="0.2">
      <c r="A1205" s="112">
        <v>41365</v>
      </c>
      <c r="B1205" s="114">
        <v>122.7</v>
      </c>
      <c r="C1205" s="114">
        <v>122.3</v>
      </c>
      <c r="D1205" s="114">
        <v>117.2</v>
      </c>
      <c r="E1205" s="114">
        <v>117</v>
      </c>
      <c r="F1205" s="114">
        <v>128.69999999999999</v>
      </c>
      <c r="G1205" s="115">
        <v>232.53100000000001</v>
      </c>
      <c r="H1205" s="115">
        <v>231.797</v>
      </c>
      <c r="I1205" s="115">
        <v>233.23599999999999</v>
      </c>
      <c r="J1205" s="115">
        <v>232.83199999999999</v>
      </c>
      <c r="K1205" s="115">
        <v>7.6</v>
      </c>
      <c r="L1205" s="115">
        <v>0.15</v>
      </c>
      <c r="M1205" s="115">
        <v>0.14000000000000001</v>
      </c>
      <c r="O1205" s="115">
        <v>1.48</v>
      </c>
      <c r="P1205" s="115">
        <v>1.76</v>
      </c>
      <c r="Q1205" s="115">
        <v>0.23</v>
      </c>
      <c r="R1205" s="115">
        <v>95.391000000000005</v>
      </c>
      <c r="S1205" s="115">
        <v>93.936999999999998</v>
      </c>
    </row>
    <row r="1206" spans="1:19" x14ac:dyDescent="0.2">
      <c r="A1206" s="112">
        <v>41395</v>
      </c>
      <c r="B1206" s="114">
        <v>123</v>
      </c>
      <c r="C1206" s="114">
        <v>122.3</v>
      </c>
      <c r="D1206" s="114">
        <v>117.3</v>
      </c>
      <c r="E1206" s="114">
        <v>117</v>
      </c>
      <c r="F1206" s="114">
        <v>129.5</v>
      </c>
      <c r="G1206" s="115">
        <v>232.94499999999999</v>
      </c>
      <c r="H1206" s="115">
        <v>231.893</v>
      </c>
      <c r="I1206" s="115">
        <v>233.46199999999999</v>
      </c>
      <c r="J1206" s="115">
        <v>232.99600000000001</v>
      </c>
      <c r="K1206" s="115">
        <v>7.5</v>
      </c>
      <c r="L1206" s="115">
        <v>0.11</v>
      </c>
      <c r="M1206" s="115">
        <v>0.09</v>
      </c>
      <c r="O1206" s="115">
        <v>1.86</v>
      </c>
      <c r="P1206" s="115">
        <v>1.93</v>
      </c>
      <c r="Q1206" s="115">
        <v>0.25</v>
      </c>
      <c r="R1206" s="115">
        <v>95.460999999999999</v>
      </c>
      <c r="S1206" s="115">
        <v>94.046999999999997</v>
      </c>
    </row>
    <row r="1207" spans="1:19" x14ac:dyDescent="0.2">
      <c r="A1207" s="112">
        <v>41426</v>
      </c>
      <c r="B1207" s="114">
        <v>123</v>
      </c>
      <c r="C1207" s="114">
        <v>122.6</v>
      </c>
      <c r="D1207" s="114">
        <v>117.2</v>
      </c>
      <c r="E1207" s="114">
        <v>117.1</v>
      </c>
      <c r="F1207" s="114">
        <v>129.80000000000001</v>
      </c>
      <c r="G1207" s="115">
        <v>233.50399999999999</v>
      </c>
      <c r="H1207" s="115">
        <v>232.44499999999999</v>
      </c>
      <c r="I1207" s="115">
        <v>233.64</v>
      </c>
      <c r="J1207" s="115">
        <v>233.35</v>
      </c>
      <c r="K1207" s="115">
        <v>7.5</v>
      </c>
      <c r="L1207" s="115">
        <v>0.09</v>
      </c>
      <c r="M1207" s="115">
        <v>7.0000000000000007E-2</v>
      </c>
      <c r="O1207" s="115">
        <v>2.16</v>
      </c>
      <c r="P1207" s="115">
        <v>2.2999999999999998</v>
      </c>
      <c r="Q1207" s="115">
        <v>0.33</v>
      </c>
      <c r="R1207" s="115">
        <v>95.673000000000002</v>
      </c>
      <c r="S1207" s="115">
        <v>94.209000000000003</v>
      </c>
    </row>
    <row r="1208" spans="1:19" x14ac:dyDescent="0.2">
      <c r="A1208" s="112">
        <v>41456</v>
      </c>
      <c r="B1208" s="114">
        <v>123.1</v>
      </c>
      <c r="C1208" s="114">
        <v>122.8</v>
      </c>
      <c r="D1208" s="114">
        <v>117.1</v>
      </c>
      <c r="E1208" s="114">
        <v>117.2</v>
      </c>
      <c r="F1208" s="114">
        <v>129.6</v>
      </c>
      <c r="G1208" s="115">
        <v>233.596</v>
      </c>
      <c r="H1208" s="115">
        <v>232.9</v>
      </c>
      <c r="I1208" s="115">
        <v>233.792</v>
      </c>
      <c r="J1208" s="115">
        <v>233.88</v>
      </c>
      <c r="K1208" s="115">
        <v>7.3</v>
      </c>
      <c r="L1208" s="115">
        <v>0.09</v>
      </c>
      <c r="M1208" s="115">
        <v>0.09</v>
      </c>
      <c r="O1208" s="115">
        <v>2.29</v>
      </c>
      <c r="P1208" s="115">
        <v>2.58</v>
      </c>
      <c r="Q1208" s="115">
        <v>0.34</v>
      </c>
      <c r="R1208" s="115">
        <v>95.792000000000002</v>
      </c>
      <c r="S1208" s="115">
        <v>94.328999999999994</v>
      </c>
    </row>
    <row r="1209" spans="1:19" x14ac:dyDescent="0.2">
      <c r="A1209" s="112">
        <v>41487</v>
      </c>
      <c r="B1209" s="114">
        <v>123.1</v>
      </c>
      <c r="C1209" s="114">
        <v>122.9</v>
      </c>
      <c r="D1209" s="114">
        <v>117.1</v>
      </c>
      <c r="E1209" s="114">
        <v>117.2</v>
      </c>
      <c r="F1209" s="114">
        <v>129.4</v>
      </c>
      <c r="G1209" s="115">
        <v>233.87700000000001</v>
      </c>
      <c r="H1209" s="115">
        <v>233.45599999999999</v>
      </c>
      <c r="I1209" s="115">
        <v>234.25800000000001</v>
      </c>
      <c r="J1209" s="115">
        <v>234.33600000000001</v>
      </c>
      <c r="K1209" s="115">
        <v>7.2</v>
      </c>
      <c r="L1209" s="115">
        <v>0.08</v>
      </c>
      <c r="M1209" s="115">
        <v>7.0000000000000007E-2</v>
      </c>
      <c r="O1209" s="115">
        <v>2.39</v>
      </c>
      <c r="P1209" s="115">
        <v>2.74</v>
      </c>
      <c r="Q1209" s="115">
        <v>0.36</v>
      </c>
      <c r="R1209" s="115">
        <v>95.933999999999997</v>
      </c>
      <c r="S1209" s="115">
        <v>94.430999999999997</v>
      </c>
    </row>
    <row r="1210" spans="1:19" x14ac:dyDescent="0.2">
      <c r="A1210" s="112">
        <v>41518</v>
      </c>
      <c r="B1210" s="114">
        <v>123.3</v>
      </c>
      <c r="C1210" s="114">
        <v>123.1</v>
      </c>
      <c r="D1210" s="114">
        <v>117.5</v>
      </c>
      <c r="E1210" s="114">
        <v>117.3</v>
      </c>
      <c r="F1210" s="114">
        <v>129.5</v>
      </c>
      <c r="G1210" s="115">
        <v>234.149</v>
      </c>
      <c r="H1210" s="115">
        <v>233.54400000000001</v>
      </c>
      <c r="I1210" s="115">
        <v>234.78200000000001</v>
      </c>
      <c r="J1210" s="115">
        <v>234.7</v>
      </c>
      <c r="K1210" s="115">
        <v>7.2</v>
      </c>
      <c r="L1210" s="115">
        <v>0.08</v>
      </c>
      <c r="M1210" s="115">
        <v>0.06</v>
      </c>
      <c r="O1210" s="115">
        <v>2.31</v>
      </c>
      <c r="P1210" s="115">
        <v>2.81</v>
      </c>
      <c r="Q1210" s="115">
        <v>0.4</v>
      </c>
      <c r="R1210" s="115">
        <v>95.975999999999999</v>
      </c>
      <c r="S1210" s="115">
        <v>94.543000000000006</v>
      </c>
    </row>
    <row r="1211" spans="1:19" x14ac:dyDescent="0.2">
      <c r="A1211" s="112">
        <v>41548</v>
      </c>
      <c r="B1211" s="114">
        <v>123</v>
      </c>
      <c r="C1211" s="114">
        <v>123</v>
      </c>
      <c r="D1211" s="114">
        <v>117.8</v>
      </c>
      <c r="E1211" s="114">
        <v>117.4</v>
      </c>
      <c r="F1211" s="114">
        <v>129.30000000000001</v>
      </c>
      <c r="G1211" s="115">
        <v>233.54599999999999</v>
      </c>
      <c r="H1211" s="115">
        <v>233.66900000000001</v>
      </c>
      <c r="I1211" s="115">
        <v>235.16200000000001</v>
      </c>
      <c r="J1211" s="115">
        <v>234.92099999999999</v>
      </c>
      <c r="K1211" s="115">
        <v>7.2</v>
      </c>
      <c r="L1211" s="115">
        <v>0.09</v>
      </c>
      <c r="M1211" s="115">
        <v>7.0000000000000007E-2</v>
      </c>
      <c r="O1211" s="115">
        <v>2.2599999999999998</v>
      </c>
      <c r="P1211" s="115">
        <v>2.62</v>
      </c>
      <c r="Q1211" s="115">
        <v>0.34</v>
      </c>
      <c r="R1211" s="115">
        <v>96.102999999999994</v>
      </c>
      <c r="S1211" s="115">
        <v>94.703000000000003</v>
      </c>
    </row>
    <row r="1212" spans="1:19" x14ac:dyDescent="0.2">
      <c r="A1212" s="112">
        <v>41579</v>
      </c>
      <c r="B1212" s="114">
        <v>123</v>
      </c>
      <c r="C1212" s="114">
        <v>123.2</v>
      </c>
      <c r="D1212" s="114">
        <v>117.5</v>
      </c>
      <c r="E1212" s="114">
        <v>117.5</v>
      </c>
      <c r="F1212" s="114">
        <v>129.5</v>
      </c>
      <c r="G1212" s="115">
        <v>233.06899999999999</v>
      </c>
      <c r="H1212" s="115">
        <v>234.1</v>
      </c>
      <c r="I1212" s="115">
        <v>235.24299999999999</v>
      </c>
      <c r="J1212" s="115">
        <v>235.35900000000001</v>
      </c>
      <c r="K1212" s="115">
        <v>6.9</v>
      </c>
      <c r="L1212" s="115">
        <v>0.08</v>
      </c>
      <c r="M1212" s="115">
        <v>7.0000000000000007E-2</v>
      </c>
      <c r="O1212" s="115">
        <v>2.4700000000000002</v>
      </c>
      <c r="P1212" s="115">
        <v>2.72</v>
      </c>
      <c r="Q1212" s="115">
        <v>0.3</v>
      </c>
      <c r="R1212" s="115">
        <v>96.245999999999995</v>
      </c>
      <c r="S1212" s="115">
        <v>94.86</v>
      </c>
    </row>
    <row r="1213" spans="1:19" x14ac:dyDescent="0.2">
      <c r="A1213" s="112">
        <v>41609</v>
      </c>
      <c r="B1213" s="114">
        <v>122.7</v>
      </c>
      <c r="C1213" s="114">
        <v>123.6</v>
      </c>
      <c r="D1213" s="114">
        <v>117.1</v>
      </c>
      <c r="E1213" s="114">
        <v>117.8</v>
      </c>
      <c r="F1213" s="114">
        <v>129.1</v>
      </c>
      <c r="G1213" s="115">
        <v>233.04900000000001</v>
      </c>
      <c r="H1213" s="115">
        <v>234.71899999999999</v>
      </c>
      <c r="I1213" s="115">
        <v>235</v>
      </c>
      <c r="J1213" s="115">
        <v>235.75899999999999</v>
      </c>
      <c r="K1213" s="115">
        <v>6.7</v>
      </c>
      <c r="L1213" s="115">
        <v>0.09</v>
      </c>
      <c r="M1213" s="115">
        <v>7.0000000000000007E-2</v>
      </c>
      <c r="O1213" s="115">
        <v>2.66</v>
      </c>
      <c r="P1213" s="115">
        <v>2.9</v>
      </c>
      <c r="Q1213" s="115">
        <v>0.34</v>
      </c>
      <c r="R1213" s="115">
        <v>96.414000000000001</v>
      </c>
      <c r="S1213" s="115">
        <v>94.960999999999999</v>
      </c>
    </row>
    <row r="1214" spans="1:19" x14ac:dyDescent="0.2">
      <c r="A1214" s="112">
        <v>41640</v>
      </c>
      <c r="B1214" s="114">
        <v>123.1</v>
      </c>
      <c r="C1214" s="114">
        <v>123.9</v>
      </c>
      <c r="D1214" s="114">
        <v>117.3</v>
      </c>
      <c r="E1214" s="114">
        <v>118</v>
      </c>
      <c r="F1214" s="114">
        <v>129.9</v>
      </c>
      <c r="G1214" s="115">
        <v>233.916</v>
      </c>
      <c r="H1214" s="115">
        <v>235.28800000000001</v>
      </c>
      <c r="I1214" s="115">
        <v>235.36699999999999</v>
      </c>
      <c r="J1214" s="115">
        <v>235.96100000000001</v>
      </c>
      <c r="K1214" s="115">
        <v>6.6</v>
      </c>
      <c r="L1214" s="115">
        <v>7.0000000000000007E-2</v>
      </c>
      <c r="M1214" s="115">
        <v>7.0000000000000007E-2</v>
      </c>
      <c r="O1214" s="115">
        <v>2.33</v>
      </c>
      <c r="P1214" s="115">
        <v>2.86</v>
      </c>
      <c r="Q1214" s="115">
        <v>0.39</v>
      </c>
      <c r="R1214" s="115">
        <v>96.614000000000004</v>
      </c>
      <c r="S1214" s="115">
        <v>95.063999999999993</v>
      </c>
    </row>
    <row r="1215" spans="1:19" x14ac:dyDescent="0.2">
      <c r="A1215" s="112">
        <v>41671</v>
      </c>
      <c r="B1215" s="114">
        <v>124.1</v>
      </c>
      <c r="C1215" s="114">
        <v>124.3</v>
      </c>
      <c r="D1215" s="114">
        <v>118.2</v>
      </c>
      <c r="E1215" s="114">
        <v>118.3</v>
      </c>
      <c r="F1215" s="114">
        <v>130.80000000000001</v>
      </c>
      <c r="G1215" s="115">
        <v>234.78100000000001</v>
      </c>
      <c r="H1215" s="115">
        <v>235.547</v>
      </c>
      <c r="I1215" s="115">
        <v>236.07499999999999</v>
      </c>
      <c r="J1215" s="115">
        <v>236.185</v>
      </c>
      <c r="K1215" s="115">
        <v>6.7</v>
      </c>
      <c r="L1215" s="115">
        <v>7.0000000000000007E-2</v>
      </c>
      <c r="M1215" s="115">
        <v>0.06</v>
      </c>
      <c r="O1215" s="115">
        <v>2.33</v>
      </c>
      <c r="P1215" s="115">
        <v>2.71</v>
      </c>
      <c r="Q1215" s="115">
        <v>0.33</v>
      </c>
      <c r="R1215" s="115">
        <v>96.66</v>
      </c>
      <c r="S1215" s="115">
        <v>95.108999999999995</v>
      </c>
    </row>
    <row r="1216" spans="1:19" x14ac:dyDescent="0.2">
      <c r="A1216" s="112">
        <v>41699</v>
      </c>
      <c r="B1216" s="114">
        <v>124.8</v>
      </c>
      <c r="C1216" s="114">
        <v>124.5</v>
      </c>
      <c r="D1216" s="114">
        <v>118.6</v>
      </c>
      <c r="E1216" s="114">
        <v>118.3</v>
      </c>
      <c r="F1216" s="114">
        <v>133.1</v>
      </c>
      <c r="G1216" s="115">
        <v>236.29300000000001</v>
      </c>
      <c r="H1216" s="115">
        <v>236.02799999999999</v>
      </c>
      <c r="I1216" s="115">
        <v>236.91300000000001</v>
      </c>
      <c r="J1216" s="115">
        <v>236.625</v>
      </c>
      <c r="K1216" s="115">
        <v>6.7</v>
      </c>
      <c r="L1216" s="115">
        <v>0.08</v>
      </c>
      <c r="M1216" s="115">
        <v>0.06</v>
      </c>
      <c r="O1216" s="115">
        <v>2.29</v>
      </c>
      <c r="P1216" s="115">
        <v>2.72</v>
      </c>
      <c r="Q1216" s="115">
        <v>0.4</v>
      </c>
      <c r="R1216" s="115">
        <v>96.814999999999998</v>
      </c>
      <c r="S1216" s="115">
        <v>95.25</v>
      </c>
    </row>
    <row r="1217" spans="1:19" x14ac:dyDescent="0.2">
      <c r="A1217" s="112">
        <v>41730</v>
      </c>
      <c r="B1217" s="114">
        <v>125.2</v>
      </c>
      <c r="C1217" s="114">
        <v>125</v>
      </c>
      <c r="D1217" s="114">
        <v>118.8</v>
      </c>
      <c r="E1217" s="114">
        <v>118.5</v>
      </c>
      <c r="F1217" s="114">
        <v>132.19999999999999</v>
      </c>
      <c r="G1217" s="115">
        <v>237.072</v>
      </c>
      <c r="H1217" s="115">
        <v>236.46799999999999</v>
      </c>
      <c r="I1217" s="115">
        <v>237.50899999999999</v>
      </c>
      <c r="J1217" s="115">
        <v>237.072</v>
      </c>
      <c r="K1217" s="115">
        <v>6.2</v>
      </c>
      <c r="L1217" s="115">
        <v>0.09</v>
      </c>
      <c r="M1217" s="115">
        <v>0.09</v>
      </c>
      <c r="O1217" s="115">
        <v>2.25</v>
      </c>
      <c r="P1217" s="115">
        <v>2.71</v>
      </c>
      <c r="Q1217" s="115">
        <v>0.42</v>
      </c>
      <c r="R1217" s="115">
        <v>96.986999999999995</v>
      </c>
      <c r="S1217" s="115">
        <v>95.412999999999997</v>
      </c>
    </row>
    <row r="1218" spans="1:19" x14ac:dyDescent="0.2">
      <c r="A1218" s="112">
        <v>41760</v>
      </c>
      <c r="B1218" s="114">
        <v>125.8</v>
      </c>
      <c r="C1218" s="114">
        <v>125.1</v>
      </c>
      <c r="D1218" s="114">
        <v>119.1</v>
      </c>
      <c r="E1218" s="114">
        <v>118.7</v>
      </c>
      <c r="F1218" s="114">
        <v>132.80000000000001</v>
      </c>
      <c r="G1218" s="115">
        <v>237.9</v>
      </c>
      <c r="H1218" s="115">
        <v>236.91800000000001</v>
      </c>
      <c r="I1218" s="115">
        <v>238.029</v>
      </c>
      <c r="J1218" s="115">
        <v>237.529</v>
      </c>
      <c r="K1218" s="115">
        <v>6.3</v>
      </c>
      <c r="L1218" s="115">
        <v>0.09</v>
      </c>
      <c r="M1218" s="115">
        <v>0.08</v>
      </c>
      <c r="O1218" s="115">
        <v>2.11</v>
      </c>
      <c r="P1218" s="115">
        <v>2.56</v>
      </c>
      <c r="Q1218" s="115">
        <v>0.39</v>
      </c>
      <c r="R1218" s="115">
        <v>97.147000000000006</v>
      </c>
      <c r="S1218" s="115">
        <v>95.573999999999998</v>
      </c>
    </row>
    <row r="1219" spans="1:19" x14ac:dyDescent="0.2">
      <c r="A1219" s="112">
        <v>41791</v>
      </c>
      <c r="B1219" s="114">
        <v>125.9</v>
      </c>
      <c r="C1219" s="114">
        <v>125.4</v>
      </c>
      <c r="D1219" s="114">
        <v>119.1</v>
      </c>
      <c r="E1219" s="114">
        <v>118.9</v>
      </c>
      <c r="F1219" s="114">
        <v>132.30000000000001</v>
      </c>
      <c r="G1219" s="115">
        <v>238.34299999999999</v>
      </c>
      <c r="H1219" s="115">
        <v>237.23099999999999</v>
      </c>
      <c r="I1219" s="115">
        <v>238.15700000000001</v>
      </c>
      <c r="J1219" s="115">
        <v>237.83699999999999</v>
      </c>
      <c r="K1219" s="115">
        <v>6.1</v>
      </c>
      <c r="L1219" s="115">
        <v>0.1</v>
      </c>
      <c r="M1219" s="115">
        <v>0.09</v>
      </c>
      <c r="O1219" s="115">
        <v>2.06</v>
      </c>
      <c r="P1219" s="115">
        <v>2.6</v>
      </c>
      <c r="Q1219" s="115">
        <v>0.45</v>
      </c>
      <c r="R1219" s="115">
        <v>97.253</v>
      </c>
      <c r="S1219" s="115">
        <v>95.682000000000002</v>
      </c>
    </row>
    <row r="1220" spans="1:19" x14ac:dyDescent="0.2">
      <c r="A1220" s="112">
        <v>41821</v>
      </c>
      <c r="B1220" s="114">
        <v>125.7</v>
      </c>
      <c r="C1220" s="114">
        <v>125.4</v>
      </c>
      <c r="D1220" s="114">
        <v>118.9</v>
      </c>
      <c r="E1220" s="114">
        <v>119</v>
      </c>
      <c r="F1220" s="114">
        <v>132.9</v>
      </c>
      <c r="G1220" s="115">
        <v>238.25</v>
      </c>
      <c r="H1220" s="115">
        <v>237.49799999999999</v>
      </c>
      <c r="I1220" s="115">
        <v>238.13800000000001</v>
      </c>
      <c r="J1220" s="115">
        <v>238.19499999999999</v>
      </c>
      <c r="K1220" s="115">
        <v>6.2</v>
      </c>
      <c r="L1220" s="115">
        <v>0.09</v>
      </c>
      <c r="M1220" s="115">
        <v>0.08</v>
      </c>
      <c r="O1220" s="115">
        <v>2.0499999999999998</v>
      </c>
      <c r="P1220" s="115">
        <v>2.54</v>
      </c>
      <c r="Q1220" s="115">
        <v>0.51</v>
      </c>
      <c r="R1220" s="115">
        <v>97.391000000000005</v>
      </c>
      <c r="S1220" s="115">
        <v>95.847999999999999</v>
      </c>
    </row>
    <row r="1221" spans="1:19" x14ac:dyDescent="0.2">
      <c r="A1221" s="112">
        <v>41852</v>
      </c>
      <c r="B1221" s="114">
        <v>125.7</v>
      </c>
      <c r="C1221" s="114">
        <v>125.5</v>
      </c>
      <c r="D1221" s="114">
        <v>119.4</v>
      </c>
      <c r="E1221" s="114">
        <v>119.5</v>
      </c>
      <c r="F1221" s="114">
        <v>132.69999999999999</v>
      </c>
      <c r="G1221" s="115">
        <v>237.852</v>
      </c>
      <c r="H1221" s="115">
        <v>237.46</v>
      </c>
      <c r="I1221" s="115">
        <v>238.29599999999999</v>
      </c>
      <c r="J1221" s="115">
        <v>238.405</v>
      </c>
      <c r="K1221" s="115">
        <v>6.1</v>
      </c>
      <c r="L1221" s="115">
        <v>0.09</v>
      </c>
      <c r="M1221" s="115">
        <v>7.0000000000000007E-2</v>
      </c>
      <c r="O1221" s="115">
        <v>1.87</v>
      </c>
      <c r="P1221" s="115">
        <v>2.42</v>
      </c>
      <c r="Q1221" s="115">
        <v>0.47</v>
      </c>
      <c r="R1221" s="115">
        <v>97.379000000000005</v>
      </c>
      <c r="S1221" s="115">
        <v>95.885000000000005</v>
      </c>
    </row>
    <row r="1222" spans="1:19" x14ac:dyDescent="0.2">
      <c r="A1222" s="112">
        <v>41883</v>
      </c>
      <c r="B1222" s="114">
        <v>125.8</v>
      </c>
      <c r="C1222" s="114">
        <v>125.7</v>
      </c>
      <c r="D1222" s="114">
        <v>119.7</v>
      </c>
      <c r="E1222" s="114">
        <v>119.5</v>
      </c>
      <c r="F1222" s="114">
        <v>132.9</v>
      </c>
      <c r="G1222" s="115">
        <v>238.03100000000001</v>
      </c>
      <c r="H1222" s="115">
        <v>237.477</v>
      </c>
      <c r="I1222" s="115">
        <v>238.84100000000001</v>
      </c>
      <c r="J1222" s="115">
        <v>238.786</v>
      </c>
      <c r="K1222" s="115">
        <v>5.9</v>
      </c>
      <c r="L1222" s="115">
        <v>0.09</v>
      </c>
      <c r="M1222" s="115">
        <v>7.0000000000000007E-2</v>
      </c>
      <c r="O1222" s="115">
        <v>1.94</v>
      </c>
      <c r="P1222" s="115">
        <v>2.5299999999999998</v>
      </c>
      <c r="Q1222" s="115">
        <v>0.56999999999999995</v>
      </c>
      <c r="R1222" s="115">
        <v>97.412999999999997</v>
      </c>
      <c r="S1222" s="115">
        <v>96.013000000000005</v>
      </c>
    </row>
    <row r="1223" spans="1:19" x14ac:dyDescent="0.2">
      <c r="A1223" s="112">
        <v>41913</v>
      </c>
      <c r="B1223" s="114">
        <v>125.9</v>
      </c>
      <c r="C1223" s="114">
        <v>125.9</v>
      </c>
      <c r="D1223" s="114">
        <v>120.2</v>
      </c>
      <c r="E1223" s="114">
        <v>119.8</v>
      </c>
      <c r="F1223" s="114">
        <v>133.19999999999999</v>
      </c>
      <c r="G1223" s="115">
        <v>237.43299999999999</v>
      </c>
      <c r="H1223" s="115">
        <v>237.43</v>
      </c>
      <c r="I1223" s="115">
        <v>239.41300000000001</v>
      </c>
      <c r="J1223" s="115">
        <v>239.191</v>
      </c>
      <c r="K1223" s="115">
        <v>5.7</v>
      </c>
      <c r="L1223" s="115">
        <v>0.09</v>
      </c>
      <c r="M1223" s="115">
        <v>7.0000000000000007E-2</v>
      </c>
      <c r="O1223" s="115">
        <v>1.85</v>
      </c>
      <c r="P1223" s="115">
        <v>2.2999999999999998</v>
      </c>
      <c r="Q1223" s="115">
        <v>0.45</v>
      </c>
      <c r="R1223" s="115">
        <v>97.384</v>
      </c>
      <c r="S1223" s="115">
        <v>96.096000000000004</v>
      </c>
    </row>
    <row r="1224" spans="1:19" x14ac:dyDescent="0.2">
      <c r="A1224" s="112">
        <v>41944</v>
      </c>
      <c r="B1224" s="114">
        <v>125.4</v>
      </c>
      <c r="C1224" s="114">
        <v>125.7</v>
      </c>
      <c r="D1224" s="114">
        <v>119.8</v>
      </c>
      <c r="E1224" s="114">
        <v>119.9</v>
      </c>
      <c r="F1224" s="114">
        <v>132.1</v>
      </c>
      <c r="G1224" s="115">
        <v>236.15100000000001</v>
      </c>
      <c r="H1224" s="115">
        <v>236.983</v>
      </c>
      <c r="I1224" s="115">
        <v>239.24799999999999</v>
      </c>
      <c r="J1224" s="115">
        <v>239.458</v>
      </c>
      <c r="K1224" s="115">
        <v>5.8</v>
      </c>
      <c r="L1224" s="115">
        <v>0.09</v>
      </c>
      <c r="M1224" s="115">
        <v>0.08</v>
      </c>
      <c r="O1224" s="115">
        <v>1.71</v>
      </c>
      <c r="P1224" s="115">
        <v>2.33</v>
      </c>
      <c r="Q1224" s="115">
        <v>0.53</v>
      </c>
      <c r="R1224" s="115">
        <v>97.290999999999997</v>
      </c>
      <c r="S1224" s="115">
        <v>96.180999999999997</v>
      </c>
    </row>
    <row r="1225" spans="1:19" x14ac:dyDescent="0.2">
      <c r="A1225" s="112">
        <v>41974</v>
      </c>
      <c r="B1225" s="114">
        <v>124.5</v>
      </c>
      <c r="C1225" s="114">
        <v>125.5</v>
      </c>
      <c r="D1225" s="114">
        <v>119.3</v>
      </c>
      <c r="E1225" s="114">
        <v>120.1</v>
      </c>
      <c r="F1225" s="114">
        <v>131.5</v>
      </c>
      <c r="G1225" s="115">
        <v>234.81200000000001</v>
      </c>
      <c r="H1225" s="115">
        <v>236.25200000000001</v>
      </c>
      <c r="I1225" s="115">
        <v>238.77500000000001</v>
      </c>
      <c r="J1225" s="115">
        <v>239.584</v>
      </c>
      <c r="K1225" s="115">
        <v>5.6</v>
      </c>
      <c r="L1225" s="115">
        <v>0.12</v>
      </c>
      <c r="M1225" s="115">
        <v>0.06</v>
      </c>
      <c r="O1225" s="115">
        <v>1.5</v>
      </c>
      <c r="P1225" s="115">
        <v>2.21</v>
      </c>
      <c r="Q1225" s="115">
        <v>0.64</v>
      </c>
      <c r="R1225" s="115">
        <v>97.12</v>
      </c>
      <c r="S1225" s="115">
        <v>96.248999999999995</v>
      </c>
    </row>
    <row r="1226" spans="1:19" x14ac:dyDescent="0.2">
      <c r="A1226" s="112">
        <v>42005</v>
      </c>
      <c r="B1226" s="114">
        <v>124.3</v>
      </c>
      <c r="C1226" s="114">
        <v>125.1</v>
      </c>
      <c r="D1226" s="114">
        <v>119.5</v>
      </c>
      <c r="E1226" s="114">
        <v>120.2</v>
      </c>
      <c r="F1226" s="114">
        <v>131</v>
      </c>
      <c r="G1226" s="115">
        <v>233.70699999999999</v>
      </c>
      <c r="H1226" s="115">
        <v>234.74700000000001</v>
      </c>
      <c r="I1226" s="115">
        <v>239.24799999999999</v>
      </c>
      <c r="J1226" s="115">
        <v>239.81100000000001</v>
      </c>
      <c r="K1226" s="115">
        <v>5.7</v>
      </c>
      <c r="L1226" s="115">
        <v>0.11</v>
      </c>
      <c r="M1226" s="115">
        <v>0.06</v>
      </c>
      <c r="O1226" s="115">
        <v>1.21</v>
      </c>
      <c r="P1226" s="115">
        <v>1.88</v>
      </c>
      <c r="Q1226" s="115">
        <v>0.55000000000000004</v>
      </c>
      <c r="R1226" s="115">
        <v>96.653999999999996</v>
      </c>
      <c r="S1226" s="115">
        <v>96.213999999999999</v>
      </c>
    </row>
    <row r="1227" spans="1:19" x14ac:dyDescent="0.2">
      <c r="A1227" s="112">
        <v>42036</v>
      </c>
      <c r="B1227" s="114">
        <v>125.4</v>
      </c>
      <c r="C1227" s="114">
        <v>125.5</v>
      </c>
      <c r="D1227" s="114">
        <v>120.3</v>
      </c>
      <c r="E1227" s="114">
        <v>120.4</v>
      </c>
      <c r="F1227" s="114">
        <v>132</v>
      </c>
      <c r="G1227" s="115">
        <v>234.72200000000001</v>
      </c>
      <c r="H1227" s="115">
        <v>235.34200000000001</v>
      </c>
      <c r="I1227" s="115">
        <v>240.083</v>
      </c>
      <c r="J1227" s="115">
        <v>240.172</v>
      </c>
      <c r="K1227" s="115">
        <v>5.5</v>
      </c>
      <c r="L1227" s="115">
        <v>0.11</v>
      </c>
      <c r="M1227" s="115">
        <v>0.06</v>
      </c>
      <c r="O1227" s="115">
        <v>1.37</v>
      </c>
      <c r="P1227" s="115">
        <v>1.98</v>
      </c>
      <c r="Q1227" s="115">
        <v>0.62</v>
      </c>
      <c r="R1227" s="115">
        <v>96.825000000000003</v>
      </c>
      <c r="S1227" s="115">
        <v>96.323999999999998</v>
      </c>
    </row>
    <row r="1228" spans="1:19" x14ac:dyDescent="0.2">
      <c r="A1228" s="112">
        <v>42064</v>
      </c>
      <c r="B1228" s="114">
        <v>126.3</v>
      </c>
      <c r="C1228" s="114">
        <v>126.1</v>
      </c>
      <c r="D1228" s="114">
        <v>121</v>
      </c>
      <c r="E1228" s="114">
        <v>120.7</v>
      </c>
      <c r="F1228" s="114">
        <v>133</v>
      </c>
      <c r="G1228" s="115">
        <v>236.119</v>
      </c>
      <c r="H1228" s="115">
        <v>235.976</v>
      </c>
      <c r="I1228" s="115">
        <v>241.06700000000001</v>
      </c>
      <c r="J1228" s="115">
        <v>240.755</v>
      </c>
      <c r="K1228" s="115">
        <v>5.4</v>
      </c>
      <c r="L1228" s="115">
        <v>0.11</v>
      </c>
      <c r="M1228" s="115">
        <v>0.06</v>
      </c>
      <c r="O1228" s="115">
        <v>1.38</v>
      </c>
      <c r="P1228" s="115">
        <v>2.04</v>
      </c>
      <c r="Q1228" s="115">
        <v>0.64</v>
      </c>
      <c r="R1228" s="115">
        <v>97.007999999999996</v>
      </c>
      <c r="S1228" s="115">
        <v>96.47</v>
      </c>
    </row>
    <row r="1229" spans="1:19" x14ac:dyDescent="0.2">
      <c r="A1229" s="112">
        <v>42095</v>
      </c>
      <c r="B1229" s="114">
        <v>126.2</v>
      </c>
      <c r="C1229" s="114">
        <v>125.8</v>
      </c>
      <c r="D1229" s="114">
        <v>121</v>
      </c>
      <c r="E1229" s="114">
        <v>120.8</v>
      </c>
      <c r="F1229" s="114">
        <v>133.1</v>
      </c>
      <c r="G1229" s="115">
        <v>236.59899999999999</v>
      </c>
      <c r="H1229" s="115">
        <v>236.22200000000001</v>
      </c>
      <c r="I1229" s="115">
        <v>241.80199999999999</v>
      </c>
      <c r="J1229" s="115">
        <v>241.346</v>
      </c>
      <c r="K1229" s="115">
        <v>5.4</v>
      </c>
      <c r="L1229" s="115">
        <v>0.12</v>
      </c>
      <c r="M1229" s="115">
        <v>0.08</v>
      </c>
      <c r="O1229" s="115">
        <v>1.47</v>
      </c>
      <c r="P1229" s="115">
        <v>1.94</v>
      </c>
      <c r="Q1229" s="115">
        <v>0.54</v>
      </c>
      <c r="R1229" s="115">
        <v>97.093999999999994</v>
      </c>
      <c r="S1229" s="115">
        <v>96.647999999999996</v>
      </c>
    </row>
    <row r="1230" spans="1:19" x14ac:dyDescent="0.2">
      <c r="A1230" s="112">
        <v>42125</v>
      </c>
      <c r="B1230" s="114">
        <v>126.9</v>
      </c>
      <c r="C1230" s="114">
        <v>126.3</v>
      </c>
      <c r="D1230" s="114">
        <v>121.3</v>
      </c>
      <c r="E1230" s="114">
        <v>121</v>
      </c>
      <c r="F1230" s="114">
        <v>133.6</v>
      </c>
      <c r="G1230" s="115">
        <v>237.80500000000001</v>
      </c>
      <c r="H1230" s="115">
        <v>237.001</v>
      </c>
      <c r="I1230" s="115">
        <v>242.119</v>
      </c>
      <c r="J1230" s="115">
        <v>241.68799999999999</v>
      </c>
      <c r="K1230" s="115">
        <v>5.6</v>
      </c>
      <c r="L1230" s="115">
        <v>0.12</v>
      </c>
      <c r="M1230" s="115">
        <v>0.08</v>
      </c>
      <c r="O1230" s="115">
        <v>1.51</v>
      </c>
      <c r="P1230" s="115">
        <v>2.2000000000000002</v>
      </c>
      <c r="Q1230" s="115">
        <v>0.61</v>
      </c>
      <c r="R1230" s="115">
        <v>97.326999999999998</v>
      </c>
      <c r="S1230" s="115">
        <v>96.766000000000005</v>
      </c>
    </row>
    <row r="1231" spans="1:19" x14ac:dyDescent="0.2">
      <c r="A1231" s="112">
        <v>42156</v>
      </c>
      <c r="B1231" s="114">
        <v>127.2</v>
      </c>
      <c r="C1231" s="114">
        <v>126.8</v>
      </c>
      <c r="D1231" s="114">
        <v>121.3</v>
      </c>
      <c r="E1231" s="114">
        <v>121.1</v>
      </c>
      <c r="F1231" s="114">
        <v>134.5</v>
      </c>
      <c r="G1231" s="115">
        <v>238.63800000000001</v>
      </c>
      <c r="H1231" s="115">
        <v>237.65700000000001</v>
      </c>
      <c r="I1231" s="115">
        <v>242.35400000000001</v>
      </c>
      <c r="J1231" s="115">
        <v>242.06399999999999</v>
      </c>
      <c r="K1231" s="115">
        <v>5.3</v>
      </c>
      <c r="L1231" s="115">
        <v>0.13</v>
      </c>
      <c r="M1231" s="115">
        <v>0.08</v>
      </c>
      <c r="O1231" s="115">
        <v>1.71</v>
      </c>
      <c r="P1231" s="115">
        <v>2.36</v>
      </c>
      <c r="Q1231" s="115">
        <v>0.69</v>
      </c>
      <c r="R1231" s="115">
        <v>97.516000000000005</v>
      </c>
      <c r="S1231" s="115">
        <v>96.882000000000005</v>
      </c>
    </row>
    <row r="1232" spans="1:19" x14ac:dyDescent="0.2">
      <c r="A1232" s="112">
        <v>42186</v>
      </c>
      <c r="B1232" s="114">
        <v>127.3</v>
      </c>
      <c r="C1232" s="114">
        <v>127.1</v>
      </c>
      <c r="D1232" s="114">
        <v>121.3</v>
      </c>
      <c r="E1232" s="114">
        <v>121.4</v>
      </c>
      <c r="F1232" s="114">
        <v>134.6</v>
      </c>
      <c r="G1232" s="115">
        <v>238.654</v>
      </c>
      <c r="H1232" s="115">
        <v>238.03399999999999</v>
      </c>
      <c r="I1232" s="115">
        <v>242.43600000000001</v>
      </c>
      <c r="J1232" s="115">
        <v>242.565</v>
      </c>
      <c r="K1232" s="115">
        <v>5.2</v>
      </c>
      <c r="L1232" s="115">
        <v>0.13</v>
      </c>
      <c r="M1232" s="115">
        <v>0.08</v>
      </c>
      <c r="O1232" s="115">
        <v>1.53</v>
      </c>
      <c r="P1232" s="115">
        <v>2.3199999999999998</v>
      </c>
      <c r="Q1232" s="115">
        <v>0.67</v>
      </c>
      <c r="R1232" s="115">
        <v>97.605000000000004</v>
      </c>
      <c r="S1232" s="115">
        <v>96.977999999999994</v>
      </c>
    </row>
    <row r="1233" spans="1:19" x14ac:dyDescent="0.2">
      <c r="A1233" s="112">
        <v>42217</v>
      </c>
      <c r="B1233" s="114">
        <v>127.3</v>
      </c>
      <c r="C1233" s="114">
        <v>127.1</v>
      </c>
      <c r="D1233" s="114">
        <v>121.5</v>
      </c>
      <c r="E1233" s="114">
        <v>121.6</v>
      </c>
      <c r="F1233" s="114">
        <v>135</v>
      </c>
      <c r="G1233" s="115">
        <v>238.316</v>
      </c>
      <c r="H1233" s="115">
        <v>238.03299999999999</v>
      </c>
      <c r="I1233" s="115">
        <v>242.65100000000001</v>
      </c>
      <c r="J1233" s="115">
        <v>242.81700000000001</v>
      </c>
      <c r="K1233" s="115">
        <v>5.0999999999999996</v>
      </c>
      <c r="L1233" s="115">
        <v>0.14000000000000001</v>
      </c>
      <c r="M1233" s="115">
        <v>0.08</v>
      </c>
      <c r="O1233" s="115">
        <v>1.47</v>
      </c>
      <c r="P1233" s="115">
        <v>2.17</v>
      </c>
      <c r="Q1233" s="115">
        <v>0.7</v>
      </c>
      <c r="R1233" s="115">
        <v>97.611999999999995</v>
      </c>
      <c r="S1233" s="115">
        <v>97.055999999999997</v>
      </c>
    </row>
    <row r="1234" spans="1:19" x14ac:dyDescent="0.2">
      <c r="A1234" s="112">
        <v>42248</v>
      </c>
      <c r="B1234" s="114">
        <v>127.1</v>
      </c>
      <c r="C1234" s="114">
        <v>127</v>
      </c>
      <c r="D1234" s="114">
        <v>121.9</v>
      </c>
      <c r="E1234" s="114">
        <v>121.8</v>
      </c>
      <c r="F1234" s="114">
        <v>134.6</v>
      </c>
      <c r="G1234" s="115">
        <v>237.94499999999999</v>
      </c>
      <c r="H1234" s="115">
        <v>237.49799999999999</v>
      </c>
      <c r="I1234" s="115">
        <v>243.35900000000001</v>
      </c>
      <c r="J1234" s="115">
        <v>243.316</v>
      </c>
      <c r="K1234" s="115">
        <v>5</v>
      </c>
      <c r="L1234" s="115">
        <v>0.14000000000000001</v>
      </c>
      <c r="M1234" s="115">
        <v>7.0000000000000007E-2</v>
      </c>
      <c r="O1234" s="115">
        <v>1.42</v>
      </c>
      <c r="P1234" s="115">
        <v>2.17</v>
      </c>
      <c r="Q1234" s="115">
        <v>0.71</v>
      </c>
      <c r="R1234" s="115">
        <v>97.477000000000004</v>
      </c>
      <c r="S1234" s="115">
        <v>97.195999999999998</v>
      </c>
    </row>
    <row r="1235" spans="1:19" x14ac:dyDescent="0.2">
      <c r="A1235" s="112">
        <v>42278</v>
      </c>
      <c r="B1235" s="114">
        <v>127.2</v>
      </c>
      <c r="C1235" s="114">
        <v>127.2</v>
      </c>
      <c r="D1235" s="114">
        <v>122.2</v>
      </c>
      <c r="E1235" s="114">
        <v>121.9</v>
      </c>
      <c r="F1235" s="114">
        <v>135.1</v>
      </c>
      <c r="G1235" s="115">
        <v>237.83799999999999</v>
      </c>
      <c r="H1235" s="115">
        <v>237.733</v>
      </c>
      <c r="I1235" s="115">
        <v>243.98500000000001</v>
      </c>
      <c r="J1235" s="115">
        <v>243.768</v>
      </c>
      <c r="K1235" s="115">
        <v>5</v>
      </c>
      <c r="L1235" s="115">
        <v>0.12</v>
      </c>
      <c r="M1235" s="115">
        <v>7.0000000000000007E-2</v>
      </c>
      <c r="O1235" s="115">
        <v>1.41</v>
      </c>
      <c r="P1235" s="115">
        <v>2.0699999999999998</v>
      </c>
      <c r="Q1235" s="115">
        <v>0.64</v>
      </c>
      <c r="R1235" s="115">
        <v>97.477000000000004</v>
      </c>
      <c r="S1235" s="115">
        <v>97.227999999999994</v>
      </c>
    </row>
    <row r="1236" spans="1:19" x14ac:dyDescent="0.2">
      <c r="A1236" s="112">
        <v>42309</v>
      </c>
      <c r="B1236" s="114">
        <v>127.1</v>
      </c>
      <c r="C1236" s="114">
        <v>127.3</v>
      </c>
      <c r="D1236" s="114">
        <v>121.9</v>
      </c>
      <c r="E1236" s="114">
        <v>122</v>
      </c>
      <c r="F1236" s="114">
        <v>134.69999999999999</v>
      </c>
      <c r="G1236" s="115">
        <v>237.33600000000001</v>
      </c>
      <c r="H1236" s="115">
        <v>238.017</v>
      </c>
      <c r="I1236" s="115">
        <v>244.07499999999999</v>
      </c>
      <c r="J1236" s="115">
        <v>244.24100000000001</v>
      </c>
      <c r="K1236" s="115">
        <v>5.0999999999999996</v>
      </c>
      <c r="L1236" s="115">
        <v>0.12</v>
      </c>
      <c r="M1236" s="115">
        <v>0.08</v>
      </c>
      <c r="O1236" s="115">
        <v>1.27</v>
      </c>
      <c r="P1236" s="115">
        <v>2.2599999999999998</v>
      </c>
      <c r="Q1236" s="115">
        <v>0.88</v>
      </c>
      <c r="R1236" s="115">
        <v>97.537999999999997</v>
      </c>
      <c r="S1236" s="115">
        <v>97.331999999999994</v>
      </c>
    </row>
    <row r="1237" spans="1:19" x14ac:dyDescent="0.2">
      <c r="A1237" s="112">
        <v>42339</v>
      </c>
      <c r="B1237" s="114">
        <v>126.5</v>
      </c>
      <c r="C1237" s="114">
        <v>127.4</v>
      </c>
      <c r="D1237" s="114">
        <v>121.3</v>
      </c>
      <c r="E1237" s="114">
        <v>122.1</v>
      </c>
      <c r="F1237" s="114">
        <v>133.5</v>
      </c>
      <c r="G1237" s="115">
        <v>236.52500000000001</v>
      </c>
      <c r="H1237" s="115">
        <v>237.761</v>
      </c>
      <c r="I1237" s="115">
        <v>243.779</v>
      </c>
      <c r="J1237" s="115">
        <v>244.547</v>
      </c>
      <c r="K1237" s="115">
        <v>5</v>
      </c>
      <c r="L1237" s="115">
        <v>0.24</v>
      </c>
      <c r="M1237" s="115">
        <v>0.2</v>
      </c>
      <c r="O1237" s="115">
        <v>1.21</v>
      </c>
      <c r="P1237" s="115">
        <v>2.2400000000000002</v>
      </c>
      <c r="Q1237" s="115">
        <v>0.98</v>
      </c>
      <c r="R1237" s="115">
        <v>97.456000000000003</v>
      </c>
      <c r="S1237" s="115">
        <v>97.396000000000001</v>
      </c>
    </row>
    <row r="1238" spans="1:19" x14ac:dyDescent="0.2">
      <c r="A1238" s="112">
        <v>42370</v>
      </c>
      <c r="B1238" s="114">
        <v>126.8</v>
      </c>
      <c r="C1238" s="114">
        <v>127.5</v>
      </c>
      <c r="D1238" s="114">
        <v>121.6</v>
      </c>
      <c r="E1238" s="114">
        <v>122.3</v>
      </c>
      <c r="F1238" s="114">
        <v>133.69999999999999</v>
      </c>
      <c r="G1238" s="115">
        <v>236.916</v>
      </c>
      <c r="H1238" s="115">
        <v>237.65199999999999</v>
      </c>
      <c r="I1238" s="115">
        <v>244.52799999999999</v>
      </c>
      <c r="J1238" s="115">
        <v>244.95500000000001</v>
      </c>
      <c r="K1238" s="115">
        <v>4.8</v>
      </c>
      <c r="L1238" s="115">
        <v>0.34</v>
      </c>
      <c r="M1238" s="115">
        <v>0.28999999999999998</v>
      </c>
      <c r="O1238" s="115">
        <v>1.18</v>
      </c>
      <c r="P1238" s="115">
        <v>2.09</v>
      </c>
      <c r="Q1238" s="115">
        <v>0.9</v>
      </c>
      <c r="R1238" s="115">
        <v>97.495999999999995</v>
      </c>
      <c r="S1238" s="115">
        <v>97.566999999999993</v>
      </c>
    </row>
    <row r="1239" spans="1:19" x14ac:dyDescent="0.2">
      <c r="A1239" s="112">
        <v>42401</v>
      </c>
      <c r="B1239" s="114">
        <v>127.1</v>
      </c>
      <c r="C1239" s="114">
        <v>127.3</v>
      </c>
      <c r="D1239" s="114">
        <v>122.3</v>
      </c>
      <c r="E1239" s="114">
        <v>122.3</v>
      </c>
      <c r="F1239" s="114">
        <v>133.80000000000001</v>
      </c>
      <c r="G1239" s="115">
        <v>237.11099999999999</v>
      </c>
      <c r="H1239" s="115">
        <v>237.33600000000001</v>
      </c>
      <c r="I1239" s="115">
        <v>245.68</v>
      </c>
      <c r="J1239" s="115">
        <v>245.51</v>
      </c>
      <c r="K1239" s="115">
        <v>4.9000000000000004</v>
      </c>
      <c r="L1239" s="115">
        <v>0.38</v>
      </c>
      <c r="M1239" s="115">
        <v>0.28999999999999998</v>
      </c>
      <c r="O1239" s="115">
        <v>0.96</v>
      </c>
      <c r="P1239" s="115">
        <v>1.78</v>
      </c>
      <c r="Q1239" s="115">
        <v>0.73</v>
      </c>
      <c r="R1239" s="115">
        <v>97.444999999999993</v>
      </c>
      <c r="S1239" s="115">
        <v>97.736000000000004</v>
      </c>
    </row>
    <row r="1240" spans="1:19" x14ac:dyDescent="0.2">
      <c r="A1240" s="112">
        <v>42430</v>
      </c>
      <c r="B1240" s="114">
        <v>127.9</v>
      </c>
      <c r="C1240" s="114">
        <v>127.7</v>
      </c>
      <c r="D1240" s="114">
        <v>123.1</v>
      </c>
      <c r="E1240" s="114">
        <v>122.8</v>
      </c>
      <c r="F1240" s="114">
        <v>135</v>
      </c>
      <c r="G1240" s="115">
        <v>238.13200000000001</v>
      </c>
      <c r="H1240" s="115">
        <v>238.08</v>
      </c>
      <c r="I1240" s="115">
        <v>246.358</v>
      </c>
      <c r="J1240" s="115">
        <v>245.91300000000001</v>
      </c>
      <c r="K1240" s="115">
        <v>5</v>
      </c>
      <c r="L1240" s="115">
        <v>0.36</v>
      </c>
      <c r="M1240" s="115">
        <v>0.25</v>
      </c>
      <c r="O1240" s="115">
        <v>1.05</v>
      </c>
      <c r="P1240" s="115">
        <v>1.89</v>
      </c>
      <c r="Q1240" s="115">
        <v>0.88</v>
      </c>
      <c r="R1240" s="115">
        <v>97.673000000000002</v>
      </c>
      <c r="S1240" s="115">
        <v>97.876000000000005</v>
      </c>
    </row>
    <row r="1241" spans="1:19" x14ac:dyDescent="0.2">
      <c r="A1241" s="112">
        <v>42461</v>
      </c>
      <c r="B1241" s="114">
        <v>128.30000000000001</v>
      </c>
      <c r="C1241" s="114">
        <v>127.9</v>
      </c>
      <c r="D1241" s="114">
        <v>123.3</v>
      </c>
      <c r="E1241" s="114">
        <v>123.1</v>
      </c>
      <c r="F1241" s="114">
        <v>135.1</v>
      </c>
      <c r="G1241" s="115">
        <v>239.261</v>
      </c>
      <c r="H1241" s="115">
        <v>238.99199999999999</v>
      </c>
      <c r="I1241" s="115">
        <v>246.99199999999999</v>
      </c>
      <c r="J1241" s="115">
        <v>246.55099999999999</v>
      </c>
      <c r="K1241" s="115">
        <v>5.0999999999999996</v>
      </c>
      <c r="L1241" s="115">
        <v>0.37</v>
      </c>
      <c r="M1241" s="115">
        <v>0.3</v>
      </c>
      <c r="O1241" s="115">
        <v>1.06</v>
      </c>
      <c r="P1241" s="115">
        <v>1.81</v>
      </c>
      <c r="Q1241" s="115">
        <v>0.77</v>
      </c>
      <c r="R1241" s="115">
        <v>97.992999999999995</v>
      </c>
      <c r="S1241" s="115">
        <v>98.117000000000004</v>
      </c>
    </row>
    <row r="1242" spans="1:19" x14ac:dyDescent="0.2">
      <c r="A1242" s="112">
        <v>42491</v>
      </c>
      <c r="B1242" s="114">
        <v>128.80000000000001</v>
      </c>
      <c r="C1242" s="114">
        <v>128.30000000000001</v>
      </c>
      <c r="D1242" s="114">
        <v>123.8</v>
      </c>
      <c r="E1242" s="114">
        <v>123.4</v>
      </c>
      <c r="F1242" s="114">
        <v>135.6</v>
      </c>
      <c r="G1242" s="115">
        <v>240.22900000000001</v>
      </c>
      <c r="H1242" s="115">
        <v>239.55699999999999</v>
      </c>
      <c r="I1242" s="115">
        <v>247.54400000000001</v>
      </c>
      <c r="J1242" s="115">
        <v>247.137</v>
      </c>
      <c r="K1242" s="115">
        <v>4.8</v>
      </c>
      <c r="L1242" s="115">
        <v>0.37</v>
      </c>
      <c r="M1242" s="115">
        <v>0.28999999999999998</v>
      </c>
      <c r="O1242" s="115">
        <v>0.97</v>
      </c>
      <c r="P1242" s="115">
        <v>1.81</v>
      </c>
      <c r="Q1242" s="115">
        <v>0.82</v>
      </c>
      <c r="R1242" s="115">
        <v>98.153000000000006</v>
      </c>
      <c r="S1242" s="115">
        <v>98.284000000000006</v>
      </c>
    </row>
    <row r="1243" spans="1:19" x14ac:dyDescent="0.2">
      <c r="A1243" s="112">
        <v>42522</v>
      </c>
      <c r="B1243" s="114">
        <v>129.1</v>
      </c>
      <c r="C1243" s="114">
        <v>128.6</v>
      </c>
      <c r="D1243" s="114">
        <v>123.9</v>
      </c>
      <c r="E1243" s="114">
        <v>123.6</v>
      </c>
      <c r="F1243" s="114">
        <v>136.30000000000001</v>
      </c>
      <c r="G1243" s="115">
        <v>241.018</v>
      </c>
      <c r="H1243" s="115">
        <v>240.22200000000001</v>
      </c>
      <c r="I1243" s="115">
        <v>247.79400000000001</v>
      </c>
      <c r="J1243" s="115">
        <v>247.54</v>
      </c>
      <c r="K1243" s="115">
        <v>4.9000000000000004</v>
      </c>
      <c r="L1243" s="115">
        <v>0.38</v>
      </c>
      <c r="M1243" s="115">
        <v>0.3</v>
      </c>
      <c r="O1243" s="115">
        <v>0.91</v>
      </c>
      <c r="P1243" s="115">
        <v>1.64</v>
      </c>
      <c r="Q1243" s="115">
        <v>0.73</v>
      </c>
      <c r="R1243" s="115">
        <v>98.325000000000003</v>
      </c>
      <c r="S1243" s="115">
        <v>98.385999999999996</v>
      </c>
    </row>
    <row r="1244" spans="1:19" x14ac:dyDescent="0.2">
      <c r="A1244" s="112">
        <v>42552</v>
      </c>
      <c r="B1244" s="114">
        <v>128.9</v>
      </c>
      <c r="C1244" s="114">
        <v>128.5</v>
      </c>
      <c r="D1244" s="114">
        <v>123.8</v>
      </c>
      <c r="E1244" s="114">
        <v>123.8</v>
      </c>
      <c r="F1244" s="114">
        <v>135.6</v>
      </c>
      <c r="G1244" s="115">
        <v>240.62799999999999</v>
      </c>
      <c r="H1244" s="115">
        <v>240.101</v>
      </c>
      <c r="I1244" s="115">
        <v>247.744</v>
      </c>
      <c r="J1244" s="115">
        <v>247.82900000000001</v>
      </c>
      <c r="K1244" s="115">
        <v>4.8</v>
      </c>
      <c r="L1244" s="115">
        <v>0.39</v>
      </c>
      <c r="M1244" s="115">
        <v>0.3</v>
      </c>
      <c r="O1244" s="115">
        <v>0.79</v>
      </c>
      <c r="P1244" s="115">
        <v>1.5</v>
      </c>
      <c r="Q1244" s="115">
        <v>0.67</v>
      </c>
      <c r="R1244" s="115">
        <v>98.341999999999999</v>
      </c>
      <c r="S1244" s="115">
        <v>98.528999999999996</v>
      </c>
    </row>
    <row r="1245" spans="1:19" x14ac:dyDescent="0.2">
      <c r="A1245" s="112">
        <v>42583</v>
      </c>
      <c r="B1245" s="114">
        <v>128.69999999999999</v>
      </c>
      <c r="C1245" s="114">
        <v>128.6</v>
      </c>
      <c r="D1245" s="114">
        <v>123.8</v>
      </c>
      <c r="E1245" s="114">
        <v>123.9</v>
      </c>
      <c r="F1245" s="114">
        <v>135.9</v>
      </c>
      <c r="G1245" s="115">
        <v>240.84899999999999</v>
      </c>
      <c r="H1245" s="115">
        <v>240.54499999999999</v>
      </c>
      <c r="I1245" s="115">
        <v>248.27799999999999</v>
      </c>
      <c r="J1245" s="115">
        <v>248.423</v>
      </c>
      <c r="K1245" s="115">
        <v>4.9000000000000004</v>
      </c>
      <c r="L1245" s="115">
        <v>0.4</v>
      </c>
      <c r="M1245" s="115">
        <v>0.3</v>
      </c>
      <c r="O1245" s="115">
        <v>0.78</v>
      </c>
      <c r="P1245" s="115">
        <v>1.56</v>
      </c>
      <c r="Q1245" s="115">
        <v>0.74</v>
      </c>
      <c r="R1245" s="115">
        <v>98.478999999999999</v>
      </c>
      <c r="S1245" s="115">
        <v>98.703000000000003</v>
      </c>
    </row>
    <row r="1246" spans="1:19" x14ac:dyDescent="0.2">
      <c r="A1246" s="112">
        <v>42614</v>
      </c>
      <c r="B1246" s="114">
        <v>128.80000000000001</v>
      </c>
      <c r="C1246" s="114">
        <v>128.80000000000001</v>
      </c>
      <c r="D1246" s="114">
        <v>124.3</v>
      </c>
      <c r="E1246" s="114">
        <v>124.1</v>
      </c>
      <c r="F1246" s="114">
        <v>135.30000000000001</v>
      </c>
      <c r="G1246" s="115">
        <v>241.428</v>
      </c>
      <c r="H1246" s="115">
        <v>241.17599999999999</v>
      </c>
      <c r="I1246" s="115">
        <v>248.73099999999999</v>
      </c>
      <c r="J1246" s="115">
        <v>248.84200000000001</v>
      </c>
      <c r="K1246" s="115">
        <v>5</v>
      </c>
      <c r="L1246" s="115">
        <v>0.4</v>
      </c>
      <c r="M1246" s="115">
        <v>0.28999999999999998</v>
      </c>
      <c r="N1246" s="115">
        <v>2168.27</v>
      </c>
      <c r="O1246" s="115">
        <v>0.83</v>
      </c>
      <c r="P1246" s="115">
        <v>1.63</v>
      </c>
      <c r="Q1246" s="115">
        <v>0.77</v>
      </c>
      <c r="R1246" s="115">
        <v>98.665999999999997</v>
      </c>
      <c r="S1246" s="115">
        <v>98.834000000000003</v>
      </c>
    </row>
    <row r="1247" spans="1:19" x14ac:dyDescent="0.2">
      <c r="A1247" s="112">
        <v>42644</v>
      </c>
      <c r="B1247" s="114">
        <v>129.1</v>
      </c>
      <c r="C1247" s="114">
        <v>129.1</v>
      </c>
      <c r="D1247" s="114">
        <v>124.5</v>
      </c>
      <c r="E1247" s="114">
        <v>124.1</v>
      </c>
      <c r="F1247" s="114">
        <v>135.80000000000001</v>
      </c>
      <c r="G1247" s="115">
        <v>241.72900000000001</v>
      </c>
      <c r="H1247" s="115">
        <v>241.74100000000001</v>
      </c>
      <c r="I1247" s="115">
        <v>249.21799999999999</v>
      </c>
      <c r="J1247" s="115">
        <v>249.142</v>
      </c>
      <c r="K1247" s="115">
        <v>4.9000000000000004</v>
      </c>
      <c r="L1247" s="115">
        <v>0.4</v>
      </c>
      <c r="M1247" s="115">
        <v>0.31</v>
      </c>
      <c r="N1247" s="115">
        <v>2126.15</v>
      </c>
      <c r="O1247" s="115">
        <v>0.98</v>
      </c>
      <c r="P1247" s="115">
        <v>1.76</v>
      </c>
      <c r="Q1247" s="115">
        <v>0.84</v>
      </c>
      <c r="R1247" s="115">
        <v>98.867999999999995</v>
      </c>
      <c r="S1247" s="115">
        <v>98.960999999999999</v>
      </c>
    </row>
    <row r="1248" spans="1:19" x14ac:dyDescent="0.2">
      <c r="A1248" s="112">
        <v>42675</v>
      </c>
      <c r="B1248" s="114">
        <v>128.6</v>
      </c>
      <c r="C1248" s="114">
        <v>128.9</v>
      </c>
      <c r="D1248" s="114">
        <v>124</v>
      </c>
      <c r="E1248" s="114">
        <v>124.1</v>
      </c>
      <c r="F1248" s="114">
        <v>135</v>
      </c>
      <c r="G1248" s="115">
        <v>241.35300000000001</v>
      </c>
      <c r="H1248" s="115">
        <v>242.02600000000001</v>
      </c>
      <c r="I1248" s="115">
        <v>249.227</v>
      </c>
      <c r="J1248" s="115">
        <v>249.48099999999999</v>
      </c>
      <c r="K1248" s="115">
        <v>4.7</v>
      </c>
      <c r="L1248" s="115">
        <v>0.41</v>
      </c>
      <c r="M1248" s="115">
        <v>0.31</v>
      </c>
      <c r="N1248" s="115">
        <v>2198.81</v>
      </c>
      <c r="O1248" s="115">
        <v>1.26</v>
      </c>
      <c r="P1248" s="115">
        <v>2.14</v>
      </c>
      <c r="Q1248" s="115">
        <v>0.98</v>
      </c>
      <c r="R1248" s="115">
        <v>98.900999999999996</v>
      </c>
      <c r="S1248" s="115">
        <v>99.004999999999995</v>
      </c>
    </row>
    <row r="1249" spans="1:19" x14ac:dyDescent="0.2">
      <c r="A1249" s="112">
        <v>42705</v>
      </c>
      <c r="B1249" s="114">
        <v>128.4</v>
      </c>
      <c r="C1249" s="114">
        <v>129.30000000000001</v>
      </c>
      <c r="D1249" s="114">
        <v>123.5</v>
      </c>
      <c r="E1249" s="114">
        <v>124.4</v>
      </c>
      <c r="F1249" s="114">
        <v>134.9</v>
      </c>
      <c r="G1249" s="115">
        <v>241.43199999999999</v>
      </c>
      <c r="H1249" s="115">
        <v>242.637</v>
      </c>
      <c r="I1249" s="115">
        <v>249.13399999999999</v>
      </c>
      <c r="J1249" s="115">
        <v>249.92</v>
      </c>
      <c r="K1249" s="115">
        <v>4.7</v>
      </c>
      <c r="L1249" s="115">
        <v>0.54</v>
      </c>
      <c r="M1249" s="115">
        <v>0.55000000000000004</v>
      </c>
      <c r="N1249" s="115">
        <v>2238.83</v>
      </c>
      <c r="O1249" s="115">
        <v>1.25</v>
      </c>
      <c r="P1249" s="115">
        <v>2.4900000000000002</v>
      </c>
      <c r="Q1249" s="115">
        <v>1.2</v>
      </c>
      <c r="R1249" s="115">
        <v>99.070999999999998</v>
      </c>
      <c r="S1249" s="115">
        <v>99.12</v>
      </c>
    </row>
    <row r="1250" spans="1:19" x14ac:dyDescent="0.2">
      <c r="A1250" s="112">
        <v>42736</v>
      </c>
      <c r="B1250" s="114">
        <v>129.5</v>
      </c>
      <c r="C1250" s="114">
        <v>130.1</v>
      </c>
      <c r="D1250" s="114">
        <v>124.3</v>
      </c>
      <c r="E1250" s="114">
        <v>124.9</v>
      </c>
      <c r="F1250" s="114">
        <v>137</v>
      </c>
      <c r="G1250" s="115">
        <v>242.839</v>
      </c>
      <c r="H1250" s="115">
        <v>243.61799999999999</v>
      </c>
      <c r="I1250" s="115">
        <v>250.083</v>
      </c>
      <c r="J1250" s="115">
        <v>250.46700000000001</v>
      </c>
      <c r="K1250" s="115">
        <v>4.7</v>
      </c>
      <c r="L1250" s="115">
        <v>0.65</v>
      </c>
      <c r="M1250" s="115">
        <v>0.56000000000000005</v>
      </c>
      <c r="N1250" s="115">
        <v>2278.87</v>
      </c>
      <c r="O1250" s="115">
        <v>1.26</v>
      </c>
      <c r="P1250" s="115">
        <v>2.4300000000000002</v>
      </c>
      <c r="Q1250" s="115">
        <v>1.21</v>
      </c>
      <c r="R1250" s="115">
        <v>99.450999999999993</v>
      </c>
      <c r="S1250" s="115">
        <v>99.385000000000005</v>
      </c>
    </row>
    <row r="1251" spans="1:19" x14ac:dyDescent="0.2">
      <c r="A1251" s="112">
        <v>42767</v>
      </c>
      <c r="B1251" s="114">
        <v>129.69999999999999</v>
      </c>
      <c r="C1251" s="114">
        <v>129.9</v>
      </c>
      <c r="D1251" s="114">
        <v>124.8</v>
      </c>
      <c r="E1251" s="114">
        <v>124.9</v>
      </c>
      <c r="F1251" s="114">
        <v>136.69999999999999</v>
      </c>
      <c r="G1251" s="115">
        <v>243.60300000000001</v>
      </c>
      <c r="H1251" s="115">
        <v>244.006</v>
      </c>
      <c r="I1251" s="115">
        <v>251.143</v>
      </c>
      <c r="J1251" s="115">
        <v>250.99799999999999</v>
      </c>
      <c r="K1251" s="115">
        <v>4.5999999999999996</v>
      </c>
      <c r="L1251" s="115">
        <v>0.66</v>
      </c>
      <c r="M1251" s="115">
        <v>0.56999999999999995</v>
      </c>
      <c r="N1251" s="115">
        <v>2363.64</v>
      </c>
      <c r="O1251" s="115">
        <v>1.1399999999999999</v>
      </c>
      <c r="P1251" s="115">
        <v>2.42</v>
      </c>
      <c r="Q1251" s="115">
        <v>1.2</v>
      </c>
      <c r="R1251" s="115">
        <v>99.585999999999999</v>
      </c>
      <c r="S1251" s="115">
        <v>99.561000000000007</v>
      </c>
    </row>
    <row r="1252" spans="1:19" x14ac:dyDescent="0.2">
      <c r="A1252" s="112">
        <v>42795</v>
      </c>
      <c r="B1252" s="114">
        <v>129.9</v>
      </c>
      <c r="C1252" s="114">
        <v>129.69999999999999</v>
      </c>
      <c r="D1252" s="114">
        <v>125.2</v>
      </c>
      <c r="E1252" s="114">
        <v>124.9</v>
      </c>
      <c r="F1252" s="114">
        <v>136.80000000000001</v>
      </c>
      <c r="G1252" s="115">
        <v>243.80099999999999</v>
      </c>
      <c r="H1252" s="115">
        <v>243.892</v>
      </c>
      <c r="I1252" s="115">
        <v>251.29</v>
      </c>
      <c r="J1252" s="115">
        <v>250.94399999999999</v>
      </c>
      <c r="K1252" s="115">
        <v>4.4000000000000004</v>
      </c>
      <c r="L1252" s="115">
        <v>0.79</v>
      </c>
      <c r="M1252" s="115">
        <v>0.82</v>
      </c>
      <c r="N1252" s="115">
        <v>2362.7199999999998</v>
      </c>
      <c r="O1252" s="115">
        <v>1.1299999999999999</v>
      </c>
      <c r="P1252" s="115">
        <v>2.48</v>
      </c>
      <c r="Q1252" s="115">
        <v>1.31</v>
      </c>
      <c r="R1252" s="115">
        <v>99.534999999999997</v>
      </c>
      <c r="S1252" s="115">
        <v>99.519000000000005</v>
      </c>
    </row>
    <row r="1253" spans="1:19" x14ac:dyDescent="0.2">
      <c r="A1253" s="112">
        <v>42826</v>
      </c>
      <c r="B1253" s="114">
        <v>130.4</v>
      </c>
      <c r="C1253" s="114">
        <v>130.1</v>
      </c>
      <c r="D1253" s="114">
        <v>125.2</v>
      </c>
      <c r="E1253" s="114">
        <v>124.9</v>
      </c>
      <c r="F1253" s="114">
        <v>137.4</v>
      </c>
      <c r="G1253" s="115">
        <v>244.524</v>
      </c>
      <c r="H1253" s="115">
        <v>244.19300000000001</v>
      </c>
      <c r="I1253" s="115">
        <v>251.642</v>
      </c>
      <c r="J1253" s="115">
        <v>251.227</v>
      </c>
      <c r="K1253" s="115">
        <v>4.4000000000000004</v>
      </c>
      <c r="L1253" s="115">
        <v>0.9</v>
      </c>
      <c r="M1253" s="115">
        <v>0.83</v>
      </c>
      <c r="N1253" s="115">
        <v>2384.1999999999998</v>
      </c>
      <c r="O1253" s="115">
        <v>1.01</v>
      </c>
      <c r="P1253" s="115">
        <v>2.2999999999999998</v>
      </c>
      <c r="Q1253" s="115">
        <v>1.24</v>
      </c>
      <c r="R1253" s="115">
        <v>99.724999999999994</v>
      </c>
      <c r="S1253" s="115">
        <v>99.722999999999999</v>
      </c>
    </row>
    <row r="1254" spans="1:19" x14ac:dyDescent="0.2">
      <c r="A1254" s="112">
        <v>42856</v>
      </c>
      <c r="B1254" s="114">
        <v>130.5</v>
      </c>
      <c r="C1254" s="114">
        <v>129.9</v>
      </c>
      <c r="D1254" s="114">
        <v>125.5</v>
      </c>
      <c r="E1254" s="114">
        <v>125.1</v>
      </c>
      <c r="F1254" s="114">
        <v>137.19999999999999</v>
      </c>
      <c r="G1254" s="115">
        <v>244.733</v>
      </c>
      <c r="H1254" s="115">
        <v>244.00399999999999</v>
      </c>
      <c r="I1254" s="115">
        <v>251.83500000000001</v>
      </c>
      <c r="J1254" s="115">
        <v>251.43</v>
      </c>
      <c r="K1254" s="115">
        <v>4.4000000000000004</v>
      </c>
      <c r="L1254" s="115">
        <v>0.91</v>
      </c>
      <c r="M1254" s="115">
        <v>0.83</v>
      </c>
      <c r="N1254" s="115">
        <v>2411.8000000000002</v>
      </c>
      <c r="O1254" s="115">
        <v>0.93</v>
      </c>
      <c r="P1254" s="115">
        <v>2.2999999999999998</v>
      </c>
      <c r="Q1254" s="115">
        <v>1.3</v>
      </c>
      <c r="R1254" s="115">
        <v>99.682000000000002</v>
      </c>
      <c r="S1254" s="115">
        <v>99.802999999999997</v>
      </c>
    </row>
    <row r="1255" spans="1:19" x14ac:dyDescent="0.2">
      <c r="A1255" s="112">
        <v>42887</v>
      </c>
      <c r="B1255" s="114">
        <v>130.4</v>
      </c>
      <c r="C1255" s="114">
        <v>129.9</v>
      </c>
      <c r="D1255" s="114">
        <v>125.6</v>
      </c>
      <c r="E1255" s="114">
        <v>125.3</v>
      </c>
      <c r="F1255" s="114">
        <v>136.9</v>
      </c>
      <c r="G1255" s="115">
        <v>244.95500000000001</v>
      </c>
      <c r="H1255" s="115">
        <v>244.16300000000001</v>
      </c>
      <c r="I1255" s="115">
        <v>252.01400000000001</v>
      </c>
      <c r="J1255" s="115">
        <v>251.74600000000001</v>
      </c>
      <c r="K1255" s="115">
        <v>4.3</v>
      </c>
      <c r="L1255" s="115">
        <v>1.04</v>
      </c>
      <c r="M1255" s="115">
        <v>1.06</v>
      </c>
      <c r="N1255" s="115">
        <v>2423.41</v>
      </c>
      <c r="O1255" s="115">
        <v>0.93</v>
      </c>
      <c r="P1255" s="115">
        <v>2.19</v>
      </c>
      <c r="Q1255" s="115">
        <v>1.34</v>
      </c>
      <c r="R1255" s="115">
        <v>99.766000000000005</v>
      </c>
      <c r="S1255" s="115">
        <v>99.936999999999998</v>
      </c>
    </row>
    <row r="1256" spans="1:19" x14ac:dyDescent="0.2">
      <c r="A1256" s="112">
        <v>42917</v>
      </c>
      <c r="B1256" s="114">
        <v>130.4</v>
      </c>
      <c r="C1256" s="114">
        <v>130.1</v>
      </c>
      <c r="D1256" s="114">
        <v>125.6</v>
      </c>
      <c r="E1256" s="114">
        <v>125.5</v>
      </c>
      <c r="F1256" s="114">
        <v>137</v>
      </c>
      <c r="G1256" s="115">
        <v>244.786</v>
      </c>
      <c r="H1256" s="115">
        <v>244.24299999999999</v>
      </c>
      <c r="I1256" s="115">
        <v>251.93600000000001</v>
      </c>
      <c r="J1256" s="115">
        <v>251.98500000000001</v>
      </c>
      <c r="K1256" s="115">
        <v>4.3</v>
      </c>
      <c r="L1256" s="115">
        <v>1.1499999999999999</v>
      </c>
      <c r="M1256" s="115">
        <v>1.07</v>
      </c>
      <c r="N1256" s="115">
        <v>2470.3000000000002</v>
      </c>
      <c r="O1256" s="115">
        <v>0.96</v>
      </c>
      <c r="P1256" s="115">
        <v>2.3199999999999998</v>
      </c>
      <c r="Q1256" s="115">
        <v>1.37</v>
      </c>
      <c r="R1256" s="115">
        <v>99.802999999999997</v>
      </c>
      <c r="S1256" s="115">
        <v>100.01</v>
      </c>
    </row>
    <row r="1257" spans="1:19" x14ac:dyDescent="0.2">
      <c r="A1257" s="112">
        <v>42948</v>
      </c>
      <c r="B1257" s="114">
        <v>130.5</v>
      </c>
      <c r="C1257" s="114">
        <v>130.4</v>
      </c>
      <c r="D1257" s="114">
        <v>125.6</v>
      </c>
      <c r="E1257" s="114">
        <v>125.6</v>
      </c>
      <c r="F1257" s="114">
        <v>137.4</v>
      </c>
      <c r="G1257" s="115">
        <v>245.51900000000001</v>
      </c>
      <c r="H1257" s="115">
        <v>245.18299999999999</v>
      </c>
      <c r="I1257" s="115">
        <v>252.46</v>
      </c>
      <c r="J1257" s="115">
        <v>252.535</v>
      </c>
      <c r="K1257" s="115">
        <v>4.4000000000000004</v>
      </c>
      <c r="L1257" s="115">
        <v>1.1599999999999999</v>
      </c>
      <c r="M1257" s="115">
        <v>1.07</v>
      </c>
      <c r="N1257" s="115">
        <v>2471.65</v>
      </c>
      <c r="O1257" s="115">
        <v>0.79</v>
      </c>
      <c r="P1257" s="115">
        <v>2.21</v>
      </c>
      <c r="Q1257" s="115">
        <v>1.34</v>
      </c>
      <c r="R1257" s="115">
        <v>100.027</v>
      </c>
      <c r="S1257" s="115">
        <v>100.11799999999999</v>
      </c>
    </row>
    <row r="1258" spans="1:19" x14ac:dyDescent="0.2">
      <c r="A1258" s="112">
        <v>42979</v>
      </c>
      <c r="B1258" s="114">
        <v>130.80000000000001</v>
      </c>
      <c r="C1258" s="114">
        <v>130.69999999999999</v>
      </c>
      <c r="D1258" s="114">
        <v>125.8</v>
      </c>
      <c r="E1258" s="114">
        <v>125.6</v>
      </c>
      <c r="F1258" s="114">
        <v>137</v>
      </c>
      <c r="G1258" s="115">
        <v>246.81899999999999</v>
      </c>
      <c r="H1258" s="115">
        <v>246.435</v>
      </c>
      <c r="I1258" s="115">
        <v>252.941</v>
      </c>
      <c r="J1258" s="115">
        <v>252.81200000000001</v>
      </c>
      <c r="K1258" s="115">
        <v>4.3</v>
      </c>
      <c r="L1258" s="115">
        <v>1.1499999999999999</v>
      </c>
      <c r="M1258" s="115">
        <v>1.06</v>
      </c>
      <c r="N1258" s="115">
        <v>2519.36</v>
      </c>
      <c r="O1258" s="115">
        <v>0.86</v>
      </c>
      <c r="P1258" s="115">
        <v>2.2000000000000002</v>
      </c>
      <c r="Q1258" s="115">
        <v>1.38</v>
      </c>
      <c r="R1258" s="115">
        <v>100.4</v>
      </c>
      <c r="S1258" s="115">
        <v>100.24</v>
      </c>
    </row>
    <row r="1259" spans="1:19" x14ac:dyDescent="0.2">
      <c r="A1259" s="112">
        <v>43009</v>
      </c>
      <c r="B1259" s="114">
        <v>130.9</v>
      </c>
      <c r="C1259" s="114">
        <v>130.9</v>
      </c>
      <c r="D1259" s="114">
        <v>126.2</v>
      </c>
      <c r="E1259" s="114">
        <v>125.9</v>
      </c>
      <c r="F1259" s="114">
        <v>137.6</v>
      </c>
      <c r="G1259" s="115">
        <v>246.66300000000001</v>
      </c>
      <c r="H1259" s="115">
        <v>246.626</v>
      </c>
      <c r="I1259" s="115">
        <v>253.63800000000001</v>
      </c>
      <c r="J1259" s="115">
        <v>253.52600000000001</v>
      </c>
      <c r="K1259" s="115">
        <v>4.2</v>
      </c>
      <c r="L1259" s="115">
        <v>1.1499999999999999</v>
      </c>
      <c r="M1259" s="115">
        <v>1.07</v>
      </c>
      <c r="N1259" s="115">
        <v>2575.2600000000002</v>
      </c>
      <c r="O1259" s="115">
        <v>0.78</v>
      </c>
      <c r="P1259" s="115">
        <v>2.36</v>
      </c>
      <c r="Q1259" s="115">
        <v>1.55</v>
      </c>
      <c r="R1259" s="115">
        <v>100.53100000000001</v>
      </c>
      <c r="S1259" s="115">
        <v>100.486</v>
      </c>
    </row>
    <row r="1260" spans="1:19" x14ac:dyDescent="0.2">
      <c r="A1260" s="112">
        <v>43040</v>
      </c>
      <c r="B1260" s="114">
        <v>131.30000000000001</v>
      </c>
      <c r="C1260" s="114">
        <v>131.69999999999999</v>
      </c>
      <c r="D1260" s="114">
        <v>126.2</v>
      </c>
      <c r="E1260" s="114">
        <v>126.3</v>
      </c>
      <c r="F1260" s="114">
        <v>138.4</v>
      </c>
      <c r="G1260" s="115">
        <v>246.66900000000001</v>
      </c>
      <c r="H1260" s="115">
        <v>247.28399999999999</v>
      </c>
      <c r="I1260" s="115">
        <v>253.49199999999999</v>
      </c>
      <c r="J1260" s="115">
        <v>253.816</v>
      </c>
      <c r="K1260" s="115">
        <v>4.2</v>
      </c>
      <c r="L1260" s="115">
        <v>1.1599999999999999</v>
      </c>
      <c r="M1260" s="115">
        <v>1.07</v>
      </c>
      <c r="N1260" s="115">
        <v>2647.58</v>
      </c>
      <c r="O1260" s="115">
        <v>0.64</v>
      </c>
      <c r="P1260" s="115">
        <v>2.35</v>
      </c>
      <c r="Q1260" s="115">
        <v>1.7</v>
      </c>
      <c r="R1260" s="115">
        <v>100.675</v>
      </c>
      <c r="S1260" s="115">
        <v>100.535</v>
      </c>
    </row>
    <row r="1261" spans="1:19" x14ac:dyDescent="0.2">
      <c r="A1261" s="112">
        <v>43070</v>
      </c>
      <c r="B1261" s="114">
        <v>130.80000000000001</v>
      </c>
      <c r="C1261" s="114">
        <v>131.80000000000001</v>
      </c>
      <c r="D1261" s="114">
        <v>125.6</v>
      </c>
      <c r="E1261" s="114">
        <v>126.5</v>
      </c>
      <c r="F1261" s="114">
        <v>137.6</v>
      </c>
      <c r="G1261" s="115">
        <v>246.524</v>
      </c>
      <c r="H1261" s="115">
        <v>247.80500000000001</v>
      </c>
      <c r="I1261" s="115">
        <v>253.55799999999999</v>
      </c>
      <c r="J1261" s="115">
        <v>254.34399999999999</v>
      </c>
      <c r="K1261" s="115">
        <v>4.0999999999999996</v>
      </c>
      <c r="L1261" s="115">
        <v>1.3</v>
      </c>
      <c r="M1261" s="115">
        <v>1.33</v>
      </c>
      <c r="N1261" s="115">
        <v>2673.61</v>
      </c>
      <c r="O1261" s="115">
        <v>0.51</v>
      </c>
      <c r="P1261" s="115">
        <v>2.4</v>
      </c>
      <c r="Q1261" s="115">
        <v>1.84</v>
      </c>
      <c r="R1261" s="115">
        <v>100.821</v>
      </c>
      <c r="S1261" s="115">
        <v>100.68300000000001</v>
      </c>
    </row>
    <row r="1262" spans="1:19" x14ac:dyDescent="0.2">
      <c r="A1262" s="112">
        <v>43101</v>
      </c>
      <c r="B1262" s="114">
        <v>131.69999999999999</v>
      </c>
      <c r="C1262" s="114">
        <v>132.30000000000001</v>
      </c>
      <c r="D1262" s="114">
        <v>126.2</v>
      </c>
      <c r="E1262" s="114">
        <v>126.8</v>
      </c>
      <c r="F1262" s="114">
        <v>138.9</v>
      </c>
      <c r="G1262" s="115">
        <v>247.86699999999999</v>
      </c>
      <c r="H1262" s="115">
        <v>248.85900000000001</v>
      </c>
      <c r="I1262" s="115">
        <v>254.63800000000001</v>
      </c>
      <c r="J1262" s="115">
        <v>255.20400000000001</v>
      </c>
      <c r="K1262" s="115">
        <v>4</v>
      </c>
      <c r="L1262" s="115">
        <v>1.41</v>
      </c>
      <c r="M1262" s="115">
        <v>1.34</v>
      </c>
      <c r="N1262" s="115">
        <v>2823.81</v>
      </c>
      <c r="O1262" s="115">
        <v>0.57999999999999996</v>
      </c>
      <c r="P1262" s="115">
        <v>2.58</v>
      </c>
      <c r="Q1262" s="115">
        <v>2.0299999999999998</v>
      </c>
      <c r="R1262" s="115">
        <v>101.199</v>
      </c>
      <c r="S1262" s="115">
        <v>101.00700000000001</v>
      </c>
    </row>
    <row r="1263" spans="1:19" x14ac:dyDescent="0.2">
      <c r="A1263" s="112">
        <v>43132</v>
      </c>
      <c r="B1263" s="114">
        <v>132.5</v>
      </c>
      <c r="C1263" s="114">
        <v>132.6</v>
      </c>
      <c r="D1263" s="114">
        <v>127.1</v>
      </c>
      <c r="E1263" s="114">
        <v>127.2</v>
      </c>
      <c r="F1263" s="114">
        <v>139.69999999999999</v>
      </c>
      <c r="G1263" s="115">
        <v>248.99100000000001</v>
      </c>
      <c r="H1263" s="115">
        <v>249.529</v>
      </c>
      <c r="I1263" s="115">
        <v>255.78299999999999</v>
      </c>
      <c r="J1263" s="115">
        <v>255.71100000000001</v>
      </c>
      <c r="K1263" s="115">
        <v>4.0999999999999996</v>
      </c>
      <c r="L1263" s="115">
        <v>1.42</v>
      </c>
      <c r="M1263" s="115">
        <v>1.35</v>
      </c>
      <c r="N1263" s="115">
        <v>2713.83</v>
      </c>
      <c r="O1263" s="115">
        <v>0.62</v>
      </c>
      <c r="P1263" s="115">
        <v>2.86</v>
      </c>
      <c r="Q1263" s="115">
        <v>2.1800000000000002</v>
      </c>
      <c r="R1263" s="115">
        <v>101.416</v>
      </c>
      <c r="S1263" s="115">
        <v>101.19799999999999</v>
      </c>
    </row>
    <row r="1264" spans="1:19" x14ac:dyDescent="0.2">
      <c r="A1264" s="112">
        <v>43160</v>
      </c>
      <c r="B1264" s="114">
        <v>132.9</v>
      </c>
      <c r="C1264" s="114">
        <v>132.69999999999999</v>
      </c>
      <c r="D1264" s="114">
        <v>127.6</v>
      </c>
      <c r="E1264" s="114">
        <v>127.2</v>
      </c>
      <c r="F1264" s="114">
        <v>139.9</v>
      </c>
      <c r="G1264" s="115">
        <v>249.554</v>
      </c>
      <c r="H1264" s="115">
        <v>249.577</v>
      </c>
      <c r="I1264" s="115">
        <v>256.61</v>
      </c>
      <c r="J1264" s="115">
        <v>256.27100000000002</v>
      </c>
      <c r="K1264" s="115">
        <v>4</v>
      </c>
      <c r="L1264" s="115">
        <v>1.51</v>
      </c>
      <c r="M1264" s="115">
        <v>1.67</v>
      </c>
      <c r="N1264" s="115">
        <v>2640.87</v>
      </c>
      <c r="O1264" s="115">
        <v>0.47</v>
      </c>
      <c r="P1264" s="115">
        <v>2.84</v>
      </c>
      <c r="Q1264" s="115">
        <v>2.2799999999999998</v>
      </c>
      <c r="R1264" s="115">
        <v>101.524</v>
      </c>
      <c r="S1264" s="115">
        <v>101.419</v>
      </c>
    </row>
    <row r="1265" spans="1:19" x14ac:dyDescent="0.2">
      <c r="A1265" s="112">
        <v>43191</v>
      </c>
      <c r="B1265" s="114">
        <v>133.30000000000001</v>
      </c>
      <c r="C1265" s="114">
        <v>132.80000000000001</v>
      </c>
      <c r="D1265" s="114">
        <v>127.5</v>
      </c>
      <c r="E1265" s="114">
        <v>127.3</v>
      </c>
      <c r="F1265" s="114">
        <v>140.6</v>
      </c>
      <c r="G1265" s="115">
        <v>250.54599999999999</v>
      </c>
      <c r="H1265" s="115">
        <v>250.227</v>
      </c>
      <c r="I1265" s="115">
        <v>257.02499999999998</v>
      </c>
      <c r="J1265" s="115">
        <v>256.63</v>
      </c>
      <c r="K1265" s="115">
        <v>4</v>
      </c>
      <c r="L1265" s="115">
        <v>1.69</v>
      </c>
      <c r="M1265" s="115">
        <v>1.69</v>
      </c>
      <c r="N1265" s="115">
        <v>2648.05</v>
      </c>
      <c r="O1265" s="115">
        <v>0.46</v>
      </c>
      <c r="P1265" s="115">
        <v>2.87</v>
      </c>
      <c r="Q1265" s="115">
        <v>2.38</v>
      </c>
      <c r="R1265" s="115">
        <v>101.76600000000001</v>
      </c>
      <c r="S1265" s="115">
        <v>101.602</v>
      </c>
    </row>
    <row r="1266" spans="1:19" x14ac:dyDescent="0.2">
      <c r="A1266" s="112">
        <v>43221</v>
      </c>
      <c r="B1266" s="114">
        <v>133.4</v>
      </c>
      <c r="C1266" s="114">
        <v>132.9</v>
      </c>
      <c r="D1266" s="114">
        <v>127.6</v>
      </c>
      <c r="E1266" s="114">
        <v>127.1</v>
      </c>
      <c r="F1266" s="114">
        <v>140.69999999999999</v>
      </c>
      <c r="G1266" s="115">
        <v>251.58799999999999</v>
      </c>
      <c r="H1266" s="115">
        <v>250.792</v>
      </c>
      <c r="I1266" s="115">
        <v>257.46899999999999</v>
      </c>
      <c r="J1266" s="115">
        <v>257.14499999999998</v>
      </c>
      <c r="K1266" s="115">
        <v>3.8</v>
      </c>
      <c r="L1266" s="115">
        <v>1.7</v>
      </c>
      <c r="M1266" s="115">
        <v>1.7</v>
      </c>
      <c r="N1266" s="115">
        <v>2705.27</v>
      </c>
      <c r="O1266" s="115">
        <v>0.43</v>
      </c>
      <c r="P1266" s="115">
        <v>2.98</v>
      </c>
      <c r="Q1266" s="115">
        <v>2.5099999999999998</v>
      </c>
      <c r="R1266" s="115">
        <v>101.941</v>
      </c>
      <c r="S1266" s="115">
        <v>101.78</v>
      </c>
    </row>
    <row r="1267" spans="1:19" x14ac:dyDescent="0.2">
      <c r="A1267" s="112">
        <v>43252</v>
      </c>
      <c r="B1267" s="114">
        <v>133.6</v>
      </c>
      <c r="C1267" s="114">
        <v>133.1</v>
      </c>
      <c r="D1267" s="114">
        <v>127.8</v>
      </c>
      <c r="E1267" s="114">
        <v>127.5</v>
      </c>
      <c r="F1267" s="114">
        <v>140.69999999999999</v>
      </c>
      <c r="G1267" s="115">
        <v>251.989</v>
      </c>
      <c r="H1267" s="115">
        <v>251.018</v>
      </c>
      <c r="I1267" s="115">
        <v>257.697</v>
      </c>
      <c r="J1267" s="115">
        <v>257.399</v>
      </c>
      <c r="K1267" s="115">
        <v>4</v>
      </c>
      <c r="L1267" s="115">
        <v>1.82</v>
      </c>
      <c r="M1267" s="115">
        <v>1.91</v>
      </c>
      <c r="N1267" s="115">
        <v>2718.37</v>
      </c>
      <c r="O1267" s="115">
        <v>0.33</v>
      </c>
      <c r="P1267" s="115">
        <v>2.91</v>
      </c>
      <c r="Q1267" s="115">
        <v>2.5299999999999998</v>
      </c>
      <c r="R1267" s="115">
        <v>102.029</v>
      </c>
      <c r="S1267" s="115">
        <v>101.872</v>
      </c>
    </row>
    <row r="1268" spans="1:19" x14ac:dyDescent="0.2">
      <c r="A1268" s="112">
        <v>43282</v>
      </c>
      <c r="B1268" s="114">
        <v>134.30000000000001</v>
      </c>
      <c r="C1268" s="114">
        <v>133.69999999999999</v>
      </c>
      <c r="D1268" s="114">
        <v>128.5</v>
      </c>
      <c r="E1268" s="114">
        <v>128</v>
      </c>
      <c r="F1268" s="114">
        <v>141.80000000000001</v>
      </c>
      <c r="G1268" s="115">
        <v>252.006</v>
      </c>
      <c r="H1268" s="115">
        <v>251.214</v>
      </c>
      <c r="I1268" s="115">
        <v>257.86700000000002</v>
      </c>
      <c r="J1268" s="115">
        <v>257.69900000000001</v>
      </c>
      <c r="K1268" s="115">
        <v>3.8</v>
      </c>
      <c r="L1268" s="115">
        <v>1.91</v>
      </c>
      <c r="M1268" s="115">
        <v>1.91</v>
      </c>
      <c r="N1268" s="115">
        <v>2816.29</v>
      </c>
      <c r="O1268" s="115">
        <v>0.28999999999999998</v>
      </c>
      <c r="P1268" s="115">
        <v>2.89</v>
      </c>
      <c r="Q1268" s="115">
        <v>2.61</v>
      </c>
      <c r="R1268" s="115">
        <v>102.137</v>
      </c>
      <c r="S1268" s="115">
        <v>102.006</v>
      </c>
    </row>
    <row r="1269" spans="1:19" x14ac:dyDescent="0.2">
      <c r="A1269" s="112">
        <v>43313</v>
      </c>
      <c r="B1269" s="114">
        <v>134.19999999999999</v>
      </c>
      <c r="C1269" s="114">
        <v>133.9</v>
      </c>
      <c r="D1269" s="114">
        <v>128.5</v>
      </c>
      <c r="E1269" s="114">
        <v>128.19999999999999</v>
      </c>
      <c r="F1269" s="114">
        <v>141.6</v>
      </c>
      <c r="G1269" s="115">
        <v>252.14599999999999</v>
      </c>
      <c r="H1269" s="115">
        <v>251.66300000000001</v>
      </c>
      <c r="I1269" s="115">
        <v>258.012</v>
      </c>
      <c r="J1269" s="115">
        <v>257.89100000000002</v>
      </c>
      <c r="K1269" s="115">
        <v>3.8</v>
      </c>
      <c r="L1269" s="115">
        <v>1.91</v>
      </c>
      <c r="M1269" s="115">
        <v>1.91</v>
      </c>
      <c r="N1269" s="115">
        <v>2901.52</v>
      </c>
      <c r="O1269" s="115">
        <v>0.24</v>
      </c>
      <c r="P1269" s="115">
        <v>2.89</v>
      </c>
      <c r="Q1269" s="115">
        <v>2.64</v>
      </c>
      <c r="R1269" s="115">
        <v>102.208</v>
      </c>
      <c r="S1269" s="115">
        <v>102.01600000000001</v>
      </c>
    </row>
    <row r="1270" spans="1:19" x14ac:dyDescent="0.2">
      <c r="A1270" s="112">
        <v>43344</v>
      </c>
      <c r="B1270" s="114">
        <v>133.69999999999999</v>
      </c>
      <c r="C1270" s="114">
        <v>133.80000000000001</v>
      </c>
      <c r="D1270" s="114">
        <v>128.1</v>
      </c>
      <c r="E1270" s="114">
        <v>128.19999999999999</v>
      </c>
      <c r="F1270" s="114">
        <v>141.1</v>
      </c>
      <c r="G1270" s="115">
        <v>252.43899999999999</v>
      </c>
      <c r="H1270" s="115">
        <v>252.18199999999999</v>
      </c>
      <c r="I1270" s="115">
        <v>258.42899999999997</v>
      </c>
      <c r="J1270" s="115">
        <v>258.36799999999999</v>
      </c>
      <c r="K1270" s="115">
        <v>3.7</v>
      </c>
      <c r="L1270" s="115">
        <v>1.95</v>
      </c>
      <c r="M1270" s="115">
        <v>2.1800000000000002</v>
      </c>
      <c r="N1270" s="115">
        <v>2913.98</v>
      </c>
      <c r="O1270" s="115">
        <v>0.24</v>
      </c>
      <c r="P1270" s="115">
        <v>3</v>
      </c>
      <c r="Q1270" s="115">
        <v>2.77</v>
      </c>
      <c r="R1270" s="115">
        <v>102.41800000000001</v>
      </c>
      <c r="S1270" s="115">
        <v>102.205</v>
      </c>
    </row>
    <row r="1271" spans="1:19" x14ac:dyDescent="0.2">
      <c r="A1271" s="112">
        <v>43374</v>
      </c>
      <c r="B1271" s="114">
        <v>134.1</v>
      </c>
      <c r="C1271" s="114">
        <v>134.19999999999999</v>
      </c>
      <c r="D1271" s="114">
        <v>128.80000000000001</v>
      </c>
      <c r="E1271" s="114">
        <v>128.5</v>
      </c>
      <c r="F1271" s="114">
        <v>141.4</v>
      </c>
      <c r="G1271" s="115">
        <v>252.88499999999999</v>
      </c>
      <c r="H1271" s="115">
        <v>252.77199999999999</v>
      </c>
      <c r="I1271" s="115">
        <v>259.06299999999999</v>
      </c>
      <c r="J1271" s="115">
        <v>258.91699999999997</v>
      </c>
      <c r="K1271" s="115">
        <v>3.8</v>
      </c>
      <c r="L1271" s="115">
        <v>2.19</v>
      </c>
      <c r="M1271" s="115">
        <v>2.2000000000000002</v>
      </c>
      <c r="N1271" s="115">
        <v>2711.74</v>
      </c>
      <c r="O1271" s="115">
        <v>0.28000000000000003</v>
      </c>
      <c r="P1271" s="115">
        <v>3.15</v>
      </c>
      <c r="Q1271" s="115">
        <v>2.86</v>
      </c>
      <c r="R1271" s="115">
        <v>102.595</v>
      </c>
      <c r="S1271" s="115">
        <v>102.366</v>
      </c>
    </row>
    <row r="1272" spans="1:19" x14ac:dyDescent="0.2">
      <c r="A1272" s="112">
        <v>43405</v>
      </c>
      <c r="B1272" s="114">
        <v>133.5</v>
      </c>
      <c r="C1272" s="114">
        <v>134</v>
      </c>
      <c r="D1272" s="114">
        <v>128.4</v>
      </c>
      <c r="E1272" s="114">
        <v>128.69999999999999</v>
      </c>
      <c r="F1272" s="114">
        <v>140.69999999999999</v>
      </c>
      <c r="G1272" s="115">
        <v>252.03800000000001</v>
      </c>
      <c r="H1272" s="115">
        <v>252.59399999999999</v>
      </c>
      <c r="I1272" s="115">
        <v>259.10500000000002</v>
      </c>
      <c r="J1272" s="115">
        <v>259.43900000000002</v>
      </c>
      <c r="K1272" s="115">
        <v>3.8</v>
      </c>
      <c r="L1272" s="115">
        <v>2.2000000000000002</v>
      </c>
      <c r="M1272" s="115">
        <v>2.2000000000000002</v>
      </c>
      <c r="N1272" s="115">
        <v>2760.17</v>
      </c>
      <c r="O1272" s="115">
        <v>0.21</v>
      </c>
      <c r="P1272" s="115">
        <v>3.12</v>
      </c>
      <c r="Q1272" s="115">
        <v>2.86</v>
      </c>
      <c r="R1272" s="115">
        <v>102.63</v>
      </c>
      <c r="S1272" s="115">
        <v>102.556</v>
      </c>
    </row>
    <row r="1273" spans="1:19" x14ac:dyDescent="0.2">
      <c r="A1273" s="112">
        <v>43435</v>
      </c>
      <c r="B1273" s="114">
        <v>133.4</v>
      </c>
      <c r="C1273" s="114">
        <v>134.30000000000001</v>
      </c>
      <c r="D1273" s="114">
        <v>128.5</v>
      </c>
      <c r="E1273" s="114">
        <v>129.30000000000001</v>
      </c>
      <c r="F1273" s="114">
        <v>140.5</v>
      </c>
      <c r="G1273" s="115">
        <v>251.233</v>
      </c>
      <c r="H1273" s="115">
        <v>252.767</v>
      </c>
      <c r="I1273" s="115">
        <v>259.08300000000003</v>
      </c>
      <c r="J1273" s="115">
        <v>260.06299999999999</v>
      </c>
      <c r="K1273" s="115">
        <v>3.9</v>
      </c>
      <c r="L1273" s="115">
        <v>2.27</v>
      </c>
      <c r="M1273" s="115">
        <v>2.4</v>
      </c>
      <c r="N1273" s="115">
        <v>2506.85</v>
      </c>
      <c r="O1273" s="115">
        <v>0.21</v>
      </c>
      <c r="P1273" s="115">
        <v>2.83</v>
      </c>
      <c r="Q1273" s="115">
        <v>2.68</v>
      </c>
      <c r="R1273" s="115">
        <v>102.70099999999999</v>
      </c>
      <c r="S1273" s="115">
        <v>102.735</v>
      </c>
    </row>
    <row r="1274" spans="1:19" x14ac:dyDescent="0.2">
      <c r="A1274" s="112">
        <v>43466</v>
      </c>
      <c r="B1274" s="114">
        <v>133.6</v>
      </c>
      <c r="C1274" s="114">
        <v>134.30000000000001</v>
      </c>
      <c r="D1274" s="114">
        <v>128.6</v>
      </c>
      <c r="E1274" s="114">
        <v>129.1</v>
      </c>
      <c r="F1274" s="114">
        <v>140.5</v>
      </c>
      <c r="G1274" s="115">
        <v>251.71199999999999</v>
      </c>
      <c r="H1274" s="115">
        <v>252.56100000000001</v>
      </c>
      <c r="I1274" s="115">
        <v>260.12200000000001</v>
      </c>
      <c r="J1274" s="115">
        <v>260.76600000000002</v>
      </c>
      <c r="K1274" s="115">
        <v>4</v>
      </c>
      <c r="L1274" s="115">
        <v>2.4</v>
      </c>
      <c r="M1274" s="115">
        <v>2.4</v>
      </c>
      <c r="N1274" s="115">
        <v>2704.1</v>
      </c>
      <c r="O1274" s="115">
        <v>0.18</v>
      </c>
      <c r="P1274" s="115">
        <v>2.71</v>
      </c>
      <c r="Q1274" s="115">
        <v>2.54</v>
      </c>
      <c r="R1274" s="115">
        <v>102.648</v>
      </c>
      <c r="S1274" s="115">
        <v>102.87</v>
      </c>
    </row>
    <row r="1275" spans="1:19" x14ac:dyDescent="0.2">
      <c r="A1275" s="112">
        <v>43497</v>
      </c>
      <c r="B1275" s="114">
        <v>134.5</v>
      </c>
      <c r="C1275" s="114">
        <v>134.69999999999999</v>
      </c>
      <c r="D1275" s="114">
        <v>129.6</v>
      </c>
      <c r="E1275" s="114">
        <v>129.5</v>
      </c>
      <c r="F1275" s="114">
        <v>142</v>
      </c>
      <c r="G1275" s="115">
        <v>252.77600000000001</v>
      </c>
      <c r="H1275" s="115">
        <v>253.31899999999999</v>
      </c>
      <c r="I1275" s="115">
        <v>261.11399999999998</v>
      </c>
      <c r="J1275" s="115">
        <v>261.18599999999998</v>
      </c>
      <c r="K1275" s="115">
        <v>3.8</v>
      </c>
      <c r="L1275" s="115">
        <v>2.4</v>
      </c>
      <c r="M1275" s="115">
        <v>2.4</v>
      </c>
      <c r="N1275" s="115">
        <v>2784.49</v>
      </c>
      <c r="O1275" s="115">
        <v>0.21</v>
      </c>
      <c r="P1275" s="115">
        <v>2.68</v>
      </c>
      <c r="Q1275" s="115">
        <v>2.5</v>
      </c>
      <c r="R1275" s="115">
        <v>102.836</v>
      </c>
      <c r="S1275" s="115">
        <v>102.96299999999999</v>
      </c>
    </row>
    <row r="1276" spans="1:19" x14ac:dyDescent="0.2">
      <c r="A1276" s="112">
        <v>43525</v>
      </c>
      <c r="B1276" s="114">
        <v>135.4</v>
      </c>
      <c r="C1276" s="114">
        <v>135.19999999999999</v>
      </c>
      <c r="D1276" s="114">
        <v>130</v>
      </c>
      <c r="E1276" s="114">
        <v>129.69999999999999</v>
      </c>
      <c r="F1276" s="114">
        <v>143.1</v>
      </c>
      <c r="G1276" s="115">
        <v>254.202</v>
      </c>
      <c r="H1276" s="115">
        <v>254.27699999999999</v>
      </c>
      <c r="I1276" s="115">
        <v>261.83600000000001</v>
      </c>
      <c r="J1276" s="115">
        <v>261.56700000000001</v>
      </c>
      <c r="K1276" s="115">
        <v>3.8</v>
      </c>
      <c r="L1276" s="115">
        <v>2.41</v>
      </c>
      <c r="M1276" s="115">
        <v>2.4300000000000002</v>
      </c>
      <c r="N1276" s="115">
        <v>2834.4</v>
      </c>
      <c r="O1276" s="115">
        <v>0.14000000000000001</v>
      </c>
      <c r="P1276" s="115">
        <v>2.57</v>
      </c>
      <c r="Q1276" s="115">
        <v>2.41</v>
      </c>
      <c r="R1276" s="115">
        <v>103.069</v>
      </c>
      <c r="S1276" s="115">
        <v>103.05800000000001</v>
      </c>
    </row>
    <row r="1277" spans="1:19" x14ac:dyDescent="0.2">
      <c r="A1277" s="112">
        <v>43556</v>
      </c>
      <c r="B1277" s="114">
        <v>136</v>
      </c>
      <c r="C1277" s="114">
        <v>135.6</v>
      </c>
      <c r="D1277" s="114">
        <v>130.1</v>
      </c>
      <c r="E1277" s="114">
        <v>130</v>
      </c>
      <c r="F1277" s="114">
        <v>143.69999999999999</v>
      </c>
      <c r="G1277" s="115">
        <v>255.548</v>
      </c>
      <c r="H1277" s="115">
        <v>255.233</v>
      </c>
      <c r="I1277" s="115">
        <v>262.33199999999999</v>
      </c>
      <c r="J1277" s="115">
        <v>261.99700000000001</v>
      </c>
      <c r="K1277" s="115">
        <v>3.7</v>
      </c>
      <c r="L1277" s="115">
        <v>2.42</v>
      </c>
      <c r="M1277" s="115">
        <v>2.4500000000000002</v>
      </c>
      <c r="N1277" s="115">
        <v>2945.83</v>
      </c>
      <c r="O1277" s="115">
        <v>0.24</v>
      </c>
      <c r="P1277" s="115">
        <v>2.5299999999999998</v>
      </c>
      <c r="Q1277" s="115">
        <v>2.34</v>
      </c>
      <c r="R1277" s="115">
        <v>103.36</v>
      </c>
      <c r="S1277" s="115">
        <v>103.265</v>
      </c>
    </row>
    <row r="1278" spans="1:19" x14ac:dyDescent="0.2">
      <c r="A1278" s="112">
        <v>43586</v>
      </c>
      <c r="B1278" s="114">
        <v>136.6</v>
      </c>
      <c r="C1278" s="114">
        <v>136</v>
      </c>
      <c r="D1278" s="114">
        <v>130.69999999999999</v>
      </c>
      <c r="E1278" s="114">
        <v>130.4</v>
      </c>
      <c r="F1278" s="114">
        <v>144</v>
      </c>
      <c r="G1278" s="115">
        <v>256.09199999999998</v>
      </c>
      <c r="H1278" s="115">
        <v>255.29599999999999</v>
      </c>
      <c r="I1278" s="115">
        <v>262.58999999999997</v>
      </c>
      <c r="J1278" s="115">
        <v>262.21699999999998</v>
      </c>
      <c r="K1278" s="115">
        <v>3.6</v>
      </c>
      <c r="L1278" s="115">
        <v>2.39</v>
      </c>
      <c r="M1278" s="115">
        <v>2.4</v>
      </c>
      <c r="N1278" s="115">
        <v>2752.06</v>
      </c>
      <c r="O1278" s="115">
        <v>0.19</v>
      </c>
      <c r="P1278" s="115">
        <v>2.4</v>
      </c>
      <c r="Q1278" s="115">
        <v>2.21</v>
      </c>
      <c r="R1278" s="115">
        <v>103.435</v>
      </c>
      <c r="S1278" s="115">
        <v>103.371</v>
      </c>
    </row>
    <row r="1279" spans="1:19" x14ac:dyDescent="0.2">
      <c r="A1279" s="112">
        <v>43617</v>
      </c>
      <c r="B1279" s="114">
        <v>136.30000000000001</v>
      </c>
      <c r="C1279" s="114">
        <v>135.9</v>
      </c>
      <c r="D1279" s="114">
        <v>130.80000000000001</v>
      </c>
      <c r="E1279" s="114">
        <v>130.5</v>
      </c>
      <c r="F1279" s="114">
        <v>142.69999999999999</v>
      </c>
      <c r="G1279" s="115">
        <v>256.14299999999997</v>
      </c>
      <c r="H1279" s="115">
        <v>255.21299999999999</v>
      </c>
      <c r="I1279" s="115">
        <v>263.17700000000002</v>
      </c>
      <c r="J1279" s="115">
        <v>262.73899999999998</v>
      </c>
      <c r="K1279" s="115">
        <v>3.6</v>
      </c>
      <c r="L1279" s="115">
        <v>2.38</v>
      </c>
      <c r="M1279" s="115">
        <v>2.4</v>
      </c>
      <c r="N1279" s="115">
        <v>2941.76</v>
      </c>
      <c r="O1279" s="115">
        <v>0.25</v>
      </c>
      <c r="P1279" s="115">
        <v>2.0699999999999998</v>
      </c>
      <c r="Q1279" s="115">
        <v>1.81</v>
      </c>
      <c r="R1279" s="115">
        <v>103.48399999999999</v>
      </c>
      <c r="S1279" s="115">
        <v>103.56</v>
      </c>
    </row>
    <row r="1280" spans="1:19" x14ac:dyDescent="0.2">
      <c r="A1280" s="112">
        <v>43647</v>
      </c>
      <c r="B1280" s="114">
        <v>137</v>
      </c>
      <c r="C1280" s="114">
        <v>136.4</v>
      </c>
      <c r="D1280" s="114">
        <v>131.30000000000001</v>
      </c>
      <c r="E1280" s="114">
        <v>130.80000000000001</v>
      </c>
      <c r="F1280" s="114">
        <v>143.6</v>
      </c>
      <c r="G1280" s="115">
        <v>256.57100000000003</v>
      </c>
      <c r="H1280" s="115">
        <v>255.80199999999999</v>
      </c>
      <c r="I1280" s="115">
        <v>263.56599999999997</v>
      </c>
      <c r="J1280" s="115">
        <v>263.27999999999997</v>
      </c>
      <c r="K1280" s="115">
        <v>3.7</v>
      </c>
      <c r="L1280" s="115">
        <v>2.4</v>
      </c>
      <c r="M1280" s="115">
        <v>2.4</v>
      </c>
      <c r="N1280" s="115">
        <v>2980.38</v>
      </c>
      <c r="O1280" s="115">
        <v>0.13</v>
      </c>
      <c r="P1280" s="115">
        <v>2.06</v>
      </c>
      <c r="Q1280" s="115">
        <v>1.84</v>
      </c>
      <c r="R1280" s="115">
        <v>103.622</v>
      </c>
      <c r="S1280" s="115">
        <v>103.678</v>
      </c>
    </row>
    <row r="1281" spans="1:19" x14ac:dyDescent="0.2">
      <c r="A1281" s="112">
        <v>43678</v>
      </c>
      <c r="B1281" s="114">
        <v>136.80000000000001</v>
      </c>
      <c r="C1281" s="114">
        <v>136.4</v>
      </c>
      <c r="D1281" s="114">
        <v>131.30000000000001</v>
      </c>
      <c r="E1281" s="114">
        <v>131</v>
      </c>
      <c r="F1281" s="114">
        <v>143.4</v>
      </c>
      <c r="G1281" s="115">
        <v>256.55799999999999</v>
      </c>
      <c r="H1281" s="115">
        <v>256.036</v>
      </c>
      <c r="I1281" s="115">
        <v>264.16899999999998</v>
      </c>
      <c r="J1281" s="115">
        <v>263.87700000000001</v>
      </c>
      <c r="K1281" s="115">
        <v>3.6</v>
      </c>
      <c r="L1281" s="115">
        <v>2.13</v>
      </c>
      <c r="M1281" s="115">
        <v>2.13</v>
      </c>
      <c r="N1281" s="115">
        <v>2926.46</v>
      </c>
      <c r="O1281" s="115">
        <v>0</v>
      </c>
      <c r="P1281" s="115">
        <v>1.63</v>
      </c>
      <c r="Q1281" s="115">
        <v>1.57</v>
      </c>
      <c r="R1281" s="115">
        <v>103.67</v>
      </c>
      <c r="S1281" s="115">
        <v>103.797</v>
      </c>
    </row>
    <row r="1282" spans="1:19" x14ac:dyDescent="0.2">
      <c r="A1282" s="112">
        <v>43709</v>
      </c>
      <c r="B1282" s="114">
        <v>136.19999999999999</v>
      </c>
      <c r="C1282" s="114">
        <v>136.30000000000001</v>
      </c>
      <c r="D1282" s="114">
        <v>130.80000000000001</v>
      </c>
      <c r="E1282" s="114">
        <v>131.1</v>
      </c>
      <c r="F1282" s="114">
        <v>142.9</v>
      </c>
      <c r="G1282" s="115">
        <v>256.75900000000001</v>
      </c>
      <c r="H1282" s="115">
        <v>256.43</v>
      </c>
      <c r="I1282" s="115">
        <v>264.52199999999999</v>
      </c>
      <c r="J1282" s="115">
        <v>264.38799999999998</v>
      </c>
      <c r="K1282" s="115">
        <v>3.5</v>
      </c>
      <c r="L1282" s="115">
        <v>2.04</v>
      </c>
      <c r="M1282" s="115">
        <v>1.9</v>
      </c>
      <c r="N1282" s="115">
        <v>2976.74</v>
      </c>
      <c r="O1282" s="115">
        <v>0.05</v>
      </c>
      <c r="P1282" s="115">
        <v>1.7</v>
      </c>
      <c r="Q1282" s="115">
        <v>1.65</v>
      </c>
      <c r="R1282" s="115">
        <v>103.733</v>
      </c>
      <c r="S1282" s="115">
        <v>103.873</v>
      </c>
    </row>
    <row r="1283" spans="1:19" x14ac:dyDescent="0.2">
      <c r="A1283" s="112">
        <v>43739</v>
      </c>
      <c r="B1283" s="114">
        <v>136.6</v>
      </c>
      <c r="C1283" s="114">
        <v>136.69999999999999</v>
      </c>
      <c r="D1283" s="114">
        <v>131.4</v>
      </c>
      <c r="E1283" s="114">
        <v>131.4</v>
      </c>
      <c r="F1283" s="114">
        <v>143.6</v>
      </c>
      <c r="G1283" s="115">
        <v>257.346</v>
      </c>
      <c r="H1283" s="115">
        <v>257.15499999999997</v>
      </c>
      <c r="I1283" s="115">
        <v>265.05900000000003</v>
      </c>
      <c r="J1283" s="115">
        <v>264.97000000000003</v>
      </c>
      <c r="K1283" s="115">
        <v>3.6</v>
      </c>
      <c r="L1283" s="115">
        <v>1.83</v>
      </c>
      <c r="M1283" s="115">
        <v>1.58</v>
      </c>
      <c r="N1283" s="115">
        <v>3037.56</v>
      </c>
      <c r="O1283" s="115">
        <v>0.17</v>
      </c>
      <c r="P1283" s="115">
        <v>1.71</v>
      </c>
      <c r="Q1283" s="115">
        <v>1.55</v>
      </c>
      <c r="R1283" s="115">
        <v>103.917</v>
      </c>
      <c r="S1283" s="115">
        <v>104.02800000000001</v>
      </c>
    </row>
    <row r="1284" spans="1:19" x14ac:dyDescent="0.2">
      <c r="A1284" s="112">
        <v>43770</v>
      </c>
      <c r="B1284" s="114">
        <v>136.4</v>
      </c>
      <c r="C1284" s="114">
        <v>136.80000000000001</v>
      </c>
      <c r="D1284" s="114">
        <v>131</v>
      </c>
      <c r="E1284" s="114">
        <v>131.1</v>
      </c>
      <c r="F1284" s="114">
        <v>143.6</v>
      </c>
      <c r="G1284" s="115">
        <v>257.20800000000003</v>
      </c>
      <c r="H1284" s="115">
        <v>257.87900000000002</v>
      </c>
      <c r="I1284" s="115">
        <v>265.108</v>
      </c>
      <c r="J1284" s="115">
        <v>265.548</v>
      </c>
      <c r="K1284" s="115">
        <v>3.6</v>
      </c>
      <c r="L1284" s="115">
        <v>1.55</v>
      </c>
      <c r="M1284" s="115">
        <v>1.56</v>
      </c>
      <c r="N1284" s="115">
        <v>3140.98</v>
      </c>
      <c r="O1284" s="115">
        <v>0.17</v>
      </c>
      <c r="P1284" s="115">
        <v>1.81</v>
      </c>
      <c r="Q1284" s="115">
        <v>1.61</v>
      </c>
      <c r="R1284" s="115">
        <v>104.024</v>
      </c>
      <c r="S1284" s="115">
        <v>104.092</v>
      </c>
    </row>
    <row r="1285" spans="1:19" x14ac:dyDescent="0.2">
      <c r="A1285" s="112">
        <v>43800</v>
      </c>
      <c r="B1285" s="114">
        <v>136.4</v>
      </c>
      <c r="C1285" s="114">
        <v>137.30000000000001</v>
      </c>
      <c r="D1285" s="114">
        <v>130.80000000000001</v>
      </c>
      <c r="E1285" s="114">
        <v>131.4</v>
      </c>
      <c r="F1285" s="114">
        <v>143.69999999999999</v>
      </c>
      <c r="G1285" s="115">
        <v>256.97399999999999</v>
      </c>
      <c r="H1285" s="115">
        <v>258.63</v>
      </c>
      <c r="I1285" s="115">
        <v>264.935</v>
      </c>
      <c r="J1285" s="115">
        <v>266.02</v>
      </c>
      <c r="K1285" s="115">
        <v>3.6</v>
      </c>
      <c r="L1285" s="115">
        <v>1.55</v>
      </c>
      <c r="M1285" s="115">
        <v>1.55</v>
      </c>
      <c r="N1285" s="115">
        <v>3230.78</v>
      </c>
      <c r="O1285" s="115">
        <v>0.34</v>
      </c>
      <c r="P1285" s="115">
        <v>1.86</v>
      </c>
      <c r="Q1285" s="115">
        <v>1.61</v>
      </c>
      <c r="R1285" s="115">
        <v>104.307</v>
      </c>
      <c r="S1285" s="115">
        <v>104.322</v>
      </c>
    </row>
    <row r="1286" spans="1:19" x14ac:dyDescent="0.2">
      <c r="A1286" s="112">
        <v>43831</v>
      </c>
      <c r="B1286" s="114">
        <v>136.80000000000001</v>
      </c>
      <c r="C1286" s="114">
        <v>137.5</v>
      </c>
      <c r="D1286" s="114">
        <v>131</v>
      </c>
      <c r="E1286" s="114">
        <v>131.5</v>
      </c>
      <c r="F1286" s="114">
        <v>144.69999999999999</v>
      </c>
      <c r="G1286" s="115">
        <v>257.971</v>
      </c>
      <c r="H1286" s="115">
        <v>259.12700000000001</v>
      </c>
      <c r="I1286" s="115">
        <v>266.00400000000002</v>
      </c>
      <c r="J1286" s="115">
        <v>266.71600000000001</v>
      </c>
      <c r="K1286" s="115">
        <v>3.6</v>
      </c>
      <c r="L1286" s="115">
        <v>1.55</v>
      </c>
      <c r="M1286" s="115">
        <v>1.59</v>
      </c>
      <c r="N1286" s="115">
        <v>3225.52</v>
      </c>
      <c r="O1286" s="115">
        <v>0.18</v>
      </c>
      <c r="P1286" s="115">
        <v>1.76</v>
      </c>
      <c r="Q1286" s="115">
        <v>1.52</v>
      </c>
      <c r="R1286" s="115">
        <v>104.49</v>
      </c>
      <c r="S1286" s="115">
        <v>104.50700000000001</v>
      </c>
    </row>
    <row r="1287" spans="1:19" x14ac:dyDescent="0.2">
      <c r="A1287" s="112">
        <v>43862</v>
      </c>
      <c r="B1287" s="114">
        <v>137.4</v>
      </c>
      <c r="C1287" s="114">
        <v>137.69999999999999</v>
      </c>
      <c r="D1287" s="114">
        <v>132.1</v>
      </c>
      <c r="E1287" s="114">
        <v>132</v>
      </c>
      <c r="F1287" s="114">
        <v>145.5</v>
      </c>
      <c r="G1287" s="115">
        <v>258.678</v>
      </c>
      <c r="H1287" s="115">
        <v>259.25</v>
      </c>
      <c r="I1287" s="115">
        <v>267.26799999999997</v>
      </c>
      <c r="J1287" s="115">
        <v>267.37</v>
      </c>
      <c r="K1287" s="115">
        <v>3.5</v>
      </c>
      <c r="L1287" s="115">
        <v>1.58</v>
      </c>
      <c r="M1287" s="115">
        <v>1.58</v>
      </c>
      <c r="N1287" s="115">
        <v>2954.22</v>
      </c>
      <c r="O1287" s="115">
        <v>0.27</v>
      </c>
      <c r="P1287" s="115">
        <v>1.5</v>
      </c>
      <c r="Q1287" s="115">
        <v>1.33</v>
      </c>
      <c r="R1287" s="115">
        <v>104.57299999999999</v>
      </c>
      <c r="S1287" s="115">
        <v>104.711</v>
      </c>
    </row>
    <row r="1288" spans="1:19" x14ac:dyDescent="0.2">
      <c r="A1288" s="112">
        <v>43891</v>
      </c>
      <c r="B1288" s="114">
        <v>136.6</v>
      </c>
      <c r="C1288" s="114">
        <v>136.30000000000001</v>
      </c>
      <c r="D1288" s="114">
        <v>132.19999999999999</v>
      </c>
      <c r="E1288" s="114">
        <v>131.9</v>
      </c>
      <c r="F1288" s="114">
        <v>144.1</v>
      </c>
      <c r="G1288" s="115">
        <v>258.11500000000001</v>
      </c>
      <c r="H1288" s="115">
        <v>258.07600000000002</v>
      </c>
      <c r="I1288" s="115">
        <v>267.31200000000001</v>
      </c>
      <c r="J1288" s="115">
        <v>267.05399999999997</v>
      </c>
      <c r="K1288" s="115">
        <v>4.4000000000000004</v>
      </c>
      <c r="L1288" s="115">
        <v>0.65</v>
      </c>
      <c r="M1288" s="115">
        <v>0.08</v>
      </c>
      <c r="N1288" s="115">
        <v>2584.59</v>
      </c>
      <c r="O1288" s="115">
        <v>0.47</v>
      </c>
      <c r="P1288" s="115">
        <v>0.87</v>
      </c>
      <c r="Q1288" s="115">
        <v>0.45</v>
      </c>
      <c r="R1288" s="115">
        <v>104.271</v>
      </c>
      <c r="S1288" s="115">
        <v>104.63200000000001</v>
      </c>
    </row>
    <row r="1289" spans="1:19" x14ac:dyDescent="0.2">
      <c r="A1289" s="112">
        <v>43922</v>
      </c>
      <c r="B1289" s="114">
        <v>135.69999999999999</v>
      </c>
      <c r="C1289" s="114">
        <v>135.6</v>
      </c>
      <c r="D1289" s="114">
        <v>131.80000000000001</v>
      </c>
      <c r="E1289" s="114">
        <v>131.69999999999999</v>
      </c>
      <c r="F1289" s="114">
        <v>143</v>
      </c>
      <c r="G1289" s="115">
        <v>256.38900000000001</v>
      </c>
      <c r="H1289" s="115">
        <v>256.03199999999998</v>
      </c>
      <c r="I1289" s="115">
        <v>266.089</v>
      </c>
      <c r="J1289" s="115">
        <v>265.74599999999998</v>
      </c>
      <c r="K1289" s="115">
        <v>14.8</v>
      </c>
      <c r="L1289" s="115">
        <v>0.05</v>
      </c>
      <c r="M1289" s="115">
        <v>0.05</v>
      </c>
      <c r="N1289" s="115">
        <v>2912.43</v>
      </c>
      <c r="O1289" s="115">
        <v>0.44</v>
      </c>
      <c r="P1289" s="115">
        <v>0.66</v>
      </c>
      <c r="Q1289" s="115">
        <v>0.22</v>
      </c>
      <c r="R1289" s="115">
        <v>103.83799999999999</v>
      </c>
      <c r="S1289" s="115">
        <v>104.29300000000001</v>
      </c>
    </row>
    <row r="1290" spans="1:19" x14ac:dyDescent="0.2">
      <c r="A1290" s="112">
        <v>43952</v>
      </c>
      <c r="B1290" s="114">
        <v>136.1</v>
      </c>
      <c r="C1290" s="114">
        <v>135.4</v>
      </c>
      <c r="D1290" s="114">
        <v>131.5</v>
      </c>
      <c r="E1290" s="114">
        <v>131.4</v>
      </c>
      <c r="F1290" s="114">
        <v>144.1</v>
      </c>
      <c r="G1290" s="115">
        <v>256.39400000000001</v>
      </c>
      <c r="H1290" s="115">
        <v>255.80199999999999</v>
      </c>
      <c r="I1290" s="115">
        <v>265.79899999999998</v>
      </c>
      <c r="J1290" s="115">
        <v>265.41199999999998</v>
      </c>
      <c r="K1290" s="115">
        <v>13.2</v>
      </c>
      <c r="L1290" s="115">
        <v>0.05</v>
      </c>
      <c r="M1290" s="115">
        <v>0.05</v>
      </c>
      <c r="N1290" s="115">
        <v>3044.31</v>
      </c>
      <c r="O1290" s="115">
        <v>0.49</v>
      </c>
      <c r="P1290" s="115">
        <v>0.67</v>
      </c>
      <c r="Q1290" s="115">
        <v>0.17</v>
      </c>
      <c r="R1290" s="115">
        <v>103.94199999999999</v>
      </c>
      <c r="S1290" s="115">
        <v>104.402</v>
      </c>
    </row>
    <row r="1291" spans="1:19" x14ac:dyDescent="0.2">
      <c r="A1291" s="112">
        <v>43983</v>
      </c>
      <c r="B1291" s="114">
        <v>137.19999999999999</v>
      </c>
      <c r="C1291" s="114">
        <v>136.5</v>
      </c>
      <c r="D1291" s="114">
        <v>132.1</v>
      </c>
      <c r="E1291" s="114">
        <v>131.80000000000001</v>
      </c>
      <c r="F1291" s="114">
        <v>145</v>
      </c>
      <c r="G1291" s="115">
        <v>257.79700000000003</v>
      </c>
      <c r="H1291" s="115">
        <v>257.04199999999997</v>
      </c>
      <c r="I1291" s="115">
        <v>266.30200000000002</v>
      </c>
      <c r="J1291" s="115">
        <v>265.84899999999999</v>
      </c>
      <c r="K1291" s="115">
        <v>11</v>
      </c>
      <c r="L1291" s="115">
        <v>0.08</v>
      </c>
      <c r="M1291" s="115">
        <v>0.08</v>
      </c>
      <c r="N1291" s="115">
        <v>3100.29</v>
      </c>
      <c r="O1291" s="115">
        <v>0.5</v>
      </c>
      <c r="P1291" s="115">
        <v>0.73</v>
      </c>
      <c r="Q1291" s="115">
        <v>0.19</v>
      </c>
      <c r="R1291" s="115">
        <v>104.27</v>
      </c>
      <c r="S1291" s="115">
        <v>104.565</v>
      </c>
    </row>
    <row r="1292" spans="1:19" x14ac:dyDescent="0.2">
      <c r="A1292" s="112">
        <v>44013</v>
      </c>
      <c r="B1292" s="114">
        <v>137.19999999999999</v>
      </c>
      <c r="C1292" s="114">
        <v>136.5</v>
      </c>
      <c r="D1292" s="114">
        <v>131.9</v>
      </c>
      <c r="E1292" s="114">
        <v>131.5</v>
      </c>
      <c r="F1292" s="114">
        <v>144.9</v>
      </c>
      <c r="G1292" s="115">
        <v>259.101</v>
      </c>
      <c r="H1292" s="115">
        <v>258.35199999999998</v>
      </c>
      <c r="I1292" s="115">
        <v>267.70299999999997</v>
      </c>
      <c r="J1292" s="115">
        <v>267.38900000000001</v>
      </c>
      <c r="K1292" s="115">
        <v>10.199999999999999</v>
      </c>
      <c r="L1292" s="115">
        <v>0.09</v>
      </c>
      <c r="M1292" s="115">
        <v>0.1</v>
      </c>
      <c r="N1292" s="115">
        <v>3271.12</v>
      </c>
      <c r="O1292" s="115">
        <v>0.44</v>
      </c>
      <c r="P1292" s="115">
        <v>0.62</v>
      </c>
      <c r="Q1292" s="115">
        <v>0.15</v>
      </c>
      <c r="R1292" s="115">
        <v>104.578</v>
      </c>
      <c r="S1292" s="115">
        <v>104.937</v>
      </c>
    </row>
    <row r="1293" spans="1:19" x14ac:dyDescent="0.2">
      <c r="A1293" s="112">
        <v>44044</v>
      </c>
      <c r="B1293" s="114">
        <v>137</v>
      </c>
      <c r="C1293" s="114">
        <v>136.80000000000001</v>
      </c>
      <c r="D1293" s="114">
        <v>131.9</v>
      </c>
      <c r="E1293" s="114">
        <v>131.69999999999999</v>
      </c>
      <c r="F1293" s="114">
        <v>144.19999999999999</v>
      </c>
      <c r="G1293" s="115">
        <v>259.91800000000001</v>
      </c>
      <c r="H1293" s="115">
        <v>259.31599999999997</v>
      </c>
      <c r="I1293" s="115">
        <v>268.75599999999997</v>
      </c>
      <c r="J1293" s="115">
        <v>268.42200000000003</v>
      </c>
      <c r="K1293" s="115">
        <v>8.4</v>
      </c>
      <c r="L1293" s="115">
        <v>0.1</v>
      </c>
      <c r="M1293" s="115">
        <v>0.09</v>
      </c>
      <c r="N1293" s="115">
        <v>3500.31</v>
      </c>
      <c r="O1293" s="115">
        <v>0.57999999999999996</v>
      </c>
      <c r="P1293" s="115">
        <v>0.65</v>
      </c>
      <c r="Q1293" s="115">
        <v>0.14000000000000001</v>
      </c>
      <c r="R1293" s="115">
        <v>104.87</v>
      </c>
      <c r="S1293" s="115">
        <v>105.24299999999999</v>
      </c>
    </row>
    <row r="1294" spans="1:19" x14ac:dyDescent="0.2">
      <c r="A1294" s="112">
        <v>44075</v>
      </c>
      <c r="B1294" s="114">
        <v>136.9</v>
      </c>
      <c r="C1294" s="114">
        <v>137.1</v>
      </c>
      <c r="D1294" s="114">
        <v>131.9</v>
      </c>
      <c r="E1294" s="114">
        <v>132</v>
      </c>
      <c r="F1294" s="114">
        <v>145</v>
      </c>
      <c r="G1294" s="115">
        <v>260.27999999999997</v>
      </c>
      <c r="H1294" s="115">
        <v>259.99700000000001</v>
      </c>
      <c r="I1294" s="115">
        <v>269.05399999999997</v>
      </c>
      <c r="J1294" s="115">
        <v>268.93299999999999</v>
      </c>
      <c r="K1294" s="115">
        <v>7.8</v>
      </c>
      <c r="L1294" s="115">
        <v>0.09</v>
      </c>
      <c r="M1294" s="115">
        <v>0.09</v>
      </c>
      <c r="N1294" s="115">
        <v>3363</v>
      </c>
      <c r="O1294" s="115">
        <v>0.56000000000000005</v>
      </c>
      <c r="P1294" s="115">
        <v>0.68</v>
      </c>
      <c r="Q1294" s="115">
        <v>0.13</v>
      </c>
      <c r="R1294" s="115">
        <v>105.057</v>
      </c>
      <c r="S1294" s="115">
        <v>105.41</v>
      </c>
    </row>
    <row r="1295" spans="1:19" x14ac:dyDescent="0.2">
      <c r="A1295" s="112">
        <v>44105</v>
      </c>
      <c r="B1295" s="114">
        <v>137.5</v>
      </c>
      <c r="C1295" s="114">
        <v>137.5</v>
      </c>
      <c r="D1295" s="114">
        <v>132.5</v>
      </c>
      <c r="E1295" s="114">
        <v>132.30000000000001</v>
      </c>
      <c r="F1295" s="114">
        <v>145.19999999999999</v>
      </c>
      <c r="G1295" s="115">
        <v>260.38799999999998</v>
      </c>
      <c r="H1295" s="115">
        <v>260.31900000000002</v>
      </c>
      <c r="I1295" s="115">
        <v>269.32799999999997</v>
      </c>
      <c r="J1295" s="115">
        <v>269.30599999999998</v>
      </c>
      <c r="K1295" s="115">
        <v>6.9</v>
      </c>
      <c r="L1295" s="115">
        <v>0.09</v>
      </c>
      <c r="M1295" s="115">
        <v>0.09</v>
      </c>
      <c r="N1295" s="115">
        <v>3269.96</v>
      </c>
      <c r="O1295" s="115">
        <v>0.74</v>
      </c>
      <c r="P1295" s="115">
        <v>0.79</v>
      </c>
      <c r="Q1295" s="115">
        <v>0.15</v>
      </c>
      <c r="R1295" s="115">
        <v>105.151</v>
      </c>
      <c r="S1295" s="115">
        <v>105.50700000000001</v>
      </c>
    </row>
    <row r="1296" spans="1:19" x14ac:dyDescent="0.2">
      <c r="A1296" s="112">
        <v>44136</v>
      </c>
      <c r="B1296" s="114">
        <v>137.69999999999999</v>
      </c>
      <c r="C1296" s="114">
        <v>138</v>
      </c>
      <c r="D1296" s="114">
        <v>132.69999999999999</v>
      </c>
      <c r="E1296" s="114">
        <v>132.80000000000001</v>
      </c>
      <c r="F1296" s="114">
        <v>145.4</v>
      </c>
      <c r="G1296" s="115">
        <v>260.22899999999998</v>
      </c>
      <c r="H1296" s="115">
        <v>260.911</v>
      </c>
      <c r="I1296" s="115">
        <v>269.47300000000001</v>
      </c>
      <c r="J1296" s="115">
        <v>269.98099999999999</v>
      </c>
      <c r="K1296" s="115">
        <v>6.7</v>
      </c>
      <c r="L1296" s="115">
        <v>0.09</v>
      </c>
      <c r="M1296" s="115">
        <v>0.09</v>
      </c>
      <c r="N1296" s="115">
        <v>3621.63</v>
      </c>
      <c r="O1296" s="115">
        <v>0.68</v>
      </c>
      <c r="P1296" s="115">
        <v>0.87</v>
      </c>
      <c r="Q1296" s="115">
        <v>0.17</v>
      </c>
      <c r="R1296" s="115">
        <v>105.258</v>
      </c>
      <c r="S1296" s="115">
        <v>105.605</v>
      </c>
    </row>
    <row r="1297" spans="1:19" x14ac:dyDescent="0.2">
      <c r="A1297" s="112">
        <v>44166</v>
      </c>
      <c r="B1297" s="114">
        <v>137.4</v>
      </c>
      <c r="C1297" s="114">
        <v>138.5</v>
      </c>
      <c r="D1297" s="114">
        <v>132.19999999999999</v>
      </c>
      <c r="E1297" s="114">
        <v>132.9</v>
      </c>
      <c r="F1297" s="114">
        <v>144.80000000000001</v>
      </c>
      <c r="G1297" s="115">
        <v>260.47399999999999</v>
      </c>
      <c r="H1297" s="115">
        <v>262.04500000000002</v>
      </c>
      <c r="I1297" s="115">
        <v>269.226</v>
      </c>
      <c r="J1297" s="115">
        <v>270.34100000000001</v>
      </c>
      <c r="K1297" s="115">
        <v>6.7</v>
      </c>
      <c r="L1297" s="115">
        <v>0.09</v>
      </c>
      <c r="M1297" s="115">
        <v>0.09</v>
      </c>
      <c r="N1297" s="115">
        <v>3756.07</v>
      </c>
      <c r="O1297" s="115">
        <v>0.8</v>
      </c>
      <c r="P1297" s="115">
        <v>0.93</v>
      </c>
      <c r="Q1297" s="115">
        <v>0.14000000000000001</v>
      </c>
      <c r="R1297" s="115">
        <v>105.699</v>
      </c>
      <c r="S1297" s="115">
        <v>105.896</v>
      </c>
    </row>
    <row r="1298" spans="1:19" x14ac:dyDescent="0.2">
      <c r="A1298" s="112">
        <v>44197</v>
      </c>
      <c r="B1298" s="114">
        <v>138.19999999999999</v>
      </c>
      <c r="C1298" s="114">
        <v>139.1</v>
      </c>
      <c r="D1298" s="114">
        <v>132.80000000000001</v>
      </c>
      <c r="E1298" s="114">
        <v>133.4</v>
      </c>
      <c r="F1298" s="114">
        <v>145.80000000000001</v>
      </c>
      <c r="G1298" s="115">
        <v>261.58199999999999</v>
      </c>
      <c r="H1298" s="115">
        <v>262.68700000000001</v>
      </c>
      <c r="I1298" s="115">
        <v>269.755</v>
      </c>
      <c r="J1298" s="115">
        <v>270.387</v>
      </c>
      <c r="K1298" s="115">
        <v>6.4</v>
      </c>
      <c r="L1298" s="115">
        <v>0.09</v>
      </c>
      <c r="M1298" s="115">
        <v>7.0000000000000007E-2</v>
      </c>
      <c r="N1298" s="115">
        <v>3714.24</v>
      </c>
      <c r="O1298" s="115">
        <v>1</v>
      </c>
      <c r="P1298" s="115">
        <v>1.08</v>
      </c>
      <c r="Q1298" s="115">
        <v>0.13</v>
      </c>
      <c r="R1298" s="115">
        <v>106.14700000000001</v>
      </c>
      <c r="S1298" s="115">
        <v>106.28100000000001</v>
      </c>
    </row>
    <row r="1299" spans="1:19" x14ac:dyDescent="0.2">
      <c r="A1299" s="112">
        <v>44228</v>
      </c>
      <c r="B1299" s="114">
        <v>138.9</v>
      </c>
      <c r="C1299" s="114">
        <v>139.4</v>
      </c>
      <c r="D1299" s="114">
        <v>133.1</v>
      </c>
      <c r="E1299" s="114">
        <v>133.30000000000001</v>
      </c>
      <c r="F1299" s="114">
        <v>146.4</v>
      </c>
      <c r="G1299" s="115">
        <v>263.01400000000001</v>
      </c>
      <c r="H1299" s="115">
        <v>263.57900000000001</v>
      </c>
      <c r="I1299" s="115">
        <v>270.69600000000003</v>
      </c>
      <c r="J1299" s="115">
        <v>270.79300000000001</v>
      </c>
      <c r="K1299" s="115">
        <v>6.2</v>
      </c>
      <c r="L1299" s="115">
        <v>0.08</v>
      </c>
      <c r="M1299" s="115">
        <v>7.0000000000000007E-2</v>
      </c>
      <c r="N1299" s="115">
        <v>3811.15</v>
      </c>
      <c r="O1299" s="115">
        <v>1.3</v>
      </c>
      <c r="P1299" s="115">
        <v>1.26</v>
      </c>
      <c r="Q1299" s="115">
        <v>0.12</v>
      </c>
      <c r="R1299" s="115">
        <v>106.5</v>
      </c>
      <c r="S1299" s="115">
        <v>106.501</v>
      </c>
    </row>
    <row r="1300" spans="1:19" x14ac:dyDescent="0.2">
      <c r="A1300" s="112">
        <v>44256</v>
      </c>
      <c r="B1300" s="114">
        <v>139.6</v>
      </c>
      <c r="C1300" s="114">
        <v>139.5</v>
      </c>
      <c r="D1300" s="114">
        <v>133.4</v>
      </c>
      <c r="E1300" s="114">
        <v>133.4</v>
      </c>
      <c r="F1300" s="114">
        <v>146.9</v>
      </c>
      <c r="G1300" s="115">
        <v>264.87700000000001</v>
      </c>
      <c r="H1300" s="115">
        <v>264.96100000000001</v>
      </c>
      <c r="I1300" s="115">
        <v>271.71300000000002</v>
      </c>
      <c r="J1300" s="115">
        <v>271.459</v>
      </c>
      <c r="K1300" s="115">
        <v>6.1</v>
      </c>
      <c r="L1300" s="115">
        <v>7.0000000000000007E-2</v>
      </c>
      <c r="M1300" s="115">
        <v>0.06</v>
      </c>
      <c r="N1300" s="115">
        <v>3972.89</v>
      </c>
      <c r="O1300" s="115">
        <v>1.58</v>
      </c>
      <c r="P1300" s="115">
        <v>1.61</v>
      </c>
      <c r="Q1300" s="115">
        <v>0.15</v>
      </c>
      <c r="R1300" s="115">
        <v>107.054</v>
      </c>
      <c r="S1300" s="115">
        <v>106.93300000000001</v>
      </c>
    </row>
    <row r="1301" spans="1:19" x14ac:dyDescent="0.2">
      <c r="A1301" s="112">
        <v>44287</v>
      </c>
      <c r="B1301" s="114">
        <v>140.30000000000001</v>
      </c>
      <c r="C1301" s="114">
        <v>139.9</v>
      </c>
      <c r="D1301" s="114">
        <v>134.19999999999999</v>
      </c>
      <c r="E1301" s="114">
        <v>134</v>
      </c>
      <c r="F1301" s="114">
        <v>147.69999999999999</v>
      </c>
      <c r="G1301" s="115">
        <v>267.05399999999997</v>
      </c>
      <c r="H1301" s="115">
        <v>266.61399999999998</v>
      </c>
      <c r="I1301" s="115">
        <v>273.96800000000002</v>
      </c>
      <c r="J1301" s="115">
        <v>273.66000000000003</v>
      </c>
      <c r="K1301" s="115">
        <v>6.1</v>
      </c>
      <c r="L1301" s="115">
        <v>7.0000000000000007E-2</v>
      </c>
      <c r="M1301" s="115">
        <v>0.05</v>
      </c>
      <c r="N1301" s="115">
        <v>4181.17</v>
      </c>
      <c r="O1301" s="115">
        <v>1.49</v>
      </c>
      <c r="P1301" s="115">
        <v>1.64</v>
      </c>
      <c r="Q1301" s="115">
        <v>0.16</v>
      </c>
      <c r="R1301" s="115">
        <v>107.61799999999999</v>
      </c>
      <c r="S1301" s="115">
        <v>107.55800000000001</v>
      </c>
    </row>
    <row r="1302" spans="1:19" x14ac:dyDescent="0.2">
      <c r="A1302" s="112">
        <v>44317</v>
      </c>
      <c r="B1302" s="114">
        <v>141</v>
      </c>
      <c r="C1302" s="114">
        <v>140.30000000000001</v>
      </c>
      <c r="D1302" s="114">
        <v>134.6</v>
      </c>
      <c r="E1302" s="114">
        <v>134.4</v>
      </c>
      <c r="F1302" s="114">
        <v>148.6</v>
      </c>
      <c r="G1302" s="115">
        <v>269.19499999999999</v>
      </c>
      <c r="H1302" s="115">
        <v>268.38299999999998</v>
      </c>
      <c r="I1302" s="115">
        <v>275.89299999999997</v>
      </c>
      <c r="J1302" s="115">
        <v>275.46499999999997</v>
      </c>
      <c r="K1302" s="115">
        <v>5.8</v>
      </c>
      <c r="L1302" s="115">
        <v>0.06</v>
      </c>
      <c r="M1302" s="115">
        <v>0.05</v>
      </c>
      <c r="N1302" s="115">
        <v>4204.1099999999997</v>
      </c>
      <c r="O1302" s="115">
        <v>1.44</v>
      </c>
      <c r="P1302" s="115">
        <v>1.62</v>
      </c>
      <c r="Q1302" s="115">
        <v>0.16</v>
      </c>
      <c r="R1302" s="115">
        <v>108.175</v>
      </c>
      <c r="S1302" s="115">
        <v>108.099</v>
      </c>
    </row>
    <row r="1303" spans="1:19" x14ac:dyDescent="0.2">
      <c r="A1303" s="112">
        <v>44348</v>
      </c>
      <c r="B1303" s="114">
        <v>141.4</v>
      </c>
      <c r="C1303" s="114">
        <v>140.69999999999999</v>
      </c>
      <c r="D1303" s="114">
        <v>135</v>
      </c>
      <c r="E1303" s="114">
        <v>134.69999999999999</v>
      </c>
      <c r="F1303" s="114">
        <v>148.9</v>
      </c>
      <c r="G1303" s="115">
        <v>271.69600000000003</v>
      </c>
      <c r="H1303" s="115">
        <v>270.654</v>
      </c>
      <c r="I1303" s="115">
        <v>278.21800000000002</v>
      </c>
      <c r="J1303" s="115">
        <v>277.65100000000001</v>
      </c>
      <c r="K1303" s="115">
        <v>5.9</v>
      </c>
      <c r="L1303" s="115">
        <v>0.08</v>
      </c>
      <c r="M1303" s="115">
        <v>0.08</v>
      </c>
      <c r="N1303" s="115">
        <v>4297.5</v>
      </c>
      <c r="O1303" s="115">
        <v>1.2</v>
      </c>
      <c r="P1303" s="115">
        <v>1.52</v>
      </c>
      <c r="Q1303" s="115">
        <v>0.2</v>
      </c>
      <c r="R1303" s="115">
        <v>108.76</v>
      </c>
      <c r="S1303" s="115">
        <v>108.60299999999999</v>
      </c>
    </row>
    <row r="1304" spans="1:19" x14ac:dyDescent="0.2">
      <c r="A1304" s="112">
        <v>44378</v>
      </c>
      <c r="B1304" s="114">
        <v>142.30000000000001</v>
      </c>
      <c r="C1304" s="114">
        <v>141.4</v>
      </c>
      <c r="D1304" s="114">
        <v>135.6</v>
      </c>
      <c r="E1304" s="114">
        <v>135.19999999999999</v>
      </c>
      <c r="F1304" s="114">
        <v>150.30000000000001</v>
      </c>
      <c r="G1304" s="115">
        <v>273.00299999999999</v>
      </c>
      <c r="H1304" s="115">
        <v>271.90300000000002</v>
      </c>
      <c r="I1304" s="115">
        <v>279.14600000000002</v>
      </c>
      <c r="J1304" s="115">
        <v>278.64800000000002</v>
      </c>
      <c r="K1304" s="115">
        <v>5.4</v>
      </c>
      <c r="L1304" s="115">
        <v>0.1</v>
      </c>
      <c r="M1304" s="115">
        <v>7.0000000000000007E-2</v>
      </c>
      <c r="N1304" s="115">
        <v>4395.26</v>
      </c>
      <c r="O1304" s="115">
        <v>1.05</v>
      </c>
      <c r="P1304" s="115">
        <v>1.32</v>
      </c>
      <c r="Q1304" s="115">
        <v>0.22</v>
      </c>
      <c r="R1304" s="115">
        <v>109.256</v>
      </c>
      <c r="S1304" s="115">
        <v>109.05800000000001</v>
      </c>
    </row>
    <row r="1305" spans="1:19" x14ac:dyDescent="0.2">
      <c r="A1305" s="112">
        <v>44409</v>
      </c>
      <c r="B1305" s="114">
        <v>142.6</v>
      </c>
      <c r="C1305" s="114">
        <v>142.30000000000001</v>
      </c>
      <c r="D1305" s="114">
        <v>135.9</v>
      </c>
      <c r="E1305" s="114">
        <v>135.69999999999999</v>
      </c>
      <c r="F1305" s="114">
        <v>151</v>
      </c>
      <c r="G1305" s="115">
        <v>273.56700000000001</v>
      </c>
      <c r="H1305" s="115">
        <v>272.67599999999999</v>
      </c>
      <c r="I1305" s="115">
        <v>279.50700000000001</v>
      </c>
      <c r="J1305" s="115">
        <v>278.99700000000001</v>
      </c>
      <c r="K1305" s="115">
        <v>5.0999999999999996</v>
      </c>
      <c r="L1305" s="115">
        <v>0.09</v>
      </c>
      <c r="M1305" s="115">
        <v>0.06</v>
      </c>
      <c r="N1305" s="115">
        <v>4522.68</v>
      </c>
      <c r="O1305" s="115">
        <v>1.1000000000000001</v>
      </c>
      <c r="P1305" s="115">
        <v>1.28</v>
      </c>
      <c r="Q1305" s="115">
        <v>0.22</v>
      </c>
      <c r="R1305" s="115">
        <v>109.67400000000001</v>
      </c>
      <c r="S1305" s="115">
        <v>109.40900000000001</v>
      </c>
    </row>
    <row r="1306" spans="1:19" x14ac:dyDescent="0.2">
      <c r="A1306" s="112">
        <v>44440</v>
      </c>
      <c r="B1306" s="114">
        <v>142.9</v>
      </c>
      <c r="C1306" s="114">
        <v>143.1</v>
      </c>
      <c r="D1306" s="114">
        <v>136.19999999999999</v>
      </c>
      <c r="E1306" s="114">
        <v>136.1</v>
      </c>
      <c r="F1306" s="114">
        <v>150.80000000000001</v>
      </c>
      <c r="G1306" s="115">
        <v>274.31</v>
      </c>
      <c r="H1306" s="115">
        <v>273.91000000000003</v>
      </c>
      <c r="I1306" s="115">
        <v>279.88400000000001</v>
      </c>
      <c r="J1306" s="115">
        <v>279.69799999999998</v>
      </c>
      <c r="K1306" s="115">
        <v>4.7</v>
      </c>
      <c r="L1306" s="115">
        <v>0.08</v>
      </c>
      <c r="M1306" s="115">
        <v>0.06</v>
      </c>
      <c r="N1306" s="115">
        <v>4307.54</v>
      </c>
      <c r="O1306" s="115">
        <v>1.24</v>
      </c>
      <c r="P1306" s="115">
        <v>1.37</v>
      </c>
      <c r="Q1306" s="115">
        <v>0.24</v>
      </c>
      <c r="R1306" s="115">
        <v>110.03400000000001</v>
      </c>
      <c r="S1306" s="115">
        <v>109.64100000000001</v>
      </c>
    </row>
    <row r="1307" spans="1:19" x14ac:dyDescent="0.2">
      <c r="A1307" s="112">
        <v>44470</v>
      </c>
      <c r="B1307" s="114">
        <v>143.9</v>
      </c>
      <c r="C1307" s="114">
        <v>143.9</v>
      </c>
      <c r="D1307" s="114">
        <v>136.80000000000001</v>
      </c>
      <c r="E1307" s="114">
        <v>136.5</v>
      </c>
      <c r="F1307" s="114">
        <v>151.5</v>
      </c>
      <c r="G1307" s="115">
        <v>276.589</v>
      </c>
      <c r="H1307" s="115">
        <v>276.55</v>
      </c>
      <c r="I1307" s="115">
        <v>281.61700000000002</v>
      </c>
      <c r="J1307" s="115">
        <v>281.66800000000001</v>
      </c>
      <c r="K1307" s="115">
        <v>4.5</v>
      </c>
      <c r="L1307" s="115">
        <v>0.08</v>
      </c>
      <c r="M1307" s="115">
        <v>7.0000000000000007E-2</v>
      </c>
      <c r="N1307" s="115">
        <v>4605.38</v>
      </c>
      <c r="O1307" s="115">
        <v>1.07</v>
      </c>
      <c r="P1307" s="115">
        <v>1.58</v>
      </c>
      <c r="Q1307" s="115">
        <v>0.39</v>
      </c>
      <c r="R1307" s="115">
        <v>110.762</v>
      </c>
      <c r="S1307" s="115">
        <v>110.188</v>
      </c>
    </row>
    <row r="1308" spans="1:19" x14ac:dyDescent="0.2">
      <c r="A1308" s="112">
        <v>44501</v>
      </c>
      <c r="B1308" s="114">
        <v>144.19999999999999</v>
      </c>
      <c r="C1308" s="114">
        <v>144.5</v>
      </c>
      <c r="D1308" s="114">
        <v>136.80000000000001</v>
      </c>
      <c r="E1308" s="114">
        <v>136.80000000000001</v>
      </c>
      <c r="F1308" s="114">
        <v>151.6</v>
      </c>
      <c r="G1308" s="115">
        <v>277.94799999999998</v>
      </c>
      <c r="H1308" s="115">
        <v>278.91899999999998</v>
      </c>
      <c r="I1308" s="115">
        <v>282.75400000000002</v>
      </c>
      <c r="J1308" s="115">
        <v>283.40600000000001</v>
      </c>
      <c r="K1308" s="115">
        <v>4.0999999999999996</v>
      </c>
      <c r="L1308" s="115">
        <v>0.08</v>
      </c>
      <c r="M1308" s="115">
        <v>7.0000000000000007E-2</v>
      </c>
      <c r="N1308" s="115">
        <v>4567</v>
      </c>
      <c r="O1308" s="115">
        <v>0.91</v>
      </c>
      <c r="P1308" s="115">
        <v>1.56</v>
      </c>
      <c r="Q1308" s="115">
        <v>0.51</v>
      </c>
      <c r="R1308" s="115">
        <v>111.5</v>
      </c>
      <c r="S1308" s="115">
        <v>110.77</v>
      </c>
    </row>
    <row r="1309" spans="1:19" x14ac:dyDescent="0.2">
      <c r="A1309" s="112">
        <v>44531</v>
      </c>
      <c r="B1309" s="114">
        <v>144</v>
      </c>
      <c r="C1309" s="114">
        <v>145.19999999999999</v>
      </c>
      <c r="D1309" s="114">
        <v>136.69999999999999</v>
      </c>
      <c r="E1309" s="114">
        <v>137.4</v>
      </c>
      <c r="F1309" s="114">
        <v>151.69999999999999</v>
      </c>
      <c r="G1309" s="115">
        <v>278.80200000000002</v>
      </c>
      <c r="H1309" s="115">
        <v>280.84500000000003</v>
      </c>
      <c r="I1309" s="115">
        <v>283.90800000000002</v>
      </c>
      <c r="J1309" s="115">
        <v>285.18</v>
      </c>
      <c r="K1309" s="115">
        <v>3.9</v>
      </c>
      <c r="L1309" s="115">
        <v>0.08</v>
      </c>
      <c r="M1309" s="115">
        <v>7.0000000000000007E-2</v>
      </c>
      <c r="N1309" s="115">
        <v>4766.18</v>
      </c>
      <c r="O1309" s="115">
        <v>0.79</v>
      </c>
      <c r="P1309" s="115">
        <v>1.47</v>
      </c>
      <c r="Q1309" s="115">
        <v>0.68</v>
      </c>
      <c r="R1309" s="115">
        <v>112.191</v>
      </c>
      <c r="S1309" s="115">
        <v>111.41800000000001</v>
      </c>
    </row>
    <row r="1310" spans="1:19" x14ac:dyDescent="0.2">
      <c r="A1310" s="112">
        <v>44562</v>
      </c>
      <c r="B1310" s="114">
        <v>145.30000000000001</v>
      </c>
      <c r="C1310" s="114">
        <v>146.30000000000001</v>
      </c>
      <c r="D1310" s="114">
        <v>137.5</v>
      </c>
      <c r="E1310" s="114">
        <v>138.19999999999999</v>
      </c>
      <c r="F1310" s="114">
        <v>152.80000000000001</v>
      </c>
      <c r="G1310" s="115">
        <v>281.14800000000002</v>
      </c>
      <c r="H1310" s="115">
        <v>282.54300000000001</v>
      </c>
      <c r="I1310" s="115">
        <v>285.99599999999998</v>
      </c>
      <c r="J1310" s="115">
        <v>286.75700000000001</v>
      </c>
      <c r="K1310" s="115">
        <v>4</v>
      </c>
      <c r="L1310" s="115">
        <v>0.08</v>
      </c>
      <c r="M1310" s="115">
        <v>0.08</v>
      </c>
      <c r="N1310" s="115">
        <v>4515.55</v>
      </c>
      <c r="O1310" s="115">
        <v>0.61</v>
      </c>
      <c r="P1310" s="115">
        <v>1.76</v>
      </c>
      <c r="Q1310" s="115">
        <v>0.98</v>
      </c>
      <c r="R1310" s="115">
        <v>112.80500000000001</v>
      </c>
      <c r="S1310" s="115">
        <v>111.976</v>
      </c>
    </row>
    <row r="1311" spans="1:19" x14ac:dyDescent="0.2">
      <c r="A1311" s="112">
        <v>44593</v>
      </c>
      <c r="B1311" s="114">
        <v>146.80000000000001</v>
      </c>
      <c r="C1311" s="114">
        <v>147.30000000000001</v>
      </c>
      <c r="D1311" s="114">
        <v>138.30000000000001</v>
      </c>
      <c r="E1311" s="114">
        <v>138.69999999999999</v>
      </c>
      <c r="F1311" s="114">
        <v>154.5</v>
      </c>
      <c r="G1311" s="115">
        <v>283.71600000000001</v>
      </c>
      <c r="H1311" s="115">
        <v>284.5</v>
      </c>
      <c r="I1311" s="115">
        <v>288.05900000000003</v>
      </c>
      <c r="J1311" s="115">
        <v>288.27300000000002</v>
      </c>
      <c r="K1311" s="115">
        <v>3.9</v>
      </c>
      <c r="L1311" s="115">
        <v>0.08</v>
      </c>
      <c r="M1311" s="115">
        <v>0.08</v>
      </c>
      <c r="N1311" s="115">
        <v>4373.9399999999996</v>
      </c>
      <c r="O1311" s="115">
        <v>0.39</v>
      </c>
      <c r="P1311" s="115">
        <v>1.93</v>
      </c>
      <c r="Q1311" s="115">
        <v>1.44</v>
      </c>
      <c r="R1311" s="115">
        <v>113.471</v>
      </c>
      <c r="S1311" s="115">
        <v>112.468</v>
      </c>
    </row>
    <row r="1312" spans="1:19" x14ac:dyDescent="0.2">
      <c r="A1312" s="112">
        <v>44621</v>
      </c>
      <c r="B1312" s="114">
        <v>148.9</v>
      </c>
      <c r="C1312" s="114">
        <v>148.9</v>
      </c>
      <c r="D1312" s="114">
        <v>139.6</v>
      </c>
      <c r="E1312" s="114">
        <v>139.6</v>
      </c>
      <c r="F1312" s="114">
        <v>156.5</v>
      </c>
      <c r="G1312" s="115">
        <v>287.50400000000002</v>
      </c>
      <c r="H1312" s="115">
        <v>287.67399999999998</v>
      </c>
      <c r="I1312" s="115">
        <v>289.30500000000001</v>
      </c>
      <c r="J1312" s="115">
        <v>289.05599999999998</v>
      </c>
      <c r="K1312" s="115">
        <v>3.7</v>
      </c>
      <c r="L1312" s="115">
        <v>0.2</v>
      </c>
      <c r="M1312" s="115">
        <v>0.33</v>
      </c>
      <c r="N1312" s="115">
        <v>4530.41</v>
      </c>
      <c r="O1312" s="115">
        <v>0.04</v>
      </c>
      <c r="P1312" s="115">
        <v>2.13</v>
      </c>
      <c r="Q1312" s="115">
        <v>1.91</v>
      </c>
      <c r="R1312" s="115">
        <v>114.46899999999999</v>
      </c>
      <c r="S1312" s="115">
        <v>112.914</v>
      </c>
    </row>
    <row r="1313" spans="1:19" x14ac:dyDescent="0.2">
      <c r="A1313" s="112">
        <v>44652</v>
      </c>
      <c r="B1313" s="114">
        <v>149.80000000000001</v>
      </c>
      <c r="C1313" s="114">
        <v>149.4</v>
      </c>
      <c r="D1313" s="114">
        <v>140.4</v>
      </c>
      <c r="E1313" s="114">
        <v>140.4</v>
      </c>
      <c r="F1313" s="114">
        <v>157</v>
      </c>
      <c r="G1313" s="115">
        <v>289.10899999999998</v>
      </c>
      <c r="H1313" s="115">
        <v>288.56099999999998</v>
      </c>
      <c r="I1313" s="115">
        <v>290.846</v>
      </c>
      <c r="J1313" s="115">
        <v>290.51400000000001</v>
      </c>
      <c r="K1313" s="115">
        <v>3.7</v>
      </c>
      <c r="L1313" s="115">
        <v>0.33</v>
      </c>
      <c r="M1313" s="115">
        <v>0.33</v>
      </c>
      <c r="N1313" s="115">
        <v>4131.93</v>
      </c>
      <c r="O1313" s="115">
        <v>0.19</v>
      </c>
      <c r="P1313" s="115">
        <v>2.75</v>
      </c>
      <c r="Q1313" s="115">
        <v>2.54</v>
      </c>
      <c r="R1313" s="115">
        <v>114.812</v>
      </c>
      <c r="S1313" s="115">
        <v>113.307</v>
      </c>
    </row>
    <row r="1314" spans="1:19" x14ac:dyDescent="0.2">
      <c r="A1314" s="112">
        <v>44682</v>
      </c>
      <c r="B1314" s="114">
        <v>151.9</v>
      </c>
      <c r="C1314" s="114">
        <v>151.1</v>
      </c>
      <c r="D1314" s="114">
        <v>141.6</v>
      </c>
      <c r="E1314" s="114">
        <v>141.19999999999999</v>
      </c>
      <c r="F1314" s="114">
        <v>159.19999999999999</v>
      </c>
      <c r="G1314" s="115">
        <v>292.29599999999999</v>
      </c>
      <c r="H1314" s="115">
        <v>291.298</v>
      </c>
      <c r="I1314" s="115">
        <v>292.50599999999997</v>
      </c>
      <c r="J1314" s="115">
        <v>292.06299999999999</v>
      </c>
      <c r="K1314" s="115">
        <v>3.6</v>
      </c>
      <c r="L1314" s="115">
        <v>0.77</v>
      </c>
      <c r="M1314" s="115">
        <v>0.83</v>
      </c>
      <c r="N1314" s="115">
        <v>4132.1499999999996</v>
      </c>
      <c r="O1314" s="115">
        <v>0.32</v>
      </c>
      <c r="P1314" s="115">
        <v>2.9</v>
      </c>
      <c r="Q1314" s="115">
        <v>2.62</v>
      </c>
      <c r="R1314" s="115">
        <v>115.52500000000001</v>
      </c>
      <c r="S1314" s="115">
        <v>113.703</v>
      </c>
    </row>
    <row r="1315" spans="1:19" x14ac:dyDescent="0.2">
      <c r="A1315" s="112">
        <v>44713</v>
      </c>
      <c r="B1315" s="114">
        <v>152.9</v>
      </c>
      <c r="C1315" s="114">
        <v>152.19999999999999</v>
      </c>
      <c r="D1315" s="114">
        <v>142.19999999999999</v>
      </c>
      <c r="E1315" s="114">
        <v>141.9</v>
      </c>
      <c r="F1315" s="114">
        <v>161.4</v>
      </c>
      <c r="G1315" s="115">
        <v>296.31099999999998</v>
      </c>
      <c r="H1315" s="115">
        <v>294.95699999999999</v>
      </c>
      <c r="I1315" s="115">
        <v>294.68</v>
      </c>
      <c r="J1315" s="115">
        <v>294.05</v>
      </c>
      <c r="K1315" s="115">
        <v>3.6</v>
      </c>
      <c r="L1315" s="115">
        <v>1.21</v>
      </c>
      <c r="M1315" s="115">
        <v>1.58</v>
      </c>
      <c r="N1315" s="115">
        <v>3785.38</v>
      </c>
      <c r="O1315" s="115">
        <v>0.06</v>
      </c>
      <c r="P1315" s="115">
        <v>3.14</v>
      </c>
      <c r="Q1315" s="115">
        <v>3</v>
      </c>
      <c r="R1315" s="115">
        <v>116.63800000000001</v>
      </c>
      <c r="S1315" s="115">
        <v>114.376</v>
      </c>
    </row>
    <row r="1316" spans="1:19" x14ac:dyDescent="0.2">
      <c r="A1316" s="112">
        <v>44743</v>
      </c>
      <c r="B1316" s="114">
        <v>153.1</v>
      </c>
      <c r="C1316" s="114">
        <v>152.19999999999999</v>
      </c>
      <c r="D1316" s="114">
        <v>143.1</v>
      </c>
      <c r="E1316" s="114">
        <v>142.5</v>
      </c>
      <c r="F1316" s="114">
        <v>161.4</v>
      </c>
      <c r="G1316" s="115">
        <v>296.27600000000001</v>
      </c>
      <c r="H1316" s="115">
        <v>294.91300000000001</v>
      </c>
      <c r="I1316" s="115">
        <v>295.64600000000002</v>
      </c>
      <c r="J1316" s="115">
        <v>295.08800000000002</v>
      </c>
      <c r="K1316" s="115">
        <v>3.5</v>
      </c>
      <c r="L1316" s="115">
        <v>1.68</v>
      </c>
      <c r="M1316" s="115">
        <v>2.3199999999999998</v>
      </c>
      <c r="N1316" s="115">
        <v>4130.29</v>
      </c>
      <c r="O1316" s="115">
        <v>-0.22</v>
      </c>
      <c r="P1316" s="115">
        <v>2.9</v>
      </c>
      <c r="Q1316" s="115">
        <v>3.04</v>
      </c>
      <c r="R1316" s="115">
        <v>116.631</v>
      </c>
      <c r="S1316" s="115">
        <v>114.628</v>
      </c>
    </row>
    <row r="1317" spans="1:19" x14ac:dyDescent="0.2">
      <c r="A1317" s="112">
        <v>44774</v>
      </c>
      <c r="B1317" s="114">
        <v>152.6</v>
      </c>
      <c r="C1317" s="114">
        <v>152.1</v>
      </c>
      <c r="D1317" s="114">
        <v>143.1</v>
      </c>
      <c r="E1317" s="114">
        <v>142.80000000000001</v>
      </c>
      <c r="F1317" s="114">
        <v>160</v>
      </c>
      <c r="G1317" s="115">
        <v>296.17099999999999</v>
      </c>
      <c r="H1317" s="115">
        <v>295.09699999999998</v>
      </c>
      <c r="I1317" s="115">
        <v>297.178</v>
      </c>
      <c r="J1317" s="115">
        <v>296.53500000000003</v>
      </c>
      <c r="K1317" s="115">
        <v>3.6</v>
      </c>
      <c r="L1317" s="115">
        <v>2.33</v>
      </c>
      <c r="M1317" s="115">
        <v>2.33</v>
      </c>
      <c r="N1317" s="115">
        <v>3955</v>
      </c>
      <c r="O1317" s="115">
        <v>-0.3</v>
      </c>
      <c r="P1317" s="115">
        <v>2.9</v>
      </c>
      <c r="Q1317" s="115">
        <v>3.25</v>
      </c>
      <c r="R1317" s="115">
        <v>116.956</v>
      </c>
      <c r="S1317" s="115">
        <v>115.276</v>
      </c>
    </row>
    <row r="1318" spans="1:19" x14ac:dyDescent="0.2">
      <c r="A1318" s="112">
        <v>44805</v>
      </c>
      <c r="B1318" s="114">
        <v>152.69999999999999</v>
      </c>
      <c r="C1318" s="114">
        <v>152.80000000000001</v>
      </c>
      <c r="D1318" s="114">
        <v>143.6</v>
      </c>
      <c r="E1318" s="114">
        <v>143.5</v>
      </c>
      <c r="F1318" s="114">
        <v>160.1</v>
      </c>
      <c r="G1318" s="115">
        <v>296.80799999999999</v>
      </c>
      <c r="H1318" s="115">
        <v>296.34899999999999</v>
      </c>
      <c r="I1318" s="115">
        <v>298.44200000000001</v>
      </c>
      <c r="J1318" s="115">
        <v>298.226</v>
      </c>
      <c r="K1318" s="115">
        <v>3.5</v>
      </c>
      <c r="L1318" s="115">
        <v>2.56</v>
      </c>
      <c r="M1318" s="115">
        <v>3.08</v>
      </c>
      <c r="N1318" s="115">
        <v>3585.62</v>
      </c>
      <c r="O1318" s="115">
        <v>-0.39</v>
      </c>
      <c r="P1318" s="115">
        <v>3.52</v>
      </c>
      <c r="Q1318" s="115">
        <v>3.86</v>
      </c>
      <c r="R1318" s="115">
        <v>117.371</v>
      </c>
      <c r="S1318" s="115">
        <v>115.788</v>
      </c>
    </row>
    <row r="1319" spans="1:19" x14ac:dyDescent="0.2">
      <c r="A1319" s="112">
        <v>44835</v>
      </c>
      <c r="B1319" s="114">
        <v>153.80000000000001</v>
      </c>
      <c r="C1319" s="114">
        <v>153.69999999999999</v>
      </c>
      <c r="D1319" s="114">
        <v>144.1</v>
      </c>
      <c r="E1319" s="114">
        <v>143.80000000000001</v>
      </c>
      <c r="F1319" s="114">
        <v>161.80000000000001</v>
      </c>
      <c r="G1319" s="115">
        <v>298.012</v>
      </c>
      <c r="H1319" s="115">
        <v>298.00700000000001</v>
      </c>
      <c r="I1319" s="115">
        <v>299.315</v>
      </c>
      <c r="J1319" s="115">
        <v>299.399</v>
      </c>
      <c r="K1319" s="115">
        <v>3.6</v>
      </c>
      <c r="L1319" s="115">
        <v>3.08</v>
      </c>
      <c r="M1319" s="115">
        <v>3.08</v>
      </c>
      <c r="N1319" s="115">
        <v>3871.98</v>
      </c>
      <c r="O1319" s="115">
        <v>-0.41</v>
      </c>
      <c r="P1319" s="115">
        <v>3.98</v>
      </c>
      <c r="Q1319" s="115">
        <v>4.38</v>
      </c>
      <c r="R1319" s="115">
        <v>117.919</v>
      </c>
      <c r="S1319" s="115">
        <v>116.20399999999999</v>
      </c>
    </row>
    <row r="1320" spans="1:19" x14ac:dyDescent="0.2">
      <c r="A1320" s="112">
        <v>44866</v>
      </c>
      <c r="B1320" s="114">
        <v>154</v>
      </c>
      <c r="C1320" s="114">
        <v>154.30000000000001</v>
      </c>
      <c r="D1320" s="114">
        <v>144.19999999999999</v>
      </c>
      <c r="E1320" s="114">
        <v>144.19999999999999</v>
      </c>
      <c r="F1320" s="114">
        <v>161.6</v>
      </c>
      <c r="G1320" s="115">
        <v>297.71100000000001</v>
      </c>
      <c r="H1320" s="115">
        <v>298.786</v>
      </c>
      <c r="I1320" s="115">
        <v>299.60000000000002</v>
      </c>
      <c r="J1320" s="115">
        <v>300.32499999999999</v>
      </c>
      <c r="K1320" s="115">
        <v>3.6</v>
      </c>
      <c r="L1320" s="115">
        <v>3.78</v>
      </c>
      <c r="M1320" s="115">
        <v>3.83</v>
      </c>
      <c r="N1320" s="115">
        <v>4080.11</v>
      </c>
      <c r="O1320" s="115">
        <v>-0.7</v>
      </c>
      <c r="P1320" s="115">
        <v>3.89</v>
      </c>
      <c r="Q1320" s="115">
        <v>4.5</v>
      </c>
      <c r="R1320" s="115">
        <v>118.224</v>
      </c>
      <c r="S1320" s="115">
        <v>116.539</v>
      </c>
    </row>
    <row r="1321" spans="1:19" x14ac:dyDescent="0.2">
      <c r="A1321" s="112">
        <v>44896</v>
      </c>
      <c r="B1321" s="114">
        <v>153.1</v>
      </c>
      <c r="C1321" s="114">
        <v>154.19999999999999</v>
      </c>
      <c r="D1321" s="114">
        <v>144</v>
      </c>
      <c r="E1321" s="114">
        <v>144.69999999999999</v>
      </c>
      <c r="F1321" s="114">
        <v>160.80000000000001</v>
      </c>
      <c r="G1321" s="115">
        <v>296.79700000000003</v>
      </c>
      <c r="H1321" s="115">
        <v>298.83199999999999</v>
      </c>
      <c r="I1321" s="115">
        <v>300.113</v>
      </c>
      <c r="J1321" s="115">
        <v>301.39400000000001</v>
      </c>
      <c r="K1321" s="115">
        <v>3.5</v>
      </c>
      <c r="L1321" s="115">
        <v>4.0999999999999996</v>
      </c>
      <c r="M1321" s="115">
        <v>4.33</v>
      </c>
      <c r="N1321" s="115">
        <v>3839.5</v>
      </c>
      <c r="O1321" s="115">
        <v>-0.53</v>
      </c>
      <c r="P1321" s="115">
        <v>3.62</v>
      </c>
      <c r="Q1321" s="115">
        <v>4.29</v>
      </c>
      <c r="R1321" s="115">
        <v>118.384</v>
      </c>
      <c r="S1321" s="115">
        <v>116.952</v>
      </c>
    </row>
    <row r="1322" spans="1:19" x14ac:dyDescent="0.2">
      <c r="A1322" s="112">
        <v>44927</v>
      </c>
      <c r="B1322" s="114">
        <v>153.9</v>
      </c>
      <c r="C1322" s="114">
        <v>154.9</v>
      </c>
      <c r="D1322" s="114">
        <v>144.30000000000001</v>
      </c>
      <c r="E1322" s="114">
        <v>145.1</v>
      </c>
      <c r="F1322" s="114">
        <v>160.5</v>
      </c>
      <c r="G1322" s="115">
        <v>299.17</v>
      </c>
      <c r="H1322" s="115">
        <v>300.42</v>
      </c>
      <c r="I1322" s="115">
        <v>301.96199999999999</v>
      </c>
      <c r="J1322" s="115">
        <v>302.642</v>
      </c>
      <c r="K1322" s="115">
        <v>3.5</v>
      </c>
      <c r="L1322" s="115">
        <v>4.33</v>
      </c>
      <c r="M1322" s="115">
        <v>4.33</v>
      </c>
      <c r="N1322" s="115">
        <v>4076.6</v>
      </c>
      <c r="O1322" s="115">
        <v>-0.69</v>
      </c>
      <c r="P1322" s="115">
        <v>3.53</v>
      </c>
      <c r="Q1322" s="115">
        <v>4.21</v>
      </c>
      <c r="R1322" s="115">
        <v>119.018</v>
      </c>
      <c r="S1322" s="115">
        <v>117.505</v>
      </c>
    </row>
    <row r="1323" spans="1:19" x14ac:dyDescent="0.2">
      <c r="A1323" s="112">
        <v>44958</v>
      </c>
      <c r="B1323" s="114">
        <v>154.5</v>
      </c>
      <c r="C1323" s="114">
        <v>155.1</v>
      </c>
      <c r="D1323" s="114">
        <v>145</v>
      </c>
      <c r="E1323" s="114">
        <v>145.5</v>
      </c>
      <c r="F1323" s="114">
        <v>160.1</v>
      </c>
      <c r="G1323" s="115">
        <v>300.83999999999997</v>
      </c>
      <c r="H1323" s="115">
        <v>301.45</v>
      </c>
      <c r="I1323" s="115">
        <v>304.01100000000002</v>
      </c>
      <c r="J1323" s="115">
        <v>304.12299999999999</v>
      </c>
      <c r="K1323" s="115">
        <v>3.6</v>
      </c>
      <c r="L1323" s="115">
        <v>4.57</v>
      </c>
      <c r="M1323" s="115">
        <v>4.57</v>
      </c>
      <c r="N1323" s="115">
        <v>3970.15</v>
      </c>
      <c r="O1323" s="115">
        <v>-0.89</v>
      </c>
      <c r="P1323" s="115">
        <v>3.75</v>
      </c>
      <c r="Q1323" s="115">
        <v>4.53</v>
      </c>
      <c r="R1323" s="115">
        <v>119.369</v>
      </c>
      <c r="S1323" s="115">
        <v>117.929</v>
      </c>
    </row>
    <row r="1324" spans="1:19" x14ac:dyDescent="0.2">
      <c r="A1324" s="112">
        <v>44986</v>
      </c>
      <c r="B1324" s="114">
        <v>155.30000000000001</v>
      </c>
      <c r="C1324" s="114">
        <v>155.30000000000001</v>
      </c>
      <c r="D1324" s="114">
        <v>145.9</v>
      </c>
      <c r="E1324" s="114">
        <v>146</v>
      </c>
      <c r="F1324" s="114">
        <v>161.69999999999999</v>
      </c>
      <c r="G1324" s="115">
        <v>301.83600000000001</v>
      </c>
      <c r="H1324" s="115">
        <v>301.82100000000003</v>
      </c>
      <c r="I1324" s="115">
        <v>305.476</v>
      </c>
      <c r="J1324" s="115">
        <v>305.14699999999999</v>
      </c>
      <c r="K1324" s="115">
        <v>3.5</v>
      </c>
      <c r="L1324" s="115">
        <v>4.6500000000000004</v>
      </c>
      <c r="M1324" s="115">
        <v>4.83</v>
      </c>
      <c r="N1324" s="115">
        <v>4109.3100000000004</v>
      </c>
      <c r="O1324" s="115">
        <v>-0.57999999999999996</v>
      </c>
      <c r="P1324" s="115">
        <v>3.66</v>
      </c>
      <c r="Q1324" s="115">
        <v>4.3</v>
      </c>
      <c r="R1324" s="115">
        <v>119.538</v>
      </c>
      <c r="S1324" s="115">
        <v>118.315</v>
      </c>
    </row>
    <row r="1325" spans="1:19" x14ac:dyDescent="0.2">
      <c r="A1325" s="112">
        <v>45017</v>
      </c>
      <c r="B1325" s="114">
        <v>156.4</v>
      </c>
      <c r="C1325" s="114">
        <v>156.1</v>
      </c>
      <c r="D1325" s="114">
        <v>146.6</v>
      </c>
      <c r="E1325" s="114">
        <v>146.5</v>
      </c>
      <c r="F1325" s="114">
        <v>163.69999999999999</v>
      </c>
      <c r="G1325" s="115">
        <v>303.363</v>
      </c>
      <c r="H1325" s="115">
        <v>302.84500000000003</v>
      </c>
      <c r="I1325" s="115">
        <v>306.899</v>
      </c>
      <c r="J1325" s="115">
        <v>306.53399999999999</v>
      </c>
      <c r="K1325" s="115">
        <v>3.4</v>
      </c>
      <c r="L1325" s="115">
        <v>4.83</v>
      </c>
      <c r="M1325" s="115">
        <v>4.83</v>
      </c>
      <c r="N1325" s="115">
        <v>4169.4799999999996</v>
      </c>
      <c r="O1325" s="115">
        <v>-0.6</v>
      </c>
      <c r="P1325" s="115">
        <v>3.46</v>
      </c>
      <c r="Q1325" s="115">
        <v>4.0199999999999996</v>
      </c>
      <c r="R1325" s="115">
        <v>119.95099999999999</v>
      </c>
      <c r="S1325" s="115">
        <v>118.73399999999999</v>
      </c>
    </row>
    <row r="1326" spans="1:19" x14ac:dyDescent="0.2">
      <c r="A1326" s="112">
        <v>45047</v>
      </c>
      <c r="B1326" s="114">
        <v>157</v>
      </c>
      <c r="C1326" s="114">
        <v>156.19999999999999</v>
      </c>
      <c r="D1326" s="114">
        <v>147.19999999999999</v>
      </c>
      <c r="E1326" s="114">
        <v>146.6</v>
      </c>
      <c r="F1326" s="114">
        <v>164.1</v>
      </c>
      <c r="G1326" s="115">
        <v>304.12700000000001</v>
      </c>
      <c r="H1326" s="115">
        <v>303.334</v>
      </c>
      <c r="I1326" s="115">
        <v>308.096</v>
      </c>
      <c r="J1326" s="115">
        <v>307.65199999999999</v>
      </c>
      <c r="K1326" s="115">
        <v>3.6</v>
      </c>
      <c r="L1326" s="115">
        <v>5.0599999999999996</v>
      </c>
      <c r="M1326" s="115">
        <v>5.08</v>
      </c>
      <c r="N1326" s="115">
        <v>4179.83</v>
      </c>
      <c r="O1326" s="115">
        <v>-0.76</v>
      </c>
      <c r="P1326" s="115">
        <v>3.57</v>
      </c>
      <c r="Q1326" s="115">
        <v>4.13</v>
      </c>
      <c r="R1326" s="115">
        <v>120.15</v>
      </c>
      <c r="S1326" s="115">
        <v>119.083</v>
      </c>
    </row>
    <row r="1327" spans="1:19" x14ac:dyDescent="0.2">
      <c r="A1327" s="112">
        <v>45078</v>
      </c>
      <c r="B1327" s="114">
        <v>157.19999999999999</v>
      </c>
      <c r="C1327" s="114">
        <v>156.6</v>
      </c>
      <c r="D1327" s="114">
        <v>147.19999999999999</v>
      </c>
      <c r="E1327" s="114">
        <v>146.9</v>
      </c>
      <c r="F1327" s="114">
        <v>164.4</v>
      </c>
      <c r="G1327" s="115">
        <v>305.10899999999998</v>
      </c>
      <c r="H1327" s="115">
        <v>304.01400000000001</v>
      </c>
      <c r="I1327" s="115">
        <v>308.91000000000003</v>
      </c>
      <c r="J1327" s="115">
        <v>308.322</v>
      </c>
      <c r="K1327" s="115">
        <v>3.6</v>
      </c>
      <c r="L1327" s="115">
        <v>5.08</v>
      </c>
      <c r="M1327" s="115">
        <v>5.08</v>
      </c>
      <c r="N1327" s="115">
        <v>4450.38</v>
      </c>
      <c r="O1327" s="115">
        <v>-1.06</v>
      </c>
      <c r="P1327" s="115">
        <v>3.75</v>
      </c>
      <c r="Q1327" s="115">
        <v>4.6399999999999997</v>
      </c>
      <c r="R1327" s="115">
        <v>120.46899999999999</v>
      </c>
      <c r="S1327" s="115">
        <v>119.39</v>
      </c>
    </row>
    <row r="1328" spans="1:19" x14ac:dyDescent="0.2">
      <c r="A1328" s="112">
        <v>45108</v>
      </c>
      <c r="B1328" s="114">
        <v>158.1</v>
      </c>
      <c r="C1328" s="114">
        <v>157.19999999999999</v>
      </c>
      <c r="D1328" s="114">
        <v>148</v>
      </c>
      <c r="E1328" s="114">
        <v>147.4</v>
      </c>
      <c r="F1328" s="114">
        <v>166</v>
      </c>
      <c r="G1328" s="115">
        <v>305.69099999999997</v>
      </c>
      <c r="H1328" s="115">
        <v>304.60899999999998</v>
      </c>
      <c r="I1328" s="115">
        <v>309.40199999999999</v>
      </c>
      <c r="J1328" s="115">
        <v>308.95999999999998</v>
      </c>
      <c r="K1328" s="115">
        <v>3.5</v>
      </c>
      <c r="L1328" s="115">
        <v>5.12</v>
      </c>
      <c r="M1328" s="115">
        <v>5.33</v>
      </c>
      <c r="N1328" s="115">
        <v>4588.96</v>
      </c>
      <c r="O1328" s="115">
        <v>-0.91</v>
      </c>
      <c r="P1328" s="115">
        <v>3.9</v>
      </c>
      <c r="Q1328" s="115">
        <v>4.83</v>
      </c>
      <c r="R1328" s="115">
        <v>120.607</v>
      </c>
      <c r="S1328" s="115">
        <v>119.556</v>
      </c>
    </row>
    <row r="1329" spans="1:19" x14ac:dyDescent="0.2">
      <c r="A1329" s="112">
        <v>45139</v>
      </c>
      <c r="B1329" s="114">
        <v>158.69999999999999</v>
      </c>
      <c r="C1329" s="114">
        <v>158.30000000000001</v>
      </c>
      <c r="D1329" s="114">
        <v>148.30000000000001</v>
      </c>
      <c r="E1329" s="114">
        <v>148</v>
      </c>
      <c r="F1329" s="114">
        <v>166.8</v>
      </c>
      <c r="G1329" s="115">
        <v>307.02600000000001</v>
      </c>
      <c r="H1329" s="115">
        <v>306.08199999999999</v>
      </c>
      <c r="I1329" s="115">
        <v>310.10300000000001</v>
      </c>
      <c r="J1329" s="115">
        <v>309.58</v>
      </c>
      <c r="K1329" s="115">
        <v>3.7</v>
      </c>
      <c r="L1329" s="115">
        <v>5.33</v>
      </c>
      <c r="M1329" s="115">
        <v>5.33</v>
      </c>
      <c r="N1329" s="115">
        <v>4507.66</v>
      </c>
      <c r="O1329" s="115">
        <v>-0.76</v>
      </c>
      <c r="P1329" s="115">
        <v>4.17</v>
      </c>
      <c r="Q1329" s="115">
        <v>4.9000000000000004</v>
      </c>
      <c r="R1329" s="115">
        <v>120.97</v>
      </c>
      <c r="S1329" s="115">
        <v>119.68899999999999</v>
      </c>
    </row>
    <row r="1330" spans="1:19" x14ac:dyDescent="0.2">
      <c r="A1330" s="112">
        <v>45170</v>
      </c>
      <c r="B1330" s="114">
        <v>158.5</v>
      </c>
      <c r="C1330" s="114">
        <v>158.6</v>
      </c>
      <c r="D1330" s="114">
        <v>148.19999999999999</v>
      </c>
      <c r="E1330" s="114">
        <v>148.19999999999999</v>
      </c>
      <c r="F1330" s="114">
        <v>166</v>
      </c>
      <c r="G1330" s="115">
        <v>307.78899999999999</v>
      </c>
      <c r="H1330" s="115">
        <v>307.27600000000001</v>
      </c>
      <c r="I1330" s="115">
        <v>310.81700000000001</v>
      </c>
      <c r="J1330" s="115">
        <v>310.53899999999999</v>
      </c>
      <c r="K1330" s="115">
        <v>3.7</v>
      </c>
      <c r="L1330" s="115">
        <v>5.33</v>
      </c>
      <c r="M1330" s="115">
        <v>5.33</v>
      </c>
      <c r="N1330" s="115">
        <v>4288.05</v>
      </c>
      <c r="O1330" s="115">
        <v>-0.44</v>
      </c>
      <c r="P1330" s="115">
        <v>4.38</v>
      </c>
      <c r="Q1330" s="115">
        <v>5.0199999999999996</v>
      </c>
      <c r="R1330" s="115">
        <v>121.419</v>
      </c>
      <c r="S1330" s="115">
        <v>120.05800000000001</v>
      </c>
    </row>
    <row r="1331" spans="1:19" x14ac:dyDescent="0.2">
      <c r="A1331" s="112">
        <v>45200</v>
      </c>
      <c r="B1331" s="114">
        <v>158.6</v>
      </c>
      <c r="C1331" s="114">
        <v>158.5</v>
      </c>
      <c r="D1331" s="114">
        <v>149</v>
      </c>
      <c r="E1331" s="114">
        <v>148.69999999999999</v>
      </c>
      <c r="F1331" s="114">
        <v>165.2</v>
      </c>
      <c r="G1331" s="115">
        <v>307.67099999999999</v>
      </c>
      <c r="H1331" s="115">
        <v>307.69600000000003</v>
      </c>
      <c r="I1331" s="115">
        <v>311.38</v>
      </c>
      <c r="J1331" s="115">
        <v>311.45699999999999</v>
      </c>
      <c r="K1331" s="115">
        <v>3.9</v>
      </c>
      <c r="L1331" s="115">
        <v>5.33</v>
      </c>
      <c r="M1331" s="115">
        <v>5.33</v>
      </c>
      <c r="N1331" s="115">
        <v>4193.8</v>
      </c>
      <c r="O1331" s="115">
        <v>-0.19</v>
      </c>
      <c r="P1331" s="115">
        <v>4.8</v>
      </c>
      <c r="Q1331" s="115">
        <v>5.07</v>
      </c>
      <c r="R1331" s="115">
        <v>121.48399999999999</v>
      </c>
      <c r="S1331" s="115">
        <v>120.241</v>
      </c>
    </row>
    <row r="1332" spans="1:19" x14ac:dyDescent="0.2">
      <c r="A1332" s="112">
        <v>45231</v>
      </c>
      <c r="B1332" s="114">
        <v>158.80000000000001</v>
      </c>
      <c r="C1332" s="114">
        <v>159</v>
      </c>
      <c r="D1332" s="114">
        <v>149.30000000000001</v>
      </c>
      <c r="E1332" s="114">
        <v>149.30000000000001</v>
      </c>
      <c r="F1332" s="114">
        <v>165.6</v>
      </c>
      <c r="G1332" s="115">
        <v>307.05099999999999</v>
      </c>
      <c r="H1332" s="115">
        <v>308.14800000000002</v>
      </c>
      <c r="I1332" s="115">
        <v>311.60599999999999</v>
      </c>
      <c r="J1332" s="115">
        <v>312.392</v>
      </c>
      <c r="K1332" s="115">
        <v>3.7</v>
      </c>
      <c r="L1332" s="115">
        <v>5.33</v>
      </c>
      <c r="M1332" s="115">
        <v>5.33</v>
      </c>
      <c r="N1332" s="115">
        <v>4567.8</v>
      </c>
      <c r="O1332" s="115">
        <v>-0.36</v>
      </c>
      <c r="P1332" s="115">
        <v>4.5</v>
      </c>
      <c r="Q1332" s="115">
        <v>4.88</v>
      </c>
      <c r="R1332" s="115">
        <v>121.49299999999999</v>
      </c>
      <c r="S1332" s="115">
        <v>120.374</v>
      </c>
    </row>
    <row r="1333" spans="1:19" x14ac:dyDescent="0.2">
      <c r="A1333" s="112">
        <v>45261</v>
      </c>
      <c r="B1333" s="114">
        <v>158.30000000000001</v>
      </c>
      <c r="C1333" s="114">
        <v>159.4</v>
      </c>
      <c r="D1333" s="114">
        <v>148.9</v>
      </c>
      <c r="E1333" s="114">
        <v>149.5</v>
      </c>
      <c r="F1333" s="114">
        <v>165.6</v>
      </c>
      <c r="G1333" s="115">
        <v>306.74599999999998</v>
      </c>
      <c r="H1333" s="115">
        <v>308.74099999999999</v>
      </c>
      <c r="I1333" s="115">
        <v>311.90699999999998</v>
      </c>
      <c r="J1333" s="115">
        <v>313.19499999999999</v>
      </c>
      <c r="K1333" s="115">
        <v>3.8</v>
      </c>
      <c r="L1333" s="115">
        <v>5.33</v>
      </c>
      <c r="M1333" s="115">
        <v>5.33</v>
      </c>
      <c r="N1333" s="115">
        <v>4769.83</v>
      </c>
      <c r="O1333" s="115">
        <v>-0.35</v>
      </c>
      <c r="P1333" s="115">
        <v>4.0199999999999996</v>
      </c>
      <c r="Q1333" s="115">
        <v>4.46</v>
      </c>
      <c r="R1333" s="115">
        <v>121.66</v>
      </c>
      <c r="S1333" s="115">
        <v>120.592</v>
      </c>
    </row>
    <row r="1334" spans="1:19" x14ac:dyDescent="0.2">
      <c r="A1334" s="112">
        <v>45292</v>
      </c>
      <c r="B1334" s="114">
        <v>158.30000000000001</v>
      </c>
      <c r="C1334" s="114">
        <v>159.4</v>
      </c>
      <c r="D1334" s="114">
        <v>148.80000000000001</v>
      </c>
      <c r="E1334" s="114">
        <v>149.69999999999999</v>
      </c>
      <c r="F1334" s="114">
        <v>165.9</v>
      </c>
      <c r="G1334" s="115">
        <v>308.41699999999997</v>
      </c>
      <c r="H1334" s="115">
        <v>309.69799999999998</v>
      </c>
      <c r="I1334" s="115">
        <v>313.62299999999999</v>
      </c>
      <c r="J1334" s="115">
        <v>314.31900000000002</v>
      </c>
      <c r="K1334" s="115">
        <v>3.7</v>
      </c>
      <c r="L1334" s="115">
        <v>5.33</v>
      </c>
      <c r="M1334" s="115">
        <v>5.33</v>
      </c>
      <c r="N1334" s="115">
        <v>4845.6499999999996</v>
      </c>
      <c r="O1334" s="115">
        <v>-0.28000000000000003</v>
      </c>
      <c r="P1334" s="115">
        <v>4.0599999999999996</v>
      </c>
      <c r="Q1334" s="115">
        <v>4.32</v>
      </c>
      <c r="R1334" s="115">
        <v>122.23</v>
      </c>
      <c r="S1334" s="115">
        <v>121.217</v>
      </c>
    </row>
    <row r="1335" spans="1:19" x14ac:dyDescent="0.2">
      <c r="A1335" s="112">
        <v>45323</v>
      </c>
      <c r="B1335" s="114">
        <v>158.80000000000001</v>
      </c>
      <c r="C1335" s="114">
        <v>159.4</v>
      </c>
      <c r="D1335" s="114">
        <v>149.1</v>
      </c>
      <c r="E1335" s="114">
        <v>149.6</v>
      </c>
      <c r="F1335" s="114">
        <v>166.8</v>
      </c>
      <c r="G1335" s="115">
        <v>310.32600000000002</v>
      </c>
      <c r="H1335" s="115">
        <v>310.96699999999998</v>
      </c>
      <c r="I1335" s="115">
        <v>315.41899999999998</v>
      </c>
      <c r="J1335" s="115">
        <v>315.56400000000002</v>
      </c>
      <c r="K1335" s="115">
        <v>3.9</v>
      </c>
      <c r="L1335" s="115">
        <v>5.33</v>
      </c>
      <c r="M1335" s="115">
        <v>5.33</v>
      </c>
      <c r="N1335" s="115">
        <v>5096.2700000000004</v>
      </c>
      <c r="O1335" s="115">
        <v>-0.39</v>
      </c>
      <c r="P1335" s="115">
        <v>4.21</v>
      </c>
      <c r="Q1335" s="115">
        <v>4.54</v>
      </c>
      <c r="R1335" s="115">
        <v>122.598</v>
      </c>
      <c r="S1335" s="115">
        <v>121.53700000000001</v>
      </c>
    </row>
    <row r="1336" spans="1:19" x14ac:dyDescent="0.2">
      <c r="A1336" s="112">
        <v>45352</v>
      </c>
      <c r="B1336" s="114">
        <v>159.80000000000001</v>
      </c>
      <c r="C1336" s="114">
        <v>159.80000000000001</v>
      </c>
      <c r="D1336" s="114">
        <v>150.1</v>
      </c>
      <c r="E1336" s="114">
        <v>150.19999999999999</v>
      </c>
      <c r="F1336" s="114">
        <v>167.3</v>
      </c>
      <c r="G1336" s="115">
        <v>312.33199999999999</v>
      </c>
      <c r="H1336" s="115">
        <v>312.34500000000003</v>
      </c>
      <c r="I1336" s="115">
        <v>317.08800000000002</v>
      </c>
      <c r="J1336" s="115">
        <v>316.79199999999997</v>
      </c>
      <c r="K1336" s="115">
        <v>3.9</v>
      </c>
      <c r="L1336" s="115">
        <v>5.33</v>
      </c>
      <c r="M1336" s="115">
        <v>5.33</v>
      </c>
      <c r="N1336" s="115">
        <v>5254.35</v>
      </c>
      <c r="O1336" s="115">
        <v>-0.39</v>
      </c>
      <c r="P1336" s="115">
        <v>4.21</v>
      </c>
      <c r="Q1336" s="115">
        <v>4.59</v>
      </c>
      <c r="R1336" s="115">
        <v>123.038</v>
      </c>
      <c r="S1336" s="115">
        <v>122.009</v>
      </c>
    </row>
    <row r="1337" spans="1:19" x14ac:dyDescent="0.2">
      <c r="A1337" s="112">
        <v>45383</v>
      </c>
      <c r="B1337" s="114">
        <v>160.6</v>
      </c>
      <c r="C1337" s="114">
        <v>160.30000000000001</v>
      </c>
      <c r="D1337" s="114">
        <v>150.5</v>
      </c>
      <c r="E1337" s="114">
        <v>150.30000000000001</v>
      </c>
      <c r="F1337" s="114">
        <v>168.6</v>
      </c>
      <c r="G1337" s="115">
        <v>313.548</v>
      </c>
      <c r="H1337" s="115">
        <v>313.02300000000002</v>
      </c>
      <c r="I1337" s="115">
        <v>317.97800000000001</v>
      </c>
      <c r="J1337" s="115">
        <v>317.649</v>
      </c>
      <c r="K1337" s="115">
        <v>3.9</v>
      </c>
      <c r="L1337" s="115">
        <v>5.33</v>
      </c>
      <c r="M1337" s="115">
        <v>5.33</v>
      </c>
      <c r="N1337" s="115">
        <v>5035.6899999999996</v>
      </c>
      <c r="O1337" s="115">
        <v>-0.35</v>
      </c>
      <c r="P1337" s="115">
        <v>4.54</v>
      </c>
      <c r="Q1337" s="115">
        <v>4.87</v>
      </c>
      <c r="R1337" s="115">
        <v>123.34099999999999</v>
      </c>
      <c r="S1337" s="115">
        <v>122.304</v>
      </c>
    </row>
    <row r="1338" spans="1:19" x14ac:dyDescent="0.2">
      <c r="A1338" s="112">
        <v>45413</v>
      </c>
      <c r="B1338" s="114">
        <v>161.5</v>
      </c>
      <c r="C1338" s="114">
        <v>160.69999999999999</v>
      </c>
      <c r="D1338" s="114">
        <v>151.4</v>
      </c>
      <c r="E1338" s="114">
        <v>150.80000000000001</v>
      </c>
      <c r="F1338" s="114">
        <v>169.1</v>
      </c>
      <c r="G1338" s="115">
        <v>314.06900000000002</v>
      </c>
      <c r="H1338" s="115">
        <v>313.17500000000001</v>
      </c>
      <c r="I1338" s="115">
        <v>318.62900000000002</v>
      </c>
      <c r="J1338" s="115">
        <v>318.09500000000003</v>
      </c>
      <c r="K1338" s="115">
        <v>3.9</v>
      </c>
      <c r="L1338" s="115">
        <v>5.33</v>
      </c>
      <c r="M1338" s="115">
        <v>5.33</v>
      </c>
      <c r="N1338" s="115">
        <v>5277.51</v>
      </c>
      <c r="O1338" s="115">
        <v>-0.38</v>
      </c>
      <c r="P1338" s="115">
        <v>4.4800000000000004</v>
      </c>
      <c r="Q1338" s="115">
        <v>4.8600000000000003</v>
      </c>
      <c r="R1338" s="115">
        <v>123.348</v>
      </c>
      <c r="S1338" s="115">
        <v>122.383</v>
      </c>
    </row>
    <row r="1339" spans="1:19" x14ac:dyDescent="0.2">
      <c r="A1339" s="112">
        <v>45444</v>
      </c>
      <c r="B1339" s="114">
        <v>161.4</v>
      </c>
      <c r="C1339" s="114">
        <v>160.80000000000001</v>
      </c>
      <c r="D1339" s="114">
        <v>151.4</v>
      </c>
      <c r="E1339" s="114">
        <v>151</v>
      </c>
      <c r="F1339" s="114">
        <v>169.4</v>
      </c>
      <c r="G1339" s="115">
        <v>314.17500000000001</v>
      </c>
      <c r="H1339" s="115">
        <v>313.04399999999998</v>
      </c>
      <c r="I1339" s="115">
        <v>319.00299999999999</v>
      </c>
      <c r="J1339" s="115">
        <v>318.39</v>
      </c>
      <c r="K1339" s="115">
        <v>4.0999999999999996</v>
      </c>
      <c r="L1339" s="115">
        <v>5.33</v>
      </c>
      <c r="M1339" s="115">
        <v>5.33</v>
      </c>
      <c r="N1339" s="115">
        <v>5460.48</v>
      </c>
      <c r="O1339" s="115">
        <v>-0.35</v>
      </c>
      <c r="P1339" s="115">
        <v>4.3099999999999996</v>
      </c>
      <c r="Q1339" s="115">
        <v>4.74</v>
      </c>
      <c r="R1339" s="115">
        <v>123.539</v>
      </c>
      <c r="S1339" s="115">
        <v>122.67700000000001</v>
      </c>
    </row>
    <row r="1340" spans="1:19" x14ac:dyDescent="0.2">
      <c r="A1340" s="112">
        <v>45474</v>
      </c>
      <c r="B1340" s="114">
        <v>162.1</v>
      </c>
      <c r="C1340" s="114">
        <v>161.19999999999999</v>
      </c>
      <c r="D1340" s="114">
        <v>152</v>
      </c>
      <c r="E1340" s="114">
        <v>151.4</v>
      </c>
      <c r="F1340" s="114">
        <v>170.4</v>
      </c>
      <c r="G1340" s="115">
        <v>314.54000000000002</v>
      </c>
      <c r="H1340" s="115">
        <v>313.56900000000002</v>
      </c>
      <c r="I1340" s="115">
        <v>319.214</v>
      </c>
      <c r="J1340" s="115">
        <v>318.94</v>
      </c>
      <c r="K1340" s="115">
        <v>4.2</v>
      </c>
      <c r="L1340" s="115">
        <v>5.33</v>
      </c>
      <c r="M1340" s="115">
        <v>5.33</v>
      </c>
      <c r="N1340" s="115">
        <v>5522.3</v>
      </c>
      <c r="O1340" s="115">
        <v>-0.2</v>
      </c>
      <c r="P1340" s="115">
        <v>4.25</v>
      </c>
      <c r="Q1340" s="115">
        <v>4.5</v>
      </c>
      <c r="R1340" s="115">
        <v>123.736</v>
      </c>
      <c r="S1340" s="115">
        <v>122.911</v>
      </c>
    </row>
    <row r="1341" spans="1:19" x14ac:dyDescent="0.2">
      <c r="A1341" s="112">
        <v>45505</v>
      </c>
      <c r="B1341" s="114">
        <v>161.80000000000001</v>
      </c>
      <c r="C1341" s="114">
        <v>161.30000000000001</v>
      </c>
      <c r="D1341" s="114">
        <v>151.80000000000001</v>
      </c>
      <c r="E1341" s="114">
        <v>151.6</v>
      </c>
      <c r="F1341" s="114">
        <v>170.2</v>
      </c>
      <c r="G1341" s="115">
        <v>314.79599999999999</v>
      </c>
      <c r="H1341" s="115">
        <v>314.06200000000001</v>
      </c>
      <c r="I1341" s="115">
        <v>320.017</v>
      </c>
      <c r="J1341" s="115">
        <v>319.75</v>
      </c>
      <c r="K1341" s="115">
        <v>4.2</v>
      </c>
      <c r="L1341" s="115">
        <v>5.33</v>
      </c>
      <c r="M1341" s="115">
        <v>5.33</v>
      </c>
      <c r="N1341" s="115">
        <v>5648.4</v>
      </c>
      <c r="O1341" s="115">
        <v>0</v>
      </c>
      <c r="P1341" s="115">
        <v>3.87</v>
      </c>
      <c r="Q1341" s="115">
        <v>3.97</v>
      </c>
      <c r="R1341" s="115">
        <v>123.889</v>
      </c>
      <c r="S1341" s="115">
        <v>123.128</v>
      </c>
    </row>
    <row r="1342" spans="1:19" x14ac:dyDescent="0.2">
      <c r="A1342" s="112">
        <v>45536</v>
      </c>
      <c r="B1342" s="114">
        <v>161.1</v>
      </c>
      <c r="C1342" s="114">
        <v>161.19999999999999</v>
      </c>
      <c r="D1342" s="114">
        <v>151.69999999999999</v>
      </c>
      <c r="E1342" s="114">
        <v>151.80000000000001</v>
      </c>
      <c r="F1342" s="114">
        <v>169.2</v>
      </c>
      <c r="G1342" s="115">
        <v>315.30099999999999</v>
      </c>
      <c r="H1342" s="115">
        <v>314.73200000000003</v>
      </c>
      <c r="I1342" s="115">
        <v>321.10899999999998</v>
      </c>
      <c r="J1342" s="115">
        <v>320.73200000000003</v>
      </c>
      <c r="K1342" s="115">
        <v>4.0999999999999996</v>
      </c>
      <c r="L1342" s="115">
        <v>5.13</v>
      </c>
      <c r="M1342" s="115">
        <v>4.83</v>
      </c>
      <c r="N1342" s="115">
        <v>5762.48</v>
      </c>
      <c r="O1342" s="115">
        <v>0.15</v>
      </c>
      <c r="P1342" s="115">
        <v>3.72</v>
      </c>
      <c r="Q1342" s="115">
        <v>3.62</v>
      </c>
      <c r="R1342" s="115">
        <v>124.164</v>
      </c>
      <c r="S1342" s="115">
        <v>123.46599999999999</v>
      </c>
    </row>
    <row r="1343" spans="1:19" x14ac:dyDescent="0.2">
      <c r="A1343" s="112">
        <v>45566</v>
      </c>
      <c r="B1343" s="114">
        <v>161.80000000000001</v>
      </c>
      <c r="C1343" s="114">
        <v>161.69999999999999</v>
      </c>
      <c r="D1343" s="114">
        <v>152.4</v>
      </c>
      <c r="E1343" s="114">
        <v>152.1</v>
      </c>
      <c r="F1343" s="114">
        <v>170.1</v>
      </c>
      <c r="G1343" s="115">
        <v>315.66399999999999</v>
      </c>
      <c r="H1343" s="115">
        <v>315.63099999999997</v>
      </c>
      <c r="I1343" s="115">
        <v>321.75799999999998</v>
      </c>
      <c r="J1343" s="115">
        <v>321.73099999999999</v>
      </c>
      <c r="K1343" s="115">
        <v>4.0999999999999996</v>
      </c>
      <c r="L1343" s="115">
        <v>4.83</v>
      </c>
      <c r="M1343" s="115">
        <v>4.83</v>
      </c>
      <c r="N1343" s="115">
        <v>5705.45</v>
      </c>
      <c r="O1343" s="115">
        <v>0.12</v>
      </c>
      <c r="P1343" s="115">
        <v>4.0999999999999996</v>
      </c>
      <c r="Q1343" s="115">
        <v>3.97</v>
      </c>
      <c r="R1343" s="115">
        <v>124.494</v>
      </c>
      <c r="S1343" s="115">
        <v>123.83199999999999</v>
      </c>
    </row>
    <row r="1344" spans="1:19" x14ac:dyDescent="0.2">
      <c r="A1344" s="112">
        <v>45597</v>
      </c>
      <c r="B1344" s="114">
        <v>161.80000000000001</v>
      </c>
      <c r="C1344" s="114">
        <v>162</v>
      </c>
      <c r="D1344" s="114">
        <v>152.19999999999999</v>
      </c>
      <c r="E1344" s="114">
        <v>152.4</v>
      </c>
      <c r="F1344" s="114">
        <v>170.2</v>
      </c>
      <c r="G1344" s="115">
        <v>315.49299999999999</v>
      </c>
      <c r="H1344" s="115">
        <v>316.52800000000002</v>
      </c>
      <c r="I1344" s="115">
        <v>321.947</v>
      </c>
      <c r="J1344" s="115">
        <v>322.65699999999998</v>
      </c>
      <c r="K1344" s="115">
        <v>4.2</v>
      </c>
      <c r="L1344" s="115">
        <v>4.6399999999999997</v>
      </c>
      <c r="M1344" s="115">
        <v>4.58</v>
      </c>
      <c r="N1344" s="115">
        <v>6032.38</v>
      </c>
      <c r="O1344" s="115">
        <v>0.05</v>
      </c>
      <c r="P1344" s="115">
        <v>4.3600000000000003</v>
      </c>
      <c r="Q1344" s="115">
        <v>4.26</v>
      </c>
      <c r="R1344" s="115">
        <v>124.637</v>
      </c>
      <c r="S1344" s="115">
        <v>123.962</v>
      </c>
    </row>
    <row r="1345" spans="1:19" x14ac:dyDescent="0.2">
      <c r="A1345" s="112">
        <v>45627</v>
      </c>
      <c r="B1345" s="114">
        <v>161.19999999999999</v>
      </c>
      <c r="C1345" s="114">
        <v>162.30000000000001</v>
      </c>
      <c r="D1345" s="114">
        <v>152.1</v>
      </c>
      <c r="E1345" s="114">
        <v>152.80000000000001</v>
      </c>
      <c r="F1345" s="114">
        <v>169.7</v>
      </c>
      <c r="G1345" s="115">
        <v>315.60500000000002</v>
      </c>
      <c r="H1345" s="115">
        <v>317.60399999999998</v>
      </c>
      <c r="I1345" s="115">
        <v>322.00700000000001</v>
      </c>
      <c r="J1345" s="115">
        <v>323.25900000000001</v>
      </c>
      <c r="K1345" s="115">
        <v>4.0999999999999996</v>
      </c>
      <c r="L1345" s="115">
        <v>4.4800000000000004</v>
      </c>
      <c r="M1345" s="115">
        <v>4.33</v>
      </c>
      <c r="N1345" s="115">
        <v>5881.63</v>
      </c>
      <c r="O1345" s="115">
        <v>0.33</v>
      </c>
      <c r="P1345" s="115">
        <v>4.3899999999999997</v>
      </c>
      <c r="Q1345" s="115">
        <v>4.2300000000000004</v>
      </c>
      <c r="R1345" s="115">
        <v>124.979</v>
      </c>
      <c r="S1345" s="115">
        <v>124.196</v>
      </c>
    </row>
    <row r="1346" spans="1:19" x14ac:dyDescent="0.2">
      <c r="A1346" s="112">
        <v>45658</v>
      </c>
      <c r="B1346" s="114">
        <v>161.30000000000001</v>
      </c>
      <c r="C1346" s="114">
        <v>162.5</v>
      </c>
      <c r="D1346" s="114">
        <v>152</v>
      </c>
      <c r="E1346" s="114">
        <v>153.1</v>
      </c>
      <c r="F1346" s="114">
        <v>170.1</v>
      </c>
      <c r="G1346" s="115">
        <v>317.67099999999999</v>
      </c>
      <c r="H1346" s="115">
        <v>318.96100000000001</v>
      </c>
      <c r="I1346" s="115">
        <v>323.84199999999998</v>
      </c>
      <c r="J1346" s="115">
        <v>324.63799999999998</v>
      </c>
      <c r="K1346" s="115">
        <v>4</v>
      </c>
      <c r="L1346" s="115">
        <v>4.33</v>
      </c>
      <c r="M1346" s="115">
        <v>4.33</v>
      </c>
      <c r="N1346" s="115">
        <v>6040.53</v>
      </c>
      <c r="O1346" s="115">
        <v>0.36</v>
      </c>
      <c r="P1346" s="115">
        <v>4.63</v>
      </c>
      <c r="Q1346" s="115">
        <v>4.2699999999999996</v>
      </c>
      <c r="R1346" s="115">
        <v>125.417</v>
      </c>
      <c r="S1346" s="115">
        <v>124.587</v>
      </c>
    </row>
    <row r="1347" spans="1:19" x14ac:dyDescent="0.2">
      <c r="A1347" s="112">
        <v>45689</v>
      </c>
      <c r="B1347" s="114">
        <v>163</v>
      </c>
      <c r="C1347" s="114">
        <v>163.5</v>
      </c>
      <c r="D1347" s="114">
        <v>153.4</v>
      </c>
      <c r="E1347" s="114">
        <v>153.80000000000001</v>
      </c>
      <c r="F1347" s="114">
        <v>171.4</v>
      </c>
      <c r="G1347" s="115">
        <v>319.08199999999999</v>
      </c>
      <c r="H1347" s="115">
        <v>319.67899999999997</v>
      </c>
      <c r="I1347" s="115">
        <v>325.25200000000001</v>
      </c>
      <c r="J1347" s="115">
        <v>325.46499999999997</v>
      </c>
      <c r="K1347" s="115">
        <v>4.2</v>
      </c>
      <c r="L1347" s="115">
        <v>4.33</v>
      </c>
      <c r="M1347" s="115">
        <v>4.33</v>
      </c>
      <c r="N1347" s="115">
        <v>5954.5</v>
      </c>
      <c r="O1347" s="115">
        <v>0.25</v>
      </c>
      <c r="P1347" s="115">
        <v>4.45</v>
      </c>
      <c r="Q1347" s="115">
        <v>4.21</v>
      </c>
      <c r="R1347" s="115">
        <v>125.92100000000001</v>
      </c>
      <c r="S1347" s="115">
        <v>125.145</v>
      </c>
    </row>
    <row r="1348" spans="1:19" x14ac:dyDescent="0.2">
      <c r="A1348" s="112">
        <v>45717</v>
      </c>
      <c r="B1348" s="114">
        <v>163.5</v>
      </c>
      <c r="C1348" s="114">
        <v>163.5</v>
      </c>
      <c r="D1348" s="114">
        <v>153.69999999999999</v>
      </c>
      <c r="E1348" s="114">
        <v>153.80000000000001</v>
      </c>
      <c r="F1348" s="114">
        <v>172</v>
      </c>
      <c r="G1348" s="115">
        <v>319.79899999999998</v>
      </c>
      <c r="H1348" s="115">
        <v>319.78500000000003</v>
      </c>
      <c r="I1348" s="115">
        <v>325.93299999999999</v>
      </c>
      <c r="J1348" s="115">
        <v>325.69</v>
      </c>
      <c r="K1348" s="115">
        <v>4.2</v>
      </c>
      <c r="L1348" s="115">
        <v>4.33</v>
      </c>
      <c r="M1348" s="115">
        <v>4.33</v>
      </c>
      <c r="N1348" s="115">
        <v>5611.85</v>
      </c>
      <c r="O1348" s="115">
        <v>0.34</v>
      </c>
      <c r="P1348" s="115">
        <v>4.28</v>
      </c>
      <c r="Q1348" s="115">
        <v>3.97</v>
      </c>
      <c r="R1348" s="115">
        <v>125.941</v>
      </c>
      <c r="S1348" s="115">
        <v>125.267</v>
      </c>
    </row>
    <row r="1349" spans="1:19" x14ac:dyDescent="0.2">
      <c r="A1349" s="112">
        <v>45748</v>
      </c>
      <c r="B1349" s="114">
        <v>163.4</v>
      </c>
      <c r="C1349" s="114">
        <v>163.1</v>
      </c>
      <c r="D1349" s="114">
        <v>154.4</v>
      </c>
      <c r="E1349" s="114">
        <v>154.30000000000001</v>
      </c>
      <c r="F1349" s="114">
        <v>171.1</v>
      </c>
      <c r="G1349" s="115">
        <v>320.79500000000002</v>
      </c>
      <c r="H1349" s="115">
        <v>320.30200000000002</v>
      </c>
      <c r="I1349" s="115">
        <v>326.815</v>
      </c>
      <c r="J1349" s="115">
        <v>326.46699999999998</v>
      </c>
      <c r="K1349" s="115">
        <v>4.2</v>
      </c>
      <c r="L1349" s="115">
        <v>4.33</v>
      </c>
      <c r="M1349" s="115">
        <v>4.33</v>
      </c>
      <c r="N1349" s="115">
        <v>5569.06</v>
      </c>
      <c r="O1349" s="115">
        <v>0.56999999999999995</v>
      </c>
      <c r="P1349" s="115">
        <v>4.28</v>
      </c>
      <c r="Q1349" s="115">
        <v>3.78</v>
      </c>
      <c r="R1349" s="115">
        <v>126.15</v>
      </c>
      <c r="S1349" s="115">
        <v>125.502</v>
      </c>
    </row>
    <row r="1350" spans="1:19" x14ac:dyDescent="0.2">
      <c r="A1350" s="112">
        <v>45778</v>
      </c>
      <c r="B1350" s="114">
        <v>164.3</v>
      </c>
      <c r="C1350" s="114">
        <v>163.5</v>
      </c>
      <c r="D1350" s="114">
        <v>155.30000000000001</v>
      </c>
      <c r="E1350" s="114">
        <v>154.6</v>
      </c>
      <c r="F1350" s="114">
        <v>171.9</v>
      </c>
      <c r="G1350" s="115">
        <v>321.46499999999997</v>
      </c>
      <c r="H1350" s="115">
        <v>320.62</v>
      </c>
      <c r="I1350" s="115">
        <v>327.50900000000001</v>
      </c>
      <c r="J1350" s="115">
        <v>326.89299999999997</v>
      </c>
      <c r="K1350" s="115">
        <v>4.3</v>
      </c>
      <c r="L1350" s="115">
        <v>4.33</v>
      </c>
      <c r="M1350" s="115">
        <v>4.33</v>
      </c>
      <c r="N1350" s="115">
        <v>5911.69</v>
      </c>
      <c r="O1350" s="115">
        <v>0.52</v>
      </c>
      <c r="P1350" s="115">
        <v>4.42</v>
      </c>
      <c r="Q1350" s="115">
        <v>3.92</v>
      </c>
      <c r="R1350" s="115">
        <v>126.38</v>
      </c>
      <c r="S1350" s="115">
        <v>125.79</v>
      </c>
    </row>
    <row r="1351" spans="1:19" x14ac:dyDescent="0.2">
      <c r="A1351" s="112">
        <v>45809</v>
      </c>
      <c r="B1351" s="114">
        <v>164.4</v>
      </c>
      <c r="C1351" s="114">
        <v>163.9</v>
      </c>
      <c r="D1351" s="114">
        <v>155.4</v>
      </c>
      <c r="E1351" s="114">
        <v>155</v>
      </c>
      <c r="F1351" s="114">
        <v>172.3</v>
      </c>
      <c r="G1351" s="115">
        <v>322.56099999999998</v>
      </c>
      <c r="H1351" s="115">
        <v>321.435</v>
      </c>
      <c r="I1351" s="115">
        <v>328.36399999999998</v>
      </c>
      <c r="J1351" s="115">
        <v>327.65800000000002</v>
      </c>
      <c r="K1351" s="115">
        <v>4.0999999999999996</v>
      </c>
      <c r="L1351" s="115">
        <v>4.33</v>
      </c>
      <c r="M1351" s="115">
        <v>4.33</v>
      </c>
      <c r="N1351" s="115">
        <v>6204.95</v>
      </c>
      <c r="O1351" s="115">
        <v>0.52</v>
      </c>
      <c r="P1351" s="115">
        <v>4.38</v>
      </c>
      <c r="Q1351" s="115">
        <v>3.89</v>
      </c>
      <c r="R1351" s="115">
        <v>126.74299999999999</v>
      </c>
      <c r="S1351" s="115">
        <v>126.121</v>
      </c>
    </row>
    <row r="1352" spans="1:19" x14ac:dyDescent="0.2">
      <c r="A1352" s="112">
        <v>45839</v>
      </c>
      <c r="B1352" s="114">
        <v>164.9</v>
      </c>
      <c r="C1352" s="114">
        <v>164</v>
      </c>
      <c r="D1352" s="114">
        <v>155.80000000000001</v>
      </c>
      <c r="E1352" s="114">
        <v>155.1</v>
      </c>
      <c r="F1352" s="114">
        <v>172.6</v>
      </c>
      <c r="G1352" s="115">
        <v>323.048</v>
      </c>
      <c r="H1352" s="115">
        <v>322.16899999999998</v>
      </c>
      <c r="I1352" s="115">
        <v>328.98</v>
      </c>
      <c r="J1352" s="115">
        <v>328.68200000000002</v>
      </c>
      <c r="K1352" s="115">
        <v>4.3</v>
      </c>
      <c r="L1352" s="115">
        <v>4.33</v>
      </c>
      <c r="M1352" s="115">
        <v>4.33</v>
      </c>
      <c r="N1352" s="115">
        <v>6339.39</v>
      </c>
      <c r="O1352" s="115">
        <v>0.43</v>
      </c>
      <c r="P1352" s="115">
        <v>4.3899999999999997</v>
      </c>
      <c r="Q1352" s="115">
        <v>3.88</v>
      </c>
      <c r="R1352" s="115">
        <v>126.96</v>
      </c>
      <c r="S1352" s="115">
        <v>126.43</v>
      </c>
    </row>
    <row r="1353" spans="1:19" x14ac:dyDescent="0.2">
      <c r="A1353" s="112">
        <v>45870</v>
      </c>
      <c r="B1353" s="114">
        <v>164.8</v>
      </c>
      <c r="C1353" s="114">
        <v>164.3</v>
      </c>
      <c r="D1353" s="114">
        <v>155.5</v>
      </c>
      <c r="E1353" s="114">
        <v>155.30000000000001</v>
      </c>
      <c r="F1353" s="114">
        <v>172.6</v>
      </c>
      <c r="G1353" s="115">
        <v>323.976</v>
      </c>
      <c r="H1353" s="115">
        <v>323.291</v>
      </c>
      <c r="I1353" s="115">
        <v>329.97</v>
      </c>
      <c r="J1353" s="115">
        <v>329.7</v>
      </c>
      <c r="K1353" s="115">
        <v>4.3</v>
      </c>
      <c r="L1353" s="115">
        <v>4.33</v>
      </c>
      <c r="M1353" s="115">
        <v>4.33</v>
      </c>
      <c r="N1353" s="115">
        <v>6460.26</v>
      </c>
      <c r="O1353" s="115">
        <v>0.64</v>
      </c>
      <c r="P1353" s="115">
        <v>4.26</v>
      </c>
      <c r="Q1353" s="115">
        <v>3.7</v>
      </c>
      <c r="R1353" s="115">
        <v>127.29300000000001</v>
      </c>
      <c r="S1353" s="115">
        <v>126.714</v>
      </c>
    </row>
    <row r="1354" spans="1:19" x14ac:dyDescent="0.2">
      <c r="A1354" s="112">
        <v>45901</v>
      </c>
      <c r="B1354" s="114">
        <v>164.9</v>
      </c>
      <c r="C1354" s="114">
        <v>165</v>
      </c>
      <c r="D1354" s="114">
        <v>155.4</v>
      </c>
      <c r="E1354" s="114">
        <v>155.6</v>
      </c>
      <c r="F1354" s="114">
        <v>172.4</v>
      </c>
      <c r="G1354" s="115">
        <v>324.8</v>
      </c>
      <c r="H1354" s="115">
        <v>324.245</v>
      </c>
      <c r="I1354" s="115">
        <v>330.80399999999997</v>
      </c>
      <c r="J1354" s="115">
        <v>330.41800000000001</v>
      </c>
      <c r="K1354" s="115">
        <v>4.4000000000000004</v>
      </c>
      <c r="L1354" s="115">
        <v>4.22</v>
      </c>
      <c r="M1354" s="115">
        <v>4.09</v>
      </c>
      <c r="N1354" s="115">
        <v>6688.46</v>
      </c>
      <c r="O1354" s="115">
        <v>0.56000000000000005</v>
      </c>
      <c r="P1354" s="115">
        <v>4.12</v>
      </c>
      <c r="Q1354" s="115">
        <v>3.57</v>
      </c>
      <c r="R1354" s="115">
        <v>127.625</v>
      </c>
      <c r="S1354" s="115">
        <v>126.95399999999999</v>
      </c>
    </row>
    <row r="1355" spans="1:19" x14ac:dyDescent="0.2">
      <c r="A1355" s="112">
        <v>45931</v>
      </c>
      <c r="B1355" s="114">
        <v>165.3</v>
      </c>
      <c r="C1355" s="114">
        <v>165.2</v>
      </c>
      <c r="D1355" s="114">
        <v>156.5</v>
      </c>
      <c r="E1355" s="114">
        <v>156</v>
      </c>
      <c r="F1355" s="114">
        <v>173.2</v>
      </c>
      <c r="L1355" s="115">
        <v>4.09</v>
      </c>
      <c r="M1355" s="115">
        <v>3.86</v>
      </c>
      <c r="N1355" s="115">
        <v>6840.2</v>
      </c>
      <c r="O1355" s="115">
        <v>0.51</v>
      </c>
      <c r="P1355" s="115">
        <v>4.0599999999999996</v>
      </c>
      <c r="Q1355" s="115">
        <v>3.52</v>
      </c>
      <c r="R1355" s="115">
        <v>127.871</v>
      </c>
      <c r="S1355" s="115">
        <v>127.24299999999999</v>
      </c>
    </row>
    <row r="1356" spans="1:19" x14ac:dyDescent="0.2">
      <c r="A1356" s="112">
        <v>45962</v>
      </c>
      <c r="B1356" s="114">
        <v>165.4</v>
      </c>
      <c r="C1356" s="114">
        <v>165.6</v>
      </c>
      <c r="D1356" s="114">
        <v>155.9</v>
      </c>
      <c r="E1356" s="114">
        <v>156.1</v>
      </c>
      <c r="F1356" s="114">
        <v>173.4</v>
      </c>
      <c r="G1356" s="115">
        <v>324.12200000000001</v>
      </c>
      <c r="H1356" s="115">
        <v>325.06299999999999</v>
      </c>
      <c r="I1356" s="115">
        <v>330.42500000000001</v>
      </c>
      <c r="J1356" s="115">
        <v>331.04300000000001</v>
      </c>
      <c r="K1356" s="115">
        <v>4.5</v>
      </c>
      <c r="L1356" s="115">
        <v>3.88</v>
      </c>
      <c r="M1356" s="115">
        <v>3.89</v>
      </c>
      <c r="N1356" s="115">
        <v>6849.09</v>
      </c>
      <c r="O1356" s="115">
        <v>0.55000000000000004</v>
      </c>
      <c r="P1356" s="115">
        <v>4.09</v>
      </c>
      <c r="Q1356" s="115">
        <v>3.55</v>
      </c>
      <c r="R1356" s="115">
        <v>128.15199999999999</v>
      </c>
      <c r="S1356" s="115">
        <v>127.46899999999999</v>
      </c>
    </row>
    <row r="1357" spans="1:19" x14ac:dyDescent="0.2">
      <c r="A1357" s="112">
        <v>45992</v>
      </c>
      <c r="B1357" s="114">
        <v>165</v>
      </c>
      <c r="C1357" s="114">
        <v>166.1</v>
      </c>
      <c r="D1357" s="114">
        <v>155.9</v>
      </c>
      <c r="E1357" s="114">
        <v>156.5</v>
      </c>
      <c r="F1357" s="114">
        <v>173.3</v>
      </c>
      <c r="G1357" s="115">
        <v>324.05399999999997</v>
      </c>
      <c r="H1357" s="115">
        <v>326.03100000000001</v>
      </c>
      <c r="I1357" s="115">
        <v>330.50599999999997</v>
      </c>
      <c r="J1357" s="115">
        <v>331.81400000000002</v>
      </c>
      <c r="K1357" s="115">
        <v>4.4000000000000004</v>
      </c>
      <c r="L1357" s="115">
        <v>3.72</v>
      </c>
      <c r="M1357" s="115">
        <v>3.64</v>
      </c>
      <c r="N1357" s="115">
        <v>6845.5</v>
      </c>
      <c r="O1357" s="115">
        <v>0.71</v>
      </c>
      <c r="P1357" s="115">
        <v>4.1399999999999997</v>
      </c>
      <c r="Q1357" s="115">
        <v>3.5</v>
      </c>
      <c r="R1357" s="115">
        <v>128.57599999999999</v>
      </c>
      <c r="S1357" s="115">
        <v>127.886</v>
      </c>
    </row>
    <row r="1358" spans="1:19" x14ac:dyDescent="0.2">
      <c r="A1358" s="112">
        <v>46023</v>
      </c>
      <c r="B1358" s="114">
        <v>165</v>
      </c>
      <c r="C1358" s="114">
        <v>166.2</v>
      </c>
      <c r="D1358" s="114">
        <v>155.6</v>
      </c>
      <c r="E1358" s="114">
        <v>156.6</v>
      </c>
      <c r="F1358" s="114">
        <v>173.5</v>
      </c>
      <c r="G1358" s="115">
        <v>325.25200000000001</v>
      </c>
      <c r="H1358" s="115">
        <v>326.58800000000002</v>
      </c>
      <c r="I1358" s="115">
        <v>331.95</v>
      </c>
      <c r="J1358" s="115">
        <v>332.79300000000001</v>
      </c>
      <c r="K1358" s="115">
        <v>4.3</v>
      </c>
      <c r="L1358" s="115">
        <v>3.64</v>
      </c>
      <c r="M1358" s="115">
        <v>3.64</v>
      </c>
      <c r="N1358" s="115">
        <v>6939.03</v>
      </c>
      <c r="O1358" s="115">
        <v>0.74</v>
      </c>
      <c r="P1358" s="115">
        <v>4.21</v>
      </c>
      <c r="Q1358" s="115">
        <v>3.54</v>
      </c>
      <c r="R1358" s="115">
        <v>129.023</v>
      </c>
      <c r="S1358" s="115">
        <v>128.45500000000001</v>
      </c>
    </row>
    <row r="1359" spans="1:19" x14ac:dyDescent="0.2">
      <c r="A1359" s="112">
        <v>46054</v>
      </c>
      <c r="B1359" s="114">
        <v>165.9</v>
      </c>
      <c r="C1359" s="114">
        <v>166.5</v>
      </c>
      <c r="D1359" s="114">
        <v>156.4</v>
      </c>
      <c r="E1359" s="114">
        <v>156.80000000000001</v>
      </c>
      <c r="F1359" s="114">
        <v>174.4</v>
      </c>
      <c r="G1359" s="115">
        <v>326.78500000000003</v>
      </c>
      <c r="H1359" s="115">
        <v>327.45999999999998</v>
      </c>
      <c r="I1359" s="115">
        <v>333.24200000000002</v>
      </c>
      <c r="J1359" s="115">
        <v>333.512</v>
      </c>
      <c r="K1359" s="115">
        <v>4.4000000000000004</v>
      </c>
      <c r="L1359" s="115">
        <v>3.64</v>
      </c>
      <c r="M1359" s="115">
        <v>3.64</v>
      </c>
      <c r="N1359" s="115">
        <v>6878.88</v>
      </c>
      <c r="O1359" s="115">
        <v>0.59</v>
      </c>
      <c r="P1359" s="115">
        <v>4.13</v>
      </c>
      <c r="Q1359" s="115">
        <v>3.47</v>
      </c>
      <c r="R1359" s="115">
        <v>129.53899999999999</v>
      </c>
      <c r="S1359" s="115">
        <v>128.96100000000001</v>
      </c>
    </row>
    <row r="1360" spans="1:19" x14ac:dyDescent="0.2">
      <c r="A1360" s="112">
        <v>46082</v>
      </c>
      <c r="B1360" s="114">
        <v>167.4</v>
      </c>
      <c r="C1360" s="114">
        <v>167.3</v>
      </c>
      <c r="D1360" s="114">
        <v>156.6</v>
      </c>
      <c r="E1360" s="114">
        <v>156.69999999999999</v>
      </c>
      <c r="F1360" s="114">
        <v>175.9</v>
      </c>
      <c r="G1360" s="115">
        <v>330.21300000000002</v>
      </c>
      <c r="H1360" s="115">
        <v>330.29300000000001</v>
      </c>
      <c r="I1360" s="115">
        <v>334.39100000000002</v>
      </c>
      <c r="J1360" s="115">
        <v>334.16500000000002</v>
      </c>
      <c r="K1360" s="115">
        <v>4.3</v>
      </c>
      <c r="L1360" s="115">
        <v>3.64</v>
      </c>
      <c r="M1360" s="115">
        <v>3.64</v>
      </c>
      <c r="N1360" s="115">
        <v>6528.52</v>
      </c>
      <c r="O1360" s="115">
        <v>0.51</v>
      </c>
      <c r="P1360" s="115">
        <v>4.25</v>
      </c>
      <c r="Q1360" s="115">
        <v>3.71</v>
      </c>
      <c r="R1360" s="115">
        <v>130.40299999999999</v>
      </c>
      <c r="S1360" s="115">
        <v>129.34299999999999</v>
      </c>
    </row>
    <row r="1361" spans="1:19" x14ac:dyDescent="0.2">
      <c r="A1361" s="112">
        <v>46113</v>
      </c>
      <c r="B1361" s="114">
        <v>168</v>
      </c>
      <c r="C1361" s="114">
        <v>167.9</v>
      </c>
      <c r="D1361" s="114">
        <v>156.69999999999999</v>
      </c>
      <c r="E1361" s="114">
        <v>156.80000000000001</v>
      </c>
      <c r="F1361" s="114">
        <v>176.6</v>
      </c>
      <c r="G1361" s="115">
        <v>333.02</v>
      </c>
      <c r="H1361" s="115">
        <v>332.40699999999998</v>
      </c>
      <c r="I1361" s="115">
        <v>335.803</v>
      </c>
      <c r="J1361" s="115">
        <v>335.423</v>
      </c>
      <c r="K1361" s="115">
        <v>4.3</v>
      </c>
      <c r="L1361" s="115">
        <v>3.64</v>
      </c>
      <c r="M1361" s="115">
        <v>3.64</v>
      </c>
      <c r="N1361" s="115">
        <v>7209.01</v>
      </c>
      <c r="O1361" s="115">
        <v>0.52</v>
      </c>
      <c r="P1361" s="115">
        <v>4.32</v>
      </c>
      <c r="Q1361" s="115">
        <v>3.8</v>
      </c>
      <c r="R1361" s="115">
        <v>130.946</v>
      </c>
      <c r="S1361" s="115">
        <v>129.68100000000001</v>
      </c>
    </row>
    <row r="1362" spans="1:19" x14ac:dyDescent="0.2">
      <c r="A1362" s="112">
        <v>46143</v>
      </c>
      <c r="B1362" s="114">
        <v>169.6</v>
      </c>
      <c r="C1362" s="114">
        <v>168.6</v>
      </c>
      <c r="D1362" s="114">
        <v>157.80000000000001</v>
      </c>
      <c r="E1362" s="114">
        <v>157.19999999999999</v>
      </c>
      <c r="F1362" s="114">
        <v>178.3</v>
      </c>
      <c r="G1362" s="115">
        <v>335.12299999999999</v>
      </c>
      <c r="H1362" s="115">
        <v>333.97899999999998</v>
      </c>
      <c r="I1362" s="115">
        <v>336.846</v>
      </c>
      <c r="J1362" s="115">
        <v>336.12099999999998</v>
      </c>
      <c r="K1362" s="115">
        <v>4.3</v>
      </c>
      <c r="L1362" s="115">
        <v>3.63</v>
      </c>
      <c r="M1362" s="115">
        <v>3.62</v>
      </c>
      <c r="N1362" s="115">
        <v>7580.06</v>
      </c>
      <c r="O1362" s="115">
        <v>0.47</v>
      </c>
      <c r="P1362" s="115">
        <v>4.4800000000000004</v>
      </c>
      <c r="Q1362" s="115">
        <v>4</v>
      </c>
      <c r="R1362" s="115">
        <v>131.57599999999999</v>
      </c>
      <c r="S1362" s="115">
        <v>130.14699999999999</v>
      </c>
    </row>
    <row r="1363" spans="1:19" x14ac:dyDescent="0.2">
      <c r="A1363" s="112">
        <v>46174</v>
      </c>
      <c r="B1363" s="114">
        <v>169</v>
      </c>
      <c r="C1363" s="114">
        <v>168.5</v>
      </c>
      <c r="D1363" s="114">
        <v>158.19999999999999</v>
      </c>
      <c r="E1363" s="114">
        <v>157.69999999999999</v>
      </c>
      <c r="F1363" s="114">
        <v>178.2</v>
      </c>
      <c r="G1363" s="115">
        <v>333.952</v>
      </c>
      <c r="H1363" s="115">
        <v>332.56799999999998</v>
      </c>
      <c r="I1363" s="115">
        <v>336.88200000000001</v>
      </c>
      <c r="J1363" s="115">
        <v>336.065</v>
      </c>
      <c r="K1363" s="115">
        <v>4.2</v>
      </c>
      <c r="L1363" s="115">
        <v>3.63</v>
      </c>
      <c r="M1363" s="115">
        <v>3.63</v>
      </c>
      <c r="N1363" s="115">
        <v>7499.36</v>
      </c>
      <c r="O1363" s="115">
        <v>0.3</v>
      </c>
      <c r="P1363" s="115">
        <v>4.47</v>
      </c>
      <c r="Q1363" s="115">
        <v>4.1100000000000003</v>
      </c>
      <c r="R1363" s="115">
        <v>131.45400000000001</v>
      </c>
      <c r="S1363" s="115">
        <v>130.33799999999999</v>
      </c>
    </row>
    <row r="1364" spans="1:19" x14ac:dyDescent="0.2">
      <c r="A1364" s="112">
        <v>46204</v>
      </c>
      <c r="B1364" s="114">
        <v>169.9</v>
      </c>
      <c r="C1364" s="114">
        <v>168.9</v>
      </c>
      <c r="D1364" s="114">
        <v>158.80000000000001</v>
      </c>
      <c r="E1364" s="114">
        <v>158.1</v>
      </c>
      <c r="F1364" s="114">
        <v>179.8</v>
      </c>
      <c r="G1364" s="115">
        <v>333.91800000000001</v>
      </c>
      <c r="H1364" s="115">
        <v>332.81299999999999</v>
      </c>
      <c r="I1364" s="115">
        <v>337.13299999999998</v>
      </c>
      <c r="J1364" s="115">
        <v>336.78899999999999</v>
      </c>
      <c r="K1364" s="115">
        <v>4.0999999999999996</v>
      </c>
      <c r="L1364" s="115">
        <v>3.63</v>
      </c>
      <c r="M1364" s="115">
        <v>3.63</v>
      </c>
      <c r="N1364" s="115">
        <v>7489.72</v>
      </c>
      <c r="O1364" s="115">
        <v>0.47</v>
      </c>
      <c r="P1364" s="115">
        <v>4.5999999999999996</v>
      </c>
      <c r="Q1364" s="115">
        <v>4.22</v>
      </c>
      <c r="R1364" s="115">
        <v>131.65899999999999</v>
      </c>
      <c r="S1364" s="115">
        <v>130.65799999999999</v>
      </c>
    </row>
    <row r="1365" spans="1:19" x14ac:dyDescent="0.2">
      <c r="A1365" s="112">
        <v>46235</v>
      </c>
      <c r="B1365" s="114">
        <v>169.8</v>
      </c>
      <c r="C1365" s="114">
        <v>169.3</v>
      </c>
      <c r="D1365" s="114">
        <v>158.80000000000001</v>
      </c>
      <c r="E1365" s="114">
        <v>158.6</v>
      </c>
      <c r="F1365" s="114">
        <v>179.2</v>
      </c>
      <c r="G1365" s="115">
        <v>334.98</v>
      </c>
      <c r="H1365" s="115">
        <v>334.13099999999997</v>
      </c>
      <c r="I1365" s="115">
        <v>338.041</v>
      </c>
      <c r="J1365" s="115">
        <v>337.76499999999999</v>
      </c>
      <c r="K1365" s="115">
        <v>4.0999999999999996</v>
      </c>
      <c r="L1365" s="115">
        <v>3.63</v>
      </c>
      <c r="M1365" s="115">
        <v>3.63</v>
      </c>
      <c r="N1365" s="115">
        <v>7686.14</v>
      </c>
      <c r="O1365" s="115">
        <v>0.41</v>
      </c>
      <c r="P1365" s="115">
        <v>4.68</v>
      </c>
      <c r="Q1365" s="115">
        <v>4.22</v>
      </c>
    </row>
    <row r="1366" spans="1:19" x14ac:dyDescent="0.2">
      <c r="A1366" s="112">
        <v>46266</v>
      </c>
      <c r="M1366" s="115">
        <v>3.63</v>
      </c>
      <c r="N1366" s="115">
        <v>7619.98</v>
      </c>
      <c r="O1366" s="115">
        <v>0.32</v>
      </c>
    </row>
    <row r="1367" spans="1:19" x14ac:dyDescent="0.2">
      <c r="A1367" s="112">
        <v>46296</v>
      </c>
    </row>
    <row r="1368" spans="1:19" x14ac:dyDescent="0.2">
      <c r="A1368" s="112">
        <v>46327</v>
      </c>
    </row>
    <row r="1369" spans="1:19" x14ac:dyDescent="0.2">
      <c r="A1369" s="112">
        <v>46357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4" tint="0.39997558519241921"/>
    <outlinePr summaryBelow="0" summaryRight="0"/>
  </sheetPr>
  <dimension ref="A1:BD200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2.5703125" defaultRowHeight="15.75" customHeight="1" x14ac:dyDescent="0.2"/>
  <cols>
    <col min="1" max="1" width="24.7109375" bestFit="1" customWidth="1"/>
    <col min="2" max="2" width="16.28515625" bestFit="1" customWidth="1"/>
    <col min="3" max="3" width="19.42578125" customWidth="1"/>
    <col min="4" max="5" width="12.42578125" bestFit="1" customWidth="1"/>
    <col min="6" max="7" width="13.5703125" bestFit="1" customWidth="1"/>
    <col min="8" max="8" width="20.85546875" bestFit="1" customWidth="1"/>
    <col min="9" max="9" width="19.140625" customWidth="1"/>
    <col min="10" max="10" width="16.85546875" customWidth="1"/>
    <col min="11" max="11" width="2.85546875" style="39" customWidth="1"/>
    <col min="12" max="12" width="18" bestFit="1" customWidth="1"/>
    <col min="13" max="13" width="13.5703125" customWidth="1"/>
    <col min="14" max="17" width="10.7109375" customWidth="1"/>
    <col min="18" max="18" width="16.85546875" bestFit="1" customWidth="1"/>
    <col min="19" max="19" width="16.140625" customWidth="1"/>
    <col min="20" max="20" width="17.7109375" customWidth="1"/>
    <col min="21" max="21" width="2.85546875" style="39" customWidth="1"/>
    <col min="22" max="23" width="19.28515625" bestFit="1" customWidth="1"/>
    <col min="24" max="24" width="20.85546875" customWidth="1"/>
    <col min="25" max="25" width="2.85546875" style="39" customWidth="1"/>
    <col min="26" max="26" width="22.140625" bestFit="1" customWidth="1"/>
    <col min="27" max="27" width="20.140625" customWidth="1"/>
    <col min="28" max="28" width="24.42578125" customWidth="1"/>
    <col min="29" max="29" width="2.85546875" style="39" customWidth="1"/>
    <col min="30" max="30" width="17" bestFit="1" customWidth="1"/>
    <col min="31" max="31" width="2.85546875" style="39" customWidth="1"/>
    <col min="32" max="32" width="16" style="107" bestFit="1" customWidth="1"/>
    <col min="33" max="33" width="14.42578125" style="19" bestFit="1" customWidth="1"/>
    <col min="34" max="34" width="2.85546875" style="39" customWidth="1"/>
    <col min="35" max="37" width="16.28515625" customWidth="1"/>
    <col min="38" max="38" width="2.85546875" style="39" customWidth="1"/>
    <col min="39" max="44" width="13.5703125" bestFit="1" customWidth="1"/>
    <col min="45" max="45" width="17.7109375" customWidth="1"/>
    <col min="46" max="46" width="2.85546875" style="39" customWidth="1"/>
    <col min="47" max="47" width="15" bestFit="1" customWidth="1"/>
    <col min="48" max="52" width="9.5703125" bestFit="1" customWidth="1"/>
    <col min="53" max="53" width="13.85546875" customWidth="1"/>
    <col min="54" max="54" width="2.85546875" style="39" customWidth="1"/>
  </cols>
  <sheetData>
    <row r="1" spans="1:56" ht="16.5" customHeight="1" x14ac:dyDescent="0.2">
      <c r="A1" s="44" t="s">
        <v>17</v>
      </c>
      <c r="B1" s="123" t="s">
        <v>62</v>
      </c>
      <c r="F1" s="2"/>
      <c r="I1" s="51"/>
      <c r="J1" s="47" t="s">
        <v>18</v>
      </c>
      <c r="K1" s="45" t="s">
        <v>64</v>
      </c>
      <c r="L1" s="124" t="s">
        <v>63</v>
      </c>
      <c r="M1" s="1"/>
      <c r="T1" s="47" t="s">
        <v>19</v>
      </c>
      <c r="U1" s="45" t="s">
        <v>64</v>
      </c>
      <c r="W1" s="5"/>
      <c r="X1" s="46" t="s">
        <v>28</v>
      </c>
      <c r="Y1" s="45" t="s">
        <v>64</v>
      </c>
      <c r="Z1" s="1" t="s">
        <v>131</v>
      </c>
      <c r="AA1" s="3" t="s">
        <v>20</v>
      </c>
      <c r="AC1" s="45" t="s">
        <v>64</v>
      </c>
      <c r="AD1" s="1" t="s">
        <v>21</v>
      </c>
      <c r="AE1" s="45" t="s">
        <v>64</v>
      </c>
      <c r="AF1" s="1" t="s">
        <v>22</v>
      </c>
      <c r="AG1" s="3" t="s">
        <v>23</v>
      </c>
      <c r="AH1" s="45" t="s">
        <v>64</v>
      </c>
      <c r="AL1" s="45" t="s">
        <v>64</v>
      </c>
      <c r="AM1" s="123" t="s">
        <v>62</v>
      </c>
      <c r="AR1" s="1"/>
      <c r="AS1" s="3" t="s">
        <v>33</v>
      </c>
      <c r="AT1" s="45" t="s">
        <v>64</v>
      </c>
      <c r="AU1" s="124" t="s">
        <v>84</v>
      </c>
      <c r="AV1" s="1"/>
      <c r="AW1" s="1"/>
      <c r="AX1" s="1"/>
      <c r="AY1" s="1"/>
      <c r="AZ1" s="1"/>
      <c r="BA1" s="15" t="s">
        <v>34</v>
      </c>
      <c r="BB1" s="45" t="s">
        <v>64</v>
      </c>
    </row>
    <row r="2" spans="1:56" ht="16.5" customHeight="1" x14ac:dyDescent="0.2">
      <c r="A2" s="44" t="s">
        <v>24</v>
      </c>
      <c r="B2" s="123"/>
      <c r="C2" s="15" t="s">
        <v>61</v>
      </c>
      <c r="E2" s="2"/>
      <c r="F2" s="2"/>
      <c r="I2" s="51"/>
      <c r="J2" s="47" t="s">
        <v>25</v>
      </c>
      <c r="K2" s="45" t="s">
        <v>64</v>
      </c>
      <c r="L2" s="124"/>
      <c r="T2" s="47" t="s">
        <v>27</v>
      </c>
      <c r="U2" s="45" t="s">
        <v>64</v>
      </c>
      <c r="W2" s="16"/>
      <c r="X2" s="47" t="s">
        <v>29</v>
      </c>
      <c r="Y2" s="45" t="s">
        <v>64</v>
      </c>
      <c r="Z2" s="1" t="s">
        <v>30</v>
      </c>
      <c r="AA2" s="15" t="s">
        <v>132</v>
      </c>
      <c r="AC2" s="45" t="s">
        <v>64</v>
      </c>
      <c r="AD2" s="1" t="s">
        <v>31</v>
      </c>
      <c r="AE2" s="45" t="s">
        <v>64</v>
      </c>
      <c r="AF2" s="15"/>
      <c r="AG2" s="48"/>
      <c r="AH2" s="45" t="s">
        <v>64</v>
      </c>
      <c r="AI2" s="15" t="s">
        <v>32</v>
      </c>
      <c r="AJ2" s="15"/>
      <c r="AK2" s="15"/>
      <c r="AL2" s="45" t="s">
        <v>64</v>
      </c>
      <c r="AM2" s="123"/>
      <c r="AN2" s="1"/>
      <c r="AO2" s="1"/>
      <c r="AP2" s="1"/>
      <c r="AQ2" s="1"/>
      <c r="AT2" s="45" t="s">
        <v>64</v>
      </c>
      <c r="AU2" s="124"/>
      <c r="BB2" s="45" t="s">
        <v>64</v>
      </c>
      <c r="BC2" s="1"/>
      <c r="BD2" s="1"/>
    </row>
    <row r="3" spans="1:56" ht="16.5" customHeight="1" x14ac:dyDescent="0.2">
      <c r="A3" s="50" t="s">
        <v>69</v>
      </c>
      <c r="B3" s="1" t="s">
        <v>60</v>
      </c>
      <c r="C3" s="15"/>
      <c r="E3" s="2"/>
      <c r="F3" s="2"/>
      <c r="I3" s="51"/>
      <c r="J3" s="47" t="s">
        <v>26</v>
      </c>
      <c r="K3" s="45" t="s">
        <v>64</v>
      </c>
      <c r="L3" s="49"/>
      <c r="T3" s="47"/>
      <c r="U3" s="45" t="s">
        <v>64</v>
      </c>
      <c r="W3" s="16"/>
      <c r="X3" s="47"/>
      <c r="Y3" s="45" t="s">
        <v>64</v>
      </c>
      <c r="Z3" s="1"/>
      <c r="AA3" s="3"/>
      <c r="AC3" s="45" t="s">
        <v>64</v>
      </c>
      <c r="AD3" s="15" t="s">
        <v>67</v>
      </c>
      <c r="AE3" s="45" t="s">
        <v>64</v>
      </c>
      <c r="AF3" s="48" t="s">
        <v>37</v>
      </c>
      <c r="AH3" s="45" t="s">
        <v>64</v>
      </c>
      <c r="AI3" s="15"/>
      <c r="AJ3" s="15"/>
      <c r="AK3" s="15"/>
      <c r="AL3" s="45" t="s">
        <v>64</v>
      </c>
      <c r="AM3" s="1"/>
      <c r="AN3" s="1"/>
      <c r="AO3" s="1"/>
      <c r="AP3" s="1"/>
      <c r="AQ3" s="1"/>
      <c r="AR3" s="1"/>
      <c r="AS3" s="3"/>
      <c r="AT3" s="45" t="s">
        <v>64</v>
      </c>
      <c r="BB3" s="45" t="s">
        <v>64</v>
      </c>
      <c r="BC3" s="1"/>
      <c r="BD3" s="1"/>
    </row>
    <row r="4" spans="1:56" s="63" customFormat="1" ht="25.5" x14ac:dyDescent="0.2">
      <c r="A4" s="52" t="s">
        <v>35</v>
      </c>
      <c r="B4" s="53" t="s">
        <v>40</v>
      </c>
      <c r="C4" s="53" t="s">
        <v>41</v>
      </c>
      <c r="D4" s="53" t="s">
        <v>42</v>
      </c>
      <c r="E4" s="53" t="s">
        <v>43</v>
      </c>
      <c r="F4" s="53" t="s">
        <v>44</v>
      </c>
      <c r="G4" s="53" t="s">
        <v>45</v>
      </c>
      <c r="H4" s="53" t="s">
        <v>46</v>
      </c>
      <c r="I4" s="54" t="s">
        <v>47</v>
      </c>
      <c r="J4" s="55" t="s">
        <v>48</v>
      </c>
      <c r="K4" s="56"/>
      <c r="L4" s="57" t="s">
        <v>49</v>
      </c>
      <c r="M4" s="57" t="s">
        <v>50</v>
      </c>
      <c r="N4" s="57" t="s">
        <v>51</v>
      </c>
      <c r="O4" s="57" t="s">
        <v>52</v>
      </c>
      <c r="P4" s="57" t="s">
        <v>53</v>
      </c>
      <c r="Q4" s="57" t="s">
        <v>54</v>
      </c>
      <c r="R4" s="57" t="s">
        <v>55</v>
      </c>
      <c r="S4" s="58" t="s">
        <v>56</v>
      </c>
      <c r="T4" s="58" t="s">
        <v>57</v>
      </c>
      <c r="U4" s="56"/>
      <c r="V4" s="83" t="s">
        <v>85</v>
      </c>
      <c r="W4" s="83" t="s">
        <v>58</v>
      </c>
      <c r="X4" s="86" t="s">
        <v>59</v>
      </c>
      <c r="Y4" s="56"/>
      <c r="Z4" s="59" t="s">
        <v>65</v>
      </c>
      <c r="AA4" s="60" t="s">
        <v>66</v>
      </c>
      <c r="AB4" s="60" t="s">
        <v>133</v>
      </c>
      <c r="AC4" s="56"/>
      <c r="AD4" s="89" t="s">
        <v>68</v>
      </c>
      <c r="AE4" s="56"/>
      <c r="AF4" s="105" t="s">
        <v>128</v>
      </c>
      <c r="AG4" s="66" t="s">
        <v>127</v>
      </c>
      <c r="AH4" s="56"/>
      <c r="AI4" s="92" t="s">
        <v>126</v>
      </c>
      <c r="AJ4" s="93" t="s">
        <v>134</v>
      </c>
      <c r="AK4" s="93" t="s">
        <v>135</v>
      </c>
      <c r="AL4" s="56"/>
      <c r="AM4" s="61" t="s">
        <v>70</v>
      </c>
      <c r="AN4" s="61" t="s">
        <v>71</v>
      </c>
      <c r="AO4" s="61" t="s">
        <v>72</v>
      </c>
      <c r="AP4" s="61" t="s">
        <v>73</v>
      </c>
      <c r="AQ4" s="61" t="s">
        <v>74</v>
      </c>
      <c r="AR4" s="61" t="s">
        <v>75</v>
      </c>
      <c r="AS4" s="62" t="s">
        <v>76</v>
      </c>
      <c r="AT4" s="56"/>
      <c r="AU4" s="57" t="s">
        <v>78</v>
      </c>
      <c r="AV4" s="57" t="s">
        <v>79</v>
      </c>
      <c r="AW4" s="57" t="s">
        <v>80</v>
      </c>
      <c r="AX4" s="57" t="s">
        <v>81</v>
      </c>
      <c r="AY4" s="57" t="s">
        <v>82</v>
      </c>
      <c r="AZ4" s="57" t="s">
        <v>83</v>
      </c>
      <c r="BA4" s="58" t="s">
        <v>77</v>
      </c>
      <c r="BB4" s="56"/>
    </row>
    <row r="5" spans="1:56" ht="12.75" customHeight="1" x14ac:dyDescent="0.2">
      <c r="A5" s="32" cm="1">
        <f t="array" ref="A5:A1369">_xlfn.LET(_xlpm.Dates,CPI_Downloader!$A$2:$A$5000,_xlpm.Data,CPI_Downloader!$B$2:$S$5000,_xlfn._xlws.FILTER(_xlpm.Dates,_xlfn.BYROW(_xlpm.Data,_xlfn.LAMBDA(_xlpm.r,COUNT(_xlpm.r)&gt;0)),""))</f>
        <v>4750</v>
      </c>
      <c r="B5" s="7" t="str" cm="1">
        <f t="array" ref="B5:B1369">_xlfn.MAP(_xlfn.ANCHORARRAY($A$5),_xlfn.LAMBDA(_xlpm.d,_xlfn.LET(_xlpm.v,_xlfn.XLOOKUP(_xlpm.d,CPI_Downloader!$A$2:$A$5000,CPI_Downloader!$G$2:$G$5000,""),_xlpm.p,_xlfn.XLOOKUP(EDATE(_xlpm.d,-12),CPI_Downloader!$A$2:$A$5000,CPI_Downloader!$G$2:$G$5000,""),IF(OR(_xlpm.v="",_xlpm.p=""),"",IFERROR(_xlpm.v/_xlpm.p-1,"")))))</f>
        <v/>
      </c>
      <c r="C5" s="7" t="str" cm="1">
        <f t="array" ref="C5:C1369">_xlfn.MAP(_xlfn.ANCHORARRAY($A$5),_xlfn.LAMBDA(_xlpm.d,_xlfn.LET(_xlpm.v,_xlfn.XLOOKUP(_xlpm.d,CPI_Downloader!$A$2:$A$5000,CPI_Downloader!$H$2:$H$5000,""),_xlpm.p,_xlfn.XLOOKUP(EDATE(_xlpm.d,-1),CPI_Downloader!$A$2:$A$5000,CPI_Downloader!$H$2:$H$5000,""),IF(OR(_xlpm.v="",_xlpm.p=""),"",IFERROR(_xlpm.v/_xlpm.p-1,"")))))</f>
        <v/>
      </c>
      <c r="D5" s="7" t="str" cm="1">
        <f t="array" ref="D5:D1369">_xlfn.MAP(_xlfn.ANCHORARRAY($A$5),_xlfn.LAMBDA(_xlpm.d,_xlfn.LET(_xlpm.v,_xlfn.XLOOKUP(_xlpm.d,CPI_Downloader!$A$2:$A$5000,CPI_Downloader!$G$2:$G$5000,""),_xlpm.p,_xlfn.XLOOKUP(EDATE(_xlpm.d,-36),CPI_Downloader!$A$2:$A$5000,CPI_Downloader!$G$2:$G$5000,""),IF(OR(_xlpm.v="",_xlpm.p=""),"",IFERROR((_xlpm.v/_xlpm.p)^(1/3)-1,"")))))</f>
        <v/>
      </c>
      <c r="E5" s="7" t="str" cm="1">
        <f t="array" ref="E5:E1369">_xlfn.MAP(_xlfn.ANCHORARRAY($A$5),_xlfn.LAMBDA(_xlpm.d,_xlfn.LET(_xlpm.v,_xlfn.XLOOKUP(_xlpm.d,CPI_Downloader!$A$2:$A$5000,CPI_Downloader!$G$2:$G$5000,""),_xlpm.p,_xlfn.XLOOKUP(EDATE(_xlpm.d,-60),CPI_Downloader!$A$2:$A$5000,CPI_Downloader!$G$2:$G$5000,""),IF(OR(_xlpm.v="",_xlpm.p=""),"",IFERROR((_xlpm.v/_xlpm.p)^(1/5)-1,"")))))</f>
        <v/>
      </c>
      <c r="F5" s="7" t="str" cm="1">
        <f t="array" ref="F5:F1369">_xlfn.MAP(_xlfn.ANCHORARRAY($A$5),_xlfn.LAMBDA(_xlpm.d,_xlfn.LET(_xlpm.v,_xlfn.XLOOKUP(_xlpm.d,CPI_Downloader!$A$2:$A$5000,CPI_Downloader!$G$2:$G$5000,""),_xlpm.p,_xlfn.XLOOKUP(EDATE(_xlpm.d,-120),CPI_Downloader!$A$2:$A$5000,CPI_Downloader!$G$2:$G$5000,""),IF(OR(_xlpm.v="",_xlpm.p=""),"",IFERROR((_xlpm.v/_xlpm.p)^(1/10)-1,"")))))</f>
        <v/>
      </c>
      <c r="G5" s="7" t="str" cm="1">
        <f t="array" ref="G5:G1369">_xlfn.MAP(_xlfn.ANCHORARRAY($A$5),_xlfn.LAMBDA(_xlpm.d,_xlfn.LET(_xlpm.v,_xlfn.XLOOKUP(_xlpm.d,CPI_Downloader!$A$2:$A$5000,CPI_Downloader!$G$2:$G$5000,""),_xlpm.p,IFERROR(_xlfn.XLOOKUP(EDATE(_xlpm.d,-240),CPI_Downloader!$A$2:$A$5000,CPI_Downloader!$G$2:$G$5000,""),""),IF(OR(_xlpm.v="",_xlpm.p=""),"",IFERROR((_xlpm.v/_xlpm.p)^(1/20)-1,"")))))</f>
        <v/>
      </c>
      <c r="H5" s="7" t="str" cm="1">
        <f t="array" ref="H5:H1369">_xlfn.MAP(_xlfn.ANCHORARRAY($A$5),_xlfn.LAMBDA(_xlpm.d,_xlfn.LET(_xlpm.v,_xlfn.XLOOKUP(_xlpm.d,CPI_Downloader!$A$2:$A$5000,CPI_Downloader!$B$2:$B$5000,""),_xlpm.p,_xlfn.XLOOKUP(EDATE(_xlpm.d,-12),CPI_Downloader!$A$2:$A$5000,CPI_Downloader!$B$2:$B$5000,""),IF(OR(_xlpm.v="",_xlpm.p=""),"",IFERROR(_xlpm.v/_xlpm.p-1,"")))))</f>
        <v/>
      </c>
      <c r="I5" s="8" cm="1">
        <f t="array" ref="I5:I1369">_xlfn.LET(_xlpm.v,_xlfn.XLOOKUP(_xlfn.ANCHORARRAY($A$5),CPI_Downloader!$A$2:$A$5000,CPI_Downloader!$G$2:$G$5000,""),IF(_xlpm.v="","",_xlpm.v))</f>
        <v>9.8000000000000007</v>
      </c>
      <c r="J5" s="8" t="str" cm="1">
        <f t="array" ref="J5:J1369">_xlfn.LET(_xlpm.v,_xlfn.XLOOKUP(_xlfn.ANCHORARRAY($A$5),CPI_Downloader!$A$2:$A$5000,CPI_Downloader!$H$2:$H$5000,""),IF(_xlpm.v="","",_xlpm.v))</f>
        <v/>
      </c>
      <c r="K5" s="40"/>
      <c r="L5" s="9" t="str" cm="1">
        <f t="array" ref="L5:L1369">_xlfn.MAP(_xlfn.ANCHORARRAY($A$5),_xlfn.LAMBDA(_xlpm.d,_xlfn.LET(_xlpm.v,_xlfn.XLOOKUP(_xlpm.d,CPI_Downloader!$A$2:$A$5000,CPI_Downloader!$I$2:$I$5000,""),_xlpm.p,_xlfn.XLOOKUP(EDATE(_xlpm.d,-12),CPI_Downloader!$A$2:$A$5000,CPI_Downloader!$I$2:$I$5000,""),IF(OR(_xlpm.v="",_xlpm.p=""),"",IFERROR(_xlpm.v/_xlpm.p-1,"")))))</f>
        <v/>
      </c>
      <c r="M5" s="4" t="str" cm="1">
        <f t="array" ref="M5:M1369">_xlfn.MAP(_xlfn.ANCHORARRAY($A$5),_xlfn.LAMBDA(_xlpm.d,_xlfn.LET(_xlpm.v,_xlfn.XLOOKUP(_xlpm.d,CPI_Downloader!$A$2:$A$5000,CPI_Downloader!$J$2:$J$5000,""),_xlpm.p,_xlfn.XLOOKUP(EDATE(_xlpm.d,-1),CPI_Downloader!$A$2:$A$5000,CPI_Downloader!$J$2:$J$5000,""),IF(OR(_xlpm.v="",_xlpm.p=""),"",IFERROR(_xlpm.v/_xlpm.p-1,"")))))</f>
        <v/>
      </c>
      <c r="N5" s="4" t="str" cm="1">
        <f t="array" ref="N5:N1369">_xlfn.MAP(_xlfn.ANCHORARRAY($A$5),_xlfn.LAMBDA(_xlpm.d,_xlfn.LET(_xlpm.v,_xlfn.XLOOKUP(_xlpm.d,CPI_Downloader!$A$2:$A$5000,CPI_Downloader!$I$2:$I$5000,""),_xlpm.p,_xlfn.XLOOKUP(EDATE(_xlpm.d,-36),CPI_Downloader!$A$2:$A$5000,CPI_Downloader!$I$2:$I$5000,""),IF(OR(_xlpm.v="",_xlpm.p=""),"",IFERROR((_xlpm.v/_xlpm.p)^(1/3)-1,"")))))</f>
        <v/>
      </c>
      <c r="O5" s="4" t="str" cm="1">
        <f t="array" ref="O5:O1369">_xlfn.MAP(_xlfn.ANCHORARRAY($A$5),_xlfn.LAMBDA(_xlpm.d,_xlfn.LET(_xlpm.v,_xlfn.XLOOKUP(_xlpm.d,CPI_Downloader!$A$2:$A$5000,CPI_Downloader!$I$2:$I$5000,""),_xlpm.p,_xlfn.XLOOKUP(EDATE(_xlpm.d,-60),CPI_Downloader!$A$2:$A$5000,CPI_Downloader!$I$2:$I$5000,""),IF(OR(_xlpm.v="",_xlpm.p=""),"",IFERROR((_xlpm.v/_xlpm.p)^(1/5)-1,"")))))</f>
        <v/>
      </c>
      <c r="P5" s="4" t="str" cm="1">
        <f t="array" ref="P5:P1369">_xlfn.MAP(_xlfn.ANCHORARRAY($A$5),_xlfn.LAMBDA(_xlpm.d,_xlfn.LET(_xlpm.v,_xlfn.XLOOKUP(_xlpm.d,CPI_Downloader!$A$2:$A$5000,CPI_Downloader!$I$2:$I$5000,""),_xlpm.p,_xlfn.XLOOKUP(EDATE(_xlpm.d,-120),CPI_Downloader!$A$2:$A$5000,CPI_Downloader!$I$2:$I$5000,""),IF(OR(_xlpm.v="",_xlpm.p=""),"",IFERROR((_xlpm.v/_xlpm.p)^(1/10)-1,"")))))</f>
        <v/>
      </c>
      <c r="Q5" s="4" t="str" cm="1">
        <f t="array" ref="Q5:Q1369">_xlfn.MAP(_xlfn.ANCHORARRAY($A$5),_xlfn.LAMBDA(_xlpm.d,_xlfn.LET(_xlpm.v,_xlfn.XLOOKUP(_xlpm.d,CPI_Downloader!$A$2:$A$5000,CPI_Downloader!$I$2:$I$5000,""),_xlpm.p,IFERROR(_xlfn.XLOOKUP(EDATE(_xlpm.d,-240),CPI_Downloader!$A$2:$A$5000,CPI_Downloader!$I$2:$I$5000,""),""),IF(OR(_xlpm.v="",_xlpm.p=""),"",IFERROR((_xlpm.v/_xlpm.p)^(1/20)-1,"")))))</f>
        <v/>
      </c>
      <c r="R5" s="9" t="str" cm="1">
        <f t="array" ref="R5:R1369">_xlfn.MAP(_xlfn.ANCHORARRAY($A$5),_xlfn.LAMBDA(_xlpm.d,_xlfn.LET(_xlpm.v,_xlfn.XLOOKUP(_xlpm.d,CPI_Downloader!$A$2:$A$5000,CPI_Downloader!$D$2:$D$5000,""),_xlpm.p,_xlfn.XLOOKUP(EDATE(_xlpm.d,-12),CPI_Downloader!$A$2:$A$5000,CPI_Downloader!$D$2:$D$5000,""),IF(OR(_xlpm.v="",_xlpm.p=""),"",IFERROR(_xlpm.v/_xlpm.p-1,"")))))</f>
        <v/>
      </c>
      <c r="S5" s="10" t="str" cm="1">
        <f t="array" ref="S5:S1369">_xlfn.LET(_xlpm.v,_xlfn.XLOOKUP(_xlfn.ANCHORARRAY($A$5),CPI_Downloader!$A$2:$A$5000,CPI_Downloader!$I$2:$I$5000,""),IF(_xlpm.v="","",_xlpm.v))</f>
        <v/>
      </c>
      <c r="T5" s="10" t="str" cm="1">
        <f t="array" ref="T5:T1369">_xlfn.LET(_xlpm.v,_xlfn.XLOOKUP(_xlfn.ANCHORARRAY($A$5),CPI_Downloader!$A$2:$A$5000,CPI_Downloader!$J$2:$J$5000,""),IF(_xlpm.v="","",_xlpm.v))</f>
        <v/>
      </c>
      <c r="U5" s="40"/>
      <c r="V5" s="84" t="str" cm="1">
        <f t="array" ref="V5:V1369">_xlfn.MAP(_xlfn.ANCHORARRAY($A$5),_xlfn.LAMBDA(_xlpm.d,_xlfn.LET(_xlpm.v,_xlfn._xlws.FILTER(CPI_Downloader!$K$2:$K$5000,(CPI_Downloader!$A$2:$A$5000&gt;=EDATE(_xlpm.d,-11))*(CPI_Downloader!$A$2:$A$5000&lt;=_xlpm.d)*(CPI_Downloader!$K$2:$K$5000&lt;&gt;""),""),IF(COUNT(_xlpm.v)=12,AVERAGE(_xlpm.v)/100,""))))</f>
        <v/>
      </c>
      <c r="W5" s="84" t="str" cm="1">
        <f t="array" ref="W5:W1369">_xlfn.LET(_xlpm.v,_xlfn.XLOOKUP(_xlfn.ANCHORARRAY($A$5),CPI_Downloader!$A$2:$A$5000,CPI_Downloader!$K$2:$K$5000,""),IF(_xlpm.v="","",_xlpm.v/100))</f>
        <v/>
      </c>
      <c r="X5" s="87" t="str" cm="1">
        <f t="array" ref="X5:X1369">_xlfn.LET(_xlpm.v,_xlfn.XLOOKUP(_xlfn.ANCHORARRAY($A$5),CPI_Downloader!$A$2:$A$5000,CPI_Downloader!$K$2:$K$5000,""),IF(_xlpm.v="","",_xlpm.v))</f>
        <v/>
      </c>
      <c r="Y5" s="40"/>
      <c r="Z5" s="13" t="str" cm="1">
        <f t="array" ref="Z5:Z1369">_xlfn.LET(_xlpm.v,_xlfn.XLOOKUP(_xlfn.ANCHORARRAY($A$5),CPI_Downloader!$A$2:$A$5000,CPI_Downloader!$M$2:$M$5000,""),IF(_xlpm.v="","",_xlpm.v/100))</f>
        <v/>
      </c>
      <c r="AA5" s="11" t="str" cm="1">
        <f t="array" ref="AA5:AA1369">_xlfn.LET(_xlpm.v,_xlfn.XLOOKUP(_xlfn.ANCHORARRAY($A$5),CPI_Downloader!$A$2:$A$5000,CPI_Downloader!$M$2:$M$5000,""),IF(_xlpm.v="","",_xlpm.v))</f>
        <v/>
      </c>
      <c r="AB5" s="22" t="str" cm="1">
        <f t="array" ref="AB5:AB1369">_xlfn.LET(_xlpm.v,_xlfn.XLOOKUP(_xlfn.ANCHORARRAY($A$5),CPI_Downloader!$A$2:$A$5000,CPI_Downloader!$L$2:$L$5000,""),IF(_xlpm.v="","",_xlpm.v/100))</f>
        <v/>
      </c>
      <c r="AC5" s="40"/>
      <c r="AD5" s="90">
        <v>0</v>
      </c>
      <c r="AE5" s="40"/>
      <c r="AF5" s="106" t="str" cm="1">
        <f t="array" ref="AF5:AF1369">_xlfn.MAP(_xlfn.ANCHORARRAY($A$5),_xlfn.LAMBDA(_xlpm.d,_xlfn.LET(_xlpm.v,_xlfn.XLOOKUP(_xlpm.d,CPI_Downloader!$A$2:$A$5000,CPI_Downloader!$N$2:$N$5000,""),_xlpm.p,_xlfn.XLOOKUP(EDATE(_xlpm.d,-1),CPI_Downloader!$A$2:$A$5000,CPI_Downloader!$N$2:$N$5000,""),IF(OR(_xlpm.v="",_xlpm.p=""),"",IFERROR(_xlpm.v/_xlpm.p-1,"")))))</f>
        <v/>
      </c>
      <c r="AG5" s="103" t="str" cm="1">
        <f t="array" ref="AG5:AG1369">_xlfn.LET(_xlpm.v,_xlfn.XLOOKUP(_xlfn.ANCHORARRAY($A$5),CPI_Downloader!$A$2:$A$5000,CPI_Downloader!$N$2:$N$5000,""),IF(_xlpm.v="","",_xlpm.v))</f>
        <v/>
      </c>
      <c r="AH5" s="40"/>
      <c r="AI5" s="94" t="str" cm="1">
        <f t="array" ref="AI5:AI1369">_xlfn.LET(_xlpm.v,_xlfn.XLOOKUP(_xlfn.ANCHORARRAY($A$5),CPI_Downloader!$A$2:$A$5000,CPI_Downloader!$O$2:$O$5000,""),IF(_xlpm.v="","",_xlpm.v))</f>
        <v/>
      </c>
      <c r="AJ5" s="94" t="str" cm="1">
        <f t="array" ref="AJ5:AJ1369">_xlfn.LET(_xlpm.v,_xlfn.XLOOKUP(_xlfn.ANCHORARRAY($A$5),CPI_Downloader!$A$2:$A$5000,CPI_Downloader!$P$2:$P$5000,""),IF(_xlpm.v="","",_xlpm.v))</f>
        <v/>
      </c>
      <c r="AK5" s="94" t="str" cm="1">
        <f t="array" ref="AK5:AK1369">_xlfn.LET(_xlpm.v,_xlfn.XLOOKUP(_xlfn.ANCHORARRAY($A$5),CPI_Downloader!$A$2:$A$5000,CPI_Downloader!$Q$2:$Q$5000,""),IF(_xlpm.v="","",_xlpm.v))</f>
        <v/>
      </c>
      <c r="AL5" s="40"/>
      <c r="AM5" s="17" t="str" cm="1">
        <f t="array" ref="AM5:AM1369">_xlfn.MAP(_xlfn.ANCHORARRAY($A$5),_xlfn.LAMBDA(_xlpm.d,_xlfn.LET(_xlpm.v,_xlfn.XLOOKUP(_xlpm.d,CPI_Downloader!$A$2:$A$5000,CPI_Downloader!$R$2:$R$5000,""),_xlpm.p,_xlfn.XLOOKUP(EDATE(_xlpm.d,-12),CPI_Downloader!$A$2:$A$5000,CPI_Downloader!$R$2:$R$5000,""),IF(OR(_xlpm.v="",_xlpm.p=""),"",IFERROR(_xlpm.v/_xlpm.p-1,"")))))</f>
        <v/>
      </c>
      <c r="AN5" s="17" t="str" cm="1">
        <f t="array" ref="AN5:AN1369">_xlfn.MAP(_xlfn.ANCHORARRAY($A$5),_xlfn.LAMBDA(_xlpm.d,_xlfn.LET(_xlpm.v,_xlfn.XLOOKUP(_xlpm.d,CPI_Downloader!$A$2:$A$5000,CPI_Downloader!$R$2:$R$5000,""),_xlpm.p,_xlfn.XLOOKUP(EDATE(_xlpm.d,-1),CPI_Downloader!$A$2:$A$5000,CPI_Downloader!$R$2:$R$5000,""),IF(OR(_xlpm.v="",_xlpm.p=""),"",IFERROR(_xlpm.v/_xlpm.p-1,"")))))</f>
        <v/>
      </c>
      <c r="AO5" s="7" t="str" cm="1">
        <f t="array" ref="AO5:AO1369">_xlfn.MAP(_xlfn.ANCHORARRAY($A$5),_xlfn.LAMBDA(_xlpm.d,_xlfn.LET(_xlpm.v,_xlfn.XLOOKUP(_xlpm.d,CPI_Downloader!$A$2:$A$5000,CPI_Downloader!$R$2:$R$5000,""),_xlpm.p,_xlfn.XLOOKUP(EDATE(_xlpm.d,-36),CPI_Downloader!$A$2:$A$5000,CPI_Downloader!$R$2:$R$5000,""),IF(OR(_xlpm.v="",_xlpm.p=""),"",IFERROR((_xlpm.v/_xlpm.p)^(1/3)-1,"")))))</f>
        <v/>
      </c>
      <c r="AP5" s="7" t="str" cm="1">
        <f t="array" ref="AP5:AP1369">_xlfn.MAP(_xlfn.ANCHORARRAY($A$5),_xlfn.LAMBDA(_xlpm.d,_xlfn.LET(_xlpm.v,_xlfn.XLOOKUP(_xlpm.d,CPI_Downloader!$A$2:$A$5000,CPI_Downloader!$R$2:$R$5000,""),_xlpm.p,_xlfn.XLOOKUP(EDATE(_xlpm.d,-60),CPI_Downloader!$A$2:$A$5000,CPI_Downloader!$R$2:$R$5000,""),IF(OR(_xlpm.v="",_xlpm.p=""),"",IFERROR((_xlpm.v/_xlpm.p)^(1/5)-1,"")))))</f>
        <v/>
      </c>
      <c r="AQ5" s="7" t="str" cm="1">
        <f t="array" ref="AQ5:AQ1369">_xlfn.MAP(_xlfn.ANCHORARRAY($A$5),_xlfn.LAMBDA(_xlpm.d,_xlfn.LET(_xlpm.v,_xlfn.XLOOKUP(_xlpm.d,CPI_Downloader!$A$2:$A$5000,CPI_Downloader!$R$2:$R$5000,""),_xlpm.p,_xlfn.XLOOKUP(EDATE(_xlpm.d,-120),CPI_Downloader!$A$2:$A$5000,CPI_Downloader!$R$2:$R$5000,""),IF(OR(_xlpm.v="",_xlpm.p=""),"",IFERROR((_xlpm.v/_xlpm.p)^(1/10)-1,"")))))</f>
        <v/>
      </c>
      <c r="AR5" s="7" t="str" cm="1">
        <f t="array" ref="AR5:AR1369">_xlfn.MAP(_xlfn.ANCHORARRAY($A$5),_xlfn.LAMBDA(_xlpm.d,_xlfn.LET(_xlpm.v,_xlfn.XLOOKUP(_xlpm.d,CPI_Downloader!$A$2:$A$5000,CPI_Downloader!$R$2:$R$5000,""),_xlpm.p,IFERROR(_xlfn.XLOOKUP(EDATE(_xlpm.d,-240),CPI_Downloader!$A$2:$A$5000,CPI_Downloader!$R$2:$R$5000,""),""),IF(OR(_xlpm.v="",_xlpm.p=""),"",IFERROR((_xlpm.v/_xlpm.p)^(1/20)-1,"")))))</f>
        <v/>
      </c>
      <c r="AS5" s="18" t="str" cm="1">
        <f t="array" ref="AS5:AS1369">_xlfn.LET(_xlpm.v,_xlfn.XLOOKUP(_xlfn.ANCHORARRAY($A$5),CPI_Downloader!$A$2:$A$5000,CPI_Downloader!$R$2:$R$5000,""),IF(_xlpm.v="","",_xlpm.v))</f>
        <v/>
      </c>
      <c r="AT5" s="40"/>
      <c r="AU5" s="4" t="str" cm="1">
        <f t="array" ref="AU5:AU1369">_xlfn.MAP(_xlfn.ANCHORARRAY($A$5),_xlfn.LAMBDA(_xlpm.d,_xlfn.LET(_xlpm.v,_xlfn.XLOOKUP(_xlpm.d,CPI_Downloader!$A$2:$A$5000,CPI_Downloader!$S$2:$S$5000,""),_xlpm.p,_xlfn.XLOOKUP(EDATE(_xlpm.d,-12),CPI_Downloader!$A$2:$A$5000,CPI_Downloader!$S$2:$S$5000,""),IF(OR(_xlpm.v="",_xlpm.p=""),"",IFERROR(_xlpm.v/_xlpm.p-1,"")))))</f>
        <v/>
      </c>
      <c r="AV5" s="4" t="str" cm="1">
        <f t="array" ref="AV5:AV1369">_xlfn.MAP(_xlfn.ANCHORARRAY($A$5),_xlfn.LAMBDA(_xlpm.d,_xlfn.LET(_xlpm.v,_xlfn.XLOOKUP(_xlpm.d,CPI_Downloader!$A$2:$A$5000,CPI_Downloader!$S$2:$S$5000,""),_xlpm.p,_xlfn.XLOOKUP(EDATE(_xlpm.d,-1),CPI_Downloader!$A$2:$A$5000,CPI_Downloader!$S$2:$S$5000,""),IF(OR(_xlpm.v="",_xlpm.p=""),"",IFERROR(_xlpm.v/_xlpm.p-1,"")))))</f>
        <v/>
      </c>
      <c r="AW5" s="4" t="str" cm="1">
        <f t="array" ref="AW5:AW1369">_xlfn.MAP(_xlfn.ANCHORARRAY($A$5),_xlfn.LAMBDA(_xlpm.d,_xlfn.LET(_xlpm.v,_xlfn.XLOOKUP(_xlpm.d,CPI_Downloader!$A$2:$A$5000,CPI_Downloader!$S$2:$S$5000,""),_xlpm.p,_xlfn.XLOOKUP(EDATE(_xlpm.d,-36),CPI_Downloader!$A$2:$A$5000,CPI_Downloader!$S$2:$S$5000,""),IF(OR(_xlpm.v="",_xlpm.p=""),"",IFERROR((_xlpm.v/_xlpm.p)^(1/3)-1,"")))))</f>
        <v/>
      </c>
      <c r="AX5" s="4" t="str" cm="1">
        <f t="array" ref="AX5:AX1369">_xlfn.MAP(_xlfn.ANCHORARRAY($A$5),_xlfn.LAMBDA(_xlpm.d,_xlfn.LET(_xlpm.v,_xlfn.XLOOKUP(_xlpm.d,CPI_Downloader!$A$2:$A$5000,CPI_Downloader!$S$2:$S$5000,""),_xlpm.p,_xlfn.XLOOKUP(EDATE(_xlpm.d,-60),CPI_Downloader!$A$2:$A$5000,CPI_Downloader!$S$2:$S$5000,""),IF(OR(_xlpm.v="",_xlpm.p=""),"",IFERROR((_xlpm.v/_xlpm.p)^(1/5)-1,"")))))</f>
        <v/>
      </c>
      <c r="AY5" s="4" t="str" cm="1">
        <f t="array" ref="AY5:AY1369">_xlfn.MAP(_xlfn.ANCHORARRAY($A$5),_xlfn.LAMBDA(_xlpm.d,_xlfn.LET(_xlpm.v,_xlfn.XLOOKUP(_xlpm.d,CPI_Downloader!$A$2:$A$5000,CPI_Downloader!$S$2:$S$5000,""),_xlpm.p,_xlfn.XLOOKUP(EDATE(_xlpm.d,-120),CPI_Downloader!$A$2:$A$5000,CPI_Downloader!$S$2:$S$5000,""),IF(OR(_xlpm.v="",_xlpm.p=""),"",IFERROR((_xlpm.v/_xlpm.p)^(1/10)-1,"")))))</f>
        <v/>
      </c>
      <c r="AZ5" s="4" t="str" cm="1">
        <f t="array" ref="AZ5:AZ1369">_xlfn.MAP(_xlfn.ANCHORARRAY($A$5),_xlfn.LAMBDA(_xlpm.d,_xlfn.LET(_xlpm.v,_xlfn.XLOOKUP(_xlpm.d,CPI_Downloader!$A$2:$A$5000,CPI_Downloader!$S$2:$S$5000,""),_xlpm.p,IFERROR(_xlfn.XLOOKUP(EDATE(_xlpm.d,-240),CPI_Downloader!$A$2:$A$5000,CPI_Downloader!$S$2:$S$5000,""),""),IF(OR(_xlpm.v="",_xlpm.p=""),"",IFERROR((_xlpm.v/_xlpm.p)^(1/20)-1,"")))))</f>
        <v/>
      </c>
      <c r="BA5" s="10" t="str" cm="1">
        <f t="array" ref="BA5:BA1369">_xlfn.LET(_xlpm.v,_xlfn.XLOOKUP(_xlfn.ANCHORARRAY($A$5),CPI_Downloader!$A$2:$A$5000,CPI_Downloader!$S$2:$S$5000,""),IF(_xlpm.v="","",_xlpm.v))</f>
        <v/>
      </c>
      <c r="BB5" s="40"/>
    </row>
    <row r="6" spans="1:56" ht="12.75" customHeight="1" x14ac:dyDescent="0.2">
      <c r="A6" s="32">
        <v>4781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  <c r="H6" s="7" t="str">
        <v/>
      </c>
      <c r="I6" s="8">
        <v>9.8000000000000007</v>
      </c>
      <c r="J6" s="8" t="str">
        <v/>
      </c>
      <c r="K6" s="40"/>
      <c r="L6" s="9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9" t="str">
        <v/>
      </c>
      <c r="S6" s="10" t="str">
        <v/>
      </c>
      <c r="T6" s="10" t="str">
        <v/>
      </c>
      <c r="U6" s="40"/>
      <c r="V6" s="84" t="str">
        <v/>
      </c>
      <c r="W6" s="84" t="str">
        <v/>
      </c>
      <c r="X6" s="87" t="str">
        <v/>
      </c>
      <c r="Y6" s="40"/>
      <c r="Z6" s="13" t="str">
        <v/>
      </c>
      <c r="AA6" s="11" t="str">
        <v/>
      </c>
      <c r="AB6" s="22" t="str">
        <v/>
      </c>
      <c r="AC6" s="40"/>
      <c r="AD6" s="90">
        <v>1</v>
      </c>
      <c r="AE6" s="40"/>
      <c r="AF6" s="106" t="str">
        <v/>
      </c>
      <c r="AG6" s="103" t="str">
        <v/>
      </c>
      <c r="AH6" s="40"/>
      <c r="AI6" s="94" t="str">
        <v/>
      </c>
      <c r="AJ6" s="94" t="str">
        <v/>
      </c>
      <c r="AK6" s="94" t="str">
        <v/>
      </c>
      <c r="AL6" s="40"/>
      <c r="AM6" s="17" t="str">
        <v/>
      </c>
      <c r="AN6" s="7" t="str">
        <v/>
      </c>
      <c r="AO6" s="7" t="str">
        <v/>
      </c>
      <c r="AP6" s="7" t="str">
        <v/>
      </c>
      <c r="AQ6" s="7" t="str">
        <v/>
      </c>
      <c r="AR6" s="7" t="str">
        <v/>
      </c>
      <c r="AS6" s="18" t="str">
        <v/>
      </c>
      <c r="AT6" s="40"/>
      <c r="AU6" s="4" t="str">
        <v/>
      </c>
      <c r="AV6" s="4" t="str">
        <v/>
      </c>
      <c r="AW6" s="4" t="str">
        <v/>
      </c>
      <c r="AX6" s="4" t="str">
        <v/>
      </c>
      <c r="AY6" s="4" t="str">
        <v/>
      </c>
      <c r="AZ6" s="4" t="str">
        <v/>
      </c>
      <c r="BA6" s="10" t="str">
        <v/>
      </c>
      <c r="BB6" s="40"/>
    </row>
    <row r="7" spans="1:56" ht="12.75" customHeight="1" x14ac:dyDescent="0.2">
      <c r="A7" s="32">
        <v>4809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7" t="str">
        <v/>
      </c>
      <c r="H7" s="7" t="str">
        <v/>
      </c>
      <c r="I7" s="8">
        <v>9.8000000000000007</v>
      </c>
      <c r="J7" s="8" t="str">
        <v/>
      </c>
      <c r="K7" s="40"/>
      <c r="L7" s="9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9" t="str">
        <v/>
      </c>
      <c r="S7" s="10" t="str">
        <v/>
      </c>
      <c r="T7" s="10" t="str">
        <v/>
      </c>
      <c r="U7" s="40"/>
      <c r="V7" s="84" t="str">
        <v/>
      </c>
      <c r="W7" s="84" t="str">
        <v/>
      </c>
      <c r="X7" s="87" t="str">
        <v/>
      </c>
      <c r="Y7" s="40"/>
      <c r="Z7" s="13" t="str">
        <v/>
      </c>
      <c r="AA7" s="11" t="str">
        <v/>
      </c>
      <c r="AB7" s="22" t="str">
        <v/>
      </c>
      <c r="AC7" s="40"/>
      <c r="AD7" s="90">
        <v>1</v>
      </c>
      <c r="AE7" s="40"/>
      <c r="AF7" s="106" t="str">
        <v/>
      </c>
      <c r="AG7" s="103" t="str">
        <v/>
      </c>
      <c r="AH7" s="40"/>
      <c r="AI7" s="94" t="str">
        <v/>
      </c>
      <c r="AJ7" s="94" t="str">
        <v/>
      </c>
      <c r="AK7" s="94" t="str">
        <v/>
      </c>
      <c r="AL7" s="40"/>
      <c r="AM7" s="17" t="str">
        <v/>
      </c>
      <c r="AN7" s="7" t="str">
        <v/>
      </c>
      <c r="AO7" s="7" t="str">
        <v/>
      </c>
      <c r="AP7" s="7" t="str">
        <v/>
      </c>
      <c r="AQ7" s="7" t="str">
        <v/>
      </c>
      <c r="AR7" s="7" t="str">
        <v/>
      </c>
      <c r="AS7" s="18" t="str">
        <v/>
      </c>
      <c r="AT7" s="40"/>
      <c r="AU7" s="4" t="str">
        <v/>
      </c>
      <c r="AV7" s="4" t="str">
        <v/>
      </c>
      <c r="AW7" s="4" t="str">
        <v/>
      </c>
      <c r="AX7" s="4" t="str">
        <v/>
      </c>
      <c r="AY7" s="4" t="str">
        <v/>
      </c>
      <c r="AZ7" s="4" t="str">
        <v/>
      </c>
      <c r="BA7" s="10" t="str">
        <v/>
      </c>
      <c r="BB7" s="40"/>
    </row>
    <row r="8" spans="1:56" ht="12.75" customHeight="1" x14ac:dyDescent="0.2">
      <c r="A8" s="32">
        <v>4840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7" t="str">
        <v/>
      </c>
      <c r="H8" s="7" t="str">
        <v/>
      </c>
      <c r="I8" s="8">
        <v>9.8000000000000007</v>
      </c>
      <c r="J8" s="8" t="str">
        <v/>
      </c>
      <c r="K8" s="40"/>
      <c r="L8" s="9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9" t="str">
        <v/>
      </c>
      <c r="S8" s="10" t="str">
        <v/>
      </c>
      <c r="T8" s="10" t="str">
        <v/>
      </c>
      <c r="U8" s="40"/>
      <c r="V8" s="84" t="str">
        <v/>
      </c>
      <c r="W8" s="84" t="str">
        <v/>
      </c>
      <c r="X8" s="87" t="str">
        <v/>
      </c>
      <c r="Y8" s="40"/>
      <c r="Z8" s="13" t="str">
        <v/>
      </c>
      <c r="AA8" s="11" t="str">
        <v/>
      </c>
      <c r="AB8" s="22" t="str">
        <v/>
      </c>
      <c r="AC8" s="40"/>
      <c r="AD8" s="90">
        <v>1</v>
      </c>
      <c r="AE8" s="40"/>
      <c r="AF8" s="106" t="str">
        <v/>
      </c>
      <c r="AG8" s="103" t="str">
        <v/>
      </c>
      <c r="AH8" s="40"/>
      <c r="AI8" s="94" t="str">
        <v/>
      </c>
      <c r="AJ8" s="94" t="str">
        <v/>
      </c>
      <c r="AK8" s="94" t="str">
        <v/>
      </c>
      <c r="AL8" s="40"/>
      <c r="AM8" s="17" t="str">
        <v/>
      </c>
      <c r="AN8" s="7" t="str">
        <v/>
      </c>
      <c r="AO8" s="7" t="str">
        <v/>
      </c>
      <c r="AP8" s="7" t="str">
        <v/>
      </c>
      <c r="AQ8" s="7" t="str">
        <v/>
      </c>
      <c r="AR8" s="7" t="str">
        <v/>
      </c>
      <c r="AS8" s="18" t="str">
        <v/>
      </c>
      <c r="AT8" s="40"/>
      <c r="AU8" s="4" t="str">
        <v/>
      </c>
      <c r="AV8" s="4" t="str">
        <v/>
      </c>
      <c r="AW8" s="4" t="str">
        <v/>
      </c>
      <c r="AX8" s="4" t="str">
        <v/>
      </c>
      <c r="AY8" s="4" t="str">
        <v/>
      </c>
      <c r="AZ8" s="4" t="str">
        <v/>
      </c>
      <c r="BA8" s="10" t="str">
        <v/>
      </c>
      <c r="BB8" s="40"/>
    </row>
    <row r="9" spans="1:56" ht="12.75" customHeight="1" x14ac:dyDescent="0.2">
      <c r="A9" s="32">
        <v>4870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7" t="str">
        <v/>
      </c>
      <c r="H9" s="7" t="str">
        <v/>
      </c>
      <c r="I9" s="8">
        <v>9.6999999999999993</v>
      </c>
      <c r="J9" s="8" t="str">
        <v/>
      </c>
      <c r="K9" s="40"/>
      <c r="L9" s="9" t="str">
        <v/>
      </c>
      <c r="M9" s="9" t="str">
        <v/>
      </c>
      <c r="N9" s="9" t="str">
        <v/>
      </c>
      <c r="O9" s="4" t="str">
        <v/>
      </c>
      <c r="P9" s="4" t="str">
        <v/>
      </c>
      <c r="Q9" s="4" t="str">
        <v/>
      </c>
      <c r="R9" s="9" t="str">
        <v/>
      </c>
      <c r="S9" s="10" t="str">
        <v/>
      </c>
      <c r="T9" s="10" t="str">
        <v/>
      </c>
      <c r="U9" s="40"/>
      <c r="V9" s="84" t="str">
        <v/>
      </c>
      <c r="W9" s="84" t="str">
        <v/>
      </c>
      <c r="X9" s="87" t="str">
        <v/>
      </c>
      <c r="Y9" s="40"/>
      <c r="Z9" s="13" t="str">
        <v/>
      </c>
      <c r="AA9" s="11" t="str">
        <v/>
      </c>
      <c r="AB9" s="22" t="str">
        <v/>
      </c>
      <c r="AC9" s="40"/>
      <c r="AD9" s="90">
        <v>1</v>
      </c>
      <c r="AE9" s="40"/>
      <c r="AF9" s="106" t="str">
        <v/>
      </c>
      <c r="AG9" s="103" t="str">
        <v/>
      </c>
      <c r="AH9" s="40"/>
      <c r="AI9" s="94" t="str">
        <v/>
      </c>
      <c r="AJ9" s="94" t="str">
        <v/>
      </c>
      <c r="AK9" s="94" t="str">
        <v/>
      </c>
      <c r="AL9" s="40"/>
      <c r="AM9" s="17" t="str">
        <v/>
      </c>
      <c r="AN9" s="7" t="str">
        <v/>
      </c>
      <c r="AO9" s="7" t="str">
        <v/>
      </c>
      <c r="AP9" s="7" t="str">
        <v/>
      </c>
      <c r="AQ9" s="7" t="str">
        <v/>
      </c>
      <c r="AR9" s="7" t="str">
        <v/>
      </c>
      <c r="AS9" s="18" t="str">
        <v/>
      </c>
      <c r="AT9" s="40"/>
      <c r="AU9" s="9" t="str">
        <v/>
      </c>
      <c r="AV9" s="9" t="str">
        <v/>
      </c>
      <c r="AW9" s="9" t="str">
        <v/>
      </c>
      <c r="AX9" s="9" t="str">
        <v/>
      </c>
      <c r="AY9" s="9" t="str">
        <v/>
      </c>
      <c r="AZ9" s="9" t="str">
        <v/>
      </c>
      <c r="BA9" s="10" t="str">
        <v/>
      </c>
      <c r="BB9" s="40"/>
    </row>
    <row r="10" spans="1:56" ht="12.75" customHeight="1" x14ac:dyDescent="0.2">
      <c r="A10" s="32">
        <v>4901</v>
      </c>
      <c r="B10" s="7" t="str">
        <v/>
      </c>
      <c r="C10" s="7" t="str">
        <v/>
      </c>
      <c r="D10" s="7" t="str">
        <v/>
      </c>
      <c r="E10" s="7" t="str">
        <v/>
      </c>
      <c r="F10" s="7" t="str">
        <v/>
      </c>
      <c r="G10" s="7" t="str">
        <v/>
      </c>
      <c r="H10" s="7" t="str">
        <v/>
      </c>
      <c r="I10" s="8">
        <v>9.8000000000000007</v>
      </c>
      <c r="J10" s="8" t="str">
        <v/>
      </c>
      <c r="K10" s="40"/>
      <c r="L10" s="9" t="str">
        <v/>
      </c>
      <c r="M10" s="9" t="str">
        <v/>
      </c>
      <c r="N10" s="9" t="str">
        <v/>
      </c>
      <c r="O10" s="4" t="str">
        <v/>
      </c>
      <c r="P10" s="4" t="str">
        <v/>
      </c>
      <c r="Q10" s="4" t="str">
        <v/>
      </c>
      <c r="R10" s="9" t="str">
        <v/>
      </c>
      <c r="S10" s="10" t="str">
        <v/>
      </c>
      <c r="T10" s="10" t="str">
        <v/>
      </c>
      <c r="U10" s="40"/>
      <c r="V10" s="84" t="str">
        <v/>
      </c>
      <c r="W10" s="84" t="str">
        <v/>
      </c>
      <c r="X10" s="87" t="str">
        <v/>
      </c>
      <c r="Y10" s="40"/>
      <c r="Z10" s="13" t="str">
        <v/>
      </c>
      <c r="AA10" s="11" t="str">
        <v/>
      </c>
      <c r="AB10" s="22" t="str">
        <v/>
      </c>
      <c r="AC10" s="40"/>
      <c r="AD10" s="90">
        <v>1</v>
      </c>
      <c r="AE10" s="40"/>
      <c r="AF10" s="106" t="str">
        <v/>
      </c>
      <c r="AG10" s="103" t="str">
        <v/>
      </c>
      <c r="AH10" s="40"/>
      <c r="AI10" s="94" t="str">
        <v/>
      </c>
      <c r="AJ10" s="94" t="str">
        <v/>
      </c>
      <c r="AK10" s="94" t="str">
        <v/>
      </c>
      <c r="AL10" s="40"/>
      <c r="AM10" s="17" t="str">
        <v/>
      </c>
      <c r="AN10" s="7" t="str">
        <v/>
      </c>
      <c r="AO10" s="7" t="str">
        <v/>
      </c>
      <c r="AP10" s="7" t="str">
        <v/>
      </c>
      <c r="AQ10" s="7" t="str">
        <v/>
      </c>
      <c r="AR10" s="7" t="str">
        <v/>
      </c>
      <c r="AS10" s="18" t="str">
        <v/>
      </c>
      <c r="AT10" s="40"/>
      <c r="AU10" s="9" t="str">
        <v/>
      </c>
      <c r="AV10" s="9" t="str">
        <v/>
      </c>
      <c r="AW10" s="9" t="str">
        <v/>
      </c>
      <c r="AX10" s="9" t="str">
        <v/>
      </c>
      <c r="AY10" s="9" t="str">
        <v/>
      </c>
      <c r="AZ10" s="9" t="str">
        <v/>
      </c>
      <c r="BA10" s="10" t="str">
        <v/>
      </c>
      <c r="BB10" s="40"/>
    </row>
    <row r="11" spans="1:56" ht="12.75" customHeight="1" x14ac:dyDescent="0.2">
      <c r="A11" s="32">
        <v>4931</v>
      </c>
      <c r="B11" s="7" t="str">
        <v/>
      </c>
      <c r="C11" s="7" t="str">
        <v/>
      </c>
      <c r="D11" s="7" t="str">
        <v/>
      </c>
      <c r="E11" s="7" t="str">
        <v/>
      </c>
      <c r="F11" s="7" t="str">
        <v/>
      </c>
      <c r="G11" s="7" t="str">
        <v/>
      </c>
      <c r="H11" s="7" t="str">
        <v/>
      </c>
      <c r="I11" s="8">
        <v>9.9</v>
      </c>
      <c r="J11" s="8" t="str">
        <v/>
      </c>
      <c r="K11" s="40"/>
      <c r="L11" s="9" t="str">
        <v/>
      </c>
      <c r="M11" s="9" t="str">
        <v/>
      </c>
      <c r="N11" s="9" t="str">
        <v/>
      </c>
      <c r="O11" s="4" t="str">
        <v/>
      </c>
      <c r="P11" s="4" t="str">
        <v/>
      </c>
      <c r="Q11" s="4" t="str">
        <v/>
      </c>
      <c r="R11" s="9" t="str">
        <v/>
      </c>
      <c r="S11" s="10" t="str">
        <v/>
      </c>
      <c r="T11" s="10" t="str">
        <v/>
      </c>
      <c r="U11" s="40"/>
      <c r="V11" s="84" t="str">
        <v/>
      </c>
      <c r="W11" s="84" t="str">
        <v/>
      </c>
      <c r="X11" s="87" t="str">
        <v/>
      </c>
      <c r="Y11" s="40"/>
      <c r="Z11" s="13" t="str">
        <v/>
      </c>
      <c r="AA11" s="11" t="str">
        <v/>
      </c>
      <c r="AB11" s="22" t="str">
        <v/>
      </c>
      <c r="AC11" s="40"/>
      <c r="AD11" s="90">
        <v>1</v>
      </c>
      <c r="AE11" s="40"/>
      <c r="AF11" s="106" t="str">
        <v/>
      </c>
      <c r="AG11" s="103" t="str">
        <v/>
      </c>
      <c r="AH11" s="40"/>
      <c r="AI11" s="94" t="str">
        <v/>
      </c>
      <c r="AJ11" s="94" t="str">
        <v/>
      </c>
      <c r="AK11" s="94" t="str">
        <v/>
      </c>
      <c r="AL11" s="40"/>
      <c r="AM11" s="17" t="str">
        <v/>
      </c>
      <c r="AN11" s="7" t="str">
        <v/>
      </c>
      <c r="AO11" s="7" t="str">
        <v/>
      </c>
      <c r="AP11" s="7" t="str">
        <v/>
      </c>
      <c r="AQ11" s="7" t="str">
        <v/>
      </c>
      <c r="AR11" s="7" t="str">
        <v/>
      </c>
      <c r="AS11" s="18" t="str">
        <v/>
      </c>
      <c r="AT11" s="40"/>
      <c r="AU11" s="9" t="str">
        <v/>
      </c>
      <c r="AV11" s="9" t="str">
        <v/>
      </c>
      <c r="AW11" s="9" t="str">
        <v/>
      </c>
      <c r="AX11" s="9" t="str">
        <v/>
      </c>
      <c r="AY11" s="9" t="str">
        <v/>
      </c>
      <c r="AZ11" s="9" t="str">
        <v/>
      </c>
      <c r="BA11" s="10" t="str">
        <v/>
      </c>
      <c r="BB11" s="40"/>
    </row>
    <row r="12" spans="1:56" ht="12.75" customHeight="1" x14ac:dyDescent="0.2">
      <c r="A12" s="32">
        <v>4962</v>
      </c>
      <c r="B12" s="7" t="str">
        <v/>
      </c>
      <c r="C12" s="7" t="str">
        <v/>
      </c>
      <c r="D12" s="7" t="str">
        <v/>
      </c>
      <c r="E12" s="7" t="str">
        <v/>
      </c>
      <c r="F12" s="7" t="str">
        <v/>
      </c>
      <c r="G12" s="7" t="str">
        <v/>
      </c>
      <c r="H12" s="7" t="str">
        <v/>
      </c>
      <c r="I12" s="8">
        <v>9.9</v>
      </c>
      <c r="J12" s="8" t="str">
        <v/>
      </c>
      <c r="K12" s="40"/>
      <c r="L12" s="9" t="str">
        <v/>
      </c>
      <c r="M12" s="9" t="str">
        <v/>
      </c>
      <c r="N12" s="9" t="str">
        <v/>
      </c>
      <c r="O12" s="4" t="str">
        <v/>
      </c>
      <c r="P12" s="4" t="str">
        <v/>
      </c>
      <c r="Q12" s="4" t="str">
        <v/>
      </c>
      <c r="R12" s="9" t="str">
        <v/>
      </c>
      <c r="S12" s="10" t="str">
        <v/>
      </c>
      <c r="T12" s="10" t="str">
        <v/>
      </c>
      <c r="U12" s="40"/>
      <c r="V12" s="84" t="str">
        <v/>
      </c>
      <c r="W12" s="84" t="str">
        <v/>
      </c>
      <c r="X12" s="87" t="str">
        <v/>
      </c>
      <c r="Y12" s="40"/>
      <c r="Z12" s="13" t="str">
        <v/>
      </c>
      <c r="AA12" s="11" t="str">
        <v/>
      </c>
      <c r="AB12" s="22" t="str">
        <v/>
      </c>
      <c r="AC12" s="40"/>
      <c r="AD12" s="90">
        <v>1</v>
      </c>
      <c r="AE12" s="40"/>
      <c r="AF12" s="106" t="str">
        <v/>
      </c>
      <c r="AG12" s="103" t="str">
        <v/>
      </c>
      <c r="AH12" s="40"/>
      <c r="AI12" s="94" t="str">
        <v/>
      </c>
      <c r="AJ12" s="94" t="str">
        <v/>
      </c>
      <c r="AK12" s="94" t="str">
        <v/>
      </c>
      <c r="AL12" s="40"/>
      <c r="AM12" s="7" t="str">
        <v/>
      </c>
      <c r="AN12" s="7" t="str">
        <v/>
      </c>
      <c r="AO12" s="7" t="str">
        <v/>
      </c>
      <c r="AP12" s="7" t="str">
        <v/>
      </c>
      <c r="AQ12" s="7" t="str">
        <v/>
      </c>
      <c r="AR12" s="7" t="str">
        <v/>
      </c>
      <c r="AS12" s="18" t="str">
        <v/>
      </c>
      <c r="AT12" s="40"/>
      <c r="AU12" s="9" t="str">
        <v/>
      </c>
      <c r="AV12" s="9" t="str">
        <v/>
      </c>
      <c r="AW12" s="9" t="str">
        <v/>
      </c>
      <c r="AX12" s="9" t="str">
        <v/>
      </c>
      <c r="AY12" s="9" t="str">
        <v/>
      </c>
      <c r="AZ12" s="9" t="str">
        <v/>
      </c>
      <c r="BA12" s="10" t="str">
        <v/>
      </c>
      <c r="BB12" s="40"/>
    </row>
    <row r="13" spans="1:56" ht="12.75" customHeight="1" x14ac:dyDescent="0.2">
      <c r="A13" s="32">
        <v>4993</v>
      </c>
      <c r="B13" s="7" t="str">
        <v/>
      </c>
      <c r="C13" s="7" t="str">
        <v/>
      </c>
      <c r="D13" s="7" t="str">
        <v/>
      </c>
      <c r="E13" s="7" t="str">
        <v/>
      </c>
      <c r="F13" s="7" t="str">
        <v/>
      </c>
      <c r="G13" s="7" t="str">
        <v/>
      </c>
      <c r="H13" s="7" t="str">
        <v/>
      </c>
      <c r="I13" s="8">
        <v>10</v>
      </c>
      <c r="J13" s="8" t="str">
        <v/>
      </c>
      <c r="K13" s="40"/>
      <c r="L13" s="9" t="str">
        <v/>
      </c>
      <c r="M13" s="9" t="str">
        <v/>
      </c>
      <c r="N13" s="9" t="str">
        <v/>
      </c>
      <c r="O13" s="4" t="str">
        <v/>
      </c>
      <c r="P13" s="4" t="str">
        <v/>
      </c>
      <c r="Q13" s="4" t="str">
        <v/>
      </c>
      <c r="R13" s="9" t="str">
        <v/>
      </c>
      <c r="S13" s="10" t="str">
        <v/>
      </c>
      <c r="T13" s="10" t="str">
        <v/>
      </c>
      <c r="U13" s="40"/>
      <c r="V13" s="84" t="str">
        <v/>
      </c>
      <c r="W13" s="84" t="str">
        <v/>
      </c>
      <c r="X13" s="87" t="str">
        <v/>
      </c>
      <c r="Y13" s="40"/>
      <c r="Z13" s="13" t="str">
        <v/>
      </c>
      <c r="AA13" s="11" t="str">
        <v/>
      </c>
      <c r="AB13" s="22" t="str">
        <v/>
      </c>
      <c r="AC13" s="40"/>
      <c r="AD13" s="90">
        <v>1</v>
      </c>
      <c r="AE13" s="40"/>
      <c r="AF13" s="106" t="str">
        <v/>
      </c>
      <c r="AG13" s="103" t="str">
        <v/>
      </c>
      <c r="AH13" s="40"/>
      <c r="AI13" s="94" t="str">
        <v/>
      </c>
      <c r="AJ13" s="94" t="str">
        <v/>
      </c>
      <c r="AK13" s="94" t="str">
        <v/>
      </c>
      <c r="AL13" s="40"/>
      <c r="AM13" s="7" t="str">
        <v/>
      </c>
      <c r="AN13" s="7" t="str">
        <v/>
      </c>
      <c r="AO13" s="7" t="str">
        <v/>
      </c>
      <c r="AP13" s="7" t="str">
        <v/>
      </c>
      <c r="AQ13" s="7" t="str">
        <v/>
      </c>
      <c r="AR13" s="7" t="str">
        <v/>
      </c>
      <c r="AS13" s="18" t="str">
        <v/>
      </c>
      <c r="AT13" s="40"/>
      <c r="AU13" s="9" t="str">
        <v/>
      </c>
      <c r="AV13" s="9" t="str">
        <v/>
      </c>
      <c r="AW13" s="9" t="str">
        <v/>
      </c>
      <c r="AX13" s="9" t="str">
        <v/>
      </c>
      <c r="AY13" s="9" t="str">
        <v/>
      </c>
      <c r="AZ13" s="9" t="str">
        <v/>
      </c>
      <c r="BA13" s="10" t="str">
        <v/>
      </c>
      <c r="BB13" s="40"/>
    </row>
    <row r="14" spans="1:56" ht="12.75" customHeight="1" x14ac:dyDescent="0.2">
      <c r="A14" s="32">
        <v>5023</v>
      </c>
      <c r="B14" s="7" t="str">
        <v/>
      </c>
      <c r="C14" s="7" t="str">
        <v/>
      </c>
      <c r="D14" s="7" t="str">
        <v/>
      </c>
      <c r="E14" s="7" t="str">
        <v/>
      </c>
      <c r="F14" s="7" t="str">
        <v/>
      </c>
      <c r="G14" s="7" t="str">
        <v/>
      </c>
      <c r="H14" s="7" t="str">
        <v/>
      </c>
      <c r="I14" s="8">
        <v>10</v>
      </c>
      <c r="J14" s="8" t="str">
        <v/>
      </c>
      <c r="K14" s="40"/>
      <c r="L14" s="9" t="str">
        <v/>
      </c>
      <c r="M14" s="9" t="str">
        <v/>
      </c>
      <c r="N14" s="9" t="str">
        <v/>
      </c>
      <c r="O14" s="4" t="str">
        <v/>
      </c>
      <c r="P14" s="4" t="str">
        <v/>
      </c>
      <c r="Q14" s="4" t="str">
        <v/>
      </c>
      <c r="R14" s="9" t="str">
        <v/>
      </c>
      <c r="S14" s="10" t="str">
        <v/>
      </c>
      <c r="T14" s="10" t="str">
        <v/>
      </c>
      <c r="U14" s="40"/>
      <c r="V14" s="84" t="str">
        <v/>
      </c>
      <c r="W14" s="84" t="str">
        <v/>
      </c>
      <c r="X14" s="87" t="str">
        <v/>
      </c>
      <c r="Y14" s="40"/>
      <c r="Z14" s="13" t="str">
        <v/>
      </c>
      <c r="AA14" s="11" t="str">
        <v/>
      </c>
      <c r="AB14" s="22" t="str">
        <v/>
      </c>
      <c r="AC14" s="40"/>
      <c r="AD14" s="90">
        <v>1</v>
      </c>
      <c r="AE14" s="40"/>
      <c r="AF14" s="106" t="str">
        <v/>
      </c>
      <c r="AG14" s="103" t="str">
        <v/>
      </c>
      <c r="AH14" s="40"/>
      <c r="AI14" s="94" t="str">
        <v/>
      </c>
      <c r="AJ14" s="94" t="str">
        <v/>
      </c>
      <c r="AK14" s="94" t="str">
        <v/>
      </c>
      <c r="AL14" s="40"/>
      <c r="AM14" s="7" t="str">
        <v/>
      </c>
      <c r="AN14" s="7" t="str">
        <v/>
      </c>
      <c r="AO14" s="7" t="str">
        <v/>
      </c>
      <c r="AP14" s="7" t="str">
        <v/>
      </c>
      <c r="AQ14" s="7" t="str">
        <v/>
      </c>
      <c r="AR14" s="7" t="str">
        <v/>
      </c>
      <c r="AS14" s="18" t="str">
        <v/>
      </c>
      <c r="AT14" s="40"/>
      <c r="AU14" s="9" t="str">
        <v/>
      </c>
      <c r="AV14" s="9" t="str">
        <v/>
      </c>
      <c r="AW14" s="9" t="str">
        <v/>
      </c>
      <c r="AX14" s="9" t="str">
        <v/>
      </c>
      <c r="AY14" s="9" t="str">
        <v/>
      </c>
      <c r="AZ14" s="9" t="str">
        <v/>
      </c>
      <c r="BA14" s="10" t="str">
        <v/>
      </c>
      <c r="BB14" s="40"/>
    </row>
    <row r="15" spans="1:56" ht="12.75" customHeight="1" x14ac:dyDescent="0.2">
      <c r="A15" s="32">
        <v>5054</v>
      </c>
      <c r="B15" s="7" t="str">
        <v/>
      </c>
      <c r="C15" s="7" t="str">
        <v/>
      </c>
      <c r="D15" s="7" t="str">
        <v/>
      </c>
      <c r="E15" s="7" t="str">
        <v/>
      </c>
      <c r="F15" s="7" t="str">
        <v/>
      </c>
      <c r="G15" s="7" t="str">
        <v/>
      </c>
      <c r="H15" s="7" t="str">
        <v/>
      </c>
      <c r="I15" s="8">
        <v>10.1</v>
      </c>
      <c r="J15" s="8" t="str">
        <v/>
      </c>
      <c r="K15" s="40"/>
      <c r="L15" s="9" t="str">
        <v/>
      </c>
      <c r="M15" s="9" t="str">
        <v/>
      </c>
      <c r="N15" s="9" t="str">
        <v/>
      </c>
      <c r="O15" s="4" t="str">
        <v/>
      </c>
      <c r="P15" s="4" t="str">
        <v/>
      </c>
      <c r="Q15" s="4" t="str">
        <v/>
      </c>
      <c r="R15" s="9" t="str">
        <v/>
      </c>
      <c r="S15" s="10" t="str">
        <v/>
      </c>
      <c r="T15" s="10" t="str">
        <v/>
      </c>
      <c r="U15" s="40"/>
      <c r="V15" s="84" t="str">
        <v/>
      </c>
      <c r="W15" s="84" t="str">
        <v/>
      </c>
      <c r="X15" s="87" t="str">
        <v/>
      </c>
      <c r="Y15" s="40"/>
      <c r="Z15" s="13" t="str">
        <v/>
      </c>
      <c r="AA15" s="11" t="str">
        <v/>
      </c>
      <c r="AB15" s="22" t="str">
        <v/>
      </c>
      <c r="AC15" s="40"/>
      <c r="AD15" s="90">
        <v>1</v>
      </c>
      <c r="AE15" s="40"/>
      <c r="AF15" s="106" t="str">
        <v/>
      </c>
      <c r="AG15" s="103" t="str">
        <v/>
      </c>
      <c r="AH15" s="40"/>
      <c r="AI15" s="94" t="str">
        <v/>
      </c>
      <c r="AJ15" s="94" t="str">
        <v/>
      </c>
      <c r="AK15" s="94" t="str">
        <v/>
      </c>
      <c r="AL15" s="40"/>
      <c r="AM15" s="7" t="str">
        <v/>
      </c>
      <c r="AN15" s="7" t="str">
        <v/>
      </c>
      <c r="AO15" s="7" t="str">
        <v/>
      </c>
      <c r="AP15" s="7" t="str">
        <v/>
      </c>
      <c r="AQ15" s="7" t="str">
        <v/>
      </c>
      <c r="AR15" s="7" t="str">
        <v/>
      </c>
      <c r="AS15" s="18" t="str">
        <v/>
      </c>
      <c r="AT15" s="40"/>
      <c r="AU15" s="9" t="str">
        <v/>
      </c>
      <c r="AV15" s="9" t="str">
        <v/>
      </c>
      <c r="AW15" s="9" t="str">
        <v/>
      </c>
      <c r="AX15" s="9" t="str">
        <v/>
      </c>
      <c r="AY15" s="9" t="str">
        <v/>
      </c>
      <c r="AZ15" s="9" t="str">
        <v/>
      </c>
      <c r="BA15" s="10" t="str">
        <v/>
      </c>
      <c r="BB15" s="40"/>
    </row>
    <row r="16" spans="1:56" ht="12.75" customHeight="1" x14ac:dyDescent="0.2">
      <c r="A16" s="32">
        <v>5084</v>
      </c>
      <c r="B16" s="7" t="str">
        <v/>
      </c>
      <c r="C16" s="7" t="str">
        <v/>
      </c>
      <c r="D16" s="7" t="str">
        <v/>
      </c>
      <c r="E16" s="7" t="str">
        <v/>
      </c>
      <c r="F16" s="7" t="str">
        <v/>
      </c>
      <c r="G16" s="7" t="str">
        <v/>
      </c>
      <c r="H16" s="7" t="str">
        <v/>
      </c>
      <c r="I16" s="8">
        <v>10</v>
      </c>
      <c r="J16" s="8" t="str">
        <v/>
      </c>
      <c r="K16" s="40"/>
      <c r="L16" s="9" t="str">
        <v/>
      </c>
      <c r="M16" s="9" t="str">
        <v/>
      </c>
      <c r="N16" s="9" t="str">
        <v/>
      </c>
      <c r="O16" s="4" t="str">
        <v/>
      </c>
      <c r="P16" s="4" t="str">
        <v/>
      </c>
      <c r="Q16" s="4" t="str">
        <v/>
      </c>
      <c r="R16" s="9" t="str">
        <v/>
      </c>
      <c r="S16" s="10" t="str">
        <v/>
      </c>
      <c r="T16" s="10" t="str">
        <v/>
      </c>
      <c r="U16" s="40"/>
      <c r="V16" s="84" t="str">
        <v/>
      </c>
      <c r="W16" s="84" t="str">
        <v/>
      </c>
      <c r="X16" s="87" t="str">
        <v/>
      </c>
      <c r="Y16" s="40"/>
      <c r="Z16" s="13" t="str">
        <v/>
      </c>
      <c r="AA16" s="11" t="str">
        <v/>
      </c>
      <c r="AB16" s="22" t="str">
        <v/>
      </c>
      <c r="AC16" s="40"/>
      <c r="AD16" s="90">
        <v>1</v>
      </c>
      <c r="AE16" s="40"/>
      <c r="AF16" s="106" t="str">
        <v/>
      </c>
      <c r="AG16" s="103" t="str">
        <v/>
      </c>
      <c r="AH16" s="40"/>
      <c r="AI16" s="94" t="str">
        <v/>
      </c>
      <c r="AJ16" s="94" t="str">
        <v/>
      </c>
      <c r="AK16" s="94" t="str">
        <v/>
      </c>
      <c r="AL16" s="40"/>
      <c r="AM16" s="7" t="str">
        <v/>
      </c>
      <c r="AN16" s="7" t="str">
        <v/>
      </c>
      <c r="AO16" s="7" t="str">
        <v/>
      </c>
      <c r="AP16" s="7" t="str">
        <v/>
      </c>
      <c r="AQ16" s="7" t="str">
        <v/>
      </c>
      <c r="AR16" s="7" t="str">
        <v/>
      </c>
      <c r="AS16" s="18" t="str">
        <v/>
      </c>
      <c r="AT16" s="40"/>
      <c r="AU16" s="9" t="str">
        <v/>
      </c>
      <c r="AV16" s="9" t="str">
        <v/>
      </c>
      <c r="AW16" s="9" t="str">
        <v/>
      </c>
      <c r="AX16" s="9" t="str">
        <v/>
      </c>
      <c r="AY16" s="9" t="str">
        <v/>
      </c>
      <c r="AZ16" s="9" t="str">
        <v/>
      </c>
      <c r="BA16" s="10" t="str">
        <v/>
      </c>
      <c r="BB16" s="40"/>
    </row>
    <row r="17" spans="1:54" ht="12.75" customHeight="1" x14ac:dyDescent="0.2">
      <c r="A17" s="32">
        <v>5115</v>
      </c>
      <c r="B17" s="7">
        <v>2.0408163265306145E-2</v>
      </c>
      <c r="C17" s="7" t="str">
        <v/>
      </c>
      <c r="D17" s="7" t="str">
        <v/>
      </c>
      <c r="E17" s="7" t="str">
        <v/>
      </c>
      <c r="F17" s="7" t="str">
        <v/>
      </c>
      <c r="G17" s="7" t="str">
        <v/>
      </c>
      <c r="H17" s="7" t="str">
        <v/>
      </c>
      <c r="I17" s="8">
        <v>10</v>
      </c>
      <c r="J17" s="8" t="str">
        <v/>
      </c>
      <c r="K17" s="40"/>
      <c r="L17" s="9" t="str">
        <v/>
      </c>
      <c r="M17" s="9" t="str">
        <v/>
      </c>
      <c r="N17" s="9" t="str">
        <v/>
      </c>
      <c r="O17" s="4" t="str">
        <v/>
      </c>
      <c r="P17" s="4" t="str">
        <v/>
      </c>
      <c r="Q17" s="4" t="str">
        <v/>
      </c>
      <c r="R17" s="9" t="str">
        <v/>
      </c>
      <c r="S17" s="10" t="str">
        <v/>
      </c>
      <c r="T17" s="10" t="str">
        <v/>
      </c>
      <c r="U17" s="40"/>
      <c r="V17" s="84" t="str">
        <v/>
      </c>
      <c r="W17" s="84" t="str">
        <v/>
      </c>
      <c r="X17" s="87" t="str">
        <v/>
      </c>
      <c r="Y17" s="40"/>
      <c r="Z17" s="13" t="str">
        <v/>
      </c>
      <c r="AA17" s="11" t="str">
        <v/>
      </c>
      <c r="AB17" s="22" t="str">
        <v/>
      </c>
      <c r="AC17" s="40"/>
      <c r="AD17" s="90">
        <v>1</v>
      </c>
      <c r="AE17" s="40"/>
      <c r="AF17" s="12" t="str">
        <v/>
      </c>
      <c r="AG17" s="104" t="str">
        <v/>
      </c>
      <c r="AH17" s="40"/>
      <c r="AI17" s="94" t="str">
        <v/>
      </c>
      <c r="AJ17" s="94" t="str">
        <v/>
      </c>
      <c r="AK17" s="94" t="str">
        <v/>
      </c>
      <c r="AL17" s="40"/>
      <c r="AM17" s="7" t="str">
        <v/>
      </c>
      <c r="AN17" s="7" t="str">
        <v/>
      </c>
      <c r="AO17" s="7" t="str">
        <v/>
      </c>
      <c r="AP17" s="7" t="str">
        <v/>
      </c>
      <c r="AQ17" s="7" t="str">
        <v/>
      </c>
      <c r="AR17" s="7" t="str">
        <v/>
      </c>
      <c r="AS17" s="18" t="str">
        <v/>
      </c>
      <c r="AT17" s="40"/>
      <c r="AU17" s="9" t="str">
        <v/>
      </c>
      <c r="AV17" s="9" t="str">
        <v/>
      </c>
      <c r="AW17" s="9" t="str">
        <v/>
      </c>
      <c r="AX17" s="9" t="str">
        <v/>
      </c>
      <c r="AY17" s="9" t="str">
        <v/>
      </c>
      <c r="AZ17" s="9" t="str">
        <v/>
      </c>
      <c r="BA17" s="10" t="str">
        <v/>
      </c>
      <c r="BB17" s="40"/>
    </row>
    <row r="18" spans="1:54" ht="12.75" customHeight="1" x14ac:dyDescent="0.2">
      <c r="A18" s="32">
        <v>5146</v>
      </c>
      <c r="B18" s="7">
        <v>1.0204081632652962E-2</v>
      </c>
      <c r="C18" s="7" t="str">
        <v/>
      </c>
      <c r="D18" s="7" t="str">
        <v/>
      </c>
      <c r="E18" s="7" t="str">
        <v/>
      </c>
      <c r="F18" s="7" t="str">
        <v/>
      </c>
      <c r="G18" s="7" t="str">
        <v/>
      </c>
      <c r="H18" s="7" t="str">
        <v/>
      </c>
      <c r="I18" s="8">
        <v>9.9</v>
      </c>
      <c r="J18" s="8" t="str">
        <v/>
      </c>
      <c r="K18" s="40"/>
      <c r="L18" s="9" t="str">
        <v/>
      </c>
      <c r="M18" s="9" t="str">
        <v/>
      </c>
      <c r="N18" s="9" t="str">
        <v/>
      </c>
      <c r="O18" s="4" t="str">
        <v/>
      </c>
      <c r="P18" s="4" t="str">
        <v/>
      </c>
      <c r="Q18" s="4" t="str">
        <v/>
      </c>
      <c r="R18" s="9" t="str">
        <v/>
      </c>
      <c r="S18" s="10" t="str">
        <v/>
      </c>
      <c r="T18" s="10" t="str">
        <v/>
      </c>
      <c r="U18" s="40"/>
      <c r="V18" s="84" t="str">
        <v/>
      </c>
      <c r="W18" s="84" t="str">
        <v/>
      </c>
      <c r="X18" s="87" t="str">
        <v/>
      </c>
      <c r="Y18" s="40"/>
      <c r="Z18" s="13" t="str">
        <v/>
      </c>
      <c r="AA18" s="11" t="str">
        <v/>
      </c>
      <c r="AB18" s="22" t="str">
        <v/>
      </c>
      <c r="AC18" s="40"/>
      <c r="AD18" s="90">
        <v>1</v>
      </c>
      <c r="AE18" s="40"/>
      <c r="AF18" s="12" t="str">
        <v/>
      </c>
      <c r="AG18" s="104" t="str">
        <v/>
      </c>
      <c r="AH18" s="40"/>
      <c r="AI18" s="94" t="str">
        <v/>
      </c>
      <c r="AJ18" s="94" t="str">
        <v/>
      </c>
      <c r="AK18" s="94" t="str">
        <v/>
      </c>
      <c r="AL18" s="40"/>
      <c r="AM18" s="7" t="str">
        <v/>
      </c>
      <c r="AN18" s="7" t="str">
        <v/>
      </c>
      <c r="AO18" s="7" t="str">
        <v/>
      </c>
      <c r="AP18" s="7" t="str">
        <v/>
      </c>
      <c r="AQ18" s="7" t="str">
        <v/>
      </c>
      <c r="AR18" s="7" t="str">
        <v/>
      </c>
      <c r="AS18" s="18" t="str">
        <v/>
      </c>
      <c r="AT18" s="40"/>
      <c r="AU18" s="9" t="str">
        <v/>
      </c>
      <c r="AV18" s="9" t="str">
        <v/>
      </c>
      <c r="AW18" s="9" t="str">
        <v/>
      </c>
      <c r="AX18" s="9" t="str">
        <v/>
      </c>
      <c r="AY18" s="9" t="str">
        <v/>
      </c>
      <c r="AZ18" s="9" t="str">
        <v/>
      </c>
      <c r="BA18" s="10" t="str">
        <v/>
      </c>
      <c r="BB18" s="40"/>
    </row>
    <row r="19" spans="1:54" ht="12.75" customHeight="1" x14ac:dyDescent="0.2">
      <c r="A19" s="32">
        <v>5174</v>
      </c>
      <c r="B19" s="7">
        <v>1.0204081632652962E-2</v>
      </c>
      <c r="C19" s="7" t="str">
        <v/>
      </c>
      <c r="D19" s="7" t="str">
        <v/>
      </c>
      <c r="E19" s="7" t="str">
        <v/>
      </c>
      <c r="F19" s="7" t="str">
        <v/>
      </c>
      <c r="G19" s="7" t="str">
        <v/>
      </c>
      <c r="H19" s="7" t="str">
        <v/>
      </c>
      <c r="I19" s="8">
        <v>9.9</v>
      </c>
      <c r="J19" s="8" t="str">
        <v/>
      </c>
      <c r="K19" s="40"/>
      <c r="L19" s="9" t="str">
        <v/>
      </c>
      <c r="M19" s="9" t="str">
        <v/>
      </c>
      <c r="N19" s="9" t="str">
        <v/>
      </c>
      <c r="O19" s="4" t="str">
        <v/>
      </c>
      <c r="P19" s="4" t="str">
        <v/>
      </c>
      <c r="Q19" s="4" t="str">
        <v/>
      </c>
      <c r="R19" s="9" t="str">
        <v/>
      </c>
      <c r="S19" s="10" t="str">
        <v/>
      </c>
      <c r="T19" s="10" t="str">
        <v/>
      </c>
      <c r="U19" s="40"/>
      <c r="V19" s="84" t="str">
        <v/>
      </c>
      <c r="W19" s="84" t="str">
        <v/>
      </c>
      <c r="X19" s="87" t="str">
        <v/>
      </c>
      <c r="Y19" s="40"/>
      <c r="Z19" s="13" t="str">
        <v/>
      </c>
      <c r="AA19" s="11" t="str">
        <v/>
      </c>
      <c r="AB19" s="22" t="str">
        <v/>
      </c>
      <c r="AC19" s="40"/>
      <c r="AD19" s="90">
        <v>1</v>
      </c>
      <c r="AE19" s="40"/>
      <c r="AF19" s="12" t="str">
        <v/>
      </c>
      <c r="AG19" s="104" t="str">
        <v/>
      </c>
      <c r="AH19" s="40"/>
      <c r="AI19" s="94" t="str">
        <v/>
      </c>
      <c r="AJ19" s="94" t="str">
        <v/>
      </c>
      <c r="AK19" s="94" t="str">
        <v/>
      </c>
      <c r="AL19" s="40"/>
      <c r="AM19" s="7" t="str">
        <v/>
      </c>
      <c r="AN19" s="7" t="str">
        <v/>
      </c>
      <c r="AO19" s="7" t="str">
        <v/>
      </c>
      <c r="AP19" s="7" t="str">
        <v/>
      </c>
      <c r="AQ19" s="7" t="str">
        <v/>
      </c>
      <c r="AR19" s="7" t="str">
        <v/>
      </c>
      <c r="AS19" s="18" t="str">
        <v/>
      </c>
      <c r="AT19" s="40"/>
      <c r="AU19" s="9" t="str">
        <v/>
      </c>
      <c r="AV19" s="9" t="str">
        <v/>
      </c>
      <c r="AW19" s="9" t="str">
        <v/>
      </c>
      <c r="AX19" s="9" t="str">
        <v/>
      </c>
      <c r="AY19" s="9" t="str">
        <v/>
      </c>
      <c r="AZ19" s="9" t="str">
        <v/>
      </c>
      <c r="BA19" s="10" t="str">
        <v/>
      </c>
      <c r="BB19" s="40"/>
    </row>
    <row r="20" spans="1:54" ht="12.75" customHeight="1" x14ac:dyDescent="0.2">
      <c r="A20" s="32">
        <v>5205</v>
      </c>
      <c r="B20" s="7">
        <v>0</v>
      </c>
      <c r="C20" s="7" t="str">
        <v/>
      </c>
      <c r="D20" s="7" t="str">
        <v/>
      </c>
      <c r="E20" s="7" t="str">
        <v/>
      </c>
      <c r="F20" s="7" t="str">
        <v/>
      </c>
      <c r="G20" s="7" t="str">
        <v/>
      </c>
      <c r="H20" s="7" t="str">
        <v/>
      </c>
      <c r="I20" s="8">
        <v>9.8000000000000007</v>
      </c>
      <c r="J20" s="8" t="str">
        <v/>
      </c>
      <c r="K20" s="40"/>
      <c r="L20" s="9" t="str">
        <v/>
      </c>
      <c r="M20" s="9" t="str">
        <v/>
      </c>
      <c r="N20" s="9" t="str">
        <v/>
      </c>
      <c r="O20" s="4" t="str">
        <v/>
      </c>
      <c r="P20" s="4" t="str">
        <v/>
      </c>
      <c r="Q20" s="4" t="str">
        <v/>
      </c>
      <c r="R20" s="9" t="str">
        <v/>
      </c>
      <c r="S20" s="10" t="str">
        <v/>
      </c>
      <c r="T20" s="10" t="str">
        <v/>
      </c>
      <c r="U20" s="40"/>
      <c r="V20" s="84" t="str">
        <v/>
      </c>
      <c r="W20" s="84" t="str">
        <v/>
      </c>
      <c r="X20" s="87" t="str">
        <v/>
      </c>
      <c r="Y20" s="40"/>
      <c r="Z20" s="13" t="str">
        <v/>
      </c>
      <c r="AA20" s="11" t="str">
        <v/>
      </c>
      <c r="AB20" s="22" t="str">
        <v/>
      </c>
      <c r="AC20" s="40"/>
      <c r="AD20" s="90">
        <v>1</v>
      </c>
      <c r="AE20" s="40"/>
      <c r="AF20" s="12" t="str">
        <v/>
      </c>
      <c r="AG20" s="104" t="str">
        <v/>
      </c>
      <c r="AH20" s="40"/>
      <c r="AI20" s="94" t="str">
        <v/>
      </c>
      <c r="AJ20" s="94" t="str">
        <v/>
      </c>
      <c r="AK20" s="94" t="str">
        <v/>
      </c>
      <c r="AL20" s="40"/>
      <c r="AM20" s="7" t="str">
        <v/>
      </c>
      <c r="AN20" s="7" t="str">
        <v/>
      </c>
      <c r="AO20" s="7" t="str">
        <v/>
      </c>
      <c r="AP20" s="7" t="str">
        <v/>
      </c>
      <c r="AQ20" s="7" t="str">
        <v/>
      </c>
      <c r="AR20" s="7" t="str">
        <v/>
      </c>
      <c r="AS20" s="18" t="str">
        <v/>
      </c>
      <c r="AT20" s="40"/>
      <c r="AU20" s="9" t="str">
        <v/>
      </c>
      <c r="AV20" s="9" t="str">
        <v/>
      </c>
      <c r="AW20" s="9" t="str">
        <v/>
      </c>
      <c r="AX20" s="9" t="str">
        <v/>
      </c>
      <c r="AY20" s="9" t="str">
        <v/>
      </c>
      <c r="AZ20" s="9" t="str">
        <v/>
      </c>
      <c r="BA20" s="10" t="str">
        <v/>
      </c>
      <c r="BB20" s="40"/>
    </row>
    <row r="21" spans="1:54" ht="12.75" customHeight="1" x14ac:dyDescent="0.2">
      <c r="A21" s="32">
        <v>5235</v>
      </c>
      <c r="B21" s="7">
        <v>2.0618556701031077E-2</v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 t="str">
        <v/>
      </c>
      <c r="I21" s="8">
        <v>9.9</v>
      </c>
      <c r="J21" s="8" t="str">
        <v/>
      </c>
      <c r="K21" s="40"/>
      <c r="L21" s="9" t="str">
        <v/>
      </c>
      <c r="M21" s="9" t="str">
        <v/>
      </c>
      <c r="N21" s="9" t="str">
        <v/>
      </c>
      <c r="O21" s="4" t="str">
        <v/>
      </c>
      <c r="P21" s="4" t="str">
        <v/>
      </c>
      <c r="Q21" s="4" t="str">
        <v/>
      </c>
      <c r="R21" s="9" t="str">
        <v/>
      </c>
      <c r="S21" s="10" t="str">
        <v/>
      </c>
      <c r="T21" s="10" t="str">
        <v/>
      </c>
      <c r="U21" s="40"/>
      <c r="V21" s="84" t="str">
        <v/>
      </c>
      <c r="W21" s="84" t="str">
        <v/>
      </c>
      <c r="X21" s="87" t="str">
        <v/>
      </c>
      <c r="Y21" s="40"/>
      <c r="Z21" s="13" t="str">
        <v/>
      </c>
      <c r="AA21" s="11" t="str">
        <v/>
      </c>
      <c r="AB21" s="22" t="str">
        <v/>
      </c>
      <c r="AC21" s="40"/>
      <c r="AD21" s="90">
        <v>1</v>
      </c>
      <c r="AE21" s="40"/>
      <c r="AF21" s="12" t="str">
        <v/>
      </c>
      <c r="AG21" s="104" t="str">
        <v/>
      </c>
      <c r="AH21" s="40"/>
      <c r="AI21" s="94" t="str">
        <v/>
      </c>
      <c r="AJ21" s="94" t="str">
        <v/>
      </c>
      <c r="AK21" s="94" t="str">
        <v/>
      </c>
      <c r="AL21" s="40"/>
      <c r="AM21" s="7" t="str">
        <v/>
      </c>
      <c r="AN21" s="7" t="str">
        <v/>
      </c>
      <c r="AO21" s="7" t="str">
        <v/>
      </c>
      <c r="AP21" s="7" t="str">
        <v/>
      </c>
      <c r="AQ21" s="7" t="str">
        <v/>
      </c>
      <c r="AR21" s="7" t="str">
        <v/>
      </c>
      <c r="AS21" s="18" t="str">
        <v/>
      </c>
      <c r="AT21" s="40"/>
      <c r="AU21" s="9" t="str">
        <v/>
      </c>
      <c r="AV21" s="9" t="str">
        <v/>
      </c>
      <c r="AW21" s="9" t="str">
        <v/>
      </c>
      <c r="AX21" s="9" t="str">
        <v/>
      </c>
      <c r="AY21" s="9" t="str">
        <v/>
      </c>
      <c r="AZ21" s="9" t="str">
        <v/>
      </c>
      <c r="BA21" s="10" t="str">
        <v/>
      </c>
      <c r="BB21" s="40"/>
    </row>
    <row r="22" spans="1:54" ht="12.75" customHeight="1" x14ac:dyDescent="0.2">
      <c r="A22" s="32">
        <v>5266</v>
      </c>
      <c r="B22" s="7">
        <v>1.0204081632652962E-2</v>
      </c>
      <c r="C22" s="7" t="str">
        <v/>
      </c>
      <c r="D22" s="7" t="str">
        <v/>
      </c>
      <c r="E22" s="7" t="str">
        <v/>
      </c>
      <c r="F22" s="7" t="str">
        <v/>
      </c>
      <c r="G22" s="7" t="str">
        <v/>
      </c>
      <c r="H22" s="7" t="str">
        <v/>
      </c>
      <c r="I22" s="8">
        <v>9.9</v>
      </c>
      <c r="J22" s="8" t="str">
        <v/>
      </c>
      <c r="K22" s="40"/>
      <c r="L22" s="9" t="str">
        <v/>
      </c>
      <c r="M22" s="9" t="str">
        <v/>
      </c>
      <c r="N22" s="9" t="str">
        <v/>
      </c>
      <c r="O22" s="4" t="str">
        <v/>
      </c>
      <c r="P22" s="4" t="str">
        <v/>
      </c>
      <c r="Q22" s="4" t="str">
        <v/>
      </c>
      <c r="R22" s="9" t="str">
        <v/>
      </c>
      <c r="S22" s="10" t="str">
        <v/>
      </c>
      <c r="T22" s="10" t="str">
        <v/>
      </c>
      <c r="U22" s="40"/>
      <c r="V22" s="84" t="str">
        <v/>
      </c>
      <c r="W22" s="84" t="str">
        <v/>
      </c>
      <c r="X22" s="87" t="str">
        <v/>
      </c>
      <c r="Y22" s="40"/>
      <c r="Z22" s="13" t="str">
        <v/>
      </c>
      <c r="AA22" s="11" t="str">
        <v/>
      </c>
      <c r="AB22" s="22" t="str">
        <v/>
      </c>
      <c r="AC22" s="40"/>
      <c r="AD22" s="90">
        <v>1</v>
      </c>
      <c r="AE22" s="40"/>
      <c r="AF22" s="12" t="str">
        <v/>
      </c>
      <c r="AG22" s="104" t="str">
        <v/>
      </c>
      <c r="AH22" s="40"/>
      <c r="AI22" s="94" t="str">
        <v/>
      </c>
      <c r="AJ22" s="94" t="str">
        <v/>
      </c>
      <c r="AK22" s="94" t="str">
        <v/>
      </c>
      <c r="AL22" s="40"/>
      <c r="AM22" s="7" t="str">
        <v/>
      </c>
      <c r="AN22" s="7" t="str">
        <v/>
      </c>
      <c r="AO22" s="7" t="str">
        <v/>
      </c>
      <c r="AP22" s="7" t="str">
        <v/>
      </c>
      <c r="AQ22" s="7" t="str">
        <v/>
      </c>
      <c r="AR22" s="7" t="str">
        <v/>
      </c>
      <c r="AS22" s="18" t="str">
        <v/>
      </c>
      <c r="AT22" s="40"/>
      <c r="AU22" s="9" t="str">
        <v/>
      </c>
      <c r="AV22" s="9" t="str">
        <v/>
      </c>
      <c r="AW22" s="9" t="str">
        <v/>
      </c>
      <c r="AX22" s="9" t="str">
        <v/>
      </c>
      <c r="AY22" s="9" t="str">
        <v/>
      </c>
      <c r="AZ22" s="9" t="str">
        <v/>
      </c>
      <c r="BA22" s="10" t="str">
        <v/>
      </c>
      <c r="BB22" s="40"/>
    </row>
    <row r="23" spans="1:54" ht="12.75" customHeight="1" x14ac:dyDescent="0.2">
      <c r="A23" s="32">
        <v>5296</v>
      </c>
      <c r="B23" s="7">
        <v>1.0101010101010166E-2</v>
      </c>
      <c r="C23" s="7" t="str">
        <v/>
      </c>
      <c r="D23" s="7" t="str">
        <v/>
      </c>
      <c r="E23" s="7" t="str">
        <v/>
      </c>
      <c r="F23" s="7" t="str">
        <v/>
      </c>
      <c r="G23" s="7" t="str">
        <v/>
      </c>
      <c r="H23" s="7" t="str">
        <v/>
      </c>
      <c r="I23" s="8">
        <v>10</v>
      </c>
      <c r="J23" s="8" t="str">
        <v/>
      </c>
      <c r="K23" s="40"/>
      <c r="L23" s="9" t="str">
        <v/>
      </c>
      <c r="M23" s="9" t="str">
        <v/>
      </c>
      <c r="N23" s="9" t="str">
        <v/>
      </c>
      <c r="O23" s="4" t="str">
        <v/>
      </c>
      <c r="P23" s="4" t="str">
        <v/>
      </c>
      <c r="Q23" s="4" t="str">
        <v/>
      </c>
      <c r="R23" s="9" t="str">
        <v/>
      </c>
      <c r="S23" s="10" t="str">
        <v/>
      </c>
      <c r="T23" s="10" t="str">
        <v/>
      </c>
      <c r="U23" s="40"/>
      <c r="V23" s="84" t="str">
        <v/>
      </c>
      <c r="W23" s="84" t="str">
        <v/>
      </c>
      <c r="X23" s="87" t="str">
        <v/>
      </c>
      <c r="Y23" s="40"/>
      <c r="Z23" s="13" t="str">
        <v/>
      </c>
      <c r="AA23" s="11" t="str">
        <v/>
      </c>
      <c r="AB23" s="22" t="str">
        <v/>
      </c>
      <c r="AC23" s="40"/>
      <c r="AD23" s="90">
        <v>1</v>
      </c>
      <c r="AE23" s="40"/>
      <c r="AF23" s="12" t="str">
        <v/>
      </c>
      <c r="AG23" s="104" t="str">
        <v/>
      </c>
      <c r="AH23" s="40"/>
      <c r="AI23" s="94" t="str">
        <v/>
      </c>
      <c r="AJ23" s="94" t="str">
        <v/>
      </c>
      <c r="AK23" s="94" t="str">
        <v/>
      </c>
      <c r="AL23" s="40"/>
      <c r="AM23" s="7" t="str">
        <v/>
      </c>
      <c r="AN23" s="7" t="str">
        <v/>
      </c>
      <c r="AO23" s="7" t="str">
        <v/>
      </c>
      <c r="AP23" s="7" t="str">
        <v/>
      </c>
      <c r="AQ23" s="7" t="str">
        <v/>
      </c>
      <c r="AR23" s="7" t="str">
        <v/>
      </c>
      <c r="AS23" s="18" t="str">
        <v/>
      </c>
      <c r="AT23" s="40"/>
      <c r="AU23" s="9" t="str">
        <v/>
      </c>
      <c r="AV23" s="9" t="str">
        <v/>
      </c>
      <c r="AW23" s="9" t="str">
        <v/>
      </c>
      <c r="AX23" s="9" t="str">
        <v/>
      </c>
      <c r="AY23" s="9" t="str">
        <v/>
      </c>
      <c r="AZ23" s="9" t="str">
        <v/>
      </c>
      <c r="BA23" s="10" t="str">
        <v/>
      </c>
      <c r="BB23" s="40"/>
    </row>
    <row r="24" spans="1:54" ht="12.75" customHeight="1" x14ac:dyDescent="0.2">
      <c r="A24" s="32">
        <v>5327</v>
      </c>
      <c r="B24" s="7">
        <v>3.0303030303030276E-2</v>
      </c>
      <c r="C24" s="7" t="str">
        <v/>
      </c>
      <c r="D24" s="7" t="str">
        <v/>
      </c>
      <c r="E24" s="7" t="str">
        <v/>
      </c>
      <c r="F24" s="7" t="str">
        <v/>
      </c>
      <c r="G24" s="7" t="str">
        <v/>
      </c>
      <c r="H24" s="7" t="str">
        <v/>
      </c>
      <c r="I24" s="8">
        <v>10.199999999999999</v>
      </c>
      <c r="J24" s="8" t="str">
        <v/>
      </c>
      <c r="K24" s="40"/>
      <c r="L24" s="9" t="str">
        <v/>
      </c>
      <c r="M24" s="9" t="str">
        <v/>
      </c>
      <c r="N24" s="9" t="str">
        <v/>
      </c>
      <c r="O24" s="4" t="str">
        <v/>
      </c>
      <c r="P24" s="4" t="str">
        <v/>
      </c>
      <c r="Q24" s="4" t="str">
        <v/>
      </c>
      <c r="R24" s="9" t="str">
        <v/>
      </c>
      <c r="S24" s="10" t="str">
        <v/>
      </c>
      <c r="T24" s="10" t="str">
        <v/>
      </c>
      <c r="U24" s="40"/>
      <c r="V24" s="84" t="str">
        <v/>
      </c>
      <c r="W24" s="84" t="str">
        <v/>
      </c>
      <c r="X24" s="87" t="str">
        <v/>
      </c>
      <c r="Y24" s="40"/>
      <c r="Z24" s="13" t="str">
        <v/>
      </c>
      <c r="AA24" s="11" t="str">
        <v/>
      </c>
      <c r="AB24" s="22" t="str">
        <v/>
      </c>
      <c r="AC24" s="40"/>
      <c r="AD24" s="90">
        <v>1</v>
      </c>
      <c r="AE24" s="40"/>
      <c r="AF24" s="12" t="str">
        <v/>
      </c>
      <c r="AG24" s="104" t="str">
        <v/>
      </c>
      <c r="AH24" s="40"/>
      <c r="AI24" s="94" t="str">
        <v/>
      </c>
      <c r="AJ24" s="94" t="str">
        <v/>
      </c>
      <c r="AK24" s="94" t="str">
        <v/>
      </c>
      <c r="AL24" s="40"/>
      <c r="AM24" s="7" t="str">
        <v/>
      </c>
      <c r="AN24" s="7" t="str">
        <v/>
      </c>
      <c r="AO24" s="7" t="str">
        <v/>
      </c>
      <c r="AP24" s="7" t="str">
        <v/>
      </c>
      <c r="AQ24" s="7" t="str">
        <v/>
      </c>
      <c r="AR24" s="7" t="str">
        <v/>
      </c>
      <c r="AS24" s="18" t="str">
        <v/>
      </c>
      <c r="AT24" s="40"/>
      <c r="AU24" s="9" t="str">
        <v/>
      </c>
      <c r="AV24" s="9" t="str">
        <v/>
      </c>
      <c r="AW24" s="9" t="str">
        <v/>
      </c>
      <c r="AX24" s="9" t="str">
        <v/>
      </c>
      <c r="AY24" s="9" t="str">
        <v/>
      </c>
      <c r="AZ24" s="9" t="str">
        <v/>
      </c>
      <c r="BA24" s="10" t="str">
        <v/>
      </c>
      <c r="BB24" s="40"/>
    </row>
    <row r="25" spans="1:54" ht="12.75" customHeight="1" x14ac:dyDescent="0.2">
      <c r="A25" s="32">
        <v>5358</v>
      </c>
      <c r="B25" s="7">
        <v>2.0000000000000018E-2</v>
      </c>
      <c r="C25" s="7" t="str">
        <v/>
      </c>
      <c r="D25" s="7" t="str">
        <v/>
      </c>
      <c r="E25" s="7" t="str">
        <v/>
      </c>
      <c r="F25" s="7" t="str">
        <v/>
      </c>
      <c r="G25" s="7" t="str">
        <v/>
      </c>
      <c r="H25" s="7" t="str">
        <v/>
      </c>
      <c r="I25" s="8">
        <v>10.199999999999999</v>
      </c>
      <c r="J25" s="8" t="str">
        <v/>
      </c>
      <c r="K25" s="40"/>
      <c r="L25" s="9" t="str">
        <v/>
      </c>
      <c r="M25" s="9" t="str">
        <v/>
      </c>
      <c r="N25" s="9" t="str">
        <v/>
      </c>
      <c r="O25" s="4" t="str">
        <v/>
      </c>
      <c r="P25" s="4" t="str">
        <v/>
      </c>
      <c r="Q25" s="4" t="str">
        <v/>
      </c>
      <c r="R25" s="9" t="str">
        <v/>
      </c>
      <c r="S25" s="10" t="str">
        <v/>
      </c>
      <c r="T25" s="10" t="str">
        <v/>
      </c>
      <c r="U25" s="40"/>
      <c r="V25" s="84" t="str">
        <v/>
      </c>
      <c r="W25" s="84" t="str">
        <v/>
      </c>
      <c r="X25" s="87" t="str">
        <v/>
      </c>
      <c r="Y25" s="40"/>
      <c r="Z25" s="13" t="str">
        <v/>
      </c>
      <c r="AA25" s="11" t="str">
        <v/>
      </c>
      <c r="AB25" s="22" t="str">
        <v/>
      </c>
      <c r="AC25" s="40"/>
      <c r="AD25" s="90">
        <v>1</v>
      </c>
      <c r="AE25" s="40"/>
      <c r="AF25" s="12" t="str">
        <v/>
      </c>
      <c r="AG25" s="104" t="str">
        <v/>
      </c>
      <c r="AH25" s="40"/>
      <c r="AI25" s="94" t="str">
        <v/>
      </c>
      <c r="AJ25" s="94" t="str">
        <v/>
      </c>
      <c r="AK25" s="94" t="str">
        <v/>
      </c>
      <c r="AL25" s="40"/>
      <c r="AM25" s="7" t="str">
        <v/>
      </c>
      <c r="AN25" s="7" t="str">
        <v/>
      </c>
      <c r="AO25" s="7" t="str">
        <v/>
      </c>
      <c r="AP25" s="7" t="str">
        <v/>
      </c>
      <c r="AQ25" s="7" t="str">
        <v/>
      </c>
      <c r="AR25" s="7" t="str">
        <v/>
      </c>
      <c r="AS25" s="18" t="str">
        <v/>
      </c>
      <c r="AT25" s="40"/>
      <c r="AU25" s="9" t="str">
        <v/>
      </c>
      <c r="AV25" s="9" t="str">
        <v/>
      </c>
      <c r="AW25" s="9" t="str">
        <v/>
      </c>
      <c r="AX25" s="9" t="str">
        <v/>
      </c>
      <c r="AY25" s="9" t="str">
        <v/>
      </c>
      <c r="AZ25" s="9" t="str">
        <v/>
      </c>
      <c r="BA25" s="10" t="str">
        <v/>
      </c>
      <c r="BB25" s="40"/>
    </row>
    <row r="26" spans="1:54" ht="12.75" customHeight="1" x14ac:dyDescent="0.2">
      <c r="A26" s="32">
        <v>5388</v>
      </c>
      <c r="B26" s="7">
        <v>1.0000000000000009E-2</v>
      </c>
      <c r="C26" s="7" t="str">
        <v/>
      </c>
      <c r="D26" s="7" t="str">
        <v/>
      </c>
      <c r="E26" s="7" t="str">
        <v/>
      </c>
      <c r="F26" s="7" t="str">
        <v/>
      </c>
      <c r="G26" s="7" t="str">
        <v/>
      </c>
      <c r="H26" s="7" t="str">
        <v/>
      </c>
      <c r="I26" s="8">
        <v>10.1</v>
      </c>
      <c r="J26" s="8" t="str">
        <v/>
      </c>
      <c r="K26" s="40"/>
      <c r="L26" s="9" t="str">
        <v/>
      </c>
      <c r="M26" s="9" t="str">
        <v/>
      </c>
      <c r="N26" s="9" t="str">
        <v/>
      </c>
      <c r="O26" s="9" t="str">
        <v/>
      </c>
      <c r="P26" s="4" t="str">
        <v/>
      </c>
      <c r="Q26" s="4" t="str">
        <v/>
      </c>
      <c r="R26" s="9" t="str">
        <v/>
      </c>
      <c r="S26" s="10" t="str">
        <v/>
      </c>
      <c r="T26" s="10" t="str">
        <v/>
      </c>
      <c r="U26" s="40"/>
      <c r="V26" s="84" t="str">
        <v/>
      </c>
      <c r="W26" s="84" t="str">
        <v/>
      </c>
      <c r="X26" s="87" t="str">
        <v/>
      </c>
      <c r="Y26" s="40"/>
      <c r="Z26" s="13" t="str">
        <v/>
      </c>
      <c r="AA26" s="11" t="str">
        <v/>
      </c>
      <c r="AB26" s="22" t="str">
        <v/>
      </c>
      <c r="AC26" s="40"/>
      <c r="AD26" s="90">
        <v>1</v>
      </c>
      <c r="AE26" s="40"/>
      <c r="AF26" s="12" t="str">
        <v/>
      </c>
      <c r="AG26" s="104" t="str">
        <v/>
      </c>
      <c r="AH26" s="40"/>
      <c r="AI26" s="94" t="str">
        <v/>
      </c>
      <c r="AJ26" s="94" t="str">
        <v/>
      </c>
      <c r="AK26" s="94" t="str">
        <v/>
      </c>
      <c r="AL26" s="40"/>
      <c r="AM26" s="7" t="str">
        <v/>
      </c>
      <c r="AN26" s="7" t="str">
        <v/>
      </c>
      <c r="AO26" s="7" t="str">
        <v/>
      </c>
      <c r="AP26" s="7" t="str">
        <v/>
      </c>
      <c r="AQ26" s="7" t="str">
        <v/>
      </c>
      <c r="AR26" s="7" t="str">
        <v/>
      </c>
      <c r="AS26" s="18" t="str">
        <v/>
      </c>
      <c r="AT26" s="40"/>
      <c r="AU26" s="9" t="str">
        <v/>
      </c>
      <c r="AV26" s="9" t="str">
        <v/>
      </c>
      <c r="AW26" s="9" t="str">
        <v/>
      </c>
      <c r="AX26" s="9" t="str">
        <v/>
      </c>
      <c r="AY26" s="9" t="str">
        <v/>
      </c>
      <c r="AZ26" s="9" t="str">
        <v/>
      </c>
      <c r="BA26" s="10" t="str">
        <v/>
      </c>
      <c r="BB26" s="40"/>
    </row>
    <row r="27" spans="1:54" ht="12.75" customHeight="1" x14ac:dyDescent="0.2">
      <c r="A27" s="32">
        <v>5419</v>
      </c>
      <c r="B27" s="7">
        <v>9.9009900990099098E-3</v>
      </c>
      <c r="C27" s="7" t="str">
        <v/>
      </c>
      <c r="D27" s="7" t="str">
        <v/>
      </c>
      <c r="E27" s="7" t="str">
        <v/>
      </c>
      <c r="F27" s="7" t="str">
        <v/>
      </c>
      <c r="G27" s="7" t="str">
        <v/>
      </c>
      <c r="H27" s="7" t="str">
        <v/>
      </c>
      <c r="I27" s="8">
        <v>10.199999999999999</v>
      </c>
      <c r="J27" s="8" t="str">
        <v/>
      </c>
      <c r="K27" s="40"/>
      <c r="L27" s="9" t="str">
        <v/>
      </c>
      <c r="M27" s="9" t="str">
        <v/>
      </c>
      <c r="N27" s="9" t="str">
        <v/>
      </c>
      <c r="O27" s="9" t="str">
        <v/>
      </c>
      <c r="P27" s="4" t="str">
        <v/>
      </c>
      <c r="Q27" s="4" t="str">
        <v/>
      </c>
      <c r="R27" s="9" t="str">
        <v/>
      </c>
      <c r="S27" s="10" t="str">
        <v/>
      </c>
      <c r="T27" s="10" t="str">
        <v/>
      </c>
      <c r="U27" s="40"/>
      <c r="V27" s="84" t="str">
        <v/>
      </c>
      <c r="W27" s="84" t="str">
        <v/>
      </c>
      <c r="X27" s="87" t="str">
        <v/>
      </c>
      <c r="Y27" s="40"/>
      <c r="Z27" s="13" t="str">
        <v/>
      </c>
      <c r="AA27" s="11" t="str">
        <v/>
      </c>
      <c r="AB27" s="22" t="str">
        <v/>
      </c>
      <c r="AC27" s="40"/>
      <c r="AD27" s="90">
        <v>1</v>
      </c>
      <c r="AE27" s="40"/>
      <c r="AF27" s="12" t="str">
        <v/>
      </c>
      <c r="AG27" s="104" t="str">
        <v/>
      </c>
      <c r="AH27" s="40"/>
      <c r="AI27" s="94" t="str">
        <v/>
      </c>
      <c r="AJ27" s="94" t="str">
        <v/>
      </c>
      <c r="AK27" s="94" t="str">
        <v/>
      </c>
      <c r="AL27" s="40"/>
      <c r="AM27" s="7" t="str">
        <v/>
      </c>
      <c r="AN27" s="7" t="str">
        <v/>
      </c>
      <c r="AO27" s="7" t="str">
        <v/>
      </c>
      <c r="AP27" s="7" t="str">
        <v/>
      </c>
      <c r="AQ27" s="7" t="str">
        <v/>
      </c>
      <c r="AR27" s="7" t="str">
        <v/>
      </c>
      <c r="AS27" s="18" t="str">
        <v/>
      </c>
      <c r="AT27" s="40"/>
      <c r="AU27" s="9" t="str">
        <v/>
      </c>
      <c r="AV27" s="9" t="str">
        <v/>
      </c>
      <c r="AW27" s="9" t="str">
        <v/>
      </c>
      <c r="AX27" s="9" t="str">
        <v/>
      </c>
      <c r="AY27" s="9" t="str">
        <v/>
      </c>
      <c r="AZ27" s="9" t="str">
        <v/>
      </c>
      <c r="BA27" s="10" t="str">
        <v/>
      </c>
      <c r="BB27" s="40"/>
    </row>
    <row r="28" spans="1:54" ht="12.75" customHeight="1" x14ac:dyDescent="0.2">
      <c r="A28" s="32">
        <v>5449</v>
      </c>
      <c r="B28" s="7">
        <v>1.0000000000000009E-2</v>
      </c>
      <c r="C28" s="7" t="str">
        <v/>
      </c>
      <c r="D28" s="7" t="str">
        <v/>
      </c>
      <c r="E28" s="7" t="str">
        <v/>
      </c>
      <c r="F28" s="7" t="str">
        <v/>
      </c>
      <c r="G28" s="7" t="str">
        <v/>
      </c>
      <c r="H28" s="7" t="str">
        <v/>
      </c>
      <c r="I28" s="8">
        <v>10.1</v>
      </c>
      <c r="J28" s="8" t="str">
        <v/>
      </c>
      <c r="K28" s="40"/>
      <c r="L28" s="9" t="str">
        <v/>
      </c>
      <c r="M28" s="9" t="str">
        <v/>
      </c>
      <c r="N28" s="9" t="str">
        <v/>
      </c>
      <c r="O28" s="9" t="str">
        <v/>
      </c>
      <c r="P28" s="4" t="str">
        <v/>
      </c>
      <c r="Q28" s="4" t="str">
        <v/>
      </c>
      <c r="R28" s="9" t="str">
        <v/>
      </c>
      <c r="S28" s="10" t="str">
        <v/>
      </c>
      <c r="T28" s="10" t="str">
        <v/>
      </c>
      <c r="U28" s="40"/>
      <c r="V28" s="84" t="str">
        <v/>
      </c>
      <c r="W28" s="84" t="str">
        <v/>
      </c>
      <c r="X28" s="87" t="str">
        <v/>
      </c>
      <c r="Y28" s="40"/>
      <c r="Z28" s="13" t="str">
        <v/>
      </c>
      <c r="AA28" s="11" t="str">
        <v/>
      </c>
      <c r="AB28" s="22" t="str">
        <v/>
      </c>
      <c r="AC28" s="40"/>
      <c r="AD28" s="90">
        <v>1</v>
      </c>
      <c r="AE28" s="40"/>
      <c r="AF28" s="12" t="str">
        <v/>
      </c>
      <c r="AG28" s="104" t="str">
        <v/>
      </c>
      <c r="AH28" s="40"/>
      <c r="AI28" s="94" t="str">
        <v/>
      </c>
      <c r="AJ28" s="94" t="str">
        <v/>
      </c>
      <c r="AK28" s="94" t="str">
        <v/>
      </c>
      <c r="AL28" s="40"/>
      <c r="AM28" s="7" t="str">
        <v/>
      </c>
      <c r="AN28" s="7" t="str">
        <v/>
      </c>
      <c r="AO28" s="7" t="str">
        <v/>
      </c>
      <c r="AP28" s="7" t="str">
        <v/>
      </c>
      <c r="AQ28" s="7" t="str">
        <v/>
      </c>
      <c r="AR28" s="7" t="str">
        <v/>
      </c>
      <c r="AS28" s="18" t="str">
        <v/>
      </c>
      <c r="AT28" s="40"/>
      <c r="AU28" s="9" t="str">
        <v/>
      </c>
      <c r="AV28" s="9" t="str">
        <v/>
      </c>
      <c r="AW28" s="9" t="str">
        <v/>
      </c>
      <c r="AX28" s="9" t="str">
        <v/>
      </c>
      <c r="AY28" s="9" t="str">
        <v/>
      </c>
      <c r="AZ28" s="9" t="str">
        <v/>
      </c>
      <c r="BA28" s="10" t="str">
        <v/>
      </c>
      <c r="BB28" s="40"/>
    </row>
    <row r="29" spans="1:54" ht="12.75" customHeight="1" x14ac:dyDescent="0.2">
      <c r="A29" s="32">
        <v>5480</v>
      </c>
      <c r="B29" s="7">
        <v>1.0000000000000009E-2</v>
      </c>
      <c r="C29" s="7" t="str">
        <v/>
      </c>
      <c r="D29" s="7" t="str">
        <v/>
      </c>
      <c r="E29" s="7" t="str">
        <v/>
      </c>
      <c r="F29" s="7" t="str">
        <v/>
      </c>
      <c r="G29" s="7" t="str">
        <v/>
      </c>
      <c r="H29" s="7">
        <v>1.6666666666666607E-2</v>
      </c>
      <c r="I29" s="8">
        <v>10.1</v>
      </c>
      <c r="J29" s="8" t="str">
        <v/>
      </c>
      <c r="K29" s="40"/>
      <c r="L29" s="9" t="str">
        <v/>
      </c>
      <c r="M29" s="9" t="str">
        <v/>
      </c>
      <c r="N29" s="9" t="str">
        <v/>
      </c>
      <c r="O29" s="9" t="str">
        <v/>
      </c>
      <c r="P29" s="4" t="str">
        <v/>
      </c>
      <c r="Q29" s="4" t="str">
        <v/>
      </c>
      <c r="R29" s="9" t="str">
        <v/>
      </c>
      <c r="S29" s="10" t="str">
        <v/>
      </c>
      <c r="T29" s="10" t="str">
        <v/>
      </c>
      <c r="U29" s="40"/>
      <c r="V29" s="84" t="str">
        <v/>
      </c>
      <c r="W29" s="84" t="str">
        <v/>
      </c>
      <c r="X29" s="87" t="str">
        <v/>
      </c>
      <c r="Y29" s="40"/>
      <c r="Z29" s="13" t="str">
        <v/>
      </c>
      <c r="AA29" s="11" t="str">
        <v/>
      </c>
      <c r="AB29" s="22" t="str">
        <v/>
      </c>
      <c r="AC29" s="40"/>
      <c r="AD29" s="90">
        <v>0</v>
      </c>
      <c r="AE29" s="40"/>
      <c r="AF29" s="12" t="str">
        <v/>
      </c>
      <c r="AG29" s="104" t="str">
        <v/>
      </c>
      <c r="AH29" s="40"/>
      <c r="AI29" s="94" t="str">
        <v/>
      </c>
      <c r="AJ29" s="94" t="str">
        <v/>
      </c>
      <c r="AK29" s="94" t="str">
        <v/>
      </c>
      <c r="AL29" s="40"/>
      <c r="AM29" s="7" t="str">
        <v/>
      </c>
      <c r="AN29" s="7" t="str">
        <v/>
      </c>
      <c r="AO29" s="7" t="str">
        <v/>
      </c>
      <c r="AP29" s="7" t="str">
        <v/>
      </c>
      <c r="AQ29" s="7" t="str">
        <v/>
      </c>
      <c r="AR29" s="7" t="str">
        <v/>
      </c>
      <c r="AS29" s="18" t="str">
        <v/>
      </c>
      <c r="AT29" s="40"/>
      <c r="AU29" s="9" t="str">
        <v/>
      </c>
      <c r="AV29" s="9" t="str">
        <v/>
      </c>
      <c r="AW29" s="9" t="str">
        <v/>
      </c>
      <c r="AX29" s="9" t="str">
        <v/>
      </c>
      <c r="AY29" s="9" t="str">
        <v/>
      </c>
      <c r="AZ29" s="9" t="str">
        <v/>
      </c>
      <c r="BA29" s="10" t="str">
        <v/>
      </c>
      <c r="BB29" s="40"/>
    </row>
    <row r="30" spans="1:54" ht="12.75" customHeight="1" x14ac:dyDescent="0.2">
      <c r="A30" s="32">
        <v>5511</v>
      </c>
      <c r="B30" s="7">
        <v>1.0101010101010166E-2</v>
      </c>
      <c r="C30" s="7" t="str">
        <v/>
      </c>
      <c r="D30" s="7" t="str">
        <v/>
      </c>
      <c r="E30" s="7" t="str">
        <v/>
      </c>
      <c r="F30" s="7" t="str">
        <v/>
      </c>
      <c r="G30" s="7" t="str">
        <v/>
      </c>
      <c r="H30" s="7">
        <v>1.6666666666666607E-2</v>
      </c>
      <c r="I30" s="8">
        <v>10</v>
      </c>
      <c r="J30" s="8" t="str">
        <v/>
      </c>
      <c r="K30" s="40"/>
      <c r="L30" s="9" t="str">
        <v/>
      </c>
      <c r="M30" s="9" t="str">
        <v/>
      </c>
      <c r="N30" s="9" t="str">
        <v/>
      </c>
      <c r="O30" s="9" t="str">
        <v/>
      </c>
      <c r="P30" s="4" t="str">
        <v/>
      </c>
      <c r="Q30" s="4" t="str">
        <v/>
      </c>
      <c r="R30" s="9" t="str">
        <v/>
      </c>
      <c r="S30" s="10" t="str">
        <v/>
      </c>
      <c r="T30" s="10" t="str">
        <v/>
      </c>
      <c r="U30" s="40"/>
      <c r="V30" s="84" t="str">
        <v/>
      </c>
      <c r="W30" s="84" t="str">
        <v/>
      </c>
      <c r="X30" s="87" t="str">
        <v/>
      </c>
      <c r="Y30" s="40"/>
      <c r="Z30" s="13" t="str">
        <v/>
      </c>
      <c r="AA30" s="11" t="str">
        <v/>
      </c>
      <c r="AB30" s="22" t="str">
        <v/>
      </c>
      <c r="AC30" s="40"/>
      <c r="AD30" s="90">
        <v>0</v>
      </c>
      <c r="AE30" s="40"/>
      <c r="AF30" s="12" t="str">
        <v/>
      </c>
      <c r="AG30" s="104" t="str">
        <v/>
      </c>
      <c r="AH30" s="40"/>
      <c r="AI30" s="94" t="str">
        <v/>
      </c>
      <c r="AJ30" s="94" t="str">
        <v/>
      </c>
      <c r="AK30" s="94" t="str">
        <v/>
      </c>
      <c r="AL30" s="40"/>
      <c r="AM30" s="7" t="str">
        <v/>
      </c>
      <c r="AN30" s="7" t="str">
        <v/>
      </c>
      <c r="AO30" s="7" t="str">
        <v/>
      </c>
      <c r="AP30" s="7" t="str">
        <v/>
      </c>
      <c r="AQ30" s="7" t="str">
        <v/>
      </c>
      <c r="AR30" s="7" t="str">
        <v/>
      </c>
      <c r="AS30" s="18" t="str">
        <v/>
      </c>
      <c r="AT30" s="40"/>
      <c r="AU30" s="9" t="str">
        <v/>
      </c>
      <c r="AV30" s="9" t="str">
        <v/>
      </c>
      <c r="AW30" s="9" t="str">
        <v/>
      </c>
      <c r="AX30" s="9" t="str">
        <v/>
      </c>
      <c r="AY30" s="9" t="str">
        <v/>
      </c>
      <c r="AZ30" s="9" t="str">
        <v/>
      </c>
      <c r="BA30" s="10" t="str">
        <v/>
      </c>
      <c r="BB30" s="40"/>
    </row>
    <row r="31" spans="1:54" ht="12.75" customHeight="1" x14ac:dyDescent="0.2">
      <c r="A31" s="32">
        <v>5539</v>
      </c>
      <c r="B31" s="7">
        <v>0</v>
      </c>
      <c r="C31" s="7" t="str">
        <v/>
      </c>
      <c r="D31" s="7" t="str">
        <v/>
      </c>
      <c r="E31" s="7" t="str">
        <v/>
      </c>
      <c r="F31" s="7" t="str">
        <v/>
      </c>
      <c r="G31" s="7" t="str">
        <v/>
      </c>
      <c r="H31" s="7">
        <v>1.6666666666666607E-2</v>
      </c>
      <c r="I31" s="8">
        <v>9.9</v>
      </c>
      <c r="J31" s="8" t="str">
        <v/>
      </c>
      <c r="K31" s="40"/>
      <c r="L31" s="9" t="str">
        <v/>
      </c>
      <c r="M31" s="9" t="str">
        <v/>
      </c>
      <c r="N31" s="9" t="str">
        <v/>
      </c>
      <c r="O31" s="9" t="str">
        <v/>
      </c>
      <c r="P31" s="4" t="str">
        <v/>
      </c>
      <c r="Q31" s="4" t="str">
        <v/>
      </c>
      <c r="R31" s="9" t="str">
        <v/>
      </c>
      <c r="S31" s="10" t="str">
        <v/>
      </c>
      <c r="T31" s="10" t="str">
        <v/>
      </c>
      <c r="U31" s="40"/>
      <c r="V31" s="84" t="str">
        <v/>
      </c>
      <c r="W31" s="84" t="str">
        <v/>
      </c>
      <c r="X31" s="87" t="str">
        <v/>
      </c>
      <c r="Y31" s="40"/>
      <c r="Z31" s="13" t="str">
        <v/>
      </c>
      <c r="AA31" s="11" t="str">
        <v/>
      </c>
      <c r="AB31" s="22" t="str">
        <v/>
      </c>
      <c r="AC31" s="40"/>
      <c r="AD31" s="90">
        <v>0</v>
      </c>
      <c r="AE31" s="40"/>
      <c r="AF31" s="12" t="str">
        <v/>
      </c>
      <c r="AG31" s="104" t="str">
        <v/>
      </c>
      <c r="AH31" s="40"/>
      <c r="AI31" s="94" t="str">
        <v/>
      </c>
      <c r="AJ31" s="94" t="str">
        <v/>
      </c>
      <c r="AK31" s="94" t="str">
        <v/>
      </c>
      <c r="AL31" s="40"/>
      <c r="AM31" s="7" t="str">
        <v/>
      </c>
      <c r="AN31" s="7" t="str">
        <v/>
      </c>
      <c r="AO31" s="7" t="str">
        <v/>
      </c>
      <c r="AP31" s="7" t="str">
        <v/>
      </c>
      <c r="AQ31" s="7" t="str">
        <v/>
      </c>
      <c r="AR31" s="7" t="str">
        <v/>
      </c>
      <c r="AS31" s="18" t="str">
        <v/>
      </c>
      <c r="AT31" s="40"/>
      <c r="AU31" s="9" t="str">
        <v/>
      </c>
      <c r="AV31" s="9" t="str">
        <v/>
      </c>
      <c r="AW31" s="9" t="str">
        <v/>
      </c>
      <c r="AX31" s="9" t="str">
        <v/>
      </c>
      <c r="AY31" s="9" t="str">
        <v/>
      </c>
      <c r="AZ31" s="9" t="str">
        <v/>
      </c>
      <c r="BA31" s="10" t="str">
        <v/>
      </c>
      <c r="BB31" s="40"/>
    </row>
    <row r="32" spans="1:54" ht="12.75" customHeight="1" x14ac:dyDescent="0.2">
      <c r="A32" s="32">
        <v>5570</v>
      </c>
      <c r="B32" s="7">
        <v>2.0408163265306145E-2</v>
      </c>
      <c r="C32" s="7" t="str">
        <v/>
      </c>
      <c r="D32" s="7" t="str">
        <v/>
      </c>
      <c r="E32" s="7" t="str">
        <v/>
      </c>
      <c r="F32" s="7" t="str">
        <v/>
      </c>
      <c r="G32" s="7" t="str">
        <v/>
      </c>
      <c r="H32" s="7">
        <v>1.6666666666666607E-2</v>
      </c>
      <c r="I32" s="8">
        <v>10</v>
      </c>
      <c r="J32" s="8" t="str">
        <v/>
      </c>
      <c r="K32" s="40"/>
      <c r="L32" s="9" t="str">
        <v/>
      </c>
      <c r="M32" s="9" t="str">
        <v/>
      </c>
      <c r="N32" s="9" t="str">
        <v/>
      </c>
      <c r="O32" s="9" t="str">
        <v/>
      </c>
      <c r="P32" s="4" t="str">
        <v/>
      </c>
      <c r="Q32" s="4" t="str">
        <v/>
      </c>
      <c r="R32" s="9" t="str">
        <v/>
      </c>
      <c r="S32" s="10" t="str">
        <v/>
      </c>
      <c r="T32" s="10" t="str">
        <v/>
      </c>
      <c r="U32" s="40"/>
      <c r="V32" s="84" t="str">
        <v/>
      </c>
      <c r="W32" s="84" t="str">
        <v/>
      </c>
      <c r="X32" s="87" t="str">
        <v/>
      </c>
      <c r="Y32" s="40"/>
      <c r="Z32" s="13" t="str">
        <v/>
      </c>
      <c r="AA32" s="11" t="str">
        <v/>
      </c>
      <c r="AB32" s="22" t="str">
        <v/>
      </c>
      <c r="AC32" s="40"/>
      <c r="AD32" s="90">
        <v>0</v>
      </c>
      <c r="AE32" s="40"/>
      <c r="AF32" s="12" t="str">
        <v/>
      </c>
      <c r="AG32" s="104" t="str">
        <v/>
      </c>
      <c r="AH32" s="40"/>
      <c r="AI32" s="94" t="str">
        <v/>
      </c>
      <c r="AJ32" s="94" t="str">
        <v/>
      </c>
      <c r="AK32" s="94" t="str">
        <v/>
      </c>
      <c r="AL32" s="40"/>
      <c r="AM32" s="7" t="str">
        <v/>
      </c>
      <c r="AN32" s="7" t="str">
        <v/>
      </c>
      <c r="AO32" s="7" t="str">
        <v/>
      </c>
      <c r="AP32" s="7" t="str">
        <v/>
      </c>
      <c r="AQ32" s="7" t="str">
        <v/>
      </c>
      <c r="AR32" s="7" t="str">
        <v/>
      </c>
      <c r="AS32" s="18" t="str">
        <v/>
      </c>
      <c r="AT32" s="40"/>
      <c r="AU32" s="9" t="str">
        <v/>
      </c>
      <c r="AV32" s="9" t="str">
        <v/>
      </c>
      <c r="AW32" s="9" t="str">
        <v/>
      </c>
      <c r="AX32" s="9" t="str">
        <v/>
      </c>
      <c r="AY32" s="9" t="str">
        <v/>
      </c>
      <c r="AZ32" s="9" t="str">
        <v/>
      </c>
      <c r="BA32" s="10" t="str">
        <v/>
      </c>
      <c r="BB32" s="40"/>
    </row>
    <row r="33" spans="1:54" ht="12.75" customHeight="1" x14ac:dyDescent="0.2">
      <c r="A33" s="32">
        <v>5600</v>
      </c>
      <c r="B33" s="7">
        <v>2.020202020202011E-2</v>
      </c>
      <c r="C33" s="7" t="str">
        <v/>
      </c>
      <c r="D33" s="7" t="str">
        <v/>
      </c>
      <c r="E33" s="7" t="str">
        <v/>
      </c>
      <c r="F33" s="7" t="str">
        <v/>
      </c>
      <c r="G33" s="7" t="str">
        <v/>
      </c>
      <c r="H33" s="7">
        <v>3.3898305084745672E-2</v>
      </c>
      <c r="I33" s="8">
        <v>10.1</v>
      </c>
      <c r="J33" s="8" t="str">
        <v/>
      </c>
      <c r="K33" s="40"/>
      <c r="L33" s="9" t="str">
        <v/>
      </c>
      <c r="M33" s="9" t="str">
        <v/>
      </c>
      <c r="N33" s="9" t="str">
        <v/>
      </c>
      <c r="O33" s="9" t="str">
        <v/>
      </c>
      <c r="P33" s="4" t="str">
        <v/>
      </c>
      <c r="Q33" s="4" t="str">
        <v/>
      </c>
      <c r="R33" s="9" t="str">
        <v/>
      </c>
      <c r="S33" s="10" t="str">
        <v/>
      </c>
      <c r="T33" s="10" t="str">
        <v/>
      </c>
      <c r="U33" s="40"/>
      <c r="V33" s="84" t="str">
        <v/>
      </c>
      <c r="W33" s="84" t="str">
        <v/>
      </c>
      <c r="X33" s="87" t="str">
        <v/>
      </c>
      <c r="Y33" s="40"/>
      <c r="Z33" s="13" t="str">
        <v/>
      </c>
      <c r="AA33" s="11" t="str">
        <v/>
      </c>
      <c r="AB33" s="22" t="str">
        <v/>
      </c>
      <c r="AC33" s="40"/>
      <c r="AD33" s="90">
        <v>0</v>
      </c>
      <c r="AE33" s="40"/>
      <c r="AF33" s="12" t="str">
        <v/>
      </c>
      <c r="AG33" s="104" t="str">
        <v/>
      </c>
      <c r="AH33" s="40"/>
      <c r="AI33" s="94" t="str">
        <v/>
      </c>
      <c r="AJ33" s="94" t="str">
        <v/>
      </c>
      <c r="AK33" s="94" t="str">
        <v/>
      </c>
      <c r="AL33" s="40"/>
      <c r="AM33" s="7" t="str">
        <v/>
      </c>
      <c r="AN33" s="7" t="str">
        <v/>
      </c>
      <c r="AO33" s="7" t="str">
        <v/>
      </c>
      <c r="AP33" s="7" t="str">
        <v/>
      </c>
      <c r="AQ33" s="7" t="str">
        <v/>
      </c>
      <c r="AR33" s="7" t="str">
        <v/>
      </c>
      <c r="AS33" s="18" t="str">
        <v/>
      </c>
      <c r="AT33" s="40"/>
      <c r="AU33" s="9" t="str">
        <v/>
      </c>
      <c r="AV33" s="9" t="str">
        <v/>
      </c>
      <c r="AW33" s="9" t="str">
        <v/>
      </c>
      <c r="AX33" s="9" t="str">
        <v/>
      </c>
      <c r="AY33" s="9" t="str">
        <v/>
      </c>
      <c r="AZ33" s="9" t="str">
        <v/>
      </c>
      <c r="BA33" s="10" t="str">
        <v/>
      </c>
      <c r="BB33" s="40"/>
    </row>
    <row r="34" spans="1:54" ht="12.75" customHeight="1" x14ac:dyDescent="0.2">
      <c r="A34" s="32">
        <v>5631</v>
      </c>
      <c r="B34" s="7">
        <v>2.020202020202011E-2</v>
      </c>
      <c r="C34" s="7" t="str">
        <v/>
      </c>
      <c r="D34" s="7" t="str">
        <v/>
      </c>
      <c r="E34" s="7" t="str">
        <v/>
      </c>
      <c r="F34" s="7" t="str">
        <v/>
      </c>
      <c r="G34" s="7" t="str">
        <v/>
      </c>
      <c r="H34" s="7">
        <v>1.6666666666666607E-2</v>
      </c>
      <c r="I34" s="8">
        <v>10.1</v>
      </c>
      <c r="J34" s="8" t="str">
        <v/>
      </c>
      <c r="K34" s="40"/>
      <c r="L34" s="9" t="str">
        <v/>
      </c>
      <c r="M34" s="9" t="str">
        <v/>
      </c>
      <c r="N34" s="9" t="str">
        <v/>
      </c>
      <c r="O34" s="9" t="str">
        <v/>
      </c>
      <c r="P34" s="4" t="str">
        <v/>
      </c>
      <c r="Q34" s="4" t="str">
        <v/>
      </c>
      <c r="R34" s="9" t="str">
        <v/>
      </c>
      <c r="S34" s="10" t="str">
        <v/>
      </c>
      <c r="T34" s="10" t="str">
        <v/>
      </c>
      <c r="U34" s="40"/>
      <c r="V34" s="84" t="str">
        <v/>
      </c>
      <c r="W34" s="84" t="str">
        <v/>
      </c>
      <c r="X34" s="87" t="str">
        <v/>
      </c>
      <c r="Y34" s="40"/>
      <c r="Z34" s="13" t="str">
        <v/>
      </c>
      <c r="AA34" s="11" t="str">
        <v/>
      </c>
      <c r="AB34" s="22" t="str">
        <v/>
      </c>
      <c r="AC34" s="40"/>
      <c r="AD34" s="90">
        <v>0</v>
      </c>
      <c r="AE34" s="40"/>
      <c r="AF34" s="12" t="str">
        <v/>
      </c>
      <c r="AG34" s="104" t="str">
        <v/>
      </c>
      <c r="AH34" s="40"/>
      <c r="AI34" s="94" t="str">
        <v/>
      </c>
      <c r="AJ34" s="94" t="str">
        <v/>
      </c>
      <c r="AK34" s="94" t="str">
        <v/>
      </c>
      <c r="AL34" s="40"/>
      <c r="AM34" s="7" t="str">
        <v/>
      </c>
      <c r="AN34" s="7" t="str">
        <v/>
      </c>
      <c r="AO34" s="7" t="str">
        <v/>
      </c>
      <c r="AP34" s="7" t="str">
        <v/>
      </c>
      <c r="AQ34" s="7" t="str">
        <v/>
      </c>
      <c r="AR34" s="7" t="str">
        <v/>
      </c>
      <c r="AS34" s="18" t="str">
        <v/>
      </c>
      <c r="AT34" s="40"/>
      <c r="AU34" s="9" t="str">
        <v/>
      </c>
      <c r="AV34" s="9" t="str">
        <v/>
      </c>
      <c r="AW34" s="9" t="str">
        <v/>
      </c>
      <c r="AX34" s="9" t="str">
        <v/>
      </c>
      <c r="AY34" s="9" t="str">
        <v/>
      </c>
      <c r="AZ34" s="9" t="str">
        <v/>
      </c>
      <c r="BA34" s="10" t="str">
        <v/>
      </c>
      <c r="BB34" s="40"/>
    </row>
    <row r="35" spans="1:54" ht="12.75" customHeight="1" x14ac:dyDescent="0.2">
      <c r="A35" s="32">
        <v>5661</v>
      </c>
      <c r="B35" s="7">
        <v>1.0000000000000009E-2</v>
      </c>
      <c r="C35" s="7" t="str">
        <v/>
      </c>
      <c r="D35" s="7" t="str">
        <v/>
      </c>
      <c r="E35" s="7" t="str">
        <v/>
      </c>
      <c r="F35" s="7" t="str">
        <v/>
      </c>
      <c r="G35" s="7" t="str">
        <v/>
      </c>
      <c r="H35" s="7">
        <v>3.3898305084745672E-2</v>
      </c>
      <c r="I35" s="8">
        <v>10.1</v>
      </c>
      <c r="J35" s="8" t="str">
        <v/>
      </c>
      <c r="K35" s="40"/>
      <c r="L35" s="9" t="str">
        <v/>
      </c>
      <c r="M35" s="9" t="str">
        <v/>
      </c>
      <c r="N35" s="9" t="str">
        <v/>
      </c>
      <c r="O35" s="9" t="str">
        <v/>
      </c>
      <c r="P35" s="4" t="str">
        <v/>
      </c>
      <c r="Q35" s="4" t="str">
        <v/>
      </c>
      <c r="R35" s="9" t="str">
        <v/>
      </c>
      <c r="S35" s="10" t="str">
        <v/>
      </c>
      <c r="T35" s="10" t="str">
        <v/>
      </c>
      <c r="U35" s="40"/>
      <c r="V35" s="84" t="str">
        <v/>
      </c>
      <c r="W35" s="84" t="str">
        <v/>
      </c>
      <c r="X35" s="87" t="str">
        <v/>
      </c>
      <c r="Y35" s="40"/>
      <c r="Z35" s="13" t="str">
        <v/>
      </c>
      <c r="AA35" s="11" t="str">
        <v/>
      </c>
      <c r="AB35" s="22" t="str">
        <v/>
      </c>
      <c r="AC35" s="40"/>
      <c r="AD35" s="90">
        <v>0</v>
      </c>
      <c r="AE35" s="40"/>
      <c r="AF35" s="12" t="str">
        <v/>
      </c>
      <c r="AG35" s="104" t="str">
        <v/>
      </c>
      <c r="AH35" s="40"/>
      <c r="AI35" s="94" t="str">
        <v/>
      </c>
      <c r="AJ35" s="94" t="str">
        <v/>
      </c>
      <c r="AK35" s="94" t="str">
        <v/>
      </c>
      <c r="AL35" s="40"/>
      <c r="AM35" s="7" t="str">
        <v/>
      </c>
      <c r="AN35" s="7" t="str">
        <v/>
      </c>
      <c r="AO35" s="7" t="str">
        <v/>
      </c>
      <c r="AP35" s="7" t="str">
        <v/>
      </c>
      <c r="AQ35" s="7" t="str">
        <v/>
      </c>
      <c r="AR35" s="7" t="str">
        <v/>
      </c>
      <c r="AS35" s="18" t="str">
        <v/>
      </c>
      <c r="AT35" s="40"/>
      <c r="AU35" s="9" t="str">
        <v/>
      </c>
      <c r="AV35" s="9" t="str">
        <v/>
      </c>
      <c r="AW35" s="9" t="str">
        <v/>
      </c>
      <c r="AX35" s="9" t="str">
        <v/>
      </c>
      <c r="AY35" s="9" t="str">
        <v/>
      </c>
      <c r="AZ35" s="9" t="str">
        <v/>
      </c>
      <c r="BA35" s="10" t="str">
        <v/>
      </c>
      <c r="BB35" s="40"/>
    </row>
    <row r="36" spans="1:54" ht="12.75" customHeight="1" x14ac:dyDescent="0.2">
      <c r="A36" s="32">
        <v>5692</v>
      </c>
      <c r="B36" s="7">
        <v>-9.8039215686274161E-3</v>
      </c>
      <c r="C36" s="7" t="str">
        <v/>
      </c>
      <c r="D36" s="7" t="str">
        <v/>
      </c>
      <c r="E36" s="7" t="str">
        <v/>
      </c>
      <c r="F36" s="7" t="str">
        <v/>
      </c>
      <c r="G36" s="7" t="str">
        <v/>
      </c>
      <c r="H36" s="7">
        <v>1.6666666666666607E-2</v>
      </c>
      <c r="I36" s="8">
        <v>10.1</v>
      </c>
      <c r="J36" s="8" t="str">
        <v/>
      </c>
      <c r="K36" s="40"/>
      <c r="L36" s="9" t="str">
        <v/>
      </c>
      <c r="M36" s="9" t="str">
        <v/>
      </c>
      <c r="N36" s="9" t="str">
        <v/>
      </c>
      <c r="O36" s="9" t="str">
        <v/>
      </c>
      <c r="P36" s="4" t="str">
        <v/>
      </c>
      <c r="Q36" s="4" t="str">
        <v/>
      </c>
      <c r="R36" s="9" t="str">
        <v/>
      </c>
      <c r="S36" s="10" t="str">
        <v/>
      </c>
      <c r="T36" s="10" t="str">
        <v/>
      </c>
      <c r="U36" s="40"/>
      <c r="V36" s="84" t="str">
        <v/>
      </c>
      <c r="W36" s="84" t="str">
        <v/>
      </c>
      <c r="X36" s="87" t="str">
        <v/>
      </c>
      <c r="Y36" s="40"/>
      <c r="Z36" s="13" t="str">
        <v/>
      </c>
      <c r="AA36" s="11" t="str">
        <v/>
      </c>
      <c r="AB36" s="22" t="str">
        <v/>
      </c>
      <c r="AC36" s="40"/>
      <c r="AD36" s="90">
        <v>0</v>
      </c>
      <c r="AE36" s="40"/>
      <c r="AF36" s="12" t="str">
        <v/>
      </c>
      <c r="AG36" s="104" t="str">
        <v/>
      </c>
      <c r="AH36" s="40"/>
      <c r="AI36" s="94" t="str">
        <v/>
      </c>
      <c r="AJ36" s="94" t="str">
        <v/>
      </c>
      <c r="AK36" s="94" t="str">
        <v/>
      </c>
      <c r="AL36" s="40"/>
      <c r="AM36" s="7" t="str">
        <v/>
      </c>
      <c r="AN36" s="7" t="str">
        <v/>
      </c>
      <c r="AO36" s="7" t="str">
        <v/>
      </c>
      <c r="AP36" s="7" t="str">
        <v/>
      </c>
      <c r="AQ36" s="7" t="str">
        <v/>
      </c>
      <c r="AR36" s="7" t="str">
        <v/>
      </c>
      <c r="AS36" s="18" t="str">
        <v/>
      </c>
      <c r="AT36" s="40"/>
      <c r="AU36" s="9" t="str">
        <v/>
      </c>
      <c r="AV36" s="9" t="str">
        <v/>
      </c>
      <c r="AW36" s="9" t="str">
        <v/>
      </c>
      <c r="AX36" s="9" t="str">
        <v/>
      </c>
      <c r="AY36" s="9" t="str">
        <v/>
      </c>
      <c r="AZ36" s="9" t="str">
        <v/>
      </c>
      <c r="BA36" s="10" t="str">
        <v/>
      </c>
      <c r="BB36" s="40"/>
    </row>
    <row r="37" spans="1:54" ht="12.75" customHeight="1" x14ac:dyDescent="0.2">
      <c r="A37" s="32">
        <v>5723</v>
      </c>
      <c r="B37" s="7">
        <v>-9.8039215686274161E-3</v>
      </c>
      <c r="C37" s="7" t="str">
        <v/>
      </c>
      <c r="D37" s="7" t="str">
        <v/>
      </c>
      <c r="E37" s="7" t="str">
        <v/>
      </c>
      <c r="F37" s="7" t="str">
        <v/>
      </c>
      <c r="G37" s="7" t="str">
        <v/>
      </c>
      <c r="H37" s="7">
        <v>1.6666666666666607E-2</v>
      </c>
      <c r="I37" s="8">
        <v>10.1</v>
      </c>
      <c r="J37" s="8" t="str">
        <v/>
      </c>
      <c r="K37" s="40"/>
      <c r="L37" s="9" t="str">
        <v/>
      </c>
      <c r="M37" s="9" t="str">
        <v/>
      </c>
      <c r="N37" s="9" t="str">
        <v/>
      </c>
      <c r="O37" s="9" t="str">
        <v/>
      </c>
      <c r="P37" s="4" t="str">
        <v/>
      </c>
      <c r="Q37" s="4" t="str">
        <v/>
      </c>
      <c r="R37" s="9" t="str">
        <v/>
      </c>
      <c r="S37" s="10" t="str">
        <v/>
      </c>
      <c r="T37" s="10" t="str">
        <v/>
      </c>
      <c r="U37" s="40"/>
      <c r="V37" s="84" t="str">
        <v/>
      </c>
      <c r="W37" s="84" t="str">
        <v/>
      </c>
      <c r="X37" s="87" t="str">
        <v/>
      </c>
      <c r="Y37" s="40"/>
      <c r="Z37" s="13" t="str">
        <v/>
      </c>
      <c r="AA37" s="11" t="str">
        <v/>
      </c>
      <c r="AB37" s="22" t="str">
        <v/>
      </c>
      <c r="AC37" s="40"/>
      <c r="AD37" s="90">
        <v>0</v>
      </c>
      <c r="AE37" s="40"/>
      <c r="AF37" s="12" t="str">
        <v/>
      </c>
      <c r="AG37" s="104" t="str">
        <v/>
      </c>
      <c r="AH37" s="40"/>
      <c r="AI37" s="94" t="str">
        <v/>
      </c>
      <c r="AJ37" s="94" t="str">
        <v/>
      </c>
      <c r="AK37" s="94" t="str">
        <v/>
      </c>
      <c r="AL37" s="40"/>
      <c r="AM37" s="7" t="str">
        <v/>
      </c>
      <c r="AN37" s="7" t="str">
        <v/>
      </c>
      <c r="AO37" s="7" t="str">
        <v/>
      </c>
      <c r="AP37" s="7" t="str">
        <v/>
      </c>
      <c r="AQ37" s="7" t="str">
        <v/>
      </c>
      <c r="AR37" s="7" t="str">
        <v/>
      </c>
      <c r="AS37" s="18" t="str">
        <v/>
      </c>
      <c r="AT37" s="40"/>
      <c r="AU37" s="9" t="str">
        <v/>
      </c>
      <c r="AV37" s="9" t="str">
        <v/>
      </c>
      <c r="AW37" s="9" t="str">
        <v/>
      </c>
      <c r="AX37" s="9" t="str">
        <v/>
      </c>
      <c r="AY37" s="9" t="str">
        <v/>
      </c>
      <c r="AZ37" s="9" t="str">
        <v/>
      </c>
      <c r="BA37" s="10" t="str">
        <v/>
      </c>
      <c r="BB37" s="40"/>
    </row>
    <row r="38" spans="1:54" ht="12.75" customHeight="1" x14ac:dyDescent="0.2">
      <c r="A38" s="32">
        <v>5753</v>
      </c>
      <c r="B38" s="7">
        <v>9.9009900990099098E-3</v>
      </c>
      <c r="C38" s="7" t="str">
        <v/>
      </c>
      <c r="D38" s="7" t="str">
        <v/>
      </c>
      <c r="E38" s="7" t="str">
        <v/>
      </c>
      <c r="F38" s="7" t="str">
        <v/>
      </c>
      <c r="G38" s="7" t="str">
        <v/>
      </c>
      <c r="H38" s="7">
        <v>0</v>
      </c>
      <c r="I38" s="8">
        <v>10.199999999999999</v>
      </c>
      <c r="J38" s="8" t="str">
        <v/>
      </c>
      <c r="K38" s="40"/>
      <c r="L38" s="9" t="str">
        <v/>
      </c>
      <c r="M38" s="9" t="str">
        <v/>
      </c>
      <c r="N38" s="9" t="str">
        <v/>
      </c>
      <c r="O38" s="9" t="str">
        <v/>
      </c>
      <c r="P38" s="4" t="str">
        <v/>
      </c>
      <c r="Q38" s="4" t="str">
        <v/>
      </c>
      <c r="R38" s="9" t="str">
        <v/>
      </c>
      <c r="S38" s="10" t="str">
        <v/>
      </c>
      <c r="T38" s="10" t="str">
        <v/>
      </c>
      <c r="U38" s="40"/>
      <c r="V38" s="84" t="str">
        <v/>
      </c>
      <c r="W38" s="84" t="str">
        <v/>
      </c>
      <c r="X38" s="87" t="str">
        <v/>
      </c>
      <c r="Y38" s="40"/>
      <c r="Z38" s="13" t="str">
        <v/>
      </c>
      <c r="AA38" s="11" t="str">
        <v/>
      </c>
      <c r="AB38" s="22" t="str">
        <v/>
      </c>
      <c r="AC38" s="40"/>
      <c r="AD38" s="90">
        <v>0</v>
      </c>
      <c r="AE38" s="40"/>
      <c r="AF38" s="12" t="str">
        <v/>
      </c>
      <c r="AG38" s="104" t="str">
        <v/>
      </c>
      <c r="AH38" s="40"/>
      <c r="AI38" s="94" t="str">
        <v/>
      </c>
      <c r="AJ38" s="94" t="str">
        <v/>
      </c>
      <c r="AK38" s="94" t="str">
        <v/>
      </c>
      <c r="AL38" s="40"/>
      <c r="AM38" s="7" t="str">
        <v/>
      </c>
      <c r="AN38" s="7" t="str">
        <v/>
      </c>
      <c r="AO38" s="7" t="str">
        <v/>
      </c>
      <c r="AP38" s="7" t="str">
        <v/>
      </c>
      <c r="AQ38" s="7" t="str">
        <v/>
      </c>
      <c r="AR38" s="7" t="str">
        <v/>
      </c>
      <c r="AS38" s="18" t="str">
        <v/>
      </c>
      <c r="AT38" s="40"/>
      <c r="AU38" s="9" t="str">
        <v/>
      </c>
      <c r="AV38" s="9" t="str">
        <v/>
      </c>
      <c r="AW38" s="9" t="str">
        <v/>
      </c>
      <c r="AX38" s="9" t="str">
        <v/>
      </c>
      <c r="AY38" s="9" t="str">
        <v/>
      </c>
      <c r="AZ38" s="9" t="str">
        <v/>
      </c>
      <c r="BA38" s="10" t="str">
        <v/>
      </c>
      <c r="BB38" s="40"/>
    </row>
    <row r="39" spans="1:54" ht="12.75" customHeight="1" x14ac:dyDescent="0.2">
      <c r="A39" s="32">
        <v>5784</v>
      </c>
      <c r="B39" s="7">
        <v>9.8039215686276382E-3</v>
      </c>
      <c r="C39" s="7" t="str">
        <v/>
      </c>
      <c r="D39" s="7" t="str">
        <v/>
      </c>
      <c r="E39" s="7" t="str">
        <v/>
      </c>
      <c r="F39" s="7" t="str">
        <v/>
      </c>
      <c r="G39" s="7" t="str">
        <v/>
      </c>
      <c r="H39" s="7">
        <v>3.2786885245901676E-2</v>
      </c>
      <c r="I39" s="8">
        <v>10.3</v>
      </c>
      <c r="J39" s="8" t="str">
        <v/>
      </c>
      <c r="K39" s="40"/>
      <c r="L39" s="9" t="str">
        <v/>
      </c>
      <c r="M39" s="9" t="str">
        <v/>
      </c>
      <c r="N39" s="9" t="str">
        <v/>
      </c>
      <c r="O39" s="9" t="str">
        <v/>
      </c>
      <c r="P39" s="4" t="str">
        <v/>
      </c>
      <c r="Q39" s="4" t="str">
        <v/>
      </c>
      <c r="R39" s="9" t="str">
        <v/>
      </c>
      <c r="S39" s="10" t="str">
        <v/>
      </c>
      <c r="T39" s="10" t="str">
        <v/>
      </c>
      <c r="U39" s="40"/>
      <c r="V39" s="84" t="str">
        <v/>
      </c>
      <c r="W39" s="84" t="str">
        <v/>
      </c>
      <c r="X39" s="87" t="str">
        <v/>
      </c>
      <c r="Y39" s="40"/>
      <c r="Z39" s="13" t="str">
        <v/>
      </c>
      <c r="AA39" s="11" t="str">
        <v/>
      </c>
      <c r="AB39" s="22" t="str">
        <v/>
      </c>
      <c r="AC39" s="40"/>
      <c r="AD39" s="90">
        <v>0</v>
      </c>
      <c r="AE39" s="40"/>
      <c r="AF39" s="12" t="str">
        <v/>
      </c>
      <c r="AG39" s="104" t="str">
        <v/>
      </c>
      <c r="AH39" s="40"/>
      <c r="AI39" s="94" t="str">
        <v/>
      </c>
      <c r="AJ39" s="94" t="str">
        <v/>
      </c>
      <c r="AK39" s="94" t="str">
        <v/>
      </c>
      <c r="AL39" s="40"/>
      <c r="AM39" s="7" t="str">
        <v/>
      </c>
      <c r="AN39" s="7" t="str">
        <v/>
      </c>
      <c r="AO39" s="7" t="str">
        <v/>
      </c>
      <c r="AP39" s="7" t="str">
        <v/>
      </c>
      <c r="AQ39" s="7" t="str">
        <v/>
      </c>
      <c r="AR39" s="7" t="str">
        <v/>
      </c>
      <c r="AS39" s="18" t="str">
        <v/>
      </c>
      <c r="AT39" s="40"/>
      <c r="AU39" s="9" t="str">
        <v/>
      </c>
      <c r="AV39" s="9" t="str">
        <v/>
      </c>
      <c r="AW39" s="9" t="str">
        <v/>
      </c>
      <c r="AX39" s="9" t="str">
        <v/>
      </c>
      <c r="AY39" s="9" t="str">
        <v/>
      </c>
      <c r="AZ39" s="9" t="str">
        <v/>
      </c>
      <c r="BA39" s="10" t="str">
        <v/>
      </c>
      <c r="BB39" s="40"/>
    </row>
    <row r="40" spans="1:54" ht="12.75" customHeight="1" x14ac:dyDescent="0.2">
      <c r="A40" s="32">
        <v>5814</v>
      </c>
      <c r="B40" s="7">
        <v>1.980198019801982E-2</v>
      </c>
      <c r="C40" s="7" t="str">
        <v/>
      </c>
      <c r="D40" s="7" t="str">
        <v/>
      </c>
      <c r="E40" s="7" t="str">
        <v/>
      </c>
      <c r="F40" s="7" t="str">
        <v/>
      </c>
      <c r="G40" s="7" t="str">
        <v/>
      </c>
      <c r="H40" s="7">
        <v>3.2786885245901676E-2</v>
      </c>
      <c r="I40" s="8">
        <v>10.3</v>
      </c>
      <c r="J40" s="8" t="str">
        <v/>
      </c>
      <c r="K40" s="40"/>
      <c r="L40" s="9" t="str">
        <v/>
      </c>
      <c r="M40" s="9" t="str">
        <v/>
      </c>
      <c r="N40" s="9" t="str">
        <v/>
      </c>
      <c r="O40" s="9" t="str">
        <v/>
      </c>
      <c r="P40" s="4" t="str">
        <v/>
      </c>
      <c r="Q40" s="4" t="str">
        <v/>
      </c>
      <c r="R40" s="9" t="str">
        <v/>
      </c>
      <c r="S40" s="10" t="str">
        <v/>
      </c>
      <c r="T40" s="10" t="str">
        <v/>
      </c>
      <c r="U40" s="40"/>
      <c r="V40" s="84" t="str">
        <v/>
      </c>
      <c r="W40" s="84" t="str">
        <v/>
      </c>
      <c r="X40" s="87" t="str">
        <v/>
      </c>
      <c r="Y40" s="40"/>
      <c r="Z40" s="13" t="str">
        <v/>
      </c>
      <c r="AA40" s="11" t="str">
        <v/>
      </c>
      <c r="AB40" s="22" t="str">
        <v/>
      </c>
      <c r="AC40" s="40"/>
      <c r="AD40" s="90">
        <v>0</v>
      </c>
      <c r="AE40" s="40"/>
      <c r="AF40" s="12" t="str">
        <v/>
      </c>
      <c r="AG40" s="104" t="str">
        <v/>
      </c>
      <c r="AH40" s="40"/>
      <c r="AI40" s="94" t="str">
        <v/>
      </c>
      <c r="AJ40" s="94" t="str">
        <v/>
      </c>
      <c r="AK40" s="94" t="str">
        <v/>
      </c>
      <c r="AL40" s="40"/>
      <c r="AM40" s="7" t="str">
        <v/>
      </c>
      <c r="AN40" s="7" t="str">
        <v/>
      </c>
      <c r="AO40" s="7" t="str">
        <v/>
      </c>
      <c r="AP40" s="7" t="str">
        <v/>
      </c>
      <c r="AQ40" s="7" t="str">
        <v/>
      </c>
      <c r="AR40" s="7" t="str">
        <v/>
      </c>
      <c r="AS40" s="18" t="str">
        <v/>
      </c>
      <c r="AT40" s="40"/>
      <c r="AU40" s="9" t="str">
        <v/>
      </c>
      <c r="AV40" s="9" t="str">
        <v/>
      </c>
      <c r="AW40" s="9" t="str">
        <v/>
      </c>
      <c r="AX40" s="9" t="str">
        <v/>
      </c>
      <c r="AY40" s="9" t="str">
        <v/>
      </c>
      <c r="AZ40" s="9" t="str">
        <v/>
      </c>
      <c r="BA40" s="10" t="str">
        <v/>
      </c>
      <c r="BB40" s="40"/>
    </row>
    <row r="41" spans="1:54" ht="12.75" customHeight="1" x14ac:dyDescent="0.2">
      <c r="A41" s="32">
        <v>5845</v>
      </c>
      <c r="B41" s="7">
        <v>2.9702970297029729E-2</v>
      </c>
      <c r="C41" s="7" t="str">
        <v/>
      </c>
      <c r="D41" s="7">
        <v>2.0005283131651064E-2</v>
      </c>
      <c r="E41" s="7" t="str">
        <v/>
      </c>
      <c r="F41" s="7" t="str">
        <v/>
      </c>
      <c r="G41" s="7" t="str">
        <v/>
      </c>
      <c r="H41" s="7">
        <v>4.9180327868852514E-2</v>
      </c>
      <c r="I41" s="8">
        <v>10.4</v>
      </c>
      <c r="J41" s="8" t="str">
        <v/>
      </c>
      <c r="K41" s="40"/>
      <c r="L41" s="9" t="str">
        <v/>
      </c>
      <c r="M41" s="9" t="str">
        <v/>
      </c>
      <c r="N41" s="9" t="str">
        <v/>
      </c>
      <c r="O41" s="9" t="str">
        <v/>
      </c>
      <c r="P41" s="4" t="str">
        <v/>
      </c>
      <c r="Q41" s="4" t="str">
        <v/>
      </c>
      <c r="R41" s="9" t="str">
        <v/>
      </c>
      <c r="S41" s="10" t="str">
        <v/>
      </c>
      <c r="T41" s="10" t="str">
        <v/>
      </c>
      <c r="U41" s="40"/>
      <c r="V41" s="84" t="str">
        <v/>
      </c>
      <c r="W41" s="84" t="str">
        <v/>
      </c>
      <c r="X41" s="87" t="str">
        <v/>
      </c>
      <c r="Y41" s="40"/>
      <c r="Z41" s="13" t="str">
        <v/>
      </c>
      <c r="AA41" s="11" t="str">
        <v/>
      </c>
      <c r="AB41" s="22" t="str">
        <v/>
      </c>
      <c r="AC41" s="40"/>
      <c r="AD41" s="90">
        <v>0</v>
      </c>
      <c r="AE41" s="40"/>
      <c r="AF41" s="12" t="str">
        <v/>
      </c>
      <c r="AG41" s="104" t="str">
        <v/>
      </c>
      <c r="AH41" s="40"/>
      <c r="AI41" s="94" t="str">
        <v/>
      </c>
      <c r="AJ41" s="94" t="str">
        <v/>
      </c>
      <c r="AK41" s="94" t="str">
        <v/>
      </c>
      <c r="AL41" s="40"/>
      <c r="AM41" s="7" t="str">
        <v/>
      </c>
      <c r="AN41" s="7" t="str">
        <v/>
      </c>
      <c r="AO41" s="7" t="str">
        <v/>
      </c>
      <c r="AP41" s="7" t="str">
        <v/>
      </c>
      <c r="AQ41" s="7" t="str">
        <v/>
      </c>
      <c r="AR41" s="7" t="str">
        <v/>
      </c>
      <c r="AS41" s="18" t="str">
        <v/>
      </c>
      <c r="AT41" s="40"/>
      <c r="AU41" s="9" t="str">
        <v/>
      </c>
      <c r="AV41" s="9" t="str">
        <v/>
      </c>
      <c r="AW41" s="9" t="str">
        <v/>
      </c>
      <c r="AX41" s="9" t="str">
        <v/>
      </c>
      <c r="AY41" s="9" t="str">
        <v/>
      </c>
      <c r="AZ41" s="9" t="str">
        <v/>
      </c>
      <c r="BA41" s="10" t="str">
        <v/>
      </c>
      <c r="BB41" s="40"/>
    </row>
    <row r="42" spans="1:54" ht="12.75" customHeight="1" x14ac:dyDescent="0.2">
      <c r="A42" s="32">
        <v>5876</v>
      </c>
      <c r="B42" s="7">
        <v>4.0000000000000036E-2</v>
      </c>
      <c r="C42" s="7" t="str">
        <v/>
      </c>
      <c r="D42" s="7">
        <v>2.0005283131651064E-2</v>
      </c>
      <c r="E42" s="7" t="str">
        <v/>
      </c>
      <c r="F42" s="7" t="str">
        <v/>
      </c>
      <c r="G42" s="7" t="str">
        <v/>
      </c>
      <c r="H42" s="7">
        <v>6.5573770491803351E-2</v>
      </c>
      <c r="I42" s="8">
        <v>10.4</v>
      </c>
      <c r="J42" s="8" t="str">
        <v/>
      </c>
      <c r="K42" s="40"/>
      <c r="L42" s="9" t="str">
        <v/>
      </c>
      <c r="M42" s="9" t="str">
        <v/>
      </c>
      <c r="N42" s="9" t="str">
        <v/>
      </c>
      <c r="O42" s="9" t="str">
        <v/>
      </c>
      <c r="P42" s="4" t="str">
        <v/>
      </c>
      <c r="Q42" s="4" t="str">
        <v/>
      </c>
      <c r="R42" s="9" t="str">
        <v/>
      </c>
      <c r="S42" s="10" t="str">
        <v/>
      </c>
      <c r="T42" s="10" t="str">
        <v/>
      </c>
      <c r="U42" s="40"/>
      <c r="V42" s="84" t="str">
        <v/>
      </c>
      <c r="W42" s="84" t="str">
        <v/>
      </c>
      <c r="X42" s="87" t="str">
        <v/>
      </c>
      <c r="Y42" s="40"/>
      <c r="Z42" s="13" t="str">
        <v/>
      </c>
      <c r="AA42" s="11" t="str">
        <v/>
      </c>
      <c r="AB42" s="22" t="str">
        <v/>
      </c>
      <c r="AC42" s="40"/>
      <c r="AD42" s="90">
        <v>0</v>
      </c>
      <c r="AE42" s="40"/>
      <c r="AF42" s="12" t="str">
        <v/>
      </c>
      <c r="AG42" s="104" t="str">
        <v/>
      </c>
      <c r="AH42" s="40"/>
      <c r="AI42" s="94" t="str">
        <v/>
      </c>
      <c r="AJ42" s="94" t="str">
        <v/>
      </c>
      <c r="AK42" s="94" t="str">
        <v/>
      </c>
      <c r="AL42" s="40"/>
      <c r="AM42" s="7" t="str">
        <v/>
      </c>
      <c r="AN42" s="7" t="str">
        <v/>
      </c>
      <c r="AO42" s="7" t="str">
        <v/>
      </c>
      <c r="AP42" s="7" t="str">
        <v/>
      </c>
      <c r="AQ42" s="7" t="str">
        <v/>
      </c>
      <c r="AR42" s="7" t="str">
        <v/>
      </c>
      <c r="AS42" s="18" t="str">
        <v/>
      </c>
      <c r="AT42" s="40"/>
      <c r="AU42" s="9" t="str">
        <v/>
      </c>
      <c r="AV42" s="9" t="str">
        <v/>
      </c>
      <c r="AW42" s="9" t="str">
        <v/>
      </c>
      <c r="AX42" s="9" t="str">
        <v/>
      </c>
      <c r="AY42" s="9" t="str">
        <v/>
      </c>
      <c r="AZ42" s="9" t="str">
        <v/>
      </c>
      <c r="BA42" s="10" t="str">
        <v/>
      </c>
      <c r="BB42" s="40"/>
    </row>
    <row r="43" spans="1:54" ht="12.75" customHeight="1" x14ac:dyDescent="0.2">
      <c r="A43" s="32">
        <v>5905</v>
      </c>
      <c r="B43" s="7">
        <v>6.0606060606060552E-2</v>
      </c>
      <c r="C43" s="7" t="str">
        <v/>
      </c>
      <c r="D43" s="7">
        <v>2.3264108093813185E-2</v>
      </c>
      <c r="E43" s="7" t="str">
        <v/>
      </c>
      <c r="F43" s="7" t="str">
        <v/>
      </c>
      <c r="G43" s="7" t="str">
        <v/>
      </c>
      <c r="H43" s="7">
        <v>6.5573770491803351E-2</v>
      </c>
      <c r="I43" s="8">
        <v>10.5</v>
      </c>
      <c r="J43" s="8" t="str">
        <v/>
      </c>
      <c r="K43" s="40"/>
      <c r="L43" s="9" t="str">
        <v/>
      </c>
      <c r="M43" s="9" t="str">
        <v/>
      </c>
      <c r="N43" s="9" t="str">
        <v/>
      </c>
      <c r="O43" s="9" t="str">
        <v/>
      </c>
      <c r="P43" s="4" t="str">
        <v/>
      </c>
      <c r="Q43" s="4" t="str">
        <v/>
      </c>
      <c r="R43" s="9" t="str">
        <v/>
      </c>
      <c r="S43" s="10" t="str">
        <v/>
      </c>
      <c r="T43" s="10" t="str">
        <v/>
      </c>
      <c r="U43" s="40"/>
      <c r="V43" s="84" t="str">
        <v/>
      </c>
      <c r="W43" s="84" t="str">
        <v/>
      </c>
      <c r="X43" s="87" t="str">
        <v/>
      </c>
      <c r="Y43" s="40"/>
      <c r="Z43" s="13" t="str">
        <v/>
      </c>
      <c r="AA43" s="11" t="str">
        <v/>
      </c>
      <c r="AB43" s="22" t="str">
        <v/>
      </c>
      <c r="AC43" s="40"/>
      <c r="AD43" s="90">
        <v>0</v>
      </c>
      <c r="AE43" s="40"/>
      <c r="AF43" s="12" t="str">
        <v/>
      </c>
      <c r="AG43" s="104" t="str">
        <v/>
      </c>
      <c r="AH43" s="40"/>
      <c r="AI43" s="94" t="str">
        <v/>
      </c>
      <c r="AJ43" s="94" t="str">
        <v/>
      </c>
      <c r="AK43" s="94" t="str">
        <v/>
      </c>
      <c r="AL43" s="40"/>
      <c r="AM43" s="7" t="str">
        <v/>
      </c>
      <c r="AN43" s="7" t="str">
        <v/>
      </c>
      <c r="AO43" s="7" t="str">
        <v/>
      </c>
      <c r="AP43" s="7" t="str">
        <v/>
      </c>
      <c r="AQ43" s="7" t="str">
        <v/>
      </c>
      <c r="AR43" s="7" t="str">
        <v/>
      </c>
      <c r="AS43" s="18" t="str">
        <v/>
      </c>
      <c r="AT43" s="40"/>
      <c r="AU43" s="9" t="str">
        <v/>
      </c>
      <c r="AV43" s="9" t="str">
        <v/>
      </c>
      <c r="AW43" s="9" t="str">
        <v/>
      </c>
      <c r="AX43" s="9" t="str">
        <v/>
      </c>
      <c r="AY43" s="9" t="str">
        <v/>
      </c>
      <c r="AZ43" s="9" t="str">
        <v/>
      </c>
      <c r="BA43" s="10" t="str">
        <v/>
      </c>
      <c r="BB43" s="40"/>
    </row>
    <row r="44" spans="1:54" ht="12.75" customHeight="1" x14ac:dyDescent="0.2">
      <c r="A44" s="32">
        <v>5936</v>
      </c>
      <c r="B44" s="7">
        <v>6.0000000000000053E-2</v>
      </c>
      <c r="C44" s="7" t="str">
        <v/>
      </c>
      <c r="D44" s="7">
        <v>2.6502307236170086E-2</v>
      </c>
      <c r="E44" s="7" t="str">
        <v/>
      </c>
      <c r="F44" s="7" t="str">
        <v/>
      </c>
      <c r="G44" s="7" t="str">
        <v/>
      </c>
      <c r="H44" s="7">
        <v>6.5573770491803351E-2</v>
      </c>
      <c r="I44" s="8">
        <v>10.6</v>
      </c>
      <c r="J44" s="8" t="str">
        <v/>
      </c>
      <c r="K44" s="40"/>
      <c r="L44" s="9" t="str">
        <v/>
      </c>
      <c r="M44" s="9" t="str">
        <v/>
      </c>
      <c r="N44" s="9" t="str">
        <v/>
      </c>
      <c r="O44" s="9" t="str">
        <v/>
      </c>
      <c r="P44" s="4" t="str">
        <v/>
      </c>
      <c r="Q44" s="4" t="str">
        <v/>
      </c>
      <c r="R44" s="9" t="str">
        <v/>
      </c>
      <c r="S44" s="10" t="str">
        <v/>
      </c>
      <c r="T44" s="10" t="str">
        <v/>
      </c>
      <c r="U44" s="40"/>
      <c r="V44" s="84" t="str">
        <v/>
      </c>
      <c r="W44" s="84" t="str">
        <v/>
      </c>
      <c r="X44" s="87" t="str">
        <v/>
      </c>
      <c r="Y44" s="40"/>
      <c r="Z44" s="13" t="str">
        <v/>
      </c>
      <c r="AA44" s="11" t="str">
        <v/>
      </c>
      <c r="AB44" s="22" t="str">
        <v/>
      </c>
      <c r="AC44" s="40"/>
      <c r="AD44" s="90">
        <v>0</v>
      </c>
      <c r="AE44" s="40"/>
      <c r="AF44" s="12" t="str">
        <v/>
      </c>
      <c r="AG44" s="104" t="str">
        <v/>
      </c>
      <c r="AH44" s="40"/>
      <c r="AI44" s="94" t="str">
        <v/>
      </c>
      <c r="AJ44" s="94" t="str">
        <v/>
      </c>
      <c r="AK44" s="94" t="str">
        <v/>
      </c>
      <c r="AL44" s="40"/>
      <c r="AM44" s="7" t="str">
        <v/>
      </c>
      <c r="AN44" s="7" t="str">
        <v/>
      </c>
      <c r="AO44" s="7" t="str">
        <v/>
      </c>
      <c r="AP44" s="7" t="str">
        <v/>
      </c>
      <c r="AQ44" s="7" t="str">
        <v/>
      </c>
      <c r="AR44" s="7" t="str">
        <v/>
      </c>
      <c r="AS44" s="18" t="str">
        <v/>
      </c>
      <c r="AT44" s="40"/>
      <c r="AU44" s="9" t="str">
        <v/>
      </c>
      <c r="AV44" s="9" t="str">
        <v/>
      </c>
      <c r="AW44" s="9" t="str">
        <v/>
      </c>
      <c r="AX44" s="9" t="str">
        <v/>
      </c>
      <c r="AY44" s="9" t="str">
        <v/>
      </c>
      <c r="AZ44" s="9" t="str">
        <v/>
      </c>
      <c r="BA44" s="10" t="str">
        <v/>
      </c>
      <c r="BB44" s="40"/>
    </row>
    <row r="45" spans="1:54" ht="12.75" customHeight="1" x14ac:dyDescent="0.2">
      <c r="A45" s="32">
        <v>5966</v>
      </c>
      <c r="B45" s="7">
        <v>5.9405940594059459E-2</v>
      </c>
      <c r="C45" s="7" t="str">
        <v/>
      </c>
      <c r="D45" s="7">
        <v>3.3246670436251957E-2</v>
      </c>
      <c r="E45" s="7" t="str">
        <v/>
      </c>
      <c r="F45" s="7" t="str">
        <v/>
      </c>
      <c r="G45" s="7" t="str">
        <v/>
      </c>
      <c r="H45" s="7">
        <v>6.5573770491803351E-2</v>
      </c>
      <c r="I45" s="8">
        <v>10.7</v>
      </c>
      <c r="J45" s="8" t="str">
        <v/>
      </c>
      <c r="K45" s="40"/>
      <c r="L45" s="9" t="str">
        <v/>
      </c>
      <c r="M45" s="9" t="str">
        <v/>
      </c>
      <c r="N45" s="9" t="str">
        <v/>
      </c>
      <c r="O45" s="9" t="str">
        <v/>
      </c>
      <c r="P45" s="4" t="str">
        <v/>
      </c>
      <c r="Q45" s="4" t="str">
        <v/>
      </c>
      <c r="R45" s="9" t="str">
        <v/>
      </c>
      <c r="S45" s="10" t="str">
        <v/>
      </c>
      <c r="T45" s="10" t="str">
        <v/>
      </c>
      <c r="U45" s="40"/>
      <c r="V45" s="84" t="str">
        <v/>
      </c>
      <c r="W45" s="84" t="str">
        <v/>
      </c>
      <c r="X45" s="87" t="str">
        <v/>
      </c>
      <c r="Y45" s="40"/>
      <c r="Z45" s="13" t="str">
        <v/>
      </c>
      <c r="AA45" s="11" t="str">
        <v/>
      </c>
      <c r="AB45" s="22" t="str">
        <v/>
      </c>
      <c r="AC45" s="40"/>
      <c r="AD45" s="90">
        <v>0</v>
      </c>
      <c r="AE45" s="40"/>
      <c r="AF45" s="12" t="str">
        <v/>
      </c>
      <c r="AG45" s="104" t="str">
        <v/>
      </c>
      <c r="AH45" s="40"/>
      <c r="AI45" s="94" t="str">
        <v/>
      </c>
      <c r="AJ45" s="94" t="str">
        <v/>
      </c>
      <c r="AK45" s="94" t="str">
        <v/>
      </c>
      <c r="AL45" s="40"/>
      <c r="AM45" s="7" t="str">
        <v/>
      </c>
      <c r="AN45" s="7" t="str">
        <v/>
      </c>
      <c r="AO45" s="7" t="str">
        <v/>
      </c>
      <c r="AP45" s="7" t="str">
        <v/>
      </c>
      <c r="AQ45" s="7" t="str">
        <v/>
      </c>
      <c r="AR45" s="7" t="str">
        <v/>
      </c>
      <c r="AS45" s="18" t="str">
        <v/>
      </c>
      <c r="AT45" s="40"/>
      <c r="AU45" s="9" t="str">
        <v/>
      </c>
      <c r="AV45" s="9" t="str">
        <v/>
      </c>
      <c r="AW45" s="9" t="str">
        <v/>
      </c>
      <c r="AX45" s="9" t="str">
        <v/>
      </c>
      <c r="AY45" s="9" t="str">
        <v/>
      </c>
      <c r="AZ45" s="9" t="str">
        <v/>
      </c>
      <c r="BA45" s="10" t="str">
        <v/>
      </c>
      <c r="BB45" s="40"/>
    </row>
    <row r="46" spans="1:54" ht="12.75" customHeight="1" x14ac:dyDescent="0.2">
      <c r="A46" s="32">
        <v>5997</v>
      </c>
      <c r="B46" s="7">
        <v>6.9306930693069368E-2</v>
      </c>
      <c r="C46" s="7" t="str">
        <v/>
      </c>
      <c r="D46" s="7">
        <v>3.291811321795568E-2</v>
      </c>
      <c r="E46" s="7" t="str">
        <v/>
      </c>
      <c r="F46" s="7" t="str">
        <v/>
      </c>
      <c r="G46" s="7" t="str">
        <v/>
      </c>
      <c r="H46" s="7">
        <v>8.1967213114754189E-2</v>
      </c>
      <c r="I46" s="8">
        <v>10.8</v>
      </c>
      <c r="J46" s="8" t="str">
        <v/>
      </c>
      <c r="K46" s="40"/>
      <c r="L46" s="9" t="str">
        <v/>
      </c>
      <c r="M46" s="9" t="str">
        <v/>
      </c>
      <c r="N46" s="9" t="str">
        <v/>
      </c>
      <c r="O46" s="9" t="str">
        <v/>
      </c>
      <c r="P46" s="4" t="str">
        <v/>
      </c>
      <c r="Q46" s="4" t="str">
        <v/>
      </c>
      <c r="R46" s="9" t="str">
        <v/>
      </c>
      <c r="S46" s="10" t="str">
        <v/>
      </c>
      <c r="T46" s="10" t="str">
        <v/>
      </c>
      <c r="U46" s="40"/>
      <c r="V46" s="84" t="str">
        <v/>
      </c>
      <c r="W46" s="84" t="str">
        <v/>
      </c>
      <c r="X46" s="87" t="str">
        <v/>
      </c>
      <c r="Y46" s="40"/>
      <c r="Z46" s="13" t="str">
        <v/>
      </c>
      <c r="AA46" s="11" t="str">
        <v/>
      </c>
      <c r="AB46" s="22" t="str">
        <v/>
      </c>
      <c r="AC46" s="40"/>
      <c r="AD46" s="90">
        <v>0</v>
      </c>
      <c r="AE46" s="40"/>
      <c r="AF46" s="12" t="str">
        <v/>
      </c>
      <c r="AG46" s="104" t="str">
        <v/>
      </c>
      <c r="AH46" s="40"/>
      <c r="AI46" s="94" t="str">
        <v/>
      </c>
      <c r="AJ46" s="94" t="str">
        <v/>
      </c>
      <c r="AK46" s="94" t="str">
        <v/>
      </c>
      <c r="AL46" s="40"/>
      <c r="AM46" s="7" t="str">
        <v/>
      </c>
      <c r="AN46" s="7" t="str">
        <v/>
      </c>
      <c r="AO46" s="7" t="str">
        <v/>
      </c>
      <c r="AP46" s="7" t="str">
        <v/>
      </c>
      <c r="AQ46" s="7" t="str">
        <v/>
      </c>
      <c r="AR46" s="7" t="str">
        <v/>
      </c>
      <c r="AS46" s="18" t="str">
        <v/>
      </c>
      <c r="AT46" s="40"/>
      <c r="AU46" s="9" t="str">
        <v/>
      </c>
      <c r="AV46" s="9" t="str">
        <v/>
      </c>
      <c r="AW46" s="9" t="str">
        <v/>
      </c>
      <c r="AX46" s="9" t="str">
        <v/>
      </c>
      <c r="AY46" s="9" t="str">
        <v/>
      </c>
      <c r="AZ46" s="9" t="str">
        <v/>
      </c>
      <c r="BA46" s="10" t="str">
        <v/>
      </c>
      <c r="BB46" s="40"/>
    </row>
    <row r="47" spans="1:54" ht="12.75" customHeight="1" x14ac:dyDescent="0.2">
      <c r="A47" s="32">
        <v>6027</v>
      </c>
      <c r="B47" s="7">
        <v>6.9306930693069368E-2</v>
      </c>
      <c r="C47" s="7" t="str">
        <v/>
      </c>
      <c r="D47" s="7">
        <v>2.9428498400178693E-2</v>
      </c>
      <c r="E47" s="7" t="str">
        <v/>
      </c>
      <c r="F47" s="7" t="str">
        <v/>
      </c>
      <c r="G47" s="7" t="str">
        <v/>
      </c>
      <c r="H47" s="7">
        <v>8.1967213114754189E-2</v>
      </c>
      <c r="I47" s="8">
        <v>10.8</v>
      </c>
      <c r="J47" s="8" t="str">
        <v/>
      </c>
      <c r="K47" s="40"/>
      <c r="L47" s="9" t="str">
        <v/>
      </c>
      <c r="M47" s="9" t="str">
        <v/>
      </c>
      <c r="N47" s="9" t="str">
        <v/>
      </c>
      <c r="O47" s="9" t="str">
        <v/>
      </c>
      <c r="P47" s="4" t="str">
        <v/>
      </c>
      <c r="Q47" s="4" t="str">
        <v/>
      </c>
      <c r="R47" s="9" t="str">
        <v/>
      </c>
      <c r="S47" s="10" t="str">
        <v/>
      </c>
      <c r="T47" s="10" t="str">
        <v/>
      </c>
      <c r="U47" s="40"/>
      <c r="V47" s="84" t="str">
        <v/>
      </c>
      <c r="W47" s="84" t="str">
        <v/>
      </c>
      <c r="X47" s="87" t="str">
        <v/>
      </c>
      <c r="Y47" s="40"/>
      <c r="Z47" s="13" t="str">
        <v/>
      </c>
      <c r="AA47" s="11" t="str">
        <v/>
      </c>
      <c r="AB47" s="22" t="str">
        <v/>
      </c>
      <c r="AC47" s="40"/>
      <c r="AD47" s="90">
        <v>0</v>
      </c>
      <c r="AE47" s="40"/>
      <c r="AF47" s="12" t="str">
        <v/>
      </c>
      <c r="AG47" s="104" t="str">
        <v/>
      </c>
      <c r="AH47" s="40"/>
      <c r="AI47" s="94" t="str">
        <v/>
      </c>
      <c r="AJ47" s="94" t="str">
        <v/>
      </c>
      <c r="AK47" s="94" t="str">
        <v/>
      </c>
      <c r="AL47" s="40"/>
      <c r="AM47" s="7" t="str">
        <v/>
      </c>
      <c r="AN47" s="7" t="str">
        <v/>
      </c>
      <c r="AO47" s="7" t="str">
        <v/>
      </c>
      <c r="AP47" s="7" t="str">
        <v/>
      </c>
      <c r="AQ47" s="7" t="str">
        <v/>
      </c>
      <c r="AR47" s="7" t="str">
        <v/>
      </c>
      <c r="AS47" s="18" t="str">
        <v/>
      </c>
      <c r="AT47" s="40"/>
      <c r="AU47" s="9" t="str">
        <v/>
      </c>
      <c r="AV47" s="9" t="str">
        <v/>
      </c>
      <c r="AW47" s="9" t="str">
        <v/>
      </c>
      <c r="AX47" s="9" t="str">
        <v/>
      </c>
      <c r="AY47" s="9" t="str">
        <v/>
      </c>
      <c r="AZ47" s="9" t="str">
        <v/>
      </c>
      <c r="BA47" s="10" t="str">
        <v/>
      </c>
      <c r="BB47" s="40"/>
    </row>
    <row r="48" spans="1:54" ht="12.75" customHeight="1" x14ac:dyDescent="0.2">
      <c r="A48" s="32">
        <v>6058</v>
      </c>
      <c r="B48" s="7">
        <v>7.9207920792079278E-2</v>
      </c>
      <c r="C48" s="7" t="str">
        <v/>
      </c>
      <c r="D48" s="7">
        <v>3.2595990664410213E-2</v>
      </c>
      <c r="E48" s="7" t="str">
        <v/>
      </c>
      <c r="F48" s="7" t="str">
        <v/>
      </c>
      <c r="G48" s="7" t="str">
        <v/>
      </c>
      <c r="H48" s="7">
        <v>8.1967213114754189E-2</v>
      </c>
      <c r="I48" s="8">
        <v>10.9</v>
      </c>
      <c r="J48" s="8" t="str">
        <v/>
      </c>
      <c r="K48" s="40"/>
      <c r="L48" s="9" t="str">
        <v/>
      </c>
      <c r="M48" s="9" t="str">
        <v/>
      </c>
      <c r="N48" s="9" t="str">
        <v/>
      </c>
      <c r="O48" s="9" t="str">
        <v/>
      </c>
      <c r="P48" s="4" t="str">
        <v/>
      </c>
      <c r="Q48" s="4" t="str">
        <v/>
      </c>
      <c r="R48" s="9" t="str">
        <v/>
      </c>
      <c r="S48" s="10" t="str">
        <v/>
      </c>
      <c r="T48" s="10" t="str">
        <v/>
      </c>
      <c r="U48" s="40"/>
      <c r="V48" s="84" t="str">
        <v/>
      </c>
      <c r="W48" s="84" t="str">
        <v/>
      </c>
      <c r="X48" s="87" t="str">
        <v/>
      </c>
      <c r="Y48" s="40"/>
      <c r="Z48" s="13" t="str">
        <v/>
      </c>
      <c r="AA48" s="11" t="str">
        <v/>
      </c>
      <c r="AB48" s="22" t="str">
        <v/>
      </c>
      <c r="AC48" s="40"/>
      <c r="AD48" s="90">
        <v>0</v>
      </c>
      <c r="AE48" s="40"/>
      <c r="AF48" s="12" t="str">
        <v/>
      </c>
      <c r="AG48" s="104" t="str">
        <v/>
      </c>
      <c r="AH48" s="40"/>
      <c r="AI48" s="94" t="str">
        <v/>
      </c>
      <c r="AJ48" s="94" t="str">
        <v/>
      </c>
      <c r="AK48" s="94" t="str">
        <v/>
      </c>
      <c r="AL48" s="40"/>
      <c r="AM48" s="7" t="str">
        <v/>
      </c>
      <c r="AN48" s="7" t="str">
        <v/>
      </c>
      <c r="AO48" s="7" t="str">
        <v/>
      </c>
      <c r="AP48" s="7" t="str">
        <v/>
      </c>
      <c r="AQ48" s="7" t="str">
        <v/>
      </c>
      <c r="AR48" s="7" t="str">
        <v/>
      </c>
      <c r="AS48" s="18" t="str">
        <v/>
      </c>
      <c r="AT48" s="40"/>
      <c r="AU48" s="9" t="str">
        <v/>
      </c>
      <c r="AV48" s="9" t="str">
        <v/>
      </c>
      <c r="AW48" s="9" t="str">
        <v/>
      </c>
      <c r="AX48" s="9" t="str">
        <v/>
      </c>
      <c r="AY48" s="9" t="str">
        <v/>
      </c>
      <c r="AZ48" s="9" t="str">
        <v/>
      </c>
      <c r="BA48" s="10" t="str">
        <v/>
      </c>
      <c r="BB48" s="40"/>
    </row>
    <row r="49" spans="1:54" ht="12.75" customHeight="1" x14ac:dyDescent="0.2">
      <c r="A49" s="32">
        <v>6089</v>
      </c>
      <c r="B49" s="7">
        <v>9.9009900990099098E-2</v>
      </c>
      <c r="C49" s="7" t="str">
        <v/>
      </c>
      <c r="D49" s="7">
        <v>3.5398805448406234E-2</v>
      </c>
      <c r="E49" s="7" t="str">
        <v/>
      </c>
      <c r="F49" s="7" t="str">
        <v/>
      </c>
      <c r="G49" s="7" t="str">
        <v/>
      </c>
      <c r="H49" s="7">
        <v>0.11475409836065587</v>
      </c>
      <c r="I49" s="8">
        <v>11.1</v>
      </c>
      <c r="J49" s="8" t="str">
        <v/>
      </c>
      <c r="K49" s="40"/>
      <c r="L49" s="9" t="str">
        <v/>
      </c>
      <c r="M49" s="9" t="str">
        <v/>
      </c>
      <c r="N49" s="9" t="str">
        <v/>
      </c>
      <c r="O49" s="9" t="str">
        <v/>
      </c>
      <c r="P49" s="4" t="str">
        <v/>
      </c>
      <c r="Q49" s="4" t="str">
        <v/>
      </c>
      <c r="R49" s="9" t="str">
        <v/>
      </c>
      <c r="S49" s="10" t="str">
        <v/>
      </c>
      <c r="T49" s="10" t="str">
        <v/>
      </c>
      <c r="U49" s="40"/>
      <c r="V49" s="84" t="str">
        <v/>
      </c>
      <c r="W49" s="84" t="str">
        <v/>
      </c>
      <c r="X49" s="87" t="str">
        <v/>
      </c>
      <c r="Y49" s="40"/>
      <c r="Z49" s="13" t="str">
        <v/>
      </c>
      <c r="AA49" s="11" t="str">
        <v/>
      </c>
      <c r="AB49" s="22" t="str">
        <v/>
      </c>
      <c r="AC49" s="40"/>
      <c r="AD49" s="90">
        <v>0</v>
      </c>
      <c r="AE49" s="40"/>
      <c r="AF49" s="12" t="str">
        <v/>
      </c>
      <c r="AG49" s="104" t="str">
        <v/>
      </c>
      <c r="AH49" s="40"/>
      <c r="AI49" s="94" t="str">
        <v/>
      </c>
      <c r="AJ49" s="94" t="str">
        <v/>
      </c>
      <c r="AK49" s="94" t="str">
        <v/>
      </c>
      <c r="AL49" s="40"/>
      <c r="AM49" s="7" t="str">
        <v/>
      </c>
      <c r="AN49" s="7" t="str">
        <v/>
      </c>
      <c r="AO49" s="7" t="str">
        <v/>
      </c>
      <c r="AP49" s="7" t="str">
        <v/>
      </c>
      <c r="AQ49" s="7" t="str">
        <v/>
      </c>
      <c r="AR49" s="7" t="str">
        <v/>
      </c>
      <c r="AS49" s="18" t="str">
        <v/>
      </c>
      <c r="AT49" s="40"/>
      <c r="AU49" s="9" t="str">
        <v/>
      </c>
      <c r="AV49" s="9" t="str">
        <v/>
      </c>
      <c r="AW49" s="9" t="str">
        <v/>
      </c>
      <c r="AX49" s="9" t="str">
        <v/>
      </c>
      <c r="AY49" s="9" t="str">
        <v/>
      </c>
      <c r="AZ49" s="9" t="str">
        <v/>
      </c>
      <c r="BA49" s="10" t="str">
        <v/>
      </c>
      <c r="BB49" s="40"/>
    </row>
    <row r="50" spans="1:54" ht="12.75" customHeight="1" x14ac:dyDescent="0.2">
      <c r="A50" s="32">
        <v>6119</v>
      </c>
      <c r="B50" s="7">
        <v>0.10784313725490202</v>
      </c>
      <c r="C50" s="7" t="str">
        <v/>
      </c>
      <c r="D50" s="7">
        <v>4.1580437306558915E-2</v>
      </c>
      <c r="E50" s="7" t="str">
        <v/>
      </c>
      <c r="F50" s="7" t="str">
        <v/>
      </c>
      <c r="G50" s="7" t="str">
        <v/>
      </c>
      <c r="H50" s="7">
        <v>0.1311475409836067</v>
      </c>
      <c r="I50" s="8">
        <v>11.3</v>
      </c>
      <c r="J50" s="8" t="str">
        <v/>
      </c>
      <c r="K50" s="40"/>
      <c r="L50" s="9" t="str">
        <v/>
      </c>
      <c r="M50" s="9" t="str">
        <v/>
      </c>
      <c r="N50" s="9" t="str">
        <v/>
      </c>
      <c r="O50" s="9" t="str">
        <v/>
      </c>
      <c r="P50" s="4" t="str">
        <v/>
      </c>
      <c r="Q50" s="4" t="str">
        <v/>
      </c>
      <c r="R50" s="9" t="str">
        <v/>
      </c>
      <c r="S50" s="10" t="str">
        <v/>
      </c>
      <c r="T50" s="10" t="str">
        <v/>
      </c>
      <c r="U50" s="40"/>
      <c r="V50" s="84" t="str">
        <v/>
      </c>
      <c r="W50" s="84" t="str">
        <v/>
      </c>
      <c r="X50" s="87" t="str">
        <v/>
      </c>
      <c r="Y50" s="40"/>
      <c r="Z50" s="13" t="str">
        <v/>
      </c>
      <c r="AA50" s="11" t="str">
        <v/>
      </c>
      <c r="AB50" s="22" t="str">
        <v/>
      </c>
      <c r="AC50" s="40"/>
      <c r="AD50" s="90">
        <v>0</v>
      </c>
      <c r="AE50" s="40"/>
      <c r="AF50" s="12" t="str">
        <v/>
      </c>
      <c r="AG50" s="104" t="str">
        <v/>
      </c>
      <c r="AH50" s="40"/>
      <c r="AI50" s="94" t="str">
        <v/>
      </c>
      <c r="AJ50" s="94" t="str">
        <v/>
      </c>
      <c r="AK50" s="94" t="str">
        <v/>
      </c>
      <c r="AL50" s="40"/>
      <c r="AM50" s="7" t="str">
        <v/>
      </c>
      <c r="AN50" s="7" t="str">
        <v/>
      </c>
      <c r="AO50" s="7" t="str">
        <v/>
      </c>
      <c r="AP50" s="7" t="str">
        <v/>
      </c>
      <c r="AQ50" s="7" t="str">
        <v/>
      </c>
      <c r="AR50" s="7" t="str">
        <v/>
      </c>
      <c r="AS50" s="18" t="str">
        <v/>
      </c>
      <c r="AT50" s="40"/>
      <c r="AU50" s="9" t="str">
        <v/>
      </c>
      <c r="AV50" s="9" t="str">
        <v/>
      </c>
      <c r="AW50" s="9" t="str">
        <v/>
      </c>
      <c r="AX50" s="9" t="str">
        <v/>
      </c>
      <c r="AY50" s="9" t="str">
        <v/>
      </c>
      <c r="AZ50" s="9" t="str">
        <v/>
      </c>
      <c r="BA50" s="10" t="str">
        <v/>
      </c>
      <c r="BB50" s="40"/>
    </row>
    <row r="51" spans="1:54" ht="12.75" customHeight="1" x14ac:dyDescent="0.2">
      <c r="A51" s="32">
        <v>6150</v>
      </c>
      <c r="B51" s="7">
        <v>0.11650485436893199</v>
      </c>
      <c r="C51" s="7" t="str">
        <v/>
      </c>
      <c r="D51" s="7">
        <v>4.4220357065055671E-2</v>
      </c>
      <c r="E51" s="7" t="str">
        <v/>
      </c>
      <c r="F51" s="7" t="str">
        <v/>
      </c>
      <c r="G51" s="7" t="str">
        <v/>
      </c>
      <c r="H51" s="7">
        <v>0.12698412698412698</v>
      </c>
      <c r="I51" s="8">
        <v>11.5</v>
      </c>
      <c r="J51" s="8" t="str">
        <v/>
      </c>
      <c r="K51" s="40"/>
      <c r="L51" s="9" t="str">
        <v/>
      </c>
      <c r="M51" s="9" t="str">
        <v/>
      </c>
      <c r="N51" s="9" t="str">
        <v/>
      </c>
      <c r="O51" s="9" t="str">
        <v/>
      </c>
      <c r="P51" s="4" t="str">
        <v/>
      </c>
      <c r="Q51" s="4" t="str">
        <v/>
      </c>
      <c r="R51" s="9" t="str">
        <v/>
      </c>
      <c r="S51" s="10" t="str">
        <v/>
      </c>
      <c r="T51" s="10" t="str">
        <v/>
      </c>
      <c r="U51" s="40"/>
      <c r="V51" s="84" t="str">
        <v/>
      </c>
      <c r="W51" s="84" t="str">
        <v/>
      </c>
      <c r="X51" s="87" t="str">
        <v/>
      </c>
      <c r="Y51" s="40"/>
      <c r="Z51" s="13" t="str">
        <v/>
      </c>
      <c r="AA51" s="11" t="str">
        <v/>
      </c>
      <c r="AB51" s="22" t="str">
        <v/>
      </c>
      <c r="AC51" s="40"/>
      <c r="AD51" s="90">
        <v>0</v>
      </c>
      <c r="AE51" s="40"/>
      <c r="AF51" s="12" t="str">
        <v/>
      </c>
      <c r="AG51" s="104" t="str">
        <v/>
      </c>
      <c r="AH51" s="40"/>
      <c r="AI51" s="94" t="str">
        <v/>
      </c>
      <c r="AJ51" s="94" t="str">
        <v/>
      </c>
      <c r="AK51" s="94" t="str">
        <v/>
      </c>
      <c r="AL51" s="40"/>
      <c r="AM51" s="7" t="str">
        <v/>
      </c>
      <c r="AN51" s="7" t="str">
        <v/>
      </c>
      <c r="AO51" s="7" t="str">
        <v/>
      </c>
      <c r="AP51" s="7" t="str">
        <v/>
      </c>
      <c r="AQ51" s="7" t="str">
        <v/>
      </c>
      <c r="AR51" s="7" t="str">
        <v/>
      </c>
      <c r="AS51" s="18" t="str">
        <v/>
      </c>
      <c r="AT51" s="40"/>
      <c r="AU51" s="9" t="str">
        <v/>
      </c>
      <c r="AV51" s="9" t="str">
        <v/>
      </c>
      <c r="AW51" s="9" t="str">
        <v/>
      </c>
      <c r="AX51" s="9" t="str">
        <v/>
      </c>
      <c r="AY51" s="9" t="str">
        <v/>
      </c>
      <c r="AZ51" s="9" t="str">
        <v/>
      </c>
      <c r="BA51" s="10" t="str">
        <v/>
      </c>
      <c r="BB51" s="40"/>
    </row>
    <row r="52" spans="1:54" ht="12.75" customHeight="1" x14ac:dyDescent="0.2">
      <c r="A52" s="32">
        <v>6180</v>
      </c>
      <c r="B52" s="7">
        <v>0.12621359223300965</v>
      </c>
      <c r="C52" s="7" t="str">
        <v/>
      </c>
      <c r="D52" s="7">
        <v>5.0717574498580165E-2</v>
      </c>
      <c r="E52" s="7" t="str">
        <v/>
      </c>
      <c r="F52" s="7" t="str">
        <v/>
      </c>
      <c r="G52" s="7" t="str">
        <v/>
      </c>
      <c r="H52" s="7">
        <v>0.14285714285714302</v>
      </c>
      <c r="I52" s="8">
        <v>11.6</v>
      </c>
      <c r="J52" s="8" t="str">
        <v/>
      </c>
      <c r="K52" s="40"/>
      <c r="L52" s="9" t="str">
        <v/>
      </c>
      <c r="M52" s="9" t="str">
        <v/>
      </c>
      <c r="N52" s="9" t="str">
        <v/>
      </c>
      <c r="O52" s="9" t="str">
        <v/>
      </c>
      <c r="P52" s="4" t="str">
        <v/>
      </c>
      <c r="Q52" s="4" t="str">
        <v/>
      </c>
      <c r="R52" s="9" t="str">
        <v/>
      </c>
      <c r="S52" s="10" t="str">
        <v/>
      </c>
      <c r="T52" s="10" t="str">
        <v/>
      </c>
      <c r="U52" s="40"/>
      <c r="V52" s="84" t="str">
        <v/>
      </c>
      <c r="W52" s="84" t="str">
        <v/>
      </c>
      <c r="X52" s="87" t="str">
        <v/>
      </c>
      <c r="Y52" s="40"/>
      <c r="Z52" s="13" t="str">
        <v/>
      </c>
      <c r="AA52" s="11" t="str">
        <v/>
      </c>
      <c r="AB52" s="22" t="str">
        <v/>
      </c>
      <c r="AC52" s="40"/>
      <c r="AD52" s="90">
        <v>0</v>
      </c>
      <c r="AE52" s="40"/>
      <c r="AF52" s="12" t="str">
        <v/>
      </c>
      <c r="AG52" s="104" t="str">
        <v/>
      </c>
      <c r="AH52" s="40"/>
      <c r="AI52" s="94" t="str">
        <v/>
      </c>
      <c r="AJ52" s="94" t="str">
        <v/>
      </c>
      <c r="AK52" s="94" t="str">
        <v/>
      </c>
      <c r="AL52" s="40"/>
      <c r="AM52" s="7" t="str">
        <v/>
      </c>
      <c r="AN52" s="7" t="str">
        <v/>
      </c>
      <c r="AO52" s="7" t="str">
        <v/>
      </c>
      <c r="AP52" s="7" t="str">
        <v/>
      </c>
      <c r="AQ52" s="7" t="str">
        <v/>
      </c>
      <c r="AR52" s="7" t="str">
        <v/>
      </c>
      <c r="AS52" s="18" t="str">
        <v/>
      </c>
      <c r="AT52" s="40"/>
      <c r="AU52" s="9" t="str">
        <v/>
      </c>
      <c r="AV52" s="9" t="str">
        <v/>
      </c>
      <c r="AW52" s="9" t="str">
        <v/>
      </c>
      <c r="AX52" s="9" t="str">
        <v/>
      </c>
      <c r="AY52" s="9" t="str">
        <v/>
      </c>
      <c r="AZ52" s="9" t="str">
        <v/>
      </c>
      <c r="BA52" s="10" t="str">
        <v/>
      </c>
      <c r="BB52" s="40"/>
    </row>
    <row r="53" spans="1:54" ht="12.75" customHeight="1" x14ac:dyDescent="0.2">
      <c r="A53" s="32">
        <v>6211</v>
      </c>
      <c r="B53" s="7">
        <v>0.125</v>
      </c>
      <c r="C53" s="7" t="str">
        <v/>
      </c>
      <c r="D53" s="7">
        <v>5.3728243029631084E-2</v>
      </c>
      <c r="E53" s="7" t="str">
        <v/>
      </c>
      <c r="F53" s="7" t="str">
        <v/>
      </c>
      <c r="G53" s="7" t="str">
        <v/>
      </c>
      <c r="H53" s="7">
        <v>0.15625</v>
      </c>
      <c r="I53" s="8">
        <v>11.7</v>
      </c>
      <c r="J53" s="8" t="str">
        <v/>
      </c>
      <c r="K53" s="40"/>
      <c r="L53" s="9" t="str">
        <v/>
      </c>
      <c r="M53" s="9" t="str">
        <v/>
      </c>
      <c r="N53" s="9" t="str">
        <v/>
      </c>
      <c r="O53" s="9" t="str">
        <v/>
      </c>
      <c r="P53" s="4" t="str">
        <v/>
      </c>
      <c r="Q53" s="4" t="str">
        <v/>
      </c>
      <c r="R53" s="9" t="str">
        <v/>
      </c>
      <c r="S53" s="10" t="str">
        <v/>
      </c>
      <c r="T53" s="10" t="str">
        <v/>
      </c>
      <c r="U53" s="40"/>
      <c r="V53" s="84" t="str">
        <v/>
      </c>
      <c r="W53" s="84" t="str">
        <v/>
      </c>
      <c r="X53" s="87" t="str">
        <v/>
      </c>
      <c r="Y53" s="40"/>
      <c r="Z53" s="13" t="str">
        <v/>
      </c>
      <c r="AA53" s="11" t="str">
        <v/>
      </c>
      <c r="AB53" s="22" t="str">
        <v/>
      </c>
      <c r="AC53" s="40"/>
      <c r="AD53" s="90">
        <v>0</v>
      </c>
      <c r="AE53" s="40"/>
      <c r="AF53" s="12" t="str">
        <v/>
      </c>
      <c r="AG53" s="104" t="str">
        <v/>
      </c>
      <c r="AH53" s="40"/>
      <c r="AI53" s="94" t="str">
        <v/>
      </c>
      <c r="AJ53" s="94" t="str">
        <v/>
      </c>
      <c r="AK53" s="94" t="str">
        <v/>
      </c>
      <c r="AL53" s="40"/>
      <c r="AM53" s="7" t="str">
        <v/>
      </c>
      <c r="AN53" s="7" t="str">
        <v/>
      </c>
      <c r="AO53" s="7" t="str">
        <v/>
      </c>
      <c r="AP53" s="7" t="str">
        <v/>
      </c>
      <c r="AQ53" s="7" t="str">
        <v/>
      </c>
      <c r="AR53" s="7" t="str">
        <v/>
      </c>
      <c r="AS53" s="18" t="str">
        <v/>
      </c>
      <c r="AT53" s="40"/>
      <c r="AU53" s="9" t="str">
        <v/>
      </c>
      <c r="AV53" s="9" t="str">
        <v/>
      </c>
      <c r="AW53" s="9" t="str">
        <v/>
      </c>
      <c r="AX53" s="9" t="str">
        <v/>
      </c>
      <c r="AY53" s="9" t="str">
        <v/>
      </c>
      <c r="AZ53" s="9" t="str">
        <v/>
      </c>
      <c r="BA53" s="10" t="str">
        <v/>
      </c>
      <c r="BB53" s="40"/>
    </row>
    <row r="54" spans="1:54" ht="12.75" customHeight="1" x14ac:dyDescent="0.2">
      <c r="A54" s="32">
        <v>6242</v>
      </c>
      <c r="B54" s="7">
        <v>0.15384615384615374</v>
      </c>
      <c r="C54" s="7" t="str">
        <v/>
      </c>
      <c r="D54" s="7">
        <v>6.6224564261434971E-2</v>
      </c>
      <c r="E54" s="7" t="str">
        <v/>
      </c>
      <c r="F54" s="7" t="str">
        <v/>
      </c>
      <c r="G54" s="7" t="str">
        <v/>
      </c>
      <c r="H54" s="7">
        <v>0.13846153846153841</v>
      </c>
      <c r="I54" s="8">
        <v>12</v>
      </c>
      <c r="J54" s="8" t="str">
        <v/>
      </c>
      <c r="K54" s="40"/>
      <c r="L54" s="9" t="str">
        <v/>
      </c>
      <c r="M54" s="9" t="str">
        <v/>
      </c>
      <c r="N54" s="9" t="str">
        <v/>
      </c>
      <c r="O54" s="9" t="str">
        <v/>
      </c>
      <c r="P54" s="4" t="str">
        <v/>
      </c>
      <c r="Q54" s="4" t="str">
        <v/>
      </c>
      <c r="R54" s="9" t="str">
        <v/>
      </c>
      <c r="S54" s="10" t="str">
        <v/>
      </c>
      <c r="T54" s="10" t="str">
        <v/>
      </c>
      <c r="U54" s="40"/>
      <c r="V54" s="84" t="str">
        <v/>
      </c>
      <c r="W54" s="84" t="str">
        <v/>
      </c>
      <c r="X54" s="87" t="str">
        <v/>
      </c>
      <c r="Y54" s="40"/>
      <c r="Z54" s="13" t="str">
        <v/>
      </c>
      <c r="AA54" s="11" t="str">
        <v/>
      </c>
      <c r="AB54" s="22" t="str">
        <v/>
      </c>
      <c r="AC54" s="40"/>
      <c r="AD54" s="90">
        <v>0</v>
      </c>
      <c r="AE54" s="40"/>
      <c r="AF54" s="12" t="str">
        <v/>
      </c>
      <c r="AG54" s="104" t="str">
        <v/>
      </c>
      <c r="AH54" s="40"/>
      <c r="AI54" s="94" t="str">
        <v/>
      </c>
      <c r="AJ54" s="94" t="str">
        <v/>
      </c>
      <c r="AK54" s="94" t="str">
        <v/>
      </c>
      <c r="AL54" s="40"/>
      <c r="AM54" s="7" t="str">
        <v/>
      </c>
      <c r="AN54" s="7" t="str">
        <v/>
      </c>
      <c r="AO54" s="7" t="str">
        <v/>
      </c>
      <c r="AP54" s="7" t="str">
        <v/>
      </c>
      <c r="AQ54" s="7" t="str">
        <v/>
      </c>
      <c r="AR54" s="7" t="str">
        <v/>
      </c>
      <c r="AS54" s="18" t="str">
        <v/>
      </c>
      <c r="AT54" s="40"/>
      <c r="AU54" s="9" t="str">
        <v/>
      </c>
      <c r="AV54" s="9" t="str">
        <v/>
      </c>
      <c r="AW54" s="9" t="str">
        <v/>
      </c>
      <c r="AX54" s="9" t="str">
        <v/>
      </c>
      <c r="AY54" s="9" t="str">
        <v/>
      </c>
      <c r="AZ54" s="9" t="str">
        <v/>
      </c>
      <c r="BA54" s="10" t="str">
        <v/>
      </c>
      <c r="BB54" s="40"/>
    </row>
    <row r="55" spans="1:54" ht="12.75" customHeight="1" x14ac:dyDescent="0.2">
      <c r="A55" s="32">
        <v>6270</v>
      </c>
      <c r="B55" s="7">
        <v>0.14285714285714279</v>
      </c>
      <c r="C55" s="7" t="str">
        <v/>
      </c>
      <c r="D55" s="7">
        <v>6.6224564261434971E-2</v>
      </c>
      <c r="E55" s="7" t="str">
        <v/>
      </c>
      <c r="F55" s="7" t="str">
        <v/>
      </c>
      <c r="G55" s="7" t="str">
        <v/>
      </c>
      <c r="H55" s="7">
        <v>0.16923076923076907</v>
      </c>
      <c r="I55" s="8">
        <v>12</v>
      </c>
      <c r="J55" s="8" t="str">
        <v/>
      </c>
      <c r="K55" s="40"/>
      <c r="L55" s="9" t="str">
        <v/>
      </c>
      <c r="M55" s="9" t="str">
        <v/>
      </c>
      <c r="N55" s="9" t="str">
        <v/>
      </c>
      <c r="O55" s="9" t="str">
        <v/>
      </c>
      <c r="P55" s="4" t="str">
        <v/>
      </c>
      <c r="Q55" s="4" t="str">
        <v/>
      </c>
      <c r="R55" s="9" t="str">
        <v/>
      </c>
      <c r="S55" s="10" t="str">
        <v/>
      </c>
      <c r="T55" s="10" t="str">
        <v/>
      </c>
      <c r="U55" s="40"/>
      <c r="V55" s="84" t="str">
        <v/>
      </c>
      <c r="W55" s="84" t="str">
        <v/>
      </c>
      <c r="X55" s="87" t="str">
        <v/>
      </c>
      <c r="Y55" s="40"/>
      <c r="Z55" s="13" t="str">
        <v/>
      </c>
      <c r="AA55" s="11" t="str">
        <v/>
      </c>
      <c r="AB55" s="22" t="str">
        <v/>
      </c>
      <c r="AC55" s="40"/>
      <c r="AD55" s="90">
        <v>0</v>
      </c>
      <c r="AE55" s="40"/>
      <c r="AF55" s="12" t="str">
        <v/>
      </c>
      <c r="AG55" s="104" t="str">
        <v/>
      </c>
      <c r="AH55" s="40"/>
      <c r="AI55" s="94" t="str">
        <v/>
      </c>
      <c r="AJ55" s="94" t="str">
        <v/>
      </c>
      <c r="AK55" s="94" t="str">
        <v/>
      </c>
      <c r="AL55" s="40"/>
      <c r="AM55" s="7" t="str">
        <v/>
      </c>
      <c r="AN55" s="7" t="str">
        <v/>
      </c>
      <c r="AO55" s="7" t="str">
        <v/>
      </c>
      <c r="AP55" s="7" t="str">
        <v/>
      </c>
      <c r="AQ55" s="7" t="str">
        <v/>
      </c>
      <c r="AR55" s="7" t="str">
        <v/>
      </c>
      <c r="AS55" s="18" t="str">
        <v/>
      </c>
      <c r="AT55" s="40"/>
      <c r="AU55" s="9" t="str">
        <v/>
      </c>
      <c r="AV55" s="9" t="str">
        <v/>
      </c>
      <c r="AW55" s="9" t="str">
        <v/>
      </c>
      <c r="AX55" s="9" t="str">
        <v/>
      </c>
      <c r="AY55" s="9" t="str">
        <v/>
      </c>
      <c r="AZ55" s="9" t="str">
        <v/>
      </c>
      <c r="BA55" s="10" t="str">
        <v/>
      </c>
      <c r="BB55" s="40"/>
    </row>
    <row r="56" spans="1:54" ht="12.75" customHeight="1" x14ac:dyDescent="0.2">
      <c r="A56" s="32">
        <v>6301</v>
      </c>
      <c r="B56" s="7">
        <v>0.18867924528301883</v>
      </c>
      <c r="C56" s="7" t="str">
        <v/>
      </c>
      <c r="D56" s="7">
        <v>8.7380373002892142E-2</v>
      </c>
      <c r="E56" s="7" t="str">
        <v/>
      </c>
      <c r="F56" s="7" t="str">
        <v/>
      </c>
      <c r="G56" s="7" t="str">
        <v/>
      </c>
      <c r="H56" s="7">
        <v>0.16923076923076907</v>
      </c>
      <c r="I56" s="8">
        <v>12.6</v>
      </c>
      <c r="J56" s="8" t="str">
        <v/>
      </c>
      <c r="K56" s="40"/>
      <c r="L56" s="9" t="str">
        <v/>
      </c>
      <c r="M56" s="9" t="str">
        <v/>
      </c>
      <c r="N56" s="9" t="str">
        <v/>
      </c>
      <c r="O56" s="9" t="str">
        <v/>
      </c>
      <c r="P56" s="4" t="str">
        <v/>
      </c>
      <c r="Q56" s="4" t="str">
        <v/>
      </c>
      <c r="R56" s="9" t="str">
        <v/>
      </c>
      <c r="S56" s="10" t="str">
        <v/>
      </c>
      <c r="T56" s="10" t="str">
        <v/>
      </c>
      <c r="U56" s="40"/>
      <c r="V56" s="84" t="str">
        <v/>
      </c>
      <c r="W56" s="84" t="str">
        <v/>
      </c>
      <c r="X56" s="87" t="str">
        <v/>
      </c>
      <c r="Y56" s="40"/>
      <c r="Z56" s="13" t="str">
        <v/>
      </c>
      <c r="AA56" s="11" t="str">
        <v/>
      </c>
      <c r="AB56" s="22" t="str">
        <v/>
      </c>
      <c r="AC56" s="40"/>
      <c r="AD56" s="90">
        <v>0</v>
      </c>
      <c r="AE56" s="40"/>
      <c r="AF56" s="12" t="str">
        <v/>
      </c>
      <c r="AG56" s="104" t="str">
        <v/>
      </c>
      <c r="AH56" s="40"/>
      <c r="AI56" s="94" t="str">
        <v/>
      </c>
      <c r="AJ56" s="94" t="str">
        <v/>
      </c>
      <c r="AK56" s="94" t="str">
        <v/>
      </c>
      <c r="AL56" s="40"/>
      <c r="AM56" s="7" t="str">
        <v/>
      </c>
      <c r="AN56" s="7" t="str">
        <v/>
      </c>
      <c r="AO56" s="7" t="str">
        <v/>
      </c>
      <c r="AP56" s="7" t="str">
        <v/>
      </c>
      <c r="AQ56" s="7" t="str">
        <v/>
      </c>
      <c r="AR56" s="7" t="str">
        <v/>
      </c>
      <c r="AS56" s="18" t="str">
        <v/>
      </c>
      <c r="AT56" s="40"/>
      <c r="AU56" s="9" t="str">
        <v/>
      </c>
      <c r="AV56" s="9" t="str">
        <v/>
      </c>
      <c r="AW56" s="9" t="str">
        <v/>
      </c>
      <c r="AX56" s="9" t="str">
        <v/>
      </c>
      <c r="AY56" s="9" t="str">
        <v/>
      </c>
      <c r="AZ56" s="9" t="str">
        <v/>
      </c>
      <c r="BA56" s="10" t="str">
        <v/>
      </c>
      <c r="BB56" s="40"/>
    </row>
    <row r="57" spans="1:54" ht="12.75" customHeight="1" x14ac:dyDescent="0.2">
      <c r="A57" s="32">
        <v>6331</v>
      </c>
      <c r="B57" s="7">
        <v>0.19626168224299079</v>
      </c>
      <c r="C57" s="7" t="str">
        <v/>
      </c>
      <c r="D57" s="7">
        <v>8.9410587524324958E-2</v>
      </c>
      <c r="E57" s="7" t="str">
        <v/>
      </c>
      <c r="F57" s="7" t="str">
        <v/>
      </c>
      <c r="G57" s="7" t="str">
        <v/>
      </c>
      <c r="H57" s="7">
        <v>0.21538461538461551</v>
      </c>
      <c r="I57" s="8">
        <v>12.8</v>
      </c>
      <c r="J57" s="8" t="str">
        <v/>
      </c>
      <c r="K57" s="40"/>
      <c r="L57" s="9" t="str">
        <v/>
      </c>
      <c r="M57" s="9" t="str">
        <v/>
      </c>
      <c r="N57" s="9" t="str">
        <v/>
      </c>
      <c r="O57" s="9" t="str">
        <v/>
      </c>
      <c r="P57" s="4" t="str">
        <v/>
      </c>
      <c r="Q57" s="4" t="str">
        <v/>
      </c>
      <c r="R57" s="9" t="str">
        <v/>
      </c>
      <c r="S57" s="10" t="str">
        <v/>
      </c>
      <c r="T57" s="10" t="str">
        <v/>
      </c>
      <c r="U57" s="40"/>
      <c r="V57" s="84" t="str">
        <v/>
      </c>
      <c r="W57" s="84" t="str">
        <v/>
      </c>
      <c r="X57" s="87" t="str">
        <v/>
      </c>
      <c r="Y57" s="40"/>
      <c r="Z57" s="13" t="str">
        <v/>
      </c>
      <c r="AA57" s="11" t="str">
        <v/>
      </c>
      <c r="AB57" s="22" t="str">
        <v/>
      </c>
      <c r="AC57" s="40"/>
      <c r="AD57" s="90">
        <v>0</v>
      </c>
      <c r="AE57" s="40"/>
      <c r="AF57" s="12" t="str">
        <v/>
      </c>
      <c r="AG57" s="104" t="str">
        <v/>
      </c>
      <c r="AH57" s="40"/>
      <c r="AI57" s="94" t="str">
        <v/>
      </c>
      <c r="AJ57" s="94" t="str">
        <v/>
      </c>
      <c r="AK57" s="94" t="str">
        <v/>
      </c>
      <c r="AL57" s="40"/>
      <c r="AM57" s="7" t="str">
        <v/>
      </c>
      <c r="AN57" s="7" t="str">
        <v/>
      </c>
      <c r="AO57" s="7" t="str">
        <v/>
      </c>
      <c r="AP57" s="7" t="str">
        <v/>
      </c>
      <c r="AQ57" s="7" t="str">
        <v/>
      </c>
      <c r="AR57" s="7" t="str">
        <v/>
      </c>
      <c r="AS57" s="18" t="str">
        <v/>
      </c>
      <c r="AT57" s="40"/>
      <c r="AU57" s="9" t="str">
        <v/>
      </c>
      <c r="AV57" s="9" t="str">
        <v/>
      </c>
      <c r="AW57" s="9" t="str">
        <v/>
      </c>
      <c r="AX57" s="9" t="str">
        <v/>
      </c>
      <c r="AY57" s="9" t="str">
        <v/>
      </c>
      <c r="AZ57" s="9" t="str">
        <v/>
      </c>
      <c r="BA57" s="10" t="str">
        <v/>
      </c>
      <c r="BB57" s="40"/>
    </row>
    <row r="58" spans="1:54" ht="12.75" customHeight="1" x14ac:dyDescent="0.2">
      <c r="A58" s="32">
        <v>6362</v>
      </c>
      <c r="B58" s="7">
        <v>0.20370370370370372</v>
      </c>
      <c r="C58" s="7" t="str">
        <v/>
      </c>
      <c r="D58" s="7">
        <v>9.5055302734673219E-2</v>
      </c>
      <c r="E58" s="7" t="str">
        <v/>
      </c>
      <c r="F58" s="7" t="str">
        <v/>
      </c>
      <c r="G58" s="7" t="str">
        <v/>
      </c>
      <c r="H58" s="7">
        <v>0.21212121212121215</v>
      </c>
      <c r="I58" s="8">
        <v>13</v>
      </c>
      <c r="J58" s="8" t="str">
        <v/>
      </c>
      <c r="K58" s="40"/>
      <c r="L58" s="9" t="str">
        <v/>
      </c>
      <c r="M58" s="9" t="str">
        <v/>
      </c>
      <c r="N58" s="9" t="str">
        <v/>
      </c>
      <c r="O58" s="9" t="str">
        <v/>
      </c>
      <c r="P58" s="4" t="str">
        <v/>
      </c>
      <c r="Q58" s="4" t="str">
        <v/>
      </c>
      <c r="R58" s="9" t="str">
        <v/>
      </c>
      <c r="S58" s="10" t="str">
        <v/>
      </c>
      <c r="T58" s="10" t="str">
        <v/>
      </c>
      <c r="U58" s="40"/>
      <c r="V58" s="84" t="str">
        <v/>
      </c>
      <c r="W58" s="84" t="str">
        <v/>
      </c>
      <c r="X58" s="87" t="str">
        <v/>
      </c>
      <c r="Y58" s="40"/>
      <c r="Z58" s="13" t="str">
        <v/>
      </c>
      <c r="AA58" s="11" t="str">
        <v/>
      </c>
      <c r="AB58" s="22" t="str">
        <v/>
      </c>
      <c r="AC58" s="40"/>
      <c r="AD58" s="90">
        <v>0</v>
      </c>
      <c r="AE58" s="40"/>
      <c r="AF58" s="12" t="str">
        <v/>
      </c>
      <c r="AG58" s="104" t="str">
        <v/>
      </c>
      <c r="AH58" s="40"/>
      <c r="AI58" s="94" t="str">
        <v/>
      </c>
      <c r="AJ58" s="94" t="str">
        <v/>
      </c>
      <c r="AK58" s="94" t="str">
        <v/>
      </c>
      <c r="AL58" s="40"/>
      <c r="AM58" s="7" t="str">
        <v/>
      </c>
      <c r="AN58" s="7" t="str">
        <v/>
      </c>
      <c r="AO58" s="7" t="str">
        <v/>
      </c>
      <c r="AP58" s="7" t="str">
        <v/>
      </c>
      <c r="AQ58" s="7" t="str">
        <v/>
      </c>
      <c r="AR58" s="7" t="str">
        <v/>
      </c>
      <c r="AS58" s="18" t="str">
        <v/>
      </c>
      <c r="AT58" s="40"/>
      <c r="AU58" s="9" t="str">
        <v/>
      </c>
      <c r="AV58" s="9" t="str">
        <v/>
      </c>
      <c r="AW58" s="9" t="str">
        <v/>
      </c>
      <c r="AX58" s="9" t="str">
        <v/>
      </c>
      <c r="AY58" s="9" t="str">
        <v/>
      </c>
      <c r="AZ58" s="9" t="str">
        <v/>
      </c>
      <c r="BA58" s="10" t="str">
        <v/>
      </c>
      <c r="BB58" s="40"/>
    </row>
    <row r="59" spans="1:54" ht="12.75" customHeight="1" x14ac:dyDescent="0.2">
      <c r="A59" s="32">
        <v>6392</v>
      </c>
      <c r="B59" s="7">
        <v>0.18518518518518512</v>
      </c>
      <c r="C59" s="7" t="str">
        <v/>
      </c>
      <c r="D59" s="7">
        <v>8.576704663796253E-2</v>
      </c>
      <c r="E59" s="7" t="str">
        <v/>
      </c>
      <c r="F59" s="7" t="str">
        <v/>
      </c>
      <c r="G59" s="7" t="str">
        <v/>
      </c>
      <c r="H59" s="7">
        <v>0.21212121212121215</v>
      </c>
      <c r="I59" s="8">
        <v>12.8</v>
      </c>
      <c r="J59" s="8" t="str">
        <v/>
      </c>
      <c r="K59" s="40"/>
      <c r="L59" s="9" t="str">
        <v/>
      </c>
      <c r="M59" s="9" t="str">
        <v/>
      </c>
      <c r="N59" s="9" t="str">
        <v/>
      </c>
      <c r="O59" s="9" t="str">
        <v/>
      </c>
      <c r="P59" s="4" t="str">
        <v/>
      </c>
      <c r="Q59" s="4" t="str">
        <v/>
      </c>
      <c r="R59" s="9" t="str">
        <v/>
      </c>
      <c r="S59" s="10" t="str">
        <v/>
      </c>
      <c r="T59" s="10" t="str">
        <v/>
      </c>
      <c r="U59" s="40"/>
      <c r="V59" s="84" t="str">
        <v/>
      </c>
      <c r="W59" s="84" t="str">
        <v/>
      </c>
      <c r="X59" s="87" t="str">
        <v/>
      </c>
      <c r="Y59" s="40"/>
      <c r="Z59" s="13" t="str">
        <v/>
      </c>
      <c r="AA59" s="11" t="str">
        <v/>
      </c>
      <c r="AB59" s="22" t="str">
        <v/>
      </c>
      <c r="AC59" s="40"/>
      <c r="AD59" s="90">
        <v>0</v>
      </c>
      <c r="AE59" s="40"/>
      <c r="AF59" s="12" t="str">
        <v/>
      </c>
      <c r="AG59" s="104" t="str">
        <v/>
      </c>
      <c r="AH59" s="40"/>
      <c r="AI59" s="94" t="str">
        <v/>
      </c>
      <c r="AJ59" s="94" t="str">
        <v/>
      </c>
      <c r="AK59" s="94" t="str">
        <v/>
      </c>
      <c r="AL59" s="40"/>
      <c r="AM59" s="7" t="str">
        <v/>
      </c>
      <c r="AN59" s="7" t="str">
        <v/>
      </c>
      <c r="AO59" s="7" t="str">
        <v/>
      </c>
      <c r="AP59" s="7" t="str">
        <v/>
      </c>
      <c r="AQ59" s="7" t="str">
        <v/>
      </c>
      <c r="AR59" s="7" t="str">
        <v/>
      </c>
      <c r="AS59" s="18" t="str">
        <v/>
      </c>
      <c r="AT59" s="40"/>
      <c r="AU59" s="9" t="str">
        <v/>
      </c>
      <c r="AV59" s="9" t="str">
        <v/>
      </c>
      <c r="AW59" s="9" t="str">
        <v/>
      </c>
      <c r="AX59" s="9" t="str">
        <v/>
      </c>
      <c r="AY59" s="9" t="str">
        <v/>
      </c>
      <c r="AZ59" s="9" t="str">
        <v/>
      </c>
      <c r="BA59" s="10" t="str">
        <v/>
      </c>
      <c r="BB59" s="40"/>
    </row>
    <row r="60" spans="1:54" ht="12.75" customHeight="1" x14ac:dyDescent="0.2">
      <c r="A60" s="32">
        <v>6423</v>
      </c>
      <c r="B60" s="7">
        <v>0.19266055045871555</v>
      </c>
      <c r="C60" s="7" t="str">
        <v/>
      </c>
      <c r="D60" s="7">
        <v>8.4212458844721283E-2</v>
      </c>
      <c r="E60" s="7" t="str">
        <v/>
      </c>
      <c r="F60" s="7" t="str">
        <v/>
      </c>
      <c r="G60" s="7" t="str">
        <v/>
      </c>
      <c r="H60" s="7">
        <v>0.21212121212121215</v>
      </c>
      <c r="I60" s="8">
        <v>13</v>
      </c>
      <c r="J60" s="8" t="str">
        <v/>
      </c>
      <c r="K60" s="40"/>
      <c r="L60" s="9" t="str">
        <v/>
      </c>
      <c r="M60" s="9" t="str">
        <v/>
      </c>
      <c r="N60" s="9" t="str">
        <v/>
      </c>
      <c r="O60" s="9" t="str">
        <v/>
      </c>
      <c r="P60" s="4" t="str">
        <v/>
      </c>
      <c r="Q60" s="4" t="str">
        <v/>
      </c>
      <c r="R60" s="9" t="str">
        <v/>
      </c>
      <c r="S60" s="10" t="str">
        <v/>
      </c>
      <c r="T60" s="10" t="str">
        <v/>
      </c>
      <c r="U60" s="40"/>
      <c r="V60" s="84" t="str">
        <v/>
      </c>
      <c r="W60" s="84" t="str">
        <v/>
      </c>
      <c r="X60" s="87" t="str">
        <v/>
      </c>
      <c r="Y60" s="40"/>
      <c r="Z60" s="13" t="str">
        <v/>
      </c>
      <c r="AA60" s="11" t="str">
        <v/>
      </c>
      <c r="AB60" s="22" t="str">
        <v/>
      </c>
      <c r="AC60" s="40"/>
      <c r="AD60" s="90">
        <v>0</v>
      </c>
      <c r="AE60" s="40"/>
      <c r="AF60" s="12" t="str">
        <v/>
      </c>
      <c r="AG60" s="104" t="str">
        <v/>
      </c>
      <c r="AH60" s="40"/>
      <c r="AI60" s="94" t="str">
        <v/>
      </c>
      <c r="AJ60" s="94" t="str">
        <v/>
      </c>
      <c r="AK60" s="94" t="str">
        <v/>
      </c>
      <c r="AL60" s="40"/>
      <c r="AM60" s="7" t="str">
        <v/>
      </c>
      <c r="AN60" s="7" t="str">
        <v/>
      </c>
      <c r="AO60" s="7" t="str">
        <v/>
      </c>
      <c r="AP60" s="7" t="str">
        <v/>
      </c>
      <c r="AQ60" s="7" t="str">
        <v/>
      </c>
      <c r="AR60" s="7" t="str">
        <v/>
      </c>
      <c r="AS60" s="18" t="str">
        <v/>
      </c>
      <c r="AT60" s="40"/>
      <c r="AU60" s="9" t="str">
        <v/>
      </c>
      <c r="AV60" s="9" t="str">
        <v/>
      </c>
      <c r="AW60" s="9" t="str">
        <v/>
      </c>
      <c r="AX60" s="9" t="str">
        <v/>
      </c>
      <c r="AY60" s="9" t="str">
        <v/>
      </c>
      <c r="AZ60" s="9" t="str">
        <v/>
      </c>
      <c r="BA60" s="10" t="str">
        <v/>
      </c>
      <c r="BB60" s="40"/>
    </row>
    <row r="61" spans="1:54" ht="12.75" customHeight="1" x14ac:dyDescent="0.2">
      <c r="A61" s="32">
        <v>6454</v>
      </c>
      <c r="B61" s="7">
        <v>0.19819819819819839</v>
      </c>
      <c r="C61" s="7" t="str">
        <v/>
      </c>
      <c r="D61" s="7">
        <v>9.2489210149886869E-2</v>
      </c>
      <c r="E61" s="7" t="str">
        <v/>
      </c>
      <c r="F61" s="7" t="str">
        <v/>
      </c>
      <c r="G61" s="7" t="str">
        <v/>
      </c>
      <c r="H61" s="7">
        <v>0.17647058823529416</v>
      </c>
      <c r="I61" s="8">
        <v>13.3</v>
      </c>
      <c r="J61" s="8" t="str">
        <v/>
      </c>
      <c r="K61" s="40"/>
      <c r="L61" s="9" t="str">
        <v/>
      </c>
      <c r="M61" s="9" t="str">
        <v/>
      </c>
      <c r="N61" s="9" t="str">
        <v/>
      </c>
      <c r="O61" s="9" t="str">
        <v/>
      </c>
      <c r="P61" s="4" t="str">
        <v/>
      </c>
      <c r="Q61" s="4" t="str">
        <v/>
      </c>
      <c r="R61" s="9" t="str">
        <v/>
      </c>
      <c r="S61" s="10" t="str">
        <v/>
      </c>
      <c r="T61" s="10" t="str">
        <v/>
      </c>
      <c r="U61" s="40"/>
      <c r="V61" s="84" t="str">
        <v/>
      </c>
      <c r="W61" s="84" t="str">
        <v/>
      </c>
      <c r="X61" s="87" t="str">
        <v/>
      </c>
      <c r="Y61" s="40"/>
      <c r="Z61" s="13" t="str">
        <v/>
      </c>
      <c r="AA61" s="11" t="str">
        <v/>
      </c>
      <c r="AB61" s="22" t="str">
        <v/>
      </c>
      <c r="AC61" s="40"/>
      <c r="AD61" s="90">
        <v>0</v>
      </c>
      <c r="AE61" s="40"/>
      <c r="AF61" s="12" t="str">
        <v/>
      </c>
      <c r="AG61" s="104" t="str">
        <v/>
      </c>
      <c r="AH61" s="40"/>
      <c r="AI61" s="94" t="str">
        <v/>
      </c>
      <c r="AJ61" s="94" t="str">
        <v/>
      </c>
      <c r="AK61" s="94" t="str">
        <v/>
      </c>
      <c r="AL61" s="40"/>
      <c r="AM61" s="7" t="str">
        <v/>
      </c>
      <c r="AN61" s="7" t="str">
        <v/>
      </c>
      <c r="AO61" s="7" t="str">
        <v/>
      </c>
      <c r="AP61" s="7" t="str">
        <v/>
      </c>
      <c r="AQ61" s="7" t="str">
        <v/>
      </c>
      <c r="AR61" s="7" t="str">
        <v/>
      </c>
      <c r="AS61" s="18" t="str">
        <v/>
      </c>
      <c r="AT61" s="40"/>
      <c r="AU61" s="9" t="str">
        <v/>
      </c>
      <c r="AV61" s="9" t="str">
        <v/>
      </c>
      <c r="AW61" s="9" t="str">
        <v/>
      </c>
      <c r="AX61" s="9" t="str">
        <v/>
      </c>
      <c r="AY61" s="9" t="str">
        <v/>
      </c>
      <c r="AZ61" s="9" t="str">
        <v/>
      </c>
      <c r="BA61" s="10" t="str">
        <v/>
      </c>
      <c r="BB61" s="40"/>
    </row>
    <row r="62" spans="1:54" ht="12.75" customHeight="1" x14ac:dyDescent="0.2">
      <c r="A62" s="32">
        <v>6484</v>
      </c>
      <c r="B62" s="7">
        <v>0.19469026548672552</v>
      </c>
      <c r="C62" s="7" t="str">
        <v/>
      </c>
      <c r="D62" s="7">
        <v>0.10154978885780186</v>
      </c>
      <c r="E62" s="7" t="str">
        <v/>
      </c>
      <c r="F62" s="7" t="str">
        <v/>
      </c>
      <c r="G62" s="7" t="str">
        <v/>
      </c>
      <c r="H62" s="7">
        <v>0.188405797101449</v>
      </c>
      <c r="I62" s="8">
        <v>13.5</v>
      </c>
      <c r="J62" s="8" t="str">
        <v/>
      </c>
      <c r="K62" s="40"/>
      <c r="L62" s="9" t="str">
        <v/>
      </c>
      <c r="M62" s="9" t="str">
        <v/>
      </c>
      <c r="N62" s="9" t="str">
        <v/>
      </c>
      <c r="O62" s="9" t="str">
        <v/>
      </c>
      <c r="P62" s="4" t="str">
        <v/>
      </c>
      <c r="Q62" s="4" t="str">
        <v/>
      </c>
      <c r="R62" s="9" t="str">
        <v/>
      </c>
      <c r="S62" s="10" t="str">
        <v/>
      </c>
      <c r="T62" s="10" t="str">
        <v/>
      </c>
      <c r="U62" s="40"/>
      <c r="V62" s="84" t="str">
        <v/>
      </c>
      <c r="W62" s="84" t="str">
        <v/>
      </c>
      <c r="X62" s="87" t="str">
        <v/>
      </c>
      <c r="Y62" s="40"/>
      <c r="Z62" s="13" t="str">
        <v/>
      </c>
      <c r="AA62" s="11" t="str">
        <v/>
      </c>
      <c r="AB62" s="22" t="str">
        <v/>
      </c>
      <c r="AC62" s="40"/>
      <c r="AD62" s="90">
        <v>0</v>
      </c>
      <c r="AE62" s="40"/>
      <c r="AF62" s="12" t="str">
        <v/>
      </c>
      <c r="AG62" s="104" t="str">
        <v/>
      </c>
      <c r="AH62" s="40"/>
      <c r="AI62" s="94" t="str">
        <v/>
      </c>
      <c r="AJ62" s="94" t="str">
        <v/>
      </c>
      <c r="AK62" s="94" t="str">
        <v/>
      </c>
      <c r="AL62" s="40"/>
      <c r="AM62" s="7" t="str">
        <v/>
      </c>
      <c r="AN62" s="7" t="str">
        <v/>
      </c>
      <c r="AO62" s="7" t="str">
        <v/>
      </c>
      <c r="AP62" s="7" t="str">
        <v/>
      </c>
      <c r="AQ62" s="7" t="str">
        <v/>
      </c>
      <c r="AR62" s="7" t="str">
        <v/>
      </c>
      <c r="AS62" s="18" t="str">
        <v/>
      </c>
      <c r="AT62" s="40"/>
      <c r="AU62" s="9" t="str">
        <v/>
      </c>
      <c r="AV62" s="9" t="str">
        <v/>
      </c>
      <c r="AW62" s="9" t="str">
        <v/>
      </c>
      <c r="AX62" s="9" t="str">
        <v/>
      </c>
      <c r="AY62" s="9" t="str">
        <v/>
      </c>
      <c r="AZ62" s="9" t="str">
        <v/>
      </c>
      <c r="BA62" s="10" t="str">
        <v/>
      </c>
      <c r="BB62" s="40"/>
    </row>
    <row r="63" spans="1:54" ht="12.75" customHeight="1" x14ac:dyDescent="0.2">
      <c r="A63" s="32">
        <v>6515</v>
      </c>
      <c r="B63" s="7">
        <v>0.17391304347826098</v>
      </c>
      <c r="C63" s="7" t="str">
        <v/>
      </c>
      <c r="D63" s="7">
        <v>9.7938124280034122E-2</v>
      </c>
      <c r="E63" s="7" t="str">
        <v/>
      </c>
      <c r="F63" s="7" t="str">
        <v/>
      </c>
      <c r="G63" s="7" t="str">
        <v/>
      </c>
      <c r="H63" s="7">
        <v>0.15492957746478875</v>
      </c>
      <c r="I63" s="8">
        <v>13.5</v>
      </c>
      <c r="J63" s="8" t="str">
        <v/>
      </c>
      <c r="K63" s="40"/>
      <c r="L63" s="9" t="str">
        <v/>
      </c>
      <c r="M63" s="9" t="str">
        <v/>
      </c>
      <c r="N63" s="9" t="str">
        <v/>
      </c>
      <c r="O63" s="9" t="str">
        <v/>
      </c>
      <c r="P63" s="4" t="str">
        <v/>
      </c>
      <c r="Q63" s="4" t="str">
        <v/>
      </c>
      <c r="R63" s="9" t="str">
        <v/>
      </c>
      <c r="S63" s="10" t="str">
        <v/>
      </c>
      <c r="T63" s="10" t="str">
        <v/>
      </c>
      <c r="U63" s="40"/>
      <c r="V63" s="84" t="str">
        <v/>
      </c>
      <c r="W63" s="84" t="str">
        <v/>
      </c>
      <c r="X63" s="87" t="str">
        <v/>
      </c>
      <c r="Y63" s="40"/>
      <c r="Z63" s="13" t="str">
        <v/>
      </c>
      <c r="AA63" s="11" t="str">
        <v/>
      </c>
      <c r="AB63" s="22" t="str">
        <v/>
      </c>
      <c r="AC63" s="40"/>
      <c r="AD63" s="90">
        <v>0</v>
      </c>
      <c r="AE63" s="40"/>
      <c r="AF63" s="12" t="str">
        <v/>
      </c>
      <c r="AG63" s="104" t="str">
        <v/>
      </c>
      <c r="AH63" s="40"/>
      <c r="AI63" s="94" t="str">
        <v/>
      </c>
      <c r="AJ63" s="94" t="str">
        <v/>
      </c>
      <c r="AK63" s="94" t="str">
        <v/>
      </c>
      <c r="AL63" s="40"/>
      <c r="AM63" s="7" t="str">
        <v/>
      </c>
      <c r="AN63" s="7" t="str">
        <v/>
      </c>
      <c r="AO63" s="7" t="str">
        <v/>
      </c>
      <c r="AP63" s="7" t="str">
        <v/>
      </c>
      <c r="AQ63" s="7" t="str">
        <v/>
      </c>
      <c r="AR63" s="7" t="str">
        <v/>
      </c>
      <c r="AS63" s="18" t="str">
        <v/>
      </c>
      <c r="AT63" s="40"/>
      <c r="AU63" s="9" t="str">
        <v/>
      </c>
      <c r="AV63" s="9" t="str">
        <v/>
      </c>
      <c r="AW63" s="9" t="str">
        <v/>
      </c>
      <c r="AX63" s="9" t="str">
        <v/>
      </c>
      <c r="AY63" s="9" t="str">
        <v/>
      </c>
      <c r="AZ63" s="9" t="str">
        <v/>
      </c>
      <c r="BA63" s="10" t="str">
        <v/>
      </c>
      <c r="BB63" s="40"/>
    </row>
    <row r="64" spans="1:54" ht="12.75" customHeight="1" x14ac:dyDescent="0.2">
      <c r="A64" s="32">
        <v>6545</v>
      </c>
      <c r="B64" s="7">
        <v>0.18103448275862077</v>
      </c>
      <c r="C64" s="7" t="str">
        <v/>
      </c>
      <c r="D64" s="7">
        <v>0.10696289686272187</v>
      </c>
      <c r="E64" s="7" t="str">
        <v/>
      </c>
      <c r="F64" s="7" t="str">
        <v/>
      </c>
      <c r="G64" s="7" t="str">
        <v/>
      </c>
      <c r="H64" s="7">
        <v>0.1527777777777779</v>
      </c>
      <c r="I64" s="8">
        <v>13.7</v>
      </c>
      <c r="J64" s="8" t="str">
        <v/>
      </c>
      <c r="K64" s="40"/>
      <c r="L64" s="9" t="str">
        <v/>
      </c>
      <c r="M64" s="9" t="str">
        <v/>
      </c>
      <c r="N64" s="9" t="str">
        <v/>
      </c>
      <c r="O64" s="9" t="str">
        <v/>
      </c>
      <c r="P64" s="4" t="str">
        <v/>
      </c>
      <c r="Q64" s="4" t="str">
        <v/>
      </c>
      <c r="R64" s="9" t="str">
        <v/>
      </c>
      <c r="S64" s="10" t="str">
        <v/>
      </c>
      <c r="T64" s="10" t="str">
        <v/>
      </c>
      <c r="U64" s="40"/>
      <c r="V64" s="84" t="str">
        <v/>
      </c>
      <c r="W64" s="84" t="str">
        <v/>
      </c>
      <c r="X64" s="87" t="str">
        <v/>
      </c>
      <c r="Y64" s="40"/>
      <c r="Z64" s="13" t="str">
        <v/>
      </c>
      <c r="AA64" s="11" t="str">
        <v/>
      </c>
      <c r="AB64" s="22" t="str">
        <v/>
      </c>
      <c r="AC64" s="40"/>
      <c r="AD64" s="90">
        <v>0</v>
      </c>
      <c r="AE64" s="40"/>
      <c r="AF64" s="12" t="str">
        <v/>
      </c>
      <c r="AG64" s="104" t="str">
        <v/>
      </c>
      <c r="AH64" s="40"/>
      <c r="AI64" s="94" t="str">
        <v/>
      </c>
      <c r="AJ64" s="94" t="str">
        <v/>
      </c>
      <c r="AK64" s="94" t="str">
        <v/>
      </c>
      <c r="AL64" s="40"/>
      <c r="AM64" s="7" t="str">
        <v/>
      </c>
      <c r="AN64" s="7" t="str">
        <v/>
      </c>
      <c r="AO64" s="7" t="str">
        <v/>
      </c>
      <c r="AP64" s="7" t="str">
        <v/>
      </c>
      <c r="AQ64" s="7" t="str">
        <v/>
      </c>
      <c r="AR64" s="7" t="str">
        <v/>
      </c>
      <c r="AS64" s="18" t="str">
        <v/>
      </c>
      <c r="AT64" s="40"/>
      <c r="AU64" s="9" t="str">
        <v/>
      </c>
      <c r="AV64" s="9" t="str">
        <v/>
      </c>
      <c r="AW64" s="9" t="str">
        <v/>
      </c>
      <c r="AX64" s="9" t="str">
        <v/>
      </c>
      <c r="AY64" s="9" t="str">
        <v/>
      </c>
      <c r="AZ64" s="9" t="str">
        <v/>
      </c>
      <c r="BA64" s="10" t="str">
        <v/>
      </c>
      <c r="BB64" s="40"/>
    </row>
    <row r="65" spans="1:54" ht="12.75" customHeight="1" x14ac:dyDescent="0.2">
      <c r="A65" s="32">
        <v>6576</v>
      </c>
      <c r="B65" s="7">
        <v>0.19658119658119655</v>
      </c>
      <c r="C65" s="7" t="str">
        <v/>
      </c>
      <c r="D65" s="7">
        <v>0.11498464693918864</v>
      </c>
      <c r="E65" s="7">
        <v>7.3940923785779322E-2</v>
      </c>
      <c r="F65" s="7" t="str">
        <v/>
      </c>
      <c r="G65" s="7" t="str">
        <v/>
      </c>
      <c r="H65" s="7">
        <v>0.13513513513513509</v>
      </c>
      <c r="I65" s="8">
        <v>14</v>
      </c>
      <c r="J65" s="8" t="str">
        <v/>
      </c>
      <c r="K65" s="40"/>
      <c r="L65" s="9" t="str">
        <v/>
      </c>
      <c r="M65" s="9" t="str">
        <v/>
      </c>
      <c r="N65" s="9" t="str">
        <v/>
      </c>
      <c r="O65" s="9" t="str">
        <v/>
      </c>
      <c r="P65" s="4" t="str">
        <v/>
      </c>
      <c r="Q65" s="4" t="str">
        <v/>
      </c>
      <c r="R65" s="9" t="str">
        <v/>
      </c>
      <c r="S65" s="10" t="str">
        <v/>
      </c>
      <c r="T65" s="10" t="str">
        <v/>
      </c>
      <c r="U65" s="40"/>
      <c r="V65" s="84" t="str">
        <v/>
      </c>
      <c r="W65" s="84" t="str">
        <v/>
      </c>
      <c r="X65" s="87" t="str">
        <v/>
      </c>
      <c r="Y65" s="40"/>
      <c r="Z65" s="13" t="str">
        <v/>
      </c>
      <c r="AA65" s="11" t="str">
        <v/>
      </c>
      <c r="AB65" s="22" t="str">
        <v/>
      </c>
      <c r="AC65" s="40"/>
      <c r="AD65" s="90">
        <v>0</v>
      </c>
      <c r="AE65" s="40"/>
      <c r="AF65" s="12" t="str">
        <v/>
      </c>
      <c r="AG65" s="104" t="str">
        <v/>
      </c>
      <c r="AH65" s="40"/>
      <c r="AI65" s="94" t="str">
        <v/>
      </c>
      <c r="AJ65" s="94" t="str">
        <v/>
      </c>
      <c r="AK65" s="94" t="str">
        <v/>
      </c>
      <c r="AL65" s="40"/>
      <c r="AM65" s="7" t="str">
        <v/>
      </c>
      <c r="AN65" s="7" t="str">
        <v/>
      </c>
      <c r="AO65" s="7" t="str">
        <v/>
      </c>
      <c r="AP65" s="7" t="str">
        <v/>
      </c>
      <c r="AQ65" s="7" t="str">
        <v/>
      </c>
      <c r="AR65" s="7" t="str">
        <v/>
      </c>
      <c r="AS65" s="18" t="str">
        <v/>
      </c>
      <c r="AT65" s="40"/>
      <c r="AU65" s="9" t="str">
        <v/>
      </c>
      <c r="AV65" s="9" t="str">
        <v/>
      </c>
      <c r="AW65" s="9" t="str">
        <v/>
      </c>
      <c r="AX65" s="9" t="str">
        <v/>
      </c>
      <c r="AY65" s="9" t="str">
        <v/>
      </c>
      <c r="AZ65" s="9" t="str">
        <v/>
      </c>
      <c r="BA65" s="10" t="str">
        <v/>
      </c>
      <c r="BB65" s="40"/>
    </row>
    <row r="66" spans="1:54" ht="12.75" customHeight="1" x14ac:dyDescent="0.2">
      <c r="A66" s="32">
        <v>6607</v>
      </c>
      <c r="B66" s="7">
        <v>0.17500000000000004</v>
      </c>
      <c r="C66" s="7" t="str">
        <v/>
      </c>
      <c r="D66" s="7">
        <v>0.12134617045409968</v>
      </c>
      <c r="E66" s="7">
        <v>7.5470760365846212E-2</v>
      </c>
      <c r="F66" s="7" t="str">
        <v/>
      </c>
      <c r="G66" s="7" t="str">
        <v/>
      </c>
      <c r="H66" s="7">
        <v>0.14864864864864868</v>
      </c>
      <c r="I66" s="8">
        <v>14.1</v>
      </c>
      <c r="J66" s="8" t="str">
        <v/>
      </c>
      <c r="K66" s="40"/>
      <c r="L66" s="9" t="str">
        <v/>
      </c>
      <c r="M66" s="9" t="str">
        <v/>
      </c>
      <c r="N66" s="9" t="str">
        <v/>
      </c>
      <c r="O66" s="9" t="str">
        <v/>
      </c>
      <c r="P66" s="4" t="str">
        <v/>
      </c>
      <c r="Q66" s="4" t="str">
        <v/>
      </c>
      <c r="R66" s="9" t="str">
        <v/>
      </c>
      <c r="S66" s="10" t="str">
        <v/>
      </c>
      <c r="T66" s="10" t="str">
        <v/>
      </c>
      <c r="U66" s="40"/>
      <c r="V66" s="84" t="str">
        <v/>
      </c>
      <c r="W66" s="84" t="str">
        <v/>
      </c>
      <c r="X66" s="87" t="str">
        <v/>
      </c>
      <c r="Y66" s="40"/>
      <c r="Z66" s="13" t="str">
        <v/>
      </c>
      <c r="AA66" s="11" t="str">
        <v/>
      </c>
      <c r="AB66" s="22" t="str">
        <v/>
      </c>
      <c r="AC66" s="40"/>
      <c r="AD66" s="90">
        <v>0</v>
      </c>
      <c r="AE66" s="40"/>
      <c r="AF66" s="12" t="str">
        <v/>
      </c>
      <c r="AG66" s="104" t="str">
        <v/>
      </c>
      <c r="AH66" s="40"/>
      <c r="AI66" s="94" t="str">
        <v/>
      </c>
      <c r="AJ66" s="94" t="str">
        <v/>
      </c>
      <c r="AK66" s="94" t="str">
        <v/>
      </c>
      <c r="AL66" s="40"/>
      <c r="AM66" s="7" t="str">
        <v/>
      </c>
      <c r="AN66" s="7" t="str">
        <v/>
      </c>
      <c r="AO66" s="7" t="str">
        <v/>
      </c>
      <c r="AP66" s="7" t="str">
        <v/>
      </c>
      <c r="AQ66" s="7" t="str">
        <v/>
      </c>
      <c r="AR66" s="7" t="str">
        <v/>
      </c>
      <c r="AS66" s="18" t="str">
        <v/>
      </c>
      <c r="AT66" s="40"/>
      <c r="AU66" s="9" t="str">
        <v/>
      </c>
      <c r="AV66" s="9" t="str">
        <v/>
      </c>
      <c r="AW66" s="9" t="str">
        <v/>
      </c>
      <c r="AX66" s="9" t="str">
        <v/>
      </c>
      <c r="AY66" s="9" t="str">
        <v/>
      </c>
      <c r="AZ66" s="9" t="str">
        <v/>
      </c>
      <c r="BA66" s="10" t="str">
        <v/>
      </c>
      <c r="BB66" s="40"/>
    </row>
    <row r="67" spans="1:54" ht="12.75" customHeight="1" x14ac:dyDescent="0.2">
      <c r="A67" s="32">
        <v>6635</v>
      </c>
      <c r="B67" s="7">
        <v>0.16666666666666674</v>
      </c>
      <c r="C67" s="7" t="str">
        <v/>
      </c>
      <c r="D67" s="7">
        <v>0.12244295995495103</v>
      </c>
      <c r="E67" s="7">
        <v>7.3940923785779322E-2</v>
      </c>
      <c r="F67" s="7" t="str">
        <v/>
      </c>
      <c r="G67" s="7" t="str">
        <v/>
      </c>
      <c r="H67" s="7">
        <v>0.13157894736842102</v>
      </c>
      <c r="I67" s="8">
        <v>14</v>
      </c>
      <c r="J67" s="8" t="str">
        <v/>
      </c>
      <c r="K67" s="40"/>
      <c r="L67" s="9" t="str">
        <v/>
      </c>
      <c r="M67" s="9" t="str">
        <v/>
      </c>
      <c r="N67" s="9" t="str">
        <v/>
      </c>
      <c r="O67" s="9" t="str">
        <v/>
      </c>
      <c r="P67" s="4" t="str">
        <v/>
      </c>
      <c r="Q67" s="4" t="str">
        <v/>
      </c>
      <c r="R67" s="9" t="str">
        <v/>
      </c>
      <c r="S67" s="10" t="str">
        <v/>
      </c>
      <c r="T67" s="10" t="str">
        <v/>
      </c>
      <c r="U67" s="40"/>
      <c r="V67" s="84" t="str">
        <v/>
      </c>
      <c r="W67" s="84" t="str">
        <v/>
      </c>
      <c r="X67" s="87" t="str">
        <v/>
      </c>
      <c r="Y67" s="40"/>
      <c r="Z67" s="13" t="str">
        <v/>
      </c>
      <c r="AA67" s="11" t="str">
        <v/>
      </c>
      <c r="AB67" s="22" t="str">
        <v/>
      </c>
      <c r="AC67" s="40"/>
      <c r="AD67" s="90">
        <v>0</v>
      </c>
      <c r="AE67" s="40"/>
      <c r="AF67" s="12" t="str">
        <v/>
      </c>
      <c r="AG67" s="104" t="str">
        <v/>
      </c>
      <c r="AH67" s="40"/>
      <c r="AI67" s="94" t="str">
        <v/>
      </c>
      <c r="AJ67" s="94" t="str">
        <v/>
      </c>
      <c r="AK67" s="94" t="str">
        <v/>
      </c>
      <c r="AL67" s="40"/>
      <c r="AM67" s="7" t="str">
        <v/>
      </c>
      <c r="AN67" s="7" t="str">
        <v/>
      </c>
      <c r="AO67" s="7" t="str">
        <v/>
      </c>
      <c r="AP67" s="7" t="str">
        <v/>
      </c>
      <c r="AQ67" s="7" t="str">
        <v/>
      </c>
      <c r="AR67" s="7" t="str">
        <v/>
      </c>
      <c r="AS67" s="18" t="str">
        <v/>
      </c>
      <c r="AT67" s="40"/>
      <c r="AU67" s="9" t="str">
        <v/>
      </c>
      <c r="AV67" s="9" t="str">
        <v/>
      </c>
      <c r="AW67" s="9" t="str">
        <v/>
      </c>
      <c r="AX67" s="9" t="str">
        <v/>
      </c>
      <c r="AY67" s="9" t="str">
        <v/>
      </c>
      <c r="AZ67" s="9" t="str">
        <v/>
      </c>
      <c r="BA67" s="10" t="str">
        <v/>
      </c>
      <c r="BB67" s="40"/>
    </row>
    <row r="68" spans="1:54" ht="12.75" customHeight="1" x14ac:dyDescent="0.2">
      <c r="A68" s="32">
        <v>6666</v>
      </c>
      <c r="B68" s="7">
        <v>0.12698412698412698</v>
      </c>
      <c r="C68" s="7" t="str">
        <v/>
      </c>
      <c r="D68" s="7">
        <v>0.1239908646142267</v>
      </c>
      <c r="E68" s="7">
        <v>7.6991941498149918E-2</v>
      </c>
      <c r="F68" s="7" t="str">
        <v/>
      </c>
      <c r="G68" s="7" t="str">
        <v/>
      </c>
      <c r="H68" s="7">
        <v>0.13157894736842102</v>
      </c>
      <c r="I68" s="8">
        <v>14.2</v>
      </c>
      <c r="J68" s="8" t="str">
        <v/>
      </c>
      <c r="K68" s="40"/>
      <c r="L68" s="9" t="str">
        <v/>
      </c>
      <c r="M68" s="9" t="str">
        <v/>
      </c>
      <c r="N68" s="9" t="str">
        <v/>
      </c>
      <c r="O68" s="9" t="str">
        <v/>
      </c>
      <c r="P68" s="4" t="str">
        <v/>
      </c>
      <c r="Q68" s="4" t="str">
        <v/>
      </c>
      <c r="R68" s="9" t="str">
        <v/>
      </c>
      <c r="S68" s="10" t="str">
        <v/>
      </c>
      <c r="T68" s="10" t="str">
        <v/>
      </c>
      <c r="U68" s="40"/>
      <c r="V68" s="84" t="str">
        <v/>
      </c>
      <c r="W68" s="84" t="str">
        <v/>
      </c>
      <c r="X68" s="87" t="str">
        <v/>
      </c>
      <c r="Y68" s="40"/>
      <c r="Z68" s="13" t="str">
        <v/>
      </c>
      <c r="AA68" s="11" t="str">
        <v/>
      </c>
      <c r="AB68" s="22" t="str">
        <v/>
      </c>
      <c r="AC68" s="40"/>
      <c r="AD68" s="90">
        <v>0</v>
      </c>
      <c r="AE68" s="40"/>
      <c r="AF68" s="12" t="str">
        <v/>
      </c>
      <c r="AG68" s="104" t="str">
        <v/>
      </c>
      <c r="AH68" s="40"/>
      <c r="AI68" s="94" t="str">
        <v/>
      </c>
      <c r="AJ68" s="94" t="str">
        <v/>
      </c>
      <c r="AK68" s="94" t="str">
        <v/>
      </c>
      <c r="AL68" s="40"/>
      <c r="AM68" s="7" t="str">
        <v/>
      </c>
      <c r="AN68" s="7" t="str">
        <v/>
      </c>
      <c r="AO68" s="7" t="str">
        <v/>
      </c>
      <c r="AP68" s="7" t="str">
        <v/>
      </c>
      <c r="AQ68" s="7" t="str">
        <v/>
      </c>
      <c r="AR68" s="7" t="str">
        <v/>
      </c>
      <c r="AS68" s="18" t="str">
        <v/>
      </c>
      <c r="AT68" s="40"/>
      <c r="AU68" s="9" t="str">
        <v/>
      </c>
      <c r="AV68" s="9" t="str">
        <v/>
      </c>
      <c r="AW68" s="9" t="str">
        <v/>
      </c>
      <c r="AX68" s="9" t="str">
        <v/>
      </c>
      <c r="AY68" s="9" t="str">
        <v/>
      </c>
      <c r="AZ68" s="9" t="str">
        <v/>
      </c>
      <c r="BA68" s="10" t="str">
        <v/>
      </c>
      <c r="BB68" s="40"/>
    </row>
    <row r="69" spans="1:54" ht="12.75" customHeight="1" x14ac:dyDescent="0.2">
      <c r="A69" s="32">
        <v>6696</v>
      </c>
      <c r="B69" s="7">
        <v>0.1328125</v>
      </c>
      <c r="C69" s="7" t="str">
        <v/>
      </c>
      <c r="D69" s="7">
        <v>0.1281033168795056</v>
      </c>
      <c r="E69" s="7">
        <v>8.3725403132385523E-2</v>
      </c>
      <c r="F69" s="7" t="str">
        <v/>
      </c>
      <c r="G69" s="7" t="str">
        <v/>
      </c>
      <c r="H69" s="7">
        <v>0.10126582278481</v>
      </c>
      <c r="I69" s="8">
        <v>14.5</v>
      </c>
      <c r="J69" s="8" t="str">
        <v/>
      </c>
      <c r="K69" s="40"/>
      <c r="L69" s="9" t="str">
        <v/>
      </c>
      <c r="M69" s="9" t="str">
        <v/>
      </c>
      <c r="N69" s="9" t="str">
        <v/>
      </c>
      <c r="O69" s="9" t="str">
        <v/>
      </c>
      <c r="P69" s="4" t="str">
        <v/>
      </c>
      <c r="Q69" s="4" t="str">
        <v/>
      </c>
      <c r="R69" s="9" t="str">
        <v/>
      </c>
      <c r="S69" s="10" t="str">
        <v/>
      </c>
      <c r="T69" s="10" t="str">
        <v/>
      </c>
      <c r="U69" s="40"/>
      <c r="V69" s="84" t="str">
        <v/>
      </c>
      <c r="W69" s="84" t="str">
        <v/>
      </c>
      <c r="X69" s="87" t="str">
        <v/>
      </c>
      <c r="Y69" s="40"/>
      <c r="Z69" s="13" t="str">
        <v/>
      </c>
      <c r="AA69" s="11" t="str">
        <v/>
      </c>
      <c r="AB69" s="22" t="str">
        <v/>
      </c>
      <c r="AC69" s="40"/>
      <c r="AD69" s="90">
        <v>0</v>
      </c>
      <c r="AE69" s="40"/>
      <c r="AF69" s="12" t="str">
        <v/>
      </c>
      <c r="AG69" s="104" t="str">
        <v/>
      </c>
      <c r="AH69" s="40"/>
      <c r="AI69" s="94" t="str">
        <v/>
      </c>
      <c r="AJ69" s="94" t="str">
        <v/>
      </c>
      <c r="AK69" s="94" t="str">
        <v/>
      </c>
      <c r="AL69" s="40"/>
      <c r="AM69" s="7" t="str">
        <v/>
      </c>
      <c r="AN69" s="7" t="str">
        <v/>
      </c>
      <c r="AO69" s="7" t="str">
        <v/>
      </c>
      <c r="AP69" s="7" t="str">
        <v/>
      </c>
      <c r="AQ69" s="7" t="str">
        <v/>
      </c>
      <c r="AR69" s="7" t="str">
        <v/>
      </c>
      <c r="AS69" s="18" t="str">
        <v/>
      </c>
      <c r="AT69" s="40"/>
      <c r="AU69" s="9" t="str">
        <v/>
      </c>
      <c r="AV69" s="9" t="str">
        <v/>
      </c>
      <c r="AW69" s="9" t="str">
        <v/>
      </c>
      <c r="AX69" s="9" t="str">
        <v/>
      </c>
      <c r="AY69" s="9" t="str">
        <v/>
      </c>
      <c r="AZ69" s="9" t="str">
        <v/>
      </c>
      <c r="BA69" s="10" t="str">
        <v/>
      </c>
      <c r="BB69" s="40"/>
    </row>
    <row r="70" spans="1:54" ht="12.75" customHeight="1" x14ac:dyDescent="0.2">
      <c r="A70" s="32">
        <v>6727</v>
      </c>
      <c r="B70" s="7">
        <v>0.13076923076923075</v>
      </c>
      <c r="C70" s="7" t="str">
        <v/>
      </c>
      <c r="D70" s="7">
        <v>0.1332663330534869</v>
      </c>
      <c r="E70" s="7">
        <v>8.4471771197698553E-2</v>
      </c>
      <c r="F70" s="7" t="str">
        <v/>
      </c>
      <c r="G70" s="7" t="str">
        <v/>
      </c>
      <c r="H70" s="7">
        <v>0.10000000000000009</v>
      </c>
      <c r="I70" s="8">
        <v>14.7</v>
      </c>
      <c r="J70" s="8" t="str">
        <v/>
      </c>
      <c r="K70" s="40"/>
      <c r="L70" s="9" t="str">
        <v/>
      </c>
      <c r="M70" s="9" t="str">
        <v/>
      </c>
      <c r="N70" s="9" t="str">
        <v/>
      </c>
      <c r="O70" s="9" t="str">
        <v/>
      </c>
      <c r="P70" s="4" t="str">
        <v/>
      </c>
      <c r="Q70" s="4" t="str">
        <v/>
      </c>
      <c r="R70" s="9" t="str">
        <v/>
      </c>
      <c r="S70" s="10" t="str">
        <v/>
      </c>
      <c r="T70" s="10" t="str">
        <v/>
      </c>
      <c r="U70" s="40"/>
      <c r="V70" s="84" t="str">
        <v/>
      </c>
      <c r="W70" s="84" t="str">
        <v/>
      </c>
      <c r="X70" s="87" t="str">
        <v/>
      </c>
      <c r="Y70" s="40"/>
      <c r="Z70" s="13" t="str">
        <v/>
      </c>
      <c r="AA70" s="11" t="str">
        <v/>
      </c>
      <c r="AB70" s="22" t="str">
        <v/>
      </c>
      <c r="AC70" s="40"/>
      <c r="AD70" s="90">
        <v>0</v>
      </c>
      <c r="AE70" s="40"/>
      <c r="AF70" s="12" t="str">
        <v/>
      </c>
      <c r="AG70" s="104" t="str">
        <v/>
      </c>
      <c r="AH70" s="40"/>
      <c r="AI70" s="94" t="str">
        <v/>
      </c>
      <c r="AJ70" s="94" t="str">
        <v/>
      </c>
      <c r="AK70" s="94" t="str">
        <v/>
      </c>
      <c r="AL70" s="40"/>
      <c r="AM70" s="7" t="str">
        <v/>
      </c>
      <c r="AN70" s="7" t="str">
        <v/>
      </c>
      <c r="AO70" s="7" t="str">
        <v/>
      </c>
      <c r="AP70" s="7" t="str">
        <v/>
      </c>
      <c r="AQ70" s="7" t="str">
        <v/>
      </c>
      <c r="AR70" s="7" t="str">
        <v/>
      </c>
      <c r="AS70" s="18" t="str">
        <v/>
      </c>
      <c r="AT70" s="40"/>
      <c r="AU70" s="9" t="str">
        <v/>
      </c>
      <c r="AV70" s="9" t="str">
        <v/>
      </c>
      <c r="AW70" s="9" t="str">
        <v/>
      </c>
      <c r="AX70" s="9" t="str">
        <v/>
      </c>
      <c r="AY70" s="9" t="str">
        <v/>
      </c>
      <c r="AZ70" s="9" t="str">
        <v/>
      </c>
      <c r="BA70" s="10" t="str">
        <v/>
      </c>
      <c r="BB70" s="40"/>
    </row>
    <row r="71" spans="1:54" ht="12.75" customHeight="1" x14ac:dyDescent="0.2">
      <c r="A71" s="32">
        <v>6757</v>
      </c>
      <c r="B71" s="7">
        <v>0.1796875</v>
      </c>
      <c r="C71" s="7" t="str">
        <v/>
      </c>
      <c r="D71" s="7">
        <v>0.14345354302834545</v>
      </c>
      <c r="E71" s="7">
        <v>8.8098848095772286E-2</v>
      </c>
      <c r="F71" s="7" t="str">
        <v/>
      </c>
      <c r="G71" s="7" t="str">
        <v/>
      </c>
      <c r="H71" s="7">
        <v>0.11250000000000004</v>
      </c>
      <c r="I71" s="8">
        <v>15.1</v>
      </c>
      <c r="J71" s="8" t="str">
        <v/>
      </c>
      <c r="K71" s="40"/>
      <c r="L71" s="9" t="str">
        <v/>
      </c>
      <c r="M71" s="9" t="str">
        <v/>
      </c>
      <c r="N71" s="9" t="str">
        <v/>
      </c>
      <c r="O71" s="9" t="str">
        <v/>
      </c>
      <c r="P71" s="4" t="str">
        <v/>
      </c>
      <c r="Q71" s="4" t="str">
        <v/>
      </c>
      <c r="R71" s="9" t="str">
        <v/>
      </c>
      <c r="S71" s="10" t="str">
        <v/>
      </c>
      <c r="T71" s="10" t="str">
        <v/>
      </c>
      <c r="U71" s="40"/>
      <c r="V71" s="84" t="str">
        <v/>
      </c>
      <c r="W71" s="84" t="str">
        <v/>
      </c>
      <c r="X71" s="87" t="str">
        <v/>
      </c>
      <c r="Y71" s="40"/>
      <c r="Z71" s="13" t="str">
        <v/>
      </c>
      <c r="AA71" s="11" t="str">
        <v/>
      </c>
      <c r="AB71" s="22" t="str">
        <v/>
      </c>
      <c r="AC71" s="40"/>
      <c r="AD71" s="90">
        <v>0</v>
      </c>
      <c r="AE71" s="40"/>
      <c r="AF71" s="12" t="str">
        <v/>
      </c>
      <c r="AG71" s="104" t="str">
        <v/>
      </c>
      <c r="AH71" s="40"/>
      <c r="AI71" s="94" t="str">
        <v/>
      </c>
      <c r="AJ71" s="94" t="str">
        <v/>
      </c>
      <c r="AK71" s="94" t="str">
        <v/>
      </c>
      <c r="AL71" s="40"/>
      <c r="AM71" s="7" t="str">
        <v/>
      </c>
      <c r="AN71" s="7" t="str">
        <v/>
      </c>
      <c r="AO71" s="7" t="str">
        <v/>
      </c>
      <c r="AP71" s="7" t="str">
        <v/>
      </c>
      <c r="AQ71" s="7" t="str">
        <v/>
      </c>
      <c r="AR71" s="7" t="str">
        <v/>
      </c>
      <c r="AS71" s="18" t="str">
        <v/>
      </c>
      <c r="AT71" s="40"/>
      <c r="AU71" s="9" t="str">
        <v/>
      </c>
      <c r="AV71" s="9" t="str">
        <v/>
      </c>
      <c r="AW71" s="9" t="str">
        <v/>
      </c>
      <c r="AX71" s="9" t="str">
        <v/>
      </c>
      <c r="AY71" s="9" t="str">
        <v/>
      </c>
      <c r="AZ71" s="9" t="str">
        <v/>
      </c>
      <c r="BA71" s="10" t="str">
        <v/>
      </c>
      <c r="BB71" s="40"/>
    </row>
    <row r="72" spans="1:54" ht="12.75" customHeight="1" x14ac:dyDescent="0.2">
      <c r="A72" s="32">
        <v>6788</v>
      </c>
      <c r="B72" s="7">
        <v>0.18461538461538463</v>
      </c>
      <c r="C72" s="7" t="str">
        <v/>
      </c>
      <c r="D72" s="7">
        <v>0.1509764800744624</v>
      </c>
      <c r="E72" s="7">
        <v>9.2388464140372939E-2</v>
      </c>
      <c r="F72" s="7" t="str">
        <v/>
      </c>
      <c r="G72" s="7" t="str">
        <v/>
      </c>
      <c r="H72" s="7">
        <v>0.14999999999999991</v>
      </c>
      <c r="I72" s="8">
        <v>15.4</v>
      </c>
      <c r="J72" s="8" t="str">
        <v/>
      </c>
      <c r="K72" s="40"/>
      <c r="L72" s="9" t="str">
        <v/>
      </c>
      <c r="M72" s="9" t="str">
        <v/>
      </c>
      <c r="N72" s="9" t="str">
        <v/>
      </c>
      <c r="O72" s="9" t="str">
        <v/>
      </c>
      <c r="P72" s="4" t="str">
        <v/>
      </c>
      <c r="Q72" s="4" t="str">
        <v/>
      </c>
      <c r="R72" s="9" t="str">
        <v/>
      </c>
      <c r="S72" s="10" t="str">
        <v/>
      </c>
      <c r="T72" s="10" t="str">
        <v/>
      </c>
      <c r="U72" s="40"/>
      <c r="V72" s="84" t="str">
        <v/>
      </c>
      <c r="W72" s="84" t="str">
        <v/>
      </c>
      <c r="X72" s="87" t="str">
        <v/>
      </c>
      <c r="Y72" s="40"/>
      <c r="Z72" s="13" t="str">
        <v/>
      </c>
      <c r="AA72" s="11" t="str">
        <v/>
      </c>
      <c r="AB72" s="22" t="str">
        <v/>
      </c>
      <c r="AC72" s="40"/>
      <c r="AD72" s="90">
        <v>0</v>
      </c>
      <c r="AE72" s="40"/>
      <c r="AF72" s="12" t="str">
        <v/>
      </c>
      <c r="AG72" s="104" t="str">
        <v/>
      </c>
      <c r="AH72" s="40"/>
      <c r="AI72" s="94" t="str">
        <v/>
      </c>
      <c r="AJ72" s="94" t="str">
        <v/>
      </c>
      <c r="AK72" s="94" t="str">
        <v/>
      </c>
      <c r="AL72" s="40"/>
      <c r="AM72" s="7" t="str">
        <v/>
      </c>
      <c r="AN72" s="7" t="str">
        <v/>
      </c>
      <c r="AO72" s="7" t="str">
        <v/>
      </c>
      <c r="AP72" s="7" t="str">
        <v/>
      </c>
      <c r="AQ72" s="7" t="str">
        <v/>
      </c>
      <c r="AR72" s="7" t="str">
        <v/>
      </c>
      <c r="AS72" s="18" t="str">
        <v/>
      </c>
      <c r="AT72" s="40"/>
      <c r="AU72" s="9" t="str">
        <v/>
      </c>
      <c r="AV72" s="9" t="str">
        <v/>
      </c>
      <c r="AW72" s="9" t="str">
        <v/>
      </c>
      <c r="AX72" s="9" t="str">
        <v/>
      </c>
      <c r="AY72" s="9" t="str">
        <v/>
      </c>
      <c r="AZ72" s="9" t="str">
        <v/>
      </c>
      <c r="BA72" s="10" t="str">
        <v/>
      </c>
      <c r="BB72" s="40"/>
    </row>
    <row r="73" spans="1:54" ht="12.75" customHeight="1" x14ac:dyDescent="0.2">
      <c r="A73" s="32">
        <v>6819</v>
      </c>
      <c r="B73" s="7">
        <v>0.18045112781954886</v>
      </c>
      <c r="C73" s="7" t="str">
        <v/>
      </c>
      <c r="D73" s="7">
        <v>0.15840234018625243</v>
      </c>
      <c r="E73" s="7">
        <v>9.4409692033879056E-2</v>
      </c>
      <c r="F73" s="7" t="str">
        <v/>
      </c>
      <c r="G73" s="7" t="str">
        <v/>
      </c>
      <c r="H73" s="7">
        <v>0.14999999999999991</v>
      </c>
      <c r="I73" s="8">
        <v>15.7</v>
      </c>
      <c r="J73" s="8" t="str">
        <v/>
      </c>
      <c r="K73" s="40"/>
      <c r="L73" s="9" t="str">
        <v/>
      </c>
      <c r="M73" s="9" t="str">
        <v/>
      </c>
      <c r="N73" s="9" t="str">
        <v/>
      </c>
      <c r="O73" s="9" t="str">
        <v/>
      </c>
      <c r="P73" s="4" t="str">
        <v/>
      </c>
      <c r="Q73" s="4" t="str">
        <v/>
      </c>
      <c r="R73" s="9" t="str">
        <v/>
      </c>
      <c r="S73" s="10" t="str">
        <v/>
      </c>
      <c r="T73" s="10" t="str">
        <v/>
      </c>
      <c r="U73" s="40"/>
      <c r="V73" s="84" t="str">
        <v/>
      </c>
      <c r="W73" s="84" t="str">
        <v/>
      </c>
      <c r="X73" s="87" t="str">
        <v/>
      </c>
      <c r="Y73" s="40"/>
      <c r="Z73" s="13" t="str">
        <v/>
      </c>
      <c r="AA73" s="11" t="str">
        <v/>
      </c>
      <c r="AB73" s="22" t="str">
        <v/>
      </c>
      <c r="AC73" s="40"/>
      <c r="AD73" s="90">
        <v>1</v>
      </c>
      <c r="AE73" s="40"/>
      <c r="AF73" s="12" t="str">
        <v/>
      </c>
      <c r="AG73" s="104" t="str">
        <v/>
      </c>
      <c r="AH73" s="40"/>
      <c r="AI73" s="94" t="str">
        <v/>
      </c>
      <c r="AJ73" s="94" t="str">
        <v/>
      </c>
      <c r="AK73" s="94" t="str">
        <v/>
      </c>
      <c r="AL73" s="40"/>
      <c r="AM73" s="7" t="str">
        <v/>
      </c>
      <c r="AN73" s="7" t="str">
        <v/>
      </c>
      <c r="AO73" s="7" t="str">
        <v/>
      </c>
      <c r="AP73" s="7" t="str">
        <v/>
      </c>
      <c r="AQ73" s="7" t="str">
        <v/>
      </c>
      <c r="AR73" s="7" t="str">
        <v/>
      </c>
      <c r="AS73" s="18" t="str">
        <v/>
      </c>
      <c r="AT73" s="40"/>
      <c r="AU73" s="9" t="str">
        <v/>
      </c>
      <c r="AV73" s="9" t="str">
        <v/>
      </c>
      <c r="AW73" s="9" t="str">
        <v/>
      </c>
      <c r="AX73" s="9" t="str">
        <v/>
      </c>
      <c r="AY73" s="9" t="str">
        <v/>
      </c>
      <c r="AZ73" s="9" t="str">
        <v/>
      </c>
      <c r="BA73" s="10" t="str">
        <v/>
      </c>
      <c r="BB73" s="40"/>
    </row>
    <row r="74" spans="1:54" ht="12.75" customHeight="1" x14ac:dyDescent="0.2">
      <c r="A74" s="32">
        <v>6849</v>
      </c>
      <c r="B74" s="7">
        <v>0.18518518518518512</v>
      </c>
      <c r="C74" s="7" t="str">
        <v/>
      </c>
      <c r="D74" s="7">
        <v>0.16191208898541198</v>
      </c>
      <c r="E74" s="7">
        <v>9.8560543306117854E-2</v>
      </c>
      <c r="F74" s="7" t="str">
        <v/>
      </c>
      <c r="G74" s="7" t="str">
        <v/>
      </c>
      <c r="H74" s="7">
        <v>0.13414634146341475</v>
      </c>
      <c r="I74" s="8">
        <v>16</v>
      </c>
      <c r="J74" s="8" t="str">
        <v/>
      </c>
      <c r="K74" s="40"/>
      <c r="L74" s="9" t="str">
        <v/>
      </c>
      <c r="M74" s="9" t="str">
        <v/>
      </c>
      <c r="N74" s="9" t="str">
        <v/>
      </c>
      <c r="O74" s="9" t="str">
        <v/>
      </c>
      <c r="P74" s="4" t="str">
        <v/>
      </c>
      <c r="Q74" s="4" t="str">
        <v/>
      </c>
      <c r="R74" s="9" t="str">
        <v/>
      </c>
      <c r="S74" s="10" t="str">
        <v/>
      </c>
      <c r="T74" s="10" t="str">
        <v/>
      </c>
      <c r="U74" s="40"/>
      <c r="V74" s="84" t="str">
        <v/>
      </c>
      <c r="W74" s="84" t="str">
        <v/>
      </c>
      <c r="X74" s="87" t="str">
        <v/>
      </c>
      <c r="Y74" s="40"/>
      <c r="Z74" s="13" t="str">
        <v/>
      </c>
      <c r="AA74" s="11" t="str">
        <v/>
      </c>
      <c r="AB74" s="22" t="str">
        <v/>
      </c>
      <c r="AC74" s="40"/>
      <c r="AD74" s="90">
        <v>1</v>
      </c>
      <c r="AE74" s="40"/>
      <c r="AF74" s="12" t="str">
        <v/>
      </c>
      <c r="AG74" s="104" t="str">
        <v/>
      </c>
      <c r="AH74" s="40"/>
      <c r="AI74" s="94" t="str">
        <v/>
      </c>
      <c r="AJ74" s="94" t="str">
        <v/>
      </c>
      <c r="AK74" s="94" t="str">
        <v/>
      </c>
      <c r="AL74" s="40"/>
      <c r="AM74" s="7" t="str">
        <v/>
      </c>
      <c r="AN74" s="7" t="str">
        <v/>
      </c>
      <c r="AO74" s="7" t="str">
        <v/>
      </c>
      <c r="AP74" s="7" t="str">
        <v/>
      </c>
      <c r="AQ74" s="7" t="str">
        <v/>
      </c>
      <c r="AR74" s="7" t="str">
        <v/>
      </c>
      <c r="AS74" s="18" t="str">
        <v/>
      </c>
      <c r="AT74" s="40"/>
      <c r="AU74" s="9" t="str">
        <v/>
      </c>
      <c r="AV74" s="9" t="str">
        <v/>
      </c>
      <c r="AW74" s="9" t="str">
        <v/>
      </c>
      <c r="AX74" s="9" t="str">
        <v/>
      </c>
      <c r="AY74" s="9" t="str">
        <v/>
      </c>
      <c r="AZ74" s="9" t="str">
        <v/>
      </c>
      <c r="BA74" s="10" t="str">
        <v/>
      </c>
      <c r="BB74" s="40"/>
    </row>
    <row r="75" spans="1:54" ht="12.75" customHeight="1" x14ac:dyDescent="0.2">
      <c r="A75" s="32">
        <v>6880</v>
      </c>
      <c r="B75" s="7">
        <v>0.20740740740740748</v>
      </c>
      <c r="C75" s="7" t="str">
        <v/>
      </c>
      <c r="D75" s="7">
        <v>0.16533321882053387</v>
      </c>
      <c r="E75" s="7">
        <v>0.10045742777046041</v>
      </c>
      <c r="F75" s="7" t="str">
        <v/>
      </c>
      <c r="G75" s="7" t="str">
        <v/>
      </c>
      <c r="H75" s="7">
        <v>0.14634146341463428</v>
      </c>
      <c r="I75" s="8">
        <v>16.3</v>
      </c>
      <c r="J75" s="8" t="str">
        <v/>
      </c>
      <c r="K75" s="40"/>
      <c r="L75" s="9" t="str">
        <v/>
      </c>
      <c r="M75" s="9" t="str">
        <v/>
      </c>
      <c r="N75" s="9" t="str">
        <v/>
      </c>
      <c r="O75" s="9" t="str">
        <v/>
      </c>
      <c r="P75" s="4" t="str">
        <v/>
      </c>
      <c r="Q75" s="4" t="str">
        <v/>
      </c>
      <c r="R75" s="9" t="str">
        <v/>
      </c>
      <c r="S75" s="10" t="str">
        <v/>
      </c>
      <c r="T75" s="10" t="str">
        <v/>
      </c>
      <c r="U75" s="40"/>
      <c r="V75" s="84" t="str">
        <v/>
      </c>
      <c r="W75" s="84" t="str">
        <v/>
      </c>
      <c r="X75" s="87" t="str">
        <v/>
      </c>
      <c r="Y75" s="40"/>
      <c r="Z75" s="13" t="str">
        <v/>
      </c>
      <c r="AA75" s="11" t="str">
        <v/>
      </c>
      <c r="AB75" s="22" t="str">
        <v/>
      </c>
      <c r="AC75" s="40"/>
      <c r="AD75" s="90">
        <v>1</v>
      </c>
      <c r="AE75" s="40"/>
      <c r="AF75" s="12" t="str">
        <v/>
      </c>
      <c r="AG75" s="104" t="str">
        <v/>
      </c>
      <c r="AH75" s="40"/>
      <c r="AI75" s="94" t="str">
        <v/>
      </c>
      <c r="AJ75" s="94" t="str">
        <v/>
      </c>
      <c r="AK75" s="94" t="str">
        <v/>
      </c>
      <c r="AL75" s="40"/>
      <c r="AM75" s="7" t="str">
        <v/>
      </c>
      <c r="AN75" s="7" t="str">
        <v/>
      </c>
      <c r="AO75" s="7" t="str">
        <v/>
      </c>
      <c r="AP75" s="7" t="str">
        <v/>
      </c>
      <c r="AQ75" s="7" t="str">
        <v/>
      </c>
      <c r="AR75" s="7" t="str">
        <v/>
      </c>
      <c r="AS75" s="18" t="str">
        <v/>
      </c>
      <c r="AT75" s="40"/>
      <c r="AU75" s="9" t="str">
        <v/>
      </c>
      <c r="AV75" s="9" t="str">
        <v/>
      </c>
      <c r="AW75" s="9" t="str">
        <v/>
      </c>
      <c r="AX75" s="9" t="str">
        <v/>
      </c>
      <c r="AY75" s="9" t="str">
        <v/>
      </c>
      <c r="AZ75" s="9" t="str">
        <v/>
      </c>
      <c r="BA75" s="10" t="str">
        <v/>
      </c>
      <c r="BB75" s="40"/>
    </row>
    <row r="76" spans="1:54" ht="12.75" customHeight="1" x14ac:dyDescent="0.2">
      <c r="A76" s="32">
        <v>6910</v>
      </c>
      <c r="B76" s="7">
        <v>0.20437956204379559</v>
      </c>
      <c r="C76" s="7" t="str">
        <v/>
      </c>
      <c r="D76" s="7">
        <v>0.17008004604242766</v>
      </c>
      <c r="E76" s="7">
        <v>0.10534229649286941</v>
      </c>
      <c r="F76" s="7" t="str">
        <v/>
      </c>
      <c r="G76" s="7" t="str">
        <v/>
      </c>
      <c r="H76" s="7">
        <v>0.13253012048192758</v>
      </c>
      <c r="I76" s="8">
        <v>16.5</v>
      </c>
      <c r="J76" s="8" t="str">
        <v/>
      </c>
      <c r="K76" s="40"/>
      <c r="L76" s="9" t="str">
        <v/>
      </c>
      <c r="M76" s="9" t="str">
        <v/>
      </c>
      <c r="N76" s="9" t="str">
        <v/>
      </c>
      <c r="O76" s="9" t="str">
        <v/>
      </c>
      <c r="P76" s="4" t="str">
        <v/>
      </c>
      <c r="Q76" s="4" t="str">
        <v/>
      </c>
      <c r="R76" s="9" t="str">
        <v/>
      </c>
      <c r="S76" s="10" t="str">
        <v/>
      </c>
      <c r="T76" s="10" t="str">
        <v/>
      </c>
      <c r="U76" s="40"/>
      <c r="V76" s="84" t="str">
        <v/>
      </c>
      <c r="W76" s="84" t="str">
        <v/>
      </c>
      <c r="X76" s="87" t="str">
        <v/>
      </c>
      <c r="Y76" s="40"/>
      <c r="Z76" s="13" t="str">
        <v/>
      </c>
      <c r="AA76" s="11" t="str">
        <v/>
      </c>
      <c r="AB76" s="22" t="str">
        <v/>
      </c>
      <c r="AC76" s="40"/>
      <c r="AD76" s="90">
        <v>1</v>
      </c>
      <c r="AE76" s="40"/>
      <c r="AF76" s="12" t="str">
        <v/>
      </c>
      <c r="AG76" s="104" t="str">
        <v/>
      </c>
      <c r="AH76" s="40"/>
      <c r="AI76" s="94" t="str">
        <v/>
      </c>
      <c r="AJ76" s="94" t="str">
        <v/>
      </c>
      <c r="AK76" s="94" t="str">
        <v/>
      </c>
      <c r="AL76" s="40"/>
      <c r="AM76" s="7" t="str">
        <v/>
      </c>
      <c r="AN76" s="7" t="str">
        <v/>
      </c>
      <c r="AO76" s="7" t="str">
        <v/>
      </c>
      <c r="AP76" s="7" t="str">
        <v/>
      </c>
      <c r="AQ76" s="7" t="str">
        <v/>
      </c>
      <c r="AR76" s="7" t="str">
        <v/>
      </c>
      <c r="AS76" s="18" t="str">
        <v/>
      </c>
      <c r="AT76" s="40"/>
      <c r="AU76" s="9" t="str">
        <v/>
      </c>
      <c r="AV76" s="9" t="str">
        <v/>
      </c>
      <c r="AW76" s="9" t="str">
        <v/>
      </c>
      <c r="AX76" s="9" t="str">
        <v/>
      </c>
      <c r="AY76" s="9" t="str">
        <v/>
      </c>
      <c r="AZ76" s="9" t="str">
        <v/>
      </c>
      <c r="BA76" s="10" t="str">
        <v/>
      </c>
      <c r="BB76" s="40"/>
    </row>
    <row r="77" spans="1:54" ht="12.75" customHeight="1" x14ac:dyDescent="0.2">
      <c r="A77" s="32">
        <v>6941</v>
      </c>
      <c r="B77" s="7">
        <v>0.1785714285714286</v>
      </c>
      <c r="C77" s="7" t="str">
        <v/>
      </c>
      <c r="D77" s="7">
        <v>0.16631770480731944</v>
      </c>
      <c r="E77" s="7">
        <v>0.10534229649286941</v>
      </c>
      <c r="F77" s="7" t="str">
        <v/>
      </c>
      <c r="G77" s="7" t="str">
        <v/>
      </c>
      <c r="H77" s="7">
        <v>0.13095238095238093</v>
      </c>
      <c r="I77" s="8">
        <v>16.5</v>
      </c>
      <c r="J77" s="8" t="str">
        <v/>
      </c>
      <c r="K77" s="40"/>
      <c r="L77" s="9" t="str">
        <v/>
      </c>
      <c r="M77" s="9" t="str">
        <v/>
      </c>
      <c r="N77" s="9" t="str">
        <v/>
      </c>
      <c r="O77" s="9" t="str">
        <v/>
      </c>
      <c r="P77" s="4" t="str">
        <v/>
      </c>
      <c r="Q77" s="4" t="str">
        <v/>
      </c>
      <c r="R77" s="9" t="str">
        <v/>
      </c>
      <c r="S77" s="10" t="str">
        <v/>
      </c>
      <c r="T77" s="10" t="str">
        <v/>
      </c>
      <c r="U77" s="40"/>
      <c r="V77" s="84" t="str">
        <v/>
      </c>
      <c r="W77" s="84" t="str">
        <v/>
      </c>
      <c r="X77" s="87" t="str">
        <v/>
      </c>
      <c r="Y77" s="40"/>
      <c r="Z77" s="13" t="str">
        <v/>
      </c>
      <c r="AA77" s="11" t="str">
        <v/>
      </c>
      <c r="AB77" s="22" t="str">
        <v/>
      </c>
      <c r="AC77" s="40"/>
      <c r="AD77" s="90">
        <v>1</v>
      </c>
      <c r="AE77" s="40"/>
      <c r="AF77" s="12" t="str">
        <v/>
      </c>
      <c r="AG77" s="104" t="str">
        <v/>
      </c>
      <c r="AH77" s="40"/>
      <c r="AI77" s="94" t="str">
        <v/>
      </c>
      <c r="AJ77" s="94" t="str">
        <v/>
      </c>
      <c r="AK77" s="94" t="str">
        <v/>
      </c>
      <c r="AL77" s="40"/>
      <c r="AM77" s="7" t="str">
        <v/>
      </c>
      <c r="AN77" s="7" t="str">
        <v/>
      </c>
      <c r="AO77" s="7" t="str">
        <v/>
      </c>
      <c r="AP77" s="7" t="str">
        <v/>
      </c>
      <c r="AQ77" s="7" t="str">
        <v/>
      </c>
      <c r="AR77" s="7" t="str">
        <v/>
      </c>
      <c r="AS77" s="18" t="str">
        <v/>
      </c>
      <c r="AT77" s="40"/>
      <c r="AU77" s="9" t="str">
        <v/>
      </c>
      <c r="AV77" s="9" t="str">
        <v/>
      </c>
      <c r="AW77" s="9" t="str">
        <v/>
      </c>
      <c r="AX77" s="9" t="str">
        <v/>
      </c>
      <c r="AY77" s="9" t="str">
        <v/>
      </c>
      <c r="AZ77" s="9" t="str">
        <v/>
      </c>
      <c r="BA77" s="10" t="str">
        <v/>
      </c>
      <c r="BB77" s="40"/>
    </row>
    <row r="78" spans="1:54" ht="12.75" customHeight="1" x14ac:dyDescent="0.2">
      <c r="A78" s="32">
        <v>6972</v>
      </c>
      <c r="B78" s="7">
        <v>0.14893617021276584</v>
      </c>
      <c r="C78" s="7" t="str">
        <v/>
      </c>
      <c r="D78" s="7">
        <v>0.15920583466164095</v>
      </c>
      <c r="E78" s="7">
        <v>0.10350921459993478</v>
      </c>
      <c r="F78" s="7" t="str">
        <v/>
      </c>
      <c r="G78" s="7" t="str">
        <v/>
      </c>
      <c r="H78" s="7">
        <v>0.10588235294117654</v>
      </c>
      <c r="I78" s="8">
        <v>16.2</v>
      </c>
      <c r="J78" s="8" t="str">
        <v/>
      </c>
      <c r="K78" s="40"/>
      <c r="L78" s="9" t="str">
        <v/>
      </c>
      <c r="M78" s="9" t="str">
        <v/>
      </c>
      <c r="N78" s="9" t="str">
        <v/>
      </c>
      <c r="O78" s="9" t="str">
        <v/>
      </c>
      <c r="P78" s="4" t="str">
        <v/>
      </c>
      <c r="Q78" s="4" t="str">
        <v/>
      </c>
      <c r="R78" s="9" t="str">
        <v/>
      </c>
      <c r="S78" s="10" t="str">
        <v/>
      </c>
      <c r="T78" s="10" t="str">
        <v/>
      </c>
      <c r="U78" s="40"/>
      <c r="V78" s="84" t="str">
        <v/>
      </c>
      <c r="W78" s="84" t="str">
        <v/>
      </c>
      <c r="X78" s="87" t="str">
        <v/>
      </c>
      <c r="Y78" s="40"/>
      <c r="Z78" s="13" t="str">
        <v/>
      </c>
      <c r="AA78" s="11" t="str">
        <v/>
      </c>
      <c r="AB78" s="22" t="str">
        <v/>
      </c>
      <c r="AC78" s="40"/>
      <c r="AD78" s="90">
        <v>1</v>
      </c>
      <c r="AE78" s="40"/>
      <c r="AF78" s="12" t="str">
        <v/>
      </c>
      <c r="AG78" s="104" t="str">
        <v/>
      </c>
      <c r="AH78" s="40"/>
      <c r="AI78" s="94" t="str">
        <v/>
      </c>
      <c r="AJ78" s="94" t="str">
        <v/>
      </c>
      <c r="AK78" s="94" t="str">
        <v/>
      </c>
      <c r="AL78" s="40"/>
      <c r="AM78" s="7" t="str">
        <v/>
      </c>
      <c r="AN78" s="7" t="str">
        <v/>
      </c>
      <c r="AO78" s="7" t="str">
        <v/>
      </c>
      <c r="AP78" s="7" t="str">
        <v/>
      </c>
      <c r="AQ78" s="7" t="str">
        <v/>
      </c>
      <c r="AR78" s="7" t="str">
        <v/>
      </c>
      <c r="AS78" s="18" t="str">
        <v/>
      </c>
      <c r="AT78" s="40"/>
      <c r="AU78" s="9" t="str">
        <v/>
      </c>
      <c r="AV78" s="9" t="str">
        <v/>
      </c>
      <c r="AW78" s="9" t="str">
        <v/>
      </c>
      <c r="AX78" s="9" t="str">
        <v/>
      </c>
      <c r="AY78" s="9" t="str">
        <v/>
      </c>
      <c r="AZ78" s="9" t="str">
        <v/>
      </c>
      <c r="BA78" s="10" t="str">
        <v/>
      </c>
      <c r="BB78" s="40"/>
    </row>
    <row r="79" spans="1:54" ht="12.75" customHeight="1" x14ac:dyDescent="0.2">
      <c r="A79" s="32">
        <v>7000</v>
      </c>
      <c r="B79" s="7">
        <v>0.17142857142857126</v>
      </c>
      <c r="C79" s="7" t="str">
        <v/>
      </c>
      <c r="D79" s="7">
        <v>0.16024983766140122</v>
      </c>
      <c r="E79" s="7">
        <v>0.10622057214786707</v>
      </c>
      <c r="F79" s="7" t="str">
        <v/>
      </c>
      <c r="G79" s="7" t="str">
        <v/>
      </c>
      <c r="H79" s="7">
        <v>9.3023255813953654E-2</v>
      </c>
      <c r="I79" s="8">
        <v>16.399999999999999</v>
      </c>
      <c r="J79" s="8" t="str">
        <v/>
      </c>
      <c r="K79" s="40"/>
      <c r="L79" s="9" t="str">
        <v/>
      </c>
      <c r="M79" s="9" t="str">
        <v/>
      </c>
      <c r="N79" s="9" t="str">
        <v/>
      </c>
      <c r="O79" s="9" t="str">
        <v/>
      </c>
      <c r="P79" s="4" t="str">
        <v/>
      </c>
      <c r="Q79" s="4" t="str">
        <v/>
      </c>
      <c r="R79" s="9" t="str">
        <v/>
      </c>
      <c r="S79" s="10" t="str">
        <v/>
      </c>
      <c r="T79" s="10" t="str">
        <v/>
      </c>
      <c r="U79" s="40"/>
      <c r="V79" s="84" t="str">
        <v/>
      </c>
      <c r="W79" s="84" t="str">
        <v/>
      </c>
      <c r="X79" s="87" t="str">
        <v/>
      </c>
      <c r="Y79" s="40"/>
      <c r="Z79" s="13" t="str">
        <v/>
      </c>
      <c r="AA79" s="11" t="str">
        <v/>
      </c>
      <c r="AB79" s="22" t="str">
        <v/>
      </c>
      <c r="AC79" s="40"/>
      <c r="AD79" s="90">
        <v>1</v>
      </c>
      <c r="AE79" s="40"/>
      <c r="AF79" s="12" t="str">
        <v/>
      </c>
      <c r="AG79" s="104" t="str">
        <v/>
      </c>
      <c r="AH79" s="40"/>
      <c r="AI79" s="94" t="str">
        <v/>
      </c>
      <c r="AJ79" s="94" t="str">
        <v/>
      </c>
      <c r="AK79" s="94" t="str">
        <v/>
      </c>
      <c r="AL79" s="40"/>
      <c r="AM79" s="7" t="str">
        <v/>
      </c>
      <c r="AN79" s="7" t="str">
        <v/>
      </c>
      <c r="AO79" s="7" t="str">
        <v/>
      </c>
      <c r="AP79" s="7" t="str">
        <v/>
      </c>
      <c r="AQ79" s="7" t="str">
        <v/>
      </c>
      <c r="AR79" s="7" t="str">
        <v/>
      </c>
      <c r="AS79" s="18" t="str">
        <v/>
      </c>
      <c r="AT79" s="40"/>
      <c r="AU79" s="9" t="str">
        <v/>
      </c>
      <c r="AV79" s="9" t="str">
        <v/>
      </c>
      <c r="AW79" s="9" t="str">
        <v/>
      </c>
      <c r="AX79" s="9" t="str">
        <v/>
      </c>
      <c r="AY79" s="9" t="str">
        <v/>
      </c>
      <c r="AZ79" s="9" t="str">
        <v/>
      </c>
      <c r="BA79" s="10" t="str">
        <v/>
      </c>
      <c r="BB79" s="40"/>
    </row>
    <row r="80" spans="1:54" ht="12.75" customHeight="1" x14ac:dyDescent="0.2">
      <c r="A80" s="32">
        <v>7031</v>
      </c>
      <c r="B80" s="7">
        <v>0.176056338028169</v>
      </c>
      <c r="C80" s="7" t="str">
        <v/>
      </c>
      <c r="D80" s="7">
        <v>0.16359952501390684</v>
      </c>
      <c r="E80" s="7">
        <v>0.11249502901731945</v>
      </c>
      <c r="F80" s="7" t="str">
        <v/>
      </c>
      <c r="G80" s="7" t="str">
        <v/>
      </c>
      <c r="H80" s="7">
        <v>9.3023255813953654E-2</v>
      </c>
      <c r="I80" s="8">
        <v>16.7</v>
      </c>
      <c r="J80" s="8" t="str">
        <v/>
      </c>
      <c r="K80" s="40"/>
      <c r="L80" s="9" t="str">
        <v/>
      </c>
      <c r="M80" s="9" t="str">
        <v/>
      </c>
      <c r="N80" s="9" t="str">
        <v/>
      </c>
      <c r="O80" s="9" t="str">
        <v/>
      </c>
      <c r="P80" s="4" t="str">
        <v/>
      </c>
      <c r="Q80" s="4" t="str">
        <v/>
      </c>
      <c r="R80" s="9" t="str">
        <v/>
      </c>
      <c r="S80" s="10" t="str">
        <v/>
      </c>
      <c r="T80" s="10" t="str">
        <v/>
      </c>
      <c r="U80" s="40"/>
      <c r="V80" s="84" t="str">
        <v/>
      </c>
      <c r="W80" s="84" t="str">
        <v/>
      </c>
      <c r="X80" s="87" t="str">
        <v/>
      </c>
      <c r="Y80" s="40"/>
      <c r="Z80" s="13" t="str">
        <v/>
      </c>
      <c r="AA80" s="11" t="str">
        <v/>
      </c>
      <c r="AB80" s="22" t="str">
        <v/>
      </c>
      <c r="AC80" s="40"/>
      <c r="AD80" s="90">
        <v>0</v>
      </c>
      <c r="AE80" s="40"/>
      <c r="AF80" s="12" t="str">
        <v/>
      </c>
      <c r="AG80" s="104" t="str">
        <v/>
      </c>
      <c r="AH80" s="40"/>
      <c r="AI80" s="94" t="str">
        <v/>
      </c>
      <c r="AJ80" s="94" t="str">
        <v/>
      </c>
      <c r="AK80" s="94" t="str">
        <v/>
      </c>
      <c r="AL80" s="40"/>
      <c r="AM80" s="7" t="str">
        <v/>
      </c>
      <c r="AN80" s="7" t="str">
        <v/>
      </c>
      <c r="AO80" s="7" t="str">
        <v/>
      </c>
      <c r="AP80" s="7" t="str">
        <v/>
      </c>
      <c r="AQ80" s="7" t="str">
        <v/>
      </c>
      <c r="AR80" s="7" t="str">
        <v/>
      </c>
      <c r="AS80" s="18" t="str">
        <v/>
      </c>
      <c r="AT80" s="40"/>
      <c r="AU80" s="9" t="str">
        <v/>
      </c>
      <c r="AV80" s="9" t="str">
        <v/>
      </c>
      <c r="AW80" s="9" t="str">
        <v/>
      </c>
      <c r="AX80" s="9" t="str">
        <v/>
      </c>
      <c r="AY80" s="9" t="str">
        <v/>
      </c>
      <c r="AZ80" s="9" t="str">
        <v/>
      </c>
      <c r="BA80" s="10" t="str">
        <v/>
      </c>
      <c r="BB80" s="40"/>
    </row>
    <row r="81" spans="1:54" ht="12.75" customHeight="1" x14ac:dyDescent="0.2">
      <c r="A81" s="32">
        <v>7061</v>
      </c>
      <c r="B81" s="7">
        <v>0.16551724137931023</v>
      </c>
      <c r="C81" s="7" t="str">
        <v/>
      </c>
      <c r="D81" s="7">
        <v>0.16457548123497046</v>
      </c>
      <c r="E81" s="7">
        <v>0.11288503377742298</v>
      </c>
      <c r="F81" s="7" t="str">
        <v/>
      </c>
      <c r="G81" s="7" t="str">
        <v/>
      </c>
      <c r="H81" s="7">
        <v>0.11494252873563227</v>
      </c>
      <c r="I81" s="8">
        <v>16.899999999999999</v>
      </c>
      <c r="J81" s="8" t="str">
        <v/>
      </c>
      <c r="K81" s="40"/>
      <c r="L81" s="9" t="str">
        <v/>
      </c>
      <c r="M81" s="9" t="str">
        <v/>
      </c>
      <c r="N81" s="9" t="str">
        <v/>
      </c>
      <c r="O81" s="9" t="str">
        <v/>
      </c>
      <c r="P81" s="4" t="str">
        <v/>
      </c>
      <c r="Q81" s="4" t="str">
        <v/>
      </c>
      <c r="R81" s="9" t="str">
        <v/>
      </c>
      <c r="S81" s="10" t="str">
        <v/>
      </c>
      <c r="T81" s="10" t="str">
        <v/>
      </c>
      <c r="U81" s="40"/>
      <c r="V81" s="84" t="str">
        <v/>
      </c>
      <c r="W81" s="84" t="str">
        <v/>
      </c>
      <c r="X81" s="87" t="str">
        <v/>
      </c>
      <c r="Y81" s="40"/>
      <c r="Z81" s="13" t="str">
        <v/>
      </c>
      <c r="AA81" s="11" t="str">
        <v/>
      </c>
      <c r="AB81" s="22" t="str">
        <v/>
      </c>
      <c r="AC81" s="40"/>
      <c r="AD81" s="90">
        <v>0</v>
      </c>
      <c r="AE81" s="40"/>
      <c r="AF81" s="12" t="str">
        <v/>
      </c>
      <c r="AG81" s="104" t="str">
        <v/>
      </c>
      <c r="AH81" s="40"/>
      <c r="AI81" s="94" t="str">
        <v/>
      </c>
      <c r="AJ81" s="94" t="str">
        <v/>
      </c>
      <c r="AK81" s="94" t="str">
        <v/>
      </c>
      <c r="AL81" s="40"/>
      <c r="AM81" s="7" t="str">
        <v/>
      </c>
      <c r="AN81" s="7" t="str">
        <v/>
      </c>
      <c r="AO81" s="7" t="str">
        <v/>
      </c>
      <c r="AP81" s="7" t="str">
        <v/>
      </c>
      <c r="AQ81" s="7" t="str">
        <v/>
      </c>
      <c r="AR81" s="7" t="str">
        <v/>
      </c>
      <c r="AS81" s="18" t="str">
        <v/>
      </c>
      <c r="AT81" s="40"/>
      <c r="AU81" s="9" t="str">
        <v/>
      </c>
      <c r="AV81" s="9" t="str">
        <v/>
      </c>
      <c r="AW81" s="9" t="str">
        <v/>
      </c>
      <c r="AX81" s="9" t="str">
        <v/>
      </c>
      <c r="AY81" s="9" t="str">
        <v/>
      </c>
      <c r="AZ81" s="9" t="str">
        <v/>
      </c>
      <c r="BA81" s="10" t="str">
        <v/>
      </c>
      <c r="BB81" s="40"/>
    </row>
    <row r="82" spans="1:54" ht="12.75" customHeight="1" x14ac:dyDescent="0.2">
      <c r="A82" s="32">
        <v>7092</v>
      </c>
      <c r="B82" s="7">
        <v>0.14965986394557818</v>
      </c>
      <c r="C82" s="7" t="str">
        <v/>
      </c>
      <c r="D82" s="7">
        <v>0.16096996131376939</v>
      </c>
      <c r="E82" s="7">
        <v>0.11288503377742298</v>
      </c>
      <c r="F82" s="7" t="str">
        <v/>
      </c>
      <c r="G82" s="7" t="str">
        <v/>
      </c>
      <c r="H82" s="7">
        <v>0.10227272727272707</v>
      </c>
      <c r="I82" s="8">
        <v>16.899999999999999</v>
      </c>
      <c r="J82" s="8" t="str">
        <v/>
      </c>
      <c r="K82" s="40"/>
      <c r="L82" s="9" t="str">
        <v/>
      </c>
      <c r="M82" s="9" t="str">
        <v/>
      </c>
      <c r="N82" s="9" t="str">
        <v/>
      </c>
      <c r="O82" s="9" t="str">
        <v/>
      </c>
      <c r="P82" s="4" t="str">
        <v/>
      </c>
      <c r="Q82" s="4" t="str">
        <v/>
      </c>
      <c r="R82" s="9" t="str">
        <v/>
      </c>
      <c r="S82" s="10" t="str">
        <v/>
      </c>
      <c r="T82" s="10" t="str">
        <v/>
      </c>
      <c r="U82" s="40"/>
      <c r="V82" s="84" t="str">
        <v/>
      </c>
      <c r="W82" s="84" t="str">
        <v/>
      </c>
      <c r="X82" s="87" t="str">
        <v/>
      </c>
      <c r="Y82" s="40"/>
      <c r="Z82" s="13" t="str">
        <v/>
      </c>
      <c r="AA82" s="11" t="str">
        <v/>
      </c>
      <c r="AB82" s="22" t="str">
        <v/>
      </c>
      <c r="AC82" s="40"/>
      <c r="AD82" s="90">
        <v>0</v>
      </c>
      <c r="AE82" s="40"/>
      <c r="AF82" s="12" t="str">
        <v/>
      </c>
      <c r="AG82" s="104" t="str">
        <v/>
      </c>
      <c r="AH82" s="40"/>
      <c r="AI82" s="94" t="str">
        <v/>
      </c>
      <c r="AJ82" s="94" t="str">
        <v/>
      </c>
      <c r="AK82" s="94" t="str">
        <v/>
      </c>
      <c r="AL82" s="40"/>
      <c r="AM82" s="7" t="str">
        <v/>
      </c>
      <c r="AN82" s="7" t="str">
        <v/>
      </c>
      <c r="AO82" s="7" t="str">
        <v/>
      </c>
      <c r="AP82" s="7" t="str">
        <v/>
      </c>
      <c r="AQ82" s="7" t="str">
        <v/>
      </c>
      <c r="AR82" s="7" t="str">
        <v/>
      </c>
      <c r="AS82" s="18" t="str">
        <v/>
      </c>
      <c r="AT82" s="40"/>
      <c r="AU82" s="9" t="str">
        <v/>
      </c>
      <c r="AV82" s="9" t="str">
        <v/>
      </c>
      <c r="AW82" s="9" t="str">
        <v/>
      </c>
      <c r="AX82" s="9" t="str">
        <v/>
      </c>
      <c r="AY82" s="9" t="str">
        <v/>
      </c>
      <c r="AZ82" s="9" t="str">
        <v/>
      </c>
      <c r="BA82" s="10" t="str">
        <v/>
      </c>
      <c r="BB82" s="40"/>
    </row>
    <row r="83" spans="1:54" ht="12.75" customHeight="1" x14ac:dyDescent="0.2">
      <c r="A83" s="32">
        <v>7122</v>
      </c>
      <c r="B83" s="7">
        <v>0.15231788079470188</v>
      </c>
      <c r="C83" s="7" t="str">
        <v/>
      </c>
      <c r="D83" s="7">
        <v>0.17230827599961041</v>
      </c>
      <c r="E83" s="7">
        <v>0.11714578086971739</v>
      </c>
      <c r="F83" s="7" t="str">
        <v/>
      </c>
      <c r="G83" s="7" t="str">
        <v/>
      </c>
      <c r="H83" s="7">
        <v>0.101123595505618</v>
      </c>
      <c r="I83" s="8">
        <v>17.399999999999999</v>
      </c>
      <c r="J83" s="8" t="str">
        <v/>
      </c>
      <c r="K83" s="40"/>
      <c r="L83" s="9" t="str">
        <v/>
      </c>
      <c r="M83" s="9" t="str">
        <v/>
      </c>
      <c r="N83" s="9" t="str">
        <v/>
      </c>
      <c r="O83" s="9" t="str">
        <v/>
      </c>
      <c r="P83" s="4" t="str">
        <v/>
      </c>
      <c r="Q83" s="4" t="str">
        <v/>
      </c>
      <c r="R83" s="9" t="str">
        <v/>
      </c>
      <c r="S83" s="10" t="str">
        <v/>
      </c>
      <c r="T83" s="10" t="str">
        <v/>
      </c>
      <c r="U83" s="40"/>
      <c r="V83" s="84" t="str">
        <v/>
      </c>
      <c r="W83" s="84" t="str">
        <v/>
      </c>
      <c r="X83" s="87" t="str">
        <v/>
      </c>
      <c r="Y83" s="40"/>
      <c r="Z83" s="13" t="str">
        <v/>
      </c>
      <c r="AA83" s="11" t="str">
        <v/>
      </c>
      <c r="AB83" s="22" t="str">
        <v/>
      </c>
      <c r="AC83" s="40"/>
      <c r="AD83" s="90">
        <v>0</v>
      </c>
      <c r="AE83" s="40"/>
      <c r="AF83" s="12" t="str">
        <v/>
      </c>
      <c r="AG83" s="104" t="str">
        <v/>
      </c>
      <c r="AH83" s="40"/>
      <c r="AI83" s="94" t="str">
        <v/>
      </c>
      <c r="AJ83" s="94" t="str">
        <v/>
      </c>
      <c r="AK83" s="94" t="str">
        <v/>
      </c>
      <c r="AL83" s="40"/>
      <c r="AM83" s="7" t="str">
        <v/>
      </c>
      <c r="AN83" s="7" t="str">
        <v/>
      </c>
      <c r="AO83" s="7" t="str">
        <v/>
      </c>
      <c r="AP83" s="7" t="str">
        <v/>
      </c>
      <c r="AQ83" s="7" t="str">
        <v/>
      </c>
      <c r="AR83" s="7" t="str">
        <v/>
      </c>
      <c r="AS83" s="18" t="str">
        <v/>
      </c>
      <c r="AT83" s="40"/>
      <c r="AU83" s="9" t="str">
        <v/>
      </c>
      <c r="AV83" s="9" t="str">
        <v/>
      </c>
      <c r="AW83" s="9" t="str">
        <v/>
      </c>
      <c r="AX83" s="9" t="str">
        <v/>
      </c>
      <c r="AY83" s="9" t="str">
        <v/>
      </c>
      <c r="AZ83" s="9" t="str">
        <v/>
      </c>
      <c r="BA83" s="10" t="str">
        <v/>
      </c>
      <c r="BB83" s="40"/>
    </row>
    <row r="84" spans="1:54" ht="12.75" customHeight="1" x14ac:dyDescent="0.2">
      <c r="A84" s="32">
        <v>7153</v>
      </c>
      <c r="B84" s="7">
        <v>0.14935064935064934</v>
      </c>
      <c r="C84" s="7" t="str">
        <v/>
      </c>
      <c r="D84" s="7">
        <v>0.17539071623984737</v>
      </c>
      <c r="E84" s="7">
        <v>0.11654085522403057</v>
      </c>
      <c r="F84" s="7" t="str">
        <v/>
      </c>
      <c r="G84" s="7" t="str">
        <v/>
      </c>
      <c r="H84" s="7">
        <v>8.6956521739130599E-2</v>
      </c>
      <c r="I84" s="8">
        <v>17.7</v>
      </c>
      <c r="J84" s="8" t="str">
        <v/>
      </c>
      <c r="K84" s="40"/>
      <c r="L84" s="9" t="str">
        <v/>
      </c>
      <c r="M84" s="9" t="str">
        <v/>
      </c>
      <c r="N84" s="9" t="str">
        <v/>
      </c>
      <c r="O84" s="9" t="str">
        <v/>
      </c>
      <c r="P84" s="4" t="str">
        <v/>
      </c>
      <c r="Q84" s="4" t="str">
        <v/>
      </c>
      <c r="R84" s="9" t="str">
        <v/>
      </c>
      <c r="S84" s="10" t="str">
        <v/>
      </c>
      <c r="T84" s="10" t="str">
        <v/>
      </c>
      <c r="U84" s="40"/>
      <c r="V84" s="84" t="str">
        <v/>
      </c>
      <c r="W84" s="84" t="str">
        <v/>
      </c>
      <c r="X84" s="87" t="str">
        <v/>
      </c>
      <c r="Y84" s="40"/>
      <c r="Z84" s="13" t="str">
        <v/>
      </c>
      <c r="AA84" s="11" t="str">
        <v/>
      </c>
      <c r="AB84" s="22" t="str">
        <v/>
      </c>
      <c r="AC84" s="40"/>
      <c r="AD84" s="90">
        <v>0</v>
      </c>
      <c r="AE84" s="40"/>
      <c r="AF84" s="12" t="str">
        <v/>
      </c>
      <c r="AG84" s="104" t="str">
        <v/>
      </c>
      <c r="AH84" s="40"/>
      <c r="AI84" s="94" t="str">
        <v/>
      </c>
      <c r="AJ84" s="94" t="str">
        <v/>
      </c>
      <c r="AK84" s="94" t="str">
        <v/>
      </c>
      <c r="AL84" s="40"/>
      <c r="AM84" s="7" t="str">
        <v/>
      </c>
      <c r="AN84" s="7" t="str">
        <v/>
      </c>
      <c r="AO84" s="7" t="str">
        <v/>
      </c>
      <c r="AP84" s="7" t="str">
        <v/>
      </c>
      <c r="AQ84" s="7" t="str">
        <v/>
      </c>
      <c r="AR84" s="7" t="str">
        <v/>
      </c>
      <c r="AS84" s="18" t="str">
        <v/>
      </c>
      <c r="AT84" s="40"/>
      <c r="AU84" s="9" t="str">
        <v/>
      </c>
      <c r="AV84" s="9" t="str">
        <v/>
      </c>
      <c r="AW84" s="9" t="str">
        <v/>
      </c>
      <c r="AX84" s="9" t="str">
        <v/>
      </c>
      <c r="AY84" s="9" t="str">
        <v/>
      </c>
      <c r="AZ84" s="9" t="str">
        <v/>
      </c>
      <c r="BA84" s="10" t="str">
        <v/>
      </c>
      <c r="BB84" s="40"/>
    </row>
    <row r="85" spans="1:54" ht="12.75" customHeight="1" x14ac:dyDescent="0.2">
      <c r="A85" s="32">
        <v>7184</v>
      </c>
      <c r="B85" s="7">
        <v>0.13375796178343968</v>
      </c>
      <c r="C85" s="7" t="str">
        <v/>
      </c>
      <c r="D85" s="7">
        <v>0.17048452029185523</v>
      </c>
      <c r="E85" s="7">
        <v>0.11779964179892599</v>
      </c>
      <c r="F85" s="7" t="str">
        <v/>
      </c>
      <c r="G85" s="7" t="str">
        <v/>
      </c>
      <c r="H85" s="7">
        <v>8.6956521739130599E-2</v>
      </c>
      <c r="I85" s="8">
        <v>17.8</v>
      </c>
      <c r="J85" s="8" t="str">
        <v/>
      </c>
      <c r="K85" s="40"/>
      <c r="L85" s="9" t="str">
        <v/>
      </c>
      <c r="M85" s="9" t="str">
        <v/>
      </c>
      <c r="N85" s="9" t="str">
        <v/>
      </c>
      <c r="O85" s="9" t="str">
        <v/>
      </c>
      <c r="P85" s="4" t="str">
        <v/>
      </c>
      <c r="Q85" s="4" t="str">
        <v/>
      </c>
      <c r="R85" s="9" t="str">
        <v/>
      </c>
      <c r="S85" s="10" t="str">
        <v/>
      </c>
      <c r="T85" s="10" t="str">
        <v/>
      </c>
      <c r="U85" s="40"/>
      <c r="V85" s="84" t="str">
        <v/>
      </c>
      <c r="W85" s="84" t="str">
        <v/>
      </c>
      <c r="X85" s="87" t="str">
        <v/>
      </c>
      <c r="Y85" s="40"/>
      <c r="Z85" s="13" t="str">
        <v/>
      </c>
      <c r="AA85" s="11" t="str">
        <v/>
      </c>
      <c r="AB85" s="22" t="str">
        <v/>
      </c>
      <c r="AC85" s="40"/>
      <c r="AD85" s="90">
        <v>0</v>
      </c>
      <c r="AE85" s="40"/>
      <c r="AF85" s="12" t="str">
        <v/>
      </c>
      <c r="AG85" s="104" t="str">
        <v/>
      </c>
      <c r="AH85" s="40"/>
      <c r="AI85" s="94" t="str">
        <v/>
      </c>
      <c r="AJ85" s="94" t="str">
        <v/>
      </c>
      <c r="AK85" s="94" t="str">
        <v/>
      </c>
      <c r="AL85" s="40"/>
      <c r="AM85" s="7" t="str">
        <v/>
      </c>
      <c r="AN85" s="7" t="str">
        <v/>
      </c>
      <c r="AO85" s="7" t="str">
        <v/>
      </c>
      <c r="AP85" s="7" t="str">
        <v/>
      </c>
      <c r="AQ85" s="7" t="str">
        <v/>
      </c>
      <c r="AR85" s="7" t="str">
        <v/>
      </c>
      <c r="AS85" s="18" t="str">
        <v/>
      </c>
      <c r="AT85" s="40"/>
      <c r="AU85" s="9" t="str">
        <v/>
      </c>
      <c r="AV85" s="9" t="str">
        <v/>
      </c>
      <c r="AW85" s="9" t="str">
        <v/>
      </c>
      <c r="AX85" s="9" t="str">
        <v/>
      </c>
      <c r="AY85" s="9" t="str">
        <v/>
      </c>
      <c r="AZ85" s="9" t="str">
        <v/>
      </c>
      <c r="BA85" s="10" t="str">
        <v/>
      </c>
      <c r="BB85" s="40"/>
    </row>
    <row r="86" spans="1:54" ht="12.75" customHeight="1" x14ac:dyDescent="0.2">
      <c r="A86" s="32">
        <v>7214</v>
      </c>
      <c r="B86" s="7">
        <v>0.13125000000000009</v>
      </c>
      <c r="C86" s="7" t="str">
        <v/>
      </c>
      <c r="D86" s="7">
        <v>0.17003820741238673</v>
      </c>
      <c r="E86" s="7">
        <v>0.12375449060524368</v>
      </c>
      <c r="F86" s="7" t="str">
        <v/>
      </c>
      <c r="G86" s="7" t="str">
        <v/>
      </c>
      <c r="H86" s="7">
        <v>7.5268817204301008E-2</v>
      </c>
      <c r="I86" s="8">
        <v>18.100000000000001</v>
      </c>
      <c r="J86" s="8" t="str">
        <v/>
      </c>
      <c r="K86" s="40"/>
      <c r="L86" s="9" t="str">
        <v/>
      </c>
      <c r="M86" s="9" t="str">
        <v/>
      </c>
      <c r="N86" s="9" t="str">
        <v/>
      </c>
      <c r="O86" s="9" t="str">
        <v/>
      </c>
      <c r="P86" s="4" t="str">
        <v/>
      </c>
      <c r="Q86" s="4" t="str">
        <v/>
      </c>
      <c r="R86" s="9" t="str">
        <v/>
      </c>
      <c r="S86" s="10" t="str">
        <v/>
      </c>
      <c r="T86" s="10" t="str">
        <v/>
      </c>
      <c r="U86" s="40"/>
      <c r="V86" s="84" t="str">
        <v/>
      </c>
      <c r="W86" s="84" t="str">
        <v/>
      </c>
      <c r="X86" s="87" t="str">
        <v/>
      </c>
      <c r="Y86" s="40"/>
      <c r="Z86" s="13" t="str">
        <v/>
      </c>
      <c r="AA86" s="11" t="str">
        <v/>
      </c>
      <c r="AB86" s="22" t="str">
        <v/>
      </c>
      <c r="AC86" s="40"/>
      <c r="AD86" s="90">
        <v>0</v>
      </c>
      <c r="AE86" s="40"/>
      <c r="AF86" s="12" t="str">
        <v/>
      </c>
      <c r="AG86" s="104" t="str">
        <v/>
      </c>
      <c r="AH86" s="40"/>
      <c r="AI86" s="94" t="str">
        <v/>
      </c>
      <c r="AJ86" s="94" t="str">
        <v/>
      </c>
      <c r="AK86" s="94" t="str">
        <v/>
      </c>
      <c r="AL86" s="40"/>
      <c r="AM86" s="7" t="str">
        <v/>
      </c>
      <c r="AN86" s="7" t="str">
        <v/>
      </c>
      <c r="AO86" s="7" t="str">
        <v/>
      </c>
      <c r="AP86" s="7" t="str">
        <v/>
      </c>
      <c r="AQ86" s="7" t="str">
        <v/>
      </c>
      <c r="AR86" s="7" t="str">
        <v/>
      </c>
      <c r="AS86" s="18" t="str">
        <v/>
      </c>
      <c r="AT86" s="40"/>
      <c r="AU86" s="9" t="str">
        <v/>
      </c>
      <c r="AV86" s="9" t="str">
        <v/>
      </c>
      <c r="AW86" s="9" t="str">
        <v/>
      </c>
      <c r="AX86" s="9" t="str">
        <v/>
      </c>
      <c r="AY86" s="9" t="str">
        <v/>
      </c>
      <c r="AZ86" s="9" t="str">
        <v/>
      </c>
      <c r="BA86" s="10" t="str">
        <v/>
      </c>
      <c r="BB86" s="40"/>
    </row>
    <row r="87" spans="1:54" ht="12.75" customHeight="1" x14ac:dyDescent="0.2">
      <c r="A87" s="32">
        <v>7245</v>
      </c>
      <c r="B87" s="7">
        <v>0.13496932515337412</v>
      </c>
      <c r="C87" s="7" t="str">
        <v/>
      </c>
      <c r="D87" s="7">
        <v>0.17172212176389401</v>
      </c>
      <c r="E87" s="7">
        <v>0.12645620418579684</v>
      </c>
      <c r="F87" s="7" t="str">
        <v/>
      </c>
      <c r="G87" s="7" t="str">
        <v/>
      </c>
      <c r="H87" s="7">
        <v>7.4468085106382809E-2</v>
      </c>
      <c r="I87" s="8">
        <v>18.5</v>
      </c>
      <c r="J87" s="8" t="str">
        <v/>
      </c>
      <c r="K87" s="40"/>
      <c r="L87" s="9" t="str">
        <v/>
      </c>
      <c r="M87" s="9" t="str">
        <v/>
      </c>
      <c r="N87" s="9" t="str">
        <v/>
      </c>
      <c r="O87" s="9" t="str">
        <v/>
      </c>
      <c r="P87" s="4" t="str">
        <v/>
      </c>
      <c r="Q87" s="4" t="str">
        <v/>
      </c>
      <c r="R87" s="9" t="str">
        <v/>
      </c>
      <c r="S87" s="10" t="str">
        <v/>
      </c>
      <c r="T87" s="10" t="str">
        <v/>
      </c>
      <c r="U87" s="40"/>
      <c r="V87" s="84" t="str">
        <v/>
      </c>
      <c r="W87" s="84" t="str">
        <v/>
      </c>
      <c r="X87" s="87" t="str">
        <v/>
      </c>
      <c r="Y87" s="40"/>
      <c r="Z87" s="13" t="str">
        <v/>
      </c>
      <c r="AA87" s="11" t="str">
        <v/>
      </c>
      <c r="AB87" s="22" t="str">
        <v/>
      </c>
      <c r="AC87" s="40"/>
      <c r="AD87" s="90">
        <v>0</v>
      </c>
      <c r="AE87" s="40"/>
      <c r="AF87" s="12" t="str">
        <v/>
      </c>
      <c r="AG87" s="104" t="str">
        <v/>
      </c>
      <c r="AH87" s="40"/>
      <c r="AI87" s="94" t="str">
        <v/>
      </c>
      <c r="AJ87" s="94" t="str">
        <v/>
      </c>
      <c r="AK87" s="94" t="str">
        <v/>
      </c>
      <c r="AL87" s="40"/>
      <c r="AM87" s="7" t="str">
        <v/>
      </c>
      <c r="AN87" s="7" t="str">
        <v/>
      </c>
      <c r="AO87" s="7" t="str">
        <v/>
      </c>
      <c r="AP87" s="7" t="str">
        <v/>
      </c>
      <c r="AQ87" s="7" t="str">
        <v/>
      </c>
      <c r="AR87" s="7" t="str">
        <v/>
      </c>
      <c r="AS87" s="18" t="str">
        <v/>
      </c>
      <c r="AT87" s="40"/>
      <c r="AU87" s="9" t="str">
        <v/>
      </c>
      <c r="AV87" s="9" t="str">
        <v/>
      </c>
      <c r="AW87" s="9" t="str">
        <v/>
      </c>
      <c r="AX87" s="9" t="str">
        <v/>
      </c>
      <c r="AY87" s="9" t="str">
        <v/>
      </c>
      <c r="AZ87" s="9" t="str">
        <v/>
      </c>
      <c r="BA87" s="10" t="str">
        <v/>
      </c>
      <c r="BB87" s="40"/>
    </row>
    <row r="88" spans="1:54" ht="12.75" customHeight="1" x14ac:dyDescent="0.2">
      <c r="A88" s="32">
        <v>7275</v>
      </c>
      <c r="B88" s="7">
        <v>0.14545454545454528</v>
      </c>
      <c r="C88" s="7" t="str">
        <v/>
      </c>
      <c r="D88" s="7">
        <v>0.17670591979256711</v>
      </c>
      <c r="E88" s="7">
        <v>0.13351712581614761</v>
      </c>
      <c r="F88" s="7" t="str">
        <v/>
      </c>
      <c r="G88" s="7" t="str">
        <v/>
      </c>
      <c r="H88" s="7">
        <v>8.5106382978723305E-2</v>
      </c>
      <c r="I88" s="8">
        <v>18.899999999999999</v>
      </c>
      <c r="J88" s="8" t="str">
        <v/>
      </c>
      <c r="K88" s="40"/>
      <c r="L88" s="9" t="str">
        <v/>
      </c>
      <c r="M88" s="9" t="str">
        <v/>
      </c>
      <c r="N88" s="9" t="str">
        <v/>
      </c>
      <c r="O88" s="9" t="str">
        <v/>
      </c>
      <c r="P88" s="4" t="str">
        <v/>
      </c>
      <c r="Q88" s="4" t="str">
        <v/>
      </c>
      <c r="R88" s="9" t="str">
        <v/>
      </c>
      <c r="S88" s="10" t="str">
        <v/>
      </c>
      <c r="T88" s="10" t="str">
        <v/>
      </c>
      <c r="U88" s="40"/>
      <c r="V88" s="84" t="str">
        <v/>
      </c>
      <c r="W88" s="84" t="str">
        <v/>
      </c>
      <c r="X88" s="87" t="str">
        <v/>
      </c>
      <c r="Y88" s="40"/>
      <c r="Z88" s="13" t="str">
        <v/>
      </c>
      <c r="AA88" s="11" t="str">
        <v/>
      </c>
      <c r="AB88" s="22" t="str">
        <v/>
      </c>
      <c r="AC88" s="40"/>
      <c r="AD88" s="90">
        <v>0</v>
      </c>
      <c r="AE88" s="40"/>
      <c r="AF88" s="12" t="str">
        <v/>
      </c>
      <c r="AG88" s="104" t="str">
        <v/>
      </c>
      <c r="AH88" s="40"/>
      <c r="AI88" s="94" t="str">
        <v/>
      </c>
      <c r="AJ88" s="94" t="str">
        <v/>
      </c>
      <c r="AK88" s="94" t="str">
        <v/>
      </c>
      <c r="AL88" s="40"/>
      <c r="AM88" s="7" t="str">
        <v/>
      </c>
      <c r="AN88" s="7" t="str">
        <v/>
      </c>
      <c r="AO88" s="7" t="str">
        <v/>
      </c>
      <c r="AP88" s="7" t="str">
        <v/>
      </c>
      <c r="AQ88" s="7" t="str">
        <v/>
      </c>
      <c r="AR88" s="7" t="str">
        <v/>
      </c>
      <c r="AS88" s="18" t="str">
        <v/>
      </c>
      <c r="AT88" s="40"/>
      <c r="AU88" s="9" t="str">
        <v/>
      </c>
      <c r="AV88" s="9" t="str">
        <v/>
      </c>
      <c r="AW88" s="9" t="str">
        <v/>
      </c>
      <c r="AX88" s="9" t="str">
        <v/>
      </c>
      <c r="AY88" s="9" t="str">
        <v/>
      </c>
      <c r="AZ88" s="9" t="str">
        <v/>
      </c>
      <c r="BA88" s="10" t="str">
        <v/>
      </c>
      <c r="BB88" s="40"/>
    </row>
    <row r="89" spans="1:54" ht="12.75" customHeight="1" x14ac:dyDescent="0.2">
      <c r="A89" s="32">
        <v>7306</v>
      </c>
      <c r="B89" s="7">
        <v>0.16969696969696968</v>
      </c>
      <c r="C89" s="7" t="str">
        <v/>
      </c>
      <c r="D89" s="7">
        <v>0.18156372441359525</v>
      </c>
      <c r="E89" s="7">
        <v>0.13827497254553944</v>
      </c>
      <c r="F89" s="7" t="str">
        <v/>
      </c>
      <c r="G89" s="7" t="str">
        <v/>
      </c>
      <c r="H89" s="7">
        <v>0.11578947368421044</v>
      </c>
      <c r="I89" s="8">
        <v>19.3</v>
      </c>
      <c r="J89" s="8" t="str">
        <v/>
      </c>
      <c r="K89" s="40"/>
      <c r="L89" s="9" t="str">
        <v/>
      </c>
      <c r="M89" s="9" t="str">
        <v/>
      </c>
      <c r="N89" s="9" t="str">
        <v/>
      </c>
      <c r="O89" s="9" t="str">
        <v/>
      </c>
      <c r="P89" s="4" t="str">
        <v/>
      </c>
      <c r="Q89" s="4" t="str">
        <v/>
      </c>
      <c r="R89" s="9" t="str">
        <v/>
      </c>
      <c r="S89" s="10" t="str">
        <v/>
      </c>
      <c r="T89" s="10" t="str">
        <v/>
      </c>
      <c r="U89" s="40"/>
      <c r="V89" s="84" t="str">
        <v/>
      </c>
      <c r="W89" s="84" t="str">
        <v/>
      </c>
      <c r="X89" s="87" t="str">
        <v/>
      </c>
      <c r="Y89" s="40"/>
      <c r="Z89" s="13" t="str">
        <v/>
      </c>
      <c r="AA89" s="11" t="str">
        <v/>
      </c>
      <c r="AB89" s="22" t="str">
        <v/>
      </c>
      <c r="AC89" s="40"/>
      <c r="AD89" s="90">
        <v>0</v>
      </c>
      <c r="AE89" s="40"/>
      <c r="AF89" s="12" t="str">
        <v/>
      </c>
      <c r="AG89" s="104" t="str">
        <v/>
      </c>
      <c r="AH89" s="40"/>
      <c r="AI89" s="94" t="str">
        <v/>
      </c>
      <c r="AJ89" s="94" t="str">
        <v/>
      </c>
      <c r="AK89" s="94" t="str">
        <v/>
      </c>
      <c r="AL89" s="40"/>
      <c r="AM89" s="7" t="str">
        <v/>
      </c>
      <c r="AN89" s="7" t="str">
        <v/>
      </c>
      <c r="AO89" s="7" t="str">
        <v/>
      </c>
      <c r="AP89" s="7" t="str">
        <v/>
      </c>
      <c r="AQ89" s="7" t="str">
        <v/>
      </c>
      <c r="AR89" s="7" t="str">
        <v/>
      </c>
      <c r="AS89" s="18" t="str">
        <v/>
      </c>
      <c r="AT89" s="40"/>
      <c r="AU89" s="9" t="str">
        <v/>
      </c>
      <c r="AV89" s="9" t="str">
        <v/>
      </c>
      <c r="AW89" s="9" t="str">
        <v/>
      </c>
      <c r="AX89" s="9" t="str">
        <v/>
      </c>
      <c r="AY89" s="9" t="str">
        <v/>
      </c>
      <c r="AZ89" s="9" t="str">
        <v/>
      </c>
      <c r="BA89" s="10" t="str">
        <v/>
      </c>
      <c r="BB89" s="40"/>
    </row>
    <row r="90" spans="1:54" ht="12.75" customHeight="1" x14ac:dyDescent="0.2">
      <c r="A90" s="32">
        <v>7337</v>
      </c>
      <c r="B90" s="7">
        <v>0.20370370370370372</v>
      </c>
      <c r="C90" s="7" t="str">
        <v/>
      </c>
      <c r="D90" s="7">
        <v>0.17566734386037886</v>
      </c>
      <c r="E90" s="7">
        <v>0.14289655141156077</v>
      </c>
      <c r="F90" s="7" t="str">
        <v/>
      </c>
      <c r="G90" s="7" t="str">
        <v/>
      </c>
      <c r="H90" s="7">
        <v>0.14893617021276606</v>
      </c>
      <c r="I90" s="8">
        <v>19.5</v>
      </c>
      <c r="J90" s="8" t="str">
        <v/>
      </c>
      <c r="K90" s="40"/>
      <c r="L90" s="9" t="str">
        <v/>
      </c>
      <c r="M90" s="9" t="str">
        <v/>
      </c>
      <c r="N90" s="9" t="str">
        <v/>
      </c>
      <c r="O90" s="9" t="str">
        <v/>
      </c>
      <c r="P90" s="4" t="str">
        <v/>
      </c>
      <c r="Q90" s="4" t="str">
        <v/>
      </c>
      <c r="R90" s="9" t="str">
        <v/>
      </c>
      <c r="S90" s="10" t="str">
        <v/>
      </c>
      <c r="T90" s="10" t="str">
        <v/>
      </c>
      <c r="U90" s="40"/>
      <c r="V90" s="84" t="str">
        <v/>
      </c>
      <c r="W90" s="84" t="str">
        <v/>
      </c>
      <c r="X90" s="87" t="str">
        <v/>
      </c>
      <c r="Y90" s="40"/>
      <c r="Z90" s="13" t="str">
        <v/>
      </c>
      <c r="AA90" s="11" t="str">
        <v/>
      </c>
      <c r="AB90" s="22" t="str">
        <v/>
      </c>
      <c r="AC90" s="40"/>
      <c r="AD90" s="90">
        <v>1</v>
      </c>
      <c r="AE90" s="40"/>
      <c r="AF90" s="12" t="str">
        <v/>
      </c>
      <c r="AG90" s="104" t="str">
        <v/>
      </c>
      <c r="AH90" s="40"/>
      <c r="AI90" s="94" t="str">
        <v/>
      </c>
      <c r="AJ90" s="94" t="str">
        <v/>
      </c>
      <c r="AK90" s="94" t="str">
        <v/>
      </c>
      <c r="AL90" s="40"/>
      <c r="AM90" s="7" t="str">
        <v/>
      </c>
      <c r="AN90" s="7" t="str">
        <v/>
      </c>
      <c r="AO90" s="7" t="str">
        <v/>
      </c>
      <c r="AP90" s="7" t="str">
        <v/>
      </c>
      <c r="AQ90" s="7" t="str">
        <v/>
      </c>
      <c r="AR90" s="7" t="str">
        <v/>
      </c>
      <c r="AS90" s="18" t="str">
        <v/>
      </c>
      <c r="AT90" s="40"/>
      <c r="AU90" s="9" t="str">
        <v/>
      </c>
      <c r="AV90" s="9" t="str">
        <v/>
      </c>
      <c r="AW90" s="9" t="str">
        <v/>
      </c>
      <c r="AX90" s="9" t="str">
        <v/>
      </c>
      <c r="AY90" s="9" t="str">
        <v/>
      </c>
      <c r="AZ90" s="9" t="str">
        <v/>
      </c>
      <c r="BA90" s="10" t="str">
        <v/>
      </c>
      <c r="BB90" s="40"/>
    </row>
    <row r="91" spans="1:54" ht="12.75" customHeight="1" x14ac:dyDescent="0.2">
      <c r="A91" s="32">
        <v>7366</v>
      </c>
      <c r="B91" s="7">
        <v>0.20121951219512191</v>
      </c>
      <c r="C91" s="7" t="str">
        <v/>
      </c>
      <c r="D91" s="7">
        <v>0.17967305570763092</v>
      </c>
      <c r="E91" s="7">
        <v>0.14753570245681202</v>
      </c>
      <c r="F91" s="7" t="str">
        <v/>
      </c>
      <c r="G91" s="7" t="str">
        <v/>
      </c>
      <c r="H91" s="7">
        <v>0.1914893617021276</v>
      </c>
      <c r="I91" s="8">
        <v>19.7</v>
      </c>
      <c r="J91" s="8" t="str">
        <v/>
      </c>
      <c r="K91" s="40"/>
      <c r="L91" s="9" t="str">
        <v/>
      </c>
      <c r="M91" s="9" t="str">
        <v/>
      </c>
      <c r="N91" s="9" t="str">
        <v/>
      </c>
      <c r="O91" s="9" t="str">
        <v/>
      </c>
      <c r="P91" s="4" t="str">
        <v/>
      </c>
      <c r="Q91" s="4" t="str">
        <v/>
      </c>
      <c r="R91" s="9" t="str">
        <v/>
      </c>
      <c r="S91" s="10" t="str">
        <v/>
      </c>
      <c r="T91" s="10" t="str">
        <v/>
      </c>
      <c r="U91" s="40"/>
      <c r="V91" s="84" t="str">
        <v/>
      </c>
      <c r="W91" s="84" t="str">
        <v/>
      </c>
      <c r="X91" s="87" t="str">
        <v/>
      </c>
      <c r="Y91" s="40"/>
      <c r="Z91" s="13" t="str">
        <v/>
      </c>
      <c r="AA91" s="11" t="str">
        <v/>
      </c>
      <c r="AB91" s="22" t="str">
        <v/>
      </c>
      <c r="AC91" s="40"/>
      <c r="AD91" s="90">
        <v>1</v>
      </c>
      <c r="AE91" s="40"/>
      <c r="AF91" s="12" t="str">
        <v/>
      </c>
      <c r="AG91" s="104" t="str">
        <v/>
      </c>
      <c r="AH91" s="40"/>
      <c r="AI91" s="94" t="str">
        <v/>
      </c>
      <c r="AJ91" s="94" t="str">
        <v/>
      </c>
      <c r="AK91" s="94" t="str">
        <v/>
      </c>
      <c r="AL91" s="40"/>
      <c r="AM91" s="7" t="str">
        <v/>
      </c>
      <c r="AN91" s="7" t="str">
        <v/>
      </c>
      <c r="AO91" s="7" t="str">
        <v/>
      </c>
      <c r="AP91" s="7" t="str">
        <v/>
      </c>
      <c r="AQ91" s="7" t="str">
        <v/>
      </c>
      <c r="AR91" s="7" t="str">
        <v/>
      </c>
      <c r="AS91" s="18" t="str">
        <v/>
      </c>
      <c r="AT91" s="40"/>
      <c r="AU91" s="9" t="str">
        <v/>
      </c>
      <c r="AV91" s="9" t="str">
        <v/>
      </c>
      <c r="AW91" s="9" t="str">
        <v/>
      </c>
      <c r="AX91" s="9" t="str">
        <v/>
      </c>
      <c r="AY91" s="9" t="str">
        <v/>
      </c>
      <c r="AZ91" s="9" t="str">
        <v/>
      </c>
      <c r="BA91" s="10" t="str">
        <v/>
      </c>
      <c r="BB91" s="40"/>
    </row>
    <row r="92" spans="1:54" ht="12.75" customHeight="1" x14ac:dyDescent="0.2">
      <c r="A92" s="32">
        <v>7397</v>
      </c>
      <c r="B92" s="7">
        <v>0.21556886227544925</v>
      </c>
      <c r="C92" s="7" t="str">
        <v/>
      </c>
      <c r="D92" s="7">
        <v>0.17230827599961063</v>
      </c>
      <c r="E92" s="7">
        <v>0.15212395764884468</v>
      </c>
      <c r="F92" s="7" t="str">
        <v/>
      </c>
      <c r="G92" s="7" t="str">
        <v/>
      </c>
      <c r="H92" s="7">
        <v>0.2021276595744681</v>
      </c>
      <c r="I92" s="8">
        <v>20.3</v>
      </c>
      <c r="J92" s="8" t="str">
        <v/>
      </c>
      <c r="K92" s="40"/>
      <c r="L92" s="9" t="str">
        <v/>
      </c>
      <c r="M92" s="9" t="str">
        <v/>
      </c>
      <c r="N92" s="9" t="str">
        <v/>
      </c>
      <c r="O92" s="9" t="str">
        <v/>
      </c>
      <c r="P92" s="4" t="str">
        <v/>
      </c>
      <c r="Q92" s="4" t="str">
        <v/>
      </c>
      <c r="R92" s="9" t="str">
        <v/>
      </c>
      <c r="S92" s="10" t="str">
        <v/>
      </c>
      <c r="T92" s="10" t="str">
        <v/>
      </c>
      <c r="U92" s="40"/>
      <c r="V92" s="84" t="str">
        <v/>
      </c>
      <c r="W92" s="84" t="str">
        <v/>
      </c>
      <c r="X92" s="87" t="str">
        <v/>
      </c>
      <c r="Y92" s="40"/>
      <c r="Z92" s="13" t="str">
        <v/>
      </c>
      <c r="AA92" s="11" t="str">
        <v/>
      </c>
      <c r="AB92" s="22" t="str">
        <v/>
      </c>
      <c r="AC92" s="40"/>
      <c r="AD92" s="90">
        <v>1</v>
      </c>
      <c r="AE92" s="40"/>
      <c r="AF92" s="12" t="str">
        <v/>
      </c>
      <c r="AG92" s="104" t="str">
        <v/>
      </c>
      <c r="AH92" s="40"/>
      <c r="AI92" s="94" t="str">
        <v/>
      </c>
      <c r="AJ92" s="94" t="str">
        <v/>
      </c>
      <c r="AK92" s="94" t="str">
        <v/>
      </c>
      <c r="AL92" s="40"/>
      <c r="AM92" s="7" t="str">
        <v/>
      </c>
      <c r="AN92" s="7" t="str">
        <v/>
      </c>
      <c r="AO92" s="7" t="str">
        <v/>
      </c>
      <c r="AP92" s="7" t="str">
        <v/>
      </c>
      <c r="AQ92" s="7" t="str">
        <v/>
      </c>
      <c r="AR92" s="7" t="str">
        <v/>
      </c>
      <c r="AS92" s="18" t="str">
        <v/>
      </c>
      <c r="AT92" s="40"/>
      <c r="AU92" s="9" t="str">
        <v/>
      </c>
      <c r="AV92" s="9" t="str">
        <v/>
      </c>
      <c r="AW92" s="9" t="str">
        <v/>
      </c>
      <c r="AX92" s="9" t="str">
        <v/>
      </c>
      <c r="AY92" s="9" t="str">
        <v/>
      </c>
      <c r="AZ92" s="9" t="str">
        <v/>
      </c>
      <c r="BA92" s="10" t="str">
        <v/>
      </c>
      <c r="BB92" s="40"/>
    </row>
    <row r="93" spans="1:54" ht="12.75" customHeight="1" x14ac:dyDescent="0.2">
      <c r="A93" s="32">
        <v>7427</v>
      </c>
      <c r="B93" s="7">
        <v>0.21893491124260378</v>
      </c>
      <c r="C93" s="7" t="str">
        <v/>
      </c>
      <c r="D93" s="7">
        <v>0.17188703691339935</v>
      </c>
      <c r="E93" s="7">
        <v>0.15321204363112106</v>
      </c>
      <c r="F93" s="7" t="str">
        <v/>
      </c>
      <c r="G93" s="7" t="str">
        <v/>
      </c>
      <c r="H93" s="7">
        <v>0.19587628865979378</v>
      </c>
      <c r="I93" s="8">
        <v>20.6</v>
      </c>
      <c r="J93" s="8" t="str">
        <v/>
      </c>
      <c r="K93" s="40"/>
      <c r="L93" s="9" t="str">
        <v/>
      </c>
      <c r="M93" s="9" t="str">
        <v/>
      </c>
      <c r="N93" s="9" t="str">
        <v/>
      </c>
      <c r="O93" s="9" t="str">
        <v/>
      </c>
      <c r="P93" s="4" t="str">
        <v/>
      </c>
      <c r="Q93" s="4" t="str">
        <v/>
      </c>
      <c r="R93" s="9" t="str">
        <v/>
      </c>
      <c r="S93" s="10" t="str">
        <v/>
      </c>
      <c r="T93" s="10" t="str">
        <v/>
      </c>
      <c r="U93" s="40"/>
      <c r="V93" s="84" t="str">
        <v/>
      </c>
      <c r="W93" s="84" t="str">
        <v/>
      </c>
      <c r="X93" s="87" t="str">
        <v/>
      </c>
      <c r="Y93" s="40"/>
      <c r="Z93" s="13" t="str">
        <v/>
      </c>
      <c r="AA93" s="11" t="str">
        <v/>
      </c>
      <c r="AB93" s="22" t="str">
        <v/>
      </c>
      <c r="AC93" s="40"/>
      <c r="AD93" s="90">
        <v>1</v>
      </c>
      <c r="AE93" s="40"/>
      <c r="AF93" s="12" t="str">
        <v/>
      </c>
      <c r="AG93" s="104" t="str">
        <v/>
      </c>
      <c r="AH93" s="40"/>
      <c r="AI93" s="94" t="str">
        <v/>
      </c>
      <c r="AJ93" s="94" t="str">
        <v/>
      </c>
      <c r="AK93" s="94" t="str">
        <v/>
      </c>
      <c r="AL93" s="40"/>
      <c r="AM93" s="7" t="str">
        <v/>
      </c>
      <c r="AN93" s="7" t="str">
        <v/>
      </c>
      <c r="AO93" s="7" t="str">
        <v/>
      </c>
      <c r="AP93" s="7" t="str">
        <v/>
      </c>
      <c r="AQ93" s="7" t="str">
        <v/>
      </c>
      <c r="AR93" s="7" t="str">
        <v/>
      </c>
      <c r="AS93" s="18" t="str">
        <v/>
      </c>
      <c r="AT93" s="40"/>
      <c r="AU93" s="9" t="str">
        <v/>
      </c>
      <c r="AV93" s="9" t="str">
        <v/>
      </c>
      <c r="AW93" s="9" t="str">
        <v/>
      </c>
      <c r="AX93" s="9" t="str">
        <v/>
      </c>
      <c r="AY93" s="9" t="str">
        <v/>
      </c>
      <c r="AZ93" s="9" t="str">
        <v/>
      </c>
      <c r="BA93" s="10" t="str">
        <v/>
      </c>
      <c r="BB93" s="40"/>
    </row>
    <row r="94" spans="1:54" ht="12.75" customHeight="1" x14ac:dyDescent="0.2">
      <c r="A94" s="32">
        <v>7458</v>
      </c>
      <c r="B94" s="7">
        <v>0.23668639053254448</v>
      </c>
      <c r="C94" s="7" t="str">
        <v/>
      </c>
      <c r="D94" s="7">
        <v>0.17147846982886694</v>
      </c>
      <c r="E94" s="7">
        <v>0.1565515166712157</v>
      </c>
      <c r="F94" s="7" t="str">
        <v/>
      </c>
      <c r="G94" s="7" t="str">
        <v/>
      </c>
      <c r="H94" s="7">
        <v>0.21649484536082486</v>
      </c>
      <c r="I94" s="8">
        <v>20.9</v>
      </c>
      <c r="J94" s="8" t="str">
        <v/>
      </c>
      <c r="K94" s="40"/>
      <c r="L94" s="9" t="str">
        <v/>
      </c>
      <c r="M94" s="9" t="str">
        <v/>
      </c>
      <c r="N94" s="9" t="str">
        <v/>
      </c>
      <c r="O94" s="9" t="str">
        <v/>
      </c>
      <c r="P94" s="4" t="str">
        <v/>
      </c>
      <c r="Q94" s="4" t="str">
        <v/>
      </c>
      <c r="R94" s="9" t="str">
        <v/>
      </c>
      <c r="S94" s="10" t="str">
        <v/>
      </c>
      <c r="T94" s="10" t="str">
        <v/>
      </c>
      <c r="U94" s="40"/>
      <c r="V94" s="84" t="str">
        <v/>
      </c>
      <c r="W94" s="84" t="str">
        <v/>
      </c>
      <c r="X94" s="87" t="str">
        <v/>
      </c>
      <c r="Y94" s="40"/>
      <c r="Z94" s="13" t="str">
        <v/>
      </c>
      <c r="AA94" s="11" t="str">
        <v/>
      </c>
      <c r="AB94" s="22" t="str">
        <v/>
      </c>
      <c r="AC94" s="40"/>
      <c r="AD94" s="90">
        <v>1</v>
      </c>
      <c r="AE94" s="40"/>
      <c r="AF94" s="12" t="str">
        <v/>
      </c>
      <c r="AG94" s="104" t="str">
        <v/>
      </c>
      <c r="AH94" s="40"/>
      <c r="AI94" s="94" t="str">
        <v/>
      </c>
      <c r="AJ94" s="94" t="str">
        <v/>
      </c>
      <c r="AK94" s="94" t="str">
        <v/>
      </c>
      <c r="AL94" s="40"/>
      <c r="AM94" s="7" t="str">
        <v/>
      </c>
      <c r="AN94" s="7" t="str">
        <v/>
      </c>
      <c r="AO94" s="7" t="str">
        <v/>
      </c>
      <c r="AP94" s="7" t="str">
        <v/>
      </c>
      <c r="AQ94" s="7" t="str">
        <v/>
      </c>
      <c r="AR94" s="7" t="str">
        <v/>
      </c>
      <c r="AS94" s="18" t="str">
        <v/>
      </c>
      <c r="AT94" s="40"/>
      <c r="AU94" s="9" t="str">
        <v/>
      </c>
      <c r="AV94" s="9" t="str">
        <v/>
      </c>
      <c r="AW94" s="9" t="str">
        <v/>
      </c>
      <c r="AX94" s="9" t="str">
        <v/>
      </c>
      <c r="AY94" s="9" t="str">
        <v/>
      </c>
      <c r="AZ94" s="9" t="str">
        <v/>
      </c>
      <c r="BA94" s="10" t="str">
        <v/>
      </c>
      <c r="BB94" s="40"/>
    </row>
    <row r="95" spans="1:54" ht="12.75" customHeight="1" x14ac:dyDescent="0.2">
      <c r="A95" s="32">
        <v>7488</v>
      </c>
      <c r="B95" s="7">
        <v>0.19540229885057481</v>
      </c>
      <c r="C95" s="7" t="str">
        <v/>
      </c>
      <c r="D95" s="7">
        <v>0.17566734386037886</v>
      </c>
      <c r="E95" s="7">
        <v>0.15544264452931067</v>
      </c>
      <c r="F95" s="7" t="str">
        <v/>
      </c>
      <c r="G95" s="7" t="str">
        <v/>
      </c>
      <c r="H95" s="7">
        <v>0.20408163265306123</v>
      </c>
      <c r="I95" s="8">
        <v>20.8</v>
      </c>
      <c r="J95" s="8" t="str">
        <v/>
      </c>
      <c r="K95" s="40"/>
      <c r="L95" s="9" t="str">
        <v/>
      </c>
      <c r="M95" s="9" t="str">
        <v/>
      </c>
      <c r="N95" s="9" t="str">
        <v/>
      </c>
      <c r="O95" s="9" t="str">
        <v/>
      </c>
      <c r="P95" s="9" t="str">
        <v/>
      </c>
      <c r="Q95" s="4" t="str">
        <v/>
      </c>
      <c r="R95" s="9" t="str">
        <v/>
      </c>
      <c r="S95" s="10" t="str">
        <v/>
      </c>
      <c r="T95" s="10" t="str">
        <v/>
      </c>
      <c r="U95" s="40"/>
      <c r="V95" s="84" t="str">
        <v/>
      </c>
      <c r="W95" s="84" t="str">
        <v/>
      </c>
      <c r="X95" s="87" t="str">
        <v/>
      </c>
      <c r="Y95" s="40"/>
      <c r="Z95" s="13" t="str">
        <v/>
      </c>
      <c r="AA95" s="11" t="str">
        <v/>
      </c>
      <c r="AB95" s="22" t="str">
        <v/>
      </c>
      <c r="AC95" s="40"/>
      <c r="AD95" s="90">
        <v>1</v>
      </c>
      <c r="AE95" s="40"/>
      <c r="AF95" s="12" t="str">
        <v/>
      </c>
      <c r="AG95" s="104" t="str">
        <v/>
      </c>
      <c r="AH95" s="40"/>
      <c r="AI95" s="94" t="str">
        <v/>
      </c>
      <c r="AJ95" s="94" t="str">
        <v/>
      </c>
      <c r="AK95" s="94" t="str">
        <v/>
      </c>
      <c r="AL95" s="40"/>
      <c r="AM95" s="7" t="str">
        <v/>
      </c>
      <c r="AN95" s="7" t="str">
        <v/>
      </c>
      <c r="AO95" s="7" t="str">
        <v/>
      </c>
      <c r="AP95" s="7" t="str">
        <v/>
      </c>
      <c r="AQ95" s="7" t="str">
        <v/>
      </c>
      <c r="AR95" s="7" t="str">
        <v/>
      </c>
      <c r="AS95" s="18" t="str">
        <v/>
      </c>
      <c r="AT95" s="40"/>
      <c r="AU95" s="9" t="str">
        <v/>
      </c>
      <c r="AV95" s="9" t="str">
        <v/>
      </c>
      <c r="AW95" s="9" t="str">
        <v/>
      </c>
      <c r="AX95" s="9" t="str">
        <v/>
      </c>
      <c r="AY95" s="9" t="str">
        <v/>
      </c>
      <c r="AZ95" s="9" t="str">
        <v/>
      </c>
      <c r="BA95" s="10" t="str">
        <v/>
      </c>
      <c r="BB95" s="40"/>
    </row>
    <row r="96" spans="1:54" ht="12.75" customHeight="1" x14ac:dyDescent="0.2">
      <c r="A96" s="32">
        <v>7519</v>
      </c>
      <c r="B96" s="7">
        <v>0.14689265536723162</v>
      </c>
      <c r="C96" s="7" t="str">
        <v/>
      </c>
      <c r="D96" s="7">
        <v>0.16015912936319254</v>
      </c>
      <c r="E96" s="7">
        <v>0.1498334346384711</v>
      </c>
      <c r="F96" s="7" t="str">
        <v/>
      </c>
      <c r="G96" s="7" t="str">
        <v/>
      </c>
      <c r="H96" s="7">
        <v>0.16999999999999993</v>
      </c>
      <c r="I96" s="8">
        <v>20.3</v>
      </c>
      <c r="J96" s="8" t="str">
        <v/>
      </c>
      <c r="K96" s="40"/>
      <c r="L96" s="9" t="str">
        <v/>
      </c>
      <c r="M96" s="9" t="str">
        <v/>
      </c>
      <c r="N96" s="9" t="str">
        <v/>
      </c>
      <c r="O96" s="9" t="str">
        <v/>
      </c>
      <c r="P96" s="9" t="str">
        <v/>
      </c>
      <c r="Q96" s="4" t="str">
        <v/>
      </c>
      <c r="R96" s="9" t="str">
        <v/>
      </c>
      <c r="S96" s="10" t="str">
        <v/>
      </c>
      <c r="T96" s="10" t="str">
        <v/>
      </c>
      <c r="U96" s="40"/>
      <c r="V96" s="84" t="str">
        <v/>
      </c>
      <c r="W96" s="84" t="str">
        <v/>
      </c>
      <c r="X96" s="87" t="str">
        <v/>
      </c>
      <c r="Y96" s="40"/>
      <c r="Z96" s="13" t="str">
        <v/>
      </c>
      <c r="AA96" s="11" t="str">
        <v/>
      </c>
      <c r="AB96" s="22" t="str">
        <v/>
      </c>
      <c r="AC96" s="40"/>
      <c r="AD96" s="90">
        <v>1</v>
      </c>
      <c r="AE96" s="40"/>
      <c r="AF96" s="12" t="str">
        <v/>
      </c>
      <c r="AG96" s="104" t="str">
        <v/>
      </c>
      <c r="AH96" s="40"/>
      <c r="AI96" s="94" t="str">
        <v/>
      </c>
      <c r="AJ96" s="94" t="str">
        <v/>
      </c>
      <c r="AK96" s="94" t="str">
        <v/>
      </c>
      <c r="AL96" s="40"/>
      <c r="AM96" s="7" t="str">
        <v/>
      </c>
      <c r="AN96" s="7" t="str">
        <v/>
      </c>
      <c r="AO96" s="7" t="str">
        <v/>
      </c>
      <c r="AP96" s="7" t="str">
        <v/>
      </c>
      <c r="AQ96" s="7" t="str">
        <v/>
      </c>
      <c r="AR96" s="7" t="str">
        <v/>
      </c>
      <c r="AS96" s="18" t="str">
        <v/>
      </c>
      <c r="AT96" s="40"/>
      <c r="AU96" s="9" t="str">
        <v/>
      </c>
      <c r="AV96" s="9" t="str">
        <v/>
      </c>
      <c r="AW96" s="9" t="str">
        <v/>
      </c>
      <c r="AX96" s="9" t="str">
        <v/>
      </c>
      <c r="AY96" s="9" t="str">
        <v/>
      </c>
      <c r="AZ96" s="9" t="str">
        <v/>
      </c>
      <c r="BA96" s="10" t="str">
        <v/>
      </c>
      <c r="BB96" s="40"/>
    </row>
    <row r="97" spans="1:54" ht="12.75" customHeight="1" x14ac:dyDescent="0.2">
      <c r="A97" s="32">
        <v>7550</v>
      </c>
      <c r="B97" s="7">
        <v>0.12359550561797739</v>
      </c>
      <c r="C97" s="7" t="str">
        <v/>
      </c>
      <c r="D97" s="7">
        <v>0.14566976406757504</v>
      </c>
      <c r="E97" s="7">
        <v>0.14641464238379465</v>
      </c>
      <c r="F97" s="7" t="str">
        <v/>
      </c>
      <c r="G97" s="7" t="str">
        <v/>
      </c>
      <c r="H97" s="7">
        <v>0.14999999999999991</v>
      </c>
      <c r="I97" s="8">
        <v>20</v>
      </c>
      <c r="J97" s="8" t="str">
        <v/>
      </c>
      <c r="K97" s="40"/>
      <c r="L97" s="9" t="str">
        <v/>
      </c>
      <c r="M97" s="9" t="str">
        <v/>
      </c>
      <c r="N97" s="9" t="str">
        <v/>
      </c>
      <c r="O97" s="9" t="str">
        <v/>
      </c>
      <c r="P97" s="9" t="str">
        <v/>
      </c>
      <c r="Q97" s="4" t="str">
        <v/>
      </c>
      <c r="R97" s="9" t="str">
        <v/>
      </c>
      <c r="S97" s="10" t="str">
        <v/>
      </c>
      <c r="T97" s="10" t="str">
        <v/>
      </c>
      <c r="U97" s="40"/>
      <c r="V97" s="84" t="str">
        <v/>
      </c>
      <c r="W97" s="84" t="str">
        <v/>
      </c>
      <c r="X97" s="87" t="str">
        <v/>
      </c>
      <c r="Y97" s="40"/>
      <c r="Z97" s="13" t="str">
        <v/>
      </c>
      <c r="AA97" s="11" t="str">
        <v/>
      </c>
      <c r="AB97" s="22" t="str">
        <v/>
      </c>
      <c r="AC97" s="40"/>
      <c r="AD97" s="90">
        <v>1</v>
      </c>
      <c r="AE97" s="40"/>
      <c r="AF97" s="12" t="str">
        <v/>
      </c>
      <c r="AG97" s="104" t="str">
        <v/>
      </c>
      <c r="AH97" s="40"/>
      <c r="AI97" s="94" t="str">
        <v/>
      </c>
      <c r="AJ97" s="94" t="str">
        <v/>
      </c>
      <c r="AK97" s="94" t="str">
        <v/>
      </c>
      <c r="AL97" s="40"/>
      <c r="AM97" s="7" t="str">
        <v/>
      </c>
      <c r="AN97" s="7" t="str">
        <v/>
      </c>
      <c r="AO97" s="7" t="str">
        <v/>
      </c>
      <c r="AP97" s="7" t="str">
        <v/>
      </c>
      <c r="AQ97" s="7" t="str">
        <v/>
      </c>
      <c r="AR97" s="7" t="str">
        <v/>
      </c>
      <c r="AS97" s="18" t="str">
        <v/>
      </c>
      <c r="AT97" s="40"/>
      <c r="AU97" s="9" t="str">
        <v/>
      </c>
      <c r="AV97" s="9" t="str">
        <v/>
      </c>
      <c r="AW97" s="9" t="str">
        <v/>
      </c>
      <c r="AX97" s="9" t="str">
        <v/>
      </c>
      <c r="AY97" s="9" t="str">
        <v/>
      </c>
      <c r="AZ97" s="9" t="str">
        <v/>
      </c>
      <c r="BA97" s="10" t="str">
        <v/>
      </c>
      <c r="BB97" s="40"/>
    </row>
    <row r="98" spans="1:54" ht="12.75" customHeight="1" x14ac:dyDescent="0.2">
      <c r="A98" s="32">
        <v>7580</v>
      </c>
      <c r="B98" s="7">
        <v>9.9447513812154442E-2</v>
      </c>
      <c r="C98" s="7" t="str">
        <v/>
      </c>
      <c r="D98" s="7">
        <v>0.1380808157293214</v>
      </c>
      <c r="E98" s="7">
        <v>0.14301145003169879</v>
      </c>
      <c r="F98" s="7" t="str">
        <v/>
      </c>
      <c r="G98" s="7" t="str">
        <v/>
      </c>
      <c r="H98" s="7">
        <v>0.14999999999999991</v>
      </c>
      <c r="I98" s="8">
        <v>19.899999999999999</v>
      </c>
      <c r="J98" s="8" t="str">
        <v/>
      </c>
      <c r="K98" s="40"/>
      <c r="L98" s="9" t="str">
        <v/>
      </c>
      <c r="M98" s="9" t="str">
        <v/>
      </c>
      <c r="N98" s="9" t="str">
        <v/>
      </c>
      <c r="O98" s="9" t="str">
        <v/>
      </c>
      <c r="P98" s="9" t="str">
        <v/>
      </c>
      <c r="Q98" s="4" t="str">
        <v/>
      </c>
      <c r="R98" s="9" t="str">
        <v/>
      </c>
      <c r="S98" s="10" t="str">
        <v/>
      </c>
      <c r="T98" s="10" t="str">
        <v/>
      </c>
      <c r="U98" s="40"/>
      <c r="V98" s="84" t="str">
        <v/>
      </c>
      <c r="W98" s="84" t="str">
        <v/>
      </c>
      <c r="X98" s="87" t="str">
        <v/>
      </c>
      <c r="Y98" s="40"/>
      <c r="Z98" s="13" t="str">
        <v/>
      </c>
      <c r="AA98" s="11" t="str">
        <v/>
      </c>
      <c r="AB98" s="22" t="str">
        <v/>
      </c>
      <c r="AC98" s="40"/>
      <c r="AD98" s="90">
        <v>1</v>
      </c>
      <c r="AE98" s="40"/>
      <c r="AF98" s="12" t="str">
        <v/>
      </c>
      <c r="AG98" s="104" t="str">
        <v/>
      </c>
      <c r="AH98" s="40"/>
      <c r="AI98" s="94" t="str">
        <v/>
      </c>
      <c r="AJ98" s="94" t="str">
        <v/>
      </c>
      <c r="AK98" s="94" t="str">
        <v/>
      </c>
      <c r="AL98" s="40"/>
      <c r="AM98" s="7" t="str">
        <v/>
      </c>
      <c r="AN98" s="7" t="str">
        <v/>
      </c>
      <c r="AO98" s="7" t="str">
        <v/>
      </c>
      <c r="AP98" s="7" t="str">
        <v/>
      </c>
      <c r="AQ98" s="7" t="str">
        <v/>
      </c>
      <c r="AR98" s="7" t="str">
        <v/>
      </c>
      <c r="AS98" s="18" t="str">
        <v/>
      </c>
      <c r="AT98" s="40"/>
      <c r="AU98" s="9" t="str">
        <v/>
      </c>
      <c r="AV98" s="9" t="str">
        <v/>
      </c>
      <c r="AW98" s="9" t="str">
        <v/>
      </c>
      <c r="AX98" s="9" t="str">
        <v/>
      </c>
      <c r="AY98" s="9" t="str">
        <v/>
      </c>
      <c r="AZ98" s="9" t="str">
        <v/>
      </c>
      <c r="BA98" s="10" t="str">
        <v/>
      </c>
      <c r="BB98" s="40"/>
    </row>
    <row r="99" spans="1:54" ht="12.75" customHeight="1" x14ac:dyDescent="0.2">
      <c r="A99" s="32">
        <v>7611</v>
      </c>
      <c r="B99" s="7">
        <v>7.0270270270270219E-2</v>
      </c>
      <c r="C99" s="7" t="str">
        <v/>
      </c>
      <c r="D99" s="7">
        <v>0.13617128057248995</v>
      </c>
      <c r="E99" s="7">
        <v>0.13963451313922404</v>
      </c>
      <c r="F99" s="7" t="str">
        <v/>
      </c>
      <c r="G99" s="7" t="str">
        <v/>
      </c>
      <c r="H99" s="7">
        <v>0.11881188118811892</v>
      </c>
      <c r="I99" s="8">
        <v>19.8</v>
      </c>
      <c r="J99" s="8" t="str">
        <v/>
      </c>
      <c r="K99" s="40"/>
      <c r="L99" s="9" t="str">
        <v/>
      </c>
      <c r="M99" s="9" t="str">
        <v/>
      </c>
      <c r="N99" s="9" t="str">
        <v/>
      </c>
      <c r="O99" s="9" t="str">
        <v/>
      </c>
      <c r="P99" s="9" t="str">
        <v/>
      </c>
      <c r="Q99" s="4" t="str">
        <v/>
      </c>
      <c r="R99" s="9" t="str">
        <v/>
      </c>
      <c r="S99" s="10" t="str">
        <v/>
      </c>
      <c r="T99" s="10" t="str">
        <v/>
      </c>
      <c r="U99" s="40"/>
      <c r="V99" s="84" t="str">
        <v/>
      </c>
      <c r="W99" s="84" t="str">
        <v/>
      </c>
      <c r="X99" s="87" t="str">
        <v/>
      </c>
      <c r="Y99" s="40"/>
      <c r="Z99" s="13" t="str">
        <v/>
      </c>
      <c r="AA99" s="11" t="str">
        <v/>
      </c>
      <c r="AB99" s="22" t="str">
        <v/>
      </c>
      <c r="AC99" s="40"/>
      <c r="AD99" s="90">
        <v>1</v>
      </c>
      <c r="AE99" s="40"/>
      <c r="AF99" s="12" t="str">
        <v/>
      </c>
      <c r="AG99" s="104" t="str">
        <v/>
      </c>
      <c r="AH99" s="40"/>
      <c r="AI99" s="94" t="str">
        <v/>
      </c>
      <c r="AJ99" s="94" t="str">
        <v/>
      </c>
      <c r="AK99" s="94" t="str">
        <v/>
      </c>
      <c r="AL99" s="40"/>
      <c r="AM99" s="7" t="str">
        <v/>
      </c>
      <c r="AN99" s="7" t="str">
        <v/>
      </c>
      <c r="AO99" s="7" t="str">
        <v/>
      </c>
      <c r="AP99" s="7" t="str">
        <v/>
      </c>
      <c r="AQ99" s="7" t="str">
        <v/>
      </c>
      <c r="AR99" s="7" t="str">
        <v/>
      </c>
      <c r="AS99" s="18" t="str">
        <v/>
      </c>
      <c r="AT99" s="40"/>
      <c r="AU99" s="9" t="str">
        <v/>
      </c>
      <c r="AV99" s="9" t="str">
        <v/>
      </c>
      <c r="AW99" s="9" t="str">
        <v/>
      </c>
      <c r="AX99" s="9" t="str">
        <v/>
      </c>
      <c r="AY99" s="9" t="str">
        <v/>
      </c>
      <c r="AZ99" s="9" t="str">
        <v/>
      </c>
      <c r="BA99" s="10" t="str">
        <v/>
      </c>
      <c r="BB99" s="40"/>
    </row>
    <row r="100" spans="1:54" ht="12.75" customHeight="1" x14ac:dyDescent="0.2">
      <c r="A100" s="32">
        <v>7641</v>
      </c>
      <c r="B100" s="7">
        <v>2.6455026455026509E-2</v>
      </c>
      <c r="C100" s="7" t="str">
        <v/>
      </c>
      <c r="D100" s="7">
        <v>0.12294991755017648</v>
      </c>
      <c r="E100" s="7">
        <v>0.13499226299624834</v>
      </c>
      <c r="F100" s="7" t="str">
        <v/>
      </c>
      <c r="G100" s="7" t="str">
        <v/>
      </c>
      <c r="H100" s="7">
        <v>9.8039215686274606E-2</v>
      </c>
      <c r="I100" s="8">
        <v>19.399999999999999</v>
      </c>
      <c r="J100" s="8" t="str">
        <v/>
      </c>
      <c r="K100" s="40"/>
      <c r="L100" s="9" t="str">
        <v/>
      </c>
      <c r="M100" s="9" t="str">
        <v/>
      </c>
      <c r="N100" s="9" t="str">
        <v/>
      </c>
      <c r="O100" s="9" t="str">
        <v/>
      </c>
      <c r="P100" s="9" t="str">
        <v/>
      </c>
      <c r="Q100" s="4" t="str">
        <v/>
      </c>
      <c r="R100" s="9" t="str">
        <v/>
      </c>
      <c r="S100" s="10" t="str">
        <v/>
      </c>
      <c r="T100" s="10" t="str">
        <v/>
      </c>
      <c r="U100" s="40"/>
      <c r="V100" s="84" t="str">
        <v/>
      </c>
      <c r="W100" s="84" t="str">
        <v/>
      </c>
      <c r="X100" s="87" t="str">
        <v/>
      </c>
      <c r="Y100" s="40"/>
      <c r="Z100" s="13" t="str">
        <v/>
      </c>
      <c r="AA100" s="11" t="str">
        <v/>
      </c>
      <c r="AB100" s="22" t="str">
        <v/>
      </c>
      <c r="AC100" s="40"/>
      <c r="AD100" s="90">
        <v>1</v>
      </c>
      <c r="AE100" s="40"/>
      <c r="AF100" s="12" t="str">
        <v/>
      </c>
      <c r="AG100" s="104" t="str">
        <v/>
      </c>
      <c r="AH100" s="40"/>
      <c r="AI100" s="94" t="str">
        <v/>
      </c>
      <c r="AJ100" s="94" t="str">
        <v/>
      </c>
      <c r="AK100" s="94" t="str">
        <v/>
      </c>
      <c r="AL100" s="40"/>
      <c r="AM100" s="7" t="str">
        <v/>
      </c>
      <c r="AN100" s="7" t="str">
        <v/>
      </c>
      <c r="AO100" s="7" t="str">
        <v/>
      </c>
      <c r="AP100" s="7" t="str">
        <v/>
      </c>
      <c r="AQ100" s="7" t="str">
        <v/>
      </c>
      <c r="AR100" s="7" t="str">
        <v/>
      </c>
      <c r="AS100" s="18" t="str">
        <v/>
      </c>
      <c r="AT100" s="40"/>
      <c r="AU100" s="9" t="str">
        <v/>
      </c>
      <c r="AV100" s="9" t="str">
        <v/>
      </c>
      <c r="AW100" s="9" t="str">
        <v/>
      </c>
      <c r="AX100" s="9" t="str">
        <v/>
      </c>
      <c r="AY100" s="9" t="str">
        <v/>
      </c>
      <c r="AZ100" s="9" t="str">
        <v/>
      </c>
      <c r="BA100" s="10" t="str">
        <v/>
      </c>
      <c r="BB100" s="40"/>
    </row>
    <row r="101" spans="1:54" ht="12.75" customHeight="1" x14ac:dyDescent="0.2">
      <c r="A101" s="32">
        <v>7672</v>
      </c>
      <c r="B101" s="7">
        <v>-1.5544041450777257E-2</v>
      </c>
      <c r="C101" s="7" t="str">
        <v/>
      </c>
      <c r="D101" s="7">
        <v>0.10715524489384998</v>
      </c>
      <c r="E101" s="7">
        <v>0.12809078681681574</v>
      </c>
      <c r="F101" s="7" t="str">
        <v/>
      </c>
      <c r="G101" s="7" t="str">
        <v/>
      </c>
      <c r="H101" s="7">
        <v>3.7735849056603765E-2</v>
      </c>
      <c r="I101" s="8">
        <v>19</v>
      </c>
      <c r="J101" s="8" t="str">
        <v/>
      </c>
      <c r="K101" s="40"/>
      <c r="L101" s="9" t="str">
        <v/>
      </c>
      <c r="M101" s="9" t="str">
        <v/>
      </c>
      <c r="N101" s="9" t="str">
        <v/>
      </c>
      <c r="O101" s="9" t="str">
        <v/>
      </c>
      <c r="P101" s="9" t="str">
        <v/>
      </c>
      <c r="Q101" s="4" t="str">
        <v/>
      </c>
      <c r="R101" s="9" t="str">
        <v/>
      </c>
      <c r="S101" s="10" t="str">
        <v/>
      </c>
      <c r="T101" s="10" t="str">
        <v/>
      </c>
      <c r="U101" s="40"/>
      <c r="V101" s="84" t="str">
        <v/>
      </c>
      <c r="W101" s="84" t="str">
        <v/>
      </c>
      <c r="X101" s="87" t="str">
        <v/>
      </c>
      <c r="Y101" s="40"/>
      <c r="Z101" s="13" t="str">
        <v/>
      </c>
      <c r="AA101" s="11" t="str">
        <v/>
      </c>
      <c r="AB101" s="22" t="str">
        <v/>
      </c>
      <c r="AC101" s="40"/>
      <c r="AD101" s="90">
        <v>1</v>
      </c>
      <c r="AE101" s="40"/>
      <c r="AF101" s="12" t="str">
        <v/>
      </c>
      <c r="AG101" s="104" t="str">
        <v/>
      </c>
      <c r="AH101" s="40"/>
      <c r="AI101" s="94" t="str">
        <v/>
      </c>
      <c r="AJ101" s="94" t="str">
        <v/>
      </c>
      <c r="AK101" s="94" t="str">
        <v/>
      </c>
      <c r="AL101" s="40"/>
      <c r="AM101" s="7" t="str">
        <v/>
      </c>
      <c r="AN101" s="7" t="str">
        <v/>
      </c>
      <c r="AO101" s="7" t="str">
        <v/>
      </c>
      <c r="AP101" s="7" t="str">
        <v/>
      </c>
      <c r="AQ101" s="7" t="str">
        <v/>
      </c>
      <c r="AR101" s="7" t="str">
        <v/>
      </c>
      <c r="AS101" s="18" t="str">
        <v/>
      </c>
      <c r="AT101" s="40"/>
      <c r="AU101" s="9" t="str">
        <v/>
      </c>
      <c r="AV101" s="9" t="str">
        <v/>
      </c>
      <c r="AW101" s="9" t="str">
        <v/>
      </c>
      <c r="AX101" s="9" t="str">
        <v/>
      </c>
      <c r="AY101" s="9" t="str">
        <v/>
      </c>
      <c r="AZ101" s="9" t="str">
        <v/>
      </c>
      <c r="BA101" s="10" t="str">
        <v/>
      </c>
      <c r="BB101" s="40"/>
    </row>
    <row r="102" spans="1:54" ht="12.75" customHeight="1" x14ac:dyDescent="0.2">
      <c r="A102" s="32">
        <v>7703</v>
      </c>
      <c r="B102" s="7">
        <v>-5.6410256410256432E-2</v>
      </c>
      <c r="C102" s="7" t="str">
        <v/>
      </c>
      <c r="D102" s="7">
        <v>9.2780416371736507E-2</v>
      </c>
      <c r="E102" s="7">
        <v>0.12087426179583294</v>
      </c>
      <c r="F102" s="7" t="str">
        <v/>
      </c>
      <c r="G102" s="7" t="str">
        <v/>
      </c>
      <c r="H102" s="7">
        <v>0</v>
      </c>
      <c r="I102" s="8">
        <v>18.399999999999999</v>
      </c>
      <c r="J102" s="8" t="str">
        <v/>
      </c>
      <c r="K102" s="40"/>
      <c r="L102" s="9" t="str">
        <v/>
      </c>
      <c r="M102" s="9" t="str">
        <v/>
      </c>
      <c r="N102" s="9" t="str">
        <v/>
      </c>
      <c r="O102" s="9" t="str">
        <v/>
      </c>
      <c r="P102" s="9" t="str">
        <v/>
      </c>
      <c r="Q102" s="4" t="str">
        <v/>
      </c>
      <c r="R102" s="9" t="str">
        <v/>
      </c>
      <c r="S102" s="10" t="str">
        <v/>
      </c>
      <c r="T102" s="10" t="str">
        <v/>
      </c>
      <c r="U102" s="40"/>
      <c r="V102" s="84" t="str">
        <v/>
      </c>
      <c r="W102" s="84" t="str">
        <v/>
      </c>
      <c r="X102" s="87" t="str">
        <v/>
      </c>
      <c r="Y102" s="40"/>
      <c r="Z102" s="13" t="str">
        <v/>
      </c>
      <c r="AA102" s="11" t="str">
        <v/>
      </c>
      <c r="AB102" s="22" t="str">
        <v/>
      </c>
      <c r="AC102" s="40"/>
      <c r="AD102" s="90">
        <v>1</v>
      </c>
      <c r="AE102" s="40"/>
      <c r="AF102" s="12" t="str">
        <v/>
      </c>
      <c r="AG102" s="104" t="str">
        <v/>
      </c>
      <c r="AH102" s="40"/>
      <c r="AI102" s="94" t="str">
        <v/>
      </c>
      <c r="AJ102" s="94" t="str">
        <v/>
      </c>
      <c r="AK102" s="94" t="str">
        <v/>
      </c>
      <c r="AL102" s="40"/>
      <c r="AM102" s="7" t="str">
        <v/>
      </c>
      <c r="AN102" s="7" t="str">
        <v/>
      </c>
      <c r="AO102" s="7" t="str">
        <v/>
      </c>
      <c r="AP102" s="7" t="str">
        <v/>
      </c>
      <c r="AQ102" s="7" t="str">
        <v/>
      </c>
      <c r="AR102" s="7" t="str">
        <v/>
      </c>
      <c r="AS102" s="18" t="str">
        <v/>
      </c>
      <c r="AT102" s="40"/>
      <c r="AU102" s="9" t="str">
        <v/>
      </c>
      <c r="AV102" s="9" t="str">
        <v/>
      </c>
      <c r="AW102" s="9" t="str">
        <v/>
      </c>
      <c r="AX102" s="9" t="str">
        <v/>
      </c>
      <c r="AY102" s="9" t="str">
        <v/>
      </c>
      <c r="AZ102" s="9" t="str">
        <v/>
      </c>
      <c r="BA102" s="10" t="str">
        <v/>
      </c>
      <c r="BB102" s="40"/>
    </row>
    <row r="103" spans="1:54" ht="12.75" customHeight="1" x14ac:dyDescent="0.2">
      <c r="A103" s="32">
        <v>7731</v>
      </c>
      <c r="B103" s="7">
        <v>-7.1065989847715616E-2</v>
      </c>
      <c r="C103" s="7" t="str">
        <v/>
      </c>
      <c r="D103" s="7">
        <v>9.3388121292512949E-2</v>
      </c>
      <c r="E103" s="7">
        <v>0.11751241888136343</v>
      </c>
      <c r="F103" s="7" t="str">
        <v/>
      </c>
      <c r="G103" s="7" t="str">
        <v/>
      </c>
      <c r="H103" s="7">
        <v>-6.2499999999999889E-2</v>
      </c>
      <c r="I103" s="8">
        <v>18.3</v>
      </c>
      <c r="J103" s="8" t="str">
        <v/>
      </c>
      <c r="K103" s="40"/>
      <c r="L103" s="9" t="str">
        <v/>
      </c>
      <c r="M103" s="9" t="str">
        <v/>
      </c>
      <c r="N103" s="9" t="str">
        <v/>
      </c>
      <c r="O103" s="9" t="str">
        <v/>
      </c>
      <c r="P103" s="9" t="str">
        <v/>
      </c>
      <c r="Q103" s="4" t="str">
        <v/>
      </c>
      <c r="R103" s="9" t="str">
        <v/>
      </c>
      <c r="S103" s="10" t="str">
        <v/>
      </c>
      <c r="T103" s="10" t="str">
        <v/>
      </c>
      <c r="U103" s="40"/>
      <c r="V103" s="84" t="str">
        <v/>
      </c>
      <c r="W103" s="84" t="str">
        <v/>
      </c>
      <c r="X103" s="87" t="str">
        <v/>
      </c>
      <c r="Y103" s="40"/>
      <c r="Z103" s="13" t="str">
        <v/>
      </c>
      <c r="AA103" s="11" t="str">
        <v/>
      </c>
      <c r="AB103" s="22" t="str">
        <v/>
      </c>
      <c r="AC103" s="40"/>
      <c r="AD103" s="90">
        <v>1</v>
      </c>
      <c r="AE103" s="40"/>
      <c r="AF103" s="12" t="str">
        <v/>
      </c>
      <c r="AG103" s="104" t="str">
        <v/>
      </c>
      <c r="AH103" s="40"/>
      <c r="AI103" s="94" t="str">
        <v/>
      </c>
      <c r="AJ103" s="94" t="str">
        <v/>
      </c>
      <c r="AK103" s="94" t="str">
        <v/>
      </c>
      <c r="AL103" s="40"/>
      <c r="AM103" s="7" t="str">
        <v/>
      </c>
      <c r="AN103" s="7" t="str">
        <v/>
      </c>
      <c r="AO103" s="7" t="str">
        <v/>
      </c>
      <c r="AP103" s="7" t="str">
        <v/>
      </c>
      <c r="AQ103" s="7" t="str">
        <v/>
      </c>
      <c r="AR103" s="7" t="str">
        <v/>
      </c>
      <c r="AS103" s="18" t="str">
        <v/>
      </c>
      <c r="AT103" s="40"/>
      <c r="AU103" s="9" t="str">
        <v/>
      </c>
      <c r="AV103" s="9" t="str">
        <v/>
      </c>
      <c r="AW103" s="9" t="str">
        <v/>
      </c>
      <c r="AX103" s="9" t="str">
        <v/>
      </c>
      <c r="AY103" s="9" t="str">
        <v/>
      </c>
      <c r="AZ103" s="9" t="str">
        <v/>
      </c>
      <c r="BA103" s="10" t="str">
        <v/>
      </c>
      <c r="BB103" s="40"/>
    </row>
    <row r="104" spans="1:54" ht="12.75" customHeight="1" x14ac:dyDescent="0.2">
      <c r="A104" s="32">
        <v>7762</v>
      </c>
      <c r="B104" s="7">
        <v>-0.10837438423645318</v>
      </c>
      <c r="C104" s="7" t="str">
        <v/>
      </c>
      <c r="D104" s="7">
        <v>8.4251612810262166E-2</v>
      </c>
      <c r="E104" s="7">
        <v>0.11294715060264693</v>
      </c>
      <c r="F104" s="7" t="str">
        <v/>
      </c>
      <c r="G104" s="7" t="str">
        <v/>
      </c>
      <c r="H104" s="7">
        <v>-9.7345132743362983E-2</v>
      </c>
      <c r="I104" s="8">
        <v>18.100000000000001</v>
      </c>
      <c r="J104" s="8" t="str">
        <v/>
      </c>
      <c r="K104" s="40"/>
      <c r="L104" s="9" t="str">
        <v/>
      </c>
      <c r="M104" s="9" t="str">
        <v/>
      </c>
      <c r="N104" s="9" t="str">
        <v/>
      </c>
      <c r="O104" s="9" t="str">
        <v/>
      </c>
      <c r="P104" s="9" t="str">
        <v/>
      </c>
      <c r="Q104" s="4" t="str">
        <v/>
      </c>
      <c r="R104" s="9" t="str">
        <v/>
      </c>
      <c r="S104" s="10" t="str">
        <v/>
      </c>
      <c r="T104" s="10" t="str">
        <v/>
      </c>
      <c r="U104" s="40"/>
      <c r="V104" s="84" t="str">
        <v/>
      </c>
      <c r="W104" s="84" t="str">
        <v/>
      </c>
      <c r="X104" s="87" t="str">
        <v/>
      </c>
      <c r="Y104" s="40"/>
      <c r="Z104" s="13" t="str">
        <v/>
      </c>
      <c r="AA104" s="11" t="str">
        <v/>
      </c>
      <c r="AB104" s="22" t="str">
        <v/>
      </c>
      <c r="AC104" s="40"/>
      <c r="AD104" s="90">
        <v>1</v>
      </c>
      <c r="AE104" s="40"/>
      <c r="AF104" s="12" t="str">
        <v/>
      </c>
      <c r="AG104" s="104" t="str">
        <v/>
      </c>
      <c r="AH104" s="40"/>
      <c r="AI104" s="94" t="str">
        <v/>
      </c>
      <c r="AJ104" s="94" t="str">
        <v/>
      </c>
      <c r="AK104" s="94" t="str">
        <v/>
      </c>
      <c r="AL104" s="40"/>
      <c r="AM104" s="7" t="str">
        <v/>
      </c>
      <c r="AN104" s="7" t="str">
        <v/>
      </c>
      <c r="AO104" s="7" t="str">
        <v/>
      </c>
      <c r="AP104" s="7" t="str">
        <v/>
      </c>
      <c r="AQ104" s="7" t="str">
        <v/>
      </c>
      <c r="AR104" s="7" t="str">
        <v/>
      </c>
      <c r="AS104" s="18" t="str">
        <v/>
      </c>
      <c r="AT104" s="40"/>
      <c r="AU104" s="9" t="str">
        <v/>
      </c>
      <c r="AV104" s="9" t="str">
        <v/>
      </c>
      <c r="AW104" s="9" t="str">
        <v/>
      </c>
      <c r="AX104" s="9" t="str">
        <v/>
      </c>
      <c r="AY104" s="9" t="str">
        <v/>
      </c>
      <c r="AZ104" s="9" t="str">
        <v/>
      </c>
      <c r="BA104" s="10" t="str">
        <v/>
      </c>
      <c r="BB104" s="40"/>
    </row>
    <row r="105" spans="1:54" ht="12.75" customHeight="1" x14ac:dyDescent="0.2">
      <c r="A105" s="32">
        <v>7792</v>
      </c>
      <c r="B105" s="7">
        <v>-0.14077669902912626</v>
      </c>
      <c r="C105" s="7" t="str">
        <v/>
      </c>
      <c r="D105" s="7">
        <v>6.8731035679288954E-2</v>
      </c>
      <c r="E105" s="7">
        <v>0.10590519389721154</v>
      </c>
      <c r="F105" s="7" t="str">
        <v/>
      </c>
      <c r="G105" s="7" t="str">
        <v/>
      </c>
      <c r="H105" s="7">
        <v>-0.13793103448275856</v>
      </c>
      <c r="I105" s="8">
        <v>17.7</v>
      </c>
      <c r="J105" s="8" t="str">
        <v/>
      </c>
      <c r="K105" s="40"/>
      <c r="L105" s="9" t="str">
        <v/>
      </c>
      <c r="M105" s="9" t="str">
        <v/>
      </c>
      <c r="N105" s="9" t="str">
        <v/>
      </c>
      <c r="O105" s="9" t="str">
        <v/>
      </c>
      <c r="P105" s="9" t="str">
        <v/>
      </c>
      <c r="Q105" s="4" t="str">
        <v/>
      </c>
      <c r="R105" s="9" t="str">
        <v/>
      </c>
      <c r="S105" s="10" t="str">
        <v/>
      </c>
      <c r="T105" s="10" t="str">
        <v/>
      </c>
      <c r="U105" s="40"/>
      <c r="V105" s="84" t="str">
        <v/>
      </c>
      <c r="W105" s="84" t="str">
        <v/>
      </c>
      <c r="X105" s="87" t="str">
        <v/>
      </c>
      <c r="Y105" s="40"/>
      <c r="Z105" s="13" t="str">
        <v/>
      </c>
      <c r="AA105" s="11" t="str">
        <v/>
      </c>
      <c r="AB105" s="22" t="str">
        <v/>
      </c>
      <c r="AC105" s="40"/>
      <c r="AD105" s="90">
        <v>1</v>
      </c>
      <c r="AE105" s="40"/>
      <c r="AF105" s="12" t="str">
        <v/>
      </c>
      <c r="AG105" s="104" t="str">
        <v/>
      </c>
      <c r="AH105" s="40"/>
      <c r="AI105" s="94" t="str">
        <v/>
      </c>
      <c r="AJ105" s="94" t="str">
        <v/>
      </c>
      <c r="AK105" s="94" t="str">
        <v/>
      </c>
      <c r="AL105" s="40"/>
      <c r="AM105" s="7" t="str">
        <v/>
      </c>
      <c r="AN105" s="7" t="str">
        <v/>
      </c>
      <c r="AO105" s="7" t="str">
        <v/>
      </c>
      <c r="AP105" s="7" t="str">
        <v/>
      </c>
      <c r="AQ105" s="7" t="str">
        <v/>
      </c>
      <c r="AR105" s="7" t="str">
        <v/>
      </c>
      <c r="AS105" s="18" t="str">
        <v/>
      </c>
      <c r="AT105" s="40"/>
      <c r="AU105" s="9" t="str">
        <v/>
      </c>
      <c r="AV105" s="9" t="str">
        <v/>
      </c>
      <c r="AW105" s="9" t="str">
        <v/>
      </c>
      <c r="AX105" s="9" t="str">
        <v/>
      </c>
      <c r="AY105" s="9" t="str">
        <v/>
      </c>
      <c r="AZ105" s="9" t="str">
        <v/>
      </c>
      <c r="BA105" s="10" t="str">
        <v/>
      </c>
      <c r="BB105" s="40"/>
    </row>
    <row r="106" spans="1:54" ht="12.75" customHeight="1" x14ac:dyDescent="0.2">
      <c r="A106" s="32">
        <v>7823</v>
      </c>
      <c r="B106" s="7">
        <v>-0.15789473684210509</v>
      </c>
      <c r="C106" s="7" t="str">
        <v/>
      </c>
      <c r="D106" s="7">
        <v>6.1854742424142906E-2</v>
      </c>
      <c r="E106" s="7">
        <v>0.1025994778190622</v>
      </c>
      <c r="F106" s="7" t="str">
        <v/>
      </c>
      <c r="G106" s="7" t="str">
        <v/>
      </c>
      <c r="H106" s="7">
        <v>-0.17796610169491534</v>
      </c>
      <c r="I106" s="8">
        <v>17.600000000000001</v>
      </c>
      <c r="J106" s="8" t="str">
        <v/>
      </c>
      <c r="K106" s="40"/>
      <c r="L106" s="9" t="str">
        <v/>
      </c>
      <c r="M106" s="9" t="str">
        <v/>
      </c>
      <c r="N106" s="9" t="str">
        <v/>
      </c>
      <c r="O106" s="9" t="str">
        <v/>
      </c>
      <c r="P106" s="9" t="str">
        <v/>
      </c>
      <c r="Q106" s="4" t="str">
        <v/>
      </c>
      <c r="R106" s="9" t="str">
        <v/>
      </c>
      <c r="S106" s="10" t="str">
        <v/>
      </c>
      <c r="T106" s="10" t="str">
        <v/>
      </c>
      <c r="U106" s="40"/>
      <c r="V106" s="84" t="str">
        <v/>
      </c>
      <c r="W106" s="84" t="str">
        <v/>
      </c>
      <c r="X106" s="87" t="str">
        <v/>
      </c>
      <c r="Y106" s="40"/>
      <c r="Z106" s="13" t="str">
        <v/>
      </c>
      <c r="AA106" s="11" t="str">
        <v/>
      </c>
      <c r="AB106" s="22" t="str">
        <v/>
      </c>
      <c r="AC106" s="40"/>
      <c r="AD106" s="90">
        <v>1</v>
      </c>
      <c r="AE106" s="40"/>
      <c r="AF106" s="12" t="str">
        <v/>
      </c>
      <c r="AG106" s="104" t="str">
        <v/>
      </c>
      <c r="AH106" s="40"/>
      <c r="AI106" s="94" t="str">
        <v/>
      </c>
      <c r="AJ106" s="94" t="str">
        <v/>
      </c>
      <c r="AK106" s="94" t="str">
        <v/>
      </c>
      <c r="AL106" s="40"/>
      <c r="AM106" s="7" t="str">
        <v/>
      </c>
      <c r="AN106" s="7" t="str">
        <v/>
      </c>
      <c r="AO106" s="7" t="str">
        <v/>
      </c>
      <c r="AP106" s="7" t="str">
        <v/>
      </c>
      <c r="AQ106" s="7" t="str">
        <v/>
      </c>
      <c r="AR106" s="7" t="str">
        <v/>
      </c>
      <c r="AS106" s="18" t="str">
        <v/>
      </c>
      <c r="AT106" s="40"/>
      <c r="AU106" s="9" t="str">
        <v/>
      </c>
      <c r="AV106" s="9" t="str">
        <v/>
      </c>
      <c r="AW106" s="9" t="str">
        <v/>
      </c>
      <c r="AX106" s="9" t="str">
        <v/>
      </c>
      <c r="AY106" s="9" t="str">
        <v/>
      </c>
      <c r="AZ106" s="9" t="str">
        <v/>
      </c>
      <c r="BA106" s="10" t="str">
        <v/>
      </c>
      <c r="BB106" s="40"/>
    </row>
    <row r="107" spans="1:54" ht="12.75" customHeight="1" x14ac:dyDescent="0.2">
      <c r="A107" s="32">
        <v>7853</v>
      </c>
      <c r="B107" s="7">
        <v>-0.14903846153846156</v>
      </c>
      <c r="C107" s="7" t="str">
        <v/>
      </c>
      <c r="D107" s="7">
        <v>5.4383917521333203E-2</v>
      </c>
      <c r="E107" s="7">
        <v>0.10384959381787073</v>
      </c>
      <c r="F107" s="7" t="str">
        <v/>
      </c>
      <c r="G107" s="7" t="str">
        <v/>
      </c>
      <c r="H107" s="7">
        <v>-0.17796610169491534</v>
      </c>
      <c r="I107" s="8">
        <v>17.7</v>
      </c>
      <c r="J107" s="8" t="str">
        <v/>
      </c>
      <c r="K107" s="40"/>
      <c r="L107" s="9" t="str">
        <v/>
      </c>
      <c r="M107" s="9" t="str">
        <v/>
      </c>
      <c r="N107" s="9" t="str">
        <v/>
      </c>
      <c r="O107" s="9" t="str">
        <v/>
      </c>
      <c r="P107" s="9" t="str">
        <v/>
      </c>
      <c r="Q107" s="4" t="str">
        <v/>
      </c>
      <c r="R107" s="9" t="str">
        <v/>
      </c>
      <c r="S107" s="10" t="str">
        <v/>
      </c>
      <c r="T107" s="10" t="str">
        <v/>
      </c>
      <c r="U107" s="40"/>
      <c r="V107" s="84" t="str">
        <v/>
      </c>
      <c r="W107" s="84" t="str">
        <v/>
      </c>
      <c r="X107" s="87" t="str">
        <v/>
      </c>
      <c r="Y107" s="40"/>
      <c r="Z107" s="13" t="str">
        <v/>
      </c>
      <c r="AA107" s="11" t="str">
        <v/>
      </c>
      <c r="AB107" s="22" t="str">
        <v/>
      </c>
      <c r="AC107" s="40"/>
      <c r="AD107" s="90">
        <v>1</v>
      </c>
      <c r="AE107" s="40"/>
      <c r="AF107" s="12" t="str">
        <v/>
      </c>
      <c r="AG107" s="104" t="str">
        <v/>
      </c>
      <c r="AH107" s="40"/>
      <c r="AI107" s="94" t="str">
        <v/>
      </c>
      <c r="AJ107" s="94" t="str">
        <v/>
      </c>
      <c r="AK107" s="94" t="str">
        <v/>
      </c>
      <c r="AL107" s="40"/>
      <c r="AM107" s="7" t="str">
        <v/>
      </c>
      <c r="AN107" s="7" t="str">
        <v/>
      </c>
      <c r="AO107" s="7" t="str">
        <v/>
      </c>
      <c r="AP107" s="7" t="str">
        <v/>
      </c>
      <c r="AQ107" s="7" t="str">
        <v/>
      </c>
      <c r="AR107" s="7" t="str">
        <v/>
      </c>
      <c r="AS107" s="18" t="str">
        <v/>
      </c>
      <c r="AT107" s="40"/>
      <c r="AU107" s="9" t="str">
        <v/>
      </c>
      <c r="AV107" s="9" t="str">
        <v/>
      </c>
      <c r="AW107" s="9" t="str">
        <v/>
      </c>
      <c r="AX107" s="9" t="str">
        <v/>
      </c>
      <c r="AY107" s="9" t="str">
        <v/>
      </c>
      <c r="AZ107" s="9" t="str">
        <v/>
      </c>
      <c r="BA107" s="10" t="str">
        <v/>
      </c>
      <c r="BB107" s="40"/>
    </row>
    <row r="108" spans="1:54" ht="12.75" customHeight="1" x14ac:dyDescent="0.2">
      <c r="A108" s="32">
        <v>7884</v>
      </c>
      <c r="B108" s="7">
        <v>-0.12807881773399021</v>
      </c>
      <c r="C108" s="7" t="str">
        <v/>
      </c>
      <c r="D108" s="7">
        <v>4.7492322452911129E-2</v>
      </c>
      <c r="E108" s="7">
        <v>0.1018167078356047</v>
      </c>
      <c r="F108" s="7" t="str">
        <v/>
      </c>
      <c r="G108" s="7" t="str">
        <v/>
      </c>
      <c r="H108" s="7">
        <v>-0.170940170940171</v>
      </c>
      <c r="I108" s="8">
        <v>17.7</v>
      </c>
      <c r="J108" s="8" t="str">
        <v/>
      </c>
      <c r="K108" s="40"/>
      <c r="L108" s="9" t="str">
        <v/>
      </c>
      <c r="M108" s="9" t="str">
        <v/>
      </c>
      <c r="N108" s="9" t="str">
        <v/>
      </c>
      <c r="O108" s="9" t="str">
        <v/>
      </c>
      <c r="P108" s="9" t="str">
        <v/>
      </c>
      <c r="Q108" s="4" t="str">
        <v/>
      </c>
      <c r="R108" s="9" t="str">
        <v/>
      </c>
      <c r="S108" s="10" t="str">
        <v/>
      </c>
      <c r="T108" s="10" t="str">
        <v/>
      </c>
      <c r="U108" s="40"/>
      <c r="V108" s="84" t="str">
        <v/>
      </c>
      <c r="W108" s="84" t="str">
        <v/>
      </c>
      <c r="X108" s="87" t="str">
        <v/>
      </c>
      <c r="Y108" s="40"/>
      <c r="Z108" s="13" t="str">
        <v/>
      </c>
      <c r="AA108" s="11" t="str">
        <v/>
      </c>
      <c r="AB108" s="22" t="str">
        <v/>
      </c>
      <c r="AC108" s="40"/>
      <c r="AD108" s="90">
        <v>0</v>
      </c>
      <c r="AE108" s="40"/>
      <c r="AF108" s="12" t="str">
        <v/>
      </c>
      <c r="AG108" s="104" t="str">
        <v/>
      </c>
      <c r="AH108" s="40"/>
      <c r="AI108" s="94" t="str">
        <v/>
      </c>
      <c r="AJ108" s="94" t="str">
        <v/>
      </c>
      <c r="AK108" s="94" t="str">
        <v/>
      </c>
      <c r="AL108" s="40"/>
      <c r="AM108" s="7" t="str">
        <v/>
      </c>
      <c r="AN108" s="7" t="str">
        <v/>
      </c>
      <c r="AO108" s="7" t="str">
        <v/>
      </c>
      <c r="AP108" s="7" t="str">
        <v/>
      </c>
      <c r="AQ108" s="7" t="str">
        <v/>
      </c>
      <c r="AR108" s="7" t="str">
        <v/>
      </c>
      <c r="AS108" s="18" t="str">
        <v/>
      </c>
      <c r="AT108" s="40"/>
      <c r="AU108" s="9" t="str">
        <v/>
      </c>
      <c r="AV108" s="9" t="str">
        <v/>
      </c>
      <c r="AW108" s="9" t="str">
        <v/>
      </c>
      <c r="AX108" s="9" t="str">
        <v/>
      </c>
      <c r="AY108" s="9" t="str">
        <v/>
      </c>
      <c r="AZ108" s="9" t="str">
        <v/>
      </c>
      <c r="BA108" s="10" t="str">
        <v/>
      </c>
      <c r="BB108" s="40"/>
    </row>
    <row r="109" spans="1:54" ht="12.75" customHeight="1" x14ac:dyDescent="0.2">
      <c r="A109" s="32">
        <v>7915</v>
      </c>
      <c r="B109" s="7">
        <v>-0.125</v>
      </c>
      <c r="C109" s="7" t="str">
        <v/>
      </c>
      <c r="D109" s="7">
        <v>3.6842519600103207E-2</v>
      </c>
      <c r="E109" s="7">
        <v>9.5325034654215601E-2</v>
      </c>
      <c r="F109" s="7" t="str">
        <v/>
      </c>
      <c r="G109" s="7" t="str">
        <v/>
      </c>
      <c r="H109" s="7">
        <v>-0.15652173913043488</v>
      </c>
      <c r="I109" s="8">
        <v>17.5</v>
      </c>
      <c r="J109" s="8" t="str">
        <v/>
      </c>
      <c r="K109" s="40"/>
      <c r="L109" s="9" t="str">
        <v/>
      </c>
      <c r="M109" s="9" t="str">
        <v/>
      </c>
      <c r="N109" s="9" t="str">
        <v/>
      </c>
      <c r="O109" s="9" t="str">
        <v/>
      </c>
      <c r="P109" s="9" t="str">
        <v/>
      </c>
      <c r="Q109" s="4" t="str">
        <v/>
      </c>
      <c r="R109" s="9" t="str">
        <v/>
      </c>
      <c r="S109" s="10" t="str">
        <v/>
      </c>
      <c r="T109" s="10" t="str">
        <v/>
      </c>
      <c r="U109" s="40"/>
      <c r="V109" s="84" t="str">
        <v/>
      </c>
      <c r="W109" s="84" t="str">
        <v/>
      </c>
      <c r="X109" s="87" t="str">
        <v/>
      </c>
      <c r="Y109" s="40"/>
      <c r="Z109" s="13" t="str">
        <v/>
      </c>
      <c r="AA109" s="11" t="str">
        <v/>
      </c>
      <c r="AB109" s="22" t="str">
        <v/>
      </c>
      <c r="AC109" s="40"/>
      <c r="AD109" s="90">
        <v>0</v>
      </c>
      <c r="AE109" s="40"/>
      <c r="AF109" s="12" t="str">
        <v/>
      </c>
      <c r="AG109" s="104" t="str">
        <v/>
      </c>
      <c r="AH109" s="40"/>
      <c r="AI109" s="94" t="str">
        <v/>
      </c>
      <c r="AJ109" s="94" t="str">
        <v/>
      </c>
      <c r="AK109" s="94" t="str">
        <v/>
      </c>
      <c r="AL109" s="40"/>
      <c r="AM109" s="7" t="str">
        <v/>
      </c>
      <c r="AN109" s="7" t="str">
        <v/>
      </c>
      <c r="AO109" s="7" t="str">
        <v/>
      </c>
      <c r="AP109" s="7" t="str">
        <v/>
      </c>
      <c r="AQ109" s="7" t="str">
        <v/>
      </c>
      <c r="AR109" s="7" t="str">
        <v/>
      </c>
      <c r="AS109" s="18" t="str">
        <v/>
      </c>
      <c r="AT109" s="40"/>
      <c r="AU109" s="9" t="str">
        <v/>
      </c>
      <c r="AV109" s="9" t="str">
        <v/>
      </c>
      <c r="AW109" s="9" t="str">
        <v/>
      </c>
      <c r="AX109" s="9" t="str">
        <v/>
      </c>
      <c r="AY109" s="9" t="str">
        <v/>
      </c>
      <c r="AZ109" s="9" t="str">
        <v/>
      </c>
      <c r="BA109" s="10" t="str">
        <v/>
      </c>
      <c r="BB109" s="40"/>
    </row>
    <row r="110" spans="1:54" ht="12.75" customHeight="1" x14ac:dyDescent="0.2">
      <c r="A110" s="32">
        <v>7945</v>
      </c>
      <c r="B110" s="7">
        <v>-0.12060301507537685</v>
      </c>
      <c r="C110" s="7" t="str">
        <v/>
      </c>
      <c r="D110" s="7">
        <v>3.0321324952139239E-2</v>
      </c>
      <c r="E110" s="7">
        <v>9.1420033127979083E-2</v>
      </c>
      <c r="F110" s="7" t="str">
        <v/>
      </c>
      <c r="G110" s="7" t="str">
        <v/>
      </c>
      <c r="H110" s="7">
        <v>-0.15652173913043488</v>
      </c>
      <c r="I110" s="8">
        <v>17.5</v>
      </c>
      <c r="J110" s="8" t="str">
        <v/>
      </c>
      <c r="K110" s="40"/>
      <c r="L110" s="9" t="str">
        <v/>
      </c>
      <c r="M110" s="9" t="str">
        <v/>
      </c>
      <c r="N110" s="9" t="str">
        <v/>
      </c>
      <c r="O110" s="9" t="str">
        <v/>
      </c>
      <c r="P110" s="9" t="str">
        <v/>
      </c>
      <c r="Q110" s="4" t="str">
        <v/>
      </c>
      <c r="R110" s="9" t="str">
        <v/>
      </c>
      <c r="S110" s="10" t="str">
        <v/>
      </c>
      <c r="T110" s="10" t="str">
        <v/>
      </c>
      <c r="U110" s="40"/>
      <c r="V110" s="84" t="str">
        <v/>
      </c>
      <c r="W110" s="84" t="str">
        <v/>
      </c>
      <c r="X110" s="87" t="str">
        <v/>
      </c>
      <c r="Y110" s="40"/>
      <c r="Z110" s="13" t="str">
        <v/>
      </c>
      <c r="AA110" s="11" t="str">
        <v/>
      </c>
      <c r="AB110" s="22" t="str">
        <v/>
      </c>
      <c r="AC110" s="40"/>
      <c r="AD110" s="90">
        <v>0</v>
      </c>
      <c r="AE110" s="40"/>
      <c r="AF110" s="12" t="str">
        <v/>
      </c>
      <c r="AG110" s="104" t="str">
        <v/>
      </c>
      <c r="AH110" s="40"/>
      <c r="AI110" s="94" t="str">
        <v/>
      </c>
      <c r="AJ110" s="94" t="str">
        <v/>
      </c>
      <c r="AK110" s="94" t="str">
        <v/>
      </c>
      <c r="AL110" s="40"/>
      <c r="AM110" s="7" t="str">
        <v/>
      </c>
      <c r="AN110" s="7" t="str">
        <v/>
      </c>
      <c r="AO110" s="7" t="str">
        <v/>
      </c>
      <c r="AP110" s="7" t="str">
        <v/>
      </c>
      <c r="AQ110" s="7" t="str">
        <v/>
      </c>
      <c r="AR110" s="7" t="str">
        <v/>
      </c>
      <c r="AS110" s="18" t="str">
        <v/>
      </c>
      <c r="AT110" s="40"/>
      <c r="AU110" s="9" t="str">
        <v/>
      </c>
      <c r="AV110" s="9" t="str">
        <v/>
      </c>
      <c r="AW110" s="9" t="str">
        <v/>
      </c>
      <c r="AX110" s="9" t="str">
        <v/>
      </c>
      <c r="AY110" s="9" t="str">
        <v/>
      </c>
      <c r="AZ110" s="9" t="str">
        <v/>
      </c>
      <c r="BA110" s="10" t="str">
        <v/>
      </c>
      <c r="BB110" s="40"/>
    </row>
    <row r="111" spans="1:54" ht="12.75" customHeight="1" x14ac:dyDescent="0.2">
      <c r="A111" s="32">
        <v>7976</v>
      </c>
      <c r="B111" s="7">
        <v>-0.12121212121212133</v>
      </c>
      <c r="C111" s="7" t="str">
        <v/>
      </c>
      <c r="D111" s="7">
        <v>2.2007025614354747E-2</v>
      </c>
      <c r="E111" s="7">
        <v>8.635128294875849E-2</v>
      </c>
      <c r="F111" s="7" t="str">
        <v/>
      </c>
      <c r="G111" s="7" t="str">
        <v/>
      </c>
      <c r="H111" s="7">
        <v>-0.16814159292035402</v>
      </c>
      <c r="I111" s="8">
        <v>17.399999999999999</v>
      </c>
      <c r="J111" s="8" t="str">
        <v/>
      </c>
      <c r="K111" s="40"/>
      <c r="L111" s="9" t="str">
        <v/>
      </c>
      <c r="M111" s="9" t="str">
        <v/>
      </c>
      <c r="N111" s="9" t="str">
        <v/>
      </c>
      <c r="O111" s="9" t="str">
        <v/>
      </c>
      <c r="P111" s="9" t="str">
        <v/>
      </c>
      <c r="Q111" s="4" t="str">
        <v/>
      </c>
      <c r="R111" s="9" t="str">
        <v/>
      </c>
      <c r="S111" s="10" t="str">
        <v/>
      </c>
      <c r="T111" s="10" t="str">
        <v/>
      </c>
      <c r="U111" s="40"/>
      <c r="V111" s="84" t="str">
        <v/>
      </c>
      <c r="W111" s="84" t="str">
        <v/>
      </c>
      <c r="X111" s="87" t="str">
        <v/>
      </c>
      <c r="Y111" s="40"/>
      <c r="Z111" s="13" t="str">
        <v/>
      </c>
      <c r="AA111" s="11" t="str">
        <v/>
      </c>
      <c r="AB111" s="22" t="str">
        <v/>
      </c>
      <c r="AC111" s="40"/>
      <c r="AD111" s="90">
        <v>0</v>
      </c>
      <c r="AE111" s="40"/>
      <c r="AF111" s="12" t="str">
        <v/>
      </c>
      <c r="AG111" s="104" t="str">
        <v/>
      </c>
      <c r="AH111" s="40"/>
      <c r="AI111" s="94" t="str">
        <v/>
      </c>
      <c r="AJ111" s="94" t="str">
        <v/>
      </c>
      <c r="AK111" s="94" t="str">
        <v/>
      </c>
      <c r="AL111" s="40"/>
      <c r="AM111" s="7" t="str">
        <v/>
      </c>
      <c r="AN111" s="7" t="str">
        <v/>
      </c>
      <c r="AO111" s="7" t="str">
        <v/>
      </c>
      <c r="AP111" s="7" t="str">
        <v/>
      </c>
      <c r="AQ111" s="7" t="str">
        <v/>
      </c>
      <c r="AR111" s="7" t="str">
        <v/>
      </c>
      <c r="AS111" s="18" t="str">
        <v/>
      </c>
      <c r="AT111" s="40"/>
      <c r="AU111" s="9" t="str">
        <v/>
      </c>
      <c r="AV111" s="9" t="str">
        <v/>
      </c>
      <c r="AW111" s="9" t="str">
        <v/>
      </c>
      <c r="AX111" s="9" t="str">
        <v/>
      </c>
      <c r="AY111" s="9" t="str">
        <v/>
      </c>
      <c r="AZ111" s="9" t="str">
        <v/>
      </c>
      <c r="BA111" s="10" t="str">
        <v/>
      </c>
      <c r="BB111" s="40"/>
    </row>
    <row r="112" spans="1:54" ht="12.75" customHeight="1" x14ac:dyDescent="0.2">
      <c r="A112" s="32">
        <v>8006</v>
      </c>
      <c r="B112" s="7">
        <v>-0.10824742268041232</v>
      </c>
      <c r="C112" s="7" t="str">
        <v/>
      </c>
      <c r="D112" s="7">
        <v>1.5907234334692877E-2</v>
      </c>
      <c r="E112" s="7">
        <v>8.3222376437729784E-2</v>
      </c>
      <c r="F112" s="7" t="str">
        <v/>
      </c>
      <c r="G112" s="7" t="str">
        <v/>
      </c>
      <c r="H112" s="7">
        <v>-0.16071428571428559</v>
      </c>
      <c r="I112" s="8">
        <v>17.3</v>
      </c>
      <c r="J112" s="8" t="str">
        <v/>
      </c>
      <c r="K112" s="40"/>
      <c r="L112" s="9" t="str">
        <v/>
      </c>
      <c r="M112" s="9" t="str">
        <v/>
      </c>
      <c r="N112" s="9" t="str">
        <v/>
      </c>
      <c r="O112" s="9" t="str">
        <v/>
      </c>
      <c r="P112" s="9" t="str">
        <v/>
      </c>
      <c r="Q112" s="4" t="str">
        <v/>
      </c>
      <c r="R112" s="9" t="str">
        <v/>
      </c>
      <c r="S112" s="10" t="str">
        <v/>
      </c>
      <c r="T112" s="10" t="str">
        <v/>
      </c>
      <c r="U112" s="40"/>
      <c r="V112" s="84" t="str">
        <v/>
      </c>
      <c r="W112" s="84" t="str">
        <v/>
      </c>
      <c r="X112" s="87" t="str">
        <v/>
      </c>
      <c r="Y112" s="40"/>
      <c r="Z112" s="13" t="str">
        <v/>
      </c>
      <c r="AA112" s="11" t="str">
        <v/>
      </c>
      <c r="AB112" s="22" t="str">
        <v/>
      </c>
      <c r="AC112" s="40"/>
      <c r="AD112" s="90">
        <v>0</v>
      </c>
      <c r="AE112" s="40"/>
      <c r="AF112" s="12" t="str">
        <v/>
      </c>
      <c r="AG112" s="104" t="str">
        <v/>
      </c>
      <c r="AH112" s="40"/>
      <c r="AI112" s="94" t="str">
        <v/>
      </c>
      <c r="AJ112" s="94" t="str">
        <v/>
      </c>
      <c r="AK112" s="94" t="str">
        <v/>
      </c>
      <c r="AL112" s="40"/>
      <c r="AM112" s="7" t="str">
        <v/>
      </c>
      <c r="AN112" s="7" t="str">
        <v/>
      </c>
      <c r="AO112" s="7" t="str">
        <v/>
      </c>
      <c r="AP112" s="7" t="str">
        <v/>
      </c>
      <c r="AQ112" s="7" t="str">
        <v/>
      </c>
      <c r="AR112" s="7" t="str">
        <v/>
      </c>
      <c r="AS112" s="18" t="str">
        <v/>
      </c>
      <c r="AT112" s="40"/>
      <c r="AU112" s="9" t="str">
        <v/>
      </c>
      <c r="AV112" s="9" t="str">
        <v/>
      </c>
      <c r="AW112" s="9" t="str">
        <v/>
      </c>
      <c r="AX112" s="9" t="str">
        <v/>
      </c>
      <c r="AY112" s="9" t="str">
        <v/>
      </c>
      <c r="AZ112" s="9" t="str">
        <v/>
      </c>
      <c r="BA112" s="10" t="str">
        <v/>
      </c>
      <c r="BB112" s="40"/>
    </row>
    <row r="113" spans="1:54" ht="12.75" customHeight="1" x14ac:dyDescent="0.2">
      <c r="A113" s="32">
        <v>8037</v>
      </c>
      <c r="B113" s="7">
        <v>-0.11052631578947381</v>
      </c>
      <c r="C113" s="7" t="str">
        <v/>
      </c>
      <c r="D113" s="7">
        <v>8.0163741101777486E-3</v>
      </c>
      <c r="E113" s="7">
        <v>7.6316922514810814E-2</v>
      </c>
      <c r="F113" s="7" t="str">
        <v/>
      </c>
      <c r="G113" s="7" t="str">
        <v/>
      </c>
      <c r="H113" s="7">
        <v>-0.14545454545454539</v>
      </c>
      <c r="I113" s="8">
        <v>16.899999999999999</v>
      </c>
      <c r="J113" s="8" t="str">
        <v/>
      </c>
      <c r="K113" s="40"/>
      <c r="L113" s="9" t="str">
        <v/>
      </c>
      <c r="M113" s="9" t="str">
        <v/>
      </c>
      <c r="N113" s="9" t="str">
        <v/>
      </c>
      <c r="O113" s="9" t="str">
        <v/>
      </c>
      <c r="P113" s="9" t="str">
        <v/>
      </c>
      <c r="Q113" s="4" t="str">
        <v/>
      </c>
      <c r="R113" s="9" t="str">
        <v/>
      </c>
      <c r="S113" s="10" t="str">
        <v/>
      </c>
      <c r="T113" s="10" t="str">
        <v/>
      </c>
      <c r="U113" s="40"/>
      <c r="V113" s="84" t="str">
        <v/>
      </c>
      <c r="W113" s="84" t="str">
        <v/>
      </c>
      <c r="X113" s="87" t="str">
        <v/>
      </c>
      <c r="Y113" s="40"/>
      <c r="Z113" s="13" t="str">
        <v/>
      </c>
      <c r="AA113" s="11" t="str">
        <v/>
      </c>
      <c r="AB113" s="22" t="str">
        <v/>
      </c>
      <c r="AC113" s="40"/>
      <c r="AD113" s="90">
        <v>0</v>
      </c>
      <c r="AE113" s="40"/>
      <c r="AF113" s="12" t="str">
        <v/>
      </c>
      <c r="AG113" s="104" t="str">
        <v/>
      </c>
      <c r="AH113" s="40"/>
      <c r="AI113" s="94" t="str">
        <v/>
      </c>
      <c r="AJ113" s="94" t="str">
        <v/>
      </c>
      <c r="AK113" s="94" t="str">
        <v/>
      </c>
      <c r="AL113" s="40"/>
      <c r="AM113" s="7" t="str">
        <v/>
      </c>
      <c r="AN113" s="7" t="str">
        <v/>
      </c>
      <c r="AO113" s="7" t="str">
        <v/>
      </c>
      <c r="AP113" s="7" t="str">
        <v/>
      </c>
      <c r="AQ113" s="7" t="str">
        <v/>
      </c>
      <c r="AR113" s="7" t="str">
        <v/>
      </c>
      <c r="AS113" s="18" t="str">
        <v/>
      </c>
      <c r="AT113" s="40"/>
      <c r="AU113" s="9" t="str">
        <v/>
      </c>
      <c r="AV113" s="9" t="str">
        <v/>
      </c>
      <c r="AW113" s="9" t="str">
        <v/>
      </c>
      <c r="AX113" s="9" t="str">
        <v/>
      </c>
      <c r="AY113" s="9" t="str">
        <v/>
      </c>
      <c r="AZ113" s="9" t="str">
        <v/>
      </c>
      <c r="BA113" s="10" t="str">
        <v/>
      </c>
      <c r="BB113" s="40"/>
    </row>
    <row r="114" spans="1:54" ht="12.75" customHeight="1" x14ac:dyDescent="0.2">
      <c r="A114" s="32">
        <v>8068</v>
      </c>
      <c r="B114" s="7">
        <v>-8.1521739130434812E-2</v>
      </c>
      <c r="C114" s="7" t="str">
        <v/>
      </c>
      <c r="D114" s="7">
        <v>1.4200678349365559E-2</v>
      </c>
      <c r="E114" s="7">
        <v>7.0880700417871312E-2</v>
      </c>
      <c r="F114" s="7" t="str">
        <v/>
      </c>
      <c r="G114" s="7" t="str">
        <v/>
      </c>
      <c r="H114" s="7">
        <v>-0.13888888888888884</v>
      </c>
      <c r="I114" s="8">
        <v>16.899999999999999</v>
      </c>
      <c r="J114" s="8" t="str">
        <v/>
      </c>
      <c r="K114" s="40"/>
      <c r="L114" s="9" t="str">
        <v/>
      </c>
      <c r="M114" s="9" t="str">
        <v/>
      </c>
      <c r="N114" s="9" t="str">
        <v/>
      </c>
      <c r="O114" s="9" t="str">
        <v/>
      </c>
      <c r="P114" s="9" t="str">
        <v/>
      </c>
      <c r="Q114" s="4" t="str">
        <v/>
      </c>
      <c r="R114" s="9" t="str">
        <v/>
      </c>
      <c r="S114" s="10" t="str">
        <v/>
      </c>
      <c r="T114" s="10" t="str">
        <v/>
      </c>
      <c r="U114" s="40"/>
      <c r="V114" s="84" t="str">
        <v/>
      </c>
      <c r="W114" s="84" t="str">
        <v/>
      </c>
      <c r="X114" s="87" t="str">
        <v/>
      </c>
      <c r="Y114" s="40"/>
      <c r="Z114" s="13" t="str">
        <v/>
      </c>
      <c r="AA114" s="11" t="str">
        <v/>
      </c>
      <c r="AB114" s="22" t="str">
        <v/>
      </c>
      <c r="AC114" s="40"/>
      <c r="AD114" s="90">
        <v>0</v>
      </c>
      <c r="AE114" s="40"/>
      <c r="AF114" s="12" t="str">
        <v/>
      </c>
      <c r="AG114" s="104" t="str">
        <v/>
      </c>
      <c r="AH114" s="40"/>
      <c r="AI114" s="94" t="str">
        <v/>
      </c>
      <c r="AJ114" s="94" t="str">
        <v/>
      </c>
      <c r="AK114" s="94" t="str">
        <v/>
      </c>
      <c r="AL114" s="40"/>
      <c r="AM114" s="7" t="str">
        <v/>
      </c>
      <c r="AN114" s="7" t="str">
        <v/>
      </c>
      <c r="AO114" s="7" t="str">
        <v/>
      </c>
      <c r="AP114" s="7" t="str">
        <v/>
      </c>
      <c r="AQ114" s="7" t="str">
        <v/>
      </c>
      <c r="AR114" s="7" t="str">
        <v/>
      </c>
      <c r="AS114" s="18" t="str">
        <v/>
      </c>
      <c r="AT114" s="40"/>
      <c r="AU114" s="9" t="str">
        <v/>
      </c>
      <c r="AV114" s="9" t="str">
        <v/>
      </c>
      <c r="AW114" s="9" t="str">
        <v/>
      </c>
      <c r="AX114" s="9" t="str">
        <v/>
      </c>
      <c r="AY114" s="9" t="str">
        <v/>
      </c>
      <c r="AZ114" s="9" t="str">
        <v/>
      </c>
      <c r="BA114" s="10" t="str">
        <v/>
      </c>
      <c r="BB114" s="40"/>
    </row>
    <row r="115" spans="1:54" ht="12.75" customHeight="1" x14ac:dyDescent="0.2">
      <c r="A115" s="32">
        <v>8096</v>
      </c>
      <c r="B115" s="7">
        <v>-8.7431693989071135E-2</v>
      </c>
      <c r="C115" s="7" t="str">
        <v/>
      </c>
      <c r="D115" s="7">
        <v>6.0607540268695637E-3</v>
      </c>
      <c r="E115" s="7">
        <v>6.8333987391150153E-2</v>
      </c>
      <c r="F115" s="7" t="str">
        <v/>
      </c>
      <c r="G115" s="7" t="str">
        <v/>
      </c>
      <c r="H115" s="7">
        <v>-0.12380952380952392</v>
      </c>
      <c r="I115" s="8">
        <v>16.7</v>
      </c>
      <c r="J115" s="8" t="str">
        <v/>
      </c>
      <c r="K115" s="40"/>
      <c r="L115" s="9" t="str">
        <v/>
      </c>
      <c r="M115" s="9" t="str">
        <v/>
      </c>
      <c r="N115" s="9" t="str">
        <v/>
      </c>
      <c r="O115" s="9" t="str">
        <v/>
      </c>
      <c r="P115" s="9" t="str">
        <v/>
      </c>
      <c r="Q115" s="4" t="str">
        <v/>
      </c>
      <c r="R115" s="9" t="str">
        <v/>
      </c>
      <c r="S115" s="10" t="str">
        <v/>
      </c>
      <c r="T115" s="10" t="str">
        <v/>
      </c>
      <c r="U115" s="40"/>
      <c r="V115" s="84" t="str">
        <v/>
      </c>
      <c r="W115" s="84" t="str">
        <v/>
      </c>
      <c r="X115" s="87" t="str">
        <v/>
      </c>
      <c r="Y115" s="40"/>
      <c r="Z115" s="13" t="str">
        <v/>
      </c>
      <c r="AA115" s="11" t="str">
        <v/>
      </c>
      <c r="AB115" s="22" t="str">
        <v/>
      </c>
      <c r="AC115" s="40"/>
      <c r="AD115" s="90">
        <v>0</v>
      </c>
      <c r="AE115" s="40"/>
      <c r="AF115" s="12" t="str">
        <v/>
      </c>
      <c r="AG115" s="104" t="str">
        <v/>
      </c>
      <c r="AH115" s="40"/>
      <c r="AI115" s="94" t="str">
        <v/>
      </c>
      <c r="AJ115" s="94" t="str">
        <v/>
      </c>
      <c r="AK115" s="94" t="str">
        <v/>
      </c>
      <c r="AL115" s="40"/>
      <c r="AM115" s="7" t="str">
        <v/>
      </c>
      <c r="AN115" s="7" t="str">
        <v/>
      </c>
      <c r="AO115" s="7" t="str">
        <v/>
      </c>
      <c r="AP115" s="7" t="str">
        <v/>
      </c>
      <c r="AQ115" s="7" t="str">
        <v/>
      </c>
      <c r="AR115" s="7" t="str">
        <v/>
      </c>
      <c r="AS115" s="18" t="str">
        <v/>
      </c>
      <c r="AT115" s="40"/>
      <c r="AU115" s="9" t="str">
        <v/>
      </c>
      <c r="AV115" s="9" t="str">
        <v/>
      </c>
      <c r="AW115" s="9" t="str">
        <v/>
      </c>
      <c r="AX115" s="9" t="str">
        <v/>
      </c>
      <c r="AY115" s="9" t="str">
        <v/>
      </c>
      <c r="AZ115" s="9" t="str">
        <v/>
      </c>
      <c r="BA115" s="10" t="str">
        <v/>
      </c>
      <c r="BB115" s="40"/>
    </row>
    <row r="116" spans="1:54" ht="12.75" customHeight="1" x14ac:dyDescent="0.2">
      <c r="A116" s="32">
        <v>8127</v>
      </c>
      <c r="B116" s="7">
        <v>-7.7348066298342677E-2</v>
      </c>
      <c r="C116" s="7" t="str">
        <v/>
      </c>
      <c r="D116" s="7">
        <v>0</v>
      </c>
      <c r="E116" s="7">
        <v>5.7959847183002289E-2</v>
      </c>
      <c r="F116" s="7" t="str">
        <v/>
      </c>
      <c r="G116" s="7" t="str">
        <v/>
      </c>
      <c r="H116" s="7">
        <v>-9.8039215686274495E-2</v>
      </c>
      <c r="I116" s="8">
        <v>16.7</v>
      </c>
      <c r="J116" s="8" t="str">
        <v/>
      </c>
      <c r="K116" s="40"/>
      <c r="L116" s="9" t="str">
        <v/>
      </c>
      <c r="M116" s="9" t="str">
        <v/>
      </c>
      <c r="N116" s="9" t="str">
        <v/>
      </c>
      <c r="O116" s="9" t="str">
        <v/>
      </c>
      <c r="P116" s="9" t="str">
        <v/>
      </c>
      <c r="Q116" s="4" t="str">
        <v/>
      </c>
      <c r="R116" s="9" t="str">
        <v/>
      </c>
      <c r="S116" s="10" t="str">
        <v/>
      </c>
      <c r="T116" s="10" t="str">
        <v/>
      </c>
      <c r="U116" s="40"/>
      <c r="V116" s="84" t="str">
        <v/>
      </c>
      <c r="W116" s="84" t="str">
        <v/>
      </c>
      <c r="X116" s="87" t="str">
        <v/>
      </c>
      <c r="Y116" s="40"/>
      <c r="Z116" s="13" t="str">
        <v/>
      </c>
      <c r="AA116" s="11" t="str">
        <v/>
      </c>
      <c r="AB116" s="22" t="str">
        <v/>
      </c>
      <c r="AC116" s="40"/>
      <c r="AD116" s="90">
        <v>0</v>
      </c>
      <c r="AE116" s="40"/>
      <c r="AF116" s="12" t="str">
        <v/>
      </c>
      <c r="AG116" s="104" t="str">
        <v/>
      </c>
      <c r="AH116" s="40"/>
      <c r="AI116" s="94" t="str">
        <v/>
      </c>
      <c r="AJ116" s="94" t="str">
        <v/>
      </c>
      <c r="AK116" s="94" t="str">
        <v/>
      </c>
      <c r="AL116" s="40"/>
      <c r="AM116" s="7" t="str">
        <v/>
      </c>
      <c r="AN116" s="7" t="str">
        <v/>
      </c>
      <c r="AO116" s="7" t="str">
        <v/>
      </c>
      <c r="AP116" s="7" t="str">
        <v/>
      </c>
      <c r="AQ116" s="7" t="str">
        <v/>
      </c>
      <c r="AR116" s="7" t="str">
        <v/>
      </c>
      <c r="AS116" s="18" t="str">
        <v/>
      </c>
      <c r="AT116" s="40"/>
      <c r="AU116" s="9" t="str">
        <v/>
      </c>
      <c r="AV116" s="9" t="str">
        <v/>
      </c>
      <c r="AW116" s="9" t="str">
        <v/>
      </c>
      <c r="AX116" s="9" t="str">
        <v/>
      </c>
      <c r="AY116" s="9" t="str">
        <v/>
      </c>
      <c r="AZ116" s="9" t="str">
        <v/>
      </c>
      <c r="BA116" s="10" t="str">
        <v/>
      </c>
      <c r="BB116" s="40"/>
    </row>
    <row r="117" spans="1:54" ht="12.75" customHeight="1" x14ac:dyDescent="0.2">
      <c r="A117" s="32">
        <v>8157</v>
      </c>
      <c r="B117" s="7">
        <v>-5.6497175141242972E-2</v>
      </c>
      <c r="C117" s="7" t="str">
        <v/>
      </c>
      <c r="D117" s="7">
        <v>-3.9604375344325371E-3</v>
      </c>
      <c r="E117" s="7">
        <v>5.4632863519783914E-2</v>
      </c>
      <c r="F117" s="7" t="str">
        <v/>
      </c>
      <c r="G117" s="7" t="str">
        <v/>
      </c>
      <c r="H117" s="7">
        <v>-9.000000000000008E-2</v>
      </c>
      <c r="I117" s="8">
        <v>16.7</v>
      </c>
      <c r="J117" s="8" t="str">
        <v/>
      </c>
      <c r="K117" s="40"/>
      <c r="L117" s="9" t="str">
        <v/>
      </c>
      <c r="M117" s="9" t="str">
        <v/>
      </c>
      <c r="N117" s="9" t="str">
        <v/>
      </c>
      <c r="O117" s="9" t="str">
        <v/>
      </c>
      <c r="P117" s="9" t="str">
        <v/>
      </c>
      <c r="Q117" s="4" t="str">
        <v/>
      </c>
      <c r="R117" s="9" t="str">
        <v/>
      </c>
      <c r="S117" s="10" t="str">
        <v/>
      </c>
      <c r="T117" s="10" t="str">
        <v/>
      </c>
      <c r="U117" s="40"/>
      <c r="V117" s="84" t="str">
        <v/>
      </c>
      <c r="W117" s="84" t="str">
        <v/>
      </c>
      <c r="X117" s="87" t="str">
        <v/>
      </c>
      <c r="Y117" s="40"/>
      <c r="Z117" s="13" t="str">
        <v/>
      </c>
      <c r="AA117" s="11" t="str">
        <v/>
      </c>
      <c r="AB117" s="22" t="str">
        <v/>
      </c>
      <c r="AC117" s="40"/>
      <c r="AD117" s="90">
        <v>0</v>
      </c>
      <c r="AE117" s="40"/>
      <c r="AF117" s="12" t="str">
        <v/>
      </c>
      <c r="AG117" s="104" t="str">
        <v/>
      </c>
      <c r="AH117" s="40"/>
      <c r="AI117" s="94" t="str">
        <v/>
      </c>
      <c r="AJ117" s="94" t="str">
        <v/>
      </c>
      <c r="AK117" s="94" t="str">
        <v/>
      </c>
      <c r="AL117" s="40"/>
      <c r="AM117" s="7" t="str">
        <v/>
      </c>
      <c r="AN117" s="7" t="str">
        <v/>
      </c>
      <c r="AO117" s="7" t="str">
        <v/>
      </c>
      <c r="AP117" s="7" t="str">
        <v/>
      </c>
      <c r="AQ117" s="7" t="str">
        <v/>
      </c>
      <c r="AR117" s="7" t="str">
        <v/>
      </c>
      <c r="AS117" s="18" t="str">
        <v/>
      </c>
      <c r="AT117" s="40"/>
      <c r="AU117" s="9" t="str">
        <v/>
      </c>
      <c r="AV117" s="9" t="str">
        <v/>
      </c>
      <c r="AW117" s="9" t="str">
        <v/>
      </c>
      <c r="AX117" s="9" t="str">
        <v/>
      </c>
      <c r="AY117" s="9" t="str">
        <v/>
      </c>
      <c r="AZ117" s="9" t="str">
        <v/>
      </c>
      <c r="BA117" s="10" t="str">
        <v/>
      </c>
      <c r="BB117" s="40"/>
    </row>
    <row r="118" spans="1:54" ht="12.75" customHeight="1" x14ac:dyDescent="0.2">
      <c r="A118" s="32">
        <v>8188</v>
      </c>
      <c r="B118" s="7">
        <v>-5.1136363636363757E-2</v>
      </c>
      <c r="C118" s="7" t="str">
        <v/>
      </c>
      <c r="D118" s="7">
        <v>-3.9604375344325371E-3</v>
      </c>
      <c r="E118" s="7">
        <v>5.1367683603317005E-2</v>
      </c>
      <c r="F118" s="7" t="str">
        <v/>
      </c>
      <c r="G118" s="7" t="str">
        <v/>
      </c>
      <c r="H118" s="7">
        <v>-6.1855670103092786E-2</v>
      </c>
      <c r="I118" s="8">
        <v>16.7</v>
      </c>
      <c r="J118" s="8" t="str">
        <v/>
      </c>
      <c r="K118" s="40"/>
      <c r="L118" s="9" t="str">
        <v/>
      </c>
      <c r="M118" s="9" t="str">
        <v/>
      </c>
      <c r="N118" s="9" t="str">
        <v/>
      </c>
      <c r="O118" s="9" t="str">
        <v/>
      </c>
      <c r="P118" s="9" t="str">
        <v/>
      </c>
      <c r="Q118" s="4" t="str">
        <v/>
      </c>
      <c r="R118" s="9" t="str">
        <v/>
      </c>
      <c r="S118" s="10" t="str">
        <v/>
      </c>
      <c r="T118" s="10" t="str">
        <v/>
      </c>
      <c r="U118" s="40"/>
      <c r="V118" s="84" t="str">
        <v/>
      </c>
      <c r="W118" s="84" t="str">
        <v/>
      </c>
      <c r="X118" s="87" t="str">
        <v/>
      </c>
      <c r="Y118" s="40"/>
      <c r="Z118" s="13" t="str">
        <v/>
      </c>
      <c r="AA118" s="11" t="str">
        <v/>
      </c>
      <c r="AB118" s="22" t="str">
        <v/>
      </c>
      <c r="AC118" s="40"/>
      <c r="AD118" s="90">
        <v>0</v>
      </c>
      <c r="AE118" s="40"/>
      <c r="AF118" s="12" t="str">
        <v/>
      </c>
      <c r="AG118" s="104" t="str">
        <v/>
      </c>
      <c r="AH118" s="40"/>
      <c r="AI118" s="94" t="str">
        <v/>
      </c>
      <c r="AJ118" s="94" t="str">
        <v/>
      </c>
      <c r="AK118" s="94" t="str">
        <v/>
      </c>
      <c r="AL118" s="40"/>
      <c r="AM118" s="7" t="str">
        <v/>
      </c>
      <c r="AN118" s="7" t="str">
        <v/>
      </c>
      <c r="AO118" s="7" t="str">
        <v/>
      </c>
      <c r="AP118" s="7" t="str">
        <v/>
      </c>
      <c r="AQ118" s="7" t="str">
        <v/>
      </c>
      <c r="AR118" s="7" t="str">
        <v/>
      </c>
      <c r="AS118" s="18" t="str">
        <v/>
      </c>
      <c r="AT118" s="40"/>
      <c r="AU118" s="9" t="str">
        <v/>
      </c>
      <c r="AV118" s="9" t="str">
        <v/>
      </c>
      <c r="AW118" s="9" t="str">
        <v/>
      </c>
      <c r="AX118" s="9" t="str">
        <v/>
      </c>
      <c r="AY118" s="9" t="str">
        <v/>
      </c>
      <c r="AZ118" s="9" t="str">
        <v/>
      </c>
      <c r="BA118" s="10" t="str">
        <v/>
      </c>
      <c r="BB118" s="40"/>
    </row>
    <row r="119" spans="1:54" ht="12.75" customHeight="1" x14ac:dyDescent="0.2">
      <c r="A119" s="32">
        <v>8218</v>
      </c>
      <c r="B119" s="7">
        <v>-5.084745762711862E-2</v>
      </c>
      <c r="C119" s="7" t="str">
        <v/>
      </c>
      <c r="D119" s="7">
        <v>-1.1628961411624283E-2</v>
      </c>
      <c r="E119" s="7">
        <v>5.5892882483376871E-2</v>
      </c>
      <c r="F119" s="7" t="str">
        <v/>
      </c>
      <c r="G119" s="7" t="str">
        <v/>
      </c>
      <c r="H119" s="7">
        <v>-6.1855670103092786E-2</v>
      </c>
      <c r="I119" s="8">
        <v>16.8</v>
      </c>
      <c r="J119" s="8" t="str">
        <v/>
      </c>
      <c r="K119" s="40"/>
      <c r="L119" s="9" t="str">
        <v/>
      </c>
      <c r="M119" s="9" t="str">
        <v/>
      </c>
      <c r="N119" s="9" t="str">
        <v/>
      </c>
      <c r="O119" s="9" t="str">
        <v/>
      </c>
      <c r="P119" s="9" t="str">
        <v/>
      </c>
      <c r="Q119" s="4" t="str">
        <v/>
      </c>
      <c r="R119" s="9" t="str">
        <v/>
      </c>
      <c r="S119" s="10" t="str">
        <v/>
      </c>
      <c r="T119" s="10" t="str">
        <v/>
      </c>
      <c r="U119" s="40"/>
      <c r="V119" s="84" t="str">
        <v/>
      </c>
      <c r="W119" s="84" t="str">
        <v/>
      </c>
      <c r="X119" s="87" t="str">
        <v/>
      </c>
      <c r="Y119" s="40"/>
      <c r="Z119" s="13" t="str">
        <v/>
      </c>
      <c r="AA119" s="11" t="str">
        <v/>
      </c>
      <c r="AB119" s="22" t="str">
        <v/>
      </c>
      <c r="AC119" s="40"/>
      <c r="AD119" s="90">
        <v>0</v>
      </c>
      <c r="AE119" s="40"/>
      <c r="AF119" s="12" t="str">
        <v/>
      </c>
      <c r="AG119" s="104" t="str">
        <v/>
      </c>
      <c r="AH119" s="40"/>
      <c r="AI119" s="94" t="str">
        <v/>
      </c>
      <c r="AJ119" s="94" t="str">
        <v/>
      </c>
      <c r="AK119" s="94" t="str">
        <v/>
      </c>
      <c r="AL119" s="40"/>
      <c r="AM119" s="7" t="str">
        <v/>
      </c>
      <c r="AN119" s="7" t="str">
        <v/>
      </c>
      <c r="AO119" s="7" t="str">
        <v/>
      </c>
      <c r="AP119" s="7" t="str">
        <v/>
      </c>
      <c r="AQ119" s="7" t="str">
        <v/>
      </c>
      <c r="AR119" s="7" t="str">
        <v/>
      </c>
      <c r="AS119" s="18" t="str">
        <v/>
      </c>
      <c r="AT119" s="40"/>
      <c r="AU119" s="9" t="str">
        <v/>
      </c>
      <c r="AV119" s="9" t="str">
        <v/>
      </c>
      <c r="AW119" s="9" t="str">
        <v/>
      </c>
      <c r="AX119" s="9" t="str">
        <v/>
      </c>
      <c r="AY119" s="9" t="str">
        <v/>
      </c>
      <c r="AZ119" s="9" t="str">
        <v/>
      </c>
      <c r="BA119" s="10" t="str">
        <v/>
      </c>
      <c r="BB119" s="40"/>
    </row>
    <row r="120" spans="1:54" ht="12.75" customHeight="1" x14ac:dyDescent="0.2">
      <c r="A120" s="32">
        <v>8249</v>
      </c>
      <c r="B120" s="7">
        <v>-6.2146892655367103E-2</v>
      </c>
      <c r="C120" s="7" t="str">
        <v/>
      </c>
      <c r="D120" s="7">
        <v>-2.1160227930157371E-2</v>
      </c>
      <c r="E120" s="7">
        <v>5.0105533884466924E-2</v>
      </c>
      <c r="F120" s="7" t="str">
        <v/>
      </c>
      <c r="G120" s="7" t="str">
        <v/>
      </c>
      <c r="H120" s="7">
        <v>-5.1546391752577359E-2</v>
      </c>
      <c r="I120" s="8">
        <v>16.600000000000001</v>
      </c>
      <c r="J120" s="8" t="str">
        <v/>
      </c>
      <c r="K120" s="40"/>
      <c r="L120" s="9" t="str">
        <v/>
      </c>
      <c r="M120" s="9" t="str">
        <v/>
      </c>
      <c r="N120" s="9" t="str">
        <v/>
      </c>
      <c r="O120" s="9" t="str">
        <v/>
      </c>
      <c r="P120" s="9" t="str">
        <v/>
      </c>
      <c r="Q120" s="4" t="str">
        <v/>
      </c>
      <c r="R120" s="9" t="str">
        <v/>
      </c>
      <c r="S120" s="10" t="str">
        <v/>
      </c>
      <c r="T120" s="10" t="str">
        <v/>
      </c>
      <c r="U120" s="40"/>
      <c r="V120" s="84" t="str">
        <v/>
      </c>
      <c r="W120" s="84" t="str">
        <v/>
      </c>
      <c r="X120" s="87" t="str">
        <v/>
      </c>
      <c r="Y120" s="40"/>
      <c r="Z120" s="13" t="str">
        <v/>
      </c>
      <c r="AA120" s="11" t="str">
        <v/>
      </c>
      <c r="AB120" s="22" t="str">
        <v/>
      </c>
      <c r="AC120" s="40"/>
      <c r="AD120" s="90">
        <v>0</v>
      </c>
      <c r="AE120" s="40"/>
      <c r="AF120" s="12" t="str">
        <v/>
      </c>
      <c r="AG120" s="104" t="str">
        <v/>
      </c>
      <c r="AH120" s="40"/>
      <c r="AI120" s="94" t="str">
        <v/>
      </c>
      <c r="AJ120" s="94" t="str">
        <v/>
      </c>
      <c r="AK120" s="94" t="str">
        <v/>
      </c>
      <c r="AL120" s="40"/>
      <c r="AM120" s="7" t="str">
        <v/>
      </c>
      <c r="AN120" s="7" t="str">
        <v/>
      </c>
      <c r="AO120" s="7" t="str">
        <v/>
      </c>
      <c r="AP120" s="7" t="str">
        <v/>
      </c>
      <c r="AQ120" s="7" t="str">
        <v/>
      </c>
      <c r="AR120" s="7" t="str">
        <v/>
      </c>
      <c r="AS120" s="18" t="str">
        <v/>
      </c>
      <c r="AT120" s="40"/>
      <c r="AU120" s="9" t="str">
        <v/>
      </c>
      <c r="AV120" s="9" t="str">
        <v/>
      </c>
      <c r="AW120" s="9" t="str">
        <v/>
      </c>
      <c r="AX120" s="9" t="str">
        <v/>
      </c>
      <c r="AY120" s="9" t="str">
        <v/>
      </c>
      <c r="AZ120" s="9" t="str">
        <v/>
      </c>
      <c r="BA120" s="10" t="str">
        <v/>
      </c>
      <c r="BB120" s="40"/>
    </row>
    <row r="121" spans="1:54" ht="12.75" customHeight="1" x14ac:dyDescent="0.2">
      <c r="A121" s="32">
        <v>8280</v>
      </c>
      <c r="B121" s="7">
        <v>-5.1428571428571379E-2</v>
      </c>
      <c r="C121" s="7" t="str">
        <v/>
      </c>
      <c r="D121" s="7">
        <v>-2.2996704611701335E-2</v>
      </c>
      <c r="E121" s="7">
        <v>4.5324885199757414E-2</v>
      </c>
      <c r="F121" s="7" t="str">
        <v/>
      </c>
      <c r="G121" s="7" t="str">
        <v/>
      </c>
      <c r="H121" s="7">
        <v>-5.1546391752577359E-2</v>
      </c>
      <c r="I121" s="8">
        <v>16.600000000000001</v>
      </c>
      <c r="J121" s="8" t="str">
        <v/>
      </c>
      <c r="K121" s="40"/>
      <c r="L121" s="9" t="str">
        <v/>
      </c>
      <c r="M121" s="9" t="str">
        <v/>
      </c>
      <c r="N121" s="9" t="str">
        <v/>
      </c>
      <c r="O121" s="9" t="str">
        <v/>
      </c>
      <c r="P121" s="9" t="str">
        <v/>
      </c>
      <c r="Q121" s="4" t="str">
        <v/>
      </c>
      <c r="R121" s="9" t="str">
        <v/>
      </c>
      <c r="S121" s="10" t="str">
        <v/>
      </c>
      <c r="T121" s="10" t="str">
        <v/>
      </c>
      <c r="U121" s="40"/>
      <c r="V121" s="84" t="str">
        <v/>
      </c>
      <c r="W121" s="84" t="str">
        <v/>
      </c>
      <c r="X121" s="87" t="str">
        <v/>
      </c>
      <c r="Y121" s="40"/>
      <c r="Z121" s="13" t="str">
        <v/>
      </c>
      <c r="AA121" s="11" t="str">
        <v/>
      </c>
      <c r="AB121" s="22" t="str">
        <v/>
      </c>
      <c r="AC121" s="40"/>
      <c r="AD121" s="90">
        <v>0</v>
      </c>
      <c r="AE121" s="40"/>
      <c r="AF121" s="12" t="str">
        <v/>
      </c>
      <c r="AG121" s="104" t="str">
        <v/>
      </c>
      <c r="AH121" s="40"/>
      <c r="AI121" s="94" t="str">
        <v/>
      </c>
      <c r="AJ121" s="94" t="str">
        <v/>
      </c>
      <c r="AK121" s="94" t="str">
        <v/>
      </c>
      <c r="AL121" s="40"/>
      <c r="AM121" s="7" t="str">
        <v/>
      </c>
      <c r="AN121" s="7" t="str">
        <v/>
      </c>
      <c r="AO121" s="7" t="str">
        <v/>
      </c>
      <c r="AP121" s="7" t="str">
        <v/>
      </c>
      <c r="AQ121" s="7" t="str">
        <v/>
      </c>
      <c r="AR121" s="7" t="str">
        <v/>
      </c>
      <c r="AS121" s="18" t="str">
        <v/>
      </c>
      <c r="AT121" s="40"/>
      <c r="AU121" s="9" t="str">
        <v/>
      </c>
      <c r="AV121" s="9" t="str">
        <v/>
      </c>
      <c r="AW121" s="9" t="str">
        <v/>
      </c>
      <c r="AX121" s="9" t="str">
        <v/>
      </c>
      <c r="AY121" s="9" t="str">
        <v/>
      </c>
      <c r="AZ121" s="9" t="str">
        <v/>
      </c>
      <c r="BA121" s="10" t="str">
        <v/>
      </c>
      <c r="BB121" s="40"/>
    </row>
    <row r="122" spans="1:54" ht="12.75" customHeight="1" x14ac:dyDescent="0.2">
      <c r="A122" s="32">
        <v>8310</v>
      </c>
      <c r="B122" s="7">
        <v>-4.5714285714285707E-2</v>
      </c>
      <c r="C122" s="7" t="str">
        <v/>
      </c>
      <c r="D122" s="7">
        <v>-2.6477562623576589E-2</v>
      </c>
      <c r="E122" s="7">
        <v>4.3461766088844112E-2</v>
      </c>
      <c r="F122" s="7" t="str">
        <v/>
      </c>
      <c r="G122" s="7" t="str">
        <v/>
      </c>
      <c r="H122" s="7">
        <v>-5.1546391752577359E-2</v>
      </c>
      <c r="I122" s="8">
        <v>16.7</v>
      </c>
      <c r="J122" s="8" t="str">
        <v/>
      </c>
      <c r="K122" s="40"/>
      <c r="L122" s="9" t="str">
        <v/>
      </c>
      <c r="M122" s="9" t="str">
        <v/>
      </c>
      <c r="N122" s="9" t="str">
        <v/>
      </c>
      <c r="O122" s="9" t="str">
        <v/>
      </c>
      <c r="P122" s="9" t="str">
        <v/>
      </c>
      <c r="Q122" s="4" t="str">
        <v/>
      </c>
      <c r="R122" s="9" t="str">
        <v/>
      </c>
      <c r="S122" s="10" t="str">
        <v/>
      </c>
      <c r="T122" s="10" t="str">
        <v/>
      </c>
      <c r="U122" s="40"/>
      <c r="V122" s="84" t="str">
        <v/>
      </c>
      <c r="W122" s="84" t="str">
        <v/>
      </c>
      <c r="X122" s="87" t="str">
        <v/>
      </c>
      <c r="Y122" s="40"/>
      <c r="Z122" s="13" t="str">
        <v/>
      </c>
      <c r="AA122" s="11" t="str">
        <v/>
      </c>
      <c r="AB122" s="22" t="str">
        <v/>
      </c>
      <c r="AC122" s="40"/>
      <c r="AD122" s="90">
        <v>0</v>
      </c>
      <c r="AE122" s="40"/>
      <c r="AF122" s="12" t="str">
        <v/>
      </c>
      <c r="AG122" s="104" t="str">
        <v/>
      </c>
      <c r="AH122" s="40"/>
      <c r="AI122" s="94" t="str">
        <v/>
      </c>
      <c r="AJ122" s="94" t="str">
        <v/>
      </c>
      <c r="AK122" s="94" t="str">
        <v/>
      </c>
      <c r="AL122" s="40"/>
      <c r="AM122" s="7" t="str">
        <v/>
      </c>
      <c r="AN122" s="7" t="str">
        <v/>
      </c>
      <c r="AO122" s="7" t="str">
        <v/>
      </c>
      <c r="AP122" s="7" t="str">
        <v/>
      </c>
      <c r="AQ122" s="7" t="str">
        <v/>
      </c>
      <c r="AR122" s="7" t="str">
        <v/>
      </c>
      <c r="AS122" s="18" t="str">
        <v/>
      </c>
      <c r="AT122" s="40"/>
      <c r="AU122" s="9" t="str">
        <v/>
      </c>
      <c r="AV122" s="9" t="str">
        <v/>
      </c>
      <c r="AW122" s="9" t="str">
        <v/>
      </c>
      <c r="AX122" s="9" t="str">
        <v/>
      </c>
      <c r="AY122" s="9" t="str">
        <v/>
      </c>
      <c r="AZ122" s="9" t="str">
        <v/>
      </c>
      <c r="BA122" s="10" t="str">
        <v/>
      </c>
      <c r="BB122" s="40"/>
    </row>
    <row r="123" spans="1:54" ht="12.75" customHeight="1" x14ac:dyDescent="0.2">
      <c r="A123" s="32">
        <v>8341</v>
      </c>
      <c r="B123" s="7">
        <v>-3.4482758620689502E-2</v>
      </c>
      <c r="C123" s="7" t="str">
        <v/>
      </c>
      <c r="D123" s="7">
        <v>-3.1619911364791253E-2</v>
      </c>
      <c r="E123" s="7">
        <v>4.4708438422444985E-2</v>
      </c>
      <c r="F123" s="7" t="str">
        <v/>
      </c>
      <c r="G123" s="7" t="str">
        <v/>
      </c>
      <c r="H123" s="7">
        <v>-2.1276595744680993E-2</v>
      </c>
      <c r="I123" s="8">
        <v>16.8</v>
      </c>
      <c r="J123" s="8" t="str">
        <v/>
      </c>
      <c r="K123" s="40"/>
      <c r="L123" s="9" t="str">
        <v/>
      </c>
      <c r="M123" s="9" t="str">
        <v/>
      </c>
      <c r="N123" s="9" t="str">
        <v/>
      </c>
      <c r="O123" s="9" t="str">
        <v/>
      </c>
      <c r="P123" s="9" t="str">
        <v/>
      </c>
      <c r="Q123" s="4" t="str">
        <v/>
      </c>
      <c r="R123" s="9" t="str">
        <v/>
      </c>
      <c r="S123" s="10" t="str">
        <v/>
      </c>
      <c r="T123" s="10" t="str">
        <v/>
      </c>
      <c r="U123" s="40"/>
      <c r="V123" s="84" t="str">
        <v/>
      </c>
      <c r="W123" s="84" t="str">
        <v/>
      </c>
      <c r="X123" s="87" t="str">
        <v/>
      </c>
      <c r="Y123" s="40"/>
      <c r="Z123" s="13" t="str">
        <v/>
      </c>
      <c r="AA123" s="11" t="str">
        <v/>
      </c>
      <c r="AB123" s="22" t="str">
        <v/>
      </c>
      <c r="AC123" s="40"/>
      <c r="AD123" s="90">
        <v>0</v>
      </c>
      <c r="AE123" s="40"/>
      <c r="AF123" s="12" t="str">
        <v/>
      </c>
      <c r="AG123" s="104" t="str">
        <v/>
      </c>
      <c r="AH123" s="40"/>
      <c r="AI123" s="94" t="str">
        <v/>
      </c>
      <c r="AJ123" s="94" t="str">
        <v/>
      </c>
      <c r="AK123" s="94" t="str">
        <v/>
      </c>
      <c r="AL123" s="40"/>
      <c r="AM123" s="7" t="str">
        <v/>
      </c>
      <c r="AN123" s="7" t="str">
        <v/>
      </c>
      <c r="AO123" s="7" t="str">
        <v/>
      </c>
      <c r="AP123" s="7" t="str">
        <v/>
      </c>
      <c r="AQ123" s="7" t="str">
        <v/>
      </c>
      <c r="AR123" s="7" t="str">
        <v/>
      </c>
      <c r="AS123" s="18" t="str">
        <v/>
      </c>
      <c r="AT123" s="40"/>
      <c r="AU123" s="9" t="str">
        <v/>
      </c>
      <c r="AV123" s="9" t="str">
        <v/>
      </c>
      <c r="AW123" s="9" t="str">
        <v/>
      </c>
      <c r="AX123" s="9" t="str">
        <v/>
      </c>
      <c r="AY123" s="9" t="str">
        <v/>
      </c>
      <c r="AZ123" s="9" t="str">
        <v/>
      </c>
      <c r="BA123" s="10" t="str">
        <v/>
      </c>
      <c r="BB123" s="40"/>
    </row>
    <row r="124" spans="1:54" ht="12.75" customHeight="1" x14ac:dyDescent="0.2">
      <c r="A124" s="32">
        <v>8371</v>
      </c>
      <c r="B124" s="7">
        <v>-2.3121387283237094E-2</v>
      </c>
      <c r="C124" s="7" t="str">
        <v/>
      </c>
      <c r="D124" s="7">
        <v>-3.6596321660652964E-2</v>
      </c>
      <c r="E124" s="7">
        <v>4.2877331431939059E-2</v>
      </c>
      <c r="F124" s="7" t="str">
        <v/>
      </c>
      <c r="G124" s="7" t="str">
        <v/>
      </c>
      <c r="H124" s="7">
        <v>-2.1276595744680993E-2</v>
      </c>
      <c r="I124" s="8">
        <v>16.899999999999999</v>
      </c>
      <c r="J124" s="8" t="str">
        <v/>
      </c>
      <c r="K124" s="40"/>
      <c r="L124" s="9" t="str">
        <v/>
      </c>
      <c r="M124" s="9" t="str">
        <v/>
      </c>
      <c r="N124" s="9" t="str">
        <v/>
      </c>
      <c r="O124" s="9" t="str">
        <v/>
      </c>
      <c r="P124" s="9" t="str">
        <v/>
      </c>
      <c r="Q124" s="4" t="str">
        <v/>
      </c>
      <c r="R124" s="9" t="str">
        <v/>
      </c>
      <c r="S124" s="10" t="str">
        <v/>
      </c>
      <c r="T124" s="10" t="str">
        <v/>
      </c>
      <c r="U124" s="40"/>
      <c r="V124" s="84" t="str">
        <v/>
      </c>
      <c r="W124" s="84" t="str">
        <v/>
      </c>
      <c r="X124" s="87" t="str">
        <v/>
      </c>
      <c r="Y124" s="40"/>
      <c r="Z124" s="13" t="str">
        <v/>
      </c>
      <c r="AA124" s="11" t="str">
        <v/>
      </c>
      <c r="AB124" s="22" t="str">
        <v/>
      </c>
      <c r="AC124" s="40"/>
      <c r="AD124" s="90">
        <v>0</v>
      </c>
      <c r="AE124" s="40"/>
      <c r="AF124" s="12" t="str">
        <v/>
      </c>
      <c r="AG124" s="104" t="str">
        <v/>
      </c>
      <c r="AH124" s="40"/>
      <c r="AI124" s="94" t="str">
        <v/>
      </c>
      <c r="AJ124" s="94" t="str">
        <v/>
      </c>
      <c r="AK124" s="94" t="str">
        <v/>
      </c>
      <c r="AL124" s="40"/>
      <c r="AM124" s="7" t="str">
        <v/>
      </c>
      <c r="AN124" s="7" t="str">
        <v/>
      </c>
      <c r="AO124" s="7" t="str">
        <v/>
      </c>
      <c r="AP124" s="7" t="str">
        <v/>
      </c>
      <c r="AQ124" s="7" t="str">
        <v/>
      </c>
      <c r="AR124" s="7" t="str">
        <v/>
      </c>
      <c r="AS124" s="18" t="str">
        <v/>
      </c>
      <c r="AT124" s="40"/>
      <c r="AU124" s="9" t="str">
        <v/>
      </c>
      <c r="AV124" s="9" t="str">
        <v/>
      </c>
      <c r="AW124" s="9" t="str">
        <v/>
      </c>
      <c r="AX124" s="9" t="str">
        <v/>
      </c>
      <c r="AY124" s="9" t="str">
        <v/>
      </c>
      <c r="AZ124" s="9" t="str">
        <v/>
      </c>
      <c r="BA124" s="10" t="str">
        <v/>
      </c>
      <c r="BB124" s="40"/>
    </row>
    <row r="125" spans="1:54" ht="12.75" customHeight="1" x14ac:dyDescent="0.2">
      <c r="A125" s="32">
        <v>8402</v>
      </c>
      <c r="B125" s="7">
        <v>-5.9171597633135287E-3</v>
      </c>
      <c r="C125" s="7" t="str">
        <v/>
      </c>
      <c r="D125" s="7">
        <v>-4.5189196678993682E-2</v>
      </c>
      <c r="E125" s="7">
        <v>3.7137289336648172E-2</v>
      </c>
      <c r="F125" s="7">
        <v>5.5378689666831793E-2</v>
      </c>
      <c r="G125" s="7" t="str">
        <v/>
      </c>
      <c r="H125" s="7">
        <v>-2.1276595744680993E-2</v>
      </c>
      <c r="I125" s="8">
        <v>16.8</v>
      </c>
      <c r="J125" s="8" t="str">
        <v/>
      </c>
      <c r="K125" s="40"/>
      <c r="L125" s="9" t="str">
        <v/>
      </c>
      <c r="M125" s="9" t="str">
        <v/>
      </c>
      <c r="N125" s="9" t="str">
        <v/>
      </c>
      <c r="O125" s="9" t="str">
        <v/>
      </c>
      <c r="P125" s="9" t="str">
        <v/>
      </c>
      <c r="Q125" s="4" t="str">
        <v/>
      </c>
      <c r="R125" s="9" t="str">
        <v/>
      </c>
      <c r="S125" s="10" t="str">
        <v/>
      </c>
      <c r="T125" s="10" t="str">
        <v/>
      </c>
      <c r="U125" s="40"/>
      <c r="V125" s="84" t="str">
        <v/>
      </c>
      <c r="W125" s="84" t="str">
        <v/>
      </c>
      <c r="X125" s="87" t="str">
        <v/>
      </c>
      <c r="Y125" s="40"/>
      <c r="Z125" s="13" t="str">
        <v/>
      </c>
      <c r="AA125" s="11" t="str">
        <v/>
      </c>
      <c r="AB125" s="22" t="str">
        <v/>
      </c>
      <c r="AC125" s="40"/>
      <c r="AD125" s="90">
        <v>0</v>
      </c>
      <c r="AE125" s="40"/>
      <c r="AF125" s="12" t="str">
        <v/>
      </c>
      <c r="AG125" s="104" t="str">
        <v/>
      </c>
      <c r="AH125" s="40"/>
      <c r="AI125" s="94" t="str">
        <v/>
      </c>
      <c r="AJ125" s="94" t="str">
        <v/>
      </c>
      <c r="AK125" s="94" t="str">
        <v/>
      </c>
      <c r="AL125" s="40"/>
      <c r="AM125" s="7" t="str">
        <v/>
      </c>
      <c r="AN125" s="7" t="str">
        <v/>
      </c>
      <c r="AO125" s="7" t="str">
        <v/>
      </c>
      <c r="AP125" s="7" t="str">
        <v/>
      </c>
      <c r="AQ125" s="7" t="str">
        <v/>
      </c>
      <c r="AR125" s="7" t="str">
        <v/>
      </c>
      <c r="AS125" s="18" t="str">
        <v/>
      </c>
      <c r="AT125" s="40"/>
      <c r="AU125" s="9" t="str">
        <v/>
      </c>
      <c r="AV125" s="9" t="str">
        <v/>
      </c>
      <c r="AW125" s="9" t="str">
        <v/>
      </c>
      <c r="AX125" s="9" t="str">
        <v/>
      </c>
      <c r="AY125" s="9" t="str">
        <v/>
      </c>
      <c r="AZ125" s="9" t="str">
        <v/>
      </c>
      <c r="BA125" s="10" t="str">
        <v/>
      </c>
      <c r="BB125" s="40"/>
    </row>
    <row r="126" spans="1:54" ht="12.75" customHeight="1" x14ac:dyDescent="0.2">
      <c r="A126" s="32">
        <v>8433</v>
      </c>
      <c r="B126" s="7">
        <v>-5.9171597633135287E-3</v>
      </c>
      <c r="C126" s="7" t="str">
        <v/>
      </c>
      <c r="D126" s="7">
        <v>-4.8464731181432463E-2</v>
      </c>
      <c r="E126" s="7">
        <v>3.5661981385701313E-2</v>
      </c>
      <c r="F126" s="7">
        <v>5.5378689666831793E-2</v>
      </c>
      <c r="G126" s="7" t="str">
        <v/>
      </c>
      <c r="H126" s="7">
        <v>-1.0752688172043112E-2</v>
      </c>
      <c r="I126" s="8">
        <v>16.8</v>
      </c>
      <c r="J126" s="8" t="str">
        <v/>
      </c>
      <c r="K126" s="40"/>
      <c r="L126" s="9" t="str">
        <v/>
      </c>
      <c r="M126" s="9" t="str">
        <v/>
      </c>
      <c r="N126" s="9" t="str">
        <v/>
      </c>
      <c r="O126" s="9" t="str">
        <v/>
      </c>
      <c r="P126" s="9" t="str">
        <v/>
      </c>
      <c r="Q126" s="4" t="str">
        <v/>
      </c>
      <c r="R126" s="9" t="str">
        <v/>
      </c>
      <c r="S126" s="10" t="str">
        <v/>
      </c>
      <c r="T126" s="10" t="str">
        <v/>
      </c>
      <c r="U126" s="40"/>
      <c r="V126" s="84" t="str">
        <v/>
      </c>
      <c r="W126" s="84" t="str">
        <v/>
      </c>
      <c r="X126" s="87" t="str">
        <v/>
      </c>
      <c r="Y126" s="40"/>
      <c r="Z126" s="13" t="str">
        <v/>
      </c>
      <c r="AA126" s="11" t="str">
        <v/>
      </c>
      <c r="AB126" s="22" t="str">
        <v/>
      </c>
      <c r="AC126" s="40"/>
      <c r="AD126" s="90">
        <v>0</v>
      </c>
      <c r="AE126" s="40"/>
      <c r="AF126" s="12" t="str">
        <v/>
      </c>
      <c r="AG126" s="104" t="str">
        <v/>
      </c>
      <c r="AH126" s="40"/>
      <c r="AI126" s="94" t="str">
        <v/>
      </c>
      <c r="AJ126" s="94" t="str">
        <v/>
      </c>
      <c r="AK126" s="94" t="str">
        <v/>
      </c>
      <c r="AL126" s="40"/>
      <c r="AM126" s="7" t="str">
        <v/>
      </c>
      <c r="AN126" s="7" t="str">
        <v/>
      </c>
      <c r="AO126" s="7" t="str">
        <v/>
      </c>
      <c r="AP126" s="7" t="str">
        <v/>
      </c>
      <c r="AQ126" s="7" t="str">
        <v/>
      </c>
      <c r="AR126" s="7" t="str">
        <v/>
      </c>
      <c r="AS126" s="18" t="str">
        <v/>
      </c>
      <c r="AT126" s="40"/>
      <c r="AU126" s="9" t="str">
        <v/>
      </c>
      <c r="AV126" s="9" t="str">
        <v/>
      </c>
      <c r="AW126" s="9" t="str">
        <v/>
      </c>
      <c r="AX126" s="9" t="str">
        <v/>
      </c>
      <c r="AY126" s="9" t="str">
        <v/>
      </c>
      <c r="AZ126" s="9" t="str">
        <v/>
      </c>
      <c r="BA126" s="10" t="str">
        <v/>
      </c>
      <c r="BB126" s="40"/>
    </row>
    <row r="127" spans="1:54" ht="12.75" customHeight="1" x14ac:dyDescent="0.2">
      <c r="A127" s="32">
        <v>8461</v>
      </c>
      <c r="B127" s="7">
        <v>5.9880239520959666E-3</v>
      </c>
      <c r="C127" s="7" t="str">
        <v/>
      </c>
      <c r="D127" s="7">
        <v>-5.1695775648323616E-2</v>
      </c>
      <c r="E127" s="7">
        <v>3.7137289336648172E-2</v>
      </c>
      <c r="F127" s="7">
        <v>5.5378689666831793E-2</v>
      </c>
      <c r="G127" s="7" t="str">
        <v/>
      </c>
      <c r="H127" s="7">
        <v>1.0869565217391353E-2</v>
      </c>
      <c r="I127" s="8">
        <v>16.8</v>
      </c>
      <c r="J127" s="8" t="str">
        <v/>
      </c>
      <c r="K127" s="40"/>
      <c r="L127" s="9" t="str">
        <v/>
      </c>
      <c r="M127" s="9" t="str">
        <v/>
      </c>
      <c r="N127" s="9" t="str">
        <v/>
      </c>
      <c r="O127" s="9" t="str">
        <v/>
      </c>
      <c r="P127" s="9" t="str">
        <v/>
      </c>
      <c r="Q127" s="4" t="str">
        <v/>
      </c>
      <c r="R127" s="9" t="str">
        <v/>
      </c>
      <c r="S127" s="10" t="str">
        <v/>
      </c>
      <c r="T127" s="10" t="str">
        <v/>
      </c>
      <c r="U127" s="40"/>
      <c r="V127" s="84" t="str">
        <v/>
      </c>
      <c r="W127" s="84" t="str">
        <v/>
      </c>
      <c r="X127" s="87" t="str">
        <v/>
      </c>
      <c r="Y127" s="40"/>
      <c r="Z127" s="13" t="str">
        <v/>
      </c>
      <c r="AA127" s="11" t="str">
        <v/>
      </c>
      <c r="AB127" s="22" t="str">
        <v/>
      </c>
      <c r="AC127" s="40"/>
      <c r="AD127" s="90">
        <v>0</v>
      </c>
      <c r="AE127" s="40"/>
      <c r="AF127" s="12" t="str">
        <v/>
      </c>
      <c r="AG127" s="104" t="str">
        <v/>
      </c>
      <c r="AH127" s="40"/>
      <c r="AI127" s="94" t="str">
        <v/>
      </c>
      <c r="AJ127" s="94" t="str">
        <v/>
      </c>
      <c r="AK127" s="94" t="str">
        <v/>
      </c>
      <c r="AL127" s="40"/>
      <c r="AM127" s="7" t="str">
        <v/>
      </c>
      <c r="AN127" s="7" t="str">
        <v/>
      </c>
      <c r="AO127" s="7" t="str">
        <v/>
      </c>
      <c r="AP127" s="7" t="str">
        <v/>
      </c>
      <c r="AQ127" s="7" t="str">
        <v/>
      </c>
      <c r="AR127" s="7" t="str">
        <v/>
      </c>
      <c r="AS127" s="18" t="str">
        <v/>
      </c>
      <c r="AT127" s="40"/>
      <c r="AU127" s="9" t="str">
        <v/>
      </c>
      <c r="AV127" s="9" t="str">
        <v/>
      </c>
      <c r="AW127" s="9" t="str">
        <v/>
      </c>
      <c r="AX127" s="9" t="str">
        <v/>
      </c>
      <c r="AY127" s="9" t="str">
        <v/>
      </c>
      <c r="AZ127" s="9" t="str">
        <v/>
      </c>
      <c r="BA127" s="10" t="str">
        <v/>
      </c>
      <c r="BB127" s="40"/>
    </row>
    <row r="128" spans="1:54" ht="12.75" customHeight="1" x14ac:dyDescent="0.2">
      <c r="A128" s="32">
        <v>8492</v>
      </c>
      <c r="B128" s="7">
        <v>1.1976047904191489E-2</v>
      </c>
      <c r="C128" s="7" t="str">
        <v/>
      </c>
      <c r="D128" s="7">
        <v>-5.9273115697354606E-2</v>
      </c>
      <c r="E128" s="7">
        <v>3.5427444654066553E-2</v>
      </c>
      <c r="F128" s="7">
        <v>5.6005214901162947E-2</v>
      </c>
      <c r="G128" s="7" t="str">
        <v/>
      </c>
      <c r="H128" s="7">
        <v>0</v>
      </c>
      <c r="I128" s="8">
        <v>16.899999999999999</v>
      </c>
      <c r="J128" s="8" t="str">
        <v/>
      </c>
      <c r="K128" s="40"/>
      <c r="L128" s="9" t="str">
        <v/>
      </c>
      <c r="M128" s="9" t="str">
        <v/>
      </c>
      <c r="N128" s="9" t="str">
        <v/>
      </c>
      <c r="O128" s="9" t="str">
        <v/>
      </c>
      <c r="P128" s="9" t="str">
        <v/>
      </c>
      <c r="Q128" s="4" t="str">
        <v/>
      </c>
      <c r="R128" s="9" t="str">
        <v/>
      </c>
      <c r="S128" s="10" t="str">
        <v/>
      </c>
      <c r="T128" s="10" t="str">
        <v/>
      </c>
      <c r="U128" s="40"/>
      <c r="V128" s="84" t="str">
        <v/>
      </c>
      <c r="W128" s="84" t="str">
        <v/>
      </c>
      <c r="X128" s="87" t="str">
        <v/>
      </c>
      <c r="Y128" s="40"/>
      <c r="Z128" s="13" t="str">
        <v/>
      </c>
      <c r="AA128" s="11" t="str">
        <v/>
      </c>
      <c r="AB128" s="22" t="str">
        <v/>
      </c>
      <c r="AC128" s="40"/>
      <c r="AD128" s="90">
        <v>0</v>
      </c>
      <c r="AE128" s="40"/>
      <c r="AF128" s="12" t="str">
        <v/>
      </c>
      <c r="AG128" s="104" t="str">
        <v/>
      </c>
      <c r="AH128" s="40"/>
      <c r="AI128" s="94" t="str">
        <v/>
      </c>
      <c r="AJ128" s="94" t="str">
        <v/>
      </c>
      <c r="AK128" s="94" t="str">
        <v/>
      </c>
      <c r="AL128" s="40"/>
      <c r="AM128" s="7" t="str">
        <v/>
      </c>
      <c r="AN128" s="7" t="str">
        <v/>
      </c>
      <c r="AO128" s="7" t="str">
        <v/>
      </c>
      <c r="AP128" s="7" t="str">
        <v/>
      </c>
      <c r="AQ128" s="7" t="str">
        <v/>
      </c>
      <c r="AR128" s="7" t="str">
        <v/>
      </c>
      <c r="AS128" s="18" t="str">
        <v/>
      </c>
      <c r="AT128" s="40"/>
      <c r="AU128" s="9" t="str">
        <v/>
      </c>
      <c r="AV128" s="9" t="str">
        <v/>
      </c>
      <c r="AW128" s="9" t="str">
        <v/>
      </c>
      <c r="AX128" s="9" t="str">
        <v/>
      </c>
      <c r="AY128" s="9" t="str">
        <v/>
      </c>
      <c r="AZ128" s="9" t="str">
        <v/>
      </c>
      <c r="BA128" s="10" t="str">
        <v/>
      </c>
      <c r="BB128" s="40"/>
    </row>
    <row r="129" spans="1:54" ht="12.75" customHeight="1" x14ac:dyDescent="0.2">
      <c r="A129" s="32">
        <v>8522</v>
      </c>
      <c r="B129" s="7">
        <v>1.1976047904191489E-2</v>
      </c>
      <c r="C129" s="7" t="str">
        <v/>
      </c>
      <c r="D129" s="7">
        <v>-6.3862100304800107E-2</v>
      </c>
      <c r="E129" s="7">
        <v>3.1107012492401553E-2</v>
      </c>
      <c r="F129" s="7">
        <v>5.7088862293968923E-2</v>
      </c>
      <c r="G129" s="7" t="str">
        <v/>
      </c>
      <c r="H129" s="7">
        <v>1.098901098901095E-2</v>
      </c>
      <c r="I129" s="8">
        <v>16.899999999999999</v>
      </c>
      <c r="J129" s="8" t="str">
        <v/>
      </c>
      <c r="K129" s="40"/>
      <c r="L129" s="9" t="str">
        <v/>
      </c>
      <c r="M129" s="9" t="str">
        <v/>
      </c>
      <c r="N129" s="9" t="str">
        <v/>
      </c>
      <c r="O129" s="9" t="str">
        <v/>
      </c>
      <c r="P129" s="9" t="str">
        <v/>
      </c>
      <c r="Q129" s="4" t="str">
        <v/>
      </c>
      <c r="R129" s="9" t="str">
        <v/>
      </c>
      <c r="S129" s="10" t="str">
        <v/>
      </c>
      <c r="T129" s="10" t="str">
        <v/>
      </c>
      <c r="U129" s="40"/>
      <c r="V129" s="84" t="str">
        <v/>
      </c>
      <c r="W129" s="84" t="str">
        <v/>
      </c>
      <c r="X129" s="87" t="str">
        <v/>
      </c>
      <c r="Y129" s="40"/>
      <c r="Z129" s="13" t="str">
        <v/>
      </c>
      <c r="AA129" s="11" t="str">
        <v/>
      </c>
      <c r="AB129" s="22" t="str">
        <v/>
      </c>
      <c r="AC129" s="40"/>
      <c r="AD129" s="90">
        <v>0</v>
      </c>
      <c r="AE129" s="40"/>
      <c r="AF129" s="12" t="str">
        <v/>
      </c>
      <c r="AG129" s="104" t="str">
        <v/>
      </c>
      <c r="AH129" s="40"/>
      <c r="AI129" s="94" t="str">
        <v/>
      </c>
      <c r="AJ129" s="94" t="str">
        <v/>
      </c>
      <c r="AK129" s="94" t="str">
        <v/>
      </c>
      <c r="AL129" s="40"/>
      <c r="AM129" s="7" t="str">
        <v/>
      </c>
      <c r="AN129" s="7" t="str">
        <v/>
      </c>
      <c r="AO129" s="7" t="str">
        <v/>
      </c>
      <c r="AP129" s="7" t="str">
        <v/>
      </c>
      <c r="AQ129" s="7" t="str">
        <v/>
      </c>
      <c r="AR129" s="7" t="str">
        <v/>
      </c>
      <c r="AS129" s="18" t="str">
        <v/>
      </c>
      <c r="AT129" s="40"/>
      <c r="AU129" s="9" t="str">
        <v/>
      </c>
      <c r="AV129" s="9" t="str">
        <v/>
      </c>
      <c r="AW129" s="9" t="str">
        <v/>
      </c>
      <c r="AX129" s="9" t="str">
        <v/>
      </c>
      <c r="AY129" s="9" t="str">
        <v/>
      </c>
      <c r="AZ129" s="9" t="str">
        <v/>
      </c>
      <c r="BA129" s="10" t="str">
        <v/>
      </c>
      <c r="BB129" s="40"/>
    </row>
    <row r="130" spans="1:54" ht="12.75" customHeight="1" x14ac:dyDescent="0.2">
      <c r="A130" s="32">
        <v>8553</v>
      </c>
      <c r="B130" s="7">
        <v>1.7964071856287456E-2</v>
      </c>
      <c r="C130" s="7" t="str">
        <v/>
      </c>
      <c r="D130" s="7">
        <v>-6.652889664064876E-2</v>
      </c>
      <c r="E130" s="7">
        <v>2.9499920284374648E-2</v>
      </c>
      <c r="F130" s="7">
        <v>5.6628412450983268E-2</v>
      </c>
      <c r="G130" s="7" t="str">
        <v/>
      </c>
      <c r="H130" s="7">
        <v>1.098901098901095E-2</v>
      </c>
      <c r="I130" s="8">
        <v>17</v>
      </c>
      <c r="J130" s="8" t="str">
        <v/>
      </c>
      <c r="K130" s="40"/>
      <c r="L130" s="9" t="str">
        <v/>
      </c>
      <c r="M130" s="9" t="str">
        <v/>
      </c>
      <c r="N130" s="9" t="str">
        <v/>
      </c>
      <c r="O130" s="9" t="str">
        <v/>
      </c>
      <c r="P130" s="9" t="str">
        <v/>
      </c>
      <c r="Q130" s="4" t="str">
        <v/>
      </c>
      <c r="R130" s="9" t="str">
        <v/>
      </c>
      <c r="S130" s="10" t="str">
        <v/>
      </c>
      <c r="T130" s="10" t="str">
        <v/>
      </c>
      <c r="U130" s="40"/>
      <c r="V130" s="84" t="str">
        <v/>
      </c>
      <c r="W130" s="84" t="str">
        <v/>
      </c>
      <c r="X130" s="87" t="str">
        <v/>
      </c>
      <c r="Y130" s="40"/>
      <c r="Z130" s="13" t="str">
        <v/>
      </c>
      <c r="AA130" s="11" t="str">
        <v/>
      </c>
      <c r="AB130" s="22" t="str">
        <v/>
      </c>
      <c r="AC130" s="40"/>
      <c r="AD130" s="90">
        <v>1</v>
      </c>
      <c r="AE130" s="40"/>
      <c r="AF130" s="12" t="str">
        <v/>
      </c>
      <c r="AG130" s="104" t="str">
        <v/>
      </c>
      <c r="AH130" s="40"/>
      <c r="AI130" s="94" t="str">
        <v/>
      </c>
      <c r="AJ130" s="94" t="str">
        <v/>
      </c>
      <c r="AK130" s="94" t="str">
        <v/>
      </c>
      <c r="AL130" s="40"/>
      <c r="AM130" s="7" t="str">
        <v/>
      </c>
      <c r="AN130" s="7" t="str">
        <v/>
      </c>
      <c r="AO130" s="7" t="str">
        <v/>
      </c>
      <c r="AP130" s="7" t="str">
        <v/>
      </c>
      <c r="AQ130" s="7" t="str">
        <v/>
      </c>
      <c r="AR130" s="7" t="str">
        <v/>
      </c>
      <c r="AS130" s="18" t="str">
        <v/>
      </c>
      <c r="AT130" s="40"/>
      <c r="AU130" s="9" t="str">
        <v/>
      </c>
      <c r="AV130" s="9" t="str">
        <v/>
      </c>
      <c r="AW130" s="9" t="str">
        <v/>
      </c>
      <c r="AX130" s="9" t="str">
        <v/>
      </c>
      <c r="AY130" s="9" t="str">
        <v/>
      </c>
      <c r="AZ130" s="9" t="str">
        <v/>
      </c>
      <c r="BA130" s="10" t="str">
        <v/>
      </c>
      <c r="BB130" s="40"/>
    </row>
    <row r="131" spans="1:54" ht="12.75" customHeight="1" x14ac:dyDescent="0.2">
      <c r="A131" s="32">
        <v>8583</v>
      </c>
      <c r="B131" s="7">
        <v>2.3809523809523725E-2</v>
      </c>
      <c r="C131" s="7" t="str">
        <v/>
      </c>
      <c r="D131" s="7">
        <v>-6.1383097546020782E-2</v>
      </c>
      <c r="E131" s="7">
        <v>2.6385008183066994E-2</v>
      </c>
      <c r="F131" s="7">
        <v>5.6791533419323414E-2</v>
      </c>
      <c r="G131" s="7" t="str">
        <v/>
      </c>
      <c r="H131" s="7">
        <v>0</v>
      </c>
      <c r="I131" s="8">
        <v>17.2</v>
      </c>
      <c r="J131" s="8" t="str">
        <v/>
      </c>
      <c r="K131" s="40"/>
      <c r="L131" s="9" t="str">
        <v/>
      </c>
      <c r="M131" s="9" t="str">
        <v/>
      </c>
      <c r="N131" s="9" t="str">
        <v/>
      </c>
      <c r="O131" s="9" t="str">
        <v/>
      </c>
      <c r="P131" s="9" t="str">
        <v/>
      </c>
      <c r="Q131" s="4" t="str">
        <v/>
      </c>
      <c r="R131" s="9" t="str">
        <v/>
      </c>
      <c r="S131" s="10" t="str">
        <v/>
      </c>
      <c r="T131" s="10" t="str">
        <v/>
      </c>
      <c r="U131" s="40"/>
      <c r="V131" s="84" t="str">
        <v/>
      </c>
      <c r="W131" s="84" t="str">
        <v/>
      </c>
      <c r="X131" s="87" t="str">
        <v/>
      </c>
      <c r="Y131" s="40"/>
      <c r="Z131" s="13" t="str">
        <v/>
      </c>
      <c r="AA131" s="11" t="str">
        <v/>
      </c>
      <c r="AB131" s="22" t="str">
        <v/>
      </c>
      <c r="AC131" s="40"/>
      <c r="AD131" s="90">
        <v>1</v>
      </c>
      <c r="AE131" s="40"/>
      <c r="AF131" s="12" t="str">
        <v/>
      </c>
      <c r="AG131" s="104" t="str">
        <v/>
      </c>
      <c r="AH131" s="40"/>
      <c r="AI131" s="94" t="str">
        <v/>
      </c>
      <c r="AJ131" s="94" t="str">
        <v/>
      </c>
      <c r="AK131" s="94" t="str">
        <v/>
      </c>
      <c r="AL131" s="40"/>
      <c r="AM131" s="7" t="str">
        <v/>
      </c>
      <c r="AN131" s="7" t="str">
        <v/>
      </c>
      <c r="AO131" s="7" t="str">
        <v/>
      </c>
      <c r="AP131" s="7" t="str">
        <v/>
      </c>
      <c r="AQ131" s="7" t="str">
        <v/>
      </c>
      <c r="AR131" s="7" t="str">
        <v/>
      </c>
      <c r="AS131" s="18" t="str">
        <v/>
      </c>
      <c r="AT131" s="40"/>
      <c r="AU131" s="9" t="str">
        <v/>
      </c>
      <c r="AV131" s="9" t="str">
        <v/>
      </c>
      <c r="AW131" s="9" t="str">
        <v/>
      </c>
      <c r="AX131" s="9" t="str">
        <v/>
      </c>
      <c r="AY131" s="9" t="str">
        <v/>
      </c>
      <c r="AZ131" s="9" t="str">
        <v/>
      </c>
      <c r="BA131" s="10" t="str">
        <v/>
      </c>
      <c r="BB131" s="40"/>
    </row>
    <row r="132" spans="1:54" ht="12.75" customHeight="1" x14ac:dyDescent="0.2">
      <c r="A132" s="32">
        <v>8614</v>
      </c>
      <c r="B132" s="7">
        <v>3.0120481927710774E-2</v>
      </c>
      <c r="C132" s="7" t="str">
        <v/>
      </c>
      <c r="D132" s="7">
        <v>-5.5576704898893103E-2</v>
      </c>
      <c r="E132" s="7">
        <v>2.1163017332264111E-2</v>
      </c>
      <c r="F132" s="7">
        <v>5.6175506315376156E-2</v>
      </c>
      <c r="G132" s="7" t="str">
        <v/>
      </c>
      <c r="H132" s="7">
        <v>0</v>
      </c>
      <c r="I132" s="8">
        <v>17.100000000000001</v>
      </c>
      <c r="J132" s="8" t="str">
        <v/>
      </c>
      <c r="K132" s="40"/>
      <c r="L132" s="9" t="str">
        <v/>
      </c>
      <c r="M132" s="9" t="str">
        <v/>
      </c>
      <c r="N132" s="9" t="str">
        <v/>
      </c>
      <c r="O132" s="9" t="str">
        <v/>
      </c>
      <c r="P132" s="9" t="str">
        <v/>
      </c>
      <c r="Q132" s="4" t="str">
        <v/>
      </c>
      <c r="R132" s="9" t="str">
        <v/>
      </c>
      <c r="S132" s="10" t="str">
        <v/>
      </c>
      <c r="T132" s="10" t="str">
        <v/>
      </c>
      <c r="U132" s="40"/>
      <c r="V132" s="84" t="str">
        <v/>
      </c>
      <c r="W132" s="84" t="str">
        <v/>
      </c>
      <c r="X132" s="87" t="str">
        <v/>
      </c>
      <c r="Y132" s="40"/>
      <c r="Z132" s="13" t="str">
        <v/>
      </c>
      <c r="AA132" s="11" t="str">
        <v/>
      </c>
      <c r="AB132" s="22" t="str">
        <v/>
      </c>
      <c r="AC132" s="40"/>
      <c r="AD132" s="90">
        <v>1</v>
      </c>
      <c r="AE132" s="40"/>
      <c r="AF132" s="12" t="str">
        <v/>
      </c>
      <c r="AG132" s="104" t="str">
        <v/>
      </c>
      <c r="AH132" s="40"/>
      <c r="AI132" s="94" t="str">
        <v/>
      </c>
      <c r="AJ132" s="94" t="str">
        <v/>
      </c>
      <c r="AK132" s="94" t="str">
        <v/>
      </c>
      <c r="AL132" s="40"/>
      <c r="AM132" s="7" t="str">
        <v/>
      </c>
      <c r="AN132" s="7" t="str">
        <v/>
      </c>
      <c r="AO132" s="7" t="str">
        <v/>
      </c>
      <c r="AP132" s="7" t="str">
        <v/>
      </c>
      <c r="AQ132" s="7" t="str">
        <v/>
      </c>
      <c r="AR132" s="7" t="str">
        <v/>
      </c>
      <c r="AS132" s="18" t="str">
        <v/>
      </c>
      <c r="AT132" s="40"/>
      <c r="AU132" s="9" t="str">
        <v/>
      </c>
      <c r="AV132" s="9" t="str">
        <v/>
      </c>
      <c r="AW132" s="9" t="str">
        <v/>
      </c>
      <c r="AX132" s="9" t="str">
        <v/>
      </c>
      <c r="AY132" s="9" t="str">
        <v/>
      </c>
      <c r="AZ132" s="9" t="str">
        <v/>
      </c>
      <c r="BA132" s="10" t="str">
        <v/>
      </c>
      <c r="BB132" s="40"/>
    </row>
    <row r="133" spans="1:54" ht="12.75" customHeight="1" x14ac:dyDescent="0.2">
      <c r="A133" s="32">
        <v>8645</v>
      </c>
      <c r="B133" s="7">
        <v>3.6144578313252795E-2</v>
      </c>
      <c r="C133" s="7" t="str">
        <v/>
      </c>
      <c r="D133" s="7">
        <v>-4.9031458694185015E-2</v>
      </c>
      <c r="E133" s="7">
        <v>1.8417278353529687E-2</v>
      </c>
      <c r="F133" s="7">
        <v>5.572995598536834E-2</v>
      </c>
      <c r="G133" s="7" t="str">
        <v/>
      </c>
      <c r="H133" s="7">
        <v>0</v>
      </c>
      <c r="I133" s="8">
        <v>17.2</v>
      </c>
      <c r="J133" s="8" t="str">
        <v/>
      </c>
      <c r="K133" s="40"/>
      <c r="L133" s="9" t="str">
        <v/>
      </c>
      <c r="M133" s="9" t="str">
        <v/>
      </c>
      <c r="N133" s="9" t="str">
        <v/>
      </c>
      <c r="O133" s="9" t="str">
        <v/>
      </c>
      <c r="P133" s="9" t="str">
        <v/>
      </c>
      <c r="Q133" s="4" t="str">
        <v/>
      </c>
      <c r="R133" s="9" t="str">
        <v/>
      </c>
      <c r="S133" s="10" t="str">
        <v/>
      </c>
      <c r="T133" s="10" t="str">
        <v/>
      </c>
      <c r="U133" s="40"/>
      <c r="V133" s="84" t="str">
        <v/>
      </c>
      <c r="W133" s="84" t="str">
        <v/>
      </c>
      <c r="X133" s="87" t="str">
        <v/>
      </c>
      <c r="Y133" s="40"/>
      <c r="Z133" s="13" t="str">
        <v/>
      </c>
      <c r="AA133" s="11" t="str">
        <v/>
      </c>
      <c r="AB133" s="22" t="str">
        <v/>
      </c>
      <c r="AC133" s="40"/>
      <c r="AD133" s="90">
        <v>1</v>
      </c>
      <c r="AE133" s="40"/>
      <c r="AF133" s="12" t="str">
        <v/>
      </c>
      <c r="AG133" s="104" t="str">
        <v/>
      </c>
      <c r="AH133" s="40"/>
      <c r="AI133" s="94" t="str">
        <v/>
      </c>
      <c r="AJ133" s="94" t="str">
        <v/>
      </c>
      <c r="AK133" s="94" t="str">
        <v/>
      </c>
      <c r="AL133" s="40"/>
      <c r="AM133" s="7" t="str">
        <v/>
      </c>
      <c r="AN133" s="7" t="str">
        <v/>
      </c>
      <c r="AO133" s="7" t="str">
        <v/>
      </c>
      <c r="AP133" s="7" t="str">
        <v/>
      </c>
      <c r="AQ133" s="7" t="str">
        <v/>
      </c>
      <c r="AR133" s="7" t="str">
        <v/>
      </c>
      <c r="AS133" s="18" t="str">
        <v/>
      </c>
      <c r="AT133" s="40"/>
      <c r="AU133" s="9" t="str">
        <v/>
      </c>
      <c r="AV133" s="9" t="str">
        <v/>
      </c>
      <c r="AW133" s="9" t="str">
        <v/>
      </c>
      <c r="AX133" s="9" t="str">
        <v/>
      </c>
      <c r="AY133" s="9" t="str">
        <v/>
      </c>
      <c r="AZ133" s="9" t="str">
        <v/>
      </c>
      <c r="BA133" s="10" t="str">
        <v/>
      </c>
      <c r="BB133" s="40"/>
    </row>
    <row r="134" spans="1:54" ht="12.75" customHeight="1" x14ac:dyDescent="0.2">
      <c r="A134" s="32">
        <v>8675</v>
      </c>
      <c r="B134" s="7">
        <v>3.5928143712574911E-2</v>
      </c>
      <c r="C134" s="7" t="str">
        <v/>
      </c>
      <c r="D134" s="7">
        <v>-4.5598729257363524E-2</v>
      </c>
      <c r="E134" s="7">
        <v>1.5746241698525898E-2</v>
      </c>
      <c r="F134" s="7">
        <v>5.6342152496756004E-2</v>
      </c>
      <c r="G134" s="7" t="str">
        <v/>
      </c>
      <c r="H134" s="7">
        <v>0</v>
      </c>
      <c r="I134" s="8">
        <v>17.3</v>
      </c>
      <c r="J134" s="8" t="str">
        <v/>
      </c>
      <c r="K134" s="40"/>
      <c r="L134" s="9" t="str">
        <v/>
      </c>
      <c r="M134" s="9" t="str">
        <v/>
      </c>
      <c r="N134" s="9" t="str">
        <v/>
      </c>
      <c r="O134" s="9" t="str">
        <v/>
      </c>
      <c r="P134" s="9" t="str">
        <v/>
      </c>
      <c r="Q134" s="4" t="str">
        <v/>
      </c>
      <c r="R134" s="9" t="str">
        <v/>
      </c>
      <c r="S134" s="10" t="str">
        <v/>
      </c>
      <c r="T134" s="10" t="str">
        <v/>
      </c>
      <c r="U134" s="40"/>
      <c r="V134" s="84" t="str">
        <v/>
      </c>
      <c r="W134" s="84" t="str">
        <v/>
      </c>
      <c r="X134" s="87" t="str">
        <v/>
      </c>
      <c r="Y134" s="40"/>
      <c r="Z134" s="13" t="str">
        <v/>
      </c>
      <c r="AA134" s="11" t="str">
        <v/>
      </c>
      <c r="AB134" s="22" t="str">
        <v/>
      </c>
      <c r="AC134" s="40"/>
      <c r="AD134" s="90">
        <v>1</v>
      </c>
      <c r="AE134" s="40"/>
      <c r="AF134" s="12" t="str">
        <v/>
      </c>
      <c r="AG134" s="104" t="str">
        <v/>
      </c>
      <c r="AH134" s="40"/>
      <c r="AI134" s="94" t="str">
        <v/>
      </c>
      <c r="AJ134" s="94" t="str">
        <v/>
      </c>
      <c r="AK134" s="94" t="str">
        <v/>
      </c>
      <c r="AL134" s="40"/>
      <c r="AM134" s="7" t="str">
        <v/>
      </c>
      <c r="AN134" s="7" t="str">
        <v/>
      </c>
      <c r="AO134" s="7" t="str">
        <v/>
      </c>
      <c r="AP134" s="7" t="str">
        <v/>
      </c>
      <c r="AQ134" s="7" t="str">
        <v/>
      </c>
      <c r="AR134" s="7" t="str">
        <v/>
      </c>
      <c r="AS134" s="18" t="str">
        <v/>
      </c>
      <c r="AT134" s="40"/>
      <c r="AU134" s="9" t="str">
        <v/>
      </c>
      <c r="AV134" s="9" t="str">
        <v/>
      </c>
      <c r="AW134" s="9" t="str">
        <v/>
      </c>
      <c r="AX134" s="9" t="str">
        <v/>
      </c>
      <c r="AY134" s="9" t="str">
        <v/>
      </c>
      <c r="AZ134" s="9" t="str">
        <v/>
      </c>
      <c r="BA134" s="10" t="str">
        <v/>
      </c>
      <c r="BB134" s="40"/>
    </row>
    <row r="135" spans="1:54" ht="12.75" customHeight="1" x14ac:dyDescent="0.2">
      <c r="A135" s="32">
        <v>8706</v>
      </c>
      <c r="B135" s="7">
        <v>2.9761904761904656E-2</v>
      </c>
      <c r="C135" s="7" t="str">
        <v/>
      </c>
      <c r="D135" s="7">
        <v>-4.3994690490172128E-2</v>
      </c>
      <c r="E135" s="7">
        <v>1.1979464575759158E-2</v>
      </c>
      <c r="F135" s="7">
        <v>5.5291579869548579E-2</v>
      </c>
      <c r="G135" s="7" t="str">
        <v/>
      </c>
      <c r="H135" s="7">
        <v>0</v>
      </c>
      <c r="I135" s="8">
        <v>17.3</v>
      </c>
      <c r="J135" s="8" t="str">
        <v/>
      </c>
      <c r="K135" s="40"/>
      <c r="L135" s="9" t="str">
        <v/>
      </c>
      <c r="M135" s="9" t="str">
        <v/>
      </c>
      <c r="N135" s="9" t="str">
        <v/>
      </c>
      <c r="O135" s="9" t="str">
        <v/>
      </c>
      <c r="P135" s="9" t="str">
        <v/>
      </c>
      <c r="Q135" s="4" t="str">
        <v/>
      </c>
      <c r="R135" s="9" t="str">
        <v/>
      </c>
      <c r="S135" s="10" t="str">
        <v/>
      </c>
      <c r="T135" s="10" t="str">
        <v/>
      </c>
      <c r="U135" s="40"/>
      <c r="V135" s="84" t="str">
        <v/>
      </c>
      <c r="W135" s="84" t="str">
        <v/>
      </c>
      <c r="X135" s="87" t="str">
        <v/>
      </c>
      <c r="Y135" s="40"/>
      <c r="Z135" s="13" t="str">
        <v/>
      </c>
      <c r="AA135" s="11" t="str">
        <v/>
      </c>
      <c r="AB135" s="22" t="str">
        <v/>
      </c>
      <c r="AC135" s="40"/>
      <c r="AD135" s="90">
        <v>1</v>
      </c>
      <c r="AE135" s="40"/>
      <c r="AF135" s="12" t="str">
        <v/>
      </c>
      <c r="AG135" s="104" t="str">
        <v/>
      </c>
      <c r="AH135" s="40"/>
      <c r="AI135" s="94" t="str">
        <v/>
      </c>
      <c r="AJ135" s="94" t="str">
        <v/>
      </c>
      <c r="AK135" s="94" t="str">
        <v/>
      </c>
      <c r="AL135" s="40"/>
      <c r="AM135" s="7" t="str">
        <v/>
      </c>
      <c r="AN135" s="7" t="str">
        <v/>
      </c>
      <c r="AO135" s="7" t="str">
        <v/>
      </c>
      <c r="AP135" s="7" t="str">
        <v/>
      </c>
      <c r="AQ135" s="7" t="str">
        <v/>
      </c>
      <c r="AR135" s="7" t="str">
        <v/>
      </c>
      <c r="AS135" s="18" t="str">
        <v/>
      </c>
      <c r="AT135" s="40"/>
      <c r="AU135" s="9" t="str">
        <v/>
      </c>
      <c r="AV135" s="9" t="str">
        <v/>
      </c>
      <c r="AW135" s="9" t="str">
        <v/>
      </c>
      <c r="AX135" s="9" t="str">
        <v/>
      </c>
      <c r="AY135" s="9" t="str">
        <v/>
      </c>
      <c r="AZ135" s="9" t="str">
        <v/>
      </c>
      <c r="BA135" s="10" t="str">
        <v/>
      </c>
      <c r="BB135" s="40"/>
    </row>
    <row r="136" spans="1:54" ht="12.75" customHeight="1" x14ac:dyDescent="0.2">
      <c r="A136" s="32">
        <v>8736</v>
      </c>
      <c r="B136" s="7">
        <v>2.3668639053254559E-2</v>
      </c>
      <c r="C136" s="7" t="str">
        <v/>
      </c>
      <c r="D136" s="7">
        <v>-3.7468854954780917E-2</v>
      </c>
      <c r="E136" s="7">
        <v>9.5141990693543566E-3</v>
      </c>
      <c r="F136" s="7">
        <v>5.6342152496756004E-2</v>
      </c>
      <c r="G136" s="7" t="str">
        <v/>
      </c>
      <c r="H136" s="7">
        <v>0</v>
      </c>
      <c r="I136" s="8">
        <v>17.3</v>
      </c>
      <c r="J136" s="8" t="str">
        <v/>
      </c>
      <c r="K136" s="40"/>
      <c r="L136" s="9" t="str">
        <v/>
      </c>
      <c r="M136" s="9" t="str">
        <v/>
      </c>
      <c r="N136" s="9" t="str">
        <v/>
      </c>
      <c r="O136" s="9" t="str">
        <v/>
      </c>
      <c r="P136" s="9" t="str">
        <v/>
      </c>
      <c r="Q136" s="4" t="str">
        <v/>
      </c>
      <c r="R136" s="9" t="str">
        <v/>
      </c>
      <c r="S136" s="10" t="str">
        <v/>
      </c>
      <c r="T136" s="10" t="str">
        <v/>
      </c>
      <c r="U136" s="40"/>
      <c r="V136" s="84" t="str">
        <v/>
      </c>
      <c r="W136" s="84" t="str">
        <v/>
      </c>
      <c r="X136" s="87" t="str">
        <v/>
      </c>
      <c r="Y136" s="40"/>
      <c r="Z136" s="13" t="str">
        <v/>
      </c>
      <c r="AA136" s="11" t="str">
        <v/>
      </c>
      <c r="AB136" s="22" t="str">
        <v/>
      </c>
      <c r="AC136" s="40"/>
      <c r="AD136" s="90">
        <v>1</v>
      </c>
      <c r="AE136" s="40"/>
      <c r="AF136" s="12" t="str">
        <v/>
      </c>
      <c r="AG136" s="104" t="str">
        <v/>
      </c>
      <c r="AH136" s="40"/>
      <c r="AI136" s="94" t="str">
        <v/>
      </c>
      <c r="AJ136" s="94" t="str">
        <v/>
      </c>
      <c r="AK136" s="94" t="str">
        <v/>
      </c>
      <c r="AL136" s="40"/>
      <c r="AM136" s="7" t="str">
        <v/>
      </c>
      <c r="AN136" s="7" t="str">
        <v/>
      </c>
      <c r="AO136" s="7" t="str">
        <v/>
      </c>
      <c r="AP136" s="7" t="str">
        <v/>
      </c>
      <c r="AQ136" s="7" t="str">
        <v/>
      </c>
      <c r="AR136" s="7" t="str">
        <v/>
      </c>
      <c r="AS136" s="18" t="str">
        <v/>
      </c>
      <c r="AT136" s="40"/>
      <c r="AU136" s="9" t="str">
        <v/>
      </c>
      <c r="AV136" s="9" t="str">
        <v/>
      </c>
      <c r="AW136" s="9" t="str">
        <v/>
      </c>
      <c r="AX136" s="9" t="str">
        <v/>
      </c>
      <c r="AY136" s="9" t="str">
        <v/>
      </c>
      <c r="AZ136" s="9" t="str">
        <v/>
      </c>
      <c r="BA136" s="10" t="str">
        <v/>
      </c>
      <c r="BB136" s="40"/>
    </row>
    <row r="137" spans="1:54" ht="12.75" customHeight="1" x14ac:dyDescent="0.2">
      <c r="A137" s="32">
        <v>8767</v>
      </c>
      <c r="B137" s="7">
        <v>2.9761904761904656E-2</v>
      </c>
      <c r="C137" s="7" t="str">
        <v/>
      </c>
      <c r="D137" s="7">
        <v>-3.0761104429906649E-2</v>
      </c>
      <c r="E137" s="7">
        <v>9.5141990693543566E-3</v>
      </c>
      <c r="F137" s="7">
        <v>5.6342152496756004E-2</v>
      </c>
      <c r="G137" s="7" t="str">
        <v/>
      </c>
      <c r="H137" s="7">
        <v>0</v>
      </c>
      <c r="I137" s="8">
        <v>17.3</v>
      </c>
      <c r="J137" s="8" t="str">
        <v/>
      </c>
      <c r="K137" s="40"/>
      <c r="L137" s="9" t="str">
        <v/>
      </c>
      <c r="M137" s="9" t="str">
        <v/>
      </c>
      <c r="N137" s="9" t="str">
        <v/>
      </c>
      <c r="O137" s="9" t="str">
        <v/>
      </c>
      <c r="P137" s="9" t="str">
        <v/>
      </c>
      <c r="Q137" s="4" t="str">
        <v/>
      </c>
      <c r="R137" s="9" t="str">
        <v/>
      </c>
      <c r="S137" s="10" t="str">
        <v/>
      </c>
      <c r="T137" s="10" t="str">
        <v/>
      </c>
      <c r="U137" s="40"/>
      <c r="V137" s="84" t="str">
        <v/>
      </c>
      <c r="W137" s="84" t="str">
        <v/>
      </c>
      <c r="X137" s="87" t="str">
        <v/>
      </c>
      <c r="Y137" s="40"/>
      <c r="Z137" s="13" t="str">
        <v/>
      </c>
      <c r="AA137" s="11" t="str">
        <v/>
      </c>
      <c r="AB137" s="22" t="str">
        <v/>
      </c>
      <c r="AC137" s="40"/>
      <c r="AD137" s="90">
        <v>1</v>
      </c>
      <c r="AE137" s="40"/>
      <c r="AF137" s="12" t="str">
        <v/>
      </c>
      <c r="AG137" s="104" t="str">
        <v/>
      </c>
      <c r="AH137" s="40"/>
      <c r="AI137" s="94" t="str">
        <v/>
      </c>
      <c r="AJ137" s="94" t="str">
        <v/>
      </c>
      <c r="AK137" s="94" t="str">
        <v/>
      </c>
      <c r="AL137" s="40"/>
      <c r="AM137" s="7" t="str">
        <v/>
      </c>
      <c r="AN137" s="7" t="str">
        <v/>
      </c>
      <c r="AO137" s="7" t="str">
        <v/>
      </c>
      <c r="AP137" s="7" t="str">
        <v/>
      </c>
      <c r="AQ137" s="7" t="str">
        <v/>
      </c>
      <c r="AR137" s="7" t="str">
        <v/>
      </c>
      <c r="AS137" s="18" t="str">
        <v/>
      </c>
      <c r="AT137" s="40"/>
      <c r="AU137" s="9" t="str">
        <v/>
      </c>
      <c r="AV137" s="9" t="str">
        <v/>
      </c>
      <c r="AW137" s="9" t="str">
        <v/>
      </c>
      <c r="AX137" s="9" t="str">
        <v/>
      </c>
      <c r="AY137" s="9" t="str">
        <v/>
      </c>
      <c r="AZ137" s="9" t="str">
        <v/>
      </c>
      <c r="BA137" s="10" t="str">
        <v/>
      </c>
      <c r="BB137" s="40"/>
    </row>
    <row r="138" spans="1:54" ht="12.75" customHeight="1" x14ac:dyDescent="0.2">
      <c r="A138" s="32">
        <v>8798</v>
      </c>
      <c r="B138" s="7">
        <v>2.3809523809523725E-2</v>
      </c>
      <c r="C138" s="7" t="str">
        <v/>
      </c>
      <c r="D138" s="7">
        <v>-2.2229625027766708E-2</v>
      </c>
      <c r="E138" s="7">
        <v>1.2051671459446522E-2</v>
      </c>
      <c r="F138" s="7">
        <v>5.6791533419323414E-2</v>
      </c>
      <c r="G138" s="7" t="str">
        <v/>
      </c>
      <c r="H138" s="7">
        <v>0</v>
      </c>
      <c r="I138" s="8">
        <v>17.2</v>
      </c>
      <c r="J138" s="8" t="str">
        <v/>
      </c>
      <c r="K138" s="40"/>
      <c r="L138" s="9" t="str">
        <v/>
      </c>
      <c r="M138" s="9" t="str">
        <v/>
      </c>
      <c r="N138" s="9" t="str">
        <v/>
      </c>
      <c r="O138" s="9" t="str">
        <v/>
      </c>
      <c r="P138" s="9" t="str">
        <v/>
      </c>
      <c r="Q138" s="4" t="str">
        <v/>
      </c>
      <c r="R138" s="9" t="str">
        <v/>
      </c>
      <c r="S138" s="10" t="str">
        <v/>
      </c>
      <c r="T138" s="10" t="str">
        <v/>
      </c>
      <c r="U138" s="40"/>
      <c r="V138" s="84" t="str">
        <v/>
      </c>
      <c r="W138" s="84" t="str">
        <v/>
      </c>
      <c r="X138" s="87" t="str">
        <v/>
      </c>
      <c r="Y138" s="40"/>
      <c r="Z138" s="13" t="str">
        <v/>
      </c>
      <c r="AA138" s="11" t="str">
        <v/>
      </c>
      <c r="AB138" s="22" t="str">
        <v/>
      </c>
      <c r="AC138" s="40"/>
      <c r="AD138" s="90">
        <v>1</v>
      </c>
      <c r="AE138" s="40"/>
      <c r="AF138" s="12" t="str">
        <v/>
      </c>
      <c r="AG138" s="104" t="str">
        <v/>
      </c>
      <c r="AH138" s="40"/>
      <c r="AI138" s="94" t="str">
        <v/>
      </c>
      <c r="AJ138" s="94" t="str">
        <v/>
      </c>
      <c r="AK138" s="94" t="str">
        <v/>
      </c>
      <c r="AL138" s="40"/>
      <c r="AM138" s="7" t="str">
        <v/>
      </c>
      <c r="AN138" s="7" t="str">
        <v/>
      </c>
      <c r="AO138" s="7" t="str">
        <v/>
      </c>
      <c r="AP138" s="7" t="str">
        <v/>
      </c>
      <c r="AQ138" s="7" t="str">
        <v/>
      </c>
      <c r="AR138" s="7" t="str">
        <v/>
      </c>
      <c r="AS138" s="18" t="str">
        <v/>
      </c>
      <c r="AT138" s="40"/>
      <c r="AU138" s="9" t="str">
        <v/>
      </c>
      <c r="AV138" s="9" t="str">
        <v/>
      </c>
      <c r="AW138" s="9" t="str">
        <v/>
      </c>
      <c r="AX138" s="9" t="str">
        <v/>
      </c>
      <c r="AY138" s="9" t="str">
        <v/>
      </c>
      <c r="AZ138" s="9" t="str">
        <v/>
      </c>
      <c r="BA138" s="10" t="str">
        <v/>
      </c>
      <c r="BB138" s="40"/>
    </row>
    <row r="139" spans="1:54" ht="12.75" customHeight="1" x14ac:dyDescent="0.2">
      <c r="A139" s="32">
        <v>8827</v>
      </c>
      <c r="B139" s="7">
        <v>1.7857142857142794E-2</v>
      </c>
      <c r="C139" s="7" t="str">
        <v/>
      </c>
      <c r="D139" s="7">
        <v>-2.235389681036748E-2</v>
      </c>
      <c r="E139" s="7">
        <v>8.3944632982586587E-3</v>
      </c>
      <c r="F139" s="7">
        <v>5.6175506315376156E-2</v>
      </c>
      <c r="G139" s="7" t="str">
        <v/>
      </c>
      <c r="H139" s="7">
        <v>-1.0752688172043112E-2</v>
      </c>
      <c r="I139" s="8">
        <v>17.100000000000001</v>
      </c>
      <c r="J139" s="8" t="str">
        <v/>
      </c>
      <c r="K139" s="40"/>
      <c r="L139" s="9" t="str">
        <v/>
      </c>
      <c r="M139" s="9" t="str">
        <v/>
      </c>
      <c r="N139" s="9" t="str">
        <v/>
      </c>
      <c r="O139" s="9" t="str">
        <v/>
      </c>
      <c r="P139" s="9" t="str">
        <v/>
      </c>
      <c r="Q139" s="4" t="str">
        <v/>
      </c>
      <c r="R139" s="9" t="str">
        <v/>
      </c>
      <c r="S139" s="10" t="str">
        <v/>
      </c>
      <c r="T139" s="10" t="str">
        <v/>
      </c>
      <c r="U139" s="40"/>
      <c r="V139" s="84" t="str">
        <v/>
      </c>
      <c r="W139" s="84" t="str">
        <v/>
      </c>
      <c r="X139" s="87" t="str">
        <v/>
      </c>
      <c r="Y139" s="40"/>
      <c r="Z139" s="13" t="str">
        <v/>
      </c>
      <c r="AA139" s="11" t="str">
        <v/>
      </c>
      <c r="AB139" s="22" t="str">
        <v/>
      </c>
      <c r="AC139" s="40"/>
      <c r="AD139" s="90">
        <v>1</v>
      </c>
      <c r="AE139" s="40"/>
      <c r="AF139" s="12" t="str">
        <v/>
      </c>
      <c r="AG139" s="104" t="str">
        <v/>
      </c>
      <c r="AH139" s="40"/>
      <c r="AI139" s="94" t="str">
        <v/>
      </c>
      <c r="AJ139" s="94" t="str">
        <v/>
      </c>
      <c r="AK139" s="94" t="str">
        <v/>
      </c>
      <c r="AL139" s="40"/>
      <c r="AM139" s="7" t="str">
        <v/>
      </c>
      <c r="AN139" s="7" t="str">
        <v/>
      </c>
      <c r="AO139" s="7" t="str">
        <v/>
      </c>
      <c r="AP139" s="7" t="str">
        <v/>
      </c>
      <c r="AQ139" s="7" t="str">
        <v/>
      </c>
      <c r="AR139" s="7" t="str">
        <v/>
      </c>
      <c r="AS139" s="18" t="str">
        <v/>
      </c>
      <c r="AT139" s="40"/>
      <c r="AU139" s="9" t="str">
        <v/>
      </c>
      <c r="AV139" s="9" t="str">
        <v/>
      </c>
      <c r="AW139" s="9" t="str">
        <v/>
      </c>
      <c r="AX139" s="9" t="str">
        <v/>
      </c>
      <c r="AY139" s="9" t="str">
        <v/>
      </c>
      <c r="AZ139" s="9" t="str">
        <v/>
      </c>
      <c r="BA139" s="10" t="str">
        <v/>
      </c>
      <c r="BB139" s="40"/>
    </row>
    <row r="140" spans="1:54" ht="12.75" customHeight="1" x14ac:dyDescent="0.2">
      <c r="A140" s="32">
        <v>8858</v>
      </c>
      <c r="B140" s="7">
        <v>5.9171597633136397E-3</v>
      </c>
      <c r="C140" s="7" t="str">
        <v/>
      </c>
      <c r="D140" s="7">
        <v>-2.0682649734903302E-2</v>
      </c>
      <c r="E140" s="7">
        <v>3.5672725521043169E-3</v>
      </c>
      <c r="F140" s="7">
        <v>5.6628412450983268E-2</v>
      </c>
      <c r="G140" s="7" t="str">
        <v/>
      </c>
      <c r="H140" s="7">
        <v>-2.1739130434782483E-2</v>
      </c>
      <c r="I140" s="8">
        <v>17</v>
      </c>
      <c r="J140" s="8" t="str">
        <v/>
      </c>
      <c r="K140" s="40"/>
      <c r="L140" s="9" t="str">
        <v/>
      </c>
      <c r="M140" s="9" t="str">
        <v/>
      </c>
      <c r="N140" s="9" t="str">
        <v/>
      </c>
      <c r="O140" s="9" t="str">
        <v/>
      </c>
      <c r="P140" s="9" t="str">
        <v/>
      </c>
      <c r="Q140" s="4" t="str">
        <v/>
      </c>
      <c r="R140" s="9" t="str">
        <v/>
      </c>
      <c r="S140" s="10" t="str">
        <v/>
      </c>
      <c r="T140" s="10" t="str">
        <v/>
      </c>
      <c r="U140" s="40"/>
      <c r="V140" s="84" t="str">
        <v/>
      </c>
      <c r="W140" s="84" t="str">
        <v/>
      </c>
      <c r="X140" s="87" t="str">
        <v/>
      </c>
      <c r="Y140" s="40"/>
      <c r="Z140" s="13" t="str">
        <v/>
      </c>
      <c r="AA140" s="11" t="str">
        <v/>
      </c>
      <c r="AB140" s="22" t="str">
        <v/>
      </c>
      <c r="AC140" s="40"/>
      <c r="AD140" s="90">
        <v>1</v>
      </c>
      <c r="AE140" s="40"/>
      <c r="AF140" s="12" t="str">
        <v/>
      </c>
      <c r="AG140" s="104" t="str">
        <v/>
      </c>
      <c r="AH140" s="40"/>
      <c r="AI140" s="94" t="str">
        <v/>
      </c>
      <c r="AJ140" s="94" t="str">
        <v/>
      </c>
      <c r="AK140" s="94" t="str">
        <v/>
      </c>
      <c r="AL140" s="40"/>
      <c r="AM140" s="7" t="str">
        <v/>
      </c>
      <c r="AN140" s="7" t="str">
        <v/>
      </c>
      <c r="AO140" s="7" t="str">
        <v/>
      </c>
      <c r="AP140" s="7" t="str">
        <v/>
      </c>
      <c r="AQ140" s="7" t="str">
        <v/>
      </c>
      <c r="AR140" s="7" t="str">
        <v/>
      </c>
      <c r="AS140" s="18" t="str">
        <v/>
      </c>
      <c r="AT140" s="40"/>
      <c r="AU140" s="9" t="str">
        <v/>
      </c>
      <c r="AV140" s="9" t="str">
        <v/>
      </c>
      <c r="AW140" s="9" t="str">
        <v/>
      </c>
      <c r="AX140" s="9" t="str">
        <v/>
      </c>
      <c r="AY140" s="9" t="str">
        <v/>
      </c>
      <c r="AZ140" s="9" t="str">
        <v/>
      </c>
      <c r="BA140" s="10" t="str">
        <v/>
      </c>
      <c r="BB140" s="40"/>
    </row>
    <row r="141" spans="1:54" ht="12.75" customHeight="1" x14ac:dyDescent="0.2">
      <c r="A141" s="32">
        <v>8888</v>
      </c>
      <c r="B141" s="7">
        <v>5.9171597633136397E-3</v>
      </c>
      <c r="C141" s="7" t="str">
        <v/>
      </c>
      <c r="D141" s="7">
        <v>-1.3360378984911714E-2</v>
      </c>
      <c r="E141" s="7">
        <v>1.1806408337420304E-3</v>
      </c>
      <c r="F141" s="7">
        <v>5.5556228389355367E-2</v>
      </c>
      <c r="G141" s="7" t="str">
        <v/>
      </c>
      <c r="H141" s="7">
        <v>-3.2608695652173836E-2</v>
      </c>
      <c r="I141" s="8">
        <v>17</v>
      </c>
      <c r="J141" s="8" t="str">
        <v/>
      </c>
      <c r="K141" s="40"/>
      <c r="L141" s="9" t="str">
        <v/>
      </c>
      <c r="M141" s="9" t="str">
        <v/>
      </c>
      <c r="N141" s="9" t="str">
        <v/>
      </c>
      <c r="O141" s="9" t="str">
        <v/>
      </c>
      <c r="P141" s="9" t="str">
        <v/>
      </c>
      <c r="Q141" s="4" t="str">
        <v/>
      </c>
      <c r="R141" s="9" t="str">
        <v/>
      </c>
      <c r="S141" s="10" t="str">
        <v/>
      </c>
      <c r="T141" s="10" t="str">
        <v/>
      </c>
      <c r="U141" s="40"/>
      <c r="V141" s="84" t="str">
        <v/>
      </c>
      <c r="W141" s="84" t="str">
        <v/>
      </c>
      <c r="X141" s="87" t="str">
        <v/>
      </c>
      <c r="Y141" s="40"/>
      <c r="Z141" s="13" t="str">
        <v/>
      </c>
      <c r="AA141" s="11" t="str">
        <v/>
      </c>
      <c r="AB141" s="22" t="str">
        <v/>
      </c>
      <c r="AC141" s="40"/>
      <c r="AD141" s="90">
        <v>1</v>
      </c>
      <c r="AE141" s="40"/>
      <c r="AF141" s="12" t="str">
        <v/>
      </c>
      <c r="AG141" s="104" t="str">
        <v/>
      </c>
      <c r="AH141" s="40"/>
      <c r="AI141" s="94" t="str">
        <v/>
      </c>
      <c r="AJ141" s="94" t="str">
        <v/>
      </c>
      <c r="AK141" s="94" t="str">
        <v/>
      </c>
      <c r="AL141" s="40"/>
      <c r="AM141" s="7" t="str">
        <v/>
      </c>
      <c r="AN141" s="7" t="str">
        <v/>
      </c>
      <c r="AO141" s="7" t="str">
        <v/>
      </c>
      <c r="AP141" s="7" t="str">
        <v/>
      </c>
      <c r="AQ141" s="7" t="str">
        <v/>
      </c>
      <c r="AR141" s="7" t="str">
        <v/>
      </c>
      <c r="AS141" s="18" t="str">
        <v/>
      </c>
      <c r="AT141" s="40"/>
      <c r="AU141" s="9" t="str">
        <v/>
      </c>
      <c r="AV141" s="9" t="str">
        <v/>
      </c>
      <c r="AW141" s="9" t="str">
        <v/>
      </c>
      <c r="AX141" s="9" t="str">
        <v/>
      </c>
      <c r="AY141" s="9" t="str">
        <v/>
      </c>
      <c r="AZ141" s="9" t="str">
        <v/>
      </c>
      <c r="BA141" s="10" t="str">
        <v/>
      </c>
      <c r="BB141" s="40"/>
    </row>
    <row r="142" spans="1:54" ht="12.75" customHeight="1" x14ac:dyDescent="0.2">
      <c r="A142" s="32">
        <v>8919</v>
      </c>
      <c r="B142" s="7">
        <v>0</v>
      </c>
      <c r="C142" s="7" t="str">
        <v/>
      </c>
      <c r="D142" s="7">
        <v>-1.1495271292505826E-2</v>
      </c>
      <c r="E142" s="7">
        <v>1.1806408337420304E-3</v>
      </c>
      <c r="F142" s="7">
        <v>5.5556228389355367E-2</v>
      </c>
      <c r="G142" s="7" t="str">
        <v/>
      </c>
      <c r="H142" s="7">
        <v>-4.3478260869565077E-2</v>
      </c>
      <c r="I142" s="8">
        <v>17</v>
      </c>
      <c r="J142" s="8" t="str">
        <v/>
      </c>
      <c r="K142" s="40"/>
      <c r="L142" s="9" t="str">
        <v/>
      </c>
      <c r="M142" s="9" t="str">
        <v/>
      </c>
      <c r="N142" s="9" t="str">
        <v/>
      </c>
      <c r="O142" s="9" t="str">
        <v/>
      </c>
      <c r="P142" s="9" t="str">
        <v/>
      </c>
      <c r="Q142" s="4" t="str">
        <v/>
      </c>
      <c r="R142" s="9" t="str">
        <v/>
      </c>
      <c r="S142" s="10" t="str">
        <v/>
      </c>
      <c r="T142" s="10" t="str">
        <v/>
      </c>
      <c r="U142" s="40"/>
      <c r="V142" s="84" t="str">
        <v/>
      </c>
      <c r="W142" s="84" t="str">
        <v/>
      </c>
      <c r="X142" s="87" t="str">
        <v/>
      </c>
      <c r="Y142" s="40"/>
      <c r="Z142" s="13" t="str">
        <v/>
      </c>
      <c r="AA142" s="11" t="str">
        <v/>
      </c>
      <c r="AB142" s="22" t="str">
        <v/>
      </c>
      <c r="AC142" s="40"/>
      <c r="AD142" s="90">
        <v>1</v>
      </c>
      <c r="AE142" s="40"/>
      <c r="AF142" s="12" t="str">
        <v/>
      </c>
      <c r="AG142" s="104" t="str">
        <v/>
      </c>
      <c r="AH142" s="40"/>
      <c r="AI142" s="94" t="str">
        <v/>
      </c>
      <c r="AJ142" s="94" t="str">
        <v/>
      </c>
      <c r="AK142" s="94" t="str">
        <v/>
      </c>
      <c r="AL142" s="40"/>
      <c r="AM142" s="7" t="str">
        <v/>
      </c>
      <c r="AN142" s="7" t="str">
        <v/>
      </c>
      <c r="AO142" s="7" t="str">
        <v/>
      </c>
      <c r="AP142" s="7" t="str">
        <v/>
      </c>
      <c r="AQ142" s="7" t="str">
        <v/>
      </c>
      <c r="AR142" s="7" t="str">
        <v/>
      </c>
      <c r="AS142" s="18" t="str">
        <v/>
      </c>
      <c r="AT142" s="40"/>
      <c r="AU142" s="9" t="str">
        <v/>
      </c>
      <c r="AV142" s="9" t="str">
        <v/>
      </c>
      <c r="AW142" s="9" t="str">
        <v/>
      </c>
      <c r="AX142" s="9" t="str">
        <v/>
      </c>
      <c r="AY142" s="9" t="str">
        <v/>
      </c>
      <c r="AZ142" s="9" t="str">
        <v/>
      </c>
      <c r="BA142" s="10" t="str">
        <v/>
      </c>
      <c r="BB142" s="40"/>
    </row>
    <row r="143" spans="1:54" ht="12.75" customHeight="1" x14ac:dyDescent="0.2">
      <c r="A143" s="32">
        <v>8949</v>
      </c>
      <c r="B143" s="7">
        <v>-5.8139534883719923E-3</v>
      </c>
      <c r="C143" s="7" t="str">
        <v/>
      </c>
      <c r="D143" s="7">
        <v>-1.1429572453504178E-2</v>
      </c>
      <c r="E143" s="7">
        <v>-3.4723060960244467E-3</v>
      </c>
      <c r="F143" s="7">
        <v>5.5114547698331906E-2</v>
      </c>
      <c r="G143" s="7" t="str">
        <v/>
      </c>
      <c r="H143" s="7">
        <v>-3.296703296703285E-2</v>
      </c>
      <c r="I143" s="8">
        <v>17.100000000000001</v>
      </c>
      <c r="J143" s="8" t="str">
        <v/>
      </c>
      <c r="K143" s="40"/>
      <c r="L143" s="9" t="str">
        <v/>
      </c>
      <c r="M143" s="9" t="str">
        <v/>
      </c>
      <c r="N143" s="9" t="str">
        <v/>
      </c>
      <c r="O143" s="9" t="str">
        <v/>
      </c>
      <c r="P143" s="9" t="str">
        <v/>
      </c>
      <c r="Q143" s="4" t="str">
        <v/>
      </c>
      <c r="R143" s="9" t="str">
        <v/>
      </c>
      <c r="S143" s="10" t="str">
        <v/>
      </c>
      <c r="T143" s="10" t="str">
        <v/>
      </c>
      <c r="U143" s="40"/>
      <c r="V143" s="84" t="str">
        <v/>
      </c>
      <c r="W143" s="84" t="str">
        <v/>
      </c>
      <c r="X143" s="87" t="str">
        <v/>
      </c>
      <c r="Y143" s="40"/>
      <c r="Z143" s="13" t="str">
        <v/>
      </c>
      <c r="AA143" s="11" t="str">
        <v/>
      </c>
      <c r="AB143" s="22" t="str">
        <v/>
      </c>
      <c r="AC143" s="40"/>
      <c r="AD143" s="90">
        <v>1</v>
      </c>
      <c r="AE143" s="40"/>
      <c r="AF143" s="12" t="str">
        <v/>
      </c>
      <c r="AG143" s="104" t="str">
        <v/>
      </c>
      <c r="AH143" s="40"/>
      <c r="AI143" s="94" t="str">
        <v/>
      </c>
      <c r="AJ143" s="94" t="str">
        <v/>
      </c>
      <c r="AK143" s="94" t="str">
        <v/>
      </c>
      <c r="AL143" s="40"/>
      <c r="AM143" s="7" t="str">
        <v/>
      </c>
      <c r="AN143" s="7" t="str">
        <v/>
      </c>
      <c r="AO143" s="7" t="str">
        <v/>
      </c>
      <c r="AP143" s="7" t="str">
        <v/>
      </c>
      <c r="AQ143" s="7" t="str">
        <v/>
      </c>
      <c r="AR143" s="7" t="str">
        <v/>
      </c>
      <c r="AS143" s="18" t="str">
        <v/>
      </c>
      <c r="AT143" s="40"/>
      <c r="AU143" s="9" t="str">
        <v/>
      </c>
      <c r="AV143" s="9" t="str">
        <v/>
      </c>
      <c r="AW143" s="9" t="str">
        <v/>
      </c>
      <c r="AX143" s="9" t="str">
        <v/>
      </c>
      <c r="AY143" s="9" t="str">
        <v/>
      </c>
      <c r="AZ143" s="9" t="str">
        <v/>
      </c>
      <c r="BA143" s="10" t="str">
        <v/>
      </c>
      <c r="BB143" s="40"/>
    </row>
    <row r="144" spans="1:54" ht="12.75" customHeight="1" x14ac:dyDescent="0.2">
      <c r="A144" s="32">
        <v>8980</v>
      </c>
      <c r="B144" s="7">
        <v>-5.8479532163743242E-3</v>
      </c>
      <c r="C144" s="7" t="str">
        <v/>
      </c>
      <c r="D144" s="7">
        <v>-1.3360378984911714E-2</v>
      </c>
      <c r="E144" s="7">
        <v>-8.037781988675996E-3</v>
      </c>
      <c r="F144" s="7">
        <v>5.2409779148925528E-2</v>
      </c>
      <c r="G144" s="7" t="str">
        <v/>
      </c>
      <c r="H144" s="7">
        <v>-2.1739130434782483E-2</v>
      </c>
      <c r="I144" s="8">
        <v>17</v>
      </c>
      <c r="J144" s="8" t="str">
        <v/>
      </c>
      <c r="K144" s="40"/>
      <c r="L144" s="9" t="str">
        <v/>
      </c>
      <c r="M144" s="9" t="str">
        <v/>
      </c>
      <c r="N144" s="9" t="str">
        <v/>
      </c>
      <c r="O144" s="9" t="str">
        <v/>
      </c>
      <c r="P144" s="9" t="str">
        <v/>
      </c>
      <c r="Q144" s="4" t="str">
        <v/>
      </c>
      <c r="R144" s="9" t="str">
        <v/>
      </c>
      <c r="S144" s="10" t="str">
        <v/>
      </c>
      <c r="T144" s="10" t="str">
        <v/>
      </c>
      <c r="U144" s="40"/>
      <c r="V144" s="84" t="str">
        <v/>
      </c>
      <c r="W144" s="84" t="str">
        <v/>
      </c>
      <c r="X144" s="87" t="str">
        <v/>
      </c>
      <c r="Y144" s="40"/>
      <c r="Z144" s="13" t="str">
        <v/>
      </c>
      <c r="AA144" s="11" t="str">
        <v/>
      </c>
      <c r="AB144" s="22" t="str">
        <v/>
      </c>
      <c r="AC144" s="40"/>
      <c r="AD144" s="90">
        <v>0</v>
      </c>
      <c r="AE144" s="40"/>
      <c r="AF144" s="12" t="str">
        <v/>
      </c>
      <c r="AG144" s="104" t="str">
        <v/>
      </c>
      <c r="AH144" s="40"/>
      <c r="AI144" s="94" t="str">
        <v/>
      </c>
      <c r="AJ144" s="94" t="str">
        <v/>
      </c>
      <c r="AK144" s="94" t="str">
        <v/>
      </c>
      <c r="AL144" s="40"/>
      <c r="AM144" s="7" t="str">
        <v/>
      </c>
      <c r="AN144" s="7" t="str">
        <v/>
      </c>
      <c r="AO144" s="7" t="str">
        <v/>
      </c>
      <c r="AP144" s="7" t="str">
        <v/>
      </c>
      <c r="AQ144" s="7" t="str">
        <v/>
      </c>
      <c r="AR144" s="7" t="str">
        <v/>
      </c>
      <c r="AS144" s="18" t="str">
        <v/>
      </c>
      <c r="AT144" s="40"/>
      <c r="AU144" s="9" t="str">
        <v/>
      </c>
      <c r="AV144" s="9" t="str">
        <v/>
      </c>
      <c r="AW144" s="9" t="str">
        <v/>
      </c>
      <c r="AX144" s="9" t="str">
        <v/>
      </c>
      <c r="AY144" s="9" t="str">
        <v/>
      </c>
      <c r="AZ144" s="9" t="str">
        <v/>
      </c>
      <c r="BA144" s="10" t="str">
        <v/>
      </c>
      <c r="BB144" s="40"/>
    </row>
    <row r="145" spans="1:54" ht="12.75" customHeight="1" x14ac:dyDescent="0.2">
      <c r="A145" s="32">
        <v>9011</v>
      </c>
      <c r="B145" s="7">
        <v>-5.8139534883719923E-3</v>
      </c>
      <c r="C145" s="7" t="str">
        <v/>
      </c>
      <c r="D145" s="7">
        <v>-7.6778460714080898E-3</v>
      </c>
      <c r="E145" s="7">
        <v>-7.9918924110045086E-3</v>
      </c>
      <c r="F145" s="7">
        <v>5.302721110359232E-2</v>
      </c>
      <c r="G145" s="7" t="str">
        <v/>
      </c>
      <c r="H145" s="7">
        <v>-2.1739130434782483E-2</v>
      </c>
      <c r="I145" s="8">
        <v>17.100000000000001</v>
      </c>
      <c r="J145" s="8" t="str">
        <v/>
      </c>
      <c r="K145" s="40"/>
      <c r="L145" s="9" t="str">
        <v/>
      </c>
      <c r="M145" s="9" t="str">
        <v/>
      </c>
      <c r="N145" s="9" t="str">
        <v/>
      </c>
      <c r="O145" s="9" t="str">
        <v/>
      </c>
      <c r="P145" s="9" t="str">
        <v/>
      </c>
      <c r="Q145" s="4" t="str">
        <v/>
      </c>
      <c r="R145" s="9" t="str">
        <v/>
      </c>
      <c r="S145" s="10" t="str">
        <v/>
      </c>
      <c r="T145" s="10" t="str">
        <v/>
      </c>
      <c r="U145" s="40"/>
      <c r="V145" s="84" t="str">
        <v/>
      </c>
      <c r="W145" s="84" t="str">
        <v/>
      </c>
      <c r="X145" s="87" t="str">
        <v/>
      </c>
      <c r="Y145" s="40"/>
      <c r="Z145" s="13" t="str">
        <v/>
      </c>
      <c r="AA145" s="11" t="str">
        <v/>
      </c>
      <c r="AB145" s="22" t="str">
        <v/>
      </c>
      <c r="AC145" s="40"/>
      <c r="AD145" s="90">
        <v>0</v>
      </c>
      <c r="AE145" s="40"/>
      <c r="AF145" s="12" t="str">
        <v/>
      </c>
      <c r="AG145" s="104" t="str">
        <v/>
      </c>
      <c r="AH145" s="40"/>
      <c r="AI145" s="94" t="str">
        <v/>
      </c>
      <c r="AJ145" s="94" t="str">
        <v/>
      </c>
      <c r="AK145" s="94" t="str">
        <v/>
      </c>
      <c r="AL145" s="40"/>
      <c r="AM145" s="7" t="str">
        <v/>
      </c>
      <c r="AN145" s="7" t="str">
        <v/>
      </c>
      <c r="AO145" s="7" t="str">
        <v/>
      </c>
      <c r="AP145" s="7" t="str">
        <v/>
      </c>
      <c r="AQ145" s="7" t="str">
        <v/>
      </c>
      <c r="AR145" s="7" t="str">
        <v/>
      </c>
      <c r="AS145" s="18" t="str">
        <v/>
      </c>
      <c r="AT145" s="40"/>
      <c r="AU145" s="9" t="str">
        <v/>
      </c>
      <c r="AV145" s="9" t="str">
        <v/>
      </c>
      <c r="AW145" s="9" t="str">
        <v/>
      </c>
      <c r="AX145" s="9" t="str">
        <v/>
      </c>
      <c r="AY145" s="9" t="str">
        <v/>
      </c>
      <c r="AZ145" s="9" t="str">
        <v/>
      </c>
      <c r="BA145" s="10" t="str">
        <v/>
      </c>
      <c r="BB145" s="40"/>
    </row>
    <row r="146" spans="1:54" ht="12.75" customHeight="1" x14ac:dyDescent="0.2">
      <c r="A146" s="32">
        <v>9041</v>
      </c>
      <c r="B146" s="7">
        <v>-5.7803468208093012E-3</v>
      </c>
      <c r="C146" s="7" t="str">
        <v/>
      </c>
      <c r="D146" s="7">
        <v>-5.7472533564043582E-3</v>
      </c>
      <c r="E146" s="7">
        <v>-1.0148662123654062E-2</v>
      </c>
      <c r="F146" s="7">
        <v>5.4679992210979744E-2</v>
      </c>
      <c r="G146" s="7" t="str">
        <v/>
      </c>
      <c r="H146" s="7">
        <v>-2.1739130434782483E-2</v>
      </c>
      <c r="I146" s="8">
        <v>17.2</v>
      </c>
      <c r="J146" s="8" t="str">
        <v/>
      </c>
      <c r="K146" s="40"/>
      <c r="L146" s="9" t="str">
        <v/>
      </c>
      <c r="M146" s="9" t="str">
        <v/>
      </c>
      <c r="N146" s="9" t="str">
        <v/>
      </c>
      <c r="O146" s="9" t="str">
        <v/>
      </c>
      <c r="P146" s="9" t="str">
        <v/>
      </c>
      <c r="Q146" s="4" t="str">
        <v/>
      </c>
      <c r="R146" s="9" t="str">
        <v/>
      </c>
      <c r="S146" s="10" t="str">
        <v/>
      </c>
      <c r="T146" s="10" t="str">
        <v/>
      </c>
      <c r="U146" s="40"/>
      <c r="V146" s="84" t="str">
        <v/>
      </c>
      <c r="W146" s="84" t="str">
        <v/>
      </c>
      <c r="X146" s="87" t="str">
        <v/>
      </c>
      <c r="Y146" s="40"/>
      <c r="Z146" s="13" t="str">
        <v/>
      </c>
      <c r="AA146" s="11" t="str">
        <v/>
      </c>
      <c r="AB146" s="22" t="str">
        <v/>
      </c>
      <c r="AC146" s="40"/>
      <c r="AD146" s="90">
        <v>0</v>
      </c>
      <c r="AE146" s="40"/>
      <c r="AF146" s="12" t="str">
        <v/>
      </c>
      <c r="AG146" s="104" t="str">
        <v/>
      </c>
      <c r="AH146" s="40"/>
      <c r="AI146" s="94" t="str">
        <v/>
      </c>
      <c r="AJ146" s="94" t="str">
        <v/>
      </c>
      <c r="AK146" s="94" t="str">
        <v/>
      </c>
      <c r="AL146" s="40"/>
      <c r="AM146" s="7" t="str">
        <v/>
      </c>
      <c r="AN146" s="7" t="str">
        <v/>
      </c>
      <c r="AO146" s="7" t="str">
        <v/>
      </c>
      <c r="AP146" s="7" t="str">
        <v/>
      </c>
      <c r="AQ146" s="7" t="str">
        <v/>
      </c>
      <c r="AR146" s="7" t="str">
        <v/>
      </c>
      <c r="AS146" s="18" t="str">
        <v/>
      </c>
      <c r="AT146" s="40"/>
      <c r="AU146" s="9" t="str">
        <v/>
      </c>
      <c r="AV146" s="9" t="str">
        <v/>
      </c>
      <c r="AW146" s="9" t="str">
        <v/>
      </c>
      <c r="AX146" s="9" t="str">
        <v/>
      </c>
      <c r="AY146" s="9" t="str">
        <v/>
      </c>
      <c r="AZ146" s="9" t="str">
        <v/>
      </c>
      <c r="BA146" s="10" t="str">
        <v/>
      </c>
      <c r="BB146" s="40"/>
    </row>
    <row r="147" spans="1:54" ht="12.75" customHeight="1" x14ac:dyDescent="0.2">
      <c r="A147" s="32">
        <v>9072</v>
      </c>
      <c r="B147" s="7">
        <v>-5.7803468208093012E-3</v>
      </c>
      <c r="C147" s="7" t="str">
        <v/>
      </c>
      <c r="D147" s="7">
        <v>-3.8461918504537618E-3</v>
      </c>
      <c r="E147" s="7">
        <v>-1.4466607997586811E-2</v>
      </c>
      <c r="F147" s="7">
        <v>5.3641401926381782E-2</v>
      </c>
      <c r="G147" s="7" t="str">
        <v/>
      </c>
      <c r="H147" s="7">
        <v>-1.0869565217391242E-2</v>
      </c>
      <c r="I147" s="8">
        <v>17.2</v>
      </c>
      <c r="J147" s="8" t="str">
        <v/>
      </c>
      <c r="K147" s="40"/>
      <c r="L147" s="9" t="str">
        <v/>
      </c>
      <c r="M147" s="9" t="str">
        <v/>
      </c>
      <c r="N147" s="9" t="str">
        <v/>
      </c>
      <c r="O147" s="9" t="str">
        <v/>
      </c>
      <c r="P147" s="9" t="str">
        <v/>
      </c>
      <c r="Q147" s="4" t="str">
        <v/>
      </c>
      <c r="R147" s="9" t="str">
        <v/>
      </c>
      <c r="S147" s="10" t="str">
        <v/>
      </c>
      <c r="T147" s="10" t="str">
        <v/>
      </c>
      <c r="U147" s="40"/>
      <c r="V147" s="84" t="str">
        <v/>
      </c>
      <c r="W147" s="84" t="str">
        <v/>
      </c>
      <c r="X147" s="87" t="str">
        <v/>
      </c>
      <c r="Y147" s="40"/>
      <c r="Z147" s="13" t="str">
        <v/>
      </c>
      <c r="AA147" s="11" t="str">
        <v/>
      </c>
      <c r="AB147" s="22" t="str">
        <v/>
      </c>
      <c r="AC147" s="40"/>
      <c r="AD147" s="90">
        <v>0</v>
      </c>
      <c r="AE147" s="40"/>
      <c r="AF147" s="12" t="str">
        <v/>
      </c>
      <c r="AG147" s="104" t="str">
        <v/>
      </c>
      <c r="AH147" s="40"/>
      <c r="AI147" s="94" t="str">
        <v/>
      </c>
      <c r="AJ147" s="94" t="str">
        <v/>
      </c>
      <c r="AK147" s="94" t="str">
        <v/>
      </c>
      <c r="AL147" s="40"/>
      <c r="AM147" s="7" t="str">
        <v/>
      </c>
      <c r="AN147" s="7" t="str">
        <v/>
      </c>
      <c r="AO147" s="7" t="str">
        <v/>
      </c>
      <c r="AP147" s="7" t="str">
        <v/>
      </c>
      <c r="AQ147" s="7" t="str">
        <v/>
      </c>
      <c r="AR147" s="7" t="str">
        <v/>
      </c>
      <c r="AS147" s="18" t="str">
        <v/>
      </c>
      <c r="AT147" s="40"/>
      <c r="AU147" s="9" t="str">
        <v/>
      </c>
      <c r="AV147" s="9" t="str">
        <v/>
      </c>
      <c r="AW147" s="9" t="str">
        <v/>
      </c>
      <c r="AX147" s="9" t="str">
        <v/>
      </c>
      <c r="AY147" s="9" t="str">
        <v/>
      </c>
      <c r="AZ147" s="9" t="str">
        <v/>
      </c>
      <c r="BA147" s="10" t="str">
        <v/>
      </c>
      <c r="BB147" s="40"/>
    </row>
    <row r="148" spans="1:54" ht="12.75" customHeight="1" x14ac:dyDescent="0.2">
      <c r="A148" s="32">
        <v>9102</v>
      </c>
      <c r="B148" s="7">
        <v>0</v>
      </c>
      <c r="C148" s="7" t="str">
        <v/>
      </c>
      <c r="D148" s="7">
        <v>0</v>
      </c>
      <c r="E148" s="7">
        <v>-1.7535515626434184E-2</v>
      </c>
      <c r="F148" s="7">
        <v>5.5291579869548579E-2</v>
      </c>
      <c r="G148" s="7" t="str">
        <v/>
      </c>
      <c r="H148" s="7">
        <v>-1.0869565217391242E-2</v>
      </c>
      <c r="I148" s="8">
        <v>17.3</v>
      </c>
      <c r="J148" s="8" t="str">
        <v/>
      </c>
      <c r="K148" s="40"/>
      <c r="L148" s="9" t="str">
        <v/>
      </c>
      <c r="M148" s="9" t="str">
        <v/>
      </c>
      <c r="N148" s="9" t="str">
        <v/>
      </c>
      <c r="O148" s="9" t="str">
        <v/>
      </c>
      <c r="P148" s="9" t="str">
        <v/>
      </c>
      <c r="Q148" s="4" t="str">
        <v/>
      </c>
      <c r="R148" s="9" t="str">
        <v/>
      </c>
      <c r="S148" s="10" t="str">
        <v/>
      </c>
      <c r="T148" s="10" t="str">
        <v/>
      </c>
      <c r="U148" s="40"/>
      <c r="V148" s="84" t="str">
        <v/>
      </c>
      <c r="W148" s="84" t="str">
        <v/>
      </c>
      <c r="X148" s="87" t="str">
        <v/>
      </c>
      <c r="Y148" s="40"/>
      <c r="Z148" s="13" t="str">
        <v/>
      </c>
      <c r="AA148" s="11" t="str">
        <v/>
      </c>
      <c r="AB148" s="22" t="str">
        <v/>
      </c>
      <c r="AC148" s="40"/>
      <c r="AD148" s="90">
        <v>0</v>
      </c>
      <c r="AE148" s="40"/>
      <c r="AF148" s="12" t="str">
        <v/>
      </c>
      <c r="AG148" s="104" t="str">
        <v/>
      </c>
      <c r="AH148" s="40"/>
      <c r="AI148" s="94" t="str">
        <v/>
      </c>
      <c r="AJ148" s="94" t="str">
        <v/>
      </c>
      <c r="AK148" s="94" t="str">
        <v/>
      </c>
      <c r="AL148" s="40"/>
      <c r="AM148" s="7" t="str">
        <v/>
      </c>
      <c r="AN148" s="7" t="str">
        <v/>
      </c>
      <c r="AO148" s="7" t="str">
        <v/>
      </c>
      <c r="AP148" s="7" t="str">
        <v/>
      </c>
      <c r="AQ148" s="7" t="str">
        <v/>
      </c>
      <c r="AR148" s="7" t="str">
        <v/>
      </c>
      <c r="AS148" s="18" t="str">
        <v/>
      </c>
      <c r="AT148" s="40"/>
      <c r="AU148" s="9" t="str">
        <v/>
      </c>
      <c r="AV148" s="9" t="str">
        <v/>
      </c>
      <c r="AW148" s="9" t="str">
        <v/>
      </c>
      <c r="AX148" s="9" t="str">
        <v/>
      </c>
      <c r="AY148" s="9" t="str">
        <v/>
      </c>
      <c r="AZ148" s="9" t="str">
        <v/>
      </c>
      <c r="BA148" s="10" t="str">
        <v/>
      </c>
      <c r="BB148" s="40"/>
    </row>
    <row r="149" spans="1:54" ht="12.75" customHeight="1" x14ac:dyDescent="0.2">
      <c r="A149" s="32">
        <v>9133</v>
      </c>
      <c r="B149" s="7">
        <v>0</v>
      </c>
      <c r="C149" s="7" t="str">
        <v/>
      </c>
      <c r="D149" s="7">
        <v>7.8281071887158493E-3</v>
      </c>
      <c r="E149" s="7">
        <v>-2.1642094042427118E-2</v>
      </c>
      <c r="F149" s="7">
        <v>5.5291579869548579E-2</v>
      </c>
      <c r="G149" s="7" t="str">
        <v/>
      </c>
      <c r="H149" s="7">
        <v>0</v>
      </c>
      <c r="I149" s="8">
        <v>17.3</v>
      </c>
      <c r="J149" s="8" t="str">
        <v/>
      </c>
      <c r="K149" s="40"/>
      <c r="L149" s="9" t="str">
        <v/>
      </c>
      <c r="M149" s="9" t="str">
        <v/>
      </c>
      <c r="N149" s="9" t="str">
        <v/>
      </c>
      <c r="O149" s="9" t="str">
        <v/>
      </c>
      <c r="P149" s="9" t="str">
        <v/>
      </c>
      <c r="Q149" s="4" t="str">
        <v/>
      </c>
      <c r="R149" s="9" t="str">
        <v/>
      </c>
      <c r="S149" s="10" t="str">
        <v/>
      </c>
      <c r="T149" s="10" t="str">
        <v/>
      </c>
      <c r="U149" s="40"/>
      <c r="V149" s="84" t="str">
        <v/>
      </c>
      <c r="W149" s="84" t="str">
        <v/>
      </c>
      <c r="X149" s="87" t="str">
        <v/>
      </c>
      <c r="Y149" s="40"/>
      <c r="Z149" s="13" t="str">
        <v/>
      </c>
      <c r="AA149" s="11" t="str">
        <v/>
      </c>
      <c r="AB149" s="22" t="str">
        <v/>
      </c>
      <c r="AC149" s="40"/>
      <c r="AD149" s="90">
        <v>0</v>
      </c>
      <c r="AE149" s="40"/>
      <c r="AF149" s="12" t="str">
        <v/>
      </c>
      <c r="AG149" s="104" t="str">
        <v/>
      </c>
      <c r="AH149" s="40"/>
      <c r="AI149" s="94" t="str">
        <v/>
      </c>
      <c r="AJ149" s="94" t="str">
        <v/>
      </c>
      <c r="AK149" s="94" t="str">
        <v/>
      </c>
      <c r="AL149" s="40"/>
      <c r="AM149" s="7" t="str">
        <v/>
      </c>
      <c r="AN149" s="7" t="str">
        <v/>
      </c>
      <c r="AO149" s="7" t="str">
        <v/>
      </c>
      <c r="AP149" s="7" t="str">
        <v/>
      </c>
      <c r="AQ149" s="7" t="str">
        <v/>
      </c>
      <c r="AR149" s="7" t="str">
        <v/>
      </c>
      <c r="AS149" s="18" t="str">
        <v/>
      </c>
      <c r="AT149" s="40"/>
      <c r="AU149" s="9" t="str">
        <v/>
      </c>
      <c r="AV149" s="9" t="str">
        <v/>
      </c>
      <c r="AW149" s="9" t="str">
        <v/>
      </c>
      <c r="AX149" s="9" t="str">
        <v/>
      </c>
      <c r="AY149" s="9" t="str">
        <v/>
      </c>
      <c r="AZ149" s="9" t="str">
        <v/>
      </c>
      <c r="BA149" s="10" t="str">
        <v/>
      </c>
      <c r="BB149" s="40"/>
    </row>
    <row r="150" spans="1:54" ht="12.75" customHeight="1" x14ac:dyDescent="0.2">
      <c r="A150" s="32">
        <v>9164</v>
      </c>
      <c r="B150" s="7">
        <v>0</v>
      </c>
      <c r="C150" s="7" t="str">
        <v/>
      </c>
      <c r="D150" s="7">
        <v>5.8824882434889147E-3</v>
      </c>
      <c r="E150" s="7">
        <v>-2.478860524314519E-2</v>
      </c>
      <c r="F150" s="7">
        <v>5.572995598536834E-2</v>
      </c>
      <c r="G150" s="7" t="str">
        <v/>
      </c>
      <c r="H150" s="7">
        <v>0</v>
      </c>
      <c r="I150" s="8">
        <v>17.2</v>
      </c>
      <c r="J150" s="8" t="str">
        <v/>
      </c>
      <c r="K150" s="40"/>
      <c r="L150" s="9" t="str">
        <v/>
      </c>
      <c r="M150" s="9" t="str">
        <v/>
      </c>
      <c r="N150" s="9" t="str">
        <v/>
      </c>
      <c r="O150" s="9" t="str">
        <v/>
      </c>
      <c r="P150" s="9" t="str">
        <v/>
      </c>
      <c r="Q150" s="4" t="str">
        <v/>
      </c>
      <c r="R150" s="9" t="str">
        <v/>
      </c>
      <c r="S150" s="10" t="str">
        <v/>
      </c>
      <c r="T150" s="10" t="str">
        <v/>
      </c>
      <c r="U150" s="40"/>
      <c r="V150" s="84" t="str">
        <v/>
      </c>
      <c r="W150" s="84" t="str">
        <v/>
      </c>
      <c r="X150" s="87" t="str">
        <v/>
      </c>
      <c r="Y150" s="40"/>
      <c r="Z150" s="13" t="str">
        <v/>
      </c>
      <c r="AA150" s="11" t="str">
        <v/>
      </c>
      <c r="AB150" s="22" t="str">
        <v/>
      </c>
      <c r="AC150" s="40"/>
      <c r="AD150" s="90">
        <v>0</v>
      </c>
      <c r="AE150" s="40"/>
      <c r="AF150" s="12" t="str">
        <v/>
      </c>
      <c r="AG150" s="104" t="str">
        <v/>
      </c>
      <c r="AH150" s="40"/>
      <c r="AI150" s="94" t="str">
        <v/>
      </c>
      <c r="AJ150" s="94" t="str">
        <v/>
      </c>
      <c r="AK150" s="94" t="str">
        <v/>
      </c>
      <c r="AL150" s="40"/>
      <c r="AM150" s="7" t="str">
        <v/>
      </c>
      <c r="AN150" s="7" t="str">
        <v/>
      </c>
      <c r="AO150" s="7" t="str">
        <v/>
      </c>
      <c r="AP150" s="7" t="str">
        <v/>
      </c>
      <c r="AQ150" s="7" t="str">
        <v/>
      </c>
      <c r="AR150" s="7" t="str">
        <v/>
      </c>
      <c r="AS150" s="18" t="str">
        <v/>
      </c>
      <c r="AT150" s="40"/>
      <c r="AU150" s="9" t="str">
        <v/>
      </c>
      <c r="AV150" s="9" t="str">
        <v/>
      </c>
      <c r="AW150" s="9" t="str">
        <v/>
      </c>
      <c r="AX150" s="9" t="str">
        <v/>
      </c>
      <c r="AY150" s="9" t="str">
        <v/>
      </c>
      <c r="AZ150" s="9" t="str">
        <v/>
      </c>
      <c r="BA150" s="10" t="str">
        <v/>
      </c>
      <c r="BB150" s="40"/>
    </row>
    <row r="151" spans="1:54" ht="12.75" customHeight="1" x14ac:dyDescent="0.2">
      <c r="A151" s="32">
        <v>9192</v>
      </c>
      <c r="B151" s="7">
        <v>1.1695906432748426E-2</v>
      </c>
      <c r="C151" s="7" t="str">
        <v/>
      </c>
      <c r="D151" s="7">
        <v>1.1835418157454924E-2</v>
      </c>
      <c r="E151" s="7">
        <v>-2.5647788102217017E-2</v>
      </c>
      <c r="F151" s="7">
        <v>5.7404345518057287E-2</v>
      </c>
      <c r="G151" s="7" t="str">
        <v/>
      </c>
      <c r="H151" s="7">
        <v>0</v>
      </c>
      <c r="I151" s="8">
        <v>17.3</v>
      </c>
      <c r="J151" s="8" t="str">
        <v/>
      </c>
      <c r="K151" s="40"/>
      <c r="L151" s="9" t="str">
        <v/>
      </c>
      <c r="M151" s="9" t="str">
        <v/>
      </c>
      <c r="N151" s="9" t="str">
        <v/>
      </c>
      <c r="O151" s="9" t="str">
        <v/>
      </c>
      <c r="P151" s="9" t="str">
        <v/>
      </c>
      <c r="Q151" s="4" t="str">
        <v/>
      </c>
      <c r="R151" s="9" t="str">
        <v/>
      </c>
      <c r="S151" s="10" t="str">
        <v/>
      </c>
      <c r="T151" s="10" t="str">
        <v/>
      </c>
      <c r="U151" s="40"/>
      <c r="V151" s="84" t="str">
        <v/>
      </c>
      <c r="W151" s="84" t="str">
        <v/>
      </c>
      <c r="X151" s="87" t="str">
        <v/>
      </c>
      <c r="Y151" s="40"/>
      <c r="Z151" s="13" t="str">
        <v/>
      </c>
      <c r="AA151" s="11" t="str">
        <v/>
      </c>
      <c r="AB151" s="22" t="str">
        <v/>
      </c>
      <c r="AC151" s="40"/>
      <c r="AD151" s="90">
        <v>0</v>
      </c>
      <c r="AE151" s="40"/>
      <c r="AF151" s="12" t="str">
        <v/>
      </c>
      <c r="AG151" s="104" t="str">
        <v/>
      </c>
      <c r="AH151" s="40"/>
      <c r="AI151" s="94" t="str">
        <v/>
      </c>
      <c r="AJ151" s="94" t="str">
        <v/>
      </c>
      <c r="AK151" s="94" t="str">
        <v/>
      </c>
      <c r="AL151" s="40"/>
      <c r="AM151" s="7" t="str">
        <v/>
      </c>
      <c r="AN151" s="7" t="str">
        <v/>
      </c>
      <c r="AO151" s="7" t="str">
        <v/>
      </c>
      <c r="AP151" s="7" t="str">
        <v/>
      </c>
      <c r="AQ151" s="7" t="str">
        <v/>
      </c>
      <c r="AR151" s="7" t="str">
        <v/>
      </c>
      <c r="AS151" s="18" t="str">
        <v/>
      </c>
      <c r="AT151" s="40"/>
      <c r="AU151" s="9" t="str">
        <v/>
      </c>
      <c r="AV151" s="9" t="str">
        <v/>
      </c>
      <c r="AW151" s="9" t="str">
        <v/>
      </c>
      <c r="AX151" s="9" t="str">
        <v/>
      </c>
      <c r="AY151" s="9" t="str">
        <v/>
      </c>
      <c r="AZ151" s="9" t="str">
        <v/>
      </c>
      <c r="BA151" s="10" t="str">
        <v/>
      </c>
      <c r="BB151" s="40"/>
    </row>
    <row r="152" spans="1:54" ht="12.75" customHeight="1" x14ac:dyDescent="0.2">
      <c r="A152" s="32">
        <v>9223</v>
      </c>
      <c r="B152" s="7">
        <v>1.1764705882352899E-2</v>
      </c>
      <c r="C152" s="7" t="str">
        <v/>
      </c>
      <c r="D152" s="7">
        <v>9.8820630714271385E-3</v>
      </c>
      <c r="E152" s="7">
        <v>-3.2599111783616186E-2</v>
      </c>
      <c r="F152" s="7">
        <v>5.572995598536834E-2</v>
      </c>
      <c r="G152" s="7" t="str">
        <v/>
      </c>
      <c r="H152" s="7">
        <v>1.1111111111111072E-2</v>
      </c>
      <c r="I152" s="8">
        <v>17.2</v>
      </c>
      <c r="J152" s="8" t="str">
        <v/>
      </c>
      <c r="K152" s="40"/>
      <c r="L152" s="9" t="str">
        <v/>
      </c>
      <c r="M152" s="9" t="str">
        <v/>
      </c>
      <c r="N152" s="9" t="str">
        <v/>
      </c>
      <c r="O152" s="9" t="str">
        <v/>
      </c>
      <c r="P152" s="9" t="str">
        <v/>
      </c>
      <c r="Q152" s="4" t="str">
        <v/>
      </c>
      <c r="R152" s="9" t="str">
        <v/>
      </c>
      <c r="S152" s="10" t="str">
        <v/>
      </c>
      <c r="T152" s="10" t="str">
        <v/>
      </c>
      <c r="U152" s="40"/>
      <c r="V152" s="84" t="str">
        <v/>
      </c>
      <c r="W152" s="84" t="str">
        <v/>
      </c>
      <c r="X152" s="87" t="str">
        <v/>
      </c>
      <c r="Y152" s="40"/>
      <c r="Z152" s="13" t="str">
        <v/>
      </c>
      <c r="AA152" s="11" t="str">
        <v/>
      </c>
      <c r="AB152" s="22" t="str">
        <v/>
      </c>
      <c r="AC152" s="40"/>
      <c r="AD152" s="90">
        <v>0</v>
      </c>
      <c r="AE152" s="40"/>
      <c r="AF152" s="12" t="str">
        <v/>
      </c>
      <c r="AG152" s="104" t="str">
        <v/>
      </c>
      <c r="AH152" s="40"/>
      <c r="AI152" s="94" t="str">
        <v/>
      </c>
      <c r="AJ152" s="94" t="str">
        <v/>
      </c>
      <c r="AK152" s="94" t="str">
        <v/>
      </c>
      <c r="AL152" s="40"/>
      <c r="AM152" s="7" t="str">
        <v/>
      </c>
      <c r="AN152" s="7" t="str">
        <v/>
      </c>
      <c r="AO152" s="7" t="str">
        <v/>
      </c>
      <c r="AP152" s="7" t="str">
        <v/>
      </c>
      <c r="AQ152" s="7" t="str">
        <v/>
      </c>
      <c r="AR152" s="7" t="str">
        <v/>
      </c>
      <c r="AS152" s="18" t="str">
        <v/>
      </c>
      <c r="AT152" s="40"/>
      <c r="AU152" s="9" t="str">
        <v/>
      </c>
      <c r="AV152" s="9" t="str">
        <v/>
      </c>
      <c r="AW152" s="9" t="str">
        <v/>
      </c>
      <c r="AX152" s="9" t="str">
        <v/>
      </c>
      <c r="AY152" s="9" t="str">
        <v/>
      </c>
      <c r="AZ152" s="9" t="str">
        <v/>
      </c>
      <c r="BA152" s="10" t="str">
        <v/>
      </c>
      <c r="BB152" s="40"/>
    </row>
    <row r="153" spans="1:54" ht="12.75" customHeight="1" x14ac:dyDescent="0.2">
      <c r="A153" s="32">
        <v>9253</v>
      </c>
      <c r="B153" s="7">
        <v>1.7647058823529349E-2</v>
      </c>
      <c r="C153" s="7" t="str">
        <v/>
      </c>
      <c r="D153" s="7">
        <v>1.1835418157454924E-2</v>
      </c>
      <c r="E153" s="7">
        <v>-3.4314352946708482E-2</v>
      </c>
      <c r="F153" s="7">
        <v>5.5291579869548579E-2</v>
      </c>
      <c r="G153" s="7" t="str">
        <v/>
      </c>
      <c r="H153" s="7">
        <v>1.1235955056179803E-2</v>
      </c>
      <c r="I153" s="8">
        <v>17.3</v>
      </c>
      <c r="J153" s="8" t="str">
        <v/>
      </c>
      <c r="K153" s="40"/>
      <c r="L153" s="9" t="str">
        <v/>
      </c>
      <c r="M153" s="9" t="str">
        <v/>
      </c>
      <c r="N153" s="9" t="str">
        <v/>
      </c>
      <c r="O153" s="9" t="str">
        <v/>
      </c>
      <c r="P153" s="9" t="str">
        <v/>
      </c>
      <c r="Q153" s="4" t="str">
        <v/>
      </c>
      <c r="R153" s="9" t="str">
        <v/>
      </c>
      <c r="S153" s="10" t="str">
        <v/>
      </c>
      <c r="T153" s="10" t="str">
        <v/>
      </c>
      <c r="U153" s="40"/>
      <c r="V153" s="84" t="str">
        <v/>
      </c>
      <c r="W153" s="84" t="str">
        <v/>
      </c>
      <c r="X153" s="87" t="str">
        <v/>
      </c>
      <c r="Y153" s="40"/>
      <c r="Z153" s="13" t="str">
        <v/>
      </c>
      <c r="AA153" s="11" t="str">
        <v/>
      </c>
      <c r="AB153" s="22" t="str">
        <v/>
      </c>
      <c r="AC153" s="40"/>
      <c r="AD153" s="90">
        <v>0</v>
      </c>
      <c r="AE153" s="40"/>
      <c r="AF153" s="12" t="str">
        <v/>
      </c>
      <c r="AG153" s="104" t="str">
        <v/>
      </c>
      <c r="AH153" s="40"/>
      <c r="AI153" s="94" t="str">
        <v/>
      </c>
      <c r="AJ153" s="94" t="str">
        <v/>
      </c>
      <c r="AK153" s="94" t="str">
        <v/>
      </c>
      <c r="AL153" s="40"/>
      <c r="AM153" s="7" t="str">
        <v/>
      </c>
      <c r="AN153" s="7" t="str">
        <v/>
      </c>
      <c r="AO153" s="7" t="str">
        <v/>
      </c>
      <c r="AP153" s="7" t="str">
        <v/>
      </c>
      <c r="AQ153" s="7" t="str">
        <v/>
      </c>
      <c r="AR153" s="7" t="str">
        <v/>
      </c>
      <c r="AS153" s="18" t="str">
        <v/>
      </c>
      <c r="AT153" s="40"/>
      <c r="AU153" s="9" t="str">
        <v/>
      </c>
      <c r="AV153" s="9" t="str">
        <v/>
      </c>
      <c r="AW153" s="9" t="str">
        <v/>
      </c>
      <c r="AX153" s="9" t="str">
        <v/>
      </c>
      <c r="AY153" s="9" t="str">
        <v/>
      </c>
      <c r="AZ153" s="9" t="str">
        <v/>
      </c>
      <c r="BA153" s="10" t="str">
        <v/>
      </c>
      <c r="BB153" s="40"/>
    </row>
    <row r="154" spans="1:54" ht="12.75" customHeight="1" x14ac:dyDescent="0.2">
      <c r="A154" s="32">
        <v>9284</v>
      </c>
      <c r="B154" s="7">
        <v>2.9411764705882248E-2</v>
      </c>
      <c r="C154" s="7" t="str">
        <v/>
      </c>
      <c r="D154" s="7">
        <v>1.571966130402247E-2</v>
      </c>
      <c r="E154" s="7">
        <v>-3.4886584572054069E-2</v>
      </c>
      <c r="F154" s="7">
        <v>5.6505269448727358E-2</v>
      </c>
      <c r="G154" s="7" t="str">
        <v/>
      </c>
      <c r="H154" s="7">
        <v>2.2727272727272707E-2</v>
      </c>
      <c r="I154" s="8">
        <v>17.5</v>
      </c>
      <c r="J154" s="8" t="str">
        <v/>
      </c>
      <c r="K154" s="40"/>
      <c r="L154" s="9" t="str">
        <v/>
      </c>
      <c r="M154" s="9" t="str">
        <v/>
      </c>
      <c r="N154" s="9" t="str">
        <v/>
      </c>
      <c r="O154" s="9" t="str">
        <v/>
      </c>
      <c r="P154" s="9" t="str">
        <v/>
      </c>
      <c r="Q154" s="4" t="str">
        <v/>
      </c>
      <c r="R154" s="9" t="str">
        <v/>
      </c>
      <c r="S154" s="10" t="str">
        <v/>
      </c>
      <c r="T154" s="10" t="str">
        <v/>
      </c>
      <c r="U154" s="40"/>
      <c r="V154" s="84" t="str">
        <v/>
      </c>
      <c r="W154" s="84" t="str">
        <v/>
      </c>
      <c r="X154" s="87" t="str">
        <v/>
      </c>
      <c r="Y154" s="40"/>
      <c r="Z154" s="13" t="str">
        <v/>
      </c>
      <c r="AA154" s="11" t="str">
        <v/>
      </c>
      <c r="AB154" s="22" t="str">
        <v/>
      </c>
      <c r="AC154" s="40"/>
      <c r="AD154" s="90">
        <v>0</v>
      </c>
      <c r="AE154" s="40"/>
      <c r="AF154" s="12" t="str">
        <v/>
      </c>
      <c r="AG154" s="104" t="str">
        <v/>
      </c>
      <c r="AH154" s="40"/>
      <c r="AI154" s="94" t="str">
        <v/>
      </c>
      <c r="AJ154" s="94" t="str">
        <v/>
      </c>
      <c r="AK154" s="94" t="str">
        <v/>
      </c>
      <c r="AL154" s="40"/>
      <c r="AM154" s="7" t="str">
        <v/>
      </c>
      <c r="AN154" s="7" t="str">
        <v/>
      </c>
      <c r="AO154" s="7" t="str">
        <v/>
      </c>
      <c r="AP154" s="7" t="str">
        <v/>
      </c>
      <c r="AQ154" s="7" t="str">
        <v/>
      </c>
      <c r="AR154" s="7" t="str">
        <v/>
      </c>
      <c r="AS154" s="18" t="str">
        <v/>
      </c>
      <c r="AT154" s="40"/>
      <c r="AU154" s="9" t="str">
        <v/>
      </c>
      <c r="AV154" s="9" t="str">
        <v/>
      </c>
      <c r="AW154" s="9" t="str">
        <v/>
      </c>
      <c r="AX154" s="9" t="str">
        <v/>
      </c>
      <c r="AY154" s="9" t="str">
        <v/>
      </c>
      <c r="AZ154" s="9" t="str">
        <v/>
      </c>
      <c r="BA154" s="10" t="str">
        <v/>
      </c>
      <c r="BB154" s="40"/>
    </row>
    <row r="155" spans="1:54" ht="12.75" customHeight="1" x14ac:dyDescent="0.2">
      <c r="A155" s="32">
        <v>9314</v>
      </c>
      <c r="B155" s="7">
        <v>3.5087719298245501E-2</v>
      </c>
      <c r="C155" s="7" t="str">
        <v/>
      </c>
      <c r="D155" s="7">
        <v>1.7547429550284654E-2</v>
      </c>
      <c r="E155" s="7">
        <v>-3.1762305254415812E-2</v>
      </c>
      <c r="F155" s="7">
        <v>5.7706538955773379E-2</v>
      </c>
      <c r="G155" s="7" t="str">
        <v/>
      </c>
      <c r="H155" s="7">
        <v>2.2727272727272707E-2</v>
      </c>
      <c r="I155" s="8">
        <v>17.7</v>
      </c>
      <c r="J155" s="8" t="str">
        <v/>
      </c>
      <c r="K155" s="40"/>
      <c r="L155" s="9" t="str">
        <v/>
      </c>
      <c r="M155" s="9" t="str">
        <v/>
      </c>
      <c r="N155" s="9" t="str">
        <v/>
      </c>
      <c r="O155" s="9" t="str">
        <v/>
      </c>
      <c r="P155" s="9" t="str">
        <v/>
      </c>
      <c r="Q155" s="4" t="str">
        <v/>
      </c>
      <c r="R155" s="9" t="str">
        <v/>
      </c>
      <c r="S155" s="10" t="str">
        <v/>
      </c>
      <c r="T155" s="10" t="str">
        <v/>
      </c>
      <c r="U155" s="40"/>
      <c r="V155" s="84" t="str">
        <v/>
      </c>
      <c r="W155" s="84" t="str">
        <v/>
      </c>
      <c r="X155" s="87" t="str">
        <v/>
      </c>
      <c r="Y155" s="40"/>
      <c r="Z155" s="13" t="str">
        <v/>
      </c>
      <c r="AA155" s="11" t="str">
        <v/>
      </c>
      <c r="AB155" s="22" t="str">
        <v/>
      </c>
      <c r="AC155" s="40"/>
      <c r="AD155" s="90">
        <v>0</v>
      </c>
      <c r="AE155" s="40"/>
      <c r="AF155" s="12" t="str">
        <v/>
      </c>
      <c r="AG155" s="104" t="str">
        <v/>
      </c>
      <c r="AH155" s="40"/>
      <c r="AI155" s="94" t="str">
        <v/>
      </c>
      <c r="AJ155" s="94" t="str">
        <v/>
      </c>
      <c r="AK155" s="94" t="str">
        <v/>
      </c>
      <c r="AL155" s="40"/>
      <c r="AM155" s="7" t="str">
        <v/>
      </c>
      <c r="AN155" s="7" t="str">
        <v/>
      </c>
      <c r="AO155" s="7" t="str">
        <v/>
      </c>
      <c r="AP155" s="7" t="str">
        <v/>
      </c>
      <c r="AQ155" s="7" t="str">
        <v/>
      </c>
      <c r="AR155" s="7" t="str">
        <v/>
      </c>
      <c r="AS155" s="18" t="str">
        <v/>
      </c>
      <c r="AT155" s="40"/>
      <c r="AU155" s="9" t="str">
        <v/>
      </c>
      <c r="AV155" s="9" t="str">
        <v/>
      </c>
      <c r="AW155" s="9" t="str">
        <v/>
      </c>
      <c r="AX155" s="9" t="str">
        <v/>
      </c>
      <c r="AY155" s="9" t="str">
        <v/>
      </c>
      <c r="AZ155" s="9" t="str">
        <v/>
      </c>
      <c r="BA155" s="10" t="str">
        <v/>
      </c>
      <c r="BB155" s="40"/>
    </row>
    <row r="156" spans="1:54" ht="12.75" customHeight="1" x14ac:dyDescent="0.2">
      <c r="A156" s="32">
        <v>9345</v>
      </c>
      <c r="B156" s="7">
        <v>4.1176470588235148E-2</v>
      </c>
      <c r="C156" s="7" t="str">
        <v/>
      </c>
      <c r="D156" s="7">
        <v>2.1617662598049314E-2</v>
      </c>
      <c r="E156" s="7">
        <v>-2.7038970299594123E-2</v>
      </c>
      <c r="F156" s="7">
        <v>5.7706538955773379E-2</v>
      </c>
      <c r="G156" s="7" t="str">
        <v/>
      </c>
      <c r="H156" s="7">
        <v>1.1111111111111072E-2</v>
      </c>
      <c r="I156" s="8">
        <v>17.7</v>
      </c>
      <c r="J156" s="8" t="str">
        <v/>
      </c>
      <c r="K156" s="40"/>
      <c r="L156" s="9" t="str">
        <v/>
      </c>
      <c r="M156" s="9" t="str">
        <v/>
      </c>
      <c r="N156" s="9" t="str">
        <v/>
      </c>
      <c r="O156" s="9" t="str">
        <v/>
      </c>
      <c r="P156" s="9" t="str">
        <v/>
      </c>
      <c r="Q156" s="4" t="str">
        <v/>
      </c>
      <c r="R156" s="9" t="str">
        <v/>
      </c>
      <c r="S156" s="10" t="str">
        <v/>
      </c>
      <c r="T156" s="10" t="str">
        <v/>
      </c>
      <c r="U156" s="40"/>
      <c r="V156" s="84" t="str">
        <v/>
      </c>
      <c r="W156" s="84" t="str">
        <v/>
      </c>
      <c r="X156" s="87" t="str">
        <v/>
      </c>
      <c r="Y156" s="40"/>
      <c r="Z156" s="13" t="str">
        <v/>
      </c>
      <c r="AA156" s="11" t="str">
        <v/>
      </c>
      <c r="AB156" s="22" t="str">
        <v/>
      </c>
      <c r="AC156" s="40"/>
      <c r="AD156" s="90">
        <v>0</v>
      </c>
      <c r="AE156" s="40"/>
      <c r="AF156" s="12" t="str">
        <v/>
      </c>
      <c r="AG156" s="104" t="str">
        <v/>
      </c>
      <c r="AH156" s="40"/>
      <c r="AI156" s="94" t="str">
        <v/>
      </c>
      <c r="AJ156" s="94" t="str">
        <v/>
      </c>
      <c r="AK156" s="94" t="str">
        <v/>
      </c>
      <c r="AL156" s="40"/>
      <c r="AM156" s="7" t="str">
        <v/>
      </c>
      <c r="AN156" s="7" t="str">
        <v/>
      </c>
      <c r="AO156" s="7" t="str">
        <v/>
      </c>
      <c r="AP156" s="7" t="str">
        <v/>
      </c>
      <c r="AQ156" s="7" t="str">
        <v/>
      </c>
      <c r="AR156" s="7" t="str">
        <v/>
      </c>
      <c r="AS156" s="18" t="str">
        <v/>
      </c>
      <c r="AT156" s="40"/>
      <c r="AU156" s="9" t="str">
        <v/>
      </c>
      <c r="AV156" s="9" t="str">
        <v/>
      </c>
      <c r="AW156" s="9" t="str">
        <v/>
      </c>
      <c r="AX156" s="9" t="str">
        <v/>
      </c>
      <c r="AY156" s="9" t="str">
        <v/>
      </c>
      <c r="AZ156" s="9" t="str">
        <v/>
      </c>
      <c r="BA156" s="10" t="str">
        <v/>
      </c>
      <c r="BB156" s="40"/>
    </row>
    <row r="157" spans="1:54" ht="12.75" customHeight="1" x14ac:dyDescent="0.2">
      <c r="A157" s="32">
        <v>9376</v>
      </c>
      <c r="B157" s="7">
        <v>3.5087719298245501E-2</v>
      </c>
      <c r="C157" s="7" t="str">
        <v/>
      </c>
      <c r="D157" s="7">
        <v>2.1617662598049314E-2</v>
      </c>
      <c r="E157" s="7">
        <v>-2.4137444525703988E-2</v>
      </c>
      <c r="F157" s="7">
        <v>5.7706538955773379E-2</v>
      </c>
      <c r="G157" s="7" t="str">
        <v/>
      </c>
      <c r="H157" s="7">
        <v>1.1111111111111072E-2</v>
      </c>
      <c r="I157" s="8">
        <v>17.7</v>
      </c>
      <c r="J157" s="8" t="str">
        <v/>
      </c>
      <c r="K157" s="40"/>
      <c r="L157" s="9" t="str">
        <v/>
      </c>
      <c r="M157" s="9" t="str">
        <v/>
      </c>
      <c r="N157" s="9" t="str">
        <v/>
      </c>
      <c r="O157" s="9" t="str">
        <v/>
      </c>
      <c r="P157" s="9" t="str">
        <v/>
      </c>
      <c r="Q157" s="4" t="str">
        <v/>
      </c>
      <c r="R157" s="9" t="str">
        <v/>
      </c>
      <c r="S157" s="10" t="str">
        <v/>
      </c>
      <c r="T157" s="10" t="str">
        <v/>
      </c>
      <c r="U157" s="40"/>
      <c r="V157" s="84" t="str">
        <v/>
      </c>
      <c r="W157" s="84" t="str">
        <v/>
      </c>
      <c r="X157" s="87" t="str">
        <v/>
      </c>
      <c r="Y157" s="40"/>
      <c r="Z157" s="13" t="str">
        <v/>
      </c>
      <c r="AA157" s="11" t="str">
        <v/>
      </c>
      <c r="AB157" s="22" t="str">
        <v/>
      </c>
      <c r="AC157" s="40"/>
      <c r="AD157" s="90">
        <v>0</v>
      </c>
      <c r="AE157" s="40"/>
      <c r="AF157" s="12" t="str">
        <v/>
      </c>
      <c r="AG157" s="104" t="str">
        <v/>
      </c>
      <c r="AH157" s="40"/>
      <c r="AI157" s="94" t="str">
        <v/>
      </c>
      <c r="AJ157" s="94" t="str">
        <v/>
      </c>
      <c r="AK157" s="94" t="str">
        <v/>
      </c>
      <c r="AL157" s="40"/>
      <c r="AM157" s="7" t="str">
        <v/>
      </c>
      <c r="AN157" s="7" t="str">
        <v/>
      </c>
      <c r="AO157" s="7" t="str">
        <v/>
      </c>
      <c r="AP157" s="7" t="str">
        <v/>
      </c>
      <c r="AQ157" s="7" t="str">
        <v/>
      </c>
      <c r="AR157" s="7" t="str">
        <v/>
      </c>
      <c r="AS157" s="18" t="str">
        <v/>
      </c>
      <c r="AT157" s="40"/>
      <c r="AU157" s="9" t="str">
        <v/>
      </c>
      <c r="AV157" s="9" t="str">
        <v/>
      </c>
      <c r="AW157" s="9" t="str">
        <v/>
      </c>
      <c r="AX157" s="9" t="str">
        <v/>
      </c>
      <c r="AY157" s="9" t="str">
        <v/>
      </c>
      <c r="AZ157" s="9" t="str">
        <v/>
      </c>
      <c r="BA157" s="10" t="str">
        <v/>
      </c>
      <c r="BB157" s="40"/>
    </row>
    <row r="158" spans="1:54" ht="12.75" customHeight="1" x14ac:dyDescent="0.2">
      <c r="A158" s="32">
        <v>9406</v>
      </c>
      <c r="B158" s="7">
        <v>2.9069767441860517E-2</v>
      </c>
      <c r="C158" s="7" t="str">
        <v/>
      </c>
      <c r="D158" s="7">
        <v>1.9574421818744359E-2</v>
      </c>
      <c r="E158" s="7">
        <v>-2.3158643604956008E-2</v>
      </c>
      <c r="F158" s="7">
        <v>5.6664968296020746E-2</v>
      </c>
      <c r="G158" s="7" t="str">
        <v/>
      </c>
      <c r="H158" s="7">
        <v>2.2222222222222143E-2</v>
      </c>
      <c r="I158" s="8">
        <v>17.7</v>
      </c>
      <c r="J158" s="8" t="str">
        <v/>
      </c>
      <c r="K158" s="40"/>
      <c r="L158" s="9" t="str">
        <v/>
      </c>
      <c r="M158" s="9" t="str">
        <v/>
      </c>
      <c r="N158" s="9" t="str">
        <v/>
      </c>
      <c r="O158" s="9" t="str">
        <v/>
      </c>
      <c r="P158" s="9" t="str">
        <v/>
      </c>
      <c r="Q158" s="4" t="str">
        <v/>
      </c>
      <c r="R158" s="9" t="str">
        <v/>
      </c>
      <c r="S158" s="10" t="str">
        <v/>
      </c>
      <c r="T158" s="10" t="str">
        <v/>
      </c>
      <c r="U158" s="40"/>
      <c r="V158" s="84" t="str">
        <v/>
      </c>
      <c r="W158" s="84" t="str">
        <v/>
      </c>
      <c r="X158" s="87" t="str">
        <v/>
      </c>
      <c r="Y158" s="40"/>
      <c r="Z158" s="13" t="str">
        <v/>
      </c>
      <c r="AA158" s="11" t="str">
        <v/>
      </c>
      <c r="AB158" s="22" t="str">
        <v/>
      </c>
      <c r="AC158" s="40"/>
      <c r="AD158" s="90">
        <v>0</v>
      </c>
      <c r="AE158" s="40"/>
      <c r="AF158" s="12" t="str">
        <v/>
      </c>
      <c r="AG158" s="104" t="str">
        <v/>
      </c>
      <c r="AH158" s="40"/>
      <c r="AI158" s="94" t="str">
        <v/>
      </c>
      <c r="AJ158" s="94" t="str">
        <v/>
      </c>
      <c r="AK158" s="94" t="str">
        <v/>
      </c>
      <c r="AL158" s="40"/>
      <c r="AM158" s="7" t="str">
        <v/>
      </c>
      <c r="AN158" s="7" t="str">
        <v/>
      </c>
      <c r="AO158" s="7" t="str">
        <v/>
      </c>
      <c r="AP158" s="7" t="str">
        <v/>
      </c>
      <c r="AQ158" s="7" t="str">
        <v/>
      </c>
      <c r="AR158" s="7" t="str">
        <v/>
      </c>
      <c r="AS158" s="18" t="str">
        <v/>
      </c>
      <c r="AT158" s="40"/>
      <c r="AU158" s="9" t="str">
        <v/>
      </c>
      <c r="AV158" s="9" t="str">
        <v/>
      </c>
      <c r="AW158" s="9" t="str">
        <v/>
      </c>
      <c r="AX158" s="9" t="str">
        <v/>
      </c>
      <c r="AY158" s="9" t="str">
        <v/>
      </c>
      <c r="AZ158" s="9" t="str">
        <v/>
      </c>
      <c r="BA158" s="10" t="str">
        <v/>
      </c>
      <c r="BB158" s="40"/>
    </row>
    <row r="159" spans="1:54" ht="12.75" customHeight="1" x14ac:dyDescent="0.2">
      <c r="A159" s="32">
        <v>9437</v>
      </c>
      <c r="B159" s="7">
        <v>4.6511627906976827E-2</v>
      </c>
      <c r="C159" s="7" t="str">
        <v/>
      </c>
      <c r="D159" s="7">
        <v>2.3264108093813185E-2</v>
      </c>
      <c r="E159" s="7">
        <v>-1.8881504273735694E-2</v>
      </c>
      <c r="F159" s="7">
        <v>5.7410279507859263E-2</v>
      </c>
      <c r="G159" s="7" t="str">
        <v/>
      </c>
      <c r="H159" s="7">
        <v>1.098901098901095E-2</v>
      </c>
      <c r="I159" s="8">
        <v>18</v>
      </c>
      <c r="J159" s="8" t="str">
        <v/>
      </c>
      <c r="K159" s="40"/>
      <c r="L159" s="9" t="str">
        <v/>
      </c>
      <c r="M159" s="9" t="str">
        <v/>
      </c>
      <c r="N159" s="9" t="str">
        <v/>
      </c>
      <c r="O159" s="9" t="str">
        <v/>
      </c>
      <c r="P159" s="9" t="str">
        <v/>
      </c>
      <c r="Q159" s="4" t="str">
        <v/>
      </c>
      <c r="R159" s="9" t="str">
        <v/>
      </c>
      <c r="S159" s="10" t="str">
        <v/>
      </c>
      <c r="T159" s="10" t="str">
        <v/>
      </c>
      <c r="U159" s="40"/>
      <c r="V159" s="84" t="str">
        <v/>
      </c>
      <c r="W159" s="84" t="str">
        <v/>
      </c>
      <c r="X159" s="87" t="str">
        <v/>
      </c>
      <c r="Y159" s="40"/>
      <c r="Z159" s="13" t="str">
        <v/>
      </c>
      <c r="AA159" s="11" t="str">
        <v/>
      </c>
      <c r="AB159" s="22" t="str">
        <v/>
      </c>
      <c r="AC159" s="40"/>
      <c r="AD159" s="90">
        <v>0</v>
      </c>
      <c r="AE159" s="40"/>
      <c r="AF159" s="12" t="str">
        <v/>
      </c>
      <c r="AG159" s="104" t="str">
        <v/>
      </c>
      <c r="AH159" s="40"/>
      <c r="AI159" s="94" t="str">
        <v/>
      </c>
      <c r="AJ159" s="94" t="str">
        <v/>
      </c>
      <c r="AK159" s="94" t="str">
        <v/>
      </c>
      <c r="AL159" s="40"/>
      <c r="AM159" s="7" t="str">
        <v/>
      </c>
      <c r="AN159" s="7" t="str">
        <v/>
      </c>
      <c r="AO159" s="7" t="str">
        <v/>
      </c>
      <c r="AP159" s="7" t="str">
        <v/>
      </c>
      <c r="AQ159" s="7" t="str">
        <v/>
      </c>
      <c r="AR159" s="7" t="str">
        <v/>
      </c>
      <c r="AS159" s="18" t="str">
        <v/>
      </c>
      <c r="AT159" s="40"/>
      <c r="AU159" s="9" t="str">
        <v/>
      </c>
      <c r="AV159" s="9" t="str">
        <v/>
      </c>
      <c r="AW159" s="9" t="str">
        <v/>
      </c>
      <c r="AX159" s="9" t="str">
        <v/>
      </c>
      <c r="AY159" s="9" t="str">
        <v/>
      </c>
      <c r="AZ159" s="9" t="str">
        <v/>
      </c>
      <c r="BA159" s="10" t="str">
        <v/>
      </c>
      <c r="BB159" s="40"/>
    </row>
    <row r="160" spans="1:54" ht="12.75" customHeight="1" x14ac:dyDescent="0.2">
      <c r="A160" s="32">
        <v>9467</v>
      </c>
      <c r="B160" s="7">
        <v>3.4682080924855363E-2</v>
      </c>
      <c r="C160" s="7" t="str">
        <v/>
      </c>
      <c r="D160" s="7">
        <v>1.9347140093446624E-2</v>
      </c>
      <c r="E160" s="7">
        <v>-1.5965646695541347E-2</v>
      </c>
      <c r="F160" s="7">
        <v>5.6821355538899665E-2</v>
      </c>
      <c r="G160" s="7" t="str">
        <v/>
      </c>
      <c r="H160" s="7">
        <v>2.1978021978022122E-2</v>
      </c>
      <c r="I160" s="8">
        <v>17.899999999999999</v>
      </c>
      <c r="J160" s="8" t="str">
        <v/>
      </c>
      <c r="K160" s="40"/>
      <c r="L160" s="9" t="str">
        <v/>
      </c>
      <c r="M160" s="9" t="str">
        <v/>
      </c>
      <c r="N160" s="9" t="str">
        <v/>
      </c>
      <c r="O160" s="9" t="str">
        <v/>
      </c>
      <c r="P160" s="9" t="str">
        <v/>
      </c>
      <c r="Q160" s="4" t="str">
        <v/>
      </c>
      <c r="R160" s="9" t="str">
        <v/>
      </c>
      <c r="S160" s="10" t="str">
        <v/>
      </c>
      <c r="T160" s="10" t="str">
        <v/>
      </c>
      <c r="U160" s="40"/>
      <c r="V160" s="84" t="str">
        <v/>
      </c>
      <c r="W160" s="84" t="str">
        <v/>
      </c>
      <c r="X160" s="87" t="str">
        <v/>
      </c>
      <c r="Y160" s="40"/>
      <c r="Z160" s="13" t="str">
        <v/>
      </c>
      <c r="AA160" s="11" t="str">
        <v/>
      </c>
      <c r="AB160" s="22" t="str">
        <v/>
      </c>
      <c r="AC160" s="40"/>
      <c r="AD160" s="90">
        <v>0</v>
      </c>
      <c r="AE160" s="40"/>
      <c r="AF160" s="12" t="str">
        <v/>
      </c>
      <c r="AG160" s="104" t="str">
        <v/>
      </c>
      <c r="AH160" s="40"/>
      <c r="AI160" s="94" t="str">
        <v/>
      </c>
      <c r="AJ160" s="94" t="str">
        <v/>
      </c>
      <c r="AK160" s="94" t="str">
        <v/>
      </c>
      <c r="AL160" s="40"/>
      <c r="AM160" s="7" t="str">
        <v/>
      </c>
      <c r="AN160" s="7" t="str">
        <v/>
      </c>
      <c r="AO160" s="7" t="str">
        <v/>
      </c>
      <c r="AP160" s="7" t="str">
        <v/>
      </c>
      <c r="AQ160" s="7" t="str">
        <v/>
      </c>
      <c r="AR160" s="7" t="str">
        <v/>
      </c>
      <c r="AS160" s="18" t="str">
        <v/>
      </c>
      <c r="AT160" s="40"/>
      <c r="AU160" s="9" t="str">
        <v/>
      </c>
      <c r="AV160" s="9" t="str">
        <v/>
      </c>
      <c r="AW160" s="9" t="str">
        <v/>
      </c>
      <c r="AX160" s="9" t="str">
        <v/>
      </c>
      <c r="AY160" s="9" t="str">
        <v/>
      </c>
      <c r="AZ160" s="9" t="str">
        <v/>
      </c>
      <c r="BA160" s="10" t="str">
        <v/>
      </c>
      <c r="BB160" s="40"/>
    </row>
    <row r="161" spans="1:54" ht="12.75" customHeight="1" x14ac:dyDescent="0.2">
      <c r="A161" s="32">
        <v>9498</v>
      </c>
      <c r="B161" s="7">
        <v>3.4682080924855363E-2</v>
      </c>
      <c r="C161" s="7" t="str">
        <v/>
      </c>
      <c r="D161" s="7">
        <v>2.1365654553187952E-2</v>
      </c>
      <c r="E161" s="7">
        <v>-1.1856800788786037E-2</v>
      </c>
      <c r="F161" s="7">
        <v>5.5800757286081915E-2</v>
      </c>
      <c r="G161" s="7" t="str">
        <v/>
      </c>
      <c r="H161" s="7">
        <v>0</v>
      </c>
      <c r="I161" s="8">
        <v>17.899999999999999</v>
      </c>
      <c r="J161" s="8" t="str">
        <v/>
      </c>
      <c r="K161" s="40"/>
      <c r="L161" s="9" t="str">
        <v/>
      </c>
      <c r="M161" s="9" t="str">
        <v/>
      </c>
      <c r="N161" s="9" t="str">
        <v/>
      </c>
      <c r="O161" s="9" t="str">
        <v/>
      </c>
      <c r="P161" s="9" t="str">
        <v/>
      </c>
      <c r="Q161" s="4" t="str">
        <v/>
      </c>
      <c r="R161" s="9" t="str">
        <v/>
      </c>
      <c r="S161" s="10" t="str">
        <v/>
      </c>
      <c r="T161" s="10" t="str">
        <v/>
      </c>
      <c r="U161" s="40"/>
      <c r="V161" s="84" t="str">
        <v/>
      </c>
      <c r="W161" s="84" t="str">
        <v/>
      </c>
      <c r="X161" s="87" t="str">
        <v/>
      </c>
      <c r="Y161" s="40"/>
      <c r="Z161" s="13" t="str">
        <v/>
      </c>
      <c r="AA161" s="11" t="str">
        <v/>
      </c>
      <c r="AB161" s="22" t="str">
        <v/>
      </c>
      <c r="AC161" s="40"/>
      <c r="AD161" s="90">
        <v>0</v>
      </c>
      <c r="AE161" s="40"/>
      <c r="AF161" s="12" t="str">
        <v/>
      </c>
      <c r="AG161" s="104" t="str">
        <v/>
      </c>
      <c r="AH161" s="40"/>
      <c r="AI161" s="94" t="str">
        <v/>
      </c>
      <c r="AJ161" s="94" t="str">
        <v/>
      </c>
      <c r="AK161" s="94" t="str">
        <v/>
      </c>
      <c r="AL161" s="40"/>
      <c r="AM161" s="7" t="str">
        <v/>
      </c>
      <c r="AN161" s="7" t="str">
        <v/>
      </c>
      <c r="AO161" s="7" t="str">
        <v/>
      </c>
      <c r="AP161" s="7" t="str">
        <v/>
      </c>
      <c r="AQ161" s="7" t="str">
        <v/>
      </c>
      <c r="AR161" s="7" t="str">
        <v/>
      </c>
      <c r="AS161" s="18" t="str">
        <v/>
      </c>
      <c r="AT161" s="40"/>
      <c r="AU161" s="9" t="str">
        <v/>
      </c>
      <c r="AV161" s="9" t="str">
        <v/>
      </c>
      <c r="AW161" s="9" t="str">
        <v/>
      </c>
      <c r="AX161" s="9" t="str">
        <v/>
      </c>
      <c r="AY161" s="9" t="str">
        <v/>
      </c>
      <c r="AZ161" s="9" t="str">
        <v/>
      </c>
      <c r="BA161" s="10" t="str">
        <v/>
      </c>
      <c r="BB161" s="40"/>
    </row>
    <row r="162" spans="1:54" ht="12.75" customHeight="1" x14ac:dyDescent="0.2">
      <c r="A162" s="32">
        <v>9529</v>
      </c>
      <c r="B162" s="7">
        <v>4.0697674418604501E-2</v>
      </c>
      <c r="C162" s="7" t="str">
        <v/>
      </c>
      <c r="D162" s="7">
        <v>2.1365654553187952E-2</v>
      </c>
      <c r="E162" s="7">
        <v>-5.494838198979779E-3</v>
      </c>
      <c r="F162" s="7">
        <v>5.5800757286081915E-2</v>
      </c>
      <c r="G162" s="7" t="str">
        <v/>
      </c>
      <c r="H162" s="7">
        <v>0</v>
      </c>
      <c r="I162" s="8">
        <v>17.899999999999999</v>
      </c>
      <c r="J162" s="8" t="str">
        <v/>
      </c>
      <c r="K162" s="40"/>
      <c r="L162" s="9" t="str">
        <v/>
      </c>
      <c r="M162" s="9" t="str">
        <v/>
      </c>
      <c r="N162" s="9" t="str">
        <v/>
      </c>
      <c r="O162" s="9" t="str">
        <v/>
      </c>
      <c r="P162" s="9" t="str">
        <v/>
      </c>
      <c r="Q162" s="4" t="str">
        <v/>
      </c>
      <c r="R162" s="9" t="str">
        <v/>
      </c>
      <c r="S162" s="10" t="str">
        <v/>
      </c>
      <c r="T162" s="10" t="str">
        <v/>
      </c>
      <c r="U162" s="40"/>
      <c r="V162" s="84" t="str">
        <v/>
      </c>
      <c r="W162" s="84" t="str">
        <v/>
      </c>
      <c r="X162" s="87" t="str">
        <v/>
      </c>
      <c r="Y162" s="40"/>
      <c r="Z162" s="13" t="str">
        <v/>
      </c>
      <c r="AA162" s="11" t="str">
        <v/>
      </c>
      <c r="AB162" s="22" t="str">
        <v/>
      </c>
      <c r="AC162" s="40"/>
      <c r="AD162" s="90">
        <v>0</v>
      </c>
      <c r="AE162" s="40"/>
      <c r="AF162" s="12" t="str">
        <v/>
      </c>
      <c r="AG162" s="104" t="str">
        <v/>
      </c>
      <c r="AH162" s="40"/>
      <c r="AI162" s="94" t="str">
        <v/>
      </c>
      <c r="AJ162" s="94" t="str">
        <v/>
      </c>
      <c r="AK162" s="94" t="str">
        <v/>
      </c>
      <c r="AL162" s="40"/>
      <c r="AM162" s="7" t="str">
        <v/>
      </c>
      <c r="AN162" s="7" t="str">
        <v/>
      </c>
      <c r="AO162" s="7" t="str">
        <v/>
      </c>
      <c r="AP162" s="7" t="str">
        <v/>
      </c>
      <c r="AQ162" s="7" t="str">
        <v/>
      </c>
      <c r="AR162" s="7" t="str">
        <v/>
      </c>
      <c r="AS162" s="18" t="str">
        <v/>
      </c>
      <c r="AT162" s="40"/>
      <c r="AU162" s="9" t="str">
        <v/>
      </c>
      <c r="AV162" s="9" t="str">
        <v/>
      </c>
      <c r="AW162" s="9" t="str">
        <v/>
      </c>
      <c r="AX162" s="9" t="str">
        <v/>
      </c>
      <c r="AY162" s="9" t="str">
        <v/>
      </c>
      <c r="AZ162" s="9" t="str">
        <v/>
      </c>
      <c r="BA162" s="10" t="str">
        <v/>
      </c>
      <c r="BB162" s="40"/>
    </row>
    <row r="163" spans="1:54" ht="12.75" customHeight="1" x14ac:dyDescent="0.2">
      <c r="A163" s="32">
        <v>9557</v>
      </c>
      <c r="B163" s="7">
        <v>2.8901734104046284E-2</v>
      </c>
      <c r="C163" s="7" t="str">
        <v/>
      </c>
      <c r="D163" s="7">
        <v>1.9460117189676218E-2</v>
      </c>
      <c r="E163" s="7">
        <v>-5.5252001334525902E-3</v>
      </c>
      <c r="F163" s="7">
        <v>5.4200141868433471E-2</v>
      </c>
      <c r="G163" s="7" t="str">
        <v/>
      </c>
      <c r="H163" s="7">
        <v>0</v>
      </c>
      <c r="I163" s="8">
        <v>17.8</v>
      </c>
      <c r="J163" s="8" t="str">
        <v/>
      </c>
      <c r="K163" s="40"/>
      <c r="L163" s="9" t="str">
        <v/>
      </c>
      <c r="M163" s="9" t="str">
        <v/>
      </c>
      <c r="N163" s="9" t="str">
        <v/>
      </c>
      <c r="O163" s="9" t="str">
        <v/>
      </c>
      <c r="P163" s="9" t="str">
        <v/>
      </c>
      <c r="Q163" s="4" t="str">
        <v/>
      </c>
      <c r="R163" s="9" t="str">
        <v/>
      </c>
      <c r="S163" s="10" t="str">
        <v/>
      </c>
      <c r="T163" s="10" t="str">
        <v/>
      </c>
      <c r="U163" s="40"/>
      <c r="V163" s="84" t="str">
        <v/>
      </c>
      <c r="W163" s="84" t="str">
        <v/>
      </c>
      <c r="X163" s="87" t="str">
        <v/>
      </c>
      <c r="Y163" s="40"/>
      <c r="Z163" s="13" t="str">
        <v/>
      </c>
      <c r="AA163" s="11" t="str">
        <v/>
      </c>
      <c r="AB163" s="22" t="str">
        <v/>
      </c>
      <c r="AC163" s="40"/>
      <c r="AD163" s="90">
        <v>0</v>
      </c>
      <c r="AE163" s="40"/>
      <c r="AF163" s="12" t="str">
        <v/>
      </c>
      <c r="AG163" s="104" t="str">
        <v/>
      </c>
      <c r="AH163" s="40"/>
      <c r="AI163" s="94" t="str">
        <v/>
      </c>
      <c r="AJ163" s="94" t="str">
        <v/>
      </c>
      <c r="AK163" s="94" t="str">
        <v/>
      </c>
      <c r="AL163" s="40"/>
      <c r="AM163" s="7" t="str">
        <v/>
      </c>
      <c r="AN163" s="7" t="str">
        <v/>
      </c>
      <c r="AO163" s="7" t="str">
        <v/>
      </c>
      <c r="AP163" s="7" t="str">
        <v/>
      </c>
      <c r="AQ163" s="7" t="str">
        <v/>
      </c>
      <c r="AR163" s="7" t="str">
        <v/>
      </c>
      <c r="AS163" s="18" t="str">
        <v/>
      </c>
      <c r="AT163" s="40"/>
      <c r="AU163" s="9" t="str">
        <v/>
      </c>
      <c r="AV163" s="9" t="str">
        <v/>
      </c>
      <c r="AW163" s="9" t="str">
        <v/>
      </c>
      <c r="AX163" s="9" t="str">
        <v/>
      </c>
      <c r="AY163" s="9" t="str">
        <v/>
      </c>
      <c r="AZ163" s="9" t="str">
        <v/>
      </c>
      <c r="BA163" s="10" t="str">
        <v/>
      </c>
      <c r="BB163" s="40"/>
    </row>
    <row r="164" spans="1:54" ht="12.75" customHeight="1" x14ac:dyDescent="0.2">
      <c r="A164" s="32">
        <v>9588</v>
      </c>
      <c r="B164" s="7">
        <v>4.0697674418604501E-2</v>
      </c>
      <c r="C164" s="7" t="str">
        <v/>
      </c>
      <c r="D164" s="7">
        <v>1.9347140093446624E-2</v>
      </c>
      <c r="E164" s="7">
        <v>-2.2197777264354457E-3</v>
      </c>
      <c r="F164" s="7">
        <v>5.3791561603640625E-2</v>
      </c>
      <c r="G164" s="7" t="str">
        <v/>
      </c>
      <c r="H164" s="7">
        <v>1.098901098901095E-2</v>
      </c>
      <c r="I164" s="8">
        <v>17.899999999999999</v>
      </c>
      <c r="J164" s="8" t="str">
        <v/>
      </c>
      <c r="K164" s="40"/>
      <c r="L164" s="9" t="str">
        <v/>
      </c>
      <c r="M164" s="9" t="str">
        <v/>
      </c>
      <c r="N164" s="9" t="str">
        <v/>
      </c>
      <c r="O164" s="9" t="str">
        <v/>
      </c>
      <c r="P164" s="9" t="str">
        <v/>
      </c>
      <c r="Q164" s="4" t="str">
        <v/>
      </c>
      <c r="R164" s="9" t="str">
        <v/>
      </c>
      <c r="S164" s="10" t="str">
        <v/>
      </c>
      <c r="T164" s="10" t="str">
        <v/>
      </c>
      <c r="U164" s="40"/>
      <c r="V164" s="84" t="str">
        <v/>
      </c>
      <c r="W164" s="84" t="str">
        <v/>
      </c>
      <c r="X164" s="87" t="str">
        <v/>
      </c>
      <c r="Y164" s="40"/>
      <c r="Z164" s="13" t="str">
        <v/>
      </c>
      <c r="AA164" s="11" t="str">
        <v/>
      </c>
      <c r="AB164" s="22" t="str">
        <v/>
      </c>
      <c r="AC164" s="40"/>
      <c r="AD164" s="90">
        <v>0</v>
      </c>
      <c r="AE164" s="40"/>
      <c r="AF164" s="12" t="str">
        <v/>
      </c>
      <c r="AG164" s="104" t="str">
        <v/>
      </c>
      <c r="AH164" s="40"/>
      <c r="AI164" s="94" t="str">
        <v/>
      </c>
      <c r="AJ164" s="94" t="str">
        <v/>
      </c>
      <c r="AK164" s="94" t="str">
        <v/>
      </c>
      <c r="AL164" s="40"/>
      <c r="AM164" s="7" t="str">
        <v/>
      </c>
      <c r="AN164" s="7" t="str">
        <v/>
      </c>
      <c r="AO164" s="7" t="str">
        <v/>
      </c>
      <c r="AP164" s="7" t="str">
        <v/>
      </c>
      <c r="AQ164" s="7" t="str">
        <v/>
      </c>
      <c r="AR164" s="7" t="str">
        <v/>
      </c>
      <c r="AS164" s="18" t="str">
        <v/>
      </c>
      <c r="AT164" s="40"/>
      <c r="AU164" s="9" t="str">
        <v/>
      </c>
      <c r="AV164" s="9" t="str">
        <v/>
      </c>
      <c r="AW164" s="9" t="str">
        <v/>
      </c>
      <c r="AX164" s="9" t="str">
        <v/>
      </c>
      <c r="AY164" s="9" t="str">
        <v/>
      </c>
      <c r="AZ164" s="9" t="str">
        <v/>
      </c>
      <c r="BA164" s="10" t="str">
        <v/>
      </c>
      <c r="BB164" s="40"/>
    </row>
    <row r="165" spans="1:54" ht="12.75" customHeight="1" x14ac:dyDescent="0.2">
      <c r="A165" s="32">
        <v>9618</v>
      </c>
      <c r="B165" s="7">
        <v>2.8901734104046284E-2</v>
      </c>
      <c r="C165" s="7" t="str">
        <v/>
      </c>
      <c r="D165" s="7">
        <v>1.7445368623867807E-2</v>
      </c>
      <c r="E165" s="7">
        <v>1.1273985801825148E-3</v>
      </c>
      <c r="F165" s="7">
        <v>5.2212901385754629E-2</v>
      </c>
      <c r="G165" s="7" t="str">
        <v/>
      </c>
      <c r="H165" s="7">
        <v>2.2222222222222143E-2</v>
      </c>
      <c r="I165" s="8">
        <v>17.8</v>
      </c>
      <c r="J165" s="8" t="str">
        <v/>
      </c>
      <c r="K165" s="40"/>
      <c r="L165" s="9" t="str">
        <v/>
      </c>
      <c r="M165" s="9" t="str">
        <v/>
      </c>
      <c r="N165" s="9" t="str">
        <v/>
      </c>
      <c r="O165" s="9" t="str">
        <v/>
      </c>
      <c r="P165" s="9" t="str">
        <v/>
      </c>
      <c r="Q165" s="4" t="str">
        <v/>
      </c>
      <c r="R165" s="9" t="str">
        <v/>
      </c>
      <c r="S165" s="10" t="str">
        <v/>
      </c>
      <c r="T165" s="10" t="str">
        <v/>
      </c>
      <c r="U165" s="40"/>
      <c r="V165" s="84" t="str">
        <v/>
      </c>
      <c r="W165" s="84" t="str">
        <v/>
      </c>
      <c r="X165" s="87" t="str">
        <v/>
      </c>
      <c r="Y165" s="40"/>
      <c r="Z165" s="13" t="str">
        <v/>
      </c>
      <c r="AA165" s="11" t="str">
        <v/>
      </c>
      <c r="AB165" s="22" t="str">
        <v/>
      </c>
      <c r="AC165" s="40"/>
      <c r="AD165" s="90">
        <v>0</v>
      </c>
      <c r="AE165" s="40"/>
      <c r="AF165" s="12" t="str">
        <v/>
      </c>
      <c r="AG165" s="104" t="str">
        <v/>
      </c>
      <c r="AH165" s="40"/>
      <c r="AI165" s="94" t="str">
        <v/>
      </c>
      <c r="AJ165" s="94" t="str">
        <v/>
      </c>
      <c r="AK165" s="94" t="str">
        <v/>
      </c>
      <c r="AL165" s="40"/>
      <c r="AM165" s="7" t="str">
        <v/>
      </c>
      <c r="AN165" s="7" t="str">
        <v/>
      </c>
      <c r="AO165" s="7" t="str">
        <v/>
      </c>
      <c r="AP165" s="7" t="str">
        <v/>
      </c>
      <c r="AQ165" s="7" t="str">
        <v/>
      </c>
      <c r="AR165" s="7" t="str">
        <v/>
      </c>
      <c r="AS165" s="18" t="str">
        <v/>
      </c>
      <c r="AT165" s="40"/>
      <c r="AU165" s="9" t="str">
        <v/>
      </c>
      <c r="AV165" s="9" t="str">
        <v/>
      </c>
      <c r="AW165" s="9" t="str">
        <v/>
      </c>
      <c r="AX165" s="9" t="str">
        <v/>
      </c>
      <c r="AY165" s="9" t="str">
        <v/>
      </c>
      <c r="AZ165" s="9" t="str">
        <v/>
      </c>
      <c r="BA165" s="10" t="str">
        <v/>
      </c>
      <c r="BB165" s="40"/>
    </row>
    <row r="166" spans="1:54" ht="12.75" customHeight="1" x14ac:dyDescent="0.2">
      <c r="A166" s="32">
        <v>9649</v>
      </c>
      <c r="B166" s="7">
        <v>1.1428571428571344E-2</v>
      </c>
      <c r="C166" s="7" t="str">
        <v/>
      </c>
      <c r="D166" s="7">
        <v>1.3541295829135658E-2</v>
      </c>
      <c r="E166" s="7">
        <v>1.1337897613385994E-3</v>
      </c>
      <c r="F166" s="7">
        <v>5.0642467168479977E-2</v>
      </c>
      <c r="G166" s="7" t="str">
        <v/>
      </c>
      <c r="H166" s="7">
        <v>2.2222222222222143E-2</v>
      </c>
      <c r="I166" s="8">
        <v>17.7</v>
      </c>
      <c r="J166" s="8" t="str">
        <v/>
      </c>
      <c r="K166" s="40"/>
      <c r="L166" s="9" t="str">
        <v/>
      </c>
      <c r="M166" s="9" t="str">
        <v/>
      </c>
      <c r="N166" s="9" t="str">
        <v/>
      </c>
      <c r="O166" s="9" t="str">
        <v/>
      </c>
      <c r="P166" s="9" t="str">
        <v/>
      </c>
      <c r="Q166" s="4" t="str">
        <v/>
      </c>
      <c r="R166" s="9" t="str">
        <v/>
      </c>
      <c r="S166" s="10" t="str">
        <v/>
      </c>
      <c r="T166" s="10" t="str">
        <v/>
      </c>
      <c r="U166" s="40"/>
      <c r="V166" s="84" t="str">
        <v/>
      </c>
      <c r="W166" s="84" t="str">
        <v/>
      </c>
      <c r="X166" s="87" t="str">
        <v/>
      </c>
      <c r="Y166" s="40"/>
      <c r="Z166" s="13" t="str">
        <v/>
      </c>
      <c r="AA166" s="11" t="str">
        <v/>
      </c>
      <c r="AB166" s="22" t="str">
        <v/>
      </c>
      <c r="AC166" s="40"/>
      <c r="AD166" s="90">
        <v>0</v>
      </c>
      <c r="AE166" s="40"/>
      <c r="AF166" s="12" t="str">
        <v/>
      </c>
      <c r="AG166" s="104" t="str">
        <v/>
      </c>
      <c r="AH166" s="40"/>
      <c r="AI166" s="94" t="str">
        <v/>
      </c>
      <c r="AJ166" s="94" t="str">
        <v/>
      </c>
      <c r="AK166" s="94" t="str">
        <v/>
      </c>
      <c r="AL166" s="40"/>
      <c r="AM166" s="7" t="str">
        <v/>
      </c>
      <c r="AN166" s="7" t="str">
        <v/>
      </c>
      <c r="AO166" s="7" t="str">
        <v/>
      </c>
      <c r="AP166" s="7" t="str">
        <v/>
      </c>
      <c r="AQ166" s="7" t="str">
        <v/>
      </c>
      <c r="AR166" s="7" t="str">
        <v/>
      </c>
      <c r="AS166" s="18" t="str">
        <v/>
      </c>
      <c r="AT166" s="40"/>
      <c r="AU166" s="9" t="str">
        <v/>
      </c>
      <c r="AV166" s="9" t="str">
        <v/>
      </c>
      <c r="AW166" s="9" t="str">
        <v/>
      </c>
      <c r="AX166" s="9" t="str">
        <v/>
      </c>
      <c r="AY166" s="9" t="str">
        <v/>
      </c>
      <c r="AZ166" s="9" t="str">
        <v/>
      </c>
      <c r="BA166" s="10" t="str">
        <v/>
      </c>
      <c r="BB166" s="40"/>
    </row>
    <row r="167" spans="1:54" ht="12.75" customHeight="1" x14ac:dyDescent="0.2">
      <c r="A167" s="32">
        <v>9679</v>
      </c>
      <c r="B167" s="7">
        <v>-1.1299435028248594E-2</v>
      </c>
      <c r="C167" s="7" t="str">
        <v/>
      </c>
      <c r="D167" s="7">
        <v>5.7804752119678948E-3</v>
      </c>
      <c r="E167" s="7">
        <v>-2.2701709853506502E-3</v>
      </c>
      <c r="F167" s="7">
        <v>4.9449220542754135E-2</v>
      </c>
      <c r="G167" s="7" t="str">
        <v/>
      </c>
      <c r="H167" s="7">
        <v>2.2222222222222143E-2</v>
      </c>
      <c r="I167" s="8">
        <v>17.5</v>
      </c>
      <c r="J167" s="8" t="str">
        <v/>
      </c>
      <c r="K167" s="40"/>
      <c r="L167" s="9" t="str">
        <v/>
      </c>
      <c r="M167" s="9" t="str">
        <v/>
      </c>
      <c r="N167" s="9" t="str">
        <v/>
      </c>
      <c r="O167" s="9" t="str">
        <v/>
      </c>
      <c r="P167" s="9" t="str">
        <v/>
      </c>
      <c r="Q167" s="4" t="str">
        <v/>
      </c>
      <c r="R167" s="9" t="str">
        <v/>
      </c>
      <c r="S167" s="10" t="str">
        <v/>
      </c>
      <c r="T167" s="10" t="str">
        <v/>
      </c>
      <c r="U167" s="40"/>
      <c r="V167" s="84" t="str">
        <v/>
      </c>
      <c r="W167" s="84" t="str">
        <v/>
      </c>
      <c r="X167" s="87" t="str">
        <v/>
      </c>
      <c r="Y167" s="40"/>
      <c r="Z167" s="13" t="str">
        <v/>
      </c>
      <c r="AA167" s="11" t="str">
        <v/>
      </c>
      <c r="AB167" s="22" t="str">
        <v/>
      </c>
      <c r="AC167" s="40"/>
      <c r="AD167" s="90">
        <v>0</v>
      </c>
      <c r="AE167" s="40"/>
      <c r="AF167" s="12" t="str">
        <v/>
      </c>
      <c r="AG167" s="104" t="str">
        <v/>
      </c>
      <c r="AH167" s="40"/>
      <c r="AI167" s="94" t="str">
        <v/>
      </c>
      <c r="AJ167" s="94" t="str">
        <v/>
      </c>
      <c r="AK167" s="94" t="str">
        <v/>
      </c>
      <c r="AL167" s="40"/>
      <c r="AM167" s="7" t="str">
        <v/>
      </c>
      <c r="AN167" s="7" t="str">
        <v/>
      </c>
      <c r="AO167" s="7" t="str">
        <v/>
      </c>
      <c r="AP167" s="7" t="str">
        <v/>
      </c>
      <c r="AQ167" s="7" t="str">
        <v/>
      </c>
      <c r="AR167" s="7" t="str">
        <v/>
      </c>
      <c r="AS167" s="18" t="str">
        <v/>
      </c>
      <c r="AT167" s="40"/>
      <c r="AU167" s="9" t="str">
        <v/>
      </c>
      <c r="AV167" s="9" t="str">
        <v/>
      </c>
      <c r="AW167" s="9" t="str">
        <v/>
      </c>
      <c r="AX167" s="9" t="str">
        <v/>
      </c>
      <c r="AY167" s="9" t="str">
        <v/>
      </c>
      <c r="AZ167" s="9" t="str">
        <v/>
      </c>
      <c r="BA167" s="10" t="str">
        <v/>
      </c>
      <c r="BB167" s="40"/>
    </row>
    <row r="168" spans="1:54" ht="12.75" customHeight="1" x14ac:dyDescent="0.2">
      <c r="A168" s="32">
        <v>9710</v>
      </c>
      <c r="B168" s="7">
        <v>-1.6949152542372947E-2</v>
      </c>
      <c r="C168" s="7" t="str">
        <v/>
      </c>
      <c r="D168" s="7">
        <v>5.8140841298306434E-3</v>
      </c>
      <c r="E168" s="7">
        <v>-3.4130489335727487E-3</v>
      </c>
      <c r="F168" s="7">
        <v>4.7881745950340449E-2</v>
      </c>
      <c r="G168" s="7" t="str">
        <v/>
      </c>
      <c r="H168" s="7">
        <v>1.098901098901095E-2</v>
      </c>
      <c r="I168" s="8">
        <v>17.399999999999999</v>
      </c>
      <c r="J168" s="8" t="str">
        <v/>
      </c>
      <c r="K168" s="40"/>
      <c r="L168" s="9" t="str">
        <v/>
      </c>
      <c r="M168" s="9" t="str">
        <v/>
      </c>
      <c r="N168" s="9" t="str">
        <v/>
      </c>
      <c r="O168" s="9" t="str">
        <v/>
      </c>
      <c r="P168" s="9" t="str">
        <v/>
      </c>
      <c r="Q168" s="4" t="str">
        <v/>
      </c>
      <c r="R168" s="9" t="str">
        <v/>
      </c>
      <c r="S168" s="10" t="str">
        <v/>
      </c>
      <c r="T168" s="10" t="str">
        <v/>
      </c>
      <c r="U168" s="40"/>
      <c r="V168" s="84" t="str">
        <v/>
      </c>
      <c r="W168" s="84" t="str">
        <v/>
      </c>
      <c r="X168" s="87" t="str">
        <v/>
      </c>
      <c r="Y168" s="40"/>
      <c r="Z168" s="13" t="str">
        <v/>
      </c>
      <c r="AA168" s="11" t="str">
        <v/>
      </c>
      <c r="AB168" s="22" t="str">
        <v/>
      </c>
      <c r="AC168" s="40"/>
      <c r="AD168" s="90">
        <v>0</v>
      </c>
      <c r="AE168" s="40"/>
      <c r="AF168" s="12" t="str">
        <v/>
      </c>
      <c r="AG168" s="104" t="str">
        <v/>
      </c>
      <c r="AH168" s="40"/>
      <c r="AI168" s="94" t="str">
        <v/>
      </c>
      <c r="AJ168" s="94" t="str">
        <v/>
      </c>
      <c r="AK168" s="94" t="str">
        <v/>
      </c>
      <c r="AL168" s="40"/>
      <c r="AM168" s="7" t="str">
        <v/>
      </c>
      <c r="AN168" s="7" t="str">
        <v/>
      </c>
      <c r="AO168" s="7" t="str">
        <v/>
      </c>
      <c r="AP168" s="7" t="str">
        <v/>
      </c>
      <c r="AQ168" s="7" t="str">
        <v/>
      </c>
      <c r="AR168" s="7" t="str">
        <v/>
      </c>
      <c r="AS168" s="18" t="str">
        <v/>
      </c>
      <c r="AT168" s="40"/>
      <c r="AU168" s="9" t="str">
        <v/>
      </c>
      <c r="AV168" s="9" t="str">
        <v/>
      </c>
      <c r="AW168" s="9" t="str">
        <v/>
      </c>
      <c r="AX168" s="9" t="str">
        <v/>
      </c>
      <c r="AY168" s="9" t="str">
        <v/>
      </c>
      <c r="AZ168" s="9" t="str">
        <v/>
      </c>
      <c r="BA168" s="10" t="str">
        <v/>
      </c>
      <c r="BB168" s="40"/>
    </row>
    <row r="169" spans="1:54" ht="12.75" customHeight="1" x14ac:dyDescent="0.2">
      <c r="A169" s="32">
        <v>9741</v>
      </c>
      <c r="B169" s="7">
        <v>-1.1299435028248594E-2</v>
      </c>
      <c r="C169" s="7" t="str">
        <v/>
      </c>
      <c r="D169" s="7">
        <v>5.7804752119678948E-3</v>
      </c>
      <c r="E169" s="7">
        <v>0</v>
      </c>
      <c r="F169" s="7">
        <v>4.6577772864594857E-2</v>
      </c>
      <c r="G169" s="7" t="str">
        <v/>
      </c>
      <c r="H169" s="7">
        <v>1.098901098901095E-2</v>
      </c>
      <c r="I169" s="8">
        <v>17.5</v>
      </c>
      <c r="J169" s="8" t="str">
        <v/>
      </c>
      <c r="K169" s="40"/>
      <c r="L169" s="9" t="str">
        <v/>
      </c>
      <c r="M169" s="9" t="str">
        <v/>
      </c>
      <c r="N169" s="9" t="str">
        <v/>
      </c>
      <c r="O169" s="9" t="str">
        <v/>
      </c>
      <c r="P169" s="9" t="str">
        <v/>
      </c>
      <c r="Q169" s="4" t="str">
        <v/>
      </c>
      <c r="R169" s="9" t="str">
        <v/>
      </c>
      <c r="S169" s="10" t="str">
        <v/>
      </c>
      <c r="T169" s="10" t="str">
        <v/>
      </c>
      <c r="U169" s="40"/>
      <c r="V169" s="84" t="str">
        <v/>
      </c>
      <c r="W169" s="84" t="str">
        <v/>
      </c>
      <c r="X169" s="87" t="str">
        <v/>
      </c>
      <c r="Y169" s="40"/>
      <c r="Z169" s="13" t="str">
        <v/>
      </c>
      <c r="AA169" s="11" t="str">
        <v/>
      </c>
      <c r="AB169" s="22" t="str">
        <v/>
      </c>
      <c r="AC169" s="40"/>
      <c r="AD169" s="90">
        <v>0</v>
      </c>
      <c r="AE169" s="40"/>
      <c r="AF169" s="12" t="str">
        <v/>
      </c>
      <c r="AG169" s="104" t="str">
        <v/>
      </c>
      <c r="AH169" s="40"/>
      <c r="AI169" s="94" t="str">
        <v/>
      </c>
      <c r="AJ169" s="94" t="str">
        <v/>
      </c>
      <c r="AK169" s="94" t="str">
        <v/>
      </c>
      <c r="AL169" s="40"/>
      <c r="AM169" s="7" t="str">
        <v/>
      </c>
      <c r="AN169" s="7" t="str">
        <v/>
      </c>
      <c r="AO169" s="7" t="str">
        <v/>
      </c>
      <c r="AP169" s="7" t="str">
        <v/>
      </c>
      <c r="AQ169" s="7" t="str">
        <v/>
      </c>
      <c r="AR169" s="7" t="str">
        <v/>
      </c>
      <c r="AS169" s="18" t="str">
        <v/>
      </c>
      <c r="AT169" s="40"/>
      <c r="AU169" s="9" t="str">
        <v/>
      </c>
      <c r="AV169" s="9" t="str">
        <v/>
      </c>
      <c r="AW169" s="9" t="str">
        <v/>
      </c>
      <c r="AX169" s="9" t="str">
        <v/>
      </c>
      <c r="AY169" s="9" t="str">
        <v/>
      </c>
      <c r="AZ169" s="9" t="str">
        <v/>
      </c>
      <c r="BA169" s="10" t="str">
        <v/>
      </c>
      <c r="BB169" s="40"/>
    </row>
    <row r="170" spans="1:54" ht="12.75" customHeight="1" x14ac:dyDescent="0.2">
      <c r="A170" s="32">
        <v>9771</v>
      </c>
      <c r="B170" s="7">
        <v>-5.6497175141241307E-3</v>
      </c>
      <c r="C170" s="7" t="str">
        <v/>
      </c>
      <c r="D170" s="7">
        <v>5.7472526290271997E-3</v>
      </c>
      <c r="E170" s="7">
        <v>1.140253818557202E-3</v>
      </c>
      <c r="F170" s="7">
        <v>4.5305949944035806E-2</v>
      </c>
      <c r="G170" s="7" t="str">
        <v/>
      </c>
      <c r="H170" s="7">
        <v>0</v>
      </c>
      <c r="I170" s="8">
        <v>17.600000000000001</v>
      </c>
      <c r="J170" s="8" t="str">
        <v/>
      </c>
      <c r="K170" s="40"/>
      <c r="L170" s="9" t="str">
        <v/>
      </c>
      <c r="M170" s="9" t="str">
        <v/>
      </c>
      <c r="N170" s="9" t="str">
        <v/>
      </c>
      <c r="O170" s="9" t="str">
        <v/>
      </c>
      <c r="P170" s="9" t="str">
        <v/>
      </c>
      <c r="Q170" s="4" t="str">
        <v/>
      </c>
      <c r="R170" s="9" t="str">
        <v/>
      </c>
      <c r="S170" s="10" t="str">
        <v/>
      </c>
      <c r="T170" s="10" t="str">
        <v/>
      </c>
      <c r="U170" s="40"/>
      <c r="V170" s="84" t="str">
        <v/>
      </c>
      <c r="W170" s="84" t="str">
        <v/>
      </c>
      <c r="X170" s="87" t="str">
        <v/>
      </c>
      <c r="Y170" s="40"/>
      <c r="Z170" s="13" t="str">
        <v/>
      </c>
      <c r="AA170" s="11" t="str">
        <v/>
      </c>
      <c r="AB170" s="22" t="str">
        <v/>
      </c>
      <c r="AC170" s="40"/>
      <c r="AD170" s="90">
        <v>0</v>
      </c>
      <c r="AE170" s="40"/>
      <c r="AF170" s="12" t="str">
        <v/>
      </c>
      <c r="AG170" s="104" t="str">
        <v/>
      </c>
      <c r="AH170" s="40"/>
      <c r="AI170" s="94" t="str">
        <v/>
      </c>
      <c r="AJ170" s="94" t="str">
        <v/>
      </c>
      <c r="AK170" s="94" t="str">
        <v/>
      </c>
      <c r="AL170" s="40"/>
      <c r="AM170" s="7" t="str">
        <v/>
      </c>
      <c r="AN170" s="7" t="str">
        <v/>
      </c>
      <c r="AO170" s="7" t="str">
        <v/>
      </c>
      <c r="AP170" s="7" t="str">
        <v/>
      </c>
      <c r="AQ170" s="7" t="str">
        <v/>
      </c>
      <c r="AR170" s="7" t="str">
        <v/>
      </c>
      <c r="AS170" s="18" t="str">
        <v/>
      </c>
      <c r="AT170" s="40"/>
      <c r="AU170" s="9" t="str">
        <v/>
      </c>
      <c r="AV170" s="9" t="str">
        <v/>
      </c>
      <c r="AW170" s="9" t="str">
        <v/>
      </c>
      <c r="AX170" s="9" t="str">
        <v/>
      </c>
      <c r="AY170" s="9" t="str">
        <v/>
      </c>
      <c r="AZ170" s="9" t="str">
        <v/>
      </c>
      <c r="BA170" s="10" t="str">
        <v/>
      </c>
      <c r="BB170" s="40"/>
    </row>
    <row r="171" spans="1:54" ht="12.75" customHeight="1" x14ac:dyDescent="0.2">
      <c r="A171" s="32">
        <v>9802</v>
      </c>
      <c r="B171" s="7">
        <v>-1.6666666666666718E-2</v>
      </c>
      <c r="C171" s="7" t="str">
        <v/>
      </c>
      <c r="D171" s="7">
        <v>7.6484806940066985E-3</v>
      </c>
      <c r="E171" s="7">
        <v>3.424737731033467E-3</v>
      </c>
      <c r="F171" s="7">
        <v>4.4065012907064993E-2</v>
      </c>
      <c r="G171" s="7" t="str">
        <v/>
      </c>
      <c r="H171" s="7">
        <v>0</v>
      </c>
      <c r="I171" s="8">
        <v>17.7</v>
      </c>
      <c r="J171" s="8" t="str">
        <v/>
      </c>
      <c r="K171" s="40"/>
      <c r="L171" s="9" t="str">
        <v/>
      </c>
      <c r="M171" s="9" t="str">
        <v/>
      </c>
      <c r="N171" s="9" t="str">
        <v/>
      </c>
      <c r="O171" s="9" t="str">
        <v/>
      </c>
      <c r="P171" s="9" t="str">
        <v/>
      </c>
      <c r="Q171" s="4" t="str">
        <v/>
      </c>
      <c r="R171" s="9" t="str">
        <v/>
      </c>
      <c r="S171" s="10" t="str">
        <v/>
      </c>
      <c r="T171" s="10" t="str">
        <v/>
      </c>
      <c r="U171" s="40"/>
      <c r="V171" s="84" t="str">
        <v/>
      </c>
      <c r="W171" s="84" t="str">
        <v/>
      </c>
      <c r="X171" s="87" t="str">
        <v/>
      </c>
      <c r="Y171" s="40"/>
      <c r="Z171" s="13" t="str">
        <v/>
      </c>
      <c r="AA171" s="11" t="str">
        <v/>
      </c>
      <c r="AB171" s="22" t="str">
        <v/>
      </c>
      <c r="AC171" s="40"/>
      <c r="AD171" s="90">
        <v>1</v>
      </c>
      <c r="AE171" s="40"/>
      <c r="AF171" s="12" t="str">
        <v/>
      </c>
      <c r="AG171" s="104" t="str">
        <v/>
      </c>
      <c r="AH171" s="40"/>
      <c r="AI171" s="94" t="str">
        <v/>
      </c>
      <c r="AJ171" s="94" t="str">
        <v/>
      </c>
      <c r="AK171" s="94" t="str">
        <v/>
      </c>
      <c r="AL171" s="40"/>
      <c r="AM171" s="7" t="str">
        <v/>
      </c>
      <c r="AN171" s="7" t="str">
        <v/>
      </c>
      <c r="AO171" s="7" t="str">
        <v/>
      </c>
      <c r="AP171" s="7" t="str">
        <v/>
      </c>
      <c r="AQ171" s="7" t="str">
        <v/>
      </c>
      <c r="AR171" s="7" t="str">
        <v/>
      </c>
      <c r="AS171" s="18" t="str">
        <v/>
      </c>
      <c r="AT171" s="40"/>
      <c r="AU171" s="9" t="str">
        <v/>
      </c>
      <c r="AV171" s="9" t="str">
        <v/>
      </c>
      <c r="AW171" s="9" t="str">
        <v/>
      </c>
      <c r="AX171" s="9" t="str">
        <v/>
      </c>
      <c r="AY171" s="9" t="str">
        <v/>
      </c>
      <c r="AZ171" s="9" t="str">
        <v/>
      </c>
      <c r="BA171" s="10" t="str">
        <v/>
      </c>
      <c r="BB171" s="40"/>
    </row>
    <row r="172" spans="1:54" ht="12.75" customHeight="1" x14ac:dyDescent="0.2">
      <c r="A172" s="32">
        <v>9832</v>
      </c>
      <c r="B172" s="7">
        <v>-1.1173184357541888E-2</v>
      </c>
      <c r="C172" s="7" t="str">
        <v/>
      </c>
      <c r="D172" s="7">
        <v>7.6484806940066985E-3</v>
      </c>
      <c r="E172" s="7">
        <v>4.5820934472873276E-3</v>
      </c>
      <c r="F172" s="7">
        <v>4.3161446081458665E-2</v>
      </c>
      <c r="G172" s="7" t="str">
        <v/>
      </c>
      <c r="H172" s="7">
        <v>-1.0752688172043112E-2</v>
      </c>
      <c r="I172" s="8">
        <v>17.7</v>
      </c>
      <c r="J172" s="8" t="str">
        <v/>
      </c>
      <c r="K172" s="40"/>
      <c r="L172" s="9" t="str">
        <v/>
      </c>
      <c r="M172" s="9" t="str">
        <v/>
      </c>
      <c r="N172" s="9" t="str">
        <v/>
      </c>
      <c r="O172" s="9" t="str">
        <v/>
      </c>
      <c r="P172" s="9" t="str">
        <v/>
      </c>
      <c r="Q172" s="4" t="str">
        <v/>
      </c>
      <c r="R172" s="9" t="str">
        <v/>
      </c>
      <c r="S172" s="10" t="str">
        <v/>
      </c>
      <c r="T172" s="10" t="str">
        <v/>
      </c>
      <c r="U172" s="40"/>
      <c r="V172" s="84" t="str">
        <v/>
      </c>
      <c r="W172" s="84" t="str">
        <v/>
      </c>
      <c r="X172" s="87" t="str">
        <v/>
      </c>
      <c r="Y172" s="40"/>
      <c r="Z172" s="13" t="str">
        <v/>
      </c>
      <c r="AA172" s="11" t="str">
        <v/>
      </c>
      <c r="AB172" s="22" t="str">
        <v/>
      </c>
      <c r="AC172" s="40"/>
      <c r="AD172" s="90">
        <v>1</v>
      </c>
      <c r="AE172" s="40"/>
      <c r="AF172" s="12" t="str">
        <v/>
      </c>
      <c r="AG172" s="104" t="str">
        <v/>
      </c>
      <c r="AH172" s="40"/>
      <c r="AI172" s="94" t="str">
        <v/>
      </c>
      <c r="AJ172" s="94" t="str">
        <v/>
      </c>
      <c r="AK172" s="94" t="str">
        <v/>
      </c>
      <c r="AL172" s="40"/>
      <c r="AM172" s="7" t="str">
        <v/>
      </c>
      <c r="AN172" s="7" t="str">
        <v/>
      </c>
      <c r="AO172" s="7" t="str">
        <v/>
      </c>
      <c r="AP172" s="7" t="str">
        <v/>
      </c>
      <c r="AQ172" s="7" t="str">
        <v/>
      </c>
      <c r="AR172" s="7" t="str">
        <v/>
      </c>
      <c r="AS172" s="18" t="str">
        <v/>
      </c>
      <c r="AT172" s="40"/>
      <c r="AU172" s="9" t="str">
        <v/>
      </c>
      <c r="AV172" s="9" t="str">
        <v/>
      </c>
      <c r="AW172" s="9" t="str">
        <v/>
      </c>
      <c r="AX172" s="9" t="str">
        <v/>
      </c>
      <c r="AY172" s="9" t="str">
        <v/>
      </c>
      <c r="AZ172" s="9" t="str">
        <v/>
      </c>
      <c r="BA172" s="10" t="str">
        <v/>
      </c>
      <c r="BB172" s="40"/>
    </row>
    <row r="173" spans="1:54" ht="12.75" customHeight="1" x14ac:dyDescent="0.2">
      <c r="A173" s="32">
        <v>9863</v>
      </c>
      <c r="B173" s="7">
        <v>-2.2346368715083775E-2</v>
      </c>
      <c r="C173" s="7" t="str">
        <v/>
      </c>
      <c r="D173" s="7">
        <v>3.8388092340557733E-3</v>
      </c>
      <c r="E173" s="7">
        <v>7.0018509318097166E-3</v>
      </c>
      <c r="F173" s="7">
        <v>4.1082673547900184E-2</v>
      </c>
      <c r="G173" s="7" t="str">
        <v/>
      </c>
      <c r="H173" s="7">
        <v>0</v>
      </c>
      <c r="I173" s="8">
        <v>17.5</v>
      </c>
      <c r="J173" s="8" t="str">
        <v/>
      </c>
      <c r="K173" s="40"/>
      <c r="L173" s="9" t="str">
        <v/>
      </c>
      <c r="M173" s="9" t="str">
        <v/>
      </c>
      <c r="N173" s="9" t="str">
        <v/>
      </c>
      <c r="O173" s="9" t="str">
        <v/>
      </c>
      <c r="P173" s="9" t="str">
        <v/>
      </c>
      <c r="Q173" s="4" t="str">
        <v/>
      </c>
      <c r="R173" s="9" t="str">
        <v/>
      </c>
      <c r="S173" s="10" t="str">
        <v/>
      </c>
      <c r="T173" s="10" t="str">
        <v/>
      </c>
      <c r="U173" s="40"/>
      <c r="V173" s="84" t="str">
        <v/>
      </c>
      <c r="W173" s="84" t="str">
        <v/>
      </c>
      <c r="X173" s="87" t="str">
        <v/>
      </c>
      <c r="Y173" s="40"/>
      <c r="Z173" s="13" t="str">
        <v/>
      </c>
      <c r="AA173" s="11" t="str">
        <v/>
      </c>
      <c r="AB173" s="22" t="str">
        <v/>
      </c>
      <c r="AC173" s="40"/>
      <c r="AD173" s="90">
        <v>1</v>
      </c>
      <c r="AE173" s="40"/>
      <c r="AF173" s="12" t="str">
        <v/>
      </c>
      <c r="AG173" s="104" t="str">
        <v/>
      </c>
      <c r="AH173" s="40"/>
      <c r="AI173" s="94" t="str">
        <v/>
      </c>
      <c r="AJ173" s="94" t="str">
        <v/>
      </c>
      <c r="AK173" s="94" t="str">
        <v/>
      </c>
      <c r="AL173" s="40"/>
      <c r="AM173" s="7" t="str">
        <v/>
      </c>
      <c r="AN173" s="7" t="str">
        <v/>
      </c>
      <c r="AO173" s="7" t="str">
        <v/>
      </c>
      <c r="AP173" s="7" t="str">
        <v/>
      </c>
      <c r="AQ173" s="7" t="str">
        <v/>
      </c>
      <c r="AR173" s="7" t="str">
        <v/>
      </c>
      <c r="AS173" s="18" t="str">
        <v/>
      </c>
      <c r="AT173" s="40"/>
      <c r="AU173" s="9" t="str">
        <v/>
      </c>
      <c r="AV173" s="9" t="str">
        <v/>
      </c>
      <c r="AW173" s="9" t="str">
        <v/>
      </c>
      <c r="AX173" s="9" t="str">
        <v/>
      </c>
      <c r="AY173" s="9" t="str">
        <v/>
      </c>
      <c r="AZ173" s="9" t="str">
        <v/>
      </c>
      <c r="BA173" s="10" t="str">
        <v/>
      </c>
      <c r="BB173" s="40"/>
    </row>
    <row r="174" spans="1:54" ht="12.75" customHeight="1" x14ac:dyDescent="0.2">
      <c r="A174" s="32">
        <v>9894</v>
      </c>
      <c r="B174" s="7">
        <v>-2.7932960893854775E-2</v>
      </c>
      <c r="C174" s="7" t="str">
        <v/>
      </c>
      <c r="D174" s="7">
        <v>3.8610421593412436E-3</v>
      </c>
      <c r="E174" s="7">
        <v>5.8483520829424318E-3</v>
      </c>
      <c r="F174" s="7">
        <v>3.7855282682871527E-2</v>
      </c>
      <c r="G174" s="7" t="str">
        <v/>
      </c>
      <c r="H174" s="7">
        <v>0</v>
      </c>
      <c r="I174" s="8">
        <v>17.399999999999999</v>
      </c>
      <c r="J174" s="8" t="str">
        <v/>
      </c>
      <c r="K174" s="40"/>
      <c r="L174" s="9" t="str">
        <v/>
      </c>
      <c r="M174" s="9" t="str">
        <v/>
      </c>
      <c r="N174" s="9" t="str">
        <v/>
      </c>
      <c r="O174" s="9" t="str">
        <v/>
      </c>
      <c r="P174" s="9" t="str">
        <v/>
      </c>
      <c r="Q174" s="4" t="str">
        <v/>
      </c>
      <c r="R174" s="9" t="str">
        <v/>
      </c>
      <c r="S174" s="10" t="str">
        <v/>
      </c>
      <c r="T174" s="10" t="str">
        <v/>
      </c>
      <c r="U174" s="40"/>
      <c r="V174" s="84" t="str">
        <v/>
      </c>
      <c r="W174" s="84" t="str">
        <v/>
      </c>
      <c r="X174" s="87" t="str">
        <v/>
      </c>
      <c r="Y174" s="40"/>
      <c r="Z174" s="13" t="str">
        <v/>
      </c>
      <c r="AA174" s="11" t="str">
        <v/>
      </c>
      <c r="AB174" s="22" t="str">
        <v/>
      </c>
      <c r="AC174" s="40"/>
      <c r="AD174" s="90">
        <v>1</v>
      </c>
      <c r="AE174" s="40"/>
      <c r="AF174" s="12" t="str">
        <v/>
      </c>
      <c r="AG174" s="104" t="str">
        <v/>
      </c>
      <c r="AH174" s="40"/>
      <c r="AI174" s="94" t="str">
        <v/>
      </c>
      <c r="AJ174" s="94" t="str">
        <v/>
      </c>
      <c r="AK174" s="94" t="str">
        <v/>
      </c>
      <c r="AL174" s="40"/>
      <c r="AM174" s="7" t="str">
        <v/>
      </c>
      <c r="AN174" s="7" t="str">
        <v/>
      </c>
      <c r="AO174" s="7" t="str">
        <v/>
      </c>
      <c r="AP174" s="7" t="str">
        <v/>
      </c>
      <c r="AQ174" s="7" t="str">
        <v/>
      </c>
      <c r="AR174" s="7" t="str">
        <v/>
      </c>
      <c r="AS174" s="18" t="str">
        <v/>
      </c>
      <c r="AT174" s="40"/>
      <c r="AU174" s="9" t="str">
        <v/>
      </c>
      <c r="AV174" s="9" t="str">
        <v/>
      </c>
      <c r="AW174" s="9" t="str">
        <v/>
      </c>
      <c r="AX174" s="9" t="str">
        <v/>
      </c>
      <c r="AY174" s="9" t="str">
        <v/>
      </c>
      <c r="AZ174" s="9" t="str">
        <v/>
      </c>
      <c r="BA174" s="10" t="str">
        <v/>
      </c>
      <c r="BB174" s="40"/>
    </row>
    <row r="175" spans="1:54" ht="12.75" customHeight="1" x14ac:dyDescent="0.2">
      <c r="A175" s="32">
        <v>9922</v>
      </c>
      <c r="B175" s="7">
        <v>-2.8089887640449396E-2</v>
      </c>
      <c r="C175" s="7" t="str">
        <v/>
      </c>
      <c r="D175" s="7">
        <v>3.8835341167371418E-3</v>
      </c>
      <c r="E175" s="7">
        <v>7.0845338264862168E-3</v>
      </c>
      <c r="F175" s="7">
        <v>3.7257265900223935E-2</v>
      </c>
      <c r="G175" s="7" t="str">
        <v/>
      </c>
      <c r="H175" s="7">
        <v>-1.0869565217391242E-2</v>
      </c>
      <c r="I175" s="8">
        <v>17.3</v>
      </c>
      <c r="J175" s="8" t="str">
        <v/>
      </c>
      <c r="K175" s="40"/>
      <c r="L175" s="9" t="str">
        <v/>
      </c>
      <c r="M175" s="9" t="str">
        <v/>
      </c>
      <c r="N175" s="9" t="str">
        <v/>
      </c>
      <c r="O175" s="9" t="str">
        <v/>
      </c>
      <c r="P175" s="9" t="str">
        <v/>
      </c>
      <c r="Q175" s="4" t="str">
        <v/>
      </c>
      <c r="R175" s="9" t="str">
        <v/>
      </c>
      <c r="S175" s="10" t="str">
        <v/>
      </c>
      <c r="T175" s="10" t="str">
        <v/>
      </c>
      <c r="U175" s="40"/>
      <c r="V175" s="84" t="str">
        <v/>
      </c>
      <c r="W175" s="84" t="str">
        <v/>
      </c>
      <c r="X175" s="87" t="str">
        <v/>
      </c>
      <c r="Y175" s="40"/>
      <c r="Z175" s="13" t="str">
        <v/>
      </c>
      <c r="AA175" s="11" t="str">
        <v/>
      </c>
      <c r="AB175" s="22" t="str">
        <v/>
      </c>
      <c r="AC175" s="40"/>
      <c r="AD175" s="90">
        <v>1</v>
      </c>
      <c r="AE175" s="40"/>
      <c r="AF175" s="12" t="str">
        <v/>
      </c>
      <c r="AG175" s="104" t="str">
        <v/>
      </c>
      <c r="AH175" s="40"/>
      <c r="AI175" s="94" t="str">
        <v/>
      </c>
      <c r="AJ175" s="94" t="str">
        <v/>
      </c>
      <c r="AK175" s="94" t="str">
        <v/>
      </c>
      <c r="AL175" s="40"/>
      <c r="AM175" s="7" t="str">
        <v/>
      </c>
      <c r="AN175" s="7" t="str">
        <v/>
      </c>
      <c r="AO175" s="7" t="str">
        <v/>
      </c>
      <c r="AP175" s="7" t="str">
        <v/>
      </c>
      <c r="AQ175" s="7" t="str">
        <v/>
      </c>
      <c r="AR175" s="7" t="str">
        <v/>
      </c>
      <c r="AS175" s="18" t="str">
        <v/>
      </c>
      <c r="AT175" s="40"/>
      <c r="AU175" s="9" t="str">
        <v/>
      </c>
      <c r="AV175" s="9" t="str">
        <v/>
      </c>
      <c r="AW175" s="9" t="str">
        <v/>
      </c>
      <c r="AX175" s="9" t="str">
        <v/>
      </c>
      <c r="AY175" s="9" t="str">
        <v/>
      </c>
      <c r="AZ175" s="9" t="str">
        <v/>
      </c>
      <c r="BA175" s="10" t="str">
        <v/>
      </c>
      <c r="BB175" s="40"/>
    </row>
    <row r="176" spans="1:54" ht="12.75" customHeight="1" x14ac:dyDescent="0.2">
      <c r="A176" s="32">
        <v>9953</v>
      </c>
      <c r="B176" s="7">
        <v>-3.3519553072625552E-2</v>
      </c>
      <c r="C176" s="7" t="str">
        <v/>
      </c>
      <c r="D176" s="7">
        <v>5.8480861610294976E-3</v>
      </c>
      <c r="E176" s="7">
        <v>7.0845338264862168E-3</v>
      </c>
      <c r="F176" s="7">
        <v>3.2208796468735201E-2</v>
      </c>
      <c r="G176" s="7" t="str">
        <v/>
      </c>
      <c r="H176" s="7">
        <v>-2.1739130434782483E-2</v>
      </c>
      <c r="I176" s="8">
        <v>17.3</v>
      </c>
      <c r="J176" s="8" t="str">
        <v/>
      </c>
      <c r="K176" s="40"/>
      <c r="L176" s="9" t="str">
        <v/>
      </c>
      <c r="M176" s="9" t="str">
        <v/>
      </c>
      <c r="N176" s="9" t="str">
        <v/>
      </c>
      <c r="O176" s="9" t="str">
        <v/>
      </c>
      <c r="P176" s="9" t="str">
        <v/>
      </c>
      <c r="Q176" s="4" t="str">
        <v/>
      </c>
      <c r="R176" s="9" t="str">
        <v/>
      </c>
      <c r="S176" s="10" t="str">
        <v/>
      </c>
      <c r="T176" s="10" t="str">
        <v/>
      </c>
      <c r="U176" s="40"/>
      <c r="V176" s="84" t="str">
        <v/>
      </c>
      <c r="W176" s="84" t="str">
        <v/>
      </c>
      <c r="X176" s="87" t="str">
        <v/>
      </c>
      <c r="Y176" s="40"/>
      <c r="Z176" s="13" t="str">
        <v/>
      </c>
      <c r="AA176" s="11" t="str">
        <v/>
      </c>
      <c r="AB176" s="22" t="str">
        <v/>
      </c>
      <c r="AC176" s="40"/>
      <c r="AD176" s="90">
        <v>1</v>
      </c>
      <c r="AE176" s="40"/>
      <c r="AF176" s="12" t="str">
        <v/>
      </c>
      <c r="AG176" s="104" t="str">
        <v/>
      </c>
      <c r="AH176" s="40"/>
      <c r="AI176" s="94" t="str">
        <v/>
      </c>
      <c r="AJ176" s="94" t="str">
        <v/>
      </c>
      <c r="AK176" s="94" t="str">
        <v/>
      </c>
      <c r="AL176" s="40"/>
      <c r="AM176" s="7" t="str">
        <v/>
      </c>
      <c r="AN176" s="7" t="str">
        <v/>
      </c>
      <c r="AO176" s="7" t="str">
        <v/>
      </c>
      <c r="AP176" s="7" t="str">
        <v/>
      </c>
      <c r="AQ176" s="7" t="str">
        <v/>
      </c>
      <c r="AR176" s="7" t="str">
        <v/>
      </c>
      <c r="AS176" s="18" t="str">
        <v/>
      </c>
      <c r="AT176" s="40"/>
      <c r="AU176" s="9" t="str">
        <v/>
      </c>
      <c r="AV176" s="9" t="str">
        <v/>
      </c>
      <c r="AW176" s="9" t="str">
        <v/>
      </c>
      <c r="AX176" s="9" t="str">
        <v/>
      </c>
      <c r="AY176" s="9" t="str">
        <v/>
      </c>
      <c r="AZ176" s="9" t="str">
        <v/>
      </c>
      <c r="BA176" s="10" t="str">
        <v/>
      </c>
      <c r="BB176" s="40"/>
    </row>
    <row r="177" spans="1:54" ht="12.75" customHeight="1" x14ac:dyDescent="0.2">
      <c r="A177" s="32">
        <v>9983</v>
      </c>
      <c r="B177" s="7">
        <v>-2.2471910112359716E-2</v>
      </c>
      <c r="C177" s="7" t="str">
        <v/>
      </c>
      <c r="D177" s="7">
        <v>7.7824141681293035E-3</v>
      </c>
      <c r="E177" s="7">
        <v>8.2461107720681603E-3</v>
      </c>
      <c r="F177" s="7">
        <v>3.1178686230583175E-2</v>
      </c>
      <c r="G177" s="7" t="str">
        <v/>
      </c>
      <c r="H177" s="7">
        <v>-2.1739130434782483E-2</v>
      </c>
      <c r="I177" s="8">
        <v>17.399999999999999</v>
      </c>
      <c r="J177" s="8" t="str">
        <v/>
      </c>
      <c r="K177" s="40"/>
      <c r="L177" s="9" t="str">
        <v/>
      </c>
      <c r="M177" s="9" t="str">
        <v/>
      </c>
      <c r="N177" s="9" t="str">
        <v/>
      </c>
      <c r="O177" s="9" t="str">
        <v/>
      </c>
      <c r="P177" s="9" t="str">
        <v/>
      </c>
      <c r="Q177" s="4" t="str">
        <v/>
      </c>
      <c r="R177" s="9" t="str">
        <v/>
      </c>
      <c r="S177" s="10" t="str">
        <v/>
      </c>
      <c r="T177" s="10" t="str">
        <v/>
      </c>
      <c r="U177" s="40"/>
      <c r="V177" s="84" t="str">
        <v/>
      </c>
      <c r="W177" s="84" t="str">
        <v/>
      </c>
      <c r="X177" s="87" t="str">
        <v/>
      </c>
      <c r="Y177" s="40"/>
      <c r="Z177" s="13" t="str">
        <v/>
      </c>
      <c r="AA177" s="11" t="str">
        <v/>
      </c>
      <c r="AB177" s="22" t="str">
        <v/>
      </c>
      <c r="AC177" s="40"/>
      <c r="AD177" s="90">
        <v>1</v>
      </c>
      <c r="AE177" s="40"/>
      <c r="AF177" s="12" t="str">
        <v/>
      </c>
      <c r="AG177" s="104" t="str">
        <v/>
      </c>
      <c r="AH177" s="40"/>
      <c r="AI177" s="94" t="str">
        <v/>
      </c>
      <c r="AJ177" s="94" t="str">
        <v/>
      </c>
      <c r="AK177" s="94" t="str">
        <v/>
      </c>
      <c r="AL177" s="40"/>
      <c r="AM177" s="7" t="str">
        <v/>
      </c>
      <c r="AN177" s="7" t="str">
        <v/>
      </c>
      <c r="AO177" s="7" t="str">
        <v/>
      </c>
      <c r="AP177" s="7" t="str">
        <v/>
      </c>
      <c r="AQ177" s="7" t="str">
        <v/>
      </c>
      <c r="AR177" s="7" t="str">
        <v/>
      </c>
      <c r="AS177" s="18" t="str">
        <v/>
      </c>
      <c r="AT177" s="40"/>
      <c r="AU177" s="9" t="str">
        <v/>
      </c>
      <c r="AV177" s="9" t="str">
        <v/>
      </c>
      <c r="AW177" s="9" t="str">
        <v/>
      </c>
      <c r="AX177" s="9" t="str">
        <v/>
      </c>
      <c r="AY177" s="9" t="str">
        <v/>
      </c>
      <c r="AZ177" s="9" t="str">
        <v/>
      </c>
      <c r="BA177" s="10" t="str">
        <v/>
      </c>
      <c r="BB177" s="40"/>
    </row>
    <row r="178" spans="1:54" ht="12.75" customHeight="1" x14ac:dyDescent="0.2">
      <c r="A178" s="32">
        <v>10014</v>
      </c>
      <c r="B178" s="7">
        <v>-5.6497175141241307E-3</v>
      </c>
      <c r="C178" s="7" t="str">
        <v/>
      </c>
      <c r="D178" s="7">
        <v>1.1628949218620566E-2</v>
      </c>
      <c r="E178" s="7">
        <v>1.0553334246142132E-2</v>
      </c>
      <c r="F178" s="7">
        <v>3.0758515940554787E-2</v>
      </c>
      <c r="G178" s="7" t="str">
        <v/>
      </c>
      <c r="H178" s="7">
        <v>-2.1739130434782483E-2</v>
      </c>
      <c r="I178" s="8">
        <v>17.600000000000001</v>
      </c>
      <c r="J178" s="8" t="str">
        <v/>
      </c>
      <c r="K178" s="40"/>
      <c r="L178" s="9" t="str">
        <v/>
      </c>
      <c r="M178" s="9" t="str">
        <v/>
      </c>
      <c r="N178" s="9" t="str">
        <v/>
      </c>
      <c r="O178" s="9" t="str">
        <v/>
      </c>
      <c r="P178" s="9" t="str">
        <v/>
      </c>
      <c r="Q178" s="4" t="str">
        <v/>
      </c>
      <c r="R178" s="9" t="str">
        <v/>
      </c>
      <c r="S178" s="10" t="str">
        <v/>
      </c>
      <c r="T178" s="10" t="str">
        <v/>
      </c>
      <c r="U178" s="40"/>
      <c r="V178" s="84" t="str">
        <v/>
      </c>
      <c r="W178" s="84" t="str">
        <v/>
      </c>
      <c r="X178" s="87" t="str">
        <v/>
      </c>
      <c r="Y178" s="40"/>
      <c r="Z178" s="13" t="str">
        <v/>
      </c>
      <c r="AA178" s="11" t="str">
        <v/>
      </c>
      <c r="AB178" s="22" t="str">
        <v/>
      </c>
      <c r="AC178" s="40"/>
      <c r="AD178" s="90">
        <v>1</v>
      </c>
      <c r="AE178" s="40"/>
      <c r="AF178" s="12" t="str">
        <v/>
      </c>
      <c r="AG178" s="104" t="str">
        <v/>
      </c>
      <c r="AH178" s="40"/>
      <c r="AI178" s="94" t="str">
        <v/>
      </c>
      <c r="AJ178" s="94" t="str">
        <v/>
      </c>
      <c r="AK178" s="94" t="str">
        <v/>
      </c>
      <c r="AL178" s="40"/>
      <c r="AM178" s="7" t="str">
        <v/>
      </c>
      <c r="AN178" s="7" t="str">
        <v/>
      </c>
      <c r="AO178" s="7" t="str">
        <v/>
      </c>
      <c r="AP178" s="7" t="str">
        <v/>
      </c>
      <c r="AQ178" s="7" t="str">
        <v/>
      </c>
      <c r="AR178" s="7" t="str">
        <v/>
      </c>
      <c r="AS178" s="18" t="str">
        <v/>
      </c>
      <c r="AT178" s="40"/>
      <c r="AU178" s="9" t="str">
        <v/>
      </c>
      <c r="AV178" s="9" t="str">
        <v/>
      </c>
      <c r="AW178" s="9" t="str">
        <v/>
      </c>
      <c r="AX178" s="9" t="str">
        <v/>
      </c>
      <c r="AY178" s="9" t="str">
        <v/>
      </c>
      <c r="AZ178" s="9" t="str">
        <v/>
      </c>
      <c r="BA178" s="10" t="str">
        <v/>
      </c>
      <c r="BB178" s="40"/>
    </row>
    <row r="179" spans="1:54" ht="12.75" customHeight="1" x14ac:dyDescent="0.2">
      <c r="A179" s="32">
        <v>10044</v>
      </c>
      <c r="B179" s="7">
        <v>-1.1428571428571344E-2</v>
      </c>
      <c r="C179" s="7" t="str">
        <v/>
      </c>
      <c r="D179" s="7">
        <v>3.8835341167371418E-3</v>
      </c>
      <c r="E179" s="7">
        <v>5.8827588816849907E-3</v>
      </c>
      <c r="F179" s="7">
        <v>3.0584516532202732E-2</v>
      </c>
      <c r="G179" s="7" t="str">
        <v/>
      </c>
      <c r="H179" s="7">
        <v>-1.0869565217391242E-2</v>
      </c>
      <c r="I179" s="8">
        <v>17.3</v>
      </c>
      <c r="J179" s="8" t="str">
        <v/>
      </c>
      <c r="K179" s="40"/>
      <c r="L179" s="9" t="str">
        <v/>
      </c>
      <c r="M179" s="9" t="str">
        <v/>
      </c>
      <c r="N179" s="9" t="str">
        <v/>
      </c>
      <c r="O179" s="9" t="str">
        <v/>
      </c>
      <c r="P179" s="9" t="str">
        <v/>
      </c>
      <c r="Q179" s="4" t="str">
        <v/>
      </c>
      <c r="R179" s="9" t="str">
        <v/>
      </c>
      <c r="S179" s="10" t="str">
        <v/>
      </c>
      <c r="T179" s="10" t="str">
        <v/>
      </c>
      <c r="U179" s="40"/>
      <c r="V179" s="84" t="str">
        <v/>
      </c>
      <c r="W179" s="84" t="str">
        <v/>
      </c>
      <c r="X179" s="87" t="str">
        <v/>
      </c>
      <c r="Y179" s="40"/>
      <c r="Z179" s="13" t="str">
        <v/>
      </c>
      <c r="AA179" s="11" t="str">
        <v/>
      </c>
      <c r="AB179" s="22" t="str">
        <v/>
      </c>
      <c r="AC179" s="40"/>
      <c r="AD179" s="90">
        <v>1</v>
      </c>
      <c r="AE179" s="40"/>
      <c r="AF179" s="12" t="str">
        <v/>
      </c>
      <c r="AG179" s="104" t="str">
        <v/>
      </c>
      <c r="AH179" s="40"/>
      <c r="AI179" s="94" t="str">
        <v/>
      </c>
      <c r="AJ179" s="94" t="str">
        <v/>
      </c>
      <c r="AK179" s="94" t="str">
        <v/>
      </c>
      <c r="AL179" s="40"/>
      <c r="AM179" s="7" t="str">
        <v/>
      </c>
      <c r="AN179" s="7" t="str">
        <v/>
      </c>
      <c r="AO179" s="7" t="str">
        <v/>
      </c>
      <c r="AP179" s="7" t="str">
        <v/>
      </c>
      <c r="AQ179" s="7" t="str">
        <v/>
      </c>
      <c r="AR179" s="7" t="str">
        <v/>
      </c>
      <c r="AS179" s="18" t="str">
        <v/>
      </c>
      <c r="AT179" s="40"/>
      <c r="AU179" s="9" t="str">
        <v/>
      </c>
      <c r="AV179" s="9" t="str">
        <v/>
      </c>
      <c r="AW179" s="9" t="str">
        <v/>
      </c>
      <c r="AX179" s="9" t="str">
        <v/>
      </c>
      <c r="AY179" s="9" t="str">
        <v/>
      </c>
      <c r="AZ179" s="9" t="str">
        <v/>
      </c>
      <c r="BA179" s="10" t="str">
        <v/>
      </c>
      <c r="BB179" s="40"/>
    </row>
    <row r="180" spans="1:54" ht="12.75" customHeight="1" x14ac:dyDescent="0.2">
      <c r="A180" s="32">
        <v>10075</v>
      </c>
      <c r="B180" s="7">
        <v>-1.1494252873563204E-2</v>
      </c>
      <c r="C180" s="7" t="str">
        <v/>
      </c>
      <c r="D180" s="7">
        <v>3.9062896597252816E-3</v>
      </c>
      <c r="E180" s="7">
        <v>7.1266119815540652E-3</v>
      </c>
      <c r="F180" s="7">
        <v>2.8391573557535743E-2</v>
      </c>
      <c r="G180" s="7" t="str">
        <v/>
      </c>
      <c r="H180" s="7">
        <v>-2.1739130434782483E-2</v>
      </c>
      <c r="I180" s="8">
        <v>17.2</v>
      </c>
      <c r="J180" s="8" t="str">
        <v/>
      </c>
      <c r="K180" s="40"/>
      <c r="L180" s="9" t="str">
        <v/>
      </c>
      <c r="M180" s="9" t="str">
        <v/>
      </c>
      <c r="N180" s="9" t="str">
        <v/>
      </c>
      <c r="O180" s="9" t="str">
        <v/>
      </c>
      <c r="P180" s="9" t="str">
        <v/>
      </c>
      <c r="Q180" s="4" t="str">
        <v/>
      </c>
      <c r="R180" s="9" t="str">
        <v/>
      </c>
      <c r="S180" s="10" t="str">
        <v/>
      </c>
      <c r="T180" s="10" t="str">
        <v/>
      </c>
      <c r="U180" s="40"/>
      <c r="V180" s="84" t="str">
        <v/>
      </c>
      <c r="W180" s="84" t="str">
        <v/>
      </c>
      <c r="X180" s="87" t="str">
        <v/>
      </c>
      <c r="Y180" s="40"/>
      <c r="Z180" s="13" t="str">
        <v/>
      </c>
      <c r="AA180" s="11" t="str">
        <v/>
      </c>
      <c r="AB180" s="22" t="str">
        <v/>
      </c>
      <c r="AC180" s="40"/>
      <c r="AD180" s="90">
        <v>1</v>
      </c>
      <c r="AE180" s="40"/>
      <c r="AF180" s="12" t="str">
        <v/>
      </c>
      <c r="AG180" s="104" t="str">
        <v/>
      </c>
      <c r="AH180" s="40"/>
      <c r="AI180" s="94" t="str">
        <v/>
      </c>
      <c r="AJ180" s="94" t="str">
        <v/>
      </c>
      <c r="AK180" s="94" t="str">
        <v/>
      </c>
      <c r="AL180" s="40"/>
      <c r="AM180" s="7" t="str">
        <v/>
      </c>
      <c r="AN180" s="7" t="str">
        <v/>
      </c>
      <c r="AO180" s="7" t="str">
        <v/>
      </c>
      <c r="AP180" s="7" t="str">
        <v/>
      </c>
      <c r="AQ180" s="7" t="str">
        <v/>
      </c>
      <c r="AR180" s="7" t="str">
        <v/>
      </c>
      <c r="AS180" s="18" t="str">
        <v/>
      </c>
      <c r="AT180" s="40"/>
      <c r="AU180" s="9" t="str">
        <v/>
      </c>
      <c r="AV180" s="9" t="str">
        <v/>
      </c>
      <c r="AW180" s="9" t="str">
        <v/>
      </c>
      <c r="AX180" s="9" t="str">
        <v/>
      </c>
      <c r="AY180" s="9" t="str">
        <v/>
      </c>
      <c r="AZ180" s="9" t="str">
        <v/>
      </c>
      <c r="BA180" s="10" t="str">
        <v/>
      </c>
      <c r="BB180" s="40"/>
    </row>
    <row r="181" spans="1:54" ht="12.75" customHeight="1" x14ac:dyDescent="0.2">
      <c r="A181" s="32">
        <v>10106</v>
      </c>
      <c r="B181" s="7">
        <v>-1.1428571428571344E-2</v>
      </c>
      <c r="C181" s="7" t="str">
        <v/>
      </c>
      <c r="D181" s="7">
        <v>3.8835341167371418E-3</v>
      </c>
      <c r="E181" s="7">
        <v>8.2949754632666295E-3</v>
      </c>
      <c r="F181" s="7">
        <v>2.6642990271511735E-2</v>
      </c>
      <c r="G181" s="7" t="str">
        <v/>
      </c>
      <c r="H181" s="7">
        <v>-2.1739130434782483E-2</v>
      </c>
      <c r="I181" s="8">
        <v>17.3</v>
      </c>
      <c r="J181" s="8" t="str">
        <v/>
      </c>
      <c r="K181" s="40"/>
      <c r="L181" s="9" t="str">
        <v/>
      </c>
      <c r="M181" s="9" t="str">
        <v/>
      </c>
      <c r="N181" s="9" t="str">
        <v/>
      </c>
      <c r="O181" s="9" t="str">
        <v/>
      </c>
      <c r="P181" s="9" t="str">
        <v/>
      </c>
      <c r="Q181" s="4" t="str">
        <v/>
      </c>
      <c r="R181" s="9" t="str">
        <v/>
      </c>
      <c r="S181" s="10" t="str">
        <v/>
      </c>
      <c r="T181" s="10" t="str">
        <v/>
      </c>
      <c r="U181" s="40"/>
      <c r="V181" s="84" t="str">
        <v/>
      </c>
      <c r="W181" s="84" t="str">
        <v/>
      </c>
      <c r="X181" s="87" t="str">
        <v/>
      </c>
      <c r="Y181" s="40"/>
      <c r="Z181" s="13" t="str">
        <v/>
      </c>
      <c r="AA181" s="11" t="str">
        <v/>
      </c>
      <c r="AB181" s="22" t="str">
        <v/>
      </c>
      <c r="AC181" s="40"/>
      <c r="AD181" s="90">
        <v>1</v>
      </c>
      <c r="AE181" s="40"/>
      <c r="AF181" s="12" t="str">
        <v/>
      </c>
      <c r="AG181" s="104" t="str">
        <v/>
      </c>
      <c r="AH181" s="40"/>
      <c r="AI181" s="94" t="str">
        <v/>
      </c>
      <c r="AJ181" s="94" t="str">
        <v/>
      </c>
      <c r="AK181" s="94" t="str">
        <v/>
      </c>
      <c r="AL181" s="40"/>
      <c r="AM181" s="7" t="str">
        <v/>
      </c>
      <c r="AN181" s="7" t="str">
        <v/>
      </c>
      <c r="AO181" s="7" t="str">
        <v/>
      </c>
      <c r="AP181" s="7" t="str">
        <v/>
      </c>
      <c r="AQ181" s="7" t="str">
        <v/>
      </c>
      <c r="AR181" s="7" t="str">
        <v/>
      </c>
      <c r="AS181" s="18" t="str">
        <v/>
      </c>
      <c r="AT181" s="40"/>
      <c r="AU181" s="9" t="str">
        <v/>
      </c>
      <c r="AV181" s="9" t="str">
        <v/>
      </c>
      <c r="AW181" s="9" t="str">
        <v/>
      </c>
      <c r="AX181" s="9" t="str">
        <v/>
      </c>
      <c r="AY181" s="9" t="str">
        <v/>
      </c>
      <c r="AZ181" s="9" t="str">
        <v/>
      </c>
      <c r="BA181" s="10" t="str">
        <v/>
      </c>
      <c r="BB181" s="40"/>
    </row>
    <row r="182" spans="1:54" ht="12.75" customHeight="1" x14ac:dyDescent="0.2">
      <c r="A182" s="32">
        <v>10136</v>
      </c>
      <c r="B182" s="7">
        <v>-1.1363636363636576E-2</v>
      </c>
      <c r="C182" s="7" t="str">
        <v/>
      </c>
      <c r="D182" s="7">
        <v>3.8610421593412436E-3</v>
      </c>
      <c r="E182" s="7">
        <v>8.2461107720681603E-3</v>
      </c>
      <c r="F182" s="7">
        <v>2.5702816315930077E-2</v>
      </c>
      <c r="G182" s="7" t="str">
        <v/>
      </c>
      <c r="H182" s="7">
        <v>-2.1739130434782483E-2</v>
      </c>
      <c r="I182" s="8">
        <v>17.399999999999999</v>
      </c>
      <c r="J182" s="8" t="str">
        <v/>
      </c>
      <c r="K182" s="40"/>
      <c r="L182" s="9" t="str">
        <v/>
      </c>
      <c r="M182" s="9" t="str">
        <v/>
      </c>
      <c r="N182" s="9" t="str">
        <v/>
      </c>
      <c r="O182" s="9" t="str">
        <v/>
      </c>
      <c r="P182" s="9" t="str">
        <v/>
      </c>
      <c r="Q182" s="4" t="str">
        <v/>
      </c>
      <c r="R182" s="9" t="str">
        <v/>
      </c>
      <c r="S182" s="10" t="str">
        <v/>
      </c>
      <c r="T182" s="10" t="str">
        <v/>
      </c>
      <c r="U182" s="40"/>
      <c r="V182" s="84" t="str">
        <v/>
      </c>
      <c r="W182" s="84" t="str">
        <v/>
      </c>
      <c r="X182" s="87" t="str">
        <v/>
      </c>
      <c r="Y182" s="40"/>
      <c r="Z182" s="13" t="str">
        <v/>
      </c>
      <c r="AA182" s="11" t="str">
        <v/>
      </c>
      <c r="AB182" s="22" t="str">
        <v/>
      </c>
      <c r="AC182" s="40"/>
      <c r="AD182" s="90">
        <v>1</v>
      </c>
      <c r="AE182" s="40"/>
      <c r="AF182" s="12" t="str">
        <v/>
      </c>
      <c r="AG182" s="104" t="str">
        <v/>
      </c>
      <c r="AH182" s="40"/>
      <c r="AI182" s="94" t="str">
        <v/>
      </c>
      <c r="AJ182" s="94" t="str">
        <v/>
      </c>
      <c r="AK182" s="94" t="str">
        <v/>
      </c>
      <c r="AL182" s="40"/>
      <c r="AM182" s="7" t="str">
        <v/>
      </c>
      <c r="AN182" s="7" t="str">
        <v/>
      </c>
      <c r="AO182" s="7" t="str">
        <v/>
      </c>
      <c r="AP182" s="7" t="str">
        <v/>
      </c>
      <c r="AQ182" s="7" t="str">
        <v/>
      </c>
      <c r="AR182" s="7" t="str">
        <v/>
      </c>
      <c r="AS182" s="18" t="str">
        <v/>
      </c>
      <c r="AT182" s="40"/>
      <c r="AU182" s="9" t="str">
        <v/>
      </c>
      <c r="AV182" s="9" t="str">
        <v/>
      </c>
      <c r="AW182" s="9" t="str">
        <v/>
      </c>
      <c r="AX182" s="9" t="str">
        <v/>
      </c>
      <c r="AY182" s="9" t="str">
        <v/>
      </c>
      <c r="AZ182" s="9" t="str">
        <v/>
      </c>
      <c r="BA182" s="10" t="str">
        <v/>
      </c>
      <c r="BB182" s="40"/>
    </row>
    <row r="183" spans="1:54" ht="12.75" customHeight="1" x14ac:dyDescent="0.2">
      <c r="A183" s="32">
        <v>10167</v>
      </c>
      <c r="B183" s="7">
        <v>-2.2598870056497078E-2</v>
      </c>
      <c r="C183" s="7" t="str">
        <v/>
      </c>
      <c r="D183" s="7">
        <v>1.9342407964817454E-3</v>
      </c>
      <c r="E183" s="7">
        <v>5.8827588816849907E-3</v>
      </c>
      <c r="F183" s="7">
        <v>2.5111801837899961E-2</v>
      </c>
      <c r="G183" s="7" t="str">
        <v/>
      </c>
      <c r="H183" s="7">
        <v>-1.0869565217391242E-2</v>
      </c>
      <c r="I183" s="8">
        <v>17.3</v>
      </c>
      <c r="J183" s="8" t="str">
        <v/>
      </c>
      <c r="K183" s="40"/>
      <c r="L183" s="9" t="str">
        <v/>
      </c>
      <c r="M183" s="9" t="str">
        <v/>
      </c>
      <c r="N183" s="9" t="str">
        <v/>
      </c>
      <c r="O183" s="9" t="str">
        <v/>
      </c>
      <c r="P183" s="9" t="str">
        <v/>
      </c>
      <c r="Q183" s="4" t="str">
        <v/>
      </c>
      <c r="R183" s="9" t="str">
        <v/>
      </c>
      <c r="S183" s="10" t="str">
        <v/>
      </c>
      <c r="T183" s="10" t="str">
        <v/>
      </c>
      <c r="U183" s="40"/>
      <c r="V183" s="84" t="str">
        <v/>
      </c>
      <c r="W183" s="84" t="str">
        <v/>
      </c>
      <c r="X183" s="87" t="str">
        <v/>
      </c>
      <c r="Y183" s="40"/>
      <c r="Z183" s="13" t="str">
        <v/>
      </c>
      <c r="AA183" s="11" t="str">
        <v/>
      </c>
      <c r="AB183" s="22" t="str">
        <v/>
      </c>
      <c r="AC183" s="40"/>
      <c r="AD183" s="90">
        <v>1</v>
      </c>
      <c r="AE183" s="40"/>
      <c r="AF183" s="12" t="str">
        <v/>
      </c>
      <c r="AG183" s="104" t="str">
        <v/>
      </c>
      <c r="AH183" s="40"/>
      <c r="AI183" s="94" t="str">
        <v/>
      </c>
      <c r="AJ183" s="94" t="str">
        <v/>
      </c>
      <c r="AK183" s="94" t="str">
        <v/>
      </c>
      <c r="AL183" s="40"/>
      <c r="AM183" s="7" t="str">
        <v/>
      </c>
      <c r="AN183" s="7" t="str">
        <v/>
      </c>
      <c r="AO183" s="7" t="str">
        <v/>
      </c>
      <c r="AP183" s="7" t="str">
        <v/>
      </c>
      <c r="AQ183" s="7" t="str">
        <v/>
      </c>
      <c r="AR183" s="7" t="str">
        <v/>
      </c>
      <c r="AS183" s="18" t="str">
        <v/>
      </c>
      <c r="AT183" s="40"/>
      <c r="AU183" s="9" t="str">
        <v/>
      </c>
      <c r="AV183" s="9" t="str">
        <v/>
      </c>
      <c r="AW183" s="9" t="str">
        <v/>
      </c>
      <c r="AX183" s="9" t="str">
        <v/>
      </c>
      <c r="AY183" s="9" t="str">
        <v/>
      </c>
      <c r="AZ183" s="9" t="str">
        <v/>
      </c>
      <c r="BA183" s="10" t="str">
        <v/>
      </c>
      <c r="BB183" s="40"/>
    </row>
    <row r="184" spans="1:54" ht="12.75" customHeight="1" x14ac:dyDescent="0.2">
      <c r="A184" s="32">
        <v>10197</v>
      </c>
      <c r="B184" s="7">
        <v>-2.2598870056497078E-2</v>
      </c>
      <c r="C184" s="7" t="str">
        <v/>
      </c>
      <c r="D184" s="7">
        <v>0</v>
      </c>
      <c r="E184" s="7">
        <v>4.6895375395008543E-3</v>
      </c>
      <c r="F184" s="7">
        <v>2.3605365278427826E-2</v>
      </c>
      <c r="G184" s="7" t="str">
        <v/>
      </c>
      <c r="H184" s="7">
        <v>-1.0869565217391242E-2</v>
      </c>
      <c r="I184" s="8">
        <v>17.3</v>
      </c>
      <c r="J184" s="8" t="str">
        <v/>
      </c>
      <c r="K184" s="40"/>
      <c r="L184" s="9" t="str">
        <v/>
      </c>
      <c r="M184" s="9" t="str">
        <v/>
      </c>
      <c r="N184" s="9" t="str">
        <v/>
      </c>
      <c r="O184" s="9" t="str">
        <v/>
      </c>
      <c r="P184" s="9" t="str">
        <v/>
      </c>
      <c r="Q184" s="4" t="str">
        <v/>
      </c>
      <c r="R184" s="9" t="str">
        <v/>
      </c>
      <c r="S184" s="10" t="str">
        <v/>
      </c>
      <c r="T184" s="10" t="str">
        <v/>
      </c>
      <c r="U184" s="40"/>
      <c r="V184" s="84" t="str">
        <v/>
      </c>
      <c r="W184" s="84" t="str">
        <v/>
      </c>
      <c r="X184" s="87" t="str">
        <v/>
      </c>
      <c r="Y184" s="40"/>
      <c r="Z184" s="13" t="str">
        <v/>
      </c>
      <c r="AA184" s="11" t="str">
        <v/>
      </c>
      <c r="AB184" s="22" t="str">
        <v/>
      </c>
      <c r="AC184" s="40"/>
      <c r="AD184" s="90">
        <v>0</v>
      </c>
      <c r="AE184" s="40"/>
      <c r="AF184" s="12" t="str">
        <v/>
      </c>
      <c r="AG184" s="104" t="str">
        <v/>
      </c>
      <c r="AH184" s="40"/>
      <c r="AI184" s="94" t="str">
        <v/>
      </c>
      <c r="AJ184" s="94" t="str">
        <v/>
      </c>
      <c r="AK184" s="94" t="str">
        <v/>
      </c>
      <c r="AL184" s="40"/>
      <c r="AM184" s="7" t="str">
        <v/>
      </c>
      <c r="AN184" s="7" t="str">
        <v/>
      </c>
      <c r="AO184" s="7" t="str">
        <v/>
      </c>
      <c r="AP184" s="7" t="str">
        <v/>
      </c>
      <c r="AQ184" s="7" t="str">
        <v/>
      </c>
      <c r="AR184" s="7" t="str">
        <v/>
      </c>
      <c r="AS184" s="18" t="str">
        <v/>
      </c>
      <c r="AT184" s="40"/>
      <c r="AU184" s="9" t="str">
        <v/>
      </c>
      <c r="AV184" s="9" t="str">
        <v/>
      </c>
      <c r="AW184" s="9" t="str">
        <v/>
      </c>
      <c r="AX184" s="9" t="str">
        <v/>
      </c>
      <c r="AY184" s="9" t="str">
        <v/>
      </c>
      <c r="AZ184" s="9" t="str">
        <v/>
      </c>
      <c r="BA184" s="10" t="str">
        <v/>
      </c>
      <c r="BB184" s="40"/>
    </row>
    <row r="185" spans="1:54" ht="12.75" customHeight="1" x14ac:dyDescent="0.2">
      <c r="A185" s="32">
        <v>10228</v>
      </c>
      <c r="B185" s="7">
        <v>-1.1428571428571344E-2</v>
      </c>
      <c r="C185" s="7" t="str">
        <v/>
      </c>
      <c r="D185" s="7">
        <v>0</v>
      </c>
      <c r="E185" s="7">
        <v>5.8827588816849907E-3</v>
      </c>
      <c r="F185" s="7">
        <v>2.1390482595672111E-2</v>
      </c>
      <c r="G185" s="7" t="str">
        <v/>
      </c>
      <c r="H185" s="7">
        <v>0</v>
      </c>
      <c r="I185" s="8">
        <v>17.3</v>
      </c>
      <c r="J185" s="8" t="str">
        <v/>
      </c>
      <c r="K185" s="40"/>
      <c r="L185" s="9" t="str">
        <v/>
      </c>
      <c r="M185" s="9" t="str">
        <v/>
      </c>
      <c r="N185" s="9" t="str">
        <v/>
      </c>
      <c r="O185" s="9" t="str">
        <v/>
      </c>
      <c r="P185" s="9" t="str">
        <v/>
      </c>
      <c r="Q185" s="4" t="str">
        <v/>
      </c>
      <c r="R185" s="9" t="str">
        <v/>
      </c>
      <c r="S185" s="10" t="str">
        <v/>
      </c>
      <c r="T185" s="10" t="str">
        <v/>
      </c>
      <c r="U185" s="40"/>
      <c r="V185" s="84" t="str">
        <v/>
      </c>
      <c r="W185" s="84" t="str">
        <v/>
      </c>
      <c r="X185" s="87" t="str">
        <v/>
      </c>
      <c r="Y185" s="40"/>
      <c r="Z185" s="13" t="str">
        <v/>
      </c>
      <c r="AA185" s="11" t="str">
        <v/>
      </c>
      <c r="AB185" s="22" t="str">
        <v/>
      </c>
      <c r="AC185" s="40"/>
      <c r="AD185" s="90">
        <v>0</v>
      </c>
      <c r="AE185" s="40"/>
      <c r="AF185" s="12" t="str">
        <v/>
      </c>
      <c r="AG185" s="104" t="str">
        <v/>
      </c>
      <c r="AH185" s="40"/>
      <c r="AI185" s="94" t="str">
        <v/>
      </c>
      <c r="AJ185" s="94" t="str">
        <v/>
      </c>
      <c r="AK185" s="94" t="str">
        <v/>
      </c>
      <c r="AL185" s="40"/>
      <c r="AM185" s="7" t="str">
        <v/>
      </c>
      <c r="AN185" s="7" t="str">
        <v/>
      </c>
      <c r="AO185" s="7" t="str">
        <v/>
      </c>
      <c r="AP185" s="7" t="str">
        <v/>
      </c>
      <c r="AQ185" s="7" t="str">
        <v/>
      </c>
      <c r="AR185" s="7" t="str">
        <v/>
      </c>
      <c r="AS185" s="18" t="str">
        <v/>
      </c>
      <c r="AT185" s="40"/>
      <c r="AU185" s="9" t="str">
        <v/>
      </c>
      <c r="AV185" s="9" t="str">
        <v/>
      </c>
      <c r="AW185" s="9" t="str">
        <v/>
      </c>
      <c r="AX185" s="9" t="str">
        <v/>
      </c>
      <c r="AY185" s="9" t="str">
        <v/>
      </c>
      <c r="AZ185" s="9" t="str">
        <v/>
      </c>
      <c r="BA185" s="10" t="str">
        <v/>
      </c>
      <c r="BB185" s="40"/>
    </row>
    <row r="186" spans="1:54" ht="12.75" customHeight="1" x14ac:dyDescent="0.2">
      <c r="A186" s="32">
        <v>10259</v>
      </c>
      <c r="B186" s="7">
        <v>-1.724137931034464E-2</v>
      </c>
      <c r="C186" s="7" t="str">
        <v/>
      </c>
      <c r="D186" s="7">
        <v>-1.9417524583372758E-3</v>
      </c>
      <c r="E186" s="7">
        <v>3.5461883201315381E-3</v>
      </c>
      <c r="F186" s="7">
        <v>1.9477627909360029E-2</v>
      </c>
      <c r="G186" s="7" t="str">
        <v/>
      </c>
      <c r="H186" s="7">
        <v>0</v>
      </c>
      <c r="I186" s="8">
        <v>17.100000000000001</v>
      </c>
      <c r="J186" s="8" t="str">
        <v/>
      </c>
      <c r="K186" s="40"/>
      <c r="L186" s="9" t="str">
        <v/>
      </c>
      <c r="M186" s="9" t="str">
        <v/>
      </c>
      <c r="N186" s="9" t="str">
        <v/>
      </c>
      <c r="O186" s="9" t="str">
        <v/>
      </c>
      <c r="P186" s="9" t="str">
        <v/>
      </c>
      <c r="Q186" s="4" t="str">
        <v/>
      </c>
      <c r="R186" s="9" t="str">
        <v/>
      </c>
      <c r="S186" s="10" t="str">
        <v/>
      </c>
      <c r="T186" s="10" t="str">
        <v/>
      </c>
      <c r="U186" s="40"/>
      <c r="V186" s="84" t="str">
        <v/>
      </c>
      <c r="W186" s="84" t="str">
        <v/>
      </c>
      <c r="X186" s="87" t="str">
        <v/>
      </c>
      <c r="Y186" s="40"/>
      <c r="Z186" s="13" t="str">
        <v/>
      </c>
      <c r="AA186" s="11" t="str">
        <v/>
      </c>
      <c r="AB186" s="22" t="str">
        <v/>
      </c>
      <c r="AC186" s="40"/>
      <c r="AD186" s="90">
        <v>0</v>
      </c>
      <c r="AE186" s="40"/>
      <c r="AF186" s="12" t="str">
        <v/>
      </c>
      <c r="AG186" s="104" t="str">
        <v/>
      </c>
      <c r="AH186" s="40"/>
      <c r="AI186" s="94" t="str">
        <v/>
      </c>
      <c r="AJ186" s="94" t="str">
        <v/>
      </c>
      <c r="AK186" s="94" t="str">
        <v/>
      </c>
      <c r="AL186" s="40"/>
      <c r="AM186" s="7" t="str">
        <v/>
      </c>
      <c r="AN186" s="7" t="str">
        <v/>
      </c>
      <c r="AO186" s="7" t="str">
        <v/>
      </c>
      <c r="AP186" s="7" t="str">
        <v/>
      </c>
      <c r="AQ186" s="7" t="str">
        <v/>
      </c>
      <c r="AR186" s="7" t="str">
        <v/>
      </c>
      <c r="AS186" s="18" t="str">
        <v/>
      </c>
      <c r="AT186" s="40"/>
      <c r="AU186" s="9" t="str">
        <v/>
      </c>
      <c r="AV186" s="9" t="str">
        <v/>
      </c>
      <c r="AW186" s="9" t="str">
        <v/>
      </c>
      <c r="AX186" s="9" t="str">
        <v/>
      </c>
      <c r="AY186" s="9" t="str">
        <v/>
      </c>
      <c r="AZ186" s="9" t="str">
        <v/>
      </c>
      <c r="BA186" s="10" t="str">
        <v/>
      </c>
      <c r="BB186" s="40"/>
    </row>
    <row r="187" spans="1:54" ht="12.75" customHeight="1" x14ac:dyDescent="0.2">
      <c r="A187" s="32">
        <v>10288</v>
      </c>
      <c r="B187" s="7">
        <v>-1.1560693641618491E-2</v>
      </c>
      <c r="C187" s="7" t="str">
        <v/>
      </c>
      <c r="D187" s="7">
        <v>-3.868510623748822E-3</v>
      </c>
      <c r="E187" s="7">
        <v>3.5461883201315381E-3</v>
      </c>
      <c r="F187" s="7">
        <v>2.0203496111666386E-2</v>
      </c>
      <c r="G187" s="7" t="str">
        <v/>
      </c>
      <c r="H187" s="7">
        <v>0</v>
      </c>
      <c r="I187" s="8">
        <v>17.100000000000001</v>
      </c>
      <c r="J187" s="8" t="str">
        <v/>
      </c>
      <c r="K187" s="40"/>
      <c r="L187" s="9" t="str">
        <v/>
      </c>
      <c r="M187" s="9" t="str">
        <v/>
      </c>
      <c r="N187" s="9" t="str">
        <v/>
      </c>
      <c r="O187" s="9" t="str">
        <v/>
      </c>
      <c r="P187" s="9" t="str">
        <v/>
      </c>
      <c r="Q187" s="4" t="str">
        <v/>
      </c>
      <c r="R187" s="9" t="str">
        <v/>
      </c>
      <c r="S187" s="10" t="str">
        <v/>
      </c>
      <c r="T187" s="10" t="str">
        <v/>
      </c>
      <c r="U187" s="40"/>
      <c r="V187" s="84" t="str">
        <v/>
      </c>
      <c r="W187" s="84" t="str">
        <v/>
      </c>
      <c r="X187" s="87" t="str">
        <v/>
      </c>
      <c r="Y187" s="40"/>
      <c r="Z187" s="13" t="str">
        <v/>
      </c>
      <c r="AA187" s="11" t="str">
        <v/>
      </c>
      <c r="AB187" s="22" t="str">
        <v/>
      </c>
      <c r="AC187" s="40"/>
      <c r="AD187" s="90">
        <v>0</v>
      </c>
      <c r="AE187" s="40"/>
      <c r="AF187" s="12" t="str">
        <v/>
      </c>
      <c r="AG187" s="104" t="str">
        <v/>
      </c>
      <c r="AH187" s="40"/>
      <c r="AI187" s="94" t="str">
        <v/>
      </c>
      <c r="AJ187" s="94" t="str">
        <v/>
      </c>
      <c r="AK187" s="94" t="str">
        <v/>
      </c>
      <c r="AL187" s="40"/>
      <c r="AM187" s="7" t="str">
        <v/>
      </c>
      <c r="AN187" s="7" t="str">
        <v/>
      </c>
      <c r="AO187" s="7" t="str">
        <v/>
      </c>
      <c r="AP187" s="7" t="str">
        <v/>
      </c>
      <c r="AQ187" s="7" t="str">
        <v/>
      </c>
      <c r="AR187" s="7" t="str">
        <v/>
      </c>
      <c r="AS187" s="18" t="str">
        <v/>
      </c>
      <c r="AT187" s="40"/>
      <c r="AU187" s="9" t="str">
        <v/>
      </c>
      <c r="AV187" s="9" t="str">
        <v/>
      </c>
      <c r="AW187" s="9" t="str">
        <v/>
      </c>
      <c r="AX187" s="9" t="str">
        <v/>
      </c>
      <c r="AY187" s="9" t="str">
        <v/>
      </c>
      <c r="AZ187" s="9" t="str">
        <v/>
      </c>
      <c r="BA187" s="10" t="str">
        <v/>
      </c>
      <c r="BB187" s="40"/>
    </row>
    <row r="188" spans="1:54" ht="12.75" customHeight="1" x14ac:dyDescent="0.2">
      <c r="A188" s="32">
        <v>10319</v>
      </c>
      <c r="B188" s="7">
        <v>-1.1560693641618491E-2</v>
      </c>
      <c r="C188" s="7" t="str">
        <v/>
      </c>
      <c r="D188" s="7">
        <v>-1.9417524583372758E-3</v>
      </c>
      <c r="E188" s="7">
        <v>2.3557387183286149E-3</v>
      </c>
      <c r="F188" s="7">
        <v>1.8757400550031944E-2</v>
      </c>
      <c r="G188" s="7" t="str">
        <v/>
      </c>
      <c r="H188" s="7">
        <v>1.1111111111111072E-2</v>
      </c>
      <c r="I188" s="8">
        <v>17.100000000000001</v>
      </c>
      <c r="J188" s="8" t="str">
        <v/>
      </c>
      <c r="K188" s="40"/>
      <c r="L188" s="9" t="str">
        <v/>
      </c>
      <c r="M188" s="9" t="str">
        <v/>
      </c>
      <c r="N188" s="9" t="str">
        <v/>
      </c>
      <c r="O188" s="9" t="str">
        <v/>
      </c>
      <c r="P188" s="9" t="str">
        <v/>
      </c>
      <c r="Q188" s="4" t="str">
        <v/>
      </c>
      <c r="R188" s="9" t="str">
        <v/>
      </c>
      <c r="S188" s="10" t="str">
        <v/>
      </c>
      <c r="T188" s="10" t="str">
        <v/>
      </c>
      <c r="U188" s="40"/>
      <c r="V188" s="84" t="str">
        <v/>
      </c>
      <c r="W188" s="84" t="str">
        <v/>
      </c>
      <c r="X188" s="87" t="str">
        <v/>
      </c>
      <c r="Y188" s="40"/>
      <c r="Z188" s="13" t="str">
        <v/>
      </c>
      <c r="AA188" s="11" t="str">
        <v/>
      </c>
      <c r="AB188" s="22" t="str">
        <v/>
      </c>
      <c r="AC188" s="40"/>
      <c r="AD188" s="90">
        <v>0</v>
      </c>
      <c r="AE188" s="40"/>
      <c r="AF188" s="12" t="str">
        <v/>
      </c>
      <c r="AG188" s="104" t="str">
        <v/>
      </c>
      <c r="AH188" s="40"/>
      <c r="AI188" s="94" t="str">
        <v/>
      </c>
      <c r="AJ188" s="94" t="str">
        <v/>
      </c>
      <c r="AK188" s="94" t="str">
        <v/>
      </c>
      <c r="AL188" s="40"/>
      <c r="AM188" s="7" t="str">
        <v/>
      </c>
      <c r="AN188" s="7" t="str">
        <v/>
      </c>
      <c r="AO188" s="7" t="str">
        <v/>
      </c>
      <c r="AP188" s="7" t="str">
        <v/>
      </c>
      <c r="AQ188" s="7" t="str">
        <v/>
      </c>
      <c r="AR188" s="7" t="str">
        <v/>
      </c>
      <c r="AS188" s="18" t="str">
        <v/>
      </c>
      <c r="AT188" s="40"/>
      <c r="AU188" s="9" t="str">
        <v/>
      </c>
      <c r="AV188" s="9" t="str">
        <v/>
      </c>
      <c r="AW188" s="9" t="str">
        <v/>
      </c>
      <c r="AX188" s="9" t="str">
        <v/>
      </c>
      <c r="AY188" s="9" t="str">
        <v/>
      </c>
      <c r="AZ188" s="9" t="str">
        <v/>
      </c>
      <c r="BA188" s="10" t="str">
        <v/>
      </c>
      <c r="BB188" s="40"/>
    </row>
    <row r="189" spans="1:54" ht="12.75" customHeight="1" x14ac:dyDescent="0.2">
      <c r="A189" s="32">
        <v>10349</v>
      </c>
      <c r="B189" s="7">
        <v>-1.1494252873563204E-2</v>
      </c>
      <c r="C189" s="7" t="str">
        <v/>
      </c>
      <c r="D189" s="7">
        <v>-1.930506731603554E-3</v>
      </c>
      <c r="E189" s="7">
        <v>3.5253518649858151E-3</v>
      </c>
      <c r="F189" s="7">
        <v>1.7222703011435803E-2</v>
      </c>
      <c r="G189" s="7" t="str">
        <v/>
      </c>
      <c r="H189" s="7">
        <v>0</v>
      </c>
      <c r="I189" s="8">
        <v>17.2</v>
      </c>
      <c r="J189" s="8" t="str">
        <v/>
      </c>
      <c r="K189" s="40"/>
      <c r="L189" s="9" t="str">
        <v/>
      </c>
      <c r="M189" s="9" t="str">
        <v/>
      </c>
      <c r="N189" s="9" t="str">
        <v/>
      </c>
      <c r="O189" s="9" t="str">
        <v/>
      </c>
      <c r="P189" s="9" t="str">
        <v/>
      </c>
      <c r="Q189" s="4" t="str">
        <v/>
      </c>
      <c r="R189" s="9" t="str">
        <v/>
      </c>
      <c r="S189" s="10" t="str">
        <v/>
      </c>
      <c r="T189" s="10" t="str">
        <v/>
      </c>
      <c r="U189" s="40"/>
      <c r="V189" s="84" t="str">
        <v/>
      </c>
      <c r="W189" s="84" t="str">
        <v/>
      </c>
      <c r="X189" s="87" t="str">
        <v/>
      </c>
      <c r="Y189" s="40"/>
      <c r="Z189" s="13" t="str">
        <v/>
      </c>
      <c r="AA189" s="11" t="str">
        <v/>
      </c>
      <c r="AB189" s="22" t="str">
        <v/>
      </c>
      <c r="AC189" s="40"/>
      <c r="AD189" s="90">
        <v>0</v>
      </c>
      <c r="AE189" s="40"/>
      <c r="AF189" s="12" t="str">
        <v/>
      </c>
      <c r="AG189" s="104" t="str">
        <v/>
      </c>
      <c r="AH189" s="40"/>
      <c r="AI189" s="94" t="str">
        <v/>
      </c>
      <c r="AJ189" s="94" t="str">
        <v/>
      </c>
      <c r="AK189" s="94" t="str">
        <v/>
      </c>
      <c r="AL189" s="40"/>
      <c r="AM189" s="7" t="str">
        <v/>
      </c>
      <c r="AN189" s="7" t="str">
        <v/>
      </c>
      <c r="AO189" s="7" t="str">
        <v/>
      </c>
      <c r="AP189" s="7" t="str">
        <v/>
      </c>
      <c r="AQ189" s="7" t="str">
        <v/>
      </c>
      <c r="AR189" s="7" t="str">
        <v/>
      </c>
      <c r="AS189" s="18" t="str">
        <v/>
      </c>
      <c r="AT189" s="40"/>
      <c r="AU189" s="9" t="str">
        <v/>
      </c>
      <c r="AV189" s="9" t="str">
        <v/>
      </c>
      <c r="AW189" s="9" t="str">
        <v/>
      </c>
      <c r="AX189" s="9" t="str">
        <v/>
      </c>
      <c r="AY189" s="9" t="str">
        <v/>
      </c>
      <c r="AZ189" s="9" t="str">
        <v/>
      </c>
      <c r="BA189" s="10" t="str">
        <v/>
      </c>
      <c r="BB189" s="40"/>
    </row>
    <row r="190" spans="1:54" ht="12.75" customHeight="1" x14ac:dyDescent="0.2">
      <c r="A190" s="32">
        <v>10380</v>
      </c>
      <c r="B190" s="7">
        <v>-2.8409090909090939E-2</v>
      </c>
      <c r="C190" s="7" t="str">
        <v/>
      </c>
      <c r="D190" s="7">
        <v>-7.6778460714080898E-3</v>
      </c>
      <c r="E190" s="7">
        <v>1.1737121520929428E-3</v>
      </c>
      <c r="F190" s="7">
        <v>1.5238029651860163E-2</v>
      </c>
      <c r="G190" s="7" t="str">
        <v/>
      </c>
      <c r="H190" s="7">
        <v>0</v>
      </c>
      <c r="I190" s="8">
        <v>17.100000000000001</v>
      </c>
      <c r="J190" s="8" t="str">
        <v/>
      </c>
      <c r="K190" s="40"/>
      <c r="L190" s="9" t="str">
        <v/>
      </c>
      <c r="M190" s="9" t="str">
        <v/>
      </c>
      <c r="N190" s="9" t="str">
        <v/>
      </c>
      <c r="O190" s="9" t="str">
        <v/>
      </c>
      <c r="P190" s="9" t="str">
        <v/>
      </c>
      <c r="Q190" s="4" t="str">
        <v/>
      </c>
      <c r="R190" s="9" t="str">
        <v/>
      </c>
      <c r="S190" s="10" t="str">
        <v/>
      </c>
      <c r="T190" s="10" t="str">
        <v/>
      </c>
      <c r="U190" s="40"/>
      <c r="V190" s="84" t="str">
        <v/>
      </c>
      <c r="W190" s="84" t="str">
        <v/>
      </c>
      <c r="X190" s="87" t="str">
        <v/>
      </c>
      <c r="Y190" s="40"/>
      <c r="Z190" s="13" t="str">
        <v/>
      </c>
      <c r="AA190" s="11" t="str">
        <v/>
      </c>
      <c r="AB190" s="22" t="str">
        <v/>
      </c>
      <c r="AC190" s="40"/>
      <c r="AD190" s="90">
        <v>0</v>
      </c>
      <c r="AE190" s="40"/>
      <c r="AF190" s="12" t="str">
        <v/>
      </c>
      <c r="AG190" s="104" t="str">
        <v/>
      </c>
      <c r="AH190" s="40"/>
      <c r="AI190" s="94" t="str">
        <v/>
      </c>
      <c r="AJ190" s="94" t="str">
        <v/>
      </c>
      <c r="AK190" s="94" t="str">
        <v/>
      </c>
      <c r="AL190" s="40"/>
      <c r="AM190" s="7" t="str">
        <v/>
      </c>
      <c r="AN190" s="7" t="str">
        <v/>
      </c>
      <c r="AO190" s="7" t="str">
        <v/>
      </c>
      <c r="AP190" s="7" t="str">
        <v/>
      </c>
      <c r="AQ190" s="7" t="str">
        <v/>
      </c>
      <c r="AR190" s="7" t="str">
        <v/>
      </c>
      <c r="AS190" s="18" t="str">
        <v/>
      </c>
      <c r="AT190" s="40"/>
      <c r="AU190" s="9" t="str">
        <v/>
      </c>
      <c r="AV190" s="9" t="str">
        <v/>
      </c>
      <c r="AW190" s="9" t="str">
        <v/>
      </c>
      <c r="AX190" s="9" t="str">
        <v/>
      </c>
      <c r="AY190" s="9" t="str">
        <v/>
      </c>
      <c r="AZ190" s="9" t="str">
        <v/>
      </c>
      <c r="BA190" s="10" t="str">
        <v/>
      </c>
      <c r="BB190" s="40"/>
    </row>
    <row r="191" spans="1:54" ht="12.75" customHeight="1" x14ac:dyDescent="0.2">
      <c r="A191" s="32">
        <v>10410</v>
      </c>
      <c r="B191" s="7">
        <v>-1.1560693641618491E-2</v>
      </c>
      <c r="C191" s="7" t="str">
        <v/>
      </c>
      <c r="D191" s="7">
        <v>-1.1429572453504178E-2</v>
      </c>
      <c r="E191" s="7">
        <v>-1.1655043337803761E-3</v>
      </c>
      <c r="F191" s="7">
        <v>1.2516050247057819E-2</v>
      </c>
      <c r="G191" s="7" t="str">
        <v/>
      </c>
      <c r="H191" s="7">
        <v>-1.098901098901095E-2</v>
      </c>
      <c r="I191" s="8">
        <v>17.100000000000001</v>
      </c>
      <c r="J191" s="8" t="str">
        <v/>
      </c>
      <c r="K191" s="40"/>
      <c r="L191" s="9" t="str">
        <v/>
      </c>
      <c r="M191" s="9" t="str">
        <v/>
      </c>
      <c r="N191" s="9" t="str">
        <v/>
      </c>
      <c r="O191" s="9" t="str">
        <v/>
      </c>
      <c r="P191" s="9" t="str">
        <v/>
      </c>
      <c r="Q191" s="4" t="str">
        <v/>
      </c>
      <c r="R191" s="9" t="str">
        <v/>
      </c>
      <c r="S191" s="10" t="str">
        <v/>
      </c>
      <c r="T191" s="10" t="str">
        <v/>
      </c>
      <c r="U191" s="40"/>
      <c r="V191" s="84" t="str">
        <v/>
      </c>
      <c r="W191" s="84" t="str">
        <v/>
      </c>
      <c r="X191" s="87" t="str">
        <v/>
      </c>
      <c r="Y191" s="40"/>
      <c r="Z191" s="13" t="str">
        <v/>
      </c>
      <c r="AA191" s="11" t="str">
        <v/>
      </c>
      <c r="AB191" s="22" t="str">
        <v/>
      </c>
      <c r="AC191" s="40"/>
      <c r="AD191" s="90">
        <v>0</v>
      </c>
      <c r="AE191" s="40"/>
      <c r="AF191" s="12" t="str">
        <v/>
      </c>
      <c r="AG191" s="104" t="str">
        <v/>
      </c>
      <c r="AH191" s="40"/>
      <c r="AI191" s="94" t="str">
        <v/>
      </c>
      <c r="AJ191" s="94" t="str">
        <v/>
      </c>
      <c r="AK191" s="94" t="str">
        <v/>
      </c>
      <c r="AL191" s="40"/>
      <c r="AM191" s="7" t="str">
        <v/>
      </c>
      <c r="AN191" s="7" t="str">
        <v/>
      </c>
      <c r="AO191" s="7" t="str">
        <v/>
      </c>
      <c r="AP191" s="7" t="str">
        <v/>
      </c>
      <c r="AQ191" s="7" t="str">
        <v/>
      </c>
      <c r="AR191" s="7" t="str">
        <v/>
      </c>
      <c r="AS191" s="18" t="str">
        <v/>
      </c>
      <c r="AT191" s="40"/>
      <c r="AU191" s="9" t="str">
        <v/>
      </c>
      <c r="AV191" s="9" t="str">
        <v/>
      </c>
      <c r="AW191" s="9" t="str">
        <v/>
      </c>
      <c r="AX191" s="9" t="str">
        <v/>
      </c>
      <c r="AY191" s="9" t="str">
        <v/>
      </c>
      <c r="AZ191" s="9" t="str">
        <v/>
      </c>
      <c r="BA191" s="10" t="str">
        <v/>
      </c>
      <c r="BB191" s="40"/>
    </row>
    <row r="192" spans="1:54" ht="12.75" customHeight="1" x14ac:dyDescent="0.2">
      <c r="A192" s="32">
        <v>10441</v>
      </c>
      <c r="B192" s="7">
        <v>-5.8139534883719923E-3</v>
      </c>
      <c r="C192" s="7" t="str">
        <v/>
      </c>
      <c r="D192" s="7">
        <v>-1.1429572453504178E-2</v>
      </c>
      <c r="E192" s="7">
        <v>0</v>
      </c>
      <c r="F192" s="7">
        <v>1.0526109178908838E-2</v>
      </c>
      <c r="G192" s="7" t="str">
        <v/>
      </c>
      <c r="H192" s="7">
        <v>2.2222222222222143E-2</v>
      </c>
      <c r="I192" s="8">
        <v>17.100000000000001</v>
      </c>
      <c r="J192" s="8" t="str">
        <v/>
      </c>
      <c r="K192" s="40"/>
      <c r="L192" s="9" t="str">
        <v/>
      </c>
      <c r="M192" s="9" t="str">
        <v/>
      </c>
      <c r="N192" s="9" t="str">
        <v/>
      </c>
      <c r="O192" s="9" t="str">
        <v/>
      </c>
      <c r="P192" s="9" t="str">
        <v/>
      </c>
      <c r="Q192" s="4" t="str">
        <v/>
      </c>
      <c r="R192" s="9" t="str">
        <v/>
      </c>
      <c r="S192" s="10" t="str">
        <v/>
      </c>
      <c r="T192" s="10" t="str">
        <v/>
      </c>
      <c r="U192" s="40"/>
      <c r="V192" s="84" t="str">
        <v/>
      </c>
      <c r="W192" s="84" t="str">
        <v/>
      </c>
      <c r="X192" s="87" t="str">
        <v/>
      </c>
      <c r="Y192" s="40"/>
      <c r="Z192" s="13" t="str">
        <v/>
      </c>
      <c r="AA192" s="11" t="str">
        <v/>
      </c>
      <c r="AB192" s="22" t="str">
        <v/>
      </c>
      <c r="AC192" s="40"/>
      <c r="AD192" s="90">
        <v>0</v>
      </c>
      <c r="AE192" s="40"/>
      <c r="AF192" s="12" t="str">
        <v/>
      </c>
      <c r="AG192" s="104" t="str">
        <v/>
      </c>
      <c r="AH192" s="40"/>
      <c r="AI192" s="94" t="str">
        <v/>
      </c>
      <c r="AJ192" s="94" t="str">
        <v/>
      </c>
      <c r="AK192" s="94" t="str">
        <v/>
      </c>
      <c r="AL192" s="40"/>
      <c r="AM192" s="7" t="str">
        <v/>
      </c>
      <c r="AN192" s="7" t="str">
        <v/>
      </c>
      <c r="AO192" s="7" t="str">
        <v/>
      </c>
      <c r="AP192" s="7" t="str">
        <v/>
      </c>
      <c r="AQ192" s="7" t="str">
        <v/>
      </c>
      <c r="AR192" s="7" t="str">
        <v/>
      </c>
      <c r="AS192" s="18" t="str">
        <v/>
      </c>
      <c r="AT192" s="40"/>
      <c r="AU192" s="9" t="str">
        <v/>
      </c>
      <c r="AV192" s="9" t="str">
        <v/>
      </c>
      <c r="AW192" s="9" t="str">
        <v/>
      </c>
      <c r="AX192" s="9" t="str">
        <v/>
      </c>
      <c r="AY192" s="9" t="str">
        <v/>
      </c>
      <c r="AZ192" s="9" t="str">
        <v/>
      </c>
      <c r="BA192" s="10" t="str">
        <v/>
      </c>
      <c r="BB192" s="40"/>
    </row>
    <row r="193" spans="1:54" ht="12.75" customHeight="1" x14ac:dyDescent="0.2">
      <c r="A193" s="32">
        <v>10472</v>
      </c>
      <c r="B193" s="7">
        <v>0</v>
      </c>
      <c r="C193" s="7" t="str">
        <v/>
      </c>
      <c r="D193" s="7">
        <v>-7.5904254713298203E-3</v>
      </c>
      <c r="E193" s="7">
        <v>1.1600959281710121E-3</v>
      </c>
      <c r="F193" s="7">
        <v>9.7518210388762849E-3</v>
      </c>
      <c r="G193" s="7" t="str">
        <v/>
      </c>
      <c r="H193" s="7">
        <v>2.2222222222222143E-2</v>
      </c>
      <c r="I193" s="8">
        <v>17.3</v>
      </c>
      <c r="J193" s="8" t="str">
        <v/>
      </c>
      <c r="K193" s="40"/>
      <c r="L193" s="9" t="str">
        <v/>
      </c>
      <c r="M193" s="9" t="str">
        <v/>
      </c>
      <c r="N193" s="9" t="str">
        <v/>
      </c>
      <c r="O193" s="9" t="str">
        <v/>
      </c>
      <c r="P193" s="9" t="str">
        <v/>
      </c>
      <c r="Q193" s="4" t="str">
        <v/>
      </c>
      <c r="R193" s="9" t="str">
        <v/>
      </c>
      <c r="S193" s="10" t="str">
        <v/>
      </c>
      <c r="T193" s="10" t="str">
        <v/>
      </c>
      <c r="U193" s="40"/>
      <c r="V193" s="84" t="str">
        <v/>
      </c>
      <c r="W193" s="84" t="str">
        <v/>
      </c>
      <c r="X193" s="87" t="str">
        <v/>
      </c>
      <c r="Y193" s="40"/>
      <c r="Z193" s="13" t="str">
        <v/>
      </c>
      <c r="AA193" s="11" t="str">
        <v/>
      </c>
      <c r="AB193" s="22" t="str">
        <v/>
      </c>
      <c r="AC193" s="40"/>
      <c r="AD193" s="90">
        <v>0</v>
      </c>
      <c r="AE193" s="40"/>
      <c r="AF193" s="12" t="str">
        <v/>
      </c>
      <c r="AG193" s="104" t="str">
        <v/>
      </c>
      <c r="AH193" s="40"/>
      <c r="AI193" s="94" t="str">
        <v/>
      </c>
      <c r="AJ193" s="94" t="str">
        <v/>
      </c>
      <c r="AK193" s="94" t="str">
        <v/>
      </c>
      <c r="AL193" s="40"/>
      <c r="AM193" s="7" t="str">
        <v/>
      </c>
      <c r="AN193" s="7" t="str">
        <v/>
      </c>
      <c r="AO193" s="7" t="str">
        <v/>
      </c>
      <c r="AP193" s="7" t="str">
        <v/>
      </c>
      <c r="AQ193" s="7" t="str">
        <v/>
      </c>
      <c r="AR193" s="7" t="str">
        <v/>
      </c>
      <c r="AS193" s="18" t="str">
        <v/>
      </c>
      <c r="AT193" s="40"/>
      <c r="AU193" s="9" t="str">
        <v/>
      </c>
      <c r="AV193" s="9" t="str">
        <v/>
      </c>
      <c r="AW193" s="9" t="str">
        <v/>
      </c>
      <c r="AX193" s="9" t="str">
        <v/>
      </c>
      <c r="AY193" s="9" t="str">
        <v/>
      </c>
      <c r="AZ193" s="9" t="str">
        <v/>
      </c>
      <c r="BA193" s="10" t="str">
        <v/>
      </c>
      <c r="BB193" s="40"/>
    </row>
    <row r="194" spans="1:54" ht="12.75" customHeight="1" x14ac:dyDescent="0.2">
      <c r="A194" s="32">
        <v>10502</v>
      </c>
      <c r="B194" s="7">
        <v>-1.1494252873563204E-2</v>
      </c>
      <c r="C194" s="7" t="str">
        <v/>
      </c>
      <c r="D194" s="7">
        <v>-9.5062788354652872E-3</v>
      </c>
      <c r="E194" s="7">
        <v>-1.1587516650827245E-3</v>
      </c>
      <c r="F194" s="7">
        <v>7.2582807054286658E-3</v>
      </c>
      <c r="G194" s="7" t="str">
        <v/>
      </c>
      <c r="H194" s="7">
        <v>2.2222222222222143E-2</v>
      </c>
      <c r="I194" s="8">
        <v>17.2</v>
      </c>
      <c r="J194" s="8" t="str">
        <v/>
      </c>
      <c r="K194" s="40"/>
      <c r="L194" s="9" t="str">
        <v/>
      </c>
      <c r="M194" s="9" t="str">
        <v/>
      </c>
      <c r="N194" s="9" t="str">
        <v/>
      </c>
      <c r="O194" s="9" t="str">
        <v/>
      </c>
      <c r="P194" s="9" t="str">
        <v/>
      </c>
      <c r="Q194" s="4" t="str">
        <v/>
      </c>
      <c r="R194" s="9" t="str">
        <v/>
      </c>
      <c r="S194" s="10" t="str">
        <v/>
      </c>
      <c r="T194" s="10" t="str">
        <v/>
      </c>
      <c r="U194" s="40"/>
      <c r="V194" s="84" t="str">
        <v/>
      </c>
      <c r="W194" s="84" t="str">
        <v/>
      </c>
      <c r="X194" s="87" t="str">
        <v/>
      </c>
      <c r="Y194" s="40"/>
      <c r="Z194" s="13" t="str">
        <v/>
      </c>
      <c r="AA194" s="11" t="str">
        <v/>
      </c>
      <c r="AB194" s="22" t="str">
        <v/>
      </c>
      <c r="AC194" s="40"/>
      <c r="AD194" s="90">
        <v>0</v>
      </c>
      <c r="AE194" s="40"/>
      <c r="AF194" s="12" t="str">
        <v/>
      </c>
      <c r="AG194" s="104" t="str">
        <v/>
      </c>
      <c r="AH194" s="40"/>
      <c r="AI194" s="94" t="str">
        <v/>
      </c>
      <c r="AJ194" s="94" t="str">
        <v/>
      </c>
      <c r="AK194" s="94" t="str">
        <v/>
      </c>
      <c r="AL194" s="40"/>
      <c r="AM194" s="7" t="str">
        <v/>
      </c>
      <c r="AN194" s="7" t="str">
        <v/>
      </c>
      <c r="AO194" s="7" t="str">
        <v/>
      </c>
      <c r="AP194" s="7" t="str">
        <v/>
      </c>
      <c r="AQ194" s="7" t="str">
        <v/>
      </c>
      <c r="AR194" s="7" t="str">
        <v/>
      </c>
      <c r="AS194" s="18" t="str">
        <v/>
      </c>
      <c r="AT194" s="40"/>
      <c r="AU194" s="9" t="str">
        <v/>
      </c>
      <c r="AV194" s="9" t="str">
        <v/>
      </c>
      <c r="AW194" s="9" t="str">
        <v/>
      </c>
      <c r="AX194" s="9" t="str">
        <v/>
      </c>
      <c r="AY194" s="9" t="str">
        <v/>
      </c>
      <c r="AZ194" s="9" t="str">
        <v/>
      </c>
      <c r="BA194" s="10" t="str">
        <v/>
      </c>
      <c r="BB194" s="40"/>
    </row>
    <row r="195" spans="1:54" ht="12.75" customHeight="1" x14ac:dyDescent="0.2">
      <c r="A195" s="32">
        <v>10533</v>
      </c>
      <c r="B195" s="7">
        <v>-5.7803468208093012E-3</v>
      </c>
      <c r="C195" s="7" t="str">
        <v/>
      </c>
      <c r="D195" s="7">
        <v>-1.5039878771682225E-2</v>
      </c>
      <c r="E195" s="7">
        <v>-1.1587516650827245E-3</v>
      </c>
      <c r="F195" s="7">
        <v>5.3888957444041541E-3</v>
      </c>
      <c r="G195" s="7" t="str">
        <v/>
      </c>
      <c r="H195" s="7">
        <v>1.098901098901095E-2</v>
      </c>
      <c r="I195" s="8">
        <v>17.2</v>
      </c>
      <c r="J195" s="8" t="str">
        <v/>
      </c>
      <c r="K195" s="40"/>
      <c r="L195" s="9" t="str">
        <v/>
      </c>
      <c r="M195" s="9" t="str">
        <v/>
      </c>
      <c r="N195" s="9" t="str">
        <v/>
      </c>
      <c r="O195" s="9" t="str">
        <v/>
      </c>
      <c r="P195" s="9" t="str">
        <v/>
      </c>
      <c r="Q195" s="4" t="str">
        <v/>
      </c>
      <c r="R195" s="9" t="str">
        <v/>
      </c>
      <c r="S195" s="10" t="str">
        <v/>
      </c>
      <c r="T195" s="10" t="str">
        <v/>
      </c>
      <c r="U195" s="40"/>
      <c r="V195" s="84" t="str">
        <v/>
      </c>
      <c r="W195" s="84" t="str">
        <v/>
      </c>
      <c r="X195" s="87" t="str">
        <v/>
      </c>
      <c r="Y195" s="40"/>
      <c r="Z195" s="13" t="str">
        <v/>
      </c>
      <c r="AA195" s="11" t="str">
        <v/>
      </c>
      <c r="AB195" s="22" t="str">
        <v/>
      </c>
      <c r="AC195" s="40"/>
      <c r="AD195" s="90">
        <v>0</v>
      </c>
      <c r="AE195" s="40"/>
      <c r="AF195" s="12" t="str">
        <v/>
      </c>
      <c r="AG195" s="104" t="str">
        <v/>
      </c>
      <c r="AH195" s="40"/>
      <c r="AI195" s="94" t="str">
        <v/>
      </c>
      <c r="AJ195" s="94" t="str">
        <v/>
      </c>
      <c r="AK195" s="94" t="str">
        <v/>
      </c>
      <c r="AL195" s="40"/>
      <c r="AM195" s="7" t="str">
        <v/>
      </c>
      <c r="AN195" s="7" t="str">
        <v/>
      </c>
      <c r="AO195" s="7" t="str">
        <v/>
      </c>
      <c r="AP195" s="7" t="str">
        <v/>
      </c>
      <c r="AQ195" s="7" t="str">
        <v/>
      </c>
      <c r="AR195" s="7" t="str">
        <v/>
      </c>
      <c r="AS195" s="18" t="str">
        <v/>
      </c>
      <c r="AT195" s="40"/>
      <c r="AU195" s="9" t="str">
        <v/>
      </c>
      <c r="AV195" s="9" t="str">
        <v/>
      </c>
      <c r="AW195" s="9" t="str">
        <v/>
      </c>
      <c r="AX195" s="9" t="str">
        <v/>
      </c>
      <c r="AY195" s="9" t="str">
        <v/>
      </c>
      <c r="AZ195" s="9" t="str">
        <v/>
      </c>
      <c r="BA195" s="10" t="str">
        <v/>
      </c>
      <c r="BB195" s="40"/>
    </row>
    <row r="196" spans="1:54" ht="12.75" customHeight="1" x14ac:dyDescent="0.2">
      <c r="A196" s="32">
        <v>10563</v>
      </c>
      <c r="B196" s="7">
        <v>-1.1560693641618491E-2</v>
      </c>
      <c r="C196" s="7" t="str">
        <v/>
      </c>
      <c r="D196" s="7">
        <v>-1.5125197332568785E-2</v>
      </c>
      <c r="E196" s="7">
        <v>-2.3229054687755601E-3</v>
      </c>
      <c r="F196" s="7">
        <v>3.5781947688626747E-3</v>
      </c>
      <c r="G196" s="7" t="str">
        <v/>
      </c>
      <c r="H196" s="7">
        <v>1.098901098901095E-2</v>
      </c>
      <c r="I196" s="8">
        <v>17.100000000000001</v>
      </c>
      <c r="J196" s="8" t="str">
        <v/>
      </c>
      <c r="K196" s="40"/>
      <c r="L196" s="9" t="str">
        <v/>
      </c>
      <c r="M196" s="9" t="str">
        <v/>
      </c>
      <c r="N196" s="9" t="str">
        <v/>
      </c>
      <c r="O196" s="9" t="str">
        <v/>
      </c>
      <c r="P196" s="9" t="str">
        <v/>
      </c>
      <c r="Q196" s="4" t="str">
        <v/>
      </c>
      <c r="R196" s="9" t="str">
        <v/>
      </c>
      <c r="S196" s="10" t="str">
        <v/>
      </c>
      <c r="T196" s="10" t="str">
        <v/>
      </c>
      <c r="U196" s="40"/>
      <c r="V196" s="84" t="str">
        <v/>
      </c>
      <c r="W196" s="84" t="str">
        <v/>
      </c>
      <c r="X196" s="87" t="str">
        <v/>
      </c>
      <c r="Y196" s="40"/>
      <c r="Z196" s="13" t="str">
        <v/>
      </c>
      <c r="AA196" s="11" t="str">
        <v/>
      </c>
      <c r="AB196" s="22" t="str">
        <v/>
      </c>
      <c r="AC196" s="40"/>
      <c r="AD196" s="90">
        <v>0</v>
      </c>
      <c r="AE196" s="40"/>
      <c r="AF196" s="12" t="str">
        <v/>
      </c>
      <c r="AG196" s="104" t="str">
        <v/>
      </c>
      <c r="AH196" s="40"/>
      <c r="AI196" s="94" t="str">
        <v/>
      </c>
      <c r="AJ196" s="94" t="str">
        <v/>
      </c>
      <c r="AK196" s="94" t="str">
        <v/>
      </c>
      <c r="AL196" s="40"/>
      <c r="AM196" s="7" t="str">
        <v/>
      </c>
      <c r="AN196" s="7" t="str">
        <v/>
      </c>
      <c r="AO196" s="7" t="str">
        <v/>
      </c>
      <c r="AP196" s="7" t="str">
        <v/>
      </c>
      <c r="AQ196" s="7" t="str">
        <v/>
      </c>
      <c r="AR196" s="7" t="str">
        <v/>
      </c>
      <c r="AS196" s="18" t="str">
        <v/>
      </c>
      <c r="AT196" s="40"/>
      <c r="AU196" s="9" t="str">
        <v/>
      </c>
      <c r="AV196" s="9" t="str">
        <v/>
      </c>
      <c r="AW196" s="9" t="str">
        <v/>
      </c>
      <c r="AX196" s="9" t="str">
        <v/>
      </c>
      <c r="AY196" s="9" t="str">
        <v/>
      </c>
      <c r="AZ196" s="9" t="str">
        <v/>
      </c>
      <c r="BA196" s="10" t="str">
        <v/>
      </c>
      <c r="BB196" s="40"/>
    </row>
    <row r="197" spans="1:54" ht="12.75" customHeight="1" x14ac:dyDescent="0.2">
      <c r="A197" s="32">
        <v>10594</v>
      </c>
      <c r="B197" s="7">
        <v>-1.1560693641618491E-2</v>
      </c>
      <c r="C197" s="7" t="str">
        <v/>
      </c>
      <c r="D197" s="7">
        <v>-1.5125197332568785E-2</v>
      </c>
      <c r="E197" s="7">
        <v>-2.3229054687755601E-3</v>
      </c>
      <c r="F197" s="7">
        <v>3.5781947688626747E-3</v>
      </c>
      <c r="G197" s="7" t="str">
        <v/>
      </c>
      <c r="H197" s="7">
        <v>0</v>
      </c>
      <c r="I197" s="8">
        <v>17.100000000000001</v>
      </c>
      <c r="J197" s="8" t="str">
        <v/>
      </c>
      <c r="K197" s="40"/>
      <c r="L197" s="9" t="str">
        <v/>
      </c>
      <c r="M197" s="9" t="str">
        <v/>
      </c>
      <c r="N197" s="9" t="str">
        <v/>
      </c>
      <c r="O197" s="9" t="str">
        <v/>
      </c>
      <c r="P197" s="9" t="str">
        <v/>
      </c>
      <c r="Q197" s="4" t="str">
        <v/>
      </c>
      <c r="R197" s="9" t="str">
        <v/>
      </c>
      <c r="S197" s="10" t="str">
        <v/>
      </c>
      <c r="T197" s="10" t="str">
        <v/>
      </c>
      <c r="U197" s="40"/>
      <c r="V197" s="84" t="str">
        <v/>
      </c>
      <c r="W197" s="84" t="str">
        <v/>
      </c>
      <c r="X197" s="87" t="str">
        <v/>
      </c>
      <c r="Y197" s="40"/>
      <c r="Z197" s="13" t="str">
        <v/>
      </c>
      <c r="AA197" s="11" t="str">
        <v/>
      </c>
      <c r="AB197" s="22" t="str">
        <v/>
      </c>
      <c r="AC197" s="40"/>
      <c r="AD197" s="90">
        <v>0</v>
      </c>
      <c r="AE197" s="40"/>
      <c r="AF197" s="12" t="str">
        <v/>
      </c>
      <c r="AG197" s="104" t="str">
        <v/>
      </c>
      <c r="AH197" s="40"/>
      <c r="AI197" s="94" t="str">
        <v/>
      </c>
      <c r="AJ197" s="94" t="str">
        <v/>
      </c>
      <c r="AK197" s="94" t="str">
        <v/>
      </c>
      <c r="AL197" s="40"/>
      <c r="AM197" s="7" t="str">
        <v/>
      </c>
      <c r="AN197" s="7" t="str">
        <v/>
      </c>
      <c r="AO197" s="7" t="str">
        <v/>
      </c>
      <c r="AP197" s="7" t="str">
        <v/>
      </c>
      <c r="AQ197" s="7" t="str">
        <v/>
      </c>
      <c r="AR197" s="7" t="str">
        <v/>
      </c>
      <c r="AS197" s="18" t="str">
        <v/>
      </c>
      <c r="AT197" s="40"/>
      <c r="AU197" s="9" t="str">
        <v/>
      </c>
      <c r="AV197" s="9" t="str">
        <v/>
      </c>
      <c r="AW197" s="9" t="str">
        <v/>
      </c>
      <c r="AX197" s="9" t="str">
        <v/>
      </c>
      <c r="AY197" s="9" t="str">
        <v/>
      </c>
      <c r="AZ197" s="9" t="str">
        <v/>
      </c>
      <c r="BA197" s="10" t="str">
        <v/>
      </c>
      <c r="BB197" s="40"/>
    </row>
    <row r="198" spans="1:54" ht="12.75" customHeight="1" x14ac:dyDescent="0.2">
      <c r="A198" s="32">
        <v>10625</v>
      </c>
      <c r="B198" s="7">
        <v>0</v>
      </c>
      <c r="C198" s="7" t="str">
        <v/>
      </c>
      <c r="D198" s="7">
        <v>-1.5125197332568785E-2</v>
      </c>
      <c r="E198" s="7">
        <v>-1.1655043337803761E-3</v>
      </c>
      <c r="F198" s="7">
        <v>5.42136482688238E-3</v>
      </c>
      <c r="G198" s="7" t="str">
        <v/>
      </c>
      <c r="H198" s="7">
        <v>0</v>
      </c>
      <c r="I198" s="8">
        <v>17.100000000000001</v>
      </c>
      <c r="J198" s="8" t="str">
        <v/>
      </c>
      <c r="K198" s="40"/>
      <c r="L198" s="9" t="str">
        <v/>
      </c>
      <c r="M198" s="9" t="str">
        <v/>
      </c>
      <c r="N198" s="9" t="str">
        <v/>
      </c>
      <c r="O198" s="9" t="str">
        <v/>
      </c>
      <c r="P198" s="9" t="str">
        <v/>
      </c>
      <c r="Q198" s="4" t="str">
        <v/>
      </c>
      <c r="R198" s="9" t="str">
        <v/>
      </c>
      <c r="S198" s="10" t="str">
        <v/>
      </c>
      <c r="T198" s="10" t="str">
        <v/>
      </c>
      <c r="U198" s="40"/>
      <c r="V198" s="84" t="str">
        <v/>
      </c>
      <c r="W198" s="84" t="str">
        <v/>
      </c>
      <c r="X198" s="87" t="str">
        <v/>
      </c>
      <c r="Y198" s="40"/>
      <c r="Z198" s="13" t="str">
        <v/>
      </c>
      <c r="AA198" s="11" t="str">
        <v/>
      </c>
      <c r="AB198" s="22" t="str">
        <v/>
      </c>
      <c r="AC198" s="40"/>
      <c r="AD198" s="90">
        <v>0</v>
      </c>
      <c r="AE198" s="40"/>
      <c r="AF198" s="12" t="str">
        <v/>
      </c>
      <c r="AG198" s="104" t="str">
        <v/>
      </c>
      <c r="AH198" s="40"/>
      <c r="AI198" s="94" t="str">
        <v/>
      </c>
      <c r="AJ198" s="94" t="str">
        <v/>
      </c>
      <c r="AK198" s="94" t="str">
        <v/>
      </c>
      <c r="AL198" s="40"/>
      <c r="AM198" s="7" t="str">
        <v/>
      </c>
      <c r="AN198" s="7" t="str">
        <v/>
      </c>
      <c r="AO198" s="7" t="str">
        <v/>
      </c>
      <c r="AP198" s="7" t="str">
        <v/>
      </c>
      <c r="AQ198" s="7" t="str">
        <v/>
      </c>
      <c r="AR198" s="7" t="str">
        <v/>
      </c>
      <c r="AS198" s="18" t="str">
        <v/>
      </c>
      <c r="AT198" s="40"/>
      <c r="AU198" s="9" t="str">
        <v/>
      </c>
      <c r="AV198" s="9" t="str">
        <v/>
      </c>
      <c r="AW198" s="9" t="str">
        <v/>
      </c>
      <c r="AX198" s="9" t="str">
        <v/>
      </c>
      <c r="AY198" s="9" t="str">
        <v/>
      </c>
      <c r="AZ198" s="9" t="str">
        <v/>
      </c>
      <c r="BA198" s="10" t="str">
        <v/>
      </c>
      <c r="BB198" s="40"/>
    </row>
    <row r="199" spans="1:54" ht="12.75" customHeight="1" x14ac:dyDescent="0.2">
      <c r="A199" s="32">
        <v>10653</v>
      </c>
      <c r="B199" s="7">
        <v>-5.8479532163743242E-3</v>
      </c>
      <c r="C199" s="7" t="str">
        <v/>
      </c>
      <c r="D199" s="7">
        <v>-1.5211489563765723E-2</v>
      </c>
      <c r="E199" s="7">
        <v>-1.1723361668874999E-3</v>
      </c>
      <c r="F199" s="7">
        <v>3.5996642080171615E-3</v>
      </c>
      <c r="G199" s="7" t="str">
        <v/>
      </c>
      <c r="H199" s="7">
        <v>1.098901098901095E-2</v>
      </c>
      <c r="I199" s="8">
        <v>17</v>
      </c>
      <c r="J199" s="8" t="str">
        <v/>
      </c>
      <c r="K199" s="40"/>
      <c r="L199" s="9" t="str">
        <v/>
      </c>
      <c r="M199" s="9" t="str">
        <v/>
      </c>
      <c r="N199" s="9" t="str">
        <v/>
      </c>
      <c r="O199" s="9" t="str">
        <v/>
      </c>
      <c r="P199" s="9" t="str">
        <v/>
      </c>
      <c r="Q199" s="4" t="str">
        <v/>
      </c>
      <c r="R199" s="9" t="str">
        <v/>
      </c>
      <c r="S199" s="10" t="str">
        <v/>
      </c>
      <c r="T199" s="10" t="str">
        <v/>
      </c>
      <c r="U199" s="40"/>
      <c r="V199" s="84" t="str">
        <v/>
      </c>
      <c r="W199" s="84" t="str">
        <v/>
      </c>
      <c r="X199" s="87" t="str">
        <v/>
      </c>
      <c r="Y199" s="40"/>
      <c r="Z199" s="13" t="str">
        <v/>
      </c>
      <c r="AA199" s="11" t="str">
        <v/>
      </c>
      <c r="AB199" s="22" t="str">
        <v/>
      </c>
      <c r="AC199" s="40"/>
      <c r="AD199" s="90">
        <v>0</v>
      </c>
      <c r="AE199" s="40"/>
      <c r="AF199" s="12" t="str">
        <v/>
      </c>
      <c r="AG199" s="104" t="str">
        <v/>
      </c>
      <c r="AH199" s="40"/>
      <c r="AI199" s="94" t="str">
        <v/>
      </c>
      <c r="AJ199" s="94" t="str">
        <v/>
      </c>
      <c r="AK199" s="94" t="str">
        <v/>
      </c>
      <c r="AL199" s="40"/>
      <c r="AM199" s="7" t="str">
        <v/>
      </c>
      <c r="AN199" s="7" t="str">
        <v/>
      </c>
      <c r="AO199" s="7" t="str">
        <v/>
      </c>
      <c r="AP199" s="7" t="str">
        <v/>
      </c>
      <c r="AQ199" s="7" t="str">
        <v/>
      </c>
      <c r="AR199" s="7" t="str">
        <v/>
      </c>
      <c r="AS199" s="18" t="str">
        <v/>
      </c>
      <c r="AT199" s="40"/>
      <c r="AU199" s="9" t="str">
        <v/>
      </c>
      <c r="AV199" s="9" t="str">
        <v/>
      </c>
      <c r="AW199" s="9" t="str">
        <v/>
      </c>
      <c r="AX199" s="9" t="str">
        <v/>
      </c>
      <c r="AY199" s="9" t="str">
        <v/>
      </c>
      <c r="AZ199" s="9" t="str">
        <v/>
      </c>
      <c r="BA199" s="10" t="str">
        <v/>
      </c>
      <c r="BB199" s="40"/>
    </row>
    <row r="200" spans="1:54" ht="12.75" customHeight="1" x14ac:dyDescent="0.2">
      <c r="A200" s="32">
        <v>10684</v>
      </c>
      <c r="B200" s="7">
        <v>-1.1695906432748648E-2</v>
      </c>
      <c r="C200" s="7" t="str">
        <v/>
      </c>
      <c r="D200" s="7">
        <v>-1.8979932676980948E-2</v>
      </c>
      <c r="E200" s="7">
        <v>-1.1792485647333928E-3</v>
      </c>
      <c r="F200" s="7">
        <v>1.1911991654409704E-3</v>
      </c>
      <c r="G200" s="7" t="str">
        <v/>
      </c>
      <c r="H200" s="7">
        <v>0</v>
      </c>
      <c r="I200" s="8">
        <v>16.899999999999999</v>
      </c>
      <c r="J200" s="8" t="str">
        <v/>
      </c>
      <c r="K200" s="40"/>
      <c r="L200" s="9" t="str">
        <v/>
      </c>
      <c r="M200" s="9" t="str">
        <v/>
      </c>
      <c r="N200" s="9" t="str">
        <v/>
      </c>
      <c r="O200" s="9" t="str">
        <v/>
      </c>
      <c r="P200" s="9" t="str">
        <v/>
      </c>
      <c r="Q200" s="4" t="str">
        <v/>
      </c>
      <c r="R200" s="9" t="str">
        <v/>
      </c>
      <c r="S200" s="10" t="str">
        <v/>
      </c>
      <c r="T200" s="10" t="str">
        <v/>
      </c>
      <c r="U200" s="40"/>
      <c r="V200" s="84" t="str">
        <v/>
      </c>
      <c r="W200" s="84" t="str">
        <v/>
      </c>
      <c r="X200" s="87" t="str">
        <v/>
      </c>
      <c r="Y200" s="40"/>
      <c r="Z200" s="13" t="str">
        <v/>
      </c>
      <c r="AA200" s="11" t="str">
        <v/>
      </c>
      <c r="AB200" s="22" t="str">
        <v/>
      </c>
      <c r="AC200" s="40"/>
      <c r="AD200" s="90">
        <v>0</v>
      </c>
      <c r="AE200" s="40"/>
      <c r="AF200" s="12" t="str">
        <v/>
      </c>
      <c r="AG200" s="104" t="str">
        <v/>
      </c>
      <c r="AH200" s="40"/>
      <c r="AI200" s="94" t="str">
        <v/>
      </c>
      <c r="AJ200" s="94" t="str">
        <v/>
      </c>
      <c r="AK200" s="94" t="str">
        <v/>
      </c>
      <c r="AL200" s="40"/>
      <c r="AM200" s="7" t="str">
        <v/>
      </c>
      <c r="AN200" s="7" t="str">
        <v/>
      </c>
      <c r="AO200" s="7" t="str">
        <v/>
      </c>
      <c r="AP200" s="7" t="str">
        <v/>
      </c>
      <c r="AQ200" s="7" t="str">
        <v/>
      </c>
      <c r="AR200" s="7" t="str">
        <v/>
      </c>
      <c r="AS200" s="18" t="str">
        <v/>
      </c>
      <c r="AT200" s="40"/>
      <c r="AU200" s="9" t="str">
        <v/>
      </c>
      <c r="AV200" s="9" t="str">
        <v/>
      </c>
      <c r="AW200" s="9" t="str">
        <v/>
      </c>
      <c r="AX200" s="9" t="str">
        <v/>
      </c>
      <c r="AY200" s="9" t="str">
        <v/>
      </c>
      <c r="AZ200" s="9" t="str">
        <v/>
      </c>
      <c r="BA200" s="10" t="str">
        <v/>
      </c>
      <c r="BB200" s="40"/>
    </row>
    <row r="201" spans="1:54" ht="12.75" customHeight="1" x14ac:dyDescent="0.2">
      <c r="A201" s="32">
        <v>10714</v>
      </c>
      <c r="B201" s="7">
        <v>-1.1627906976744096E-2</v>
      </c>
      <c r="C201" s="7" t="str">
        <v/>
      </c>
      <c r="D201" s="7">
        <v>-1.5211489563765723E-2</v>
      </c>
      <c r="E201" s="7">
        <v>0</v>
      </c>
      <c r="F201" s="7">
        <v>5.9014628055487073E-4</v>
      </c>
      <c r="G201" s="7" t="str">
        <v/>
      </c>
      <c r="H201" s="7">
        <v>2.2222222222222143E-2</v>
      </c>
      <c r="I201" s="8">
        <v>17</v>
      </c>
      <c r="J201" s="8" t="str">
        <v/>
      </c>
      <c r="K201" s="40"/>
      <c r="L201" s="9" t="str">
        <v/>
      </c>
      <c r="M201" s="9" t="str">
        <v/>
      </c>
      <c r="N201" s="9" t="str">
        <v/>
      </c>
      <c r="O201" s="9" t="str">
        <v/>
      </c>
      <c r="P201" s="9" t="str">
        <v/>
      </c>
      <c r="Q201" s="4" t="str">
        <v/>
      </c>
      <c r="R201" s="9" t="str">
        <v/>
      </c>
      <c r="S201" s="10" t="str">
        <v/>
      </c>
      <c r="T201" s="10" t="str">
        <v/>
      </c>
      <c r="U201" s="40"/>
      <c r="V201" s="84" t="str">
        <v/>
      </c>
      <c r="W201" s="84" t="str">
        <v/>
      </c>
      <c r="X201" s="87" t="str">
        <v/>
      </c>
      <c r="Y201" s="40"/>
      <c r="Z201" s="13" t="str">
        <v/>
      </c>
      <c r="AA201" s="11" t="str">
        <v/>
      </c>
      <c r="AB201" s="22" t="str">
        <v/>
      </c>
      <c r="AC201" s="40"/>
      <c r="AD201" s="90">
        <v>0</v>
      </c>
      <c r="AE201" s="40"/>
      <c r="AF201" s="12" t="str">
        <v/>
      </c>
      <c r="AG201" s="104" t="str">
        <v/>
      </c>
      <c r="AH201" s="40"/>
      <c r="AI201" s="94" t="str">
        <v/>
      </c>
      <c r="AJ201" s="94" t="str">
        <v/>
      </c>
      <c r="AK201" s="94" t="str">
        <v/>
      </c>
      <c r="AL201" s="40"/>
      <c r="AM201" s="7" t="str">
        <v/>
      </c>
      <c r="AN201" s="7" t="str">
        <v/>
      </c>
      <c r="AO201" s="7" t="str">
        <v/>
      </c>
      <c r="AP201" s="7" t="str">
        <v/>
      </c>
      <c r="AQ201" s="7" t="str">
        <v/>
      </c>
      <c r="AR201" s="7" t="str">
        <v/>
      </c>
      <c r="AS201" s="18" t="str">
        <v/>
      </c>
      <c r="AT201" s="40"/>
      <c r="AU201" s="9" t="str">
        <v/>
      </c>
      <c r="AV201" s="9" t="str">
        <v/>
      </c>
      <c r="AW201" s="9" t="str">
        <v/>
      </c>
      <c r="AX201" s="9" t="str">
        <v/>
      </c>
      <c r="AY201" s="9" t="str">
        <v/>
      </c>
      <c r="AZ201" s="9" t="str">
        <v/>
      </c>
      <c r="BA201" s="10" t="str">
        <v/>
      </c>
      <c r="BB201" s="40"/>
    </row>
    <row r="202" spans="1:54" ht="12.75" customHeight="1" x14ac:dyDescent="0.2">
      <c r="A202" s="32">
        <v>10745</v>
      </c>
      <c r="B202" s="7">
        <v>0</v>
      </c>
      <c r="C202" s="7" t="str">
        <v/>
      </c>
      <c r="D202" s="7">
        <v>-1.1429572453504178E-2</v>
      </c>
      <c r="E202" s="7">
        <v>1.1737121520929428E-3</v>
      </c>
      <c r="F202" s="7">
        <v>1.1771764869237256E-3</v>
      </c>
      <c r="G202" s="7" t="str">
        <v/>
      </c>
      <c r="H202" s="7">
        <v>2.2222222222222143E-2</v>
      </c>
      <c r="I202" s="8">
        <v>17.100000000000001</v>
      </c>
      <c r="J202" s="8" t="str">
        <v/>
      </c>
      <c r="K202" s="40"/>
      <c r="L202" s="9" t="str">
        <v/>
      </c>
      <c r="M202" s="9" t="str">
        <v/>
      </c>
      <c r="N202" s="9" t="str">
        <v/>
      </c>
      <c r="O202" s="9" t="str">
        <v/>
      </c>
      <c r="P202" s="9" t="str">
        <v/>
      </c>
      <c r="Q202" s="4" t="str">
        <v/>
      </c>
      <c r="R202" s="9" t="str">
        <v/>
      </c>
      <c r="S202" s="10" t="str">
        <v/>
      </c>
      <c r="T202" s="10" t="str">
        <v/>
      </c>
      <c r="U202" s="40"/>
      <c r="V202" s="84" t="str">
        <v/>
      </c>
      <c r="W202" s="84" t="str">
        <v/>
      </c>
      <c r="X202" s="87" t="str">
        <v/>
      </c>
      <c r="Y202" s="40"/>
      <c r="Z202" s="13" t="str">
        <v/>
      </c>
      <c r="AA202" s="11" t="str">
        <v/>
      </c>
      <c r="AB202" s="22" t="str">
        <v/>
      </c>
      <c r="AC202" s="40"/>
      <c r="AD202" s="90">
        <v>0</v>
      </c>
      <c r="AE202" s="40"/>
      <c r="AF202" s="12" t="str">
        <v/>
      </c>
      <c r="AG202" s="104" t="str">
        <v/>
      </c>
      <c r="AH202" s="40"/>
      <c r="AI202" s="94" t="str">
        <v/>
      </c>
      <c r="AJ202" s="94" t="str">
        <v/>
      </c>
      <c r="AK202" s="94" t="str">
        <v/>
      </c>
      <c r="AL202" s="40"/>
      <c r="AM202" s="7" t="str">
        <v/>
      </c>
      <c r="AN202" s="7" t="str">
        <v/>
      </c>
      <c r="AO202" s="7" t="str">
        <v/>
      </c>
      <c r="AP202" s="7" t="str">
        <v/>
      </c>
      <c r="AQ202" s="7" t="str">
        <v/>
      </c>
      <c r="AR202" s="7" t="str">
        <v/>
      </c>
      <c r="AS202" s="18" t="str">
        <v/>
      </c>
      <c r="AT202" s="40"/>
      <c r="AU202" s="9" t="str">
        <v/>
      </c>
      <c r="AV202" s="9" t="str">
        <v/>
      </c>
      <c r="AW202" s="9" t="str">
        <v/>
      </c>
      <c r="AX202" s="9" t="str">
        <v/>
      </c>
      <c r="AY202" s="9" t="str">
        <v/>
      </c>
      <c r="AZ202" s="9" t="str">
        <v/>
      </c>
      <c r="BA202" s="10" t="str">
        <v/>
      </c>
      <c r="BB202" s="40"/>
    </row>
    <row r="203" spans="1:54" ht="12.75" customHeight="1" x14ac:dyDescent="0.2">
      <c r="A203" s="32">
        <v>10775</v>
      </c>
      <c r="B203" s="7">
        <v>1.1695906432748426E-2</v>
      </c>
      <c r="C203" s="7" t="str">
        <v/>
      </c>
      <c r="D203" s="7">
        <v>-3.8241291318322768E-3</v>
      </c>
      <c r="E203" s="7">
        <v>2.3283139219179017E-3</v>
      </c>
      <c r="F203" s="7">
        <v>-5.7620440212202695E-4</v>
      </c>
      <c r="G203" s="7" t="str">
        <v/>
      </c>
      <c r="H203" s="7">
        <v>2.2222222222222143E-2</v>
      </c>
      <c r="I203" s="8">
        <v>17.3</v>
      </c>
      <c r="J203" s="8" t="str">
        <v/>
      </c>
      <c r="K203" s="40"/>
      <c r="L203" s="9" t="str">
        <v/>
      </c>
      <c r="M203" s="9" t="str">
        <v/>
      </c>
      <c r="N203" s="9" t="str">
        <v/>
      </c>
      <c r="O203" s="9" t="str">
        <v/>
      </c>
      <c r="P203" s="9" t="str">
        <v/>
      </c>
      <c r="Q203" s="4" t="str">
        <v/>
      </c>
      <c r="R203" s="9" t="str">
        <v/>
      </c>
      <c r="S203" s="10" t="str">
        <v/>
      </c>
      <c r="T203" s="10" t="str">
        <v/>
      </c>
      <c r="U203" s="40"/>
      <c r="V203" s="84" t="str">
        <v/>
      </c>
      <c r="W203" s="84" t="str">
        <v/>
      </c>
      <c r="X203" s="87" t="str">
        <v/>
      </c>
      <c r="Y203" s="40"/>
      <c r="Z203" s="13" t="str">
        <v/>
      </c>
      <c r="AA203" s="11" t="str">
        <v/>
      </c>
      <c r="AB203" s="22" t="str">
        <v/>
      </c>
      <c r="AC203" s="40"/>
      <c r="AD203" s="90">
        <v>0</v>
      </c>
      <c r="AE203" s="40"/>
      <c r="AF203" s="12" t="str">
        <v/>
      </c>
      <c r="AG203" s="104" t="str">
        <v/>
      </c>
      <c r="AH203" s="40"/>
      <c r="AI203" s="94" t="str">
        <v/>
      </c>
      <c r="AJ203" s="94" t="str">
        <v/>
      </c>
      <c r="AK203" s="94" t="str">
        <v/>
      </c>
      <c r="AL203" s="40"/>
      <c r="AM203" s="7" t="str">
        <v/>
      </c>
      <c r="AN203" s="7" t="str">
        <v/>
      </c>
      <c r="AO203" s="7" t="str">
        <v/>
      </c>
      <c r="AP203" s="7" t="str">
        <v/>
      </c>
      <c r="AQ203" s="7" t="str">
        <v/>
      </c>
      <c r="AR203" s="7" t="str">
        <v/>
      </c>
      <c r="AS203" s="18" t="str">
        <v/>
      </c>
      <c r="AT203" s="40"/>
      <c r="AU203" s="9" t="str">
        <v/>
      </c>
      <c r="AV203" s="9" t="str">
        <v/>
      </c>
      <c r="AW203" s="9" t="str">
        <v/>
      </c>
      <c r="AX203" s="9" t="str">
        <v/>
      </c>
      <c r="AY203" s="9" t="str">
        <v/>
      </c>
      <c r="AZ203" s="9" t="str">
        <v/>
      </c>
      <c r="BA203" s="10" t="str">
        <v/>
      </c>
      <c r="BB203" s="40"/>
    </row>
    <row r="204" spans="1:54" ht="12.75" customHeight="1" x14ac:dyDescent="0.2">
      <c r="A204" s="32">
        <v>10806</v>
      </c>
      <c r="B204" s="7">
        <v>1.1695906432748426E-2</v>
      </c>
      <c r="C204" s="7" t="str">
        <v/>
      </c>
      <c r="D204" s="7">
        <v>-1.9193905151602131E-3</v>
      </c>
      <c r="E204" s="7">
        <v>3.5047588443548605E-3</v>
      </c>
      <c r="F204" s="7">
        <v>-2.2832033246282801E-3</v>
      </c>
      <c r="G204" s="7" t="str">
        <v/>
      </c>
      <c r="H204" s="7">
        <v>0</v>
      </c>
      <c r="I204" s="8">
        <v>17.3</v>
      </c>
      <c r="J204" s="8" t="str">
        <v/>
      </c>
      <c r="K204" s="40"/>
      <c r="L204" s="9" t="str">
        <v/>
      </c>
      <c r="M204" s="9" t="str">
        <v/>
      </c>
      <c r="N204" s="9" t="str">
        <v/>
      </c>
      <c r="O204" s="9" t="str">
        <v/>
      </c>
      <c r="P204" s="9" t="str">
        <v/>
      </c>
      <c r="Q204" s="4" t="str">
        <v/>
      </c>
      <c r="R204" s="9" t="str">
        <v/>
      </c>
      <c r="S204" s="10" t="str">
        <v/>
      </c>
      <c r="T204" s="10" t="str">
        <v/>
      </c>
      <c r="U204" s="40"/>
      <c r="V204" s="84" t="str">
        <v/>
      </c>
      <c r="W204" s="84" t="str">
        <v/>
      </c>
      <c r="X204" s="87" t="str">
        <v/>
      </c>
      <c r="Y204" s="40"/>
      <c r="Z204" s="13" t="str">
        <v/>
      </c>
      <c r="AA204" s="11" t="str">
        <v/>
      </c>
      <c r="AB204" s="22" t="str">
        <v/>
      </c>
      <c r="AC204" s="40"/>
      <c r="AD204" s="90">
        <v>0</v>
      </c>
      <c r="AE204" s="40"/>
      <c r="AF204" s="12" t="str">
        <v/>
      </c>
      <c r="AG204" s="104" t="str">
        <v/>
      </c>
      <c r="AH204" s="40"/>
      <c r="AI204" s="94" t="str">
        <v/>
      </c>
      <c r="AJ204" s="94" t="str">
        <v/>
      </c>
      <c r="AK204" s="94" t="str">
        <v/>
      </c>
      <c r="AL204" s="40"/>
      <c r="AM204" s="7" t="str">
        <v/>
      </c>
      <c r="AN204" s="7" t="str">
        <v/>
      </c>
      <c r="AO204" s="7" t="str">
        <v/>
      </c>
      <c r="AP204" s="7" t="str">
        <v/>
      </c>
      <c r="AQ204" s="7" t="str">
        <v/>
      </c>
      <c r="AR204" s="7" t="str">
        <v/>
      </c>
      <c r="AS204" s="18" t="str">
        <v/>
      </c>
      <c r="AT204" s="40"/>
      <c r="AU204" s="9" t="str">
        <v/>
      </c>
      <c r="AV204" s="9" t="str">
        <v/>
      </c>
      <c r="AW204" s="9" t="str">
        <v/>
      </c>
      <c r="AX204" s="9" t="str">
        <v/>
      </c>
      <c r="AY204" s="9" t="str">
        <v/>
      </c>
      <c r="AZ204" s="9" t="str">
        <v/>
      </c>
      <c r="BA204" s="10" t="str">
        <v/>
      </c>
      <c r="BB204" s="40"/>
    </row>
    <row r="205" spans="1:54" ht="12.75" customHeight="1" x14ac:dyDescent="0.2">
      <c r="A205" s="32">
        <v>10837</v>
      </c>
      <c r="B205" s="7">
        <v>0</v>
      </c>
      <c r="C205" s="7" t="str">
        <v/>
      </c>
      <c r="D205" s="7">
        <v>-3.8241291318322768E-3</v>
      </c>
      <c r="E205" s="7">
        <v>2.3283139219179017E-3</v>
      </c>
      <c r="F205" s="7">
        <v>-2.8451404738828456E-3</v>
      </c>
      <c r="G205" s="7" t="str">
        <v/>
      </c>
      <c r="H205" s="7">
        <v>0</v>
      </c>
      <c r="I205" s="8">
        <v>17.3</v>
      </c>
      <c r="J205" s="8" t="str">
        <v/>
      </c>
      <c r="K205" s="40"/>
      <c r="L205" s="9" t="str">
        <v/>
      </c>
      <c r="M205" s="9" t="str">
        <v/>
      </c>
      <c r="N205" s="9" t="str">
        <v/>
      </c>
      <c r="O205" s="9" t="str">
        <v/>
      </c>
      <c r="P205" s="9" t="str">
        <v/>
      </c>
      <c r="Q205" s="4" t="str">
        <v/>
      </c>
      <c r="R205" s="9" t="str">
        <v/>
      </c>
      <c r="S205" s="10" t="str">
        <v/>
      </c>
      <c r="T205" s="10" t="str">
        <v/>
      </c>
      <c r="U205" s="40"/>
      <c r="V205" s="84" t="str">
        <v/>
      </c>
      <c r="W205" s="84" t="str">
        <v/>
      </c>
      <c r="X205" s="87" t="str">
        <v/>
      </c>
      <c r="Y205" s="40"/>
      <c r="Z205" s="13" t="str">
        <v/>
      </c>
      <c r="AA205" s="11" t="str">
        <v/>
      </c>
      <c r="AB205" s="22" t="str">
        <v/>
      </c>
      <c r="AC205" s="40"/>
      <c r="AD205" s="90">
        <v>1</v>
      </c>
      <c r="AE205" s="40"/>
      <c r="AF205" s="12" t="str">
        <v/>
      </c>
      <c r="AG205" s="104" t="str">
        <v/>
      </c>
      <c r="AH205" s="40"/>
      <c r="AI205" s="94" t="str">
        <v/>
      </c>
      <c r="AJ205" s="94" t="str">
        <v/>
      </c>
      <c r="AK205" s="94" t="str">
        <v/>
      </c>
      <c r="AL205" s="40"/>
      <c r="AM205" s="7" t="str">
        <v/>
      </c>
      <c r="AN205" s="7" t="str">
        <v/>
      </c>
      <c r="AO205" s="7" t="str">
        <v/>
      </c>
      <c r="AP205" s="7" t="str">
        <v/>
      </c>
      <c r="AQ205" s="7" t="str">
        <v/>
      </c>
      <c r="AR205" s="7" t="str">
        <v/>
      </c>
      <c r="AS205" s="18" t="str">
        <v/>
      </c>
      <c r="AT205" s="40"/>
      <c r="AU205" s="9" t="str">
        <v/>
      </c>
      <c r="AV205" s="9" t="str">
        <v/>
      </c>
      <c r="AW205" s="9" t="str">
        <v/>
      </c>
      <c r="AX205" s="9" t="str">
        <v/>
      </c>
      <c r="AY205" s="9" t="str">
        <v/>
      </c>
      <c r="AZ205" s="9" t="str">
        <v/>
      </c>
      <c r="BA205" s="10" t="str">
        <v/>
      </c>
      <c r="BB205" s="40"/>
    </row>
    <row r="206" spans="1:54" ht="12.75" customHeight="1" x14ac:dyDescent="0.2">
      <c r="A206" s="32">
        <v>10867</v>
      </c>
      <c r="B206" s="7">
        <v>5.8139534883721034E-3</v>
      </c>
      <c r="C206" s="7" t="str">
        <v/>
      </c>
      <c r="D206" s="7">
        <v>-5.7144104684392349E-3</v>
      </c>
      <c r="E206" s="7">
        <v>1.1600959281710121E-3</v>
      </c>
      <c r="F206" s="7">
        <v>-4.5103413983090812E-3</v>
      </c>
      <c r="G206" s="7" t="str">
        <v/>
      </c>
      <c r="H206" s="7">
        <v>1.0869565217391353E-2</v>
      </c>
      <c r="I206" s="8">
        <v>17.3</v>
      </c>
      <c r="J206" s="8" t="str">
        <v/>
      </c>
      <c r="K206" s="40"/>
      <c r="L206" s="9" t="str">
        <v/>
      </c>
      <c r="M206" s="9" t="str">
        <v/>
      </c>
      <c r="N206" s="9" t="str">
        <v/>
      </c>
      <c r="O206" s="9" t="str">
        <v/>
      </c>
      <c r="P206" s="9" t="str">
        <v/>
      </c>
      <c r="Q206" s="4" t="str">
        <v/>
      </c>
      <c r="R206" s="9" t="str">
        <v/>
      </c>
      <c r="S206" s="10" t="str">
        <v/>
      </c>
      <c r="T206" s="10" t="str">
        <v/>
      </c>
      <c r="U206" s="40"/>
      <c r="V206" s="84" t="str">
        <v/>
      </c>
      <c r="W206" s="84" t="str">
        <v/>
      </c>
      <c r="X206" s="87" t="str">
        <v/>
      </c>
      <c r="Y206" s="40"/>
      <c r="Z206" s="13" t="str">
        <v/>
      </c>
      <c r="AA206" s="11" t="str">
        <v/>
      </c>
      <c r="AB206" s="22" t="str">
        <v/>
      </c>
      <c r="AC206" s="40"/>
      <c r="AD206" s="90">
        <v>1</v>
      </c>
      <c r="AE206" s="40"/>
      <c r="AF206" s="12" t="str">
        <v/>
      </c>
      <c r="AG206" s="104" t="str">
        <v/>
      </c>
      <c r="AH206" s="40"/>
      <c r="AI206" s="94" t="str">
        <v/>
      </c>
      <c r="AJ206" s="94" t="str">
        <v/>
      </c>
      <c r="AK206" s="94" t="str">
        <v/>
      </c>
      <c r="AL206" s="40"/>
      <c r="AM206" s="7" t="str">
        <v/>
      </c>
      <c r="AN206" s="7" t="str">
        <v/>
      </c>
      <c r="AO206" s="7" t="str">
        <v/>
      </c>
      <c r="AP206" s="7" t="str">
        <v/>
      </c>
      <c r="AQ206" s="7" t="str">
        <v/>
      </c>
      <c r="AR206" s="7" t="str">
        <v/>
      </c>
      <c r="AS206" s="18" t="str">
        <v/>
      </c>
      <c r="AT206" s="40"/>
      <c r="AU206" s="9" t="str">
        <v/>
      </c>
      <c r="AV206" s="9" t="str">
        <v/>
      </c>
      <c r="AW206" s="9" t="str">
        <v/>
      </c>
      <c r="AX206" s="9" t="str">
        <v/>
      </c>
      <c r="AY206" s="9" t="str">
        <v/>
      </c>
      <c r="AZ206" s="9" t="str">
        <v/>
      </c>
      <c r="BA206" s="10" t="str">
        <v/>
      </c>
      <c r="BB206" s="40"/>
    </row>
    <row r="207" spans="1:54" ht="12.75" customHeight="1" x14ac:dyDescent="0.2">
      <c r="A207" s="32">
        <v>10898</v>
      </c>
      <c r="B207" s="7">
        <v>5.8139534883721034E-3</v>
      </c>
      <c r="C207" s="7" t="str">
        <v/>
      </c>
      <c r="D207" s="7">
        <v>-7.5904254713298203E-3</v>
      </c>
      <c r="E207" s="7">
        <v>1.1600959281710121E-3</v>
      </c>
      <c r="F207" s="7">
        <v>-6.6839851902357195E-3</v>
      </c>
      <c r="G207" s="7" t="str">
        <v/>
      </c>
      <c r="H207" s="7">
        <v>1.0869565217391353E-2</v>
      </c>
      <c r="I207" s="8">
        <v>17.3</v>
      </c>
      <c r="J207" s="8" t="str">
        <v/>
      </c>
      <c r="K207" s="40"/>
      <c r="L207" s="9" t="str">
        <v/>
      </c>
      <c r="M207" s="9" t="str">
        <v/>
      </c>
      <c r="N207" s="9" t="str">
        <v/>
      </c>
      <c r="O207" s="9" t="str">
        <v/>
      </c>
      <c r="P207" s="9" t="str">
        <v/>
      </c>
      <c r="Q207" s="4" t="str">
        <v/>
      </c>
      <c r="R207" s="9" t="str">
        <v/>
      </c>
      <c r="S207" s="10" t="str">
        <v/>
      </c>
      <c r="T207" s="10" t="str">
        <v/>
      </c>
      <c r="U207" s="40"/>
      <c r="V207" s="84" t="str">
        <v/>
      </c>
      <c r="W207" s="84" t="str">
        <v/>
      </c>
      <c r="X207" s="87" t="str">
        <v/>
      </c>
      <c r="Y207" s="40"/>
      <c r="Z207" s="13" t="str">
        <v/>
      </c>
      <c r="AA207" s="11" t="str">
        <v/>
      </c>
      <c r="AB207" s="22" t="str">
        <v/>
      </c>
      <c r="AC207" s="40"/>
      <c r="AD207" s="90">
        <v>1</v>
      </c>
      <c r="AE207" s="40"/>
      <c r="AF207" s="12" t="str">
        <v/>
      </c>
      <c r="AG207" s="104" t="str">
        <v/>
      </c>
      <c r="AH207" s="40"/>
      <c r="AI207" s="94" t="str">
        <v/>
      </c>
      <c r="AJ207" s="94" t="str">
        <v/>
      </c>
      <c r="AK207" s="94" t="str">
        <v/>
      </c>
      <c r="AL207" s="40"/>
      <c r="AM207" s="7" t="str">
        <v/>
      </c>
      <c r="AN207" s="7" t="str">
        <v/>
      </c>
      <c r="AO207" s="7" t="str">
        <v/>
      </c>
      <c r="AP207" s="7" t="str">
        <v/>
      </c>
      <c r="AQ207" s="7" t="str">
        <v/>
      </c>
      <c r="AR207" s="7" t="str">
        <v/>
      </c>
      <c r="AS207" s="18" t="str">
        <v/>
      </c>
      <c r="AT207" s="40"/>
      <c r="AU207" s="9" t="str">
        <v/>
      </c>
      <c r="AV207" s="9" t="str">
        <v/>
      </c>
      <c r="AW207" s="9" t="str">
        <v/>
      </c>
      <c r="AX207" s="9" t="str">
        <v/>
      </c>
      <c r="AY207" s="9" t="str">
        <v/>
      </c>
      <c r="AZ207" s="9" t="str">
        <v/>
      </c>
      <c r="BA207" s="10" t="str">
        <v/>
      </c>
      <c r="BB207" s="40"/>
    </row>
    <row r="208" spans="1:54" ht="12.75" customHeight="1" x14ac:dyDescent="0.2">
      <c r="A208" s="32">
        <v>10928</v>
      </c>
      <c r="B208" s="7">
        <v>5.8479532163742132E-3</v>
      </c>
      <c r="C208" s="7" t="str">
        <v/>
      </c>
      <c r="D208" s="7">
        <v>-9.5062788354652872E-3</v>
      </c>
      <c r="E208" s="7">
        <v>-1.1587516650827245E-3</v>
      </c>
      <c r="F208" s="7">
        <v>-9.380975340967268E-3</v>
      </c>
      <c r="G208" s="7" t="str">
        <v/>
      </c>
      <c r="H208" s="7">
        <v>2.1739130434782705E-2</v>
      </c>
      <c r="I208" s="8">
        <v>17.2</v>
      </c>
      <c r="J208" s="8" t="str">
        <v/>
      </c>
      <c r="K208" s="40"/>
      <c r="L208" s="9" t="str">
        <v/>
      </c>
      <c r="M208" s="9" t="str">
        <v/>
      </c>
      <c r="N208" s="9" t="str">
        <v/>
      </c>
      <c r="O208" s="9" t="str">
        <v/>
      </c>
      <c r="P208" s="9" t="str">
        <v/>
      </c>
      <c r="Q208" s="4" t="str">
        <v/>
      </c>
      <c r="R208" s="9" t="str">
        <v/>
      </c>
      <c r="S208" s="10" t="str">
        <v/>
      </c>
      <c r="T208" s="10" t="str">
        <v/>
      </c>
      <c r="U208" s="40"/>
      <c r="V208" s="84" t="str">
        <v/>
      </c>
      <c r="W208" s="84" t="str">
        <v/>
      </c>
      <c r="X208" s="87" t="str">
        <v/>
      </c>
      <c r="Y208" s="40"/>
      <c r="Z208" s="13" t="str">
        <v/>
      </c>
      <c r="AA208" s="11" t="str">
        <v/>
      </c>
      <c r="AB208" s="22" t="str">
        <v/>
      </c>
      <c r="AC208" s="40"/>
      <c r="AD208" s="90">
        <v>1</v>
      </c>
      <c r="AE208" s="40"/>
      <c r="AF208" s="12" t="str">
        <v/>
      </c>
      <c r="AG208" s="104" t="str">
        <v/>
      </c>
      <c r="AH208" s="40"/>
      <c r="AI208" s="94" t="str">
        <v/>
      </c>
      <c r="AJ208" s="94" t="str">
        <v/>
      </c>
      <c r="AK208" s="94" t="str">
        <v/>
      </c>
      <c r="AL208" s="40"/>
      <c r="AM208" s="7" t="str">
        <v/>
      </c>
      <c r="AN208" s="7" t="str">
        <v/>
      </c>
      <c r="AO208" s="7" t="str">
        <v/>
      </c>
      <c r="AP208" s="7" t="str">
        <v/>
      </c>
      <c r="AQ208" s="7" t="str">
        <v/>
      </c>
      <c r="AR208" s="7" t="str">
        <v/>
      </c>
      <c r="AS208" s="18" t="str">
        <v/>
      </c>
      <c r="AT208" s="40"/>
      <c r="AU208" s="9" t="str">
        <v/>
      </c>
      <c r="AV208" s="9" t="str">
        <v/>
      </c>
      <c r="AW208" s="9" t="str">
        <v/>
      </c>
      <c r="AX208" s="9" t="str">
        <v/>
      </c>
      <c r="AY208" s="9" t="str">
        <v/>
      </c>
      <c r="AZ208" s="9" t="str">
        <v/>
      </c>
      <c r="BA208" s="10" t="str">
        <v/>
      </c>
      <c r="BB208" s="40"/>
    </row>
    <row r="209" spans="1:54" ht="12.75" customHeight="1" x14ac:dyDescent="0.2">
      <c r="A209" s="32">
        <v>10959</v>
      </c>
      <c r="B209" s="7">
        <v>0</v>
      </c>
      <c r="C209" s="7" t="str">
        <v/>
      </c>
      <c r="D209" s="7">
        <v>-7.6778460714080898E-3</v>
      </c>
      <c r="E209" s="7">
        <v>-2.3229054687755601E-3</v>
      </c>
      <c r="F209" s="7">
        <v>-1.2029720574852409E-2</v>
      </c>
      <c r="G209" s="7" t="str">
        <v/>
      </c>
      <c r="H209" s="7">
        <v>2.1739130434782705E-2</v>
      </c>
      <c r="I209" s="8">
        <v>17.100000000000001</v>
      </c>
      <c r="J209" s="8" t="str">
        <v/>
      </c>
      <c r="K209" s="40"/>
      <c r="L209" s="9" t="str">
        <v/>
      </c>
      <c r="M209" s="9" t="str">
        <v/>
      </c>
      <c r="N209" s="9" t="str">
        <v/>
      </c>
      <c r="O209" s="9" t="str">
        <v/>
      </c>
      <c r="P209" s="9" t="str">
        <v/>
      </c>
      <c r="Q209" s="4" t="str">
        <v/>
      </c>
      <c r="R209" s="9" t="str">
        <v/>
      </c>
      <c r="S209" s="10" t="str">
        <v/>
      </c>
      <c r="T209" s="10" t="str">
        <v/>
      </c>
      <c r="U209" s="40"/>
      <c r="V209" s="84" t="str">
        <v/>
      </c>
      <c r="W209" s="84" t="str">
        <v/>
      </c>
      <c r="X209" s="87" t="str">
        <v/>
      </c>
      <c r="Y209" s="40"/>
      <c r="Z209" s="13" t="str">
        <v/>
      </c>
      <c r="AA209" s="11" t="str">
        <v/>
      </c>
      <c r="AB209" s="22" t="str">
        <v/>
      </c>
      <c r="AC209" s="40"/>
      <c r="AD209" s="90">
        <v>1</v>
      </c>
      <c r="AE209" s="40"/>
      <c r="AF209" s="12" t="str">
        <v/>
      </c>
      <c r="AG209" s="104" t="str">
        <v/>
      </c>
      <c r="AH209" s="40"/>
      <c r="AI209" s="94" t="str">
        <v/>
      </c>
      <c r="AJ209" s="94" t="str">
        <v/>
      </c>
      <c r="AK209" s="94" t="str">
        <v/>
      </c>
      <c r="AL209" s="40"/>
      <c r="AM209" s="7" t="str">
        <v/>
      </c>
      <c r="AN209" s="7" t="str">
        <v/>
      </c>
      <c r="AO209" s="7" t="str">
        <v/>
      </c>
      <c r="AP209" s="7" t="str">
        <v/>
      </c>
      <c r="AQ209" s="7" t="str">
        <v/>
      </c>
      <c r="AR209" s="7" t="str">
        <v/>
      </c>
      <c r="AS209" s="18" t="str">
        <v/>
      </c>
      <c r="AT209" s="40"/>
      <c r="AU209" s="9" t="str">
        <v/>
      </c>
      <c r="AV209" s="9" t="str">
        <v/>
      </c>
      <c r="AW209" s="9" t="str">
        <v/>
      </c>
      <c r="AX209" s="9" t="str">
        <v/>
      </c>
      <c r="AY209" s="9" t="str">
        <v/>
      </c>
      <c r="AZ209" s="9" t="str">
        <v/>
      </c>
      <c r="BA209" s="10" t="str">
        <v/>
      </c>
      <c r="BB209" s="40"/>
    </row>
    <row r="210" spans="1:54" ht="12.75" customHeight="1" x14ac:dyDescent="0.2">
      <c r="A210" s="32">
        <v>10990</v>
      </c>
      <c r="B210" s="7">
        <v>-5.8479532163743242E-3</v>
      </c>
      <c r="C210" s="7" t="str">
        <v/>
      </c>
      <c r="D210" s="7">
        <v>-7.7223159074006897E-3</v>
      </c>
      <c r="E210" s="7">
        <v>-2.3364741377847054E-3</v>
      </c>
      <c r="F210" s="7">
        <v>-1.3626420389245997E-2</v>
      </c>
      <c r="G210" s="7" t="str">
        <v/>
      </c>
      <c r="H210" s="7">
        <v>2.1739130434782705E-2</v>
      </c>
      <c r="I210" s="8">
        <v>17</v>
      </c>
      <c r="J210" s="8" t="str">
        <v/>
      </c>
      <c r="K210" s="40"/>
      <c r="L210" s="9" t="str">
        <v/>
      </c>
      <c r="M210" s="9" t="str">
        <v/>
      </c>
      <c r="N210" s="9" t="str">
        <v/>
      </c>
      <c r="O210" s="9" t="str">
        <v/>
      </c>
      <c r="P210" s="9" t="str">
        <v/>
      </c>
      <c r="Q210" s="4" t="str">
        <v/>
      </c>
      <c r="R210" s="9" t="str">
        <v/>
      </c>
      <c r="S210" s="10" t="str">
        <v/>
      </c>
      <c r="T210" s="10" t="str">
        <v/>
      </c>
      <c r="U210" s="40"/>
      <c r="V210" s="84" t="str">
        <v/>
      </c>
      <c r="W210" s="84" t="str">
        <v/>
      </c>
      <c r="X210" s="87" t="str">
        <v/>
      </c>
      <c r="Y210" s="40"/>
      <c r="Z210" s="13" t="str">
        <v/>
      </c>
      <c r="AA210" s="11" t="str">
        <v/>
      </c>
      <c r="AB210" s="22" t="str">
        <v/>
      </c>
      <c r="AC210" s="40"/>
      <c r="AD210" s="90">
        <v>1</v>
      </c>
      <c r="AE210" s="40"/>
      <c r="AF210" s="12" t="str">
        <v/>
      </c>
      <c r="AG210" s="104" t="str">
        <v/>
      </c>
      <c r="AH210" s="40"/>
      <c r="AI210" s="94" t="str">
        <v/>
      </c>
      <c r="AJ210" s="94" t="str">
        <v/>
      </c>
      <c r="AK210" s="94" t="str">
        <v/>
      </c>
      <c r="AL210" s="40"/>
      <c r="AM210" s="7" t="str">
        <v/>
      </c>
      <c r="AN210" s="7" t="str">
        <v/>
      </c>
      <c r="AO210" s="7" t="str">
        <v/>
      </c>
      <c r="AP210" s="7" t="str">
        <v/>
      </c>
      <c r="AQ210" s="7" t="str">
        <v/>
      </c>
      <c r="AR210" s="7" t="str">
        <v/>
      </c>
      <c r="AS210" s="18" t="str">
        <v/>
      </c>
      <c r="AT210" s="40"/>
      <c r="AU210" s="9" t="str">
        <v/>
      </c>
      <c r="AV210" s="9" t="str">
        <v/>
      </c>
      <c r="AW210" s="9" t="str">
        <v/>
      </c>
      <c r="AX210" s="9" t="str">
        <v/>
      </c>
      <c r="AY210" s="9" t="str">
        <v/>
      </c>
      <c r="AZ210" s="9" t="str">
        <v/>
      </c>
      <c r="BA210" s="10" t="str">
        <v/>
      </c>
      <c r="BB210" s="40"/>
    </row>
    <row r="211" spans="1:54" ht="12.75" customHeight="1" x14ac:dyDescent="0.2">
      <c r="A211" s="32">
        <v>11018</v>
      </c>
      <c r="B211" s="7">
        <v>-5.8823529411765607E-3</v>
      </c>
      <c r="C211" s="7" t="str">
        <v/>
      </c>
      <c r="D211" s="7">
        <v>-7.7673039012099432E-3</v>
      </c>
      <c r="E211" s="7">
        <v>-4.6676484269813079E-3</v>
      </c>
      <c r="F211" s="7">
        <v>-1.521358745736523E-2</v>
      </c>
      <c r="G211" s="7" t="str">
        <v/>
      </c>
      <c r="H211" s="7">
        <v>1.0869565217391353E-2</v>
      </c>
      <c r="I211" s="8">
        <v>16.899999999999999</v>
      </c>
      <c r="J211" s="8" t="str">
        <v/>
      </c>
      <c r="K211" s="40"/>
      <c r="L211" s="9" t="str">
        <v/>
      </c>
      <c r="M211" s="9" t="str">
        <v/>
      </c>
      <c r="N211" s="9" t="str">
        <v/>
      </c>
      <c r="O211" s="9" t="str">
        <v/>
      </c>
      <c r="P211" s="9" t="str">
        <v/>
      </c>
      <c r="Q211" s="4" t="str">
        <v/>
      </c>
      <c r="R211" s="9" t="str">
        <v/>
      </c>
      <c r="S211" s="10" t="str">
        <v/>
      </c>
      <c r="T211" s="10" t="str">
        <v/>
      </c>
      <c r="U211" s="40"/>
      <c r="V211" s="84" t="str">
        <v/>
      </c>
      <c r="W211" s="84" t="str">
        <v/>
      </c>
      <c r="X211" s="87" t="str">
        <v/>
      </c>
      <c r="Y211" s="40"/>
      <c r="Z211" s="13" t="str">
        <v/>
      </c>
      <c r="AA211" s="11" t="str">
        <v/>
      </c>
      <c r="AB211" s="22" t="str">
        <v/>
      </c>
      <c r="AC211" s="40"/>
      <c r="AD211" s="90">
        <v>1</v>
      </c>
      <c r="AE211" s="40"/>
      <c r="AF211" s="12" t="str">
        <v/>
      </c>
      <c r="AG211" s="104" t="str">
        <v/>
      </c>
      <c r="AH211" s="40"/>
      <c r="AI211" s="94" t="str">
        <v/>
      </c>
      <c r="AJ211" s="94" t="str">
        <v/>
      </c>
      <c r="AK211" s="94" t="str">
        <v/>
      </c>
      <c r="AL211" s="40"/>
      <c r="AM211" s="7" t="str">
        <v/>
      </c>
      <c r="AN211" s="7" t="str">
        <v/>
      </c>
      <c r="AO211" s="7" t="str">
        <v/>
      </c>
      <c r="AP211" s="7" t="str">
        <v/>
      </c>
      <c r="AQ211" s="7" t="str">
        <v/>
      </c>
      <c r="AR211" s="7" t="str">
        <v/>
      </c>
      <c r="AS211" s="18" t="str">
        <v/>
      </c>
      <c r="AT211" s="40"/>
      <c r="AU211" s="9" t="str">
        <v/>
      </c>
      <c r="AV211" s="9" t="str">
        <v/>
      </c>
      <c r="AW211" s="9" t="str">
        <v/>
      </c>
      <c r="AX211" s="9" t="str">
        <v/>
      </c>
      <c r="AY211" s="9" t="str">
        <v/>
      </c>
      <c r="AZ211" s="9" t="str">
        <v/>
      </c>
      <c r="BA211" s="10" t="str">
        <v/>
      </c>
      <c r="BB211" s="40"/>
    </row>
    <row r="212" spans="1:54" ht="12.75" customHeight="1" x14ac:dyDescent="0.2">
      <c r="A212" s="32">
        <v>11049</v>
      </c>
      <c r="B212" s="7">
        <v>5.9171597633136397E-3</v>
      </c>
      <c r="C212" s="7" t="str">
        <v/>
      </c>
      <c r="D212" s="7">
        <v>-5.8140848916358179E-3</v>
      </c>
      <c r="E212" s="7">
        <v>-2.3364741377847054E-3</v>
      </c>
      <c r="F212" s="7">
        <v>-1.7584313510723537E-2</v>
      </c>
      <c r="G212" s="7" t="str">
        <v/>
      </c>
      <c r="H212" s="7">
        <v>1.098901098901095E-2</v>
      </c>
      <c r="I212" s="8">
        <v>17</v>
      </c>
      <c r="J212" s="8" t="str">
        <v/>
      </c>
      <c r="K212" s="40"/>
      <c r="L212" s="9" t="str">
        <v/>
      </c>
      <c r="M212" s="9" t="str">
        <v/>
      </c>
      <c r="N212" s="9" t="str">
        <v/>
      </c>
      <c r="O212" s="9" t="str">
        <v/>
      </c>
      <c r="P212" s="9" t="str">
        <v/>
      </c>
      <c r="Q212" s="4" t="str">
        <v/>
      </c>
      <c r="R212" s="9" t="str">
        <v/>
      </c>
      <c r="S212" s="10" t="str">
        <v/>
      </c>
      <c r="T212" s="10" t="str">
        <v/>
      </c>
      <c r="U212" s="40"/>
      <c r="V212" s="84" t="str">
        <v/>
      </c>
      <c r="W212" s="84" t="str">
        <v/>
      </c>
      <c r="X212" s="87" t="str">
        <v/>
      </c>
      <c r="Y212" s="40"/>
      <c r="Z212" s="13" t="str">
        <v/>
      </c>
      <c r="AA212" s="11" t="str">
        <v/>
      </c>
      <c r="AB212" s="22" t="str">
        <v/>
      </c>
      <c r="AC212" s="40"/>
      <c r="AD212" s="90">
        <v>1</v>
      </c>
      <c r="AE212" s="40"/>
      <c r="AF212" s="12" t="str">
        <v/>
      </c>
      <c r="AG212" s="104" t="str">
        <v/>
      </c>
      <c r="AH212" s="40"/>
      <c r="AI212" s="94" t="str">
        <v/>
      </c>
      <c r="AJ212" s="94" t="str">
        <v/>
      </c>
      <c r="AK212" s="94" t="str">
        <v/>
      </c>
      <c r="AL212" s="40"/>
      <c r="AM212" s="7" t="str">
        <v/>
      </c>
      <c r="AN212" s="7" t="str">
        <v/>
      </c>
      <c r="AO212" s="7" t="str">
        <v/>
      </c>
      <c r="AP212" s="7" t="str">
        <v/>
      </c>
      <c r="AQ212" s="7" t="str">
        <v/>
      </c>
      <c r="AR212" s="7" t="str">
        <v/>
      </c>
      <c r="AS212" s="18" t="str">
        <v/>
      </c>
      <c r="AT212" s="40"/>
      <c r="AU212" s="9" t="str">
        <v/>
      </c>
      <c r="AV212" s="9" t="str">
        <v/>
      </c>
      <c r="AW212" s="9" t="str">
        <v/>
      </c>
      <c r="AX212" s="9" t="str">
        <v/>
      </c>
      <c r="AY212" s="9" t="str">
        <v/>
      </c>
      <c r="AZ212" s="9" t="str">
        <v/>
      </c>
      <c r="BA212" s="10" t="str">
        <v/>
      </c>
      <c r="BB212" s="40"/>
    </row>
    <row r="213" spans="1:54" ht="12.75" customHeight="1" x14ac:dyDescent="0.2">
      <c r="A213" s="32">
        <v>11079</v>
      </c>
      <c r="B213" s="7">
        <v>-5.8823529411765607E-3</v>
      </c>
      <c r="C213" s="7" t="str">
        <v/>
      </c>
      <c r="D213" s="7">
        <v>-9.6717859269338513E-3</v>
      </c>
      <c r="E213" s="7">
        <v>-4.6676484269813079E-3</v>
      </c>
      <c r="F213" s="7">
        <v>-1.9603056939759389E-2</v>
      </c>
      <c r="G213" s="7" t="str">
        <v/>
      </c>
      <c r="H213" s="7">
        <v>0</v>
      </c>
      <c r="I213" s="8">
        <v>16.899999999999999</v>
      </c>
      <c r="J213" s="8" t="str">
        <v/>
      </c>
      <c r="K213" s="40"/>
      <c r="L213" s="9" t="str">
        <v/>
      </c>
      <c r="M213" s="9" t="str">
        <v/>
      </c>
      <c r="N213" s="9" t="str">
        <v/>
      </c>
      <c r="O213" s="9" t="str">
        <v/>
      </c>
      <c r="P213" s="9" t="str">
        <v/>
      </c>
      <c r="Q213" s="4" t="str">
        <v/>
      </c>
      <c r="R213" s="9" t="str">
        <v/>
      </c>
      <c r="S213" s="10" t="str">
        <v/>
      </c>
      <c r="T213" s="10" t="str">
        <v/>
      </c>
      <c r="U213" s="40"/>
      <c r="V213" s="84" t="str">
        <v/>
      </c>
      <c r="W213" s="84" t="str">
        <v/>
      </c>
      <c r="X213" s="87" t="str">
        <v/>
      </c>
      <c r="Y213" s="40"/>
      <c r="Z213" s="13" t="str">
        <v/>
      </c>
      <c r="AA213" s="11" t="str">
        <v/>
      </c>
      <c r="AB213" s="22" t="str">
        <v/>
      </c>
      <c r="AC213" s="40"/>
      <c r="AD213" s="90">
        <v>1</v>
      </c>
      <c r="AE213" s="40"/>
      <c r="AF213" s="12" t="str">
        <v/>
      </c>
      <c r="AG213" s="104" t="str">
        <v/>
      </c>
      <c r="AH213" s="40"/>
      <c r="AI213" s="94" t="str">
        <v/>
      </c>
      <c r="AJ213" s="94" t="str">
        <v/>
      </c>
      <c r="AK213" s="94" t="str">
        <v/>
      </c>
      <c r="AL213" s="40"/>
      <c r="AM213" s="7" t="str">
        <v/>
      </c>
      <c r="AN213" s="7" t="str">
        <v/>
      </c>
      <c r="AO213" s="7" t="str">
        <v/>
      </c>
      <c r="AP213" s="7" t="str">
        <v/>
      </c>
      <c r="AQ213" s="7" t="str">
        <v/>
      </c>
      <c r="AR213" s="7" t="str">
        <v/>
      </c>
      <c r="AS213" s="18" t="str">
        <v/>
      </c>
      <c r="AT213" s="40"/>
      <c r="AU213" s="9" t="str">
        <v/>
      </c>
      <c r="AV213" s="9" t="str">
        <v/>
      </c>
      <c r="AW213" s="9" t="str">
        <v/>
      </c>
      <c r="AX213" s="9" t="str">
        <v/>
      </c>
      <c r="AY213" s="9" t="str">
        <v/>
      </c>
      <c r="AZ213" s="9" t="str">
        <v/>
      </c>
      <c r="BA213" s="10" t="str">
        <v/>
      </c>
      <c r="BB213" s="40"/>
    </row>
    <row r="214" spans="1:54" ht="12.75" customHeight="1" x14ac:dyDescent="0.2">
      <c r="A214" s="32">
        <v>11110</v>
      </c>
      <c r="B214" s="7">
        <v>-1.7543859649122862E-2</v>
      </c>
      <c r="C214" s="7" t="str">
        <v/>
      </c>
      <c r="D214" s="7">
        <v>-1.5387062487870917E-2</v>
      </c>
      <c r="E214" s="7">
        <v>-8.1311607174336942E-3</v>
      </c>
      <c r="F214" s="7">
        <v>-2.1600325461751835E-2</v>
      </c>
      <c r="G214" s="7" t="str">
        <v/>
      </c>
      <c r="H214" s="7">
        <v>0</v>
      </c>
      <c r="I214" s="8">
        <v>16.8</v>
      </c>
      <c r="J214" s="8" t="str">
        <v/>
      </c>
      <c r="K214" s="40"/>
      <c r="L214" s="9" t="str">
        <v/>
      </c>
      <c r="M214" s="9" t="str">
        <v/>
      </c>
      <c r="N214" s="9" t="str">
        <v/>
      </c>
      <c r="O214" s="9" t="str">
        <v/>
      </c>
      <c r="P214" s="9" t="str">
        <v/>
      </c>
      <c r="Q214" s="4" t="str">
        <v/>
      </c>
      <c r="R214" s="9" t="str">
        <v/>
      </c>
      <c r="S214" s="10" t="str">
        <v/>
      </c>
      <c r="T214" s="10" t="str">
        <v/>
      </c>
      <c r="U214" s="40"/>
      <c r="V214" s="84" t="str">
        <v/>
      </c>
      <c r="W214" s="84" t="str">
        <v/>
      </c>
      <c r="X214" s="87" t="str">
        <v/>
      </c>
      <c r="Y214" s="40"/>
      <c r="Z214" s="13" t="str">
        <v/>
      </c>
      <c r="AA214" s="11" t="str">
        <v/>
      </c>
      <c r="AB214" s="22" t="str">
        <v/>
      </c>
      <c r="AC214" s="40"/>
      <c r="AD214" s="90">
        <v>1</v>
      </c>
      <c r="AE214" s="40"/>
      <c r="AF214" s="12" t="str">
        <v/>
      </c>
      <c r="AG214" s="104" t="str">
        <v/>
      </c>
      <c r="AH214" s="40"/>
      <c r="AI214" s="94" t="str">
        <v/>
      </c>
      <c r="AJ214" s="94" t="str">
        <v/>
      </c>
      <c r="AK214" s="94" t="str">
        <v/>
      </c>
      <c r="AL214" s="40"/>
      <c r="AM214" s="7" t="str">
        <v/>
      </c>
      <c r="AN214" s="7" t="str">
        <v/>
      </c>
      <c r="AO214" s="7" t="str">
        <v/>
      </c>
      <c r="AP214" s="7" t="str">
        <v/>
      </c>
      <c r="AQ214" s="7" t="str">
        <v/>
      </c>
      <c r="AR214" s="7" t="str">
        <v/>
      </c>
      <c r="AS214" s="18" t="str">
        <v/>
      </c>
      <c r="AT214" s="40"/>
      <c r="AU214" s="9" t="str">
        <v/>
      </c>
      <c r="AV214" s="9" t="str">
        <v/>
      </c>
      <c r="AW214" s="9" t="str">
        <v/>
      </c>
      <c r="AX214" s="9" t="str">
        <v/>
      </c>
      <c r="AY214" s="9" t="str">
        <v/>
      </c>
      <c r="AZ214" s="9" t="str">
        <v/>
      </c>
      <c r="BA214" s="10" t="str">
        <v/>
      </c>
      <c r="BB214" s="40"/>
    </row>
    <row r="215" spans="1:54" ht="12.75" customHeight="1" x14ac:dyDescent="0.2">
      <c r="A215" s="32">
        <v>11140</v>
      </c>
      <c r="B215" s="7">
        <v>-4.0462427745664664E-2</v>
      </c>
      <c r="C215" s="7" t="str">
        <v/>
      </c>
      <c r="D215" s="7">
        <v>-1.3673590830955318E-2</v>
      </c>
      <c r="E215" s="7">
        <v>-1.2750404800137893E-2</v>
      </c>
      <c r="F215" s="7">
        <v>-2.2302566130591894E-2</v>
      </c>
      <c r="G215" s="7" t="str">
        <v/>
      </c>
      <c r="H215" s="7">
        <v>0</v>
      </c>
      <c r="I215" s="8">
        <v>16.600000000000001</v>
      </c>
      <c r="J215" s="8" t="str">
        <v/>
      </c>
      <c r="K215" s="40"/>
      <c r="L215" s="9" t="str">
        <v/>
      </c>
      <c r="M215" s="9" t="str">
        <v/>
      </c>
      <c r="N215" s="9" t="str">
        <v/>
      </c>
      <c r="O215" s="9" t="str">
        <v/>
      </c>
      <c r="P215" s="9" t="str">
        <v/>
      </c>
      <c r="Q215" s="4" t="str">
        <v/>
      </c>
      <c r="R215" s="9" t="str">
        <v/>
      </c>
      <c r="S215" s="10" t="str">
        <v/>
      </c>
      <c r="T215" s="10" t="str">
        <v/>
      </c>
      <c r="U215" s="40"/>
      <c r="V215" s="84" t="str">
        <v/>
      </c>
      <c r="W215" s="84" t="str">
        <v/>
      </c>
      <c r="X215" s="87" t="str">
        <v/>
      </c>
      <c r="Y215" s="40"/>
      <c r="Z215" s="13" t="str">
        <v/>
      </c>
      <c r="AA215" s="11" t="str">
        <v/>
      </c>
      <c r="AB215" s="22" t="str">
        <v/>
      </c>
      <c r="AC215" s="40"/>
      <c r="AD215" s="90">
        <v>1</v>
      </c>
      <c r="AE215" s="40"/>
      <c r="AF215" s="12" t="str">
        <v/>
      </c>
      <c r="AG215" s="104" t="str">
        <v/>
      </c>
      <c r="AH215" s="40"/>
      <c r="AI215" s="94" t="str">
        <v/>
      </c>
      <c r="AJ215" s="94" t="str">
        <v/>
      </c>
      <c r="AK215" s="94" t="str">
        <v/>
      </c>
      <c r="AL215" s="40"/>
      <c r="AM215" s="7" t="str">
        <v/>
      </c>
      <c r="AN215" s="7" t="str">
        <v/>
      </c>
      <c r="AO215" s="7" t="str">
        <v/>
      </c>
      <c r="AP215" s="7" t="str">
        <v/>
      </c>
      <c r="AQ215" s="7" t="str">
        <v/>
      </c>
      <c r="AR215" s="7" t="str">
        <v/>
      </c>
      <c r="AS215" s="18" t="str">
        <v/>
      </c>
      <c r="AT215" s="40"/>
      <c r="AU215" s="9" t="str">
        <v/>
      </c>
      <c r="AV215" s="9" t="str">
        <v/>
      </c>
      <c r="AW215" s="9" t="str">
        <v/>
      </c>
      <c r="AX215" s="9" t="str">
        <v/>
      </c>
      <c r="AY215" s="9" t="str">
        <v/>
      </c>
      <c r="AZ215" s="9" t="str">
        <v/>
      </c>
      <c r="BA215" s="10" t="str">
        <v/>
      </c>
      <c r="BB215" s="40"/>
    </row>
    <row r="216" spans="1:54" ht="12.75" customHeight="1" x14ac:dyDescent="0.2">
      <c r="A216" s="32">
        <v>11171</v>
      </c>
      <c r="B216" s="7">
        <v>-4.6242774566474076E-2</v>
      </c>
      <c r="C216" s="7" t="str">
        <v/>
      </c>
      <c r="D216" s="7">
        <v>-1.3754202220404577E-2</v>
      </c>
      <c r="E216" s="7">
        <v>-1.3942738709534774E-2</v>
      </c>
      <c r="F216" s="7">
        <v>-2.0512742150908259E-2</v>
      </c>
      <c r="G216" s="7" t="str">
        <v/>
      </c>
      <c r="H216" s="7">
        <v>0</v>
      </c>
      <c r="I216" s="8">
        <v>16.5</v>
      </c>
      <c r="J216" s="8" t="str">
        <v/>
      </c>
      <c r="K216" s="40"/>
      <c r="L216" s="9" t="str">
        <v/>
      </c>
      <c r="M216" s="9" t="str">
        <v/>
      </c>
      <c r="N216" s="9" t="str">
        <v/>
      </c>
      <c r="O216" s="9" t="str">
        <v/>
      </c>
      <c r="P216" s="9" t="str">
        <v/>
      </c>
      <c r="Q216" s="4" t="str">
        <v/>
      </c>
      <c r="R216" s="9" t="str">
        <v/>
      </c>
      <c r="S216" s="10" t="str">
        <v/>
      </c>
      <c r="T216" s="10" t="str">
        <v/>
      </c>
      <c r="U216" s="40"/>
      <c r="V216" s="84" t="str">
        <v/>
      </c>
      <c r="W216" s="84" t="str">
        <v/>
      </c>
      <c r="X216" s="87" t="str">
        <v/>
      </c>
      <c r="Y216" s="40"/>
      <c r="Z216" s="13" t="str">
        <v/>
      </c>
      <c r="AA216" s="11" t="str">
        <v/>
      </c>
      <c r="AB216" s="22" t="str">
        <v/>
      </c>
      <c r="AC216" s="40"/>
      <c r="AD216" s="90">
        <v>1</v>
      </c>
      <c r="AE216" s="40"/>
      <c r="AF216" s="12" t="str">
        <v/>
      </c>
      <c r="AG216" s="104" t="str">
        <v/>
      </c>
      <c r="AH216" s="40"/>
      <c r="AI216" s="94" t="str">
        <v/>
      </c>
      <c r="AJ216" s="94" t="str">
        <v/>
      </c>
      <c r="AK216" s="94" t="str">
        <v/>
      </c>
      <c r="AL216" s="40"/>
      <c r="AM216" s="7" t="str">
        <v/>
      </c>
      <c r="AN216" s="7" t="str">
        <v/>
      </c>
      <c r="AO216" s="7" t="str">
        <v/>
      </c>
      <c r="AP216" s="7" t="str">
        <v/>
      </c>
      <c r="AQ216" s="7" t="str">
        <v/>
      </c>
      <c r="AR216" s="7" t="str">
        <v/>
      </c>
      <c r="AS216" s="18" t="str">
        <v/>
      </c>
      <c r="AT216" s="40"/>
      <c r="AU216" s="9" t="str">
        <v/>
      </c>
      <c r="AV216" s="9" t="str">
        <v/>
      </c>
      <c r="AW216" s="9" t="str">
        <v/>
      </c>
      <c r="AX216" s="9" t="str">
        <v/>
      </c>
      <c r="AY216" s="9" t="str">
        <v/>
      </c>
      <c r="AZ216" s="9" t="str">
        <v/>
      </c>
      <c r="BA216" s="10" t="str">
        <v/>
      </c>
      <c r="BB216" s="40"/>
    </row>
    <row r="217" spans="1:54" ht="12.75" customHeight="1" x14ac:dyDescent="0.2">
      <c r="A217" s="32">
        <v>11202</v>
      </c>
      <c r="B217" s="7">
        <v>-4.0462427745664664E-2</v>
      </c>
      <c r="C217" s="7" t="str">
        <v/>
      </c>
      <c r="D217" s="7">
        <v>-1.3673590830955318E-2</v>
      </c>
      <c r="E217" s="7">
        <v>-1.2750404800137893E-2</v>
      </c>
      <c r="F217" s="7">
        <v>-1.8460437443960309E-2</v>
      </c>
      <c r="G217" s="7" t="str">
        <v/>
      </c>
      <c r="H217" s="7">
        <v>-3.2608695652173836E-2</v>
      </c>
      <c r="I217" s="8">
        <v>16.600000000000001</v>
      </c>
      <c r="J217" s="8" t="str">
        <v/>
      </c>
      <c r="K217" s="40"/>
      <c r="L217" s="9" t="str">
        <v/>
      </c>
      <c r="M217" s="9" t="str">
        <v/>
      </c>
      <c r="N217" s="9" t="str">
        <v/>
      </c>
      <c r="O217" s="9" t="str">
        <v/>
      </c>
      <c r="P217" s="9" t="str">
        <v/>
      </c>
      <c r="Q217" s="4" t="str">
        <v/>
      </c>
      <c r="R217" s="9" t="str">
        <v/>
      </c>
      <c r="S217" s="10" t="str">
        <v/>
      </c>
      <c r="T217" s="10" t="str">
        <v/>
      </c>
      <c r="U217" s="40"/>
      <c r="V217" s="84" t="str">
        <v/>
      </c>
      <c r="W217" s="84" t="str">
        <v/>
      </c>
      <c r="X217" s="87" t="str">
        <v/>
      </c>
      <c r="Y217" s="40"/>
      <c r="Z217" s="13" t="str">
        <v/>
      </c>
      <c r="AA217" s="11" t="str">
        <v/>
      </c>
      <c r="AB217" s="22" t="str">
        <v/>
      </c>
      <c r="AC217" s="40"/>
      <c r="AD217" s="90">
        <v>1</v>
      </c>
      <c r="AE217" s="40"/>
      <c r="AF217" s="12" t="str">
        <v/>
      </c>
      <c r="AG217" s="104" t="str">
        <v/>
      </c>
      <c r="AH217" s="40"/>
      <c r="AI217" s="94" t="str">
        <v/>
      </c>
      <c r="AJ217" s="94" t="str">
        <v/>
      </c>
      <c r="AK217" s="94" t="str">
        <v/>
      </c>
      <c r="AL217" s="40"/>
      <c r="AM217" s="7" t="str">
        <v/>
      </c>
      <c r="AN217" s="7" t="str">
        <v/>
      </c>
      <c r="AO217" s="7" t="str">
        <v/>
      </c>
      <c r="AP217" s="7" t="str">
        <v/>
      </c>
      <c r="AQ217" s="7" t="str">
        <v/>
      </c>
      <c r="AR217" s="7" t="str">
        <v/>
      </c>
      <c r="AS217" s="18" t="str">
        <v/>
      </c>
      <c r="AT217" s="40"/>
      <c r="AU217" s="9" t="str">
        <v/>
      </c>
      <c r="AV217" s="9" t="str">
        <v/>
      </c>
      <c r="AW217" s="9" t="str">
        <v/>
      </c>
      <c r="AX217" s="9" t="str">
        <v/>
      </c>
      <c r="AY217" s="9" t="str">
        <v/>
      </c>
      <c r="AZ217" s="9" t="str">
        <v/>
      </c>
      <c r="BA217" s="10" t="str">
        <v/>
      </c>
      <c r="BB217" s="40"/>
    </row>
    <row r="218" spans="1:54" ht="12.75" customHeight="1" x14ac:dyDescent="0.2">
      <c r="A218" s="32">
        <v>11232</v>
      </c>
      <c r="B218" s="7">
        <v>-4.6242774566474076E-2</v>
      </c>
      <c r="C218" s="7" t="str">
        <v/>
      </c>
      <c r="D218" s="7">
        <v>-1.75474927703686E-2</v>
      </c>
      <c r="E218" s="7">
        <v>-1.3942738709534774E-2</v>
      </c>
      <c r="F218" s="7">
        <v>-1.856150849777638E-2</v>
      </c>
      <c r="G218" s="7" t="str">
        <v/>
      </c>
      <c r="H218" s="7">
        <v>-4.3010752688172116E-2</v>
      </c>
      <c r="I218" s="8">
        <v>16.5</v>
      </c>
      <c r="J218" s="8" t="str">
        <v/>
      </c>
      <c r="K218" s="40"/>
      <c r="L218" s="9" t="str">
        <v/>
      </c>
      <c r="M218" s="9" t="str">
        <v/>
      </c>
      <c r="N218" s="9" t="str">
        <v/>
      </c>
      <c r="O218" s="9" t="str">
        <v/>
      </c>
      <c r="P218" s="9" t="str">
        <v/>
      </c>
      <c r="Q218" s="4" t="str">
        <v/>
      </c>
      <c r="R218" s="9" t="str">
        <v/>
      </c>
      <c r="S218" s="10" t="str">
        <v/>
      </c>
      <c r="T218" s="10" t="str">
        <v/>
      </c>
      <c r="U218" s="40"/>
      <c r="V218" s="84" t="str">
        <v/>
      </c>
      <c r="W218" s="84" t="str">
        <v/>
      </c>
      <c r="X218" s="87" t="str">
        <v/>
      </c>
      <c r="Y218" s="40"/>
      <c r="Z218" s="13" t="str">
        <v/>
      </c>
      <c r="AA218" s="11" t="str">
        <v/>
      </c>
      <c r="AB218" s="22" t="str">
        <v/>
      </c>
      <c r="AC218" s="40"/>
      <c r="AD218" s="90">
        <v>1</v>
      </c>
      <c r="AE218" s="40"/>
      <c r="AF218" s="12" t="str">
        <v/>
      </c>
      <c r="AG218" s="104" t="str">
        <v/>
      </c>
      <c r="AH218" s="40"/>
      <c r="AI218" s="94" t="str">
        <v/>
      </c>
      <c r="AJ218" s="94" t="str">
        <v/>
      </c>
      <c r="AK218" s="94" t="str">
        <v/>
      </c>
      <c r="AL218" s="40"/>
      <c r="AM218" s="7" t="str">
        <v/>
      </c>
      <c r="AN218" s="7" t="str">
        <v/>
      </c>
      <c r="AO218" s="7" t="str">
        <v/>
      </c>
      <c r="AP218" s="7" t="str">
        <v/>
      </c>
      <c r="AQ218" s="7" t="str">
        <v/>
      </c>
      <c r="AR218" s="7" t="str">
        <v/>
      </c>
      <c r="AS218" s="18" t="str">
        <v/>
      </c>
      <c r="AT218" s="40"/>
      <c r="AU218" s="9" t="str">
        <v/>
      </c>
      <c r="AV218" s="9" t="str">
        <v/>
      </c>
      <c r="AW218" s="9" t="str">
        <v/>
      </c>
      <c r="AX218" s="9" t="str">
        <v/>
      </c>
      <c r="AY218" s="9" t="str">
        <v/>
      </c>
      <c r="AZ218" s="9" t="str">
        <v/>
      </c>
      <c r="BA218" s="10" t="str">
        <v/>
      </c>
      <c r="BB218" s="40"/>
    </row>
    <row r="219" spans="1:54" ht="12.75" customHeight="1" x14ac:dyDescent="0.2">
      <c r="A219" s="32">
        <v>11263</v>
      </c>
      <c r="B219" s="7">
        <v>-5.2023121387283378E-2</v>
      </c>
      <c r="C219" s="7" t="str">
        <v/>
      </c>
      <c r="D219" s="7">
        <v>-1.7650756646179655E-2</v>
      </c>
      <c r="E219" s="7">
        <v>-1.8445838695336558E-2</v>
      </c>
      <c r="F219" s="7">
        <v>-1.8663695661326085E-2</v>
      </c>
      <c r="G219" s="7" t="str">
        <v/>
      </c>
      <c r="H219" s="7">
        <v>-4.3010752688172116E-2</v>
      </c>
      <c r="I219" s="8">
        <v>16.399999999999999</v>
      </c>
      <c r="J219" s="8" t="str">
        <v/>
      </c>
      <c r="K219" s="40"/>
      <c r="L219" s="9" t="str">
        <v/>
      </c>
      <c r="M219" s="9" t="str">
        <v/>
      </c>
      <c r="N219" s="9" t="str">
        <v/>
      </c>
      <c r="O219" s="9" t="str">
        <v/>
      </c>
      <c r="P219" s="9" t="str">
        <v/>
      </c>
      <c r="Q219" s="4" t="str">
        <v/>
      </c>
      <c r="R219" s="9" t="str">
        <v/>
      </c>
      <c r="S219" s="10" t="str">
        <v/>
      </c>
      <c r="T219" s="10" t="str">
        <v/>
      </c>
      <c r="U219" s="40"/>
      <c r="V219" s="84" t="str">
        <v/>
      </c>
      <c r="W219" s="84" t="str">
        <v/>
      </c>
      <c r="X219" s="87" t="str">
        <v/>
      </c>
      <c r="Y219" s="40"/>
      <c r="Z219" s="13" t="str">
        <v/>
      </c>
      <c r="AA219" s="11" t="str">
        <v/>
      </c>
      <c r="AB219" s="22" t="str">
        <v/>
      </c>
      <c r="AC219" s="40"/>
      <c r="AD219" s="90">
        <v>1</v>
      </c>
      <c r="AE219" s="40"/>
      <c r="AF219" s="12" t="str">
        <v/>
      </c>
      <c r="AG219" s="104" t="str">
        <v/>
      </c>
      <c r="AH219" s="40"/>
      <c r="AI219" s="94" t="str">
        <v/>
      </c>
      <c r="AJ219" s="94" t="str">
        <v/>
      </c>
      <c r="AK219" s="94" t="str">
        <v/>
      </c>
      <c r="AL219" s="40"/>
      <c r="AM219" s="7" t="str">
        <v/>
      </c>
      <c r="AN219" s="7" t="str">
        <v/>
      </c>
      <c r="AO219" s="7" t="str">
        <v/>
      </c>
      <c r="AP219" s="7" t="str">
        <v/>
      </c>
      <c r="AQ219" s="7" t="str">
        <v/>
      </c>
      <c r="AR219" s="7" t="str">
        <v/>
      </c>
      <c r="AS219" s="18" t="str">
        <v/>
      </c>
      <c r="AT219" s="40"/>
      <c r="AU219" s="9" t="str">
        <v/>
      </c>
      <c r="AV219" s="9" t="str">
        <v/>
      </c>
      <c r="AW219" s="9" t="str">
        <v/>
      </c>
      <c r="AX219" s="9" t="str">
        <v/>
      </c>
      <c r="AY219" s="9" t="str">
        <v/>
      </c>
      <c r="AZ219" s="9" t="str">
        <v/>
      </c>
      <c r="BA219" s="10" t="str">
        <v/>
      </c>
      <c r="BB219" s="40"/>
    </row>
    <row r="220" spans="1:54" ht="12.75" customHeight="1" x14ac:dyDescent="0.2">
      <c r="A220" s="32">
        <v>11293</v>
      </c>
      <c r="B220" s="7">
        <v>-6.3953488372092915E-2</v>
      </c>
      <c r="C220" s="7" t="str">
        <v/>
      </c>
      <c r="D220" s="7">
        <v>-2.3677590814115579E-2</v>
      </c>
      <c r="E220" s="7">
        <v>-2.0973225667405115E-2</v>
      </c>
      <c r="F220" s="7">
        <v>-1.8472629649012196E-2</v>
      </c>
      <c r="G220" s="7" t="str">
        <v/>
      </c>
      <c r="H220" s="7">
        <v>-6.3829787234042534E-2</v>
      </c>
      <c r="I220" s="8">
        <v>16.100000000000001</v>
      </c>
      <c r="J220" s="8" t="str">
        <v/>
      </c>
      <c r="K220" s="40"/>
      <c r="L220" s="9" t="str">
        <v/>
      </c>
      <c r="M220" s="9" t="str">
        <v/>
      </c>
      <c r="N220" s="9" t="str">
        <v/>
      </c>
      <c r="O220" s="9" t="str">
        <v/>
      </c>
      <c r="P220" s="9" t="str">
        <v/>
      </c>
      <c r="Q220" s="4" t="str">
        <v/>
      </c>
      <c r="R220" s="9" t="str">
        <v/>
      </c>
      <c r="S220" s="10" t="str">
        <v/>
      </c>
      <c r="T220" s="10" t="str">
        <v/>
      </c>
      <c r="U220" s="40"/>
      <c r="V220" s="84" t="str">
        <v/>
      </c>
      <c r="W220" s="84" t="str">
        <v/>
      </c>
      <c r="X220" s="87" t="str">
        <v/>
      </c>
      <c r="Y220" s="40"/>
      <c r="Z220" s="13" t="str">
        <v/>
      </c>
      <c r="AA220" s="11" t="str">
        <v/>
      </c>
      <c r="AB220" s="22" t="str">
        <v/>
      </c>
      <c r="AC220" s="40"/>
      <c r="AD220" s="90">
        <v>1</v>
      </c>
      <c r="AE220" s="40"/>
      <c r="AF220" s="12" t="str">
        <v/>
      </c>
      <c r="AG220" s="104" t="str">
        <v/>
      </c>
      <c r="AH220" s="40"/>
      <c r="AI220" s="94" t="str">
        <v/>
      </c>
      <c r="AJ220" s="94" t="str">
        <v/>
      </c>
      <c r="AK220" s="94" t="str">
        <v/>
      </c>
      <c r="AL220" s="40"/>
      <c r="AM220" s="7" t="str">
        <v/>
      </c>
      <c r="AN220" s="7" t="str">
        <v/>
      </c>
      <c r="AO220" s="7" t="str">
        <v/>
      </c>
      <c r="AP220" s="7" t="str">
        <v/>
      </c>
      <c r="AQ220" s="7" t="str">
        <v/>
      </c>
      <c r="AR220" s="7" t="str">
        <v/>
      </c>
      <c r="AS220" s="18" t="str">
        <v/>
      </c>
      <c r="AT220" s="40"/>
      <c r="AU220" s="9" t="str">
        <v/>
      </c>
      <c r="AV220" s="9" t="str">
        <v/>
      </c>
      <c r="AW220" s="9" t="str">
        <v/>
      </c>
      <c r="AX220" s="9" t="str">
        <v/>
      </c>
      <c r="AY220" s="9" t="str">
        <v/>
      </c>
      <c r="AZ220" s="9" t="str">
        <v/>
      </c>
      <c r="BA220" s="10" t="str">
        <v/>
      </c>
      <c r="BB220" s="40"/>
    </row>
    <row r="221" spans="1:54" ht="12.75" customHeight="1" x14ac:dyDescent="0.2">
      <c r="A221" s="32">
        <v>11324</v>
      </c>
      <c r="B221" s="7">
        <v>-7.0175438596491335E-2</v>
      </c>
      <c r="C221" s="7" t="str">
        <v/>
      </c>
      <c r="D221" s="7">
        <v>-2.7737190339959472E-2</v>
      </c>
      <c r="E221" s="7">
        <v>-2.3417767483054908E-2</v>
      </c>
      <c r="F221" s="7">
        <v>-1.765429123341522E-2</v>
      </c>
      <c r="G221" s="7" t="str">
        <v/>
      </c>
      <c r="H221" s="7">
        <v>-7.4468085106383142E-2</v>
      </c>
      <c r="I221" s="8">
        <v>15.9</v>
      </c>
      <c r="J221" s="8" t="str">
        <v/>
      </c>
      <c r="K221" s="40"/>
      <c r="L221" s="9" t="str">
        <v/>
      </c>
      <c r="M221" s="9" t="str">
        <v/>
      </c>
      <c r="N221" s="9" t="str">
        <v/>
      </c>
      <c r="O221" s="9" t="str">
        <v/>
      </c>
      <c r="P221" s="9" t="str">
        <v/>
      </c>
      <c r="Q221" s="4" t="str">
        <v/>
      </c>
      <c r="R221" s="9" t="str">
        <v/>
      </c>
      <c r="S221" s="10" t="str">
        <v/>
      </c>
      <c r="T221" s="10" t="str">
        <v/>
      </c>
      <c r="U221" s="40"/>
      <c r="V221" s="84" t="str">
        <v/>
      </c>
      <c r="W221" s="84" t="str">
        <v/>
      </c>
      <c r="X221" s="87" t="str">
        <v/>
      </c>
      <c r="Y221" s="40"/>
      <c r="Z221" s="13" t="str">
        <v/>
      </c>
      <c r="AA221" s="11" t="str">
        <v/>
      </c>
      <c r="AB221" s="22" t="str">
        <v/>
      </c>
      <c r="AC221" s="40"/>
      <c r="AD221" s="90">
        <v>1</v>
      </c>
      <c r="AE221" s="40"/>
      <c r="AF221" s="12" t="str">
        <v/>
      </c>
      <c r="AG221" s="104" t="str">
        <v/>
      </c>
      <c r="AH221" s="40"/>
      <c r="AI221" s="94" t="str">
        <v/>
      </c>
      <c r="AJ221" s="94" t="str">
        <v/>
      </c>
      <c r="AK221" s="94" t="str">
        <v/>
      </c>
      <c r="AL221" s="40"/>
      <c r="AM221" s="7" t="str">
        <v/>
      </c>
      <c r="AN221" s="7" t="str">
        <v/>
      </c>
      <c r="AO221" s="7" t="str">
        <v/>
      </c>
      <c r="AP221" s="7" t="str">
        <v/>
      </c>
      <c r="AQ221" s="7" t="str">
        <v/>
      </c>
      <c r="AR221" s="7" t="str">
        <v/>
      </c>
      <c r="AS221" s="18" t="str">
        <v/>
      </c>
      <c r="AT221" s="40"/>
      <c r="AU221" s="9" t="str">
        <v/>
      </c>
      <c r="AV221" s="9" t="str">
        <v/>
      </c>
      <c r="AW221" s="9" t="str">
        <v/>
      </c>
      <c r="AX221" s="9" t="str">
        <v/>
      </c>
      <c r="AY221" s="9" t="str">
        <v/>
      </c>
      <c r="AZ221" s="9" t="str">
        <v/>
      </c>
      <c r="BA221" s="10" t="str">
        <v/>
      </c>
      <c r="BB221" s="40"/>
    </row>
    <row r="222" spans="1:54" ht="12.75" customHeight="1" x14ac:dyDescent="0.2">
      <c r="A222" s="32">
        <v>11355</v>
      </c>
      <c r="B222" s="7">
        <v>-7.6470588235294179E-2</v>
      </c>
      <c r="C222" s="7" t="str">
        <v/>
      </c>
      <c r="D222" s="7">
        <v>-2.8071059541334931E-2</v>
      </c>
      <c r="E222" s="7">
        <v>-2.5887033564628181E-2</v>
      </c>
      <c r="F222" s="7">
        <v>-1.5743746122341751E-2</v>
      </c>
      <c r="G222" s="7" t="str">
        <v/>
      </c>
      <c r="H222" s="7">
        <v>-8.5106382978723527E-2</v>
      </c>
      <c r="I222" s="8">
        <v>15.7</v>
      </c>
      <c r="J222" s="8" t="str">
        <v/>
      </c>
      <c r="K222" s="40"/>
      <c r="L222" s="9" t="str">
        <v/>
      </c>
      <c r="M222" s="9" t="str">
        <v/>
      </c>
      <c r="N222" s="9" t="str">
        <v/>
      </c>
      <c r="O222" s="9" t="str">
        <v/>
      </c>
      <c r="P222" s="9" t="str">
        <v/>
      </c>
      <c r="Q222" s="4" t="str">
        <v/>
      </c>
      <c r="R222" s="9" t="str">
        <v/>
      </c>
      <c r="S222" s="10" t="str">
        <v/>
      </c>
      <c r="T222" s="10" t="str">
        <v/>
      </c>
      <c r="U222" s="40"/>
      <c r="V222" s="84" t="str">
        <v/>
      </c>
      <c r="W222" s="84" t="str">
        <v/>
      </c>
      <c r="X222" s="87" t="str">
        <v/>
      </c>
      <c r="Y222" s="40"/>
      <c r="Z222" s="13" t="str">
        <v/>
      </c>
      <c r="AA222" s="11" t="str">
        <v/>
      </c>
      <c r="AB222" s="22" t="str">
        <v/>
      </c>
      <c r="AC222" s="40"/>
      <c r="AD222" s="90">
        <v>1</v>
      </c>
      <c r="AE222" s="40"/>
      <c r="AF222" s="12" t="str">
        <v/>
      </c>
      <c r="AG222" s="104" t="str">
        <v/>
      </c>
      <c r="AH222" s="40"/>
      <c r="AI222" s="94" t="str">
        <v/>
      </c>
      <c r="AJ222" s="94" t="str">
        <v/>
      </c>
      <c r="AK222" s="94" t="str">
        <v/>
      </c>
      <c r="AL222" s="40"/>
      <c r="AM222" s="7" t="str">
        <v/>
      </c>
      <c r="AN222" s="7" t="str">
        <v/>
      </c>
      <c r="AO222" s="7" t="str">
        <v/>
      </c>
      <c r="AP222" s="7" t="str">
        <v/>
      </c>
      <c r="AQ222" s="7" t="str">
        <v/>
      </c>
      <c r="AR222" s="7" t="str">
        <v/>
      </c>
      <c r="AS222" s="18" t="str">
        <v/>
      </c>
      <c r="AT222" s="40"/>
      <c r="AU222" s="9" t="str">
        <v/>
      </c>
      <c r="AV222" s="9" t="str">
        <v/>
      </c>
      <c r="AW222" s="9" t="str">
        <v/>
      </c>
      <c r="AX222" s="9" t="str">
        <v/>
      </c>
      <c r="AY222" s="9" t="str">
        <v/>
      </c>
      <c r="AZ222" s="9" t="str">
        <v/>
      </c>
      <c r="BA222" s="10" t="str">
        <v/>
      </c>
      <c r="BB222" s="40"/>
    </row>
    <row r="223" spans="1:54" ht="12.75" customHeight="1" x14ac:dyDescent="0.2">
      <c r="A223" s="32">
        <v>11383</v>
      </c>
      <c r="B223" s="7">
        <v>-7.6923076923076872E-2</v>
      </c>
      <c r="C223" s="7" t="str">
        <v/>
      </c>
      <c r="D223" s="7">
        <v>-3.0138999704821479E-2</v>
      </c>
      <c r="E223" s="7">
        <v>-2.6040452563846683E-2</v>
      </c>
      <c r="F223" s="7">
        <v>-1.583628088885447E-2</v>
      </c>
      <c r="G223" s="7" t="str">
        <v/>
      </c>
      <c r="H223" s="7">
        <v>-8.6021505376344121E-2</v>
      </c>
      <c r="I223" s="8">
        <v>15.6</v>
      </c>
      <c r="J223" s="8" t="str">
        <v/>
      </c>
      <c r="K223" s="40"/>
      <c r="L223" s="9" t="str">
        <v/>
      </c>
      <c r="M223" s="9" t="str">
        <v/>
      </c>
      <c r="N223" s="9" t="str">
        <v/>
      </c>
      <c r="O223" s="9" t="str">
        <v/>
      </c>
      <c r="P223" s="9" t="str">
        <v/>
      </c>
      <c r="Q223" s="4" t="str">
        <v/>
      </c>
      <c r="R223" s="9" t="str">
        <v/>
      </c>
      <c r="S223" s="10" t="str">
        <v/>
      </c>
      <c r="T223" s="10" t="str">
        <v/>
      </c>
      <c r="U223" s="40"/>
      <c r="V223" s="84" t="str">
        <v/>
      </c>
      <c r="W223" s="84" t="str">
        <v/>
      </c>
      <c r="X223" s="87" t="str">
        <v/>
      </c>
      <c r="Y223" s="40"/>
      <c r="Z223" s="13" t="str">
        <v/>
      </c>
      <c r="AA223" s="11" t="str">
        <v/>
      </c>
      <c r="AB223" s="22" t="str">
        <v/>
      </c>
      <c r="AC223" s="40"/>
      <c r="AD223" s="90">
        <v>1</v>
      </c>
      <c r="AE223" s="40"/>
      <c r="AF223" s="12" t="str">
        <v/>
      </c>
      <c r="AG223" s="104" t="str">
        <v/>
      </c>
      <c r="AH223" s="40"/>
      <c r="AI223" s="94" t="str">
        <v/>
      </c>
      <c r="AJ223" s="94" t="str">
        <v/>
      </c>
      <c r="AK223" s="94" t="str">
        <v/>
      </c>
      <c r="AL223" s="40"/>
      <c r="AM223" s="7" t="str">
        <v/>
      </c>
      <c r="AN223" s="7" t="str">
        <v/>
      </c>
      <c r="AO223" s="7" t="str">
        <v/>
      </c>
      <c r="AP223" s="7" t="str">
        <v/>
      </c>
      <c r="AQ223" s="7" t="str">
        <v/>
      </c>
      <c r="AR223" s="7" t="str">
        <v/>
      </c>
      <c r="AS223" s="18" t="str">
        <v/>
      </c>
      <c r="AT223" s="40"/>
      <c r="AU223" s="9" t="str">
        <v/>
      </c>
      <c r="AV223" s="9" t="str">
        <v/>
      </c>
      <c r="AW223" s="9" t="str">
        <v/>
      </c>
      <c r="AX223" s="9" t="str">
        <v/>
      </c>
      <c r="AY223" s="9" t="str">
        <v/>
      </c>
      <c r="AZ223" s="9" t="str">
        <v/>
      </c>
      <c r="BA223" s="10" t="str">
        <v/>
      </c>
      <c r="BB223" s="40"/>
    </row>
    <row r="224" spans="1:54" ht="12.75" customHeight="1" x14ac:dyDescent="0.2">
      <c r="A224" s="32">
        <v>11414</v>
      </c>
      <c r="B224" s="7">
        <v>-8.8235294117647078E-2</v>
      </c>
      <c r="C224" s="7" t="str">
        <v/>
      </c>
      <c r="D224" s="7">
        <v>-3.221579621063575E-2</v>
      </c>
      <c r="E224" s="7">
        <v>-2.8381593767420998E-2</v>
      </c>
      <c r="F224" s="7">
        <v>-1.5387574049652186E-2</v>
      </c>
      <c r="G224" s="7" t="str">
        <v/>
      </c>
      <c r="H224" s="7">
        <v>-8.6956521739130377E-2</v>
      </c>
      <c r="I224" s="8">
        <v>15.5</v>
      </c>
      <c r="J224" s="8" t="str">
        <v/>
      </c>
      <c r="K224" s="40"/>
      <c r="L224" s="9" t="str">
        <v/>
      </c>
      <c r="M224" s="9" t="str">
        <v/>
      </c>
      <c r="N224" s="9" t="str">
        <v/>
      </c>
      <c r="O224" s="9" t="str">
        <v/>
      </c>
      <c r="P224" s="9" t="str">
        <v/>
      </c>
      <c r="Q224" s="4" t="str">
        <v/>
      </c>
      <c r="R224" s="9" t="str">
        <v/>
      </c>
      <c r="S224" s="10" t="str">
        <v/>
      </c>
      <c r="T224" s="10" t="str">
        <v/>
      </c>
      <c r="U224" s="40"/>
      <c r="V224" s="84" t="str">
        <v/>
      </c>
      <c r="W224" s="84" t="str">
        <v/>
      </c>
      <c r="X224" s="87" t="str">
        <v/>
      </c>
      <c r="Y224" s="40"/>
      <c r="Z224" s="13" t="str">
        <v/>
      </c>
      <c r="AA224" s="11" t="str">
        <v/>
      </c>
      <c r="AB224" s="22" t="str">
        <v/>
      </c>
      <c r="AC224" s="40"/>
      <c r="AD224" s="90">
        <v>1</v>
      </c>
      <c r="AE224" s="40"/>
      <c r="AF224" s="12" t="str">
        <v/>
      </c>
      <c r="AG224" s="104" t="str">
        <v/>
      </c>
      <c r="AH224" s="40"/>
      <c r="AI224" s="94" t="str">
        <v/>
      </c>
      <c r="AJ224" s="94" t="str">
        <v/>
      </c>
      <c r="AK224" s="94" t="str">
        <v/>
      </c>
      <c r="AL224" s="40"/>
      <c r="AM224" s="7" t="str">
        <v/>
      </c>
      <c r="AN224" s="7" t="str">
        <v/>
      </c>
      <c r="AO224" s="7" t="str">
        <v/>
      </c>
      <c r="AP224" s="7" t="str">
        <v/>
      </c>
      <c r="AQ224" s="7" t="str">
        <v/>
      </c>
      <c r="AR224" s="7" t="str">
        <v/>
      </c>
      <c r="AS224" s="18" t="str">
        <v/>
      </c>
      <c r="AT224" s="40"/>
      <c r="AU224" s="9" t="str">
        <v/>
      </c>
      <c r="AV224" s="9" t="str">
        <v/>
      </c>
      <c r="AW224" s="9" t="str">
        <v/>
      </c>
      <c r="AX224" s="9" t="str">
        <v/>
      </c>
      <c r="AY224" s="9" t="str">
        <v/>
      </c>
      <c r="AZ224" s="9" t="str">
        <v/>
      </c>
      <c r="BA224" s="10" t="str">
        <v/>
      </c>
      <c r="BB224" s="40"/>
    </row>
    <row r="225" spans="1:54" ht="12.75" customHeight="1" x14ac:dyDescent="0.2">
      <c r="A225" s="32">
        <v>11444</v>
      </c>
      <c r="B225" s="7">
        <v>-9.467455621301768E-2</v>
      </c>
      <c r="C225" s="7" t="str">
        <v/>
      </c>
      <c r="D225" s="7">
        <v>-3.8267421421492309E-2</v>
      </c>
      <c r="E225" s="7">
        <v>-2.9815603221692966E-2</v>
      </c>
      <c r="F225" s="7">
        <v>-1.446553520957472E-2</v>
      </c>
      <c r="G225" s="7" t="str">
        <v/>
      </c>
      <c r="H225" s="7">
        <v>-9.7826086956521618E-2</v>
      </c>
      <c r="I225" s="8">
        <v>15.3</v>
      </c>
      <c r="J225" s="8" t="str">
        <v/>
      </c>
      <c r="K225" s="40"/>
      <c r="L225" s="9" t="str">
        <v/>
      </c>
      <c r="M225" s="9" t="str">
        <v/>
      </c>
      <c r="N225" s="9" t="str">
        <v/>
      </c>
      <c r="O225" s="9" t="str">
        <v/>
      </c>
      <c r="P225" s="9" t="str">
        <v/>
      </c>
      <c r="Q225" s="4" t="str">
        <v/>
      </c>
      <c r="R225" s="9" t="str">
        <v/>
      </c>
      <c r="S225" s="10" t="str">
        <v/>
      </c>
      <c r="T225" s="10" t="str">
        <v/>
      </c>
      <c r="U225" s="40"/>
      <c r="V225" s="84" t="str">
        <v/>
      </c>
      <c r="W225" s="84" t="str">
        <v/>
      </c>
      <c r="X225" s="87" t="str">
        <v/>
      </c>
      <c r="Y225" s="40"/>
      <c r="Z225" s="13" t="str">
        <v/>
      </c>
      <c r="AA225" s="11" t="str">
        <v/>
      </c>
      <c r="AB225" s="22" t="str">
        <v/>
      </c>
      <c r="AC225" s="40"/>
      <c r="AD225" s="90">
        <v>1</v>
      </c>
      <c r="AE225" s="40"/>
      <c r="AF225" s="12" t="str">
        <v/>
      </c>
      <c r="AG225" s="104" t="str">
        <v/>
      </c>
      <c r="AH225" s="40"/>
      <c r="AI225" s="94" t="str">
        <v/>
      </c>
      <c r="AJ225" s="94" t="str">
        <v/>
      </c>
      <c r="AK225" s="94" t="str">
        <v/>
      </c>
      <c r="AL225" s="40"/>
      <c r="AM225" s="7" t="str">
        <v/>
      </c>
      <c r="AN225" s="7" t="str">
        <v/>
      </c>
      <c r="AO225" s="7" t="str">
        <v/>
      </c>
      <c r="AP225" s="7" t="str">
        <v/>
      </c>
      <c r="AQ225" s="7" t="str">
        <v/>
      </c>
      <c r="AR225" s="7" t="str">
        <v/>
      </c>
      <c r="AS225" s="18" t="str">
        <v/>
      </c>
      <c r="AT225" s="40"/>
      <c r="AU225" s="9" t="str">
        <v/>
      </c>
      <c r="AV225" s="9" t="str">
        <v/>
      </c>
      <c r="AW225" s="9" t="str">
        <v/>
      </c>
      <c r="AX225" s="9" t="str">
        <v/>
      </c>
      <c r="AY225" s="9" t="str">
        <v/>
      </c>
      <c r="AZ225" s="9" t="str">
        <v/>
      </c>
      <c r="BA225" s="10" t="str">
        <v/>
      </c>
      <c r="BB225" s="40"/>
    </row>
    <row r="226" spans="1:54" ht="12.75" customHeight="1" x14ac:dyDescent="0.2">
      <c r="A226" s="32">
        <v>11475</v>
      </c>
      <c r="B226" s="7">
        <v>-0.10119047619047628</v>
      </c>
      <c r="C226" s="7" t="str">
        <v/>
      </c>
      <c r="D226" s="7">
        <v>-4.0613479457786483E-2</v>
      </c>
      <c r="E226" s="7">
        <v>-3.127449050146669E-2</v>
      </c>
      <c r="F226" s="7">
        <v>-1.5203655285647266E-2</v>
      </c>
      <c r="G226" s="7" t="str">
        <v/>
      </c>
      <c r="H226" s="7">
        <v>-0.10869565217391308</v>
      </c>
      <c r="I226" s="8">
        <v>15.1</v>
      </c>
      <c r="J226" s="8" t="str">
        <v/>
      </c>
      <c r="K226" s="40"/>
      <c r="L226" s="9" t="str">
        <v/>
      </c>
      <c r="M226" s="9" t="str">
        <v/>
      </c>
      <c r="N226" s="9" t="str">
        <v/>
      </c>
      <c r="O226" s="9" t="str">
        <v/>
      </c>
      <c r="P226" s="9" t="str">
        <v/>
      </c>
      <c r="Q226" s="4" t="str">
        <v/>
      </c>
      <c r="R226" s="9" t="str">
        <v/>
      </c>
      <c r="S226" s="10" t="str">
        <v/>
      </c>
      <c r="T226" s="10" t="str">
        <v/>
      </c>
      <c r="U226" s="40"/>
      <c r="V226" s="84" t="str">
        <v/>
      </c>
      <c r="W226" s="84" t="str">
        <v/>
      </c>
      <c r="X226" s="87" t="str">
        <v/>
      </c>
      <c r="Y226" s="40"/>
      <c r="Z226" s="13" t="str">
        <v/>
      </c>
      <c r="AA226" s="11" t="str">
        <v/>
      </c>
      <c r="AB226" s="22" t="str">
        <v/>
      </c>
      <c r="AC226" s="40"/>
      <c r="AD226" s="90">
        <v>1</v>
      </c>
      <c r="AE226" s="40"/>
      <c r="AF226" s="12" t="str">
        <v/>
      </c>
      <c r="AG226" s="104" t="str">
        <v/>
      </c>
      <c r="AH226" s="40"/>
      <c r="AI226" s="94" t="str">
        <v/>
      </c>
      <c r="AJ226" s="94" t="str">
        <v/>
      </c>
      <c r="AK226" s="94" t="str">
        <v/>
      </c>
      <c r="AL226" s="40"/>
      <c r="AM226" s="7" t="str">
        <v/>
      </c>
      <c r="AN226" s="7" t="str">
        <v/>
      </c>
      <c r="AO226" s="7" t="str">
        <v/>
      </c>
      <c r="AP226" s="7" t="str">
        <v/>
      </c>
      <c r="AQ226" s="7" t="str">
        <v/>
      </c>
      <c r="AR226" s="7" t="str">
        <v/>
      </c>
      <c r="AS226" s="18" t="str">
        <v/>
      </c>
      <c r="AT226" s="40"/>
      <c r="AU226" s="9" t="str">
        <v/>
      </c>
      <c r="AV226" s="9" t="str">
        <v/>
      </c>
      <c r="AW226" s="9" t="str">
        <v/>
      </c>
      <c r="AX226" s="9" t="str">
        <v/>
      </c>
      <c r="AY226" s="9" t="str">
        <v/>
      </c>
      <c r="AZ226" s="9" t="str">
        <v/>
      </c>
      <c r="BA226" s="10" t="str">
        <v/>
      </c>
      <c r="BB226" s="40"/>
    </row>
    <row r="227" spans="1:54" ht="12.75" customHeight="1" x14ac:dyDescent="0.2">
      <c r="A227" s="32">
        <v>11505</v>
      </c>
      <c r="B227" s="7">
        <v>-9.0361445783132655E-2</v>
      </c>
      <c r="C227" s="7" t="str">
        <v/>
      </c>
      <c r="D227" s="7">
        <v>-4.0613479457786483E-2</v>
      </c>
      <c r="E227" s="7">
        <v>-2.9070314099720163E-2</v>
      </c>
      <c r="F227" s="7">
        <v>-1.576145701434073E-2</v>
      </c>
      <c r="G227" s="7" t="str">
        <v/>
      </c>
      <c r="H227" s="7">
        <v>-0.11956521739130432</v>
      </c>
      <c r="I227" s="8">
        <v>15.1</v>
      </c>
      <c r="J227" s="8" t="str">
        <v/>
      </c>
      <c r="K227" s="40"/>
      <c r="L227" s="9" t="str">
        <v/>
      </c>
      <c r="M227" s="9" t="str">
        <v/>
      </c>
      <c r="N227" s="9" t="str">
        <v/>
      </c>
      <c r="O227" s="9" t="str">
        <v/>
      </c>
      <c r="P227" s="9" t="str">
        <v/>
      </c>
      <c r="Q227" s="4" t="str">
        <v/>
      </c>
      <c r="R227" s="9" t="str">
        <v/>
      </c>
      <c r="S227" s="10" t="str">
        <v/>
      </c>
      <c r="T227" s="10" t="str">
        <v/>
      </c>
      <c r="U227" s="40"/>
      <c r="V227" s="84" t="str">
        <v/>
      </c>
      <c r="W227" s="84" t="str">
        <v/>
      </c>
      <c r="X227" s="87" t="str">
        <v/>
      </c>
      <c r="Y227" s="40"/>
      <c r="Z227" s="13" t="str">
        <v/>
      </c>
      <c r="AA227" s="11" t="str">
        <v/>
      </c>
      <c r="AB227" s="22" t="str">
        <v/>
      </c>
      <c r="AC227" s="40"/>
      <c r="AD227" s="90">
        <v>1</v>
      </c>
      <c r="AE227" s="40"/>
      <c r="AF227" s="12" t="str">
        <v/>
      </c>
      <c r="AG227" s="104" t="str">
        <v/>
      </c>
      <c r="AH227" s="40"/>
      <c r="AI227" s="94" t="str">
        <v/>
      </c>
      <c r="AJ227" s="94" t="str">
        <v/>
      </c>
      <c r="AK227" s="94" t="str">
        <v/>
      </c>
      <c r="AL227" s="40"/>
      <c r="AM227" s="7" t="str">
        <v/>
      </c>
      <c r="AN227" s="7" t="str">
        <v/>
      </c>
      <c r="AO227" s="7" t="str">
        <v/>
      </c>
      <c r="AP227" s="7" t="str">
        <v/>
      </c>
      <c r="AQ227" s="7" t="str">
        <v/>
      </c>
      <c r="AR227" s="7" t="str">
        <v/>
      </c>
      <c r="AS227" s="18" t="str">
        <v/>
      </c>
      <c r="AT227" s="40"/>
      <c r="AU227" s="9" t="str">
        <v/>
      </c>
      <c r="AV227" s="9" t="str">
        <v/>
      </c>
      <c r="AW227" s="9" t="str">
        <v/>
      </c>
      <c r="AX227" s="9" t="str">
        <v/>
      </c>
      <c r="AY227" s="9" t="str">
        <v/>
      </c>
      <c r="AZ227" s="9" t="str">
        <v/>
      </c>
      <c r="BA227" s="10" t="str">
        <v/>
      </c>
      <c r="BB227" s="40"/>
    </row>
    <row r="228" spans="1:54" ht="12.75" customHeight="1" x14ac:dyDescent="0.2">
      <c r="A228" s="32">
        <v>11536</v>
      </c>
      <c r="B228" s="7">
        <v>-8.484848484848484E-2</v>
      </c>
      <c r="C228" s="7" t="str">
        <v/>
      </c>
      <c r="D228" s="7">
        <v>-4.0613479457786483E-2</v>
      </c>
      <c r="E228" s="7">
        <v>-2.7956859698072489E-2</v>
      </c>
      <c r="F228" s="7">
        <v>-1.576145701434073E-2</v>
      </c>
      <c r="G228" s="7" t="str">
        <v/>
      </c>
      <c r="H228" s="7">
        <v>-0.10869565217391308</v>
      </c>
      <c r="I228" s="8">
        <v>15.1</v>
      </c>
      <c r="J228" s="8" t="str">
        <v/>
      </c>
      <c r="K228" s="40"/>
      <c r="L228" s="9" t="str">
        <v/>
      </c>
      <c r="M228" s="9" t="str">
        <v/>
      </c>
      <c r="N228" s="9" t="str">
        <v/>
      </c>
      <c r="O228" s="9" t="str">
        <v/>
      </c>
      <c r="P228" s="9" t="str">
        <v/>
      </c>
      <c r="Q228" s="4" t="str">
        <v/>
      </c>
      <c r="R228" s="9" t="str">
        <v/>
      </c>
      <c r="S228" s="10" t="str">
        <v/>
      </c>
      <c r="T228" s="10" t="str">
        <v/>
      </c>
      <c r="U228" s="40"/>
      <c r="V228" s="84" t="str">
        <v/>
      </c>
      <c r="W228" s="84" t="str">
        <v/>
      </c>
      <c r="X228" s="87" t="str">
        <v/>
      </c>
      <c r="Y228" s="40"/>
      <c r="Z228" s="13" t="str">
        <v/>
      </c>
      <c r="AA228" s="11" t="str">
        <v/>
      </c>
      <c r="AB228" s="22" t="str">
        <v/>
      </c>
      <c r="AC228" s="40"/>
      <c r="AD228" s="90">
        <v>1</v>
      </c>
      <c r="AE228" s="40"/>
      <c r="AF228" s="12" t="str">
        <v/>
      </c>
      <c r="AG228" s="104" t="str">
        <v/>
      </c>
      <c r="AH228" s="40"/>
      <c r="AI228" s="94" t="str">
        <v/>
      </c>
      <c r="AJ228" s="94" t="str">
        <v/>
      </c>
      <c r="AK228" s="94" t="str">
        <v/>
      </c>
      <c r="AL228" s="40"/>
      <c r="AM228" s="7" t="str">
        <v/>
      </c>
      <c r="AN228" s="7" t="str">
        <v/>
      </c>
      <c r="AO228" s="7" t="str">
        <v/>
      </c>
      <c r="AP228" s="7" t="str">
        <v/>
      </c>
      <c r="AQ228" s="7" t="str">
        <v/>
      </c>
      <c r="AR228" s="7" t="str">
        <v/>
      </c>
      <c r="AS228" s="18" t="str">
        <v/>
      </c>
      <c r="AT228" s="40"/>
      <c r="AU228" s="9" t="str">
        <v/>
      </c>
      <c r="AV228" s="9" t="str">
        <v/>
      </c>
      <c r="AW228" s="9" t="str">
        <v/>
      </c>
      <c r="AX228" s="9" t="str">
        <v/>
      </c>
      <c r="AY228" s="9" t="str">
        <v/>
      </c>
      <c r="AZ228" s="9" t="str">
        <v/>
      </c>
      <c r="BA228" s="10" t="str">
        <v/>
      </c>
      <c r="BB228" s="40"/>
    </row>
    <row r="229" spans="1:54" ht="12.75" customHeight="1" x14ac:dyDescent="0.2">
      <c r="A229" s="32">
        <v>11567</v>
      </c>
      <c r="B229" s="7">
        <v>-9.6385542168674787E-2</v>
      </c>
      <c r="C229" s="7" t="str">
        <v/>
      </c>
      <c r="D229" s="7">
        <v>-4.6439208806427046E-2</v>
      </c>
      <c r="E229" s="7">
        <v>-3.0359733904420927E-2</v>
      </c>
      <c r="F229" s="7">
        <v>-1.5296863975959973E-2</v>
      </c>
      <c r="G229" s="7" t="str">
        <v/>
      </c>
      <c r="H229" s="7">
        <v>-8.9887640449438311E-2</v>
      </c>
      <c r="I229" s="8">
        <v>15</v>
      </c>
      <c r="J229" s="8" t="str">
        <v/>
      </c>
      <c r="K229" s="40"/>
      <c r="L229" s="9" t="str">
        <v/>
      </c>
      <c r="M229" s="9" t="str">
        <v/>
      </c>
      <c r="N229" s="9" t="str">
        <v/>
      </c>
      <c r="O229" s="9" t="str">
        <v/>
      </c>
      <c r="P229" s="9" t="str">
        <v/>
      </c>
      <c r="Q229" s="4" t="str">
        <v/>
      </c>
      <c r="R229" s="9" t="str">
        <v/>
      </c>
      <c r="S229" s="10" t="str">
        <v/>
      </c>
      <c r="T229" s="10" t="str">
        <v/>
      </c>
      <c r="U229" s="40"/>
      <c r="V229" s="84" t="str">
        <v/>
      </c>
      <c r="W229" s="84" t="str">
        <v/>
      </c>
      <c r="X229" s="87" t="str">
        <v/>
      </c>
      <c r="Y229" s="40"/>
      <c r="Z229" s="13" t="str">
        <v/>
      </c>
      <c r="AA229" s="11" t="str">
        <v/>
      </c>
      <c r="AB229" s="22" t="str">
        <v/>
      </c>
      <c r="AC229" s="40"/>
      <c r="AD229" s="90">
        <v>1</v>
      </c>
      <c r="AE229" s="40"/>
      <c r="AF229" s="12" t="str">
        <v/>
      </c>
      <c r="AG229" s="104" t="str">
        <v/>
      </c>
      <c r="AH229" s="40"/>
      <c r="AI229" s="94" t="str">
        <v/>
      </c>
      <c r="AJ229" s="94" t="str">
        <v/>
      </c>
      <c r="AK229" s="94" t="str">
        <v/>
      </c>
      <c r="AL229" s="40"/>
      <c r="AM229" s="7" t="str">
        <v/>
      </c>
      <c r="AN229" s="7" t="str">
        <v/>
      </c>
      <c r="AO229" s="7" t="str">
        <v/>
      </c>
      <c r="AP229" s="7" t="str">
        <v/>
      </c>
      <c r="AQ229" s="7" t="str">
        <v/>
      </c>
      <c r="AR229" s="7" t="str">
        <v/>
      </c>
      <c r="AS229" s="18" t="str">
        <v/>
      </c>
      <c r="AT229" s="40"/>
      <c r="AU229" s="9" t="str">
        <v/>
      </c>
      <c r="AV229" s="9" t="str">
        <v/>
      </c>
      <c r="AW229" s="9" t="str">
        <v/>
      </c>
      <c r="AX229" s="9" t="str">
        <v/>
      </c>
      <c r="AY229" s="9" t="str">
        <v/>
      </c>
      <c r="AZ229" s="9" t="str">
        <v/>
      </c>
      <c r="BA229" s="10" t="str">
        <v/>
      </c>
      <c r="BB229" s="40"/>
    </row>
    <row r="230" spans="1:54" ht="12.75" customHeight="1" x14ac:dyDescent="0.2">
      <c r="A230" s="32">
        <v>11597</v>
      </c>
      <c r="B230" s="7">
        <v>-9.6969696969696928E-2</v>
      </c>
      <c r="C230" s="7" t="str">
        <v/>
      </c>
      <c r="D230" s="7">
        <v>-4.6722650907949581E-2</v>
      </c>
      <c r="E230" s="7">
        <v>-3.2758949358964617E-2</v>
      </c>
      <c r="F230" s="7">
        <v>-1.5955310495252895E-2</v>
      </c>
      <c r="G230" s="7" t="str">
        <v/>
      </c>
      <c r="H230" s="7">
        <v>-0.11235955056179769</v>
      </c>
      <c r="I230" s="8">
        <v>14.9</v>
      </c>
      <c r="J230" s="8" t="str">
        <v/>
      </c>
      <c r="K230" s="40"/>
      <c r="L230" s="9" t="str">
        <v/>
      </c>
      <c r="M230" s="9" t="str">
        <v/>
      </c>
      <c r="N230" s="9" t="str">
        <v/>
      </c>
      <c r="O230" s="9" t="str">
        <v/>
      </c>
      <c r="P230" s="9" t="str">
        <v/>
      </c>
      <c r="Q230" s="4" t="str">
        <v/>
      </c>
      <c r="R230" s="9" t="str">
        <v/>
      </c>
      <c r="S230" s="10" t="str">
        <v/>
      </c>
      <c r="T230" s="10" t="str">
        <v/>
      </c>
      <c r="U230" s="40"/>
      <c r="V230" s="84" t="str">
        <v/>
      </c>
      <c r="W230" s="84" t="str">
        <v/>
      </c>
      <c r="X230" s="87" t="str">
        <v/>
      </c>
      <c r="Y230" s="40"/>
      <c r="Z230" s="13" t="str">
        <v/>
      </c>
      <c r="AA230" s="11" t="str">
        <v/>
      </c>
      <c r="AB230" s="22" t="str">
        <v/>
      </c>
      <c r="AC230" s="40"/>
      <c r="AD230" s="90">
        <v>1</v>
      </c>
      <c r="AE230" s="40"/>
      <c r="AF230" s="12" t="str">
        <v/>
      </c>
      <c r="AG230" s="104" t="str">
        <v/>
      </c>
      <c r="AH230" s="40"/>
      <c r="AI230" s="94" t="str">
        <v/>
      </c>
      <c r="AJ230" s="94" t="str">
        <v/>
      </c>
      <c r="AK230" s="94" t="str">
        <v/>
      </c>
      <c r="AL230" s="40"/>
      <c r="AM230" s="7" t="str">
        <v/>
      </c>
      <c r="AN230" s="7" t="str">
        <v/>
      </c>
      <c r="AO230" s="7" t="str">
        <v/>
      </c>
      <c r="AP230" s="7" t="str">
        <v/>
      </c>
      <c r="AQ230" s="7" t="str">
        <v/>
      </c>
      <c r="AR230" s="7" t="str">
        <v/>
      </c>
      <c r="AS230" s="18" t="str">
        <v/>
      </c>
      <c r="AT230" s="40"/>
      <c r="AU230" s="9" t="str">
        <v/>
      </c>
      <c r="AV230" s="9" t="str">
        <v/>
      </c>
      <c r="AW230" s="9" t="str">
        <v/>
      </c>
      <c r="AX230" s="9" t="str">
        <v/>
      </c>
      <c r="AY230" s="9" t="str">
        <v/>
      </c>
      <c r="AZ230" s="9" t="str">
        <v/>
      </c>
      <c r="BA230" s="10" t="str">
        <v/>
      </c>
      <c r="BB230" s="40"/>
    </row>
    <row r="231" spans="1:54" ht="12.75" customHeight="1" x14ac:dyDescent="0.2">
      <c r="A231" s="32">
        <v>11628</v>
      </c>
      <c r="B231" s="7">
        <v>-0.10365853658536583</v>
      </c>
      <c r="C231" s="7" t="str">
        <v/>
      </c>
      <c r="D231" s="7">
        <v>-5.1007101314519354E-2</v>
      </c>
      <c r="E231" s="7">
        <v>-3.6462073996743838E-2</v>
      </c>
      <c r="F231" s="7">
        <v>-1.6720898882864876E-2</v>
      </c>
      <c r="G231" s="7" t="str">
        <v/>
      </c>
      <c r="H231" s="7">
        <v>-0.11235955056179769</v>
      </c>
      <c r="I231" s="8">
        <v>14.7</v>
      </c>
      <c r="J231" s="8" t="str">
        <v/>
      </c>
      <c r="K231" s="40"/>
      <c r="L231" s="9" t="str">
        <v/>
      </c>
      <c r="M231" s="9" t="str">
        <v/>
      </c>
      <c r="N231" s="9" t="str">
        <v/>
      </c>
      <c r="O231" s="9" t="str">
        <v/>
      </c>
      <c r="P231" s="9" t="str">
        <v/>
      </c>
      <c r="Q231" s="4" t="str">
        <v/>
      </c>
      <c r="R231" s="9" t="str">
        <v/>
      </c>
      <c r="S231" s="10" t="str">
        <v/>
      </c>
      <c r="T231" s="10" t="str">
        <v/>
      </c>
      <c r="U231" s="40"/>
      <c r="V231" s="84" t="str">
        <v/>
      </c>
      <c r="W231" s="84" t="str">
        <v/>
      </c>
      <c r="X231" s="87" t="str">
        <v/>
      </c>
      <c r="Y231" s="40"/>
      <c r="Z231" s="13" t="str">
        <v/>
      </c>
      <c r="AA231" s="11" t="str">
        <v/>
      </c>
      <c r="AB231" s="22" t="str">
        <v/>
      </c>
      <c r="AC231" s="40"/>
      <c r="AD231" s="90">
        <v>1</v>
      </c>
      <c r="AE231" s="40"/>
      <c r="AF231" s="12" t="str">
        <v/>
      </c>
      <c r="AG231" s="104" t="str">
        <v/>
      </c>
      <c r="AH231" s="40"/>
      <c r="AI231" s="94" t="str">
        <v/>
      </c>
      <c r="AJ231" s="94" t="str">
        <v/>
      </c>
      <c r="AK231" s="94" t="str">
        <v/>
      </c>
      <c r="AL231" s="40"/>
      <c r="AM231" s="7" t="str">
        <v/>
      </c>
      <c r="AN231" s="7" t="str">
        <v/>
      </c>
      <c r="AO231" s="7" t="str">
        <v/>
      </c>
      <c r="AP231" s="7" t="str">
        <v/>
      </c>
      <c r="AQ231" s="7" t="str">
        <v/>
      </c>
      <c r="AR231" s="7" t="str">
        <v/>
      </c>
      <c r="AS231" s="18" t="str">
        <v/>
      </c>
      <c r="AT231" s="40"/>
      <c r="AU231" s="9" t="str">
        <v/>
      </c>
      <c r="AV231" s="9" t="str">
        <v/>
      </c>
      <c r="AW231" s="9" t="str">
        <v/>
      </c>
      <c r="AX231" s="9" t="str">
        <v/>
      </c>
      <c r="AY231" s="9" t="str">
        <v/>
      </c>
      <c r="AZ231" s="9" t="str">
        <v/>
      </c>
      <c r="BA231" s="10" t="str">
        <v/>
      </c>
      <c r="BB231" s="40"/>
    </row>
    <row r="232" spans="1:54" ht="12.75" customHeight="1" x14ac:dyDescent="0.2">
      <c r="A232" s="32">
        <v>11658</v>
      </c>
      <c r="B232" s="7">
        <v>-9.3167701863354102E-2</v>
      </c>
      <c r="C232" s="7" t="str">
        <v/>
      </c>
      <c r="D232" s="7">
        <v>-5.132181258991364E-2</v>
      </c>
      <c r="E232" s="7">
        <v>-3.7776591752734734E-2</v>
      </c>
      <c r="F232" s="7">
        <v>-1.6825343175984053E-2</v>
      </c>
      <c r="G232" s="7" t="str">
        <v/>
      </c>
      <c r="H232" s="7">
        <v>-0.10227272727272729</v>
      </c>
      <c r="I232" s="8">
        <v>14.6</v>
      </c>
      <c r="J232" s="8" t="str">
        <v/>
      </c>
      <c r="K232" s="40"/>
      <c r="L232" s="9" t="str">
        <v/>
      </c>
      <c r="M232" s="9" t="str">
        <v/>
      </c>
      <c r="N232" s="9" t="str">
        <v/>
      </c>
      <c r="O232" s="9" t="str">
        <v/>
      </c>
      <c r="P232" s="9" t="str">
        <v/>
      </c>
      <c r="Q232" s="4" t="str">
        <v/>
      </c>
      <c r="R232" s="9" t="str">
        <v/>
      </c>
      <c r="S232" s="10" t="str">
        <v/>
      </c>
      <c r="T232" s="10" t="str">
        <v/>
      </c>
      <c r="U232" s="40"/>
      <c r="V232" s="84" t="str">
        <v/>
      </c>
      <c r="W232" s="84" t="str">
        <v/>
      </c>
      <c r="X232" s="87" t="str">
        <v/>
      </c>
      <c r="Y232" s="40"/>
      <c r="Z232" s="13" t="str">
        <v/>
      </c>
      <c r="AA232" s="11" t="str">
        <v/>
      </c>
      <c r="AB232" s="22" t="str">
        <v/>
      </c>
      <c r="AC232" s="40"/>
      <c r="AD232" s="90">
        <v>1</v>
      </c>
      <c r="AE232" s="40"/>
      <c r="AF232" s="12" t="str">
        <v/>
      </c>
      <c r="AG232" s="104" t="str">
        <v/>
      </c>
      <c r="AH232" s="40"/>
      <c r="AI232" s="94" t="str">
        <v/>
      </c>
      <c r="AJ232" s="94" t="str">
        <v/>
      </c>
      <c r="AK232" s="94" t="str">
        <v/>
      </c>
      <c r="AL232" s="40"/>
      <c r="AM232" s="7" t="str">
        <v/>
      </c>
      <c r="AN232" s="7" t="str">
        <v/>
      </c>
      <c r="AO232" s="7" t="str">
        <v/>
      </c>
      <c r="AP232" s="7" t="str">
        <v/>
      </c>
      <c r="AQ232" s="7" t="str">
        <v/>
      </c>
      <c r="AR232" s="7" t="str">
        <v/>
      </c>
      <c r="AS232" s="18" t="str">
        <v/>
      </c>
      <c r="AT232" s="40"/>
      <c r="AU232" s="9" t="str">
        <v/>
      </c>
      <c r="AV232" s="9" t="str">
        <v/>
      </c>
      <c r="AW232" s="9" t="str">
        <v/>
      </c>
      <c r="AX232" s="9" t="str">
        <v/>
      </c>
      <c r="AY232" s="9" t="str">
        <v/>
      </c>
      <c r="AZ232" s="9" t="str">
        <v/>
      </c>
      <c r="BA232" s="10" t="str">
        <v/>
      </c>
      <c r="BB232" s="40"/>
    </row>
    <row r="233" spans="1:54" ht="12.75" customHeight="1" x14ac:dyDescent="0.2">
      <c r="A233" s="32">
        <v>11689</v>
      </c>
      <c r="B233" s="7">
        <v>-0.10062893081761004</v>
      </c>
      <c r="C233" s="7" t="str">
        <v/>
      </c>
      <c r="D233" s="7">
        <v>-5.7864628964103049E-2</v>
      </c>
      <c r="E233" s="7">
        <v>-3.9583532934243326E-2</v>
      </c>
      <c r="F233" s="7">
        <v>-1.6566646894357939E-2</v>
      </c>
      <c r="G233" s="7" t="str">
        <v/>
      </c>
      <c r="H233" s="7">
        <v>-0.10344827586206895</v>
      </c>
      <c r="I233" s="8">
        <v>14.3</v>
      </c>
      <c r="J233" s="8" t="str">
        <v/>
      </c>
      <c r="K233" s="40"/>
      <c r="L233" s="9" t="str">
        <v/>
      </c>
      <c r="M233" s="9" t="str">
        <v/>
      </c>
      <c r="N233" s="9" t="str">
        <v/>
      </c>
      <c r="O233" s="9" t="str">
        <v/>
      </c>
      <c r="P233" s="9" t="str">
        <v/>
      </c>
      <c r="Q233" s="4" t="str">
        <v/>
      </c>
      <c r="R233" s="9" t="str">
        <v/>
      </c>
      <c r="S233" s="10" t="str">
        <v/>
      </c>
      <c r="T233" s="10" t="str">
        <v/>
      </c>
      <c r="U233" s="40"/>
      <c r="V233" s="84" t="str">
        <v/>
      </c>
      <c r="W233" s="84" t="str">
        <v/>
      </c>
      <c r="X233" s="87" t="str">
        <v/>
      </c>
      <c r="Y233" s="40"/>
      <c r="Z233" s="13" t="str">
        <v/>
      </c>
      <c r="AA233" s="11" t="str">
        <v/>
      </c>
      <c r="AB233" s="22" t="str">
        <v/>
      </c>
      <c r="AC233" s="40"/>
      <c r="AD233" s="90">
        <v>1</v>
      </c>
      <c r="AE233" s="40"/>
      <c r="AF233" s="12" t="str">
        <v/>
      </c>
      <c r="AG233" s="104" t="str">
        <v/>
      </c>
      <c r="AH233" s="40"/>
      <c r="AI233" s="94" t="str">
        <v/>
      </c>
      <c r="AJ233" s="94" t="str">
        <v/>
      </c>
      <c r="AK233" s="94" t="str">
        <v/>
      </c>
      <c r="AL233" s="40"/>
      <c r="AM233" s="7" t="str">
        <v/>
      </c>
      <c r="AN233" s="7" t="str">
        <v/>
      </c>
      <c r="AO233" s="7" t="str">
        <v/>
      </c>
      <c r="AP233" s="7" t="str">
        <v/>
      </c>
      <c r="AQ233" s="7" t="str">
        <v/>
      </c>
      <c r="AR233" s="7" t="str">
        <v/>
      </c>
      <c r="AS233" s="18" t="str">
        <v/>
      </c>
      <c r="AT233" s="40"/>
      <c r="AU233" s="9" t="str">
        <v/>
      </c>
      <c r="AV233" s="9" t="str">
        <v/>
      </c>
      <c r="AW233" s="9" t="str">
        <v/>
      </c>
      <c r="AX233" s="9" t="str">
        <v/>
      </c>
      <c r="AY233" s="9" t="str">
        <v/>
      </c>
      <c r="AZ233" s="9" t="str">
        <v/>
      </c>
      <c r="BA233" s="10" t="str">
        <v/>
      </c>
      <c r="BB233" s="40"/>
    </row>
    <row r="234" spans="1:54" ht="12.75" customHeight="1" x14ac:dyDescent="0.2">
      <c r="A234" s="32">
        <v>11720</v>
      </c>
      <c r="B234" s="7">
        <v>-0.10191082802547768</v>
      </c>
      <c r="C234" s="7" t="str">
        <v/>
      </c>
      <c r="D234" s="7">
        <v>-6.2277505699626534E-2</v>
      </c>
      <c r="E234" s="7">
        <v>-4.118686947522654E-2</v>
      </c>
      <c r="F234" s="7">
        <v>-1.7950812182082942E-2</v>
      </c>
      <c r="G234" s="7" t="str">
        <v/>
      </c>
      <c r="H234" s="7">
        <v>-0.11627906976744184</v>
      </c>
      <c r="I234" s="8">
        <v>14.1</v>
      </c>
      <c r="J234" s="8" t="str">
        <v/>
      </c>
      <c r="K234" s="40"/>
      <c r="L234" s="9" t="str">
        <v/>
      </c>
      <c r="M234" s="9" t="str">
        <v/>
      </c>
      <c r="N234" s="9" t="str">
        <v/>
      </c>
      <c r="O234" s="9" t="str">
        <v/>
      </c>
      <c r="P234" s="9" t="str">
        <v/>
      </c>
      <c r="Q234" s="4" t="str">
        <v/>
      </c>
      <c r="R234" s="9" t="str">
        <v/>
      </c>
      <c r="S234" s="10" t="str">
        <v/>
      </c>
      <c r="T234" s="10" t="str">
        <v/>
      </c>
      <c r="U234" s="40"/>
      <c r="V234" s="84" t="str">
        <v/>
      </c>
      <c r="W234" s="84" t="str">
        <v/>
      </c>
      <c r="X234" s="87" t="str">
        <v/>
      </c>
      <c r="Y234" s="40"/>
      <c r="Z234" s="13" t="str">
        <v/>
      </c>
      <c r="AA234" s="11" t="str">
        <v/>
      </c>
      <c r="AB234" s="22" t="str">
        <v/>
      </c>
      <c r="AC234" s="40"/>
      <c r="AD234" s="90">
        <v>1</v>
      </c>
      <c r="AE234" s="40"/>
      <c r="AF234" s="12" t="str">
        <v/>
      </c>
      <c r="AG234" s="104" t="str">
        <v/>
      </c>
      <c r="AH234" s="40"/>
      <c r="AI234" s="94" t="str">
        <v/>
      </c>
      <c r="AJ234" s="94" t="str">
        <v/>
      </c>
      <c r="AK234" s="94" t="str">
        <v/>
      </c>
      <c r="AL234" s="40"/>
      <c r="AM234" s="7" t="str">
        <v/>
      </c>
      <c r="AN234" s="7" t="str">
        <v/>
      </c>
      <c r="AO234" s="7" t="str">
        <v/>
      </c>
      <c r="AP234" s="7" t="str">
        <v/>
      </c>
      <c r="AQ234" s="7" t="str">
        <v/>
      </c>
      <c r="AR234" s="7" t="str">
        <v/>
      </c>
      <c r="AS234" s="18" t="str">
        <v/>
      </c>
      <c r="AT234" s="40"/>
      <c r="AU234" s="9" t="str">
        <v/>
      </c>
      <c r="AV234" s="9" t="str">
        <v/>
      </c>
      <c r="AW234" s="9" t="str">
        <v/>
      </c>
      <c r="AX234" s="9" t="str">
        <v/>
      </c>
      <c r="AY234" s="9" t="str">
        <v/>
      </c>
      <c r="AZ234" s="9" t="str">
        <v/>
      </c>
      <c r="BA234" s="10" t="str">
        <v/>
      </c>
      <c r="BB234" s="40"/>
    </row>
    <row r="235" spans="1:54" ht="12.75" customHeight="1" x14ac:dyDescent="0.2">
      <c r="A235" s="32">
        <v>11749</v>
      </c>
      <c r="B235" s="7">
        <v>-0.10256410256410253</v>
      </c>
      <c r="C235" s="7" t="str">
        <v/>
      </c>
      <c r="D235" s="7">
        <v>-6.2668875734358753E-2</v>
      </c>
      <c r="E235" s="7">
        <v>-4.1446435492549782E-2</v>
      </c>
      <c r="F235" s="7">
        <v>-1.748054998402071E-2</v>
      </c>
      <c r="G235" s="7" t="str">
        <v/>
      </c>
      <c r="H235" s="7">
        <v>-0.10588235294117654</v>
      </c>
      <c r="I235" s="8">
        <v>14</v>
      </c>
      <c r="J235" s="8" t="str">
        <v/>
      </c>
      <c r="K235" s="40"/>
      <c r="L235" s="9" t="str">
        <v/>
      </c>
      <c r="M235" s="9" t="str">
        <v/>
      </c>
      <c r="N235" s="9" t="str">
        <v/>
      </c>
      <c r="O235" s="9" t="str">
        <v/>
      </c>
      <c r="P235" s="9" t="str">
        <v/>
      </c>
      <c r="Q235" s="4" t="str">
        <v/>
      </c>
      <c r="R235" s="9" t="str">
        <v/>
      </c>
      <c r="S235" s="10" t="str">
        <v/>
      </c>
      <c r="T235" s="10" t="str">
        <v/>
      </c>
      <c r="U235" s="40"/>
      <c r="V235" s="84" t="str">
        <v/>
      </c>
      <c r="W235" s="84" t="str">
        <v/>
      </c>
      <c r="X235" s="87" t="str">
        <v/>
      </c>
      <c r="Y235" s="40"/>
      <c r="Z235" s="13" t="str">
        <v/>
      </c>
      <c r="AA235" s="11" t="str">
        <v/>
      </c>
      <c r="AB235" s="22" t="str">
        <v/>
      </c>
      <c r="AC235" s="40"/>
      <c r="AD235" s="90">
        <v>1</v>
      </c>
      <c r="AE235" s="40"/>
      <c r="AF235" s="12" t="str">
        <v/>
      </c>
      <c r="AG235" s="104" t="str">
        <v/>
      </c>
      <c r="AH235" s="40"/>
      <c r="AI235" s="94" t="str">
        <v/>
      </c>
      <c r="AJ235" s="94" t="str">
        <v/>
      </c>
      <c r="AK235" s="94" t="str">
        <v/>
      </c>
      <c r="AL235" s="40"/>
      <c r="AM235" s="7" t="str">
        <v/>
      </c>
      <c r="AN235" s="7" t="str">
        <v/>
      </c>
      <c r="AO235" s="7" t="str">
        <v/>
      </c>
      <c r="AP235" s="7" t="str">
        <v/>
      </c>
      <c r="AQ235" s="7" t="str">
        <v/>
      </c>
      <c r="AR235" s="7" t="str">
        <v/>
      </c>
      <c r="AS235" s="18" t="str">
        <v/>
      </c>
      <c r="AT235" s="40"/>
      <c r="AU235" s="9" t="str">
        <v/>
      </c>
      <c r="AV235" s="9" t="str">
        <v/>
      </c>
      <c r="AW235" s="9" t="str">
        <v/>
      </c>
      <c r="AX235" s="9" t="str">
        <v/>
      </c>
      <c r="AY235" s="9" t="str">
        <v/>
      </c>
      <c r="AZ235" s="9" t="str">
        <v/>
      </c>
      <c r="BA235" s="10" t="str">
        <v/>
      </c>
      <c r="BB235" s="40"/>
    </row>
    <row r="236" spans="1:54" ht="12.75" customHeight="1" x14ac:dyDescent="0.2">
      <c r="A236" s="32">
        <v>11780</v>
      </c>
      <c r="B236" s="7">
        <v>-0.10322580645161283</v>
      </c>
      <c r="C236" s="7" t="str">
        <v/>
      </c>
      <c r="D236" s="7">
        <v>-6.3065210295040197E-2</v>
      </c>
      <c r="E236" s="7">
        <v>-4.281972704308612E-2</v>
      </c>
      <c r="F236" s="7">
        <v>-1.8184615633507928E-2</v>
      </c>
      <c r="G236" s="7" t="str">
        <v/>
      </c>
      <c r="H236" s="7">
        <v>-9.5238095238095344E-2</v>
      </c>
      <c r="I236" s="8">
        <v>13.9</v>
      </c>
      <c r="J236" s="8" t="str">
        <v/>
      </c>
      <c r="K236" s="40"/>
      <c r="L236" s="9" t="str">
        <v/>
      </c>
      <c r="M236" s="9" t="str">
        <v/>
      </c>
      <c r="N236" s="9" t="str">
        <v/>
      </c>
      <c r="O236" s="9" t="str">
        <v/>
      </c>
      <c r="P236" s="9" t="str">
        <v/>
      </c>
      <c r="Q236" s="4" t="str">
        <v/>
      </c>
      <c r="R236" s="9" t="str">
        <v/>
      </c>
      <c r="S236" s="10" t="str">
        <v/>
      </c>
      <c r="T236" s="10" t="str">
        <v/>
      </c>
      <c r="U236" s="40"/>
      <c r="V236" s="84" t="str">
        <v/>
      </c>
      <c r="W236" s="84" t="str">
        <v/>
      </c>
      <c r="X236" s="87" t="str">
        <v/>
      </c>
      <c r="Y236" s="40"/>
      <c r="Z236" s="13" t="str">
        <v/>
      </c>
      <c r="AA236" s="11" t="str">
        <v/>
      </c>
      <c r="AB236" s="22" t="str">
        <v/>
      </c>
      <c r="AC236" s="40"/>
      <c r="AD236" s="90">
        <v>1</v>
      </c>
      <c r="AE236" s="40"/>
      <c r="AF236" s="12" t="str">
        <v/>
      </c>
      <c r="AG236" s="104" t="str">
        <v/>
      </c>
      <c r="AH236" s="40"/>
      <c r="AI236" s="94" t="str">
        <v/>
      </c>
      <c r="AJ236" s="94" t="str">
        <v/>
      </c>
      <c r="AK236" s="94" t="str">
        <v/>
      </c>
      <c r="AL236" s="40"/>
      <c r="AM236" s="7" t="str">
        <v/>
      </c>
      <c r="AN236" s="7" t="str">
        <v/>
      </c>
      <c r="AO236" s="7" t="str">
        <v/>
      </c>
      <c r="AP236" s="7" t="str">
        <v/>
      </c>
      <c r="AQ236" s="7" t="str">
        <v/>
      </c>
      <c r="AR236" s="7" t="str">
        <v/>
      </c>
      <c r="AS236" s="18" t="str">
        <v/>
      </c>
      <c r="AT236" s="40"/>
      <c r="AU236" s="9" t="str">
        <v/>
      </c>
      <c r="AV236" s="9" t="str">
        <v/>
      </c>
      <c r="AW236" s="9" t="str">
        <v/>
      </c>
      <c r="AX236" s="9" t="str">
        <v/>
      </c>
      <c r="AY236" s="9" t="str">
        <v/>
      </c>
      <c r="AZ236" s="9" t="str">
        <v/>
      </c>
      <c r="BA236" s="10" t="str">
        <v/>
      </c>
      <c r="BB236" s="40"/>
    </row>
    <row r="237" spans="1:54" ht="12.75" customHeight="1" x14ac:dyDescent="0.2">
      <c r="A237" s="32">
        <v>11810</v>
      </c>
      <c r="B237" s="7">
        <v>-0.10457516339869288</v>
      </c>
      <c r="C237" s="7" t="str">
        <v/>
      </c>
      <c r="D237" s="7">
        <v>-6.9412498651852395E-2</v>
      </c>
      <c r="E237" s="7">
        <v>-4.6689747388952485E-2</v>
      </c>
      <c r="F237" s="7">
        <v>-1.960653074685037E-2</v>
      </c>
      <c r="G237" s="7" t="str">
        <v/>
      </c>
      <c r="H237" s="7">
        <v>-0.10843373493975905</v>
      </c>
      <c r="I237" s="8">
        <v>13.7</v>
      </c>
      <c r="J237" s="8" t="str">
        <v/>
      </c>
      <c r="K237" s="40"/>
      <c r="L237" s="9" t="str">
        <v/>
      </c>
      <c r="M237" s="9" t="str">
        <v/>
      </c>
      <c r="N237" s="9" t="str">
        <v/>
      </c>
      <c r="O237" s="9" t="str">
        <v/>
      </c>
      <c r="P237" s="9" t="str">
        <v/>
      </c>
      <c r="Q237" s="4" t="str">
        <v/>
      </c>
      <c r="R237" s="9" t="str">
        <v/>
      </c>
      <c r="S237" s="10" t="str">
        <v/>
      </c>
      <c r="T237" s="10" t="str">
        <v/>
      </c>
      <c r="U237" s="40"/>
      <c r="V237" s="84" t="str">
        <v/>
      </c>
      <c r="W237" s="84" t="str">
        <v/>
      </c>
      <c r="X237" s="87" t="str">
        <v/>
      </c>
      <c r="Y237" s="40"/>
      <c r="Z237" s="13" t="str">
        <v/>
      </c>
      <c r="AA237" s="11" t="str">
        <v/>
      </c>
      <c r="AB237" s="22" t="str">
        <v/>
      </c>
      <c r="AC237" s="40"/>
      <c r="AD237" s="90">
        <v>1</v>
      </c>
      <c r="AE237" s="40"/>
      <c r="AF237" s="12" t="str">
        <v/>
      </c>
      <c r="AG237" s="104" t="str">
        <v/>
      </c>
      <c r="AH237" s="40"/>
      <c r="AI237" s="94" t="str">
        <v/>
      </c>
      <c r="AJ237" s="94" t="str">
        <v/>
      </c>
      <c r="AK237" s="94" t="str">
        <v/>
      </c>
      <c r="AL237" s="40"/>
      <c r="AM237" s="7" t="str">
        <v/>
      </c>
      <c r="AN237" s="7" t="str">
        <v/>
      </c>
      <c r="AO237" s="7" t="str">
        <v/>
      </c>
      <c r="AP237" s="7" t="str">
        <v/>
      </c>
      <c r="AQ237" s="7" t="str">
        <v/>
      </c>
      <c r="AR237" s="7" t="str">
        <v/>
      </c>
      <c r="AS237" s="18" t="str">
        <v/>
      </c>
      <c r="AT237" s="40"/>
      <c r="AU237" s="9" t="str">
        <v/>
      </c>
      <c r="AV237" s="9" t="str">
        <v/>
      </c>
      <c r="AW237" s="9" t="str">
        <v/>
      </c>
      <c r="AX237" s="9" t="str">
        <v/>
      </c>
      <c r="AY237" s="9" t="str">
        <v/>
      </c>
      <c r="AZ237" s="9" t="str">
        <v/>
      </c>
      <c r="BA237" s="10" t="str">
        <v/>
      </c>
      <c r="BB237" s="40"/>
    </row>
    <row r="238" spans="1:54" ht="12.75" customHeight="1" x14ac:dyDescent="0.2">
      <c r="A238" s="32">
        <v>11841</v>
      </c>
      <c r="B238" s="7">
        <v>-9.9337748344370813E-2</v>
      </c>
      <c r="C238" s="7" t="str">
        <v/>
      </c>
      <c r="D238" s="7">
        <v>-7.3495358531107779E-2</v>
      </c>
      <c r="E238" s="7">
        <v>-5.0258865823599397E-2</v>
      </c>
      <c r="F238" s="7">
        <v>-2.0324507904441735E-2</v>
      </c>
      <c r="G238" s="7" t="str">
        <v/>
      </c>
      <c r="H238" s="7">
        <v>-9.7560975609755962E-2</v>
      </c>
      <c r="I238" s="8">
        <v>13.6</v>
      </c>
      <c r="J238" s="8" t="str">
        <v/>
      </c>
      <c r="K238" s="40"/>
      <c r="L238" s="9" t="str">
        <v/>
      </c>
      <c r="M238" s="9" t="str">
        <v/>
      </c>
      <c r="N238" s="9" t="str">
        <v/>
      </c>
      <c r="O238" s="9" t="str">
        <v/>
      </c>
      <c r="P238" s="9" t="str">
        <v/>
      </c>
      <c r="Q238" s="4" t="str">
        <v/>
      </c>
      <c r="R238" s="9" t="str">
        <v/>
      </c>
      <c r="S238" s="10" t="str">
        <v/>
      </c>
      <c r="T238" s="10" t="str">
        <v/>
      </c>
      <c r="U238" s="40"/>
      <c r="V238" s="84" t="str">
        <v/>
      </c>
      <c r="W238" s="84" t="str">
        <v/>
      </c>
      <c r="X238" s="87" t="str">
        <v/>
      </c>
      <c r="Y238" s="40"/>
      <c r="Z238" s="13" t="str">
        <v/>
      </c>
      <c r="AA238" s="11" t="str">
        <v/>
      </c>
      <c r="AB238" s="22" t="str">
        <v/>
      </c>
      <c r="AC238" s="40"/>
      <c r="AD238" s="90">
        <v>1</v>
      </c>
      <c r="AE238" s="40"/>
      <c r="AF238" s="12" t="str">
        <v/>
      </c>
      <c r="AG238" s="104" t="str">
        <v/>
      </c>
      <c r="AH238" s="40"/>
      <c r="AI238" s="94" t="str">
        <v/>
      </c>
      <c r="AJ238" s="94" t="str">
        <v/>
      </c>
      <c r="AK238" s="94" t="str">
        <v/>
      </c>
      <c r="AL238" s="40"/>
      <c r="AM238" s="7" t="str">
        <v/>
      </c>
      <c r="AN238" s="7" t="str">
        <v/>
      </c>
      <c r="AO238" s="7" t="str">
        <v/>
      </c>
      <c r="AP238" s="7" t="str">
        <v/>
      </c>
      <c r="AQ238" s="7" t="str">
        <v/>
      </c>
      <c r="AR238" s="7" t="str">
        <v/>
      </c>
      <c r="AS238" s="18" t="str">
        <v/>
      </c>
      <c r="AT238" s="40"/>
      <c r="AU238" s="9" t="str">
        <v/>
      </c>
      <c r="AV238" s="9" t="str">
        <v/>
      </c>
      <c r="AW238" s="9" t="str">
        <v/>
      </c>
      <c r="AX238" s="9" t="str">
        <v/>
      </c>
      <c r="AY238" s="9" t="str">
        <v/>
      </c>
      <c r="AZ238" s="9" t="str">
        <v/>
      </c>
      <c r="BA238" s="10" t="str">
        <v/>
      </c>
      <c r="BB238" s="40"/>
    </row>
    <row r="239" spans="1:54" ht="12.75" customHeight="1" x14ac:dyDescent="0.2">
      <c r="A239" s="32">
        <v>11871</v>
      </c>
      <c r="B239" s="7">
        <v>-9.9337748344370813E-2</v>
      </c>
      <c r="C239" s="7" t="str">
        <v/>
      </c>
      <c r="D239" s="7">
        <v>-7.7079551579582906E-2</v>
      </c>
      <c r="E239" s="7">
        <v>-4.6987578921517836E-2</v>
      </c>
      <c r="F239" s="7">
        <v>-2.0909215974873052E-2</v>
      </c>
      <c r="G239" s="7" t="str">
        <v/>
      </c>
      <c r="H239" s="7">
        <v>-8.6419753086419693E-2</v>
      </c>
      <c r="I239" s="8">
        <v>13.6</v>
      </c>
      <c r="J239" s="8" t="str">
        <v/>
      </c>
      <c r="K239" s="40"/>
      <c r="L239" s="9" t="str">
        <v/>
      </c>
      <c r="M239" s="9" t="str">
        <v/>
      </c>
      <c r="N239" s="9" t="str">
        <v/>
      </c>
      <c r="O239" s="9" t="str">
        <v/>
      </c>
      <c r="P239" s="9" t="str">
        <v/>
      </c>
      <c r="Q239" s="4" t="str">
        <v/>
      </c>
      <c r="R239" s="9" t="str">
        <v/>
      </c>
      <c r="S239" s="10" t="str">
        <v/>
      </c>
      <c r="T239" s="10" t="str">
        <v/>
      </c>
      <c r="U239" s="40"/>
      <c r="V239" s="84" t="str">
        <v/>
      </c>
      <c r="W239" s="84" t="str">
        <v/>
      </c>
      <c r="X239" s="87" t="str">
        <v/>
      </c>
      <c r="Y239" s="40"/>
      <c r="Z239" s="13" t="str">
        <v/>
      </c>
      <c r="AA239" s="11" t="str">
        <v/>
      </c>
      <c r="AB239" s="22" t="str">
        <v/>
      </c>
      <c r="AC239" s="40"/>
      <c r="AD239" s="90">
        <v>1</v>
      </c>
      <c r="AE239" s="40"/>
      <c r="AF239" s="12" t="str">
        <v/>
      </c>
      <c r="AG239" s="104" t="str">
        <v/>
      </c>
      <c r="AH239" s="40"/>
      <c r="AI239" s="94" t="str">
        <v/>
      </c>
      <c r="AJ239" s="94" t="str">
        <v/>
      </c>
      <c r="AK239" s="94" t="str">
        <v/>
      </c>
      <c r="AL239" s="40"/>
      <c r="AM239" s="7" t="str">
        <v/>
      </c>
      <c r="AN239" s="7" t="str">
        <v/>
      </c>
      <c r="AO239" s="7" t="str">
        <v/>
      </c>
      <c r="AP239" s="7" t="str">
        <v/>
      </c>
      <c r="AQ239" s="7" t="str">
        <v/>
      </c>
      <c r="AR239" s="7" t="str">
        <v/>
      </c>
      <c r="AS239" s="18" t="str">
        <v/>
      </c>
      <c r="AT239" s="40"/>
      <c r="AU239" s="9" t="str">
        <v/>
      </c>
      <c r="AV239" s="9" t="str">
        <v/>
      </c>
      <c r="AW239" s="9" t="str">
        <v/>
      </c>
      <c r="AX239" s="9" t="str">
        <v/>
      </c>
      <c r="AY239" s="9" t="str">
        <v/>
      </c>
      <c r="AZ239" s="9" t="str">
        <v/>
      </c>
      <c r="BA239" s="10" t="str">
        <v/>
      </c>
      <c r="BB239" s="40"/>
    </row>
    <row r="240" spans="1:54" ht="12.75" customHeight="1" x14ac:dyDescent="0.2">
      <c r="A240" s="32">
        <v>11902</v>
      </c>
      <c r="B240" s="7">
        <v>-0.10596026490066224</v>
      </c>
      <c r="C240" s="7" t="str">
        <v/>
      </c>
      <c r="D240" s="7">
        <v>-7.9347178526459894E-2</v>
      </c>
      <c r="E240" s="7">
        <v>-4.7289252917099733E-2</v>
      </c>
      <c r="F240" s="7">
        <v>-2.0459114223394637E-2</v>
      </c>
      <c r="G240" s="7" t="str">
        <v/>
      </c>
      <c r="H240" s="7">
        <v>-9.7560975609755962E-2</v>
      </c>
      <c r="I240" s="8">
        <v>13.5</v>
      </c>
      <c r="J240" s="8" t="str">
        <v/>
      </c>
      <c r="K240" s="40"/>
      <c r="L240" s="9" t="str">
        <v/>
      </c>
      <c r="M240" s="9" t="str">
        <v/>
      </c>
      <c r="N240" s="9" t="str">
        <v/>
      </c>
      <c r="O240" s="9" t="str">
        <v/>
      </c>
      <c r="P240" s="9" t="str">
        <v/>
      </c>
      <c r="Q240" s="4" t="str">
        <v/>
      </c>
      <c r="R240" s="9" t="str">
        <v/>
      </c>
      <c r="S240" s="10" t="str">
        <v/>
      </c>
      <c r="T240" s="10" t="str">
        <v/>
      </c>
      <c r="U240" s="40"/>
      <c r="V240" s="84" t="str">
        <v/>
      </c>
      <c r="W240" s="84" t="str">
        <v/>
      </c>
      <c r="X240" s="87" t="str">
        <v/>
      </c>
      <c r="Y240" s="40"/>
      <c r="Z240" s="13" t="str">
        <v/>
      </c>
      <c r="AA240" s="11" t="str">
        <v/>
      </c>
      <c r="AB240" s="22" t="str">
        <v/>
      </c>
      <c r="AC240" s="40"/>
      <c r="AD240" s="90">
        <v>1</v>
      </c>
      <c r="AE240" s="40"/>
      <c r="AF240" s="12" t="str">
        <v/>
      </c>
      <c r="AG240" s="104" t="str">
        <v/>
      </c>
      <c r="AH240" s="40"/>
      <c r="AI240" s="94" t="str">
        <v/>
      </c>
      <c r="AJ240" s="94" t="str">
        <v/>
      </c>
      <c r="AK240" s="94" t="str">
        <v/>
      </c>
      <c r="AL240" s="40"/>
      <c r="AM240" s="7" t="str">
        <v/>
      </c>
      <c r="AN240" s="7" t="str">
        <v/>
      </c>
      <c r="AO240" s="7" t="str">
        <v/>
      </c>
      <c r="AP240" s="7" t="str">
        <v/>
      </c>
      <c r="AQ240" s="7" t="str">
        <v/>
      </c>
      <c r="AR240" s="7" t="str">
        <v/>
      </c>
      <c r="AS240" s="18" t="str">
        <v/>
      </c>
      <c r="AT240" s="40"/>
      <c r="AU240" s="9" t="str">
        <v/>
      </c>
      <c r="AV240" s="9" t="str">
        <v/>
      </c>
      <c r="AW240" s="9" t="str">
        <v/>
      </c>
      <c r="AX240" s="9" t="str">
        <v/>
      </c>
      <c r="AY240" s="9" t="str">
        <v/>
      </c>
      <c r="AZ240" s="9" t="str">
        <v/>
      </c>
      <c r="BA240" s="10" t="str">
        <v/>
      </c>
      <c r="BB240" s="40"/>
    </row>
    <row r="241" spans="1:54" ht="12.75" customHeight="1" x14ac:dyDescent="0.2">
      <c r="A241" s="32">
        <v>11933</v>
      </c>
      <c r="B241" s="7">
        <v>-0.10666666666666669</v>
      </c>
      <c r="C241" s="7" t="str">
        <v/>
      </c>
      <c r="D241" s="7">
        <v>-8.1626031463663429E-2</v>
      </c>
      <c r="E241" s="7">
        <v>-4.9807191732574529E-2</v>
      </c>
      <c r="F241" s="7">
        <v>-2.1187130092081286E-2</v>
      </c>
      <c r="G241" s="7" t="str">
        <v/>
      </c>
      <c r="H241" s="7">
        <v>-8.6419753086419693E-2</v>
      </c>
      <c r="I241" s="8">
        <v>13.4</v>
      </c>
      <c r="J241" s="8" t="str">
        <v/>
      </c>
      <c r="K241" s="40"/>
      <c r="L241" s="9" t="str">
        <v/>
      </c>
      <c r="M241" s="9" t="str">
        <v/>
      </c>
      <c r="N241" s="9" t="str">
        <v/>
      </c>
      <c r="O241" s="9" t="str">
        <v/>
      </c>
      <c r="P241" s="9" t="str">
        <v/>
      </c>
      <c r="Q241" s="4" t="str">
        <v/>
      </c>
      <c r="R241" s="9" t="str">
        <v/>
      </c>
      <c r="S241" s="10" t="str">
        <v/>
      </c>
      <c r="T241" s="10" t="str">
        <v/>
      </c>
      <c r="U241" s="40"/>
      <c r="V241" s="84" t="str">
        <v/>
      </c>
      <c r="W241" s="84" t="str">
        <v/>
      </c>
      <c r="X241" s="87" t="str">
        <v/>
      </c>
      <c r="Y241" s="40"/>
      <c r="Z241" s="13" t="str">
        <v/>
      </c>
      <c r="AA241" s="11" t="str">
        <v/>
      </c>
      <c r="AB241" s="22" t="str">
        <v/>
      </c>
      <c r="AC241" s="40"/>
      <c r="AD241" s="90">
        <v>1</v>
      </c>
      <c r="AE241" s="40"/>
      <c r="AF241" s="12" t="str">
        <v/>
      </c>
      <c r="AG241" s="104" t="str">
        <v/>
      </c>
      <c r="AH241" s="40"/>
      <c r="AI241" s="94" t="str">
        <v/>
      </c>
      <c r="AJ241" s="94" t="str">
        <v/>
      </c>
      <c r="AK241" s="94" t="str">
        <v/>
      </c>
      <c r="AL241" s="40"/>
      <c r="AM241" s="7" t="str">
        <v/>
      </c>
      <c r="AN241" s="7" t="str">
        <v/>
      </c>
      <c r="AO241" s="7" t="str">
        <v/>
      </c>
      <c r="AP241" s="7" t="str">
        <v/>
      </c>
      <c r="AQ241" s="7" t="str">
        <v/>
      </c>
      <c r="AR241" s="7" t="str">
        <v/>
      </c>
      <c r="AS241" s="18" t="str">
        <v/>
      </c>
      <c r="AT241" s="40"/>
      <c r="AU241" s="9" t="str">
        <v/>
      </c>
      <c r="AV241" s="9" t="str">
        <v/>
      </c>
      <c r="AW241" s="9" t="str">
        <v/>
      </c>
      <c r="AX241" s="9" t="str">
        <v/>
      </c>
      <c r="AY241" s="9" t="str">
        <v/>
      </c>
      <c r="AZ241" s="9" t="str">
        <v/>
      </c>
      <c r="BA241" s="10" t="str">
        <v/>
      </c>
      <c r="BB241" s="40"/>
    </row>
    <row r="242" spans="1:54" ht="12.75" customHeight="1" x14ac:dyDescent="0.2">
      <c r="A242" s="32">
        <v>11963</v>
      </c>
      <c r="B242" s="7">
        <v>-0.10738255033557043</v>
      </c>
      <c r="C242" s="7" t="str">
        <v/>
      </c>
      <c r="D242" s="7">
        <v>-8.3916250368442413E-2</v>
      </c>
      <c r="E242" s="7">
        <v>-5.2322698747208074E-2</v>
      </c>
      <c r="F242" s="7">
        <v>-2.25073129403488E-2</v>
      </c>
      <c r="G242" s="7" t="str">
        <v/>
      </c>
      <c r="H242" s="7">
        <v>-7.5949367088607667E-2</v>
      </c>
      <c r="I242" s="8">
        <v>13.3</v>
      </c>
      <c r="J242" s="8" t="str">
        <v/>
      </c>
      <c r="K242" s="40"/>
      <c r="L242" s="9" t="str">
        <v/>
      </c>
      <c r="M242" s="9" t="str">
        <v/>
      </c>
      <c r="N242" s="9" t="str">
        <v/>
      </c>
      <c r="O242" s="9" t="str">
        <v/>
      </c>
      <c r="P242" s="9" t="str">
        <v/>
      </c>
      <c r="Q242" s="4" t="str">
        <v/>
      </c>
      <c r="R242" s="9" t="str">
        <v/>
      </c>
      <c r="S242" s="10" t="str">
        <v/>
      </c>
      <c r="T242" s="10" t="str">
        <v/>
      </c>
      <c r="U242" s="40"/>
      <c r="V242" s="84" t="str">
        <v/>
      </c>
      <c r="W242" s="84" t="str">
        <v/>
      </c>
      <c r="X242" s="87" t="str">
        <v/>
      </c>
      <c r="Y242" s="40"/>
      <c r="Z242" s="13" t="str">
        <v/>
      </c>
      <c r="AA242" s="11" t="str">
        <v/>
      </c>
      <c r="AB242" s="22" t="str">
        <v/>
      </c>
      <c r="AC242" s="40"/>
      <c r="AD242" s="90">
        <v>1</v>
      </c>
      <c r="AE242" s="40"/>
      <c r="AF242" s="12" t="str">
        <v/>
      </c>
      <c r="AG242" s="104" t="str">
        <v/>
      </c>
      <c r="AH242" s="40"/>
      <c r="AI242" s="94" t="str">
        <v/>
      </c>
      <c r="AJ242" s="94" t="str">
        <v/>
      </c>
      <c r="AK242" s="94" t="str">
        <v/>
      </c>
      <c r="AL242" s="40"/>
      <c r="AM242" s="7" t="str">
        <v/>
      </c>
      <c r="AN242" s="7" t="str">
        <v/>
      </c>
      <c r="AO242" s="7" t="str">
        <v/>
      </c>
      <c r="AP242" s="7" t="str">
        <v/>
      </c>
      <c r="AQ242" s="7" t="str">
        <v/>
      </c>
      <c r="AR242" s="7" t="str">
        <v/>
      </c>
      <c r="AS242" s="18" t="str">
        <v/>
      </c>
      <c r="AT242" s="40"/>
      <c r="AU242" s="9" t="str">
        <v/>
      </c>
      <c r="AV242" s="9" t="str">
        <v/>
      </c>
      <c r="AW242" s="9" t="str">
        <v/>
      </c>
      <c r="AX242" s="9" t="str">
        <v/>
      </c>
      <c r="AY242" s="9" t="str">
        <v/>
      </c>
      <c r="AZ242" s="9" t="str">
        <v/>
      </c>
      <c r="BA242" s="10" t="str">
        <v/>
      </c>
      <c r="BB242" s="40"/>
    </row>
    <row r="243" spans="1:54" ht="12.75" customHeight="1" x14ac:dyDescent="0.2">
      <c r="A243" s="32">
        <v>11994</v>
      </c>
      <c r="B243" s="7">
        <v>-0.10204081632653061</v>
      </c>
      <c r="C243" s="7" t="str">
        <v/>
      </c>
      <c r="D243" s="7">
        <v>-8.6217978031723153E-2</v>
      </c>
      <c r="E243" s="7">
        <v>-5.2660675132975565E-2</v>
      </c>
      <c r="F243" s="7">
        <v>-2.3827733597007295E-2</v>
      </c>
      <c r="G243" s="7" t="str">
        <v/>
      </c>
      <c r="H243" s="7">
        <v>-7.5949367088607667E-2</v>
      </c>
      <c r="I243" s="8">
        <v>13.2</v>
      </c>
      <c r="J243" s="8" t="str">
        <v/>
      </c>
      <c r="K243" s="40"/>
      <c r="L243" s="9" t="str">
        <v/>
      </c>
      <c r="M243" s="9" t="str">
        <v/>
      </c>
      <c r="N243" s="9" t="str">
        <v/>
      </c>
      <c r="O243" s="9" t="str">
        <v/>
      </c>
      <c r="P243" s="9" t="str">
        <v/>
      </c>
      <c r="Q243" s="4" t="str">
        <v/>
      </c>
      <c r="R243" s="9" t="str">
        <v/>
      </c>
      <c r="S243" s="10" t="str">
        <v/>
      </c>
      <c r="T243" s="10" t="str">
        <v/>
      </c>
      <c r="U243" s="40"/>
      <c r="V243" s="84" t="str">
        <v/>
      </c>
      <c r="W243" s="84" t="str">
        <v/>
      </c>
      <c r="X243" s="87" t="str">
        <v/>
      </c>
      <c r="Y243" s="40"/>
      <c r="Z243" s="13" t="str">
        <v/>
      </c>
      <c r="AA243" s="11" t="str">
        <v/>
      </c>
      <c r="AB243" s="22" t="str">
        <v/>
      </c>
      <c r="AC243" s="40"/>
      <c r="AD243" s="90">
        <v>1</v>
      </c>
      <c r="AE243" s="40"/>
      <c r="AF243" s="12" t="str">
        <v/>
      </c>
      <c r="AG243" s="104" t="str">
        <v/>
      </c>
      <c r="AH243" s="40"/>
      <c r="AI243" s="94" t="str">
        <v/>
      </c>
      <c r="AJ243" s="94" t="str">
        <v/>
      </c>
      <c r="AK243" s="94" t="str">
        <v/>
      </c>
      <c r="AL243" s="40"/>
      <c r="AM243" s="7" t="str">
        <v/>
      </c>
      <c r="AN243" s="7" t="str">
        <v/>
      </c>
      <c r="AO243" s="7" t="str">
        <v/>
      </c>
      <c r="AP243" s="7" t="str">
        <v/>
      </c>
      <c r="AQ243" s="7" t="str">
        <v/>
      </c>
      <c r="AR243" s="7" t="str">
        <v/>
      </c>
      <c r="AS243" s="18" t="str">
        <v/>
      </c>
      <c r="AT243" s="40"/>
      <c r="AU243" s="9" t="str">
        <v/>
      </c>
      <c r="AV243" s="9" t="str">
        <v/>
      </c>
      <c r="AW243" s="9" t="str">
        <v/>
      </c>
      <c r="AX243" s="9" t="str">
        <v/>
      </c>
      <c r="AY243" s="9" t="str">
        <v/>
      </c>
      <c r="AZ243" s="9" t="str">
        <v/>
      </c>
      <c r="BA243" s="10" t="str">
        <v/>
      </c>
      <c r="BB243" s="40"/>
    </row>
    <row r="244" spans="1:54" ht="12.75" customHeight="1" x14ac:dyDescent="0.2">
      <c r="A244" s="32">
        <v>12024</v>
      </c>
      <c r="B244" s="7">
        <v>-0.10273972602739723</v>
      </c>
      <c r="C244" s="7" t="str">
        <v/>
      </c>
      <c r="D244" s="7">
        <v>-8.6768360308529413E-2</v>
      </c>
      <c r="E244" s="7">
        <v>-5.4100407206375101E-2</v>
      </c>
      <c r="F244" s="7">
        <v>-2.5148511596443601E-2</v>
      </c>
      <c r="G244" s="7" t="str">
        <v/>
      </c>
      <c r="H244" s="7">
        <v>-7.5949367088607667E-2</v>
      </c>
      <c r="I244" s="8">
        <v>13.1</v>
      </c>
      <c r="J244" s="8" t="str">
        <v/>
      </c>
      <c r="K244" s="40"/>
      <c r="L244" s="9" t="str">
        <v/>
      </c>
      <c r="M244" s="9" t="str">
        <v/>
      </c>
      <c r="N244" s="9" t="str">
        <v/>
      </c>
      <c r="O244" s="9" t="str">
        <v/>
      </c>
      <c r="P244" s="9" t="str">
        <v/>
      </c>
      <c r="Q244" s="9" t="str">
        <v/>
      </c>
      <c r="R244" s="9" t="str">
        <v/>
      </c>
      <c r="S244" s="10" t="str">
        <v/>
      </c>
      <c r="T244" s="10" t="str">
        <v/>
      </c>
      <c r="U244" s="40"/>
      <c r="V244" s="84" t="str">
        <v/>
      </c>
      <c r="W244" s="84" t="str">
        <v/>
      </c>
      <c r="X244" s="87" t="str">
        <v/>
      </c>
      <c r="Y244" s="40"/>
      <c r="Z244" s="13" t="str">
        <v/>
      </c>
      <c r="AA244" s="11" t="str">
        <v/>
      </c>
      <c r="AB244" s="22" t="str">
        <v/>
      </c>
      <c r="AC244" s="40"/>
      <c r="AD244" s="90">
        <v>1</v>
      </c>
      <c r="AE244" s="40"/>
      <c r="AF244" s="12" t="str">
        <v/>
      </c>
      <c r="AG244" s="104" t="str">
        <v/>
      </c>
      <c r="AH244" s="40"/>
      <c r="AI244" s="94" t="str">
        <v/>
      </c>
      <c r="AJ244" s="94" t="str">
        <v/>
      </c>
      <c r="AK244" s="94" t="str">
        <v/>
      </c>
      <c r="AL244" s="40"/>
      <c r="AM244" s="7" t="str">
        <v/>
      </c>
      <c r="AN244" s="7" t="str">
        <v/>
      </c>
      <c r="AO244" s="7" t="str">
        <v/>
      </c>
      <c r="AP244" s="7" t="str">
        <v/>
      </c>
      <c r="AQ244" s="7" t="str">
        <v/>
      </c>
      <c r="AR244" s="7" t="str">
        <v/>
      </c>
      <c r="AS244" s="18" t="str">
        <v/>
      </c>
      <c r="AT244" s="40"/>
      <c r="AU244" s="9" t="str">
        <v/>
      </c>
      <c r="AV244" s="9" t="str">
        <v/>
      </c>
      <c r="AW244" s="9" t="str">
        <v/>
      </c>
      <c r="AX244" s="9" t="str">
        <v/>
      </c>
      <c r="AY244" s="9" t="str">
        <v/>
      </c>
      <c r="AZ244" s="9" t="str">
        <v/>
      </c>
      <c r="BA244" s="10" t="str">
        <v/>
      </c>
      <c r="BB244" s="40"/>
    </row>
    <row r="245" spans="1:54" ht="12.75" customHeight="1" x14ac:dyDescent="0.2">
      <c r="A245" s="32">
        <v>12055</v>
      </c>
      <c r="B245" s="7">
        <v>-9.7902097902097918E-2</v>
      </c>
      <c r="C245" s="7" t="str">
        <v/>
      </c>
      <c r="D245" s="7">
        <v>-8.9672072092021771E-2</v>
      </c>
      <c r="E245" s="7">
        <v>-5.7006451680794767E-2</v>
      </c>
      <c r="F245" s="7">
        <v>-2.60693289607562E-2</v>
      </c>
      <c r="G245" s="7">
        <v>1.3837104976798242E-2</v>
      </c>
      <c r="H245" s="7">
        <v>-7.6923076923076872E-2</v>
      </c>
      <c r="I245" s="8">
        <v>12.9</v>
      </c>
      <c r="J245" s="8" t="str">
        <v/>
      </c>
      <c r="K245" s="40"/>
      <c r="L245" s="9" t="str">
        <v/>
      </c>
      <c r="M245" s="9" t="str">
        <v/>
      </c>
      <c r="N245" s="9" t="str">
        <v/>
      </c>
      <c r="O245" s="9" t="str">
        <v/>
      </c>
      <c r="P245" s="9" t="str">
        <v/>
      </c>
      <c r="Q245" s="9" t="str">
        <v/>
      </c>
      <c r="R245" s="9" t="str">
        <v/>
      </c>
      <c r="S245" s="10" t="str">
        <v/>
      </c>
      <c r="T245" s="10" t="str">
        <v/>
      </c>
      <c r="U245" s="40"/>
      <c r="V245" s="84" t="str">
        <v/>
      </c>
      <c r="W245" s="84" t="str">
        <v/>
      </c>
      <c r="X245" s="87" t="str">
        <v/>
      </c>
      <c r="Y245" s="40"/>
      <c r="Z245" s="13" t="str">
        <v/>
      </c>
      <c r="AA245" s="11" t="str">
        <v/>
      </c>
      <c r="AB245" s="22" t="str">
        <v/>
      </c>
      <c r="AC245" s="40"/>
      <c r="AD245" s="90">
        <v>1</v>
      </c>
      <c r="AE245" s="40"/>
      <c r="AF245" s="12" t="str">
        <v/>
      </c>
      <c r="AG245" s="104" t="str">
        <v/>
      </c>
      <c r="AH245" s="40"/>
      <c r="AI245" s="94" t="str">
        <v/>
      </c>
      <c r="AJ245" s="94" t="str">
        <v/>
      </c>
      <c r="AK245" s="94" t="str">
        <v/>
      </c>
      <c r="AL245" s="40"/>
      <c r="AM245" s="7" t="str">
        <v/>
      </c>
      <c r="AN245" s="7" t="str">
        <v/>
      </c>
      <c r="AO245" s="7" t="str">
        <v/>
      </c>
      <c r="AP245" s="7" t="str">
        <v/>
      </c>
      <c r="AQ245" s="7" t="str">
        <v/>
      </c>
      <c r="AR245" s="7" t="str">
        <v/>
      </c>
      <c r="AS245" s="18" t="str">
        <v/>
      </c>
      <c r="AT245" s="40"/>
      <c r="AU245" s="9" t="str">
        <v/>
      </c>
      <c r="AV245" s="9" t="str">
        <v/>
      </c>
      <c r="AW245" s="9" t="str">
        <v/>
      </c>
      <c r="AX245" s="9" t="str">
        <v/>
      </c>
      <c r="AY245" s="9" t="str">
        <v/>
      </c>
      <c r="AZ245" s="9" t="str">
        <v/>
      </c>
      <c r="BA245" s="10" t="str">
        <v/>
      </c>
      <c r="BB245" s="40"/>
    </row>
    <row r="246" spans="1:54" ht="12.75" customHeight="1" x14ac:dyDescent="0.2">
      <c r="A246" s="32">
        <v>12086</v>
      </c>
      <c r="B246" s="7">
        <v>-9.9290780141844004E-2</v>
      </c>
      <c r="C246" s="7" t="str">
        <v/>
      </c>
      <c r="D246" s="7">
        <v>-9.2628919990746073E-2</v>
      </c>
      <c r="E246" s="7">
        <v>-5.776003224621995E-2</v>
      </c>
      <c r="F246" s="7">
        <v>-2.7589938286223914E-2</v>
      </c>
      <c r="G246" s="7">
        <v>1.3045337953996983E-2</v>
      </c>
      <c r="H246" s="7">
        <v>-5.2631578947368363E-2</v>
      </c>
      <c r="I246" s="8">
        <v>12.7</v>
      </c>
      <c r="J246" s="8" t="str">
        <v/>
      </c>
      <c r="K246" s="40"/>
      <c r="L246" s="9" t="str">
        <v/>
      </c>
      <c r="M246" s="9" t="str">
        <v/>
      </c>
      <c r="N246" s="9" t="str">
        <v/>
      </c>
      <c r="O246" s="9" t="str">
        <v/>
      </c>
      <c r="P246" s="9" t="str">
        <v/>
      </c>
      <c r="Q246" s="9" t="str">
        <v/>
      </c>
      <c r="R246" s="9" t="str">
        <v/>
      </c>
      <c r="S246" s="10" t="str">
        <v/>
      </c>
      <c r="T246" s="10" t="str">
        <v/>
      </c>
      <c r="U246" s="40"/>
      <c r="V246" s="84" t="str">
        <v/>
      </c>
      <c r="W246" s="84" t="str">
        <v/>
      </c>
      <c r="X246" s="87" t="str">
        <v/>
      </c>
      <c r="Y246" s="40"/>
      <c r="Z246" s="13" t="str">
        <v/>
      </c>
      <c r="AA246" s="11" t="str">
        <v/>
      </c>
      <c r="AB246" s="22" t="str">
        <v/>
      </c>
      <c r="AC246" s="40"/>
      <c r="AD246" s="90">
        <v>1</v>
      </c>
      <c r="AE246" s="40"/>
      <c r="AF246" s="12" t="str">
        <v/>
      </c>
      <c r="AG246" s="104" t="str">
        <v/>
      </c>
      <c r="AH246" s="40"/>
      <c r="AI246" s="94" t="str">
        <v/>
      </c>
      <c r="AJ246" s="94" t="str">
        <v/>
      </c>
      <c r="AK246" s="94" t="str">
        <v/>
      </c>
      <c r="AL246" s="40"/>
      <c r="AM246" s="7" t="str">
        <v/>
      </c>
      <c r="AN246" s="7" t="str">
        <v/>
      </c>
      <c r="AO246" s="7" t="str">
        <v/>
      </c>
      <c r="AP246" s="7" t="str">
        <v/>
      </c>
      <c r="AQ246" s="7" t="str">
        <v/>
      </c>
      <c r="AR246" s="7" t="str">
        <v/>
      </c>
      <c r="AS246" s="18" t="str">
        <v/>
      </c>
      <c r="AT246" s="40"/>
      <c r="AU246" s="9" t="str">
        <v/>
      </c>
      <c r="AV246" s="9" t="str">
        <v/>
      </c>
      <c r="AW246" s="9" t="str">
        <v/>
      </c>
      <c r="AX246" s="9" t="str">
        <v/>
      </c>
      <c r="AY246" s="9" t="str">
        <v/>
      </c>
      <c r="AZ246" s="9" t="str">
        <v/>
      </c>
      <c r="BA246" s="10" t="str">
        <v/>
      </c>
      <c r="BB246" s="40"/>
    </row>
    <row r="247" spans="1:54" ht="12.75" customHeight="1" x14ac:dyDescent="0.2">
      <c r="A247" s="32">
        <v>12114</v>
      </c>
      <c r="B247" s="7">
        <v>-9.9999999999999978E-2</v>
      </c>
      <c r="C247" s="7" t="str">
        <v/>
      </c>
      <c r="D247" s="7">
        <v>-9.3235281972225414E-2</v>
      </c>
      <c r="E247" s="7">
        <v>-5.9248570436762238E-2</v>
      </c>
      <c r="F247" s="7">
        <v>-2.8358342136926451E-2</v>
      </c>
      <c r="G247" s="7">
        <v>1.2645001815166479E-2</v>
      </c>
      <c r="H247" s="7">
        <v>-6.5789473684210509E-2</v>
      </c>
      <c r="I247" s="8">
        <v>12.6</v>
      </c>
      <c r="J247" s="8" t="str">
        <v/>
      </c>
      <c r="K247" s="40"/>
      <c r="L247" s="9" t="str">
        <v/>
      </c>
      <c r="M247" s="9" t="str">
        <v/>
      </c>
      <c r="N247" s="9" t="str">
        <v/>
      </c>
      <c r="O247" s="9" t="str">
        <v/>
      </c>
      <c r="P247" s="9" t="str">
        <v/>
      </c>
      <c r="Q247" s="9" t="str">
        <v/>
      </c>
      <c r="R247" s="9" t="str">
        <v/>
      </c>
      <c r="S247" s="10" t="str">
        <v/>
      </c>
      <c r="T247" s="10" t="str">
        <v/>
      </c>
      <c r="U247" s="40"/>
      <c r="V247" s="84" t="str">
        <v/>
      </c>
      <c r="W247" s="84" t="str">
        <v/>
      </c>
      <c r="X247" s="87" t="str">
        <v/>
      </c>
      <c r="Y247" s="40"/>
      <c r="Z247" s="13" t="str">
        <v/>
      </c>
      <c r="AA247" s="11" t="str">
        <v/>
      </c>
      <c r="AB247" s="22" t="str">
        <v/>
      </c>
      <c r="AC247" s="40"/>
      <c r="AD247" s="90">
        <v>1</v>
      </c>
      <c r="AE247" s="40"/>
      <c r="AF247" s="12" t="str">
        <v/>
      </c>
      <c r="AG247" s="104" t="str">
        <v/>
      </c>
      <c r="AH247" s="40"/>
      <c r="AI247" s="94" t="str">
        <v/>
      </c>
      <c r="AJ247" s="94" t="str">
        <v/>
      </c>
      <c r="AK247" s="94" t="str">
        <v/>
      </c>
      <c r="AL247" s="40"/>
      <c r="AM247" s="7" t="str">
        <v/>
      </c>
      <c r="AN247" s="7" t="str">
        <v/>
      </c>
      <c r="AO247" s="7" t="str">
        <v/>
      </c>
      <c r="AP247" s="7" t="str">
        <v/>
      </c>
      <c r="AQ247" s="7" t="str">
        <v/>
      </c>
      <c r="AR247" s="7" t="str">
        <v/>
      </c>
      <c r="AS247" s="18" t="str">
        <v/>
      </c>
      <c r="AT247" s="40"/>
      <c r="AU247" s="9" t="str">
        <v/>
      </c>
      <c r="AV247" s="9" t="str">
        <v/>
      </c>
      <c r="AW247" s="9" t="str">
        <v/>
      </c>
      <c r="AX247" s="9" t="str">
        <v/>
      </c>
      <c r="AY247" s="9" t="str">
        <v/>
      </c>
      <c r="AZ247" s="9" t="str">
        <v/>
      </c>
      <c r="BA247" s="10" t="str">
        <v/>
      </c>
      <c r="BB247" s="40"/>
    </row>
    <row r="248" spans="1:54" ht="12.75" customHeight="1" x14ac:dyDescent="0.2">
      <c r="A248" s="32">
        <v>12145</v>
      </c>
      <c r="B248" s="7">
        <v>-9.3525179856115193E-2</v>
      </c>
      <c r="C248" s="7" t="str">
        <v/>
      </c>
      <c r="D248" s="7">
        <v>-9.5016749661062994E-2</v>
      </c>
      <c r="E248" s="7">
        <v>-5.9248570436762238E-2</v>
      </c>
      <c r="F248" s="7">
        <v>-2.89348146853462E-2</v>
      </c>
      <c r="G248" s="7">
        <v>1.2645001815166479E-2</v>
      </c>
      <c r="H248" s="7">
        <v>-6.5789473684210509E-2</v>
      </c>
      <c r="I248" s="8">
        <v>12.6</v>
      </c>
      <c r="J248" s="8" t="str">
        <v/>
      </c>
      <c r="K248" s="40"/>
      <c r="L248" s="9" t="str">
        <v/>
      </c>
      <c r="M248" s="9" t="str">
        <v/>
      </c>
      <c r="N248" s="9" t="str">
        <v/>
      </c>
      <c r="O248" s="9" t="str">
        <v/>
      </c>
      <c r="P248" s="9" t="str">
        <v/>
      </c>
      <c r="Q248" s="9" t="str">
        <v/>
      </c>
      <c r="R248" s="9" t="str">
        <v/>
      </c>
      <c r="S248" s="10" t="str">
        <v/>
      </c>
      <c r="T248" s="10" t="str">
        <v/>
      </c>
      <c r="U248" s="40"/>
      <c r="V248" s="84" t="str">
        <v/>
      </c>
      <c r="W248" s="84" t="str">
        <v/>
      </c>
      <c r="X248" s="87" t="str">
        <v/>
      </c>
      <c r="Y248" s="40"/>
      <c r="Z248" s="13" t="str">
        <v/>
      </c>
      <c r="AA248" s="11" t="str">
        <v/>
      </c>
      <c r="AB248" s="22" t="str">
        <v/>
      </c>
      <c r="AC248" s="40"/>
      <c r="AD248" s="90">
        <v>0</v>
      </c>
      <c r="AE248" s="40"/>
      <c r="AF248" s="12" t="str">
        <v/>
      </c>
      <c r="AG248" s="104" t="str">
        <v/>
      </c>
      <c r="AH248" s="40"/>
      <c r="AI248" s="94" t="str">
        <v/>
      </c>
      <c r="AJ248" s="94" t="str">
        <v/>
      </c>
      <c r="AK248" s="94" t="str">
        <v/>
      </c>
      <c r="AL248" s="40"/>
      <c r="AM248" s="7" t="str">
        <v/>
      </c>
      <c r="AN248" s="7" t="str">
        <v/>
      </c>
      <c r="AO248" s="7" t="str">
        <v/>
      </c>
      <c r="AP248" s="7" t="str">
        <v/>
      </c>
      <c r="AQ248" s="7" t="str">
        <v/>
      </c>
      <c r="AR248" s="7" t="str">
        <v/>
      </c>
      <c r="AS248" s="18" t="str">
        <v/>
      </c>
      <c r="AT248" s="40"/>
      <c r="AU248" s="9" t="str">
        <v/>
      </c>
      <c r="AV248" s="9" t="str">
        <v/>
      </c>
      <c r="AW248" s="9" t="str">
        <v/>
      </c>
      <c r="AX248" s="9" t="str">
        <v/>
      </c>
      <c r="AY248" s="9" t="str">
        <v/>
      </c>
      <c r="AZ248" s="9" t="str">
        <v/>
      </c>
      <c r="BA248" s="10" t="str">
        <v/>
      </c>
      <c r="BB248" s="40"/>
    </row>
    <row r="249" spans="1:54" ht="12.75" customHeight="1" x14ac:dyDescent="0.2">
      <c r="A249" s="32">
        <v>12175</v>
      </c>
      <c r="B249" s="7">
        <v>-8.0291970802919721E-2</v>
      </c>
      <c r="C249" s="7" t="str">
        <v/>
      </c>
      <c r="D249" s="7">
        <v>-9.3235281972225414E-2</v>
      </c>
      <c r="E249" s="7">
        <v>-6.0345020304928276E-2</v>
      </c>
      <c r="F249" s="7">
        <v>-2.89348146853462E-2</v>
      </c>
      <c r="G249" s="7">
        <v>1.316444467694855E-2</v>
      </c>
      <c r="H249" s="7">
        <v>-4.0540540540540682E-2</v>
      </c>
      <c r="I249" s="8">
        <v>12.6</v>
      </c>
      <c r="J249" s="8" t="str">
        <v/>
      </c>
      <c r="K249" s="40"/>
      <c r="L249" s="9" t="str">
        <v/>
      </c>
      <c r="M249" s="9" t="str">
        <v/>
      </c>
      <c r="N249" s="9" t="str">
        <v/>
      </c>
      <c r="O249" s="9" t="str">
        <v/>
      </c>
      <c r="P249" s="9" t="str">
        <v/>
      </c>
      <c r="Q249" s="9" t="str">
        <v/>
      </c>
      <c r="R249" s="9" t="str">
        <v/>
      </c>
      <c r="S249" s="10" t="str">
        <v/>
      </c>
      <c r="T249" s="10" t="str">
        <v/>
      </c>
      <c r="U249" s="40"/>
      <c r="V249" s="84" t="str">
        <v/>
      </c>
      <c r="W249" s="84" t="str">
        <v/>
      </c>
      <c r="X249" s="87" t="str">
        <v/>
      </c>
      <c r="Y249" s="40"/>
      <c r="Z249" s="13" t="str">
        <v/>
      </c>
      <c r="AA249" s="11" t="str">
        <v/>
      </c>
      <c r="AB249" s="22" t="str">
        <v/>
      </c>
      <c r="AC249" s="40"/>
      <c r="AD249" s="90">
        <v>0</v>
      </c>
      <c r="AE249" s="40"/>
      <c r="AF249" s="12" t="str">
        <v/>
      </c>
      <c r="AG249" s="104" t="str">
        <v/>
      </c>
      <c r="AH249" s="40"/>
      <c r="AI249" s="94" t="str">
        <v/>
      </c>
      <c r="AJ249" s="94" t="str">
        <v/>
      </c>
      <c r="AK249" s="94" t="str">
        <v/>
      </c>
      <c r="AL249" s="40"/>
      <c r="AM249" s="7" t="str">
        <v/>
      </c>
      <c r="AN249" s="7" t="str">
        <v/>
      </c>
      <c r="AO249" s="7" t="str">
        <v/>
      </c>
      <c r="AP249" s="7" t="str">
        <v/>
      </c>
      <c r="AQ249" s="7" t="str">
        <v/>
      </c>
      <c r="AR249" s="7" t="str">
        <v/>
      </c>
      <c r="AS249" s="18" t="str">
        <v/>
      </c>
      <c r="AT249" s="40"/>
      <c r="AU249" s="9" t="str">
        <v/>
      </c>
      <c r="AV249" s="9" t="str">
        <v/>
      </c>
      <c r="AW249" s="9" t="str">
        <v/>
      </c>
      <c r="AX249" s="9" t="str">
        <v/>
      </c>
      <c r="AY249" s="9" t="str">
        <v/>
      </c>
      <c r="AZ249" s="9" t="str">
        <v/>
      </c>
      <c r="BA249" s="10" t="str">
        <v/>
      </c>
      <c r="BB249" s="40"/>
    </row>
    <row r="250" spans="1:54" ht="12.75" customHeight="1" x14ac:dyDescent="0.2">
      <c r="A250" s="32">
        <v>12206</v>
      </c>
      <c r="B250" s="7">
        <v>-6.6176470588235281E-2</v>
      </c>
      <c r="C250" s="7" t="str">
        <v/>
      </c>
      <c r="D250" s="7">
        <v>-8.904243575356785E-2</v>
      </c>
      <c r="E250" s="7">
        <v>-5.776003224621995E-2</v>
      </c>
      <c r="F250" s="7">
        <v>-2.8740052172375297E-2</v>
      </c>
      <c r="G250" s="7">
        <v>1.3045337953996983E-2</v>
      </c>
      <c r="H250" s="7">
        <v>-4.0540540540540682E-2</v>
      </c>
      <c r="I250" s="8">
        <v>12.7</v>
      </c>
      <c r="J250" s="8" t="str">
        <v/>
      </c>
      <c r="K250" s="40"/>
      <c r="L250" s="9" t="str">
        <v/>
      </c>
      <c r="M250" s="9" t="str">
        <v/>
      </c>
      <c r="N250" s="9" t="str">
        <v/>
      </c>
      <c r="O250" s="9" t="str">
        <v/>
      </c>
      <c r="P250" s="9" t="str">
        <v/>
      </c>
      <c r="Q250" s="9" t="str">
        <v/>
      </c>
      <c r="R250" s="9" t="str">
        <v/>
      </c>
      <c r="S250" s="10" t="str">
        <v/>
      </c>
      <c r="T250" s="10" t="str">
        <v/>
      </c>
      <c r="U250" s="40"/>
      <c r="V250" s="84" t="str">
        <v/>
      </c>
      <c r="W250" s="84" t="str">
        <v/>
      </c>
      <c r="X250" s="87" t="str">
        <v/>
      </c>
      <c r="Y250" s="40"/>
      <c r="Z250" s="13" t="str">
        <v/>
      </c>
      <c r="AA250" s="11" t="str">
        <v/>
      </c>
      <c r="AB250" s="22" t="str">
        <v/>
      </c>
      <c r="AC250" s="40"/>
      <c r="AD250" s="90">
        <v>0</v>
      </c>
      <c r="AE250" s="40"/>
      <c r="AF250" s="12" t="str">
        <v/>
      </c>
      <c r="AG250" s="104" t="str">
        <v/>
      </c>
      <c r="AH250" s="40"/>
      <c r="AI250" s="94" t="str">
        <v/>
      </c>
      <c r="AJ250" s="94" t="str">
        <v/>
      </c>
      <c r="AK250" s="94" t="str">
        <v/>
      </c>
      <c r="AL250" s="40"/>
      <c r="AM250" s="7" t="str">
        <v/>
      </c>
      <c r="AN250" s="7" t="str">
        <v/>
      </c>
      <c r="AO250" s="7" t="str">
        <v/>
      </c>
      <c r="AP250" s="7" t="str">
        <v/>
      </c>
      <c r="AQ250" s="7" t="str">
        <v/>
      </c>
      <c r="AR250" s="7" t="str">
        <v/>
      </c>
      <c r="AS250" s="18" t="str">
        <v/>
      </c>
      <c r="AT250" s="40"/>
      <c r="AU250" s="9" t="str">
        <v/>
      </c>
      <c r="AV250" s="9" t="str">
        <v/>
      </c>
      <c r="AW250" s="9" t="str">
        <v/>
      </c>
      <c r="AX250" s="9" t="str">
        <v/>
      </c>
      <c r="AY250" s="9" t="str">
        <v/>
      </c>
      <c r="AZ250" s="9" t="str">
        <v/>
      </c>
      <c r="BA250" s="10" t="str">
        <v/>
      </c>
      <c r="BB250" s="40"/>
    </row>
    <row r="251" spans="1:54" ht="12.75" customHeight="1" x14ac:dyDescent="0.2">
      <c r="A251" s="32">
        <v>12236</v>
      </c>
      <c r="B251" s="7">
        <v>-3.6764705882352922E-2</v>
      </c>
      <c r="C251" s="7" t="str">
        <v/>
      </c>
      <c r="D251" s="7">
        <v>-7.5895533780320878E-2</v>
      </c>
      <c r="E251" s="7">
        <v>-5.1898056015737271E-2</v>
      </c>
      <c r="F251" s="7">
        <v>-2.6862328825112414E-2</v>
      </c>
      <c r="G251" s="7">
        <v>1.4102387211971212E-2</v>
      </c>
      <c r="H251" s="7">
        <v>-4.0540540540540682E-2</v>
      </c>
      <c r="I251" s="8">
        <v>13.1</v>
      </c>
      <c r="J251" s="8" t="str">
        <v/>
      </c>
      <c r="K251" s="40"/>
      <c r="L251" s="9" t="str">
        <v/>
      </c>
      <c r="M251" s="9" t="str">
        <v/>
      </c>
      <c r="N251" s="9" t="str">
        <v/>
      </c>
      <c r="O251" s="9" t="str">
        <v/>
      </c>
      <c r="P251" s="9" t="str">
        <v/>
      </c>
      <c r="Q251" s="9" t="str">
        <v/>
      </c>
      <c r="R251" s="9" t="str">
        <v/>
      </c>
      <c r="S251" s="10" t="str">
        <v/>
      </c>
      <c r="T251" s="10" t="str">
        <v/>
      </c>
      <c r="U251" s="40"/>
      <c r="V251" s="84" t="str">
        <v/>
      </c>
      <c r="W251" s="84" t="str">
        <v/>
      </c>
      <c r="X251" s="87" t="str">
        <v/>
      </c>
      <c r="Y251" s="40"/>
      <c r="Z251" s="13" t="str">
        <v/>
      </c>
      <c r="AA251" s="11" t="str">
        <v/>
      </c>
      <c r="AB251" s="22" t="str">
        <v/>
      </c>
      <c r="AC251" s="40"/>
      <c r="AD251" s="90">
        <v>0</v>
      </c>
      <c r="AE251" s="40"/>
      <c r="AF251" s="12" t="str">
        <v/>
      </c>
      <c r="AG251" s="104" t="str">
        <v/>
      </c>
      <c r="AH251" s="40"/>
      <c r="AI251" s="94" t="str">
        <v/>
      </c>
      <c r="AJ251" s="94" t="str">
        <v/>
      </c>
      <c r="AK251" s="94" t="str">
        <v/>
      </c>
      <c r="AL251" s="40"/>
      <c r="AM251" s="7" t="str">
        <v/>
      </c>
      <c r="AN251" s="7" t="str">
        <v/>
      </c>
      <c r="AO251" s="7" t="str">
        <v/>
      </c>
      <c r="AP251" s="7" t="str">
        <v/>
      </c>
      <c r="AQ251" s="7" t="str">
        <v/>
      </c>
      <c r="AR251" s="7" t="str">
        <v/>
      </c>
      <c r="AS251" s="18" t="str">
        <v/>
      </c>
      <c r="AT251" s="40"/>
      <c r="AU251" s="9" t="str">
        <v/>
      </c>
      <c r="AV251" s="9" t="str">
        <v/>
      </c>
      <c r="AW251" s="9" t="str">
        <v/>
      </c>
      <c r="AX251" s="9" t="str">
        <v/>
      </c>
      <c r="AY251" s="9" t="str">
        <v/>
      </c>
      <c r="AZ251" s="9" t="str">
        <v/>
      </c>
      <c r="BA251" s="10" t="str">
        <v/>
      </c>
      <c r="BB251" s="40"/>
    </row>
    <row r="252" spans="1:54" ht="12.75" customHeight="1" x14ac:dyDescent="0.2">
      <c r="A252" s="32">
        <v>12267</v>
      </c>
      <c r="B252" s="7">
        <v>-2.2222222222222254E-2</v>
      </c>
      <c r="C252" s="7" t="str">
        <v/>
      </c>
      <c r="D252" s="7">
        <v>-7.1682233277444274E-2</v>
      </c>
      <c r="E252" s="7">
        <v>-5.0454971794107406E-2</v>
      </c>
      <c r="F252" s="7">
        <v>-2.5553989075899342E-2</v>
      </c>
      <c r="G252" s="7">
        <v>1.4488052647620098E-2</v>
      </c>
      <c r="H252" s="7">
        <v>-2.7027027027027084E-2</v>
      </c>
      <c r="I252" s="8">
        <v>13.2</v>
      </c>
      <c r="J252" s="8" t="str">
        <v/>
      </c>
      <c r="K252" s="40"/>
      <c r="L252" s="9" t="str">
        <v/>
      </c>
      <c r="M252" s="9" t="str">
        <v/>
      </c>
      <c r="N252" s="9" t="str">
        <v/>
      </c>
      <c r="O252" s="9" t="str">
        <v/>
      </c>
      <c r="P252" s="9" t="str">
        <v/>
      </c>
      <c r="Q252" s="9" t="str">
        <v/>
      </c>
      <c r="R252" s="9" t="str">
        <v/>
      </c>
      <c r="S252" s="10" t="str">
        <v/>
      </c>
      <c r="T252" s="10" t="str">
        <v/>
      </c>
      <c r="U252" s="40"/>
      <c r="V252" s="84" t="str">
        <v/>
      </c>
      <c r="W252" s="84" t="str">
        <v/>
      </c>
      <c r="X252" s="87" t="str">
        <v/>
      </c>
      <c r="Y252" s="40"/>
      <c r="Z252" s="13" t="str">
        <v/>
      </c>
      <c r="AA252" s="11" t="str">
        <v/>
      </c>
      <c r="AB252" s="22" t="str">
        <v/>
      </c>
      <c r="AC252" s="40"/>
      <c r="AD252" s="90">
        <v>0</v>
      </c>
      <c r="AE252" s="40"/>
      <c r="AF252" s="12" t="str">
        <v/>
      </c>
      <c r="AG252" s="104" t="str">
        <v/>
      </c>
      <c r="AH252" s="40"/>
      <c r="AI252" s="94" t="str">
        <v/>
      </c>
      <c r="AJ252" s="94" t="str">
        <v/>
      </c>
      <c r="AK252" s="94" t="str">
        <v/>
      </c>
      <c r="AL252" s="40"/>
      <c r="AM252" s="7" t="str">
        <v/>
      </c>
      <c r="AN252" s="7" t="str">
        <v/>
      </c>
      <c r="AO252" s="7" t="str">
        <v/>
      </c>
      <c r="AP252" s="7" t="str">
        <v/>
      </c>
      <c r="AQ252" s="7" t="str">
        <v/>
      </c>
      <c r="AR252" s="7" t="str">
        <v/>
      </c>
      <c r="AS252" s="18" t="str">
        <v/>
      </c>
      <c r="AT252" s="40"/>
      <c r="AU252" s="9" t="str">
        <v/>
      </c>
      <c r="AV252" s="9" t="str">
        <v/>
      </c>
      <c r="AW252" s="9" t="str">
        <v/>
      </c>
      <c r="AX252" s="9" t="str">
        <v/>
      </c>
      <c r="AY252" s="9" t="str">
        <v/>
      </c>
      <c r="AZ252" s="9" t="str">
        <v/>
      </c>
      <c r="BA252" s="10" t="str">
        <v/>
      </c>
      <c r="BB252" s="40"/>
    </row>
    <row r="253" spans="1:54" ht="12.75" customHeight="1" x14ac:dyDescent="0.2">
      <c r="A253" s="32">
        <v>12298</v>
      </c>
      <c r="B253" s="7">
        <v>-1.4925373134328401E-2</v>
      </c>
      <c r="C253" s="7" t="str">
        <v/>
      </c>
      <c r="D253" s="7">
        <v>-7.3550080912752391E-2</v>
      </c>
      <c r="E253" s="7">
        <v>-5.2660675132975565E-2</v>
      </c>
      <c r="F253" s="7">
        <v>-2.6122015157751366E-2</v>
      </c>
      <c r="G253" s="7">
        <v>1.3978383434591013E-2</v>
      </c>
      <c r="H253" s="7">
        <v>-2.7027027027027084E-2</v>
      </c>
      <c r="I253" s="8">
        <v>13.2</v>
      </c>
      <c r="J253" s="8" t="str">
        <v/>
      </c>
      <c r="K253" s="40"/>
      <c r="L253" s="9" t="str">
        <v/>
      </c>
      <c r="M253" s="9" t="str">
        <v/>
      </c>
      <c r="N253" s="9" t="str">
        <v/>
      </c>
      <c r="O253" s="9" t="str">
        <v/>
      </c>
      <c r="P253" s="9" t="str">
        <v/>
      </c>
      <c r="Q253" s="9" t="str">
        <v/>
      </c>
      <c r="R253" s="9" t="str">
        <v/>
      </c>
      <c r="S253" s="10" t="str">
        <v/>
      </c>
      <c r="T253" s="10" t="str">
        <v/>
      </c>
      <c r="U253" s="40"/>
      <c r="V253" s="84" t="str">
        <v/>
      </c>
      <c r="W253" s="84" t="str">
        <v/>
      </c>
      <c r="X253" s="87" t="str">
        <v/>
      </c>
      <c r="Y253" s="40"/>
      <c r="Z253" s="13" t="str">
        <v/>
      </c>
      <c r="AA253" s="11" t="str">
        <v/>
      </c>
      <c r="AB253" s="22" t="str">
        <v/>
      </c>
      <c r="AC253" s="40"/>
      <c r="AD253" s="90">
        <v>0</v>
      </c>
      <c r="AE253" s="40"/>
      <c r="AF253" s="12" t="str">
        <v/>
      </c>
      <c r="AG253" s="104" t="str">
        <v/>
      </c>
      <c r="AH253" s="40"/>
      <c r="AI253" s="94" t="str">
        <v/>
      </c>
      <c r="AJ253" s="94" t="str">
        <v/>
      </c>
      <c r="AK253" s="94" t="str">
        <v/>
      </c>
      <c r="AL253" s="40"/>
      <c r="AM253" s="7" t="str">
        <v/>
      </c>
      <c r="AN253" s="7" t="str">
        <v/>
      </c>
      <c r="AO253" s="7" t="str">
        <v/>
      </c>
      <c r="AP253" s="7" t="str">
        <v/>
      </c>
      <c r="AQ253" s="7" t="str">
        <v/>
      </c>
      <c r="AR253" s="7" t="str">
        <v/>
      </c>
      <c r="AS253" s="18" t="str">
        <v/>
      </c>
      <c r="AT253" s="40"/>
      <c r="AU253" s="9" t="str">
        <v/>
      </c>
      <c r="AV253" s="9" t="str">
        <v/>
      </c>
      <c r="AW253" s="9" t="str">
        <v/>
      </c>
      <c r="AX253" s="9" t="str">
        <v/>
      </c>
      <c r="AY253" s="9" t="str">
        <v/>
      </c>
      <c r="AZ253" s="9" t="str">
        <v/>
      </c>
      <c r="BA253" s="10" t="str">
        <v/>
      </c>
      <c r="BB253" s="40"/>
    </row>
    <row r="254" spans="1:54" ht="12.75" customHeight="1" x14ac:dyDescent="0.2">
      <c r="A254" s="32">
        <v>12328</v>
      </c>
      <c r="B254" s="7">
        <v>-7.5187969924812581E-3</v>
      </c>
      <c r="C254" s="7" t="str">
        <v/>
      </c>
      <c r="D254" s="7">
        <v>-7.1682233277444274E-2</v>
      </c>
      <c r="E254" s="7">
        <v>-5.1561670639600932E-2</v>
      </c>
      <c r="F254" s="7">
        <v>-2.6686420074689132E-2</v>
      </c>
      <c r="G254" s="7">
        <v>1.3978383434591013E-2</v>
      </c>
      <c r="H254" s="7">
        <v>-2.7397260273972601E-2</v>
      </c>
      <c r="I254" s="8">
        <v>13.2</v>
      </c>
      <c r="J254" s="8" t="str">
        <v/>
      </c>
      <c r="K254" s="40"/>
      <c r="L254" s="9" t="str">
        <v/>
      </c>
      <c r="M254" s="9" t="str">
        <v/>
      </c>
      <c r="N254" s="9" t="str">
        <v/>
      </c>
      <c r="O254" s="9" t="str">
        <v/>
      </c>
      <c r="P254" s="9" t="str">
        <v/>
      </c>
      <c r="Q254" s="9" t="str">
        <v/>
      </c>
      <c r="R254" s="9" t="str">
        <v/>
      </c>
      <c r="S254" s="10" t="str">
        <v/>
      </c>
      <c r="T254" s="10" t="str">
        <v/>
      </c>
      <c r="U254" s="40"/>
      <c r="V254" s="84" t="str">
        <v/>
      </c>
      <c r="W254" s="84" t="str">
        <v/>
      </c>
      <c r="X254" s="87" t="str">
        <v/>
      </c>
      <c r="Y254" s="40"/>
      <c r="Z254" s="13" t="str">
        <v/>
      </c>
      <c r="AA254" s="11" t="str">
        <v/>
      </c>
      <c r="AB254" s="22" t="str">
        <v/>
      </c>
      <c r="AC254" s="40"/>
      <c r="AD254" s="90">
        <v>0</v>
      </c>
      <c r="AE254" s="40"/>
      <c r="AF254" s="12" t="str">
        <v/>
      </c>
      <c r="AG254" s="104" t="str">
        <v/>
      </c>
      <c r="AH254" s="40"/>
      <c r="AI254" s="94" t="str">
        <v/>
      </c>
      <c r="AJ254" s="94" t="str">
        <v/>
      </c>
      <c r="AK254" s="94" t="str">
        <v/>
      </c>
      <c r="AL254" s="40"/>
      <c r="AM254" s="7" t="str">
        <v/>
      </c>
      <c r="AN254" s="7" t="str">
        <v/>
      </c>
      <c r="AO254" s="7" t="str">
        <v/>
      </c>
      <c r="AP254" s="7" t="str">
        <v/>
      </c>
      <c r="AQ254" s="7" t="str">
        <v/>
      </c>
      <c r="AR254" s="7" t="str">
        <v/>
      </c>
      <c r="AS254" s="18" t="str">
        <v/>
      </c>
      <c r="AT254" s="40"/>
      <c r="AU254" s="9" t="str">
        <v/>
      </c>
      <c r="AV254" s="9" t="str">
        <v/>
      </c>
      <c r="AW254" s="9" t="str">
        <v/>
      </c>
      <c r="AX254" s="9" t="str">
        <v/>
      </c>
      <c r="AY254" s="9" t="str">
        <v/>
      </c>
      <c r="AZ254" s="9" t="str">
        <v/>
      </c>
      <c r="BA254" s="10" t="str">
        <v/>
      </c>
      <c r="BB254" s="40"/>
    </row>
    <row r="255" spans="1:54" ht="12.75" customHeight="1" x14ac:dyDescent="0.2">
      <c r="A255" s="32">
        <v>12359</v>
      </c>
      <c r="B255" s="7">
        <v>0</v>
      </c>
      <c r="C255" s="7" t="str">
        <v/>
      </c>
      <c r="D255" s="7">
        <v>-6.9799230619295161E-2</v>
      </c>
      <c r="E255" s="7">
        <v>-5.1561670639600932E-2</v>
      </c>
      <c r="F255" s="7">
        <v>-2.6686420074689132E-2</v>
      </c>
      <c r="G255" s="7">
        <v>1.3474037885464307E-2</v>
      </c>
      <c r="H255" s="7">
        <v>-2.7397260273972601E-2</v>
      </c>
      <c r="I255" s="8">
        <v>13.2</v>
      </c>
      <c r="J255" s="8" t="str">
        <v/>
      </c>
      <c r="K255" s="40"/>
      <c r="L255" s="9" t="str">
        <v/>
      </c>
      <c r="M255" s="9" t="str">
        <v/>
      </c>
      <c r="N255" s="9" t="str">
        <v/>
      </c>
      <c r="O255" s="9" t="str">
        <v/>
      </c>
      <c r="P255" s="9" t="str">
        <v/>
      </c>
      <c r="Q255" s="9" t="str">
        <v/>
      </c>
      <c r="R255" s="9" t="str">
        <v/>
      </c>
      <c r="S255" s="10" t="str">
        <v/>
      </c>
      <c r="T255" s="10" t="str">
        <v/>
      </c>
      <c r="U255" s="40"/>
      <c r="V255" s="84" t="str">
        <v/>
      </c>
      <c r="W255" s="84" t="str">
        <v/>
      </c>
      <c r="X255" s="87" t="str">
        <v/>
      </c>
      <c r="Y255" s="40"/>
      <c r="Z255" s="13" t="str">
        <v/>
      </c>
      <c r="AA255" s="11" t="str">
        <v/>
      </c>
      <c r="AB255" s="22" t="str">
        <v/>
      </c>
      <c r="AC255" s="40"/>
      <c r="AD255" s="90">
        <v>0</v>
      </c>
      <c r="AE255" s="40"/>
      <c r="AF255" s="12" t="str">
        <v/>
      </c>
      <c r="AG255" s="104" t="str">
        <v/>
      </c>
      <c r="AH255" s="40"/>
      <c r="AI255" s="94" t="str">
        <v/>
      </c>
      <c r="AJ255" s="94" t="str">
        <v/>
      </c>
      <c r="AK255" s="94" t="str">
        <v/>
      </c>
      <c r="AL255" s="40"/>
      <c r="AM255" s="7" t="str">
        <v/>
      </c>
      <c r="AN255" s="7" t="str">
        <v/>
      </c>
      <c r="AO255" s="7" t="str">
        <v/>
      </c>
      <c r="AP255" s="7" t="str">
        <v/>
      </c>
      <c r="AQ255" s="7" t="str">
        <v/>
      </c>
      <c r="AR255" s="7" t="str">
        <v/>
      </c>
      <c r="AS255" s="18" t="str">
        <v/>
      </c>
      <c r="AT255" s="40"/>
      <c r="AU255" s="9" t="str">
        <v/>
      </c>
      <c r="AV255" s="9" t="str">
        <v/>
      </c>
      <c r="AW255" s="9" t="str">
        <v/>
      </c>
      <c r="AX255" s="9" t="str">
        <v/>
      </c>
      <c r="AY255" s="9" t="str">
        <v/>
      </c>
      <c r="AZ255" s="9" t="str">
        <v/>
      </c>
      <c r="BA255" s="10" t="str">
        <v/>
      </c>
      <c r="BB255" s="40"/>
    </row>
    <row r="256" spans="1:54" ht="12.75" customHeight="1" x14ac:dyDescent="0.2">
      <c r="A256" s="32">
        <v>12389</v>
      </c>
      <c r="B256" s="7">
        <v>7.6335877862594437E-3</v>
      </c>
      <c r="C256" s="7" t="str">
        <v/>
      </c>
      <c r="D256" s="7">
        <v>-6.4057105141894111E-2</v>
      </c>
      <c r="E256" s="7">
        <v>-5.0454971794107406E-2</v>
      </c>
      <c r="F256" s="7">
        <v>-2.6686420074689132E-2</v>
      </c>
      <c r="G256" s="7">
        <v>1.3978383434591013E-2</v>
      </c>
      <c r="H256" s="7">
        <v>-2.7397260273972601E-2</v>
      </c>
      <c r="I256" s="8">
        <v>13.2</v>
      </c>
      <c r="J256" s="8" t="str">
        <v/>
      </c>
      <c r="K256" s="40"/>
      <c r="L256" s="9" t="str">
        <v/>
      </c>
      <c r="M256" s="9" t="str">
        <v/>
      </c>
      <c r="N256" s="9" t="str">
        <v/>
      </c>
      <c r="O256" s="9" t="str">
        <v/>
      </c>
      <c r="P256" s="9" t="str">
        <v/>
      </c>
      <c r="Q256" s="9" t="str">
        <v/>
      </c>
      <c r="R256" s="9" t="str">
        <v/>
      </c>
      <c r="S256" s="10" t="str">
        <v/>
      </c>
      <c r="T256" s="10" t="str">
        <v/>
      </c>
      <c r="U256" s="40"/>
      <c r="V256" s="84" t="str">
        <v/>
      </c>
      <c r="W256" s="84" t="str">
        <v/>
      </c>
      <c r="X256" s="87" t="str">
        <v/>
      </c>
      <c r="Y256" s="40"/>
      <c r="Z256" s="13" t="str">
        <v/>
      </c>
      <c r="AA256" s="11" t="str">
        <v/>
      </c>
      <c r="AB256" s="22" t="str">
        <v/>
      </c>
      <c r="AC256" s="40"/>
      <c r="AD256" s="90">
        <v>0</v>
      </c>
      <c r="AE256" s="40"/>
      <c r="AF256" s="12" t="str">
        <v/>
      </c>
      <c r="AG256" s="104" t="str">
        <v/>
      </c>
      <c r="AH256" s="40"/>
      <c r="AI256" s="94" t="str">
        <v/>
      </c>
      <c r="AJ256" s="94" t="str">
        <v/>
      </c>
      <c r="AK256" s="94" t="str">
        <v/>
      </c>
      <c r="AL256" s="40"/>
      <c r="AM256" s="7" t="str">
        <v/>
      </c>
      <c r="AN256" s="7" t="str">
        <v/>
      </c>
      <c r="AO256" s="7" t="str">
        <v/>
      </c>
      <c r="AP256" s="7" t="str">
        <v/>
      </c>
      <c r="AQ256" s="7" t="str">
        <v/>
      </c>
      <c r="AR256" s="7" t="str">
        <v/>
      </c>
      <c r="AS256" s="18" t="str">
        <v/>
      </c>
      <c r="AT256" s="40"/>
      <c r="AU256" s="9" t="str">
        <v/>
      </c>
      <c r="AV256" s="9" t="str">
        <v/>
      </c>
      <c r="AW256" s="9" t="str">
        <v/>
      </c>
      <c r="AX256" s="9" t="str">
        <v/>
      </c>
      <c r="AY256" s="9" t="str">
        <v/>
      </c>
      <c r="AZ256" s="9" t="str">
        <v/>
      </c>
      <c r="BA256" s="10" t="str">
        <v/>
      </c>
      <c r="BB256" s="40"/>
    </row>
    <row r="257" spans="1:54" ht="12.75" customHeight="1" x14ac:dyDescent="0.2">
      <c r="A257" s="32">
        <v>12420</v>
      </c>
      <c r="B257" s="7">
        <v>2.3255813953488191E-2</v>
      </c>
      <c r="C257" s="7" t="str">
        <v/>
      </c>
      <c r="D257" s="7">
        <v>-6.0149156288526573E-2</v>
      </c>
      <c r="E257" s="7">
        <v>-5.0454971794107406E-2</v>
      </c>
      <c r="F257" s="7">
        <v>-2.6686420074689132E-2</v>
      </c>
      <c r="G257" s="7">
        <v>1.3978383434591013E-2</v>
      </c>
      <c r="H257" s="7">
        <v>0</v>
      </c>
      <c r="I257" s="8">
        <v>13.2</v>
      </c>
      <c r="J257" s="8" t="str">
        <v/>
      </c>
      <c r="K257" s="40"/>
      <c r="L257" s="9" t="str">
        <v/>
      </c>
      <c r="M257" s="9" t="str">
        <v/>
      </c>
      <c r="N257" s="9" t="str">
        <v/>
      </c>
      <c r="O257" s="9" t="str">
        <v/>
      </c>
      <c r="P257" s="9" t="str">
        <v/>
      </c>
      <c r="Q257" s="9" t="str">
        <v/>
      </c>
      <c r="R257" s="9" t="str">
        <v/>
      </c>
      <c r="S257" s="10" t="str">
        <v/>
      </c>
      <c r="T257" s="10" t="str">
        <v/>
      </c>
      <c r="U257" s="40"/>
      <c r="V257" s="84" t="str">
        <v/>
      </c>
      <c r="W257" s="84" t="str">
        <v/>
      </c>
      <c r="X257" s="87" t="str">
        <v/>
      </c>
      <c r="Y257" s="40"/>
      <c r="Z257" s="13" t="str">
        <v/>
      </c>
      <c r="AA257" s="11" t="str">
        <v/>
      </c>
      <c r="AB257" s="22" t="str">
        <v/>
      </c>
      <c r="AC257" s="40"/>
      <c r="AD257" s="90">
        <v>0</v>
      </c>
      <c r="AE257" s="40"/>
      <c r="AF257" s="12" t="str">
        <v/>
      </c>
      <c r="AG257" s="104" t="str">
        <v/>
      </c>
      <c r="AH257" s="40"/>
      <c r="AI257" s="94" t="str">
        <v/>
      </c>
      <c r="AJ257" s="94" t="str">
        <v/>
      </c>
      <c r="AK257" s="94" t="str">
        <v/>
      </c>
      <c r="AL257" s="40"/>
      <c r="AM257" s="7" t="str">
        <v/>
      </c>
      <c r="AN257" s="7" t="str">
        <v/>
      </c>
      <c r="AO257" s="7" t="str">
        <v/>
      </c>
      <c r="AP257" s="7" t="str">
        <v/>
      </c>
      <c r="AQ257" s="7" t="str">
        <v/>
      </c>
      <c r="AR257" s="7" t="str">
        <v/>
      </c>
      <c r="AS257" s="18" t="str">
        <v/>
      </c>
      <c r="AT257" s="40"/>
      <c r="AU257" s="9" t="str">
        <v/>
      </c>
      <c r="AV257" s="9" t="str">
        <v/>
      </c>
      <c r="AW257" s="9" t="str">
        <v/>
      </c>
      <c r="AX257" s="9" t="str">
        <v/>
      </c>
      <c r="AY257" s="9" t="str">
        <v/>
      </c>
      <c r="AZ257" s="9" t="str">
        <v/>
      </c>
      <c r="BA257" s="10" t="str">
        <v/>
      </c>
      <c r="BB257" s="40"/>
    </row>
    <row r="258" spans="1:54" ht="12.75" customHeight="1" x14ac:dyDescent="0.2">
      <c r="A258" s="32">
        <v>12451</v>
      </c>
      <c r="B258" s="7">
        <v>4.7244094488189115E-2</v>
      </c>
      <c r="C258" s="7" t="str">
        <v/>
      </c>
      <c r="D258" s="7">
        <v>-5.379770696708519E-2</v>
      </c>
      <c r="E258" s="7">
        <v>-4.9020607204410371E-2</v>
      </c>
      <c r="F258" s="7">
        <v>-2.5386731984449851E-2</v>
      </c>
      <c r="G258" s="7">
        <v>1.4870952386051517E-2</v>
      </c>
      <c r="H258" s="7">
        <v>0</v>
      </c>
      <c r="I258" s="8">
        <v>13.3</v>
      </c>
      <c r="J258" s="8" t="str">
        <v/>
      </c>
      <c r="K258" s="40"/>
      <c r="L258" s="9" t="str">
        <v/>
      </c>
      <c r="M258" s="9" t="str">
        <v/>
      </c>
      <c r="N258" s="9" t="str">
        <v/>
      </c>
      <c r="O258" s="9" t="str">
        <v/>
      </c>
      <c r="P258" s="9" t="str">
        <v/>
      </c>
      <c r="Q258" s="9" t="str">
        <v/>
      </c>
      <c r="R258" s="9" t="str">
        <v/>
      </c>
      <c r="S258" s="10" t="str">
        <v/>
      </c>
      <c r="T258" s="10" t="str">
        <v/>
      </c>
      <c r="U258" s="40"/>
      <c r="V258" s="84" t="str">
        <v/>
      </c>
      <c r="W258" s="84" t="str">
        <v/>
      </c>
      <c r="X258" s="87" t="str">
        <v/>
      </c>
      <c r="Y258" s="40"/>
      <c r="Z258" s="13" t="str">
        <v/>
      </c>
      <c r="AA258" s="11" t="str">
        <v/>
      </c>
      <c r="AB258" s="22" t="str">
        <v/>
      </c>
      <c r="AC258" s="40"/>
      <c r="AD258" s="90">
        <v>0</v>
      </c>
      <c r="AE258" s="40"/>
      <c r="AF258" s="12" t="str">
        <v/>
      </c>
      <c r="AG258" s="104" t="str">
        <v/>
      </c>
      <c r="AH258" s="40"/>
      <c r="AI258" s="94" t="str">
        <v/>
      </c>
      <c r="AJ258" s="94" t="str">
        <v/>
      </c>
      <c r="AK258" s="94" t="str">
        <v/>
      </c>
      <c r="AL258" s="40"/>
      <c r="AM258" s="7" t="str">
        <v/>
      </c>
      <c r="AN258" s="7" t="str">
        <v/>
      </c>
      <c r="AO258" s="7" t="str">
        <v/>
      </c>
      <c r="AP258" s="7" t="str">
        <v/>
      </c>
      <c r="AQ258" s="7" t="str">
        <v/>
      </c>
      <c r="AR258" s="7" t="str">
        <v/>
      </c>
      <c r="AS258" s="18" t="str">
        <v/>
      </c>
      <c r="AT258" s="40"/>
      <c r="AU258" s="9" t="str">
        <v/>
      </c>
      <c r="AV258" s="9" t="str">
        <v/>
      </c>
      <c r="AW258" s="9" t="str">
        <v/>
      </c>
      <c r="AX258" s="9" t="str">
        <v/>
      </c>
      <c r="AY258" s="9" t="str">
        <v/>
      </c>
      <c r="AZ258" s="9" t="str">
        <v/>
      </c>
      <c r="BA258" s="10" t="str">
        <v/>
      </c>
      <c r="BB258" s="40"/>
    </row>
    <row r="259" spans="1:54" ht="12.75" customHeight="1" x14ac:dyDescent="0.2">
      <c r="A259" s="32">
        <v>12479</v>
      </c>
      <c r="B259" s="7">
        <v>5.555555555555558E-2</v>
      </c>
      <c r="C259" s="7" t="str">
        <v/>
      </c>
      <c r="D259" s="7">
        <v>-5.1780211961151013E-2</v>
      </c>
      <c r="E259" s="7">
        <v>-4.7904431134696224E-2</v>
      </c>
      <c r="F259" s="7">
        <v>-2.481827703981776E-2</v>
      </c>
      <c r="G259" s="7">
        <v>1.4870952386051517E-2</v>
      </c>
      <c r="H259" s="7">
        <v>2.8169014084507005E-2</v>
      </c>
      <c r="I259" s="8">
        <v>13.3</v>
      </c>
      <c r="J259" s="8" t="str">
        <v/>
      </c>
      <c r="K259" s="40"/>
      <c r="L259" s="9" t="str">
        <v/>
      </c>
      <c r="M259" s="9" t="str">
        <v/>
      </c>
      <c r="N259" s="9" t="str">
        <v/>
      </c>
      <c r="O259" s="9" t="str">
        <v/>
      </c>
      <c r="P259" s="9" t="str">
        <v/>
      </c>
      <c r="Q259" s="9" t="str">
        <v/>
      </c>
      <c r="R259" s="9" t="str">
        <v/>
      </c>
      <c r="S259" s="10" t="str">
        <v/>
      </c>
      <c r="T259" s="10" t="str">
        <v/>
      </c>
      <c r="U259" s="40"/>
      <c r="V259" s="84" t="str">
        <v/>
      </c>
      <c r="W259" s="84" t="str">
        <v/>
      </c>
      <c r="X259" s="87" t="str">
        <v/>
      </c>
      <c r="Y259" s="40"/>
      <c r="Z259" s="13" t="str">
        <v/>
      </c>
      <c r="AA259" s="11" t="str">
        <v/>
      </c>
      <c r="AB259" s="22" t="str">
        <v/>
      </c>
      <c r="AC259" s="40"/>
      <c r="AD259" s="90">
        <v>0</v>
      </c>
      <c r="AE259" s="40"/>
      <c r="AF259" s="12" t="str">
        <v/>
      </c>
      <c r="AG259" s="104" t="str">
        <v/>
      </c>
      <c r="AH259" s="40"/>
      <c r="AI259" s="94" t="str">
        <v/>
      </c>
      <c r="AJ259" s="94" t="str">
        <v/>
      </c>
      <c r="AK259" s="94" t="str">
        <v/>
      </c>
      <c r="AL259" s="40"/>
      <c r="AM259" s="7" t="str">
        <v/>
      </c>
      <c r="AN259" s="7" t="str">
        <v/>
      </c>
      <c r="AO259" s="7" t="str">
        <v/>
      </c>
      <c r="AP259" s="7" t="str">
        <v/>
      </c>
      <c r="AQ259" s="7" t="str">
        <v/>
      </c>
      <c r="AR259" s="7" t="str">
        <v/>
      </c>
      <c r="AS259" s="18" t="str">
        <v/>
      </c>
      <c r="AT259" s="40"/>
      <c r="AU259" s="9" t="str">
        <v/>
      </c>
      <c r="AV259" s="9" t="str">
        <v/>
      </c>
      <c r="AW259" s="9" t="str">
        <v/>
      </c>
      <c r="AX259" s="9" t="str">
        <v/>
      </c>
      <c r="AY259" s="9" t="str">
        <v/>
      </c>
      <c r="AZ259" s="9" t="str">
        <v/>
      </c>
      <c r="BA259" s="10" t="str">
        <v/>
      </c>
      <c r="BB259" s="40"/>
    </row>
    <row r="260" spans="1:54" ht="12.75" customHeight="1" x14ac:dyDescent="0.2">
      <c r="A260" s="32">
        <v>12510</v>
      </c>
      <c r="B260" s="7">
        <v>5.555555555555558E-2</v>
      </c>
      <c r="C260" s="7" t="str">
        <v/>
      </c>
      <c r="D260" s="7">
        <v>-4.9745399308875449E-2</v>
      </c>
      <c r="E260" s="7">
        <v>-4.6780348228468993E-2</v>
      </c>
      <c r="F260" s="7">
        <v>-2.4246153548291849E-2</v>
      </c>
      <c r="G260" s="7">
        <v>1.5386250507268384E-2</v>
      </c>
      <c r="H260" s="7">
        <v>2.8169014084507005E-2</v>
      </c>
      <c r="I260" s="8">
        <v>13.3</v>
      </c>
      <c r="J260" s="8" t="str">
        <v/>
      </c>
      <c r="K260" s="40"/>
      <c r="L260" s="9" t="str">
        <v/>
      </c>
      <c r="M260" s="9" t="str">
        <v/>
      </c>
      <c r="N260" s="9" t="str">
        <v/>
      </c>
      <c r="O260" s="9" t="str">
        <v/>
      </c>
      <c r="P260" s="9" t="str">
        <v/>
      </c>
      <c r="Q260" s="9" t="str">
        <v/>
      </c>
      <c r="R260" s="9" t="str">
        <v/>
      </c>
      <c r="S260" s="10" t="str">
        <v/>
      </c>
      <c r="T260" s="10" t="str">
        <v/>
      </c>
      <c r="U260" s="40"/>
      <c r="V260" s="84" t="str">
        <v/>
      </c>
      <c r="W260" s="84" t="str">
        <v/>
      </c>
      <c r="X260" s="87" t="str">
        <v/>
      </c>
      <c r="Y260" s="40"/>
      <c r="Z260" s="13" t="str">
        <v/>
      </c>
      <c r="AA260" s="11" t="str">
        <v/>
      </c>
      <c r="AB260" s="22" t="str">
        <v/>
      </c>
      <c r="AC260" s="40"/>
      <c r="AD260" s="90">
        <v>0</v>
      </c>
      <c r="AE260" s="40"/>
      <c r="AF260" s="12" t="str">
        <v/>
      </c>
      <c r="AG260" s="104" t="str">
        <v/>
      </c>
      <c r="AH260" s="40"/>
      <c r="AI260" s="94" t="str">
        <v/>
      </c>
      <c r="AJ260" s="94" t="str">
        <v/>
      </c>
      <c r="AK260" s="94" t="str">
        <v/>
      </c>
      <c r="AL260" s="40"/>
      <c r="AM260" s="7" t="str">
        <v/>
      </c>
      <c r="AN260" s="7" t="str">
        <v/>
      </c>
      <c r="AO260" s="7" t="str">
        <v/>
      </c>
      <c r="AP260" s="7" t="str">
        <v/>
      </c>
      <c r="AQ260" s="7" t="str">
        <v/>
      </c>
      <c r="AR260" s="7" t="str">
        <v/>
      </c>
      <c r="AS260" s="18" t="str">
        <v/>
      </c>
      <c r="AT260" s="40"/>
      <c r="AU260" s="9" t="str">
        <v/>
      </c>
      <c r="AV260" s="9" t="str">
        <v/>
      </c>
      <c r="AW260" s="9" t="str">
        <v/>
      </c>
      <c r="AX260" s="9" t="str">
        <v/>
      </c>
      <c r="AY260" s="9" t="str">
        <v/>
      </c>
      <c r="AZ260" s="9" t="str">
        <v/>
      </c>
      <c r="BA260" s="10" t="str">
        <v/>
      </c>
      <c r="BB260" s="40"/>
    </row>
    <row r="261" spans="1:54" ht="12.75" customHeight="1" x14ac:dyDescent="0.2">
      <c r="A261" s="32">
        <v>12540</v>
      </c>
      <c r="B261" s="7">
        <v>5.555555555555558E-2</v>
      </c>
      <c r="C261" s="7" t="str">
        <v/>
      </c>
      <c r="D261" s="7">
        <v>-4.5622768077869691E-2</v>
      </c>
      <c r="E261" s="7">
        <v>-4.7904431134696224E-2</v>
      </c>
      <c r="F261" s="7">
        <v>-2.4246153548291849E-2</v>
      </c>
      <c r="G261" s="7">
        <v>1.4870952386051517E-2</v>
      </c>
      <c r="H261" s="7">
        <v>1.4084507042253502E-2</v>
      </c>
      <c r="I261" s="8">
        <v>13.3</v>
      </c>
      <c r="J261" s="8" t="str">
        <v/>
      </c>
      <c r="K261" s="40"/>
      <c r="L261" s="9" t="str">
        <v/>
      </c>
      <c r="M261" s="9" t="str">
        <v/>
      </c>
      <c r="N261" s="9" t="str">
        <v/>
      </c>
      <c r="O261" s="9" t="str">
        <v/>
      </c>
      <c r="P261" s="9" t="str">
        <v/>
      </c>
      <c r="Q261" s="9" t="str">
        <v/>
      </c>
      <c r="R261" s="9" t="str">
        <v/>
      </c>
      <c r="S261" s="10" t="str">
        <v/>
      </c>
      <c r="T261" s="10" t="str">
        <v/>
      </c>
      <c r="U261" s="40"/>
      <c r="V261" s="84" t="str">
        <v/>
      </c>
      <c r="W261" s="84" t="str">
        <v/>
      </c>
      <c r="X261" s="87" t="str">
        <v/>
      </c>
      <c r="Y261" s="40"/>
      <c r="Z261" s="13" t="str">
        <v/>
      </c>
      <c r="AA261" s="11" t="str">
        <v/>
      </c>
      <c r="AB261" s="22" t="str">
        <v/>
      </c>
      <c r="AC261" s="40"/>
      <c r="AD261" s="90">
        <v>0</v>
      </c>
      <c r="AE261" s="40"/>
      <c r="AF261" s="12" t="str">
        <v/>
      </c>
      <c r="AG261" s="104" t="str">
        <v/>
      </c>
      <c r="AH261" s="40"/>
      <c r="AI261" s="94" t="str">
        <v/>
      </c>
      <c r="AJ261" s="94" t="str">
        <v/>
      </c>
      <c r="AK261" s="94" t="str">
        <v/>
      </c>
      <c r="AL261" s="40"/>
      <c r="AM261" s="7" t="str">
        <v/>
      </c>
      <c r="AN261" s="7" t="str">
        <v/>
      </c>
      <c r="AO261" s="7" t="str">
        <v/>
      </c>
      <c r="AP261" s="7" t="str">
        <v/>
      </c>
      <c r="AQ261" s="7" t="str">
        <v/>
      </c>
      <c r="AR261" s="7" t="str">
        <v/>
      </c>
      <c r="AS261" s="18" t="str">
        <v/>
      </c>
      <c r="AT261" s="40"/>
      <c r="AU261" s="9" t="str">
        <v/>
      </c>
      <c r="AV261" s="9" t="str">
        <v/>
      </c>
      <c r="AW261" s="9" t="str">
        <v/>
      </c>
      <c r="AX261" s="9" t="str">
        <v/>
      </c>
      <c r="AY261" s="9" t="str">
        <v/>
      </c>
      <c r="AZ261" s="9" t="str">
        <v/>
      </c>
      <c r="BA261" s="10" t="str">
        <v/>
      </c>
      <c r="BB261" s="40"/>
    </row>
    <row r="262" spans="1:54" ht="12.75" customHeight="1" x14ac:dyDescent="0.2">
      <c r="A262" s="32">
        <v>12571</v>
      </c>
      <c r="B262" s="7">
        <v>5.5118110236220597E-2</v>
      </c>
      <c r="C262" s="7" t="str">
        <v/>
      </c>
      <c r="D262" s="7">
        <v>-3.9031208553961694E-2</v>
      </c>
      <c r="E262" s="7">
        <v>-4.7594844588579321E-2</v>
      </c>
      <c r="F262" s="7">
        <v>-2.3514974556167134E-2</v>
      </c>
      <c r="G262" s="7">
        <v>1.5251126833246031E-2</v>
      </c>
      <c r="H262" s="7">
        <v>1.4084507042253502E-2</v>
      </c>
      <c r="I262" s="8">
        <v>13.4</v>
      </c>
      <c r="J262" s="8" t="str">
        <v/>
      </c>
      <c r="K262" s="40"/>
      <c r="L262" s="9" t="str">
        <v/>
      </c>
      <c r="M262" s="9" t="str">
        <v/>
      </c>
      <c r="N262" s="9" t="str">
        <v/>
      </c>
      <c r="O262" s="9" t="str">
        <v/>
      </c>
      <c r="P262" s="9" t="str">
        <v/>
      </c>
      <c r="Q262" s="9" t="str">
        <v/>
      </c>
      <c r="R262" s="9" t="str">
        <v/>
      </c>
      <c r="S262" s="10" t="str">
        <v/>
      </c>
      <c r="T262" s="10" t="str">
        <v/>
      </c>
      <c r="U262" s="40"/>
      <c r="V262" s="84" t="str">
        <v/>
      </c>
      <c r="W262" s="84" t="str">
        <v/>
      </c>
      <c r="X262" s="87" t="str">
        <v/>
      </c>
      <c r="Y262" s="40"/>
      <c r="Z262" s="13" t="str">
        <v/>
      </c>
      <c r="AA262" s="11" t="str">
        <v/>
      </c>
      <c r="AB262" s="22" t="str">
        <v/>
      </c>
      <c r="AC262" s="40"/>
      <c r="AD262" s="90">
        <v>0</v>
      </c>
      <c r="AE262" s="40"/>
      <c r="AF262" s="12" t="str">
        <v/>
      </c>
      <c r="AG262" s="104" t="str">
        <v/>
      </c>
      <c r="AH262" s="40"/>
      <c r="AI262" s="94" t="str">
        <v/>
      </c>
      <c r="AJ262" s="94" t="str">
        <v/>
      </c>
      <c r="AK262" s="94" t="str">
        <v/>
      </c>
      <c r="AL262" s="40"/>
      <c r="AM262" s="7" t="str">
        <v/>
      </c>
      <c r="AN262" s="7" t="str">
        <v/>
      </c>
      <c r="AO262" s="7" t="str">
        <v/>
      </c>
      <c r="AP262" s="7" t="str">
        <v/>
      </c>
      <c r="AQ262" s="7" t="str">
        <v/>
      </c>
      <c r="AR262" s="7" t="str">
        <v/>
      </c>
      <c r="AS262" s="18" t="str">
        <v/>
      </c>
      <c r="AT262" s="40"/>
      <c r="AU262" s="9" t="str">
        <v/>
      </c>
      <c r="AV262" s="9" t="str">
        <v/>
      </c>
      <c r="AW262" s="9" t="str">
        <v/>
      </c>
      <c r="AX262" s="9" t="str">
        <v/>
      </c>
      <c r="AY262" s="9" t="str">
        <v/>
      </c>
      <c r="AZ262" s="9" t="str">
        <v/>
      </c>
      <c r="BA262" s="10" t="str">
        <v/>
      </c>
      <c r="BB262" s="40"/>
    </row>
    <row r="263" spans="1:54" ht="12.75" customHeight="1" x14ac:dyDescent="0.2">
      <c r="A263" s="32">
        <v>12601</v>
      </c>
      <c r="B263" s="7">
        <v>2.2900763358778775E-2</v>
      </c>
      <c r="C263" s="7" t="str">
        <v/>
      </c>
      <c r="D263" s="7">
        <v>-3.9031208553961694E-2</v>
      </c>
      <c r="E263" s="7">
        <v>-4.9807191732574529E-2</v>
      </c>
      <c r="F263" s="7">
        <v>-2.4087526767169187E-2</v>
      </c>
      <c r="G263" s="7">
        <v>1.4741074258955322E-2</v>
      </c>
      <c r="H263" s="7">
        <v>1.4084507042253502E-2</v>
      </c>
      <c r="I263" s="8">
        <v>13.4</v>
      </c>
      <c r="J263" s="8" t="str">
        <v/>
      </c>
      <c r="K263" s="40"/>
      <c r="L263" s="9" t="str">
        <v/>
      </c>
      <c r="M263" s="9" t="str">
        <v/>
      </c>
      <c r="N263" s="9" t="str">
        <v/>
      </c>
      <c r="O263" s="9" t="str">
        <v/>
      </c>
      <c r="P263" s="9" t="str">
        <v/>
      </c>
      <c r="Q263" s="9" t="str">
        <v/>
      </c>
      <c r="R263" s="9" t="str">
        <v/>
      </c>
      <c r="S263" s="10" t="str">
        <v/>
      </c>
      <c r="T263" s="10" t="str">
        <v/>
      </c>
      <c r="U263" s="40"/>
      <c r="V263" s="84" t="str">
        <v/>
      </c>
      <c r="W263" s="84" t="str">
        <v/>
      </c>
      <c r="X263" s="87" t="str">
        <v/>
      </c>
      <c r="Y263" s="40"/>
      <c r="Z263" s="13" t="str">
        <v/>
      </c>
      <c r="AA263" s="11" t="str">
        <v/>
      </c>
      <c r="AB263" s="22" t="str">
        <v/>
      </c>
      <c r="AC263" s="40"/>
      <c r="AD263" s="90">
        <v>0</v>
      </c>
      <c r="AE263" s="40"/>
      <c r="AF263" s="12" t="str">
        <v/>
      </c>
      <c r="AG263" s="104" t="str">
        <v/>
      </c>
      <c r="AH263" s="40"/>
      <c r="AI263" s="94" t="str">
        <v/>
      </c>
      <c r="AJ263" s="94" t="str">
        <v/>
      </c>
      <c r="AK263" s="94" t="str">
        <v/>
      </c>
      <c r="AL263" s="40"/>
      <c r="AM263" s="7" t="str">
        <v/>
      </c>
      <c r="AN263" s="7" t="str">
        <v/>
      </c>
      <c r="AO263" s="7" t="str">
        <v/>
      </c>
      <c r="AP263" s="7" t="str">
        <v/>
      </c>
      <c r="AQ263" s="7" t="str">
        <v/>
      </c>
      <c r="AR263" s="7" t="str">
        <v/>
      </c>
      <c r="AS263" s="18" t="str">
        <v/>
      </c>
      <c r="AT263" s="40"/>
      <c r="AU263" s="9" t="str">
        <v/>
      </c>
      <c r="AV263" s="9" t="str">
        <v/>
      </c>
      <c r="AW263" s="9" t="str">
        <v/>
      </c>
      <c r="AX263" s="9" t="str">
        <v/>
      </c>
      <c r="AY263" s="9" t="str">
        <v/>
      </c>
      <c r="AZ263" s="9" t="str">
        <v/>
      </c>
      <c r="BA263" s="10" t="str">
        <v/>
      </c>
      <c r="BB263" s="40"/>
    </row>
    <row r="264" spans="1:54" ht="12.75" customHeight="1" x14ac:dyDescent="0.2">
      <c r="A264" s="32">
        <v>12632</v>
      </c>
      <c r="B264" s="7">
        <v>1.5151515151515138E-2</v>
      </c>
      <c r="C264" s="7" t="str">
        <v/>
      </c>
      <c r="D264" s="7">
        <v>-3.9031208553961694E-2</v>
      </c>
      <c r="E264" s="7">
        <v>-4.9807191732574529E-2</v>
      </c>
      <c r="F264" s="7">
        <v>-2.3514974556167134E-2</v>
      </c>
      <c r="G264" s="7">
        <v>1.3736844535886972E-2</v>
      </c>
      <c r="H264" s="7">
        <v>0</v>
      </c>
      <c r="I264" s="8">
        <v>13.4</v>
      </c>
      <c r="J264" s="8" t="str">
        <v/>
      </c>
      <c r="K264" s="40"/>
      <c r="L264" s="9" t="str">
        <v/>
      </c>
      <c r="M264" s="9" t="str">
        <v/>
      </c>
      <c r="N264" s="9" t="str">
        <v/>
      </c>
      <c r="O264" s="9" t="str">
        <v/>
      </c>
      <c r="P264" s="9" t="str">
        <v/>
      </c>
      <c r="Q264" s="9" t="str">
        <v/>
      </c>
      <c r="R264" s="9" t="str">
        <v/>
      </c>
      <c r="S264" s="10" t="str">
        <v/>
      </c>
      <c r="T264" s="10" t="str">
        <v/>
      </c>
      <c r="U264" s="40"/>
      <c r="V264" s="84" t="str">
        <v/>
      </c>
      <c r="W264" s="84" t="str">
        <v/>
      </c>
      <c r="X264" s="87" t="str">
        <v/>
      </c>
      <c r="Y264" s="40"/>
      <c r="Z264" s="13" t="str">
        <v/>
      </c>
      <c r="AA264" s="11" t="str">
        <v/>
      </c>
      <c r="AB264" s="22" t="str">
        <v/>
      </c>
      <c r="AC264" s="40"/>
      <c r="AD264" s="90">
        <v>0</v>
      </c>
      <c r="AE264" s="40"/>
      <c r="AF264" s="12" t="str">
        <v/>
      </c>
      <c r="AG264" s="104" t="str">
        <v/>
      </c>
      <c r="AH264" s="40"/>
      <c r="AI264" s="94" t="str">
        <v/>
      </c>
      <c r="AJ264" s="94" t="str">
        <v/>
      </c>
      <c r="AK264" s="94" t="str">
        <v/>
      </c>
      <c r="AL264" s="40"/>
      <c r="AM264" s="7" t="str">
        <v/>
      </c>
      <c r="AN264" s="7" t="str">
        <v/>
      </c>
      <c r="AO264" s="7" t="str">
        <v/>
      </c>
      <c r="AP264" s="7" t="str">
        <v/>
      </c>
      <c r="AQ264" s="7" t="str">
        <v/>
      </c>
      <c r="AR264" s="7" t="str">
        <v/>
      </c>
      <c r="AS264" s="18" t="str">
        <v/>
      </c>
      <c r="AT264" s="40"/>
      <c r="AU264" s="9" t="str">
        <v/>
      </c>
      <c r="AV264" s="9" t="str">
        <v/>
      </c>
      <c r="AW264" s="9" t="str">
        <v/>
      </c>
      <c r="AX264" s="9" t="str">
        <v/>
      </c>
      <c r="AY264" s="9" t="str">
        <v/>
      </c>
      <c r="AZ264" s="9" t="str">
        <v/>
      </c>
      <c r="BA264" s="10" t="str">
        <v/>
      </c>
      <c r="BB264" s="40"/>
    </row>
    <row r="265" spans="1:54" ht="12.75" customHeight="1" x14ac:dyDescent="0.2">
      <c r="A265" s="32">
        <v>12663</v>
      </c>
      <c r="B265" s="7">
        <v>3.0303030303030276E-2</v>
      </c>
      <c r="C265" s="7" t="str">
        <v/>
      </c>
      <c r="D265" s="7">
        <v>-3.2132553116831941E-2</v>
      </c>
      <c r="E265" s="7">
        <v>-4.6987578921517836E-2</v>
      </c>
      <c r="F265" s="7">
        <v>-2.2640632537734406E-2</v>
      </c>
      <c r="G265" s="7">
        <v>1.4488052647620098E-2</v>
      </c>
      <c r="H265" s="7">
        <v>0</v>
      </c>
      <c r="I265" s="8">
        <v>13.6</v>
      </c>
      <c r="J265" s="8" t="str">
        <v/>
      </c>
      <c r="K265" s="40"/>
      <c r="L265" s="9" t="str">
        <v/>
      </c>
      <c r="M265" s="9" t="str">
        <v/>
      </c>
      <c r="N265" s="9" t="str">
        <v/>
      </c>
      <c r="O265" s="9" t="str">
        <v/>
      </c>
      <c r="P265" s="9" t="str">
        <v/>
      </c>
      <c r="Q265" s="9" t="str">
        <v/>
      </c>
      <c r="R265" s="9" t="str">
        <v/>
      </c>
      <c r="S265" s="10" t="str">
        <v/>
      </c>
      <c r="T265" s="10" t="str">
        <v/>
      </c>
      <c r="U265" s="40"/>
      <c r="V265" s="84" t="str">
        <v/>
      </c>
      <c r="W265" s="84" t="str">
        <v/>
      </c>
      <c r="X265" s="87" t="str">
        <v/>
      </c>
      <c r="Y265" s="40"/>
      <c r="Z265" s="13" t="str">
        <v/>
      </c>
      <c r="AA265" s="11" t="str">
        <v/>
      </c>
      <c r="AB265" s="22" t="str">
        <v/>
      </c>
      <c r="AC265" s="40"/>
      <c r="AD265" s="90">
        <v>0</v>
      </c>
      <c r="AE265" s="40"/>
      <c r="AF265" s="12" t="str">
        <v/>
      </c>
      <c r="AG265" s="104" t="str">
        <v/>
      </c>
      <c r="AH265" s="40"/>
      <c r="AI265" s="94" t="str">
        <v/>
      </c>
      <c r="AJ265" s="94" t="str">
        <v/>
      </c>
      <c r="AK265" s="94" t="str">
        <v/>
      </c>
      <c r="AL265" s="40"/>
      <c r="AM265" s="7" t="str">
        <v/>
      </c>
      <c r="AN265" s="7" t="str">
        <v/>
      </c>
      <c r="AO265" s="7" t="str">
        <v/>
      </c>
      <c r="AP265" s="7" t="str">
        <v/>
      </c>
      <c r="AQ265" s="7" t="str">
        <v/>
      </c>
      <c r="AR265" s="7" t="str">
        <v/>
      </c>
      <c r="AS265" s="18" t="str">
        <v/>
      </c>
      <c r="AT265" s="40"/>
      <c r="AU265" s="9" t="str">
        <v/>
      </c>
      <c r="AV265" s="9" t="str">
        <v/>
      </c>
      <c r="AW265" s="9" t="str">
        <v/>
      </c>
      <c r="AX265" s="9" t="str">
        <v/>
      </c>
      <c r="AY265" s="9" t="str">
        <v/>
      </c>
      <c r="AZ265" s="9" t="str">
        <v/>
      </c>
      <c r="BA265" s="10" t="str">
        <v/>
      </c>
      <c r="BB265" s="40"/>
    </row>
    <row r="266" spans="1:54" ht="12.75" customHeight="1" x14ac:dyDescent="0.2">
      <c r="A266" s="32">
        <v>12693</v>
      </c>
      <c r="B266" s="7">
        <v>2.2727272727272707E-2</v>
      </c>
      <c r="C266" s="7" t="str">
        <v/>
      </c>
      <c r="D266" s="7">
        <v>-3.2355498010308681E-2</v>
      </c>
      <c r="E266" s="7">
        <v>-4.8393208081624284E-2</v>
      </c>
      <c r="F266" s="7">
        <v>-2.3930972173125342E-2</v>
      </c>
      <c r="G266" s="7">
        <v>1.4613460715866333E-2</v>
      </c>
      <c r="H266" s="7">
        <v>1.4084507042253502E-2</v>
      </c>
      <c r="I266" s="8">
        <v>13.5</v>
      </c>
      <c r="J266" s="8" t="str">
        <v/>
      </c>
      <c r="K266" s="40"/>
      <c r="L266" s="9" t="str">
        <v/>
      </c>
      <c r="M266" s="9" t="str">
        <v/>
      </c>
      <c r="N266" s="9" t="str">
        <v/>
      </c>
      <c r="O266" s="9" t="str">
        <v/>
      </c>
      <c r="P266" s="9" t="str">
        <v/>
      </c>
      <c r="Q266" s="9" t="str">
        <v/>
      </c>
      <c r="R266" s="9" t="str">
        <v/>
      </c>
      <c r="S266" s="10" t="str">
        <v/>
      </c>
      <c r="T266" s="10" t="str">
        <v/>
      </c>
      <c r="U266" s="40"/>
      <c r="V266" s="84" t="str">
        <v/>
      </c>
      <c r="W266" s="84" t="str">
        <v/>
      </c>
      <c r="X266" s="87" t="str">
        <v/>
      </c>
      <c r="Y266" s="40"/>
      <c r="Z266" s="13" t="str">
        <v/>
      </c>
      <c r="AA266" s="11" t="str">
        <v/>
      </c>
      <c r="AB266" s="22" t="str">
        <v/>
      </c>
      <c r="AC266" s="40"/>
      <c r="AD266" s="90">
        <v>0</v>
      </c>
      <c r="AE266" s="40"/>
      <c r="AF266" s="12" t="str">
        <v/>
      </c>
      <c r="AG266" s="104" t="str">
        <v/>
      </c>
      <c r="AH266" s="40"/>
      <c r="AI266" s="94" t="str">
        <v/>
      </c>
      <c r="AJ266" s="94" t="str">
        <v/>
      </c>
      <c r="AK266" s="94" t="str">
        <v/>
      </c>
      <c r="AL266" s="40"/>
      <c r="AM266" s="7" t="str">
        <v/>
      </c>
      <c r="AN266" s="7" t="str">
        <v/>
      </c>
      <c r="AO266" s="7" t="str">
        <v/>
      </c>
      <c r="AP266" s="7" t="str">
        <v/>
      </c>
      <c r="AQ266" s="7" t="str">
        <v/>
      </c>
      <c r="AR266" s="7" t="str">
        <v/>
      </c>
      <c r="AS266" s="18" t="str">
        <v/>
      </c>
      <c r="AT266" s="40"/>
      <c r="AU266" s="9" t="str">
        <v/>
      </c>
      <c r="AV266" s="9" t="str">
        <v/>
      </c>
      <c r="AW266" s="9" t="str">
        <v/>
      </c>
      <c r="AX266" s="9" t="str">
        <v/>
      </c>
      <c r="AY266" s="9" t="str">
        <v/>
      </c>
      <c r="AZ266" s="9" t="str">
        <v/>
      </c>
      <c r="BA266" s="10" t="str">
        <v/>
      </c>
      <c r="BB266" s="40"/>
    </row>
    <row r="267" spans="1:54" ht="12.75" customHeight="1" x14ac:dyDescent="0.2">
      <c r="A267" s="32">
        <v>12724</v>
      </c>
      <c r="B267" s="7">
        <v>2.2727272727272707E-2</v>
      </c>
      <c r="C267" s="7" t="str">
        <v/>
      </c>
      <c r="D267" s="7">
        <v>-2.7986840578090422E-2</v>
      </c>
      <c r="E267" s="7">
        <v>-4.8393208081624284E-2</v>
      </c>
      <c r="F267" s="7">
        <v>-2.3930972173125342E-2</v>
      </c>
      <c r="G267" s="7">
        <v>1.4113770173952878E-2</v>
      </c>
      <c r="H267" s="7">
        <v>1.4084507042253502E-2</v>
      </c>
      <c r="I267" s="8">
        <v>13.5</v>
      </c>
      <c r="J267" s="8" t="str">
        <v/>
      </c>
      <c r="K267" s="40"/>
      <c r="L267" s="9" t="str">
        <v/>
      </c>
      <c r="M267" s="9" t="str">
        <v/>
      </c>
      <c r="N267" s="9" t="str">
        <v/>
      </c>
      <c r="O267" s="9" t="str">
        <v/>
      </c>
      <c r="P267" s="9" t="str">
        <v/>
      </c>
      <c r="Q267" s="9" t="str">
        <v/>
      </c>
      <c r="R267" s="9" t="str">
        <v/>
      </c>
      <c r="S267" s="10" t="str">
        <v/>
      </c>
      <c r="T267" s="10" t="str">
        <v/>
      </c>
      <c r="U267" s="40"/>
      <c r="V267" s="84" t="str">
        <v/>
      </c>
      <c r="W267" s="84" t="str">
        <v/>
      </c>
      <c r="X267" s="87" t="str">
        <v/>
      </c>
      <c r="Y267" s="40"/>
      <c r="Z267" s="13" t="str">
        <v/>
      </c>
      <c r="AA267" s="11" t="str">
        <v/>
      </c>
      <c r="AB267" s="22" t="str">
        <v/>
      </c>
      <c r="AC267" s="40"/>
      <c r="AD267" s="90">
        <v>0</v>
      </c>
      <c r="AE267" s="40"/>
      <c r="AF267" s="12" t="str">
        <v/>
      </c>
      <c r="AG267" s="104" t="str">
        <v/>
      </c>
      <c r="AH267" s="40"/>
      <c r="AI267" s="94" t="str">
        <v/>
      </c>
      <c r="AJ267" s="94" t="str">
        <v/>
      </c>
      <c r="AK267" s="94" t="str">
        <v/>
      </c>
      <c r="AL267" s="40"/>
      <c r="AM267" s="7" t="str">
        <v/>
      </c>
      <c r="AN267" s="7" t="str">
        <v/>
      </c>
      <c r="AO267" s="7" t="str">
        <v/>
      </c>
      <c r="AP267" s="7" t="str">
        <v/>
      </c>
      <c r="AQ267" s="7" t="str">
        <v/>
      </c>
      <c r="AR267" s="7" t="str">
        <v/>
      </c>
      <c r="AS267" s="18" t="str">
        <v/>
      </c>
      <c r="AT267" s="40"/>
      <c r="AU267" s="9" t="str">
        <v/>
      </c>
      <c r="AV267" s="9" t="str">
        <v/>
      </c>
      <c r="AW267" s="9" t="str">
        <v/>
      </c>
      <c r="AX267" s="9" t="str">
        <v/>
      </c>
      <c r="AY267" s="9" t="str">
        <v/>
      </c>
      <c r="AZ267" s="9" t="str">
        <v/>
      </c>
      <c r="BA267" s="10" t="str">
        <v/>
      </c>
      <c r="BB267" s="40"/>
    </row>
    <row r="268" spans="1:54" ht="12.75" customHeight="1" x14ac:dyDescent="0.2">
      <c r="A268" s="32">
        <v>12754</v>
      </c>
      <c r="B268" s="7">
        <v>1.5151515151515138E-2</v>
      </c>
      <c r="C268" s="7" t="str">
        <v/>
      </c>
      <c r="D268" s="7">
        <v>-2.818414356928578E-2</v>
      </c>
      <c r="E268" s="7">
        <v>-4.8704876924726026E-2</v>
      </c>
      <c r="F268" s="7">
        <v>-2.5221661982876564E-2</v>
      </c>
      <c r="G268" s="7">
        <v>1.4236349352902522E-2</v>
      </c>
      <c r="H268" s="7">
        <v>1.4084507042253502E-2</v>
      </c>
      <c r="I268" s="8">
        <v>13.4</v>
      </c>
      <c r="J268" s="8" t="str">
        <v/>
      </c>
      <c r="K268" s="40"/>
      <c r="L268" s="9" t="str">
        <v/>
      </c>
      <c r="M268" s="9" t="str">
        <v/>
      </c>
      <c r="N268" s="9" t="str">
        <v/>
      </c>
      <c r="O268" s="9" t="str">
        <v/>
      </c>
      <c r="P268" s="9" t="str">
        <v/>
      </c>
      <c r="Q268" s="9" t="str">
        <v/>
      </c>
      <c r="R268" s="9" t="str">
        <v/>
      </c>
      <c r="S268" s="10" t="str">
        <v/>
      </c>
      <c r="T268" s="10" t="str">
        <v/>
      </c>
      <c r="U268" s="40"/>
      <c r="V268" s="84" t="str">
        <v/>
      </c>
      <c r="W268" s="84" t="str">
        <v/>
      </c>
      <c r="X268" s="87" t="str">
        <v/>
      </c>
      <c r="Y268" s="40"/>
      <c r="Z268" s="13" t="str">
        <v/>
      </c>
      <c r="AA268" s="11" t="str">
        <v/>
      </c>
      <c r="AB268" s="22" t="str">
        <v/>
      </c>
      <c r="AC268" s="40"/>
      <c r="AD268" s="90">
        <v>0</v>
      </c>
      <c r="AE268" s="40"/>
      <c r="AF268" s="12" t="str">
        <v/>
      </c>
      <c r="AG268" s="104" t="str">
        <v/>
      </c>
      <c r="AH268" s="40"/>
      <c r="AI268" s="94" t="str">
        <v/>
      </c>
      <c r="AJ268" s="94" t="str">
        <v/>
      </c>
      <c r="AK268" s="94" t="str">
        <v/>
      </c>
      <c r="AL268" s="40"/>
      <c r="AM268" s="7" t="str">
        <v/>
      </c>
      <c r="AN268" s="7" t="str">
        <v/>
      </c>
      <c r="AO268" s="7" t="str">
        <v/>
      </c>
      <c r="AP268" s="7" t="str">
        <v/>
      </c>
      <c r="AQ268" s="7" t="str">
        <v/>
      </c>
      <c r="AR268" s="7" t="str">
        <v/>
      </c>
      <c r="AS268" s="18" t="str">
        <v/>
      </c>
      <c r="AT268" s="40"/>
      <c r="AU268" s="9" t="str">
        <v/>
      </c>
      <c r="AV268" s="9" t="str">
        <v/>
      </c>
      <c r="AW268" s="9" t="str">
        <v/>
      </c>
      <c r="AX268" s="9" t="str">
        <v/>
      </c>
      <c r="AY268" s="9" t="str">
        <v/>
      </c>
      <c r="AZ268" s="9" t="str">
        <v/>
      </c>
      <c r="BA268" s="10" t="str">
        <v/>
      </c>
      <c r="BB268" s="40"/>
    </row>
    <row r="269" spans="1:54" ht="12.75" customHeight="1" x14ac:dyDescent="0.2">
      <c r="A269" s="32">
        <v>12785</v>
      </c>
      <c r="B269" s="7">
        <v>3.0303030303030276E-2</v>
      </c>
      <c r="C269" s="7" t="str">
        <v/>
      </c>
      <c r="D269" s="7">
        <v>-1.6590746985561622E-2</v>
      </c>
      <c r="E269" s="7">
        <v>-4.4768666833760129E-2</v>
      </c>
      <c r="F269" s="7">
        <v>-2.377644922974631E-2</v>
      </c>
      <c r="G269" s="7">
        <v>1.4987927612048813E-2</v>
      </c>
      <c r="H269" s="7">
        <v>0</v>
      </c>
      <c r="I269" s="8">
        <v>13.6</v>
      </c>
      <c r="J269" s="8" t="str">
        <v/>
      </c>
      <c r="K269" s="40"/>
      <c r="L269" s="9" t="str">
        <v/>
      </c>
      <c r="M269" s="9" t="str">
        <v/>
      </c>
      <c r="N269" s="9" t="str">
        <v/>
      </c>
      <c r="O269" s="9" t="str">
        <v/>
      </c>
      <c r="P269" s="9" t="str">
        <v/>
      </c>
      <c r="Q269" s="9" t="str">
        <v/>
      </c>
      <c r="R269" s="9" t="str">
        <v/>
      </c>
      <c r="S269" s="10" t="str">
        <v/>
      </c>
      <c r="T269" s="10" t="str">
        <v/>
      </c>
      <c r="U269" s="40"/>
      <c r="V269" s="84" t="str">
        <v/>
      </c>
      <c r="W269" s="84" t="str">
        <v/>
      </c>
      <c r="X269" s="87" t="str">
        <v/>
      </c>
      <c r="Y269" s="40"/>
      <c r="Z269" s="13" t="str">
        <v/>
      </c>
      <c r="AA269" s="11" t="str">
        <v/>
      </c>
      <c r="AB269" s="22" t="str">
        <v/>
      </c>
      <c r="AC269" s="40"/>
      <c r="AD269" s="90">
        <v>0</v>
      </c>
      <c r="AE269" s="40"/>
      <c r="AF269" s="12" t="str">
        <v/>
      </c>
      <c r="AG269" s="104" t="str">
        <v/>
      </c>
      <c r="AH269" s="40"/>
      <c r="AI269" s="94" t="str">
        <v/>
      </c>
      <c r="AJ269" s="94" t="str">
        <v/>
      </c>
      <c r="AK269" s="94" t="str">
        <v/>
      </c>
      <c r="AL269" s="40"/>
      <c r="AM269" s="7" t="str">
        <v/>
      </c>
      <c r="AN269" s="7" t="str">
        <v/>
      </c>
      <c r="AO269" s="7" t="str">
        <v/>
      </c>
      <c r="AP269" s="7" t="str">
        <v/>
      </c>
      <c r="AQ269" s="7" t="str">
        <v/>
      </c>
      <c r="AR269" s="7" t="str">
        <v/>
      </c>
      <c r="AS269" s="18" t="str">
        <v/>
      </c>
      <c r="AT269" s="40"/>
      <c r="AU269" s="9" t="str">
        <v/>
      </c>
      <c r="AV269" s="9" t="str">
        <v/>
      </c>
      <c r="AW269" s="9" t="str">
        <v/>
      </c>
      <c r="AX269" s="9" t="str">
        <v/>
      </c>
      <c r="AY269" s="9" t="str">
        <v/>
      </c>
      <c r="AZ269" s="9" t="str">
        <v/>
      </c>
      <c r="BA269" s="10" t="str">
        <v/>
      </c>
      <c r="BB269" s="40"/>
    </row>
    <row r="270" spans="1:54" ht="12.75" customHeight="1" x14ac:dyDescent="0.2">
      <c r="A270" s="32">
        <v>12816</v>
      </c>
      <c r="B270" s="7">
        <v>3.007518796992481E-2</v>
      </c>
      <c r="C270" s="7" t="str">
        <v/>
      </c>
      <c r="D270" s="7">
        <v>-9.5471222531505751E-3</v>
      </c>
      <c r="E270" s="7">
        <v>-4.2245217791990752E-2</v>
      </c>
      <c r="F270" s="7">
        <v>-2.2494494680955435E-2</v>
      </c>
      <c r="G270" s="7">
        <v>1.586507180133423E-2</v>
      </c>
      <c r="H270" s="7">
        <v>0</v>
      </c>
      <c r="I270" s="8">
        <v>13.7</v>
      </c>
      <c r="J270" s="8" t="str">
        <v/>
      </c>
      <c r="K270" s="40"/>
      <c r="L270" s="9" t="str">
        <v/>
      </c>
      <c r="M270" s="9" t="str">
        <v/>
      </c>
      <c r="N270" s="9" t="str">
        <v/>
      </c>
      <c r="O270" s="9" t="str">
        <v/>
      </c>
      <c r="P270" s="9" t="str">
        <v/>
      </c>
      <c r="Q270" s="9" t="str">
        <v/>
      </c>
      <c r="R270" s="9" t="str">
        <v/>
      </c>
      <c r="S270" s="10" t="str">
        <v/>
      </c>
      <c r="T270" s="10" t="str">
        <v/>
      </c>
      <c r="U270" s="40"/>
      <c r="V270" s="84" t="str">
        <v/>
      </c>
      <c r="W270" s="84" t="str">
        <v/>
      </c>
      <c r="X270" s="87" t="str">
        <v/>
      </c>
      <c r="Y270" s="40"/>
      <c r="Z270" s="13" t="str">
        <v/>
      </c>
      <c r="AA270" s="11" t="str">
        <v/>
      </c>
      <c r="AB270" s="22" t="str">
        <v/>
      </c>
      <c r="AC270" s="40"/>
      <c r="AD270" s="90">
        <v>0</v>
      </c>
      <c r="AE270" s="40"/>
      <c r="AF270" s="12" t="str">
        <v/>
      </c>
      <c r="AG270" s="104" t="str">
        <v/>
      </c>
      <c r="AH270" s="40"/>
      <c r="AI270" s="94" t="str">
        <v/>
      </c>
      <c r="AJ270" s="94" t="str">
        <v/>
      </c>
      <c r="AK270" s="94" t="str">
        <v/>
      </c>
      <c r="AL270" s="40"/>
      <c r="AM270" s="7" t="str">
        <v/>
      </c>
      <c r="AN270" s="7" t="str">
        <v/>
      </c>
      <c r="AO270" s="7" t="str">
        <v/>
      </c>
      <c r="AP270" s="7" t="str">
        <v/>
      </c>
      <c r="AQ270" s="7" t="str">
        <v/>
      </c>
      <c r="AR270" s="7" t="str">
        <v/>
      </c>
      <c r="AS270" s="18" t="str">
        <v/>
      </c>
      <c r="AT270" s="40"/>
      <c r="AU270" s="9" t="str">
        <v/>
      </c>
      <c r="AV270" s="9" t="str">
        <v/>
      </c>
      <c r="AW270" s="9" t="str">
        <v/>
      </c>
      <c r="AX270" s="9" t="str">
        <v/>
      </c>
      <c r="AY270" s="9" t="str">
        <v/>
      </c>
      <c r="AZ270" s="9" t="str">
        <v/>
      </c>
      <c r="BA270" s="10" t="str">
        <v/>
      </c>
      <c r="BB270" s="40"/>
    </row>
    <row r="271" spans="1:54" ht="12.75" customHeight="1" x14ac:dyDescent="0.2">
      <c r="A271" s="32">
        <v>12844</v>
      </c>
      <c r="B271" s="7">
        <v>3.007518796992481E-2</v>
      </c>
      <c r="C271" s="7" t="str">
        <v/>
      </c>
      <c r="D271" s="7">
        <v>-7.194493752436637E-3</v>
      </c>
      <c r="E271" s="7">
        <v>-4.1114453387404271E-2</v>
      </c>
      <c r="F271" s="7">
        <v>-2.3061001904778999E-2</v>
      </c>
      <c r="G271" s="7">
        <v>1.6375689345206501E-2</v>
      </c>
      <c r="H271" s="7">
        <v>-1.3698630136986245E-2</v>
      </c>
      <c r="I271" s="8">
        <v>13.7</v>
      </c>
      <c r="J271" s="8" t="str">
        <v/>
      </c>
      <c r="K271" s="40"/>
      <c r="L271" s="9" t="str">
        <v/>
      </c>
      <c r="M271" s="9" t="str">
        <v/>
      </c>
      <c r="N271" s="9" t="str">
        <v/>
      </c>
      <c r="O271" s="9" t="str">
        <v/>
      </c>
      <c r="P271" s="9" t="str">
        <v/>
      </c>
      <c r="Q271" s="9" t="str">
        <v/>
      </c>
      <c r="R271" s="9" t="str">
        <v/>
      </c>
      <c r="S271" s="10" t="str">
        <v/>
      </c>
      <c r="T271" s="10" t="str">
        <v/>
      </c>
      <c r="U271" s="40"/>
      <c r="V271" s="84" t="str">
        <v/>
      </c>
      <c r="W271" s="84" t="str">
        <v/>
      </c>
      <c r="X271" s="87" t="str">
        <v/>
      </c>
      <c r="Y271" s="40"/>
      <c r="Z271" s="13" t="str">
        <v/>
      </c>
      <c r="AA271" s="11" t="str">
        <v/>
      </c>
      <c r="AB271" s="22" t="str">
        <v/>
      </c>
      <c r="AC271" s="40"/>
      <c r="AD271" s="90">
        <v>0</v>
      </c>
      <c r="AE271" s="40"/>
      <c r="AF271" s="12" t="str">
        <v/>
      </c>
      <c r="AG271" s="104" t="str">
        <v/>
      </c>
      <c r="AH271" s="40"/>
      <c r="AI271" s="94" t="str">
        <v/>
      </c>
      <c r="AJ271" s="94" t="str">
        <v/>
      </c>
      <c r="AK271" s="94" t="str">
        <v/>
      </c>
      <c r="AL271" s="40"/>
      <c r="AM271" s="7" t="str">
        <v/>
      </c>
      <c r="AN271" s="7" t="str">
        <v/>
      </c>
      <c r="AO271" s="7" t="str">
        <v/>
      </c>
      <c r="AP271" s="7" t="str">
        <v/>
      </c>
      <c r="AQ271" s="7" t="str">
        <v/>
      </c>
      <c r="AR271" s="7" t="str">
        <v/>
      </c>
      <c r="AS271" s="18" t="str">
        <v/>
      </c>
      <c r="AT271" s="40"/>
      <c r="AU271" s="9" t="str">
        <v/>
      </c>
      <c r="AV271" s="9" t="str">
        <v/>
      </c>
      <c r="AW271" s="9" t="str">
        <v/>
      </c>
      <c r="AX271" s="9" t="str">
        <v/>
      </c>
      <c r="AY271" s="9" t="str">
        <v/>
      </c>
      <c r="AZ271" s="9" t="str">
        <v/>
      </c>
      <c r="BA271" s="10" t="str">
        <v/>
      </c>
      <c r="BB271" s="40"/>
    </row>
    <row r="272" spans="1:54" ht="12.75" customHeight="1" x14ac:dyDescent="0.2">
      <c r="A272" s="32">
        <v>12875</v>
      </c>
      <c r="B272" s="7">
        <v>3.7593984962406068E-2</v>
      </c>
      <c r="C272" s="7" t="str">
        <v/>
      </c>
      <c r="D272" s="7">
        <v>-2.4038554254356415E-3</v>
      </c>
      <c r="E272" s="7">
        <v>-4.0851100124105422E-2</v>
      </c>
      <c r="F272" s="7">
        <v>-2.178331987383797E-2</v>
      </c>
      <c r="G272" s="7">
        <v>1.6234546083602641E-2</v>
      </c>
      <c r="H272" s="7">
        <v>-1.3698630136986245E-2</v>
      </c>
      <c r="I272" s="8">
        <v>13.8</v>
      </c>
      <c r="J272" s="8" t="str">
        <v/>
      </c>
      <c r="K272" s="40"/>
      <c r="L272" s="9" t="str">
        <v/>
      </c>
      <c r="M272" s="9" t="str">
        <v/>
      </c>
      <c r="N272" s="9" t="str">
        <v/>
      </c>
      <c r="O272" s="9" t="str">
        <v/>
      </c>
      <c r="P272" s="9" t="str">
        <v/>
      </c>
      <c r="Q272" s="9" t="str">
        <v/>
      </c>
      <c r="R272" s="9" t="str">
        <v/>
      </c>
      <c r="S272" s="10" t="str">
        <v/>
      </c>
      <c r="T272" s="10" t="str">
        <v/>
      </c>
      <c r="U272" s="40"/>
      <c r="V272" s="84" t="str">
        <v/>
      </c>
      <c r="W272" s="84" t="str">
        <v/>
      </c>
      <c r="X272" s="87" t="str">
        <v/>
      </c>
      <c r="Y272" s="40"/>
      <c r="Z272" s="13" t="str">
        <v/>
      </c>
      <c r="AA272" s="11" t="str">
        <v/>
      </c>
      <c r="AB272" s="22" t="str">
        <v/>
      </c>
      <c r="AC272" s="40"/>
      <c r="AD272" s="90">
        <v>0</v>
      </c>
      <c r="AE272" s="40"/>
      <c r="AF272" s="12" t="str">
        <v/>
      </c>
      <c r="AG272" s="104" t="str">
        <v/>
      </c>
      <c r="AH272" s="40"/>
      <c r="AI272" s="94" t="str">
        <v/>
      </c>
      <c r="AJ272" s="94" t="str">
        <v/>
      </c>
      <c r="AK272" s="94" t="str">
        <v/>
      </c>
      <c r="AL272" s="40"/>
      <c r="AM272" s="7" t="str">
        <v/>
      </c>
      <c r="AN272" s="7" t="str">
        <v/>
      </c>
      <c r="AO272" s="7" t="str">
        <v/>
      </c>
      <c r="AP272" s="7" t="str">
        <v/>
      </c>
      <c r="AQ272" s="7" t="str">
        <v/>
      </c>
      <c r="AR272" s="7" t="str">
        <v/>
      </c>
      <c r="AS272" s="18" t="str">
        <v/>
      </c>
      <c r="AT272" s="40"/>
      <c r="AU272" s="9" t="str">
        <v/>
      </c>
      <c r="AV272" s="9" t="str">
        <v/>
      </c>
      <c r="AW272" s="9" t="str">
        <v/>
      </c>
      <c r="AX272" s="9" t="str">
        <v/>
      </c>
      <c r="AY272" s="9" t="str">
        <v/>
      </c>
      <c r="AZ272" s="9" t="str">
        <v/>
      </c>
      <c r="BA272" s="10" t="str">
        <v/>
      </c>
      <c r="BB272" s="40"/>
    </row>
    <row r="273" spans="1:54" ht="12.75" customHeight="1" x14ac:dyDescent="0.2">
      <c r="A273" s="32">
        <v>12905</v>
      </c>
      <c r="B273" s="7">
        <v>3.7593984962406068E-2</v>
      </c>
      <c r="C273" s="7" t="str">
        <v/>
      </c>
      <c r="D273" s="7">
        <v>2.4271939872602122E-3</v>
      </c>
      <c r="E273" s="7">
        <v>-3.9718689767273219E-2</v>
      </c>
      <c r="F273" s="7">
        <v>-2.2350239254589011E-2</v>
      </c>
      <c r="G273" s="7">
        <v>1.5729078335414703E-2</v>
      </c>
      <c r="H273" s="7">
        <v>0</v>
      </c>
      <c r="I273" s="8">
        <v>13.8</v>
      </c>
      <c r="J273" s="8" t="str">
        <v/>
      </c>
      <c r="K273" s="40"/>
      <c r="L273" s="9" t="str">
        <v/>
      </c>
      <c r="M273" s="9" t="str">
        <v/>
      </c>
      <c r="N273" s="9" t="str">
        <v/>
      </c>
      <c r="O273" s="9" t="str">
        <v/>
      </c>
      <c r="P273" s="9" t="str">
        <v/>
      </c>
      <c r="Q273" s="9" t="str">
        <v/>
      </c>
      <c r="R273" s="9" t="str">
        <v/>
      </c>
      <c r="S273" s="10" t="str">
        <v/>
      </c>
      <c r="T273" s="10" t="str">
        <v/>
      </c>
      <c r="U273" s="40"/>
      <c r="V273" s="84" t="str">
        <v/>
      </c>
      <c r="W273" s="84" t="str">
        <v/>
      </c>
      <c r="X273" s="87" t="str">
        <v/>
      </c>
      <c r="Y273" s="40"/>
      <c r="Z273" s="13" t="str">
        <v/>
      </c>
      <c r="AA273" s="11" t="str">
        <v/>
      </c>
      <c r="AB273" s="22" t="str">
        <v/>
      </c>
      <c r="AC273" s="40"/>
      <c r="AD273" s="90">
        <v>0</v>
      </c>
      <c r="AE273" s="40"/>
      <c r="AF273" s="12" t="str">
        <v/>
      </c>
      <c r="AG273" s="104" t="str">
        <v/>
      </c>
      <c r="AH273" s="40"/>
      <c r="AI273" s="94" t="str">
        <v/>
      </c>
      <c r="AJ273" s="94" t="str">
        <v/>
      </c>
      <c r="AK273" s="94" t="str">
        <v/>
      </c>
      <c r="AL273" s="40"/>
      <c r="AM273" s="7" t="str">
        <v/>
      </c>
      <c r="AN273" s="7" t="str">
        <v/>
      </c>
      <c r="AO273" s="7" t="str">
        <v/>
      </c>
      <c r="AP273" s="7" t="str">
        <v/>
      </c>
      <c r="AQ273" s="7" t="str">
        <v/>
      </c>
      <c r="AR273" s="7" t="str">
        <v/>
      </c>
      <c r="AS273" s="18" t="str">
        <v/>
      </c>
      <c r="AT273" s="40"/>
      <c r="AU273" s="9" t="str">
        <v/>
      </c>
      <c r="AV273" s="9" t="str">
        <v/>
      </c>
      <c r="AW273" s="9" t="str">
        <v/>
      </c>
      <c r="AX273" s="9" t="str">
        <v/>
      </c>
      <c r="AY273" s="9" t="str">
        <v/>
      </c>
      <c r="AZ273" s="9" t="str">
        <v/>
      </c>
      <c r="BA273" s="10" t="str">
        <v/>
      </c>
      <c r="BB273" s="40"/>
    </row>
    <row r="274" spans="1:54" ht="12.75" customHeight="1" x14ac:dyDescent="0.2">
      <c r="A274" s="32">
        <v>12936</v>
      </c>
      <c r="B274" s="7">
        <v>2.2388059701492491E-2</v>
      </c>
      <c r="C274" s="7" t="str">
        <v/>
      </c>
      <c r="D274" s="7">
        <v>2.4449975072708963E-3</v>
      </c>
      <c r="E274" s="7">
        <v>-3.9975631237696208E-2</v>
      </c>
      <c r="F274" s="7">
        <v>-2.4183287534362496E-2</v>
      </c>
      <c r="G274" s="7">
        <v>1.5359787826994653E-2</v>
      </c>
      <c r="H274" s="7">
        <v>0</v>
      </c>
      <c r="I274" s="8">
        <v>13.7</v>
      </c>
      <c r="J274" s="8" t="str">
        <v/>
      </c>
      <c r="K274" s="40"/>
      <c r="L274" s="9" t="str">
        <v/>
      </c>
      <c r="M274" s="9" t="str">
        <v/>
      </c>
      <c r="N274" s="9" t="str">
        <v/>
      </c>
      <c r="O274" s="9" t="str">
        <v/>
      </c>
      <c r="P274" s="9" t="str">
        <v/>
      </c>
      <c r="Q274" s="9" t="str">
        <v/>
      </c>
      <c r="R274" s="9" t="str">
        <v/>
      </c>
      <c r="S274" s="10" t="str">
        <v/>
      </c>
      <c r="T274" s="10" t="str">
        <v/>
      </c>
      <c r="U274" s="40"/>
      <c r="V274" s="84" t="str">
        <v/>
      </c>
      <c r="W274" s="84" t="str">
        <v/>
      </c>
      <c r="X274" s="87" t="str">
        <v/>
      </c>
      <c r="Y274" s="40"/>
      <c r="Z274" s="13" t="str">
        <v/>
      </c>
      <c r="AA274" s="11" t="str">
        <v/>
      </c>
      <c r="AB274" s="22" t="str">
        <v/>
      </c>
      <c r="AC274" s="40"/>
      <c r="AD274" s="90">
        <v>0</v>
      </c>
      <c r="AE274" s="40"/>
      <c r="AF274" s="12" t="str">
        <v/>
      </c>
      <c r="AG274" s="104" t="str">
        <v/>
      </c>
      <c r="AH274" s="40"/>
      <c r="AI274" s="94" t="str">
        <v/>
      </c>
      <c r="AJ274" s="94" t="str">
        <v/>
      </c>
      <c r="AK274" s="94" t="str">
        <v/>
      </c>
      <c r="AL274" s="40"/>
      <c r="AM274" s="7" t="str">
        <v/>
      </c>
      <c r="AN274" s="7" t="str">
        <v/>
      </c>
      <c r="AO274" s="7" t="str">
        <v/>
      </c>
      <c r="AP274" s="7" t="str">
        <v/>
      </c>
      <c r="AQ274" s="7" t="str">
        <v/>
      </c>
      <c r="AR274" s="7" t="str">
        <v/>
      </c>
      <c r="AS274" s="18" t="str">
        <v/>
      </c>
      <c r="AT274" s="40"/>
      <c r="AU274" s="9" t="str">
        <v/>
      </c>
      <c r="AV274" s="9" t="str">
        <v/>
      </c>
      <c r="AW274" s="9" t="str">
        <v/>
      </c>
      <c r="AX274" s="9" t="str">
        <v/>
      </c>
      <c r="AY274" s="9" t="str">
        <v/>
      </c>
      <c r="AZ274" s="9" t="str">
        <v/>
      </c>
      <c r="BA274" s="10" t="str">
        <v/>
      </c>
      <c r="BB274" s="40"/>
    </row>
    <row r="275" spans="1:54" ht="12.75" customHeight="1" x14ac:dyDescent="0.2">
      <c r="A275" s="32">
        <v>12966</v>
      </c>
      <c r="B275" s="7">
        <v>2.2388059701492491E-2</v>
      </c>
      <c r="C275" s="7" t="str">
        <v/>
      </c>
      <c r="D275" s="7">
        <v>2.4449975072708963E-3</v>
      </c>
      <c r="E275" s="7">
        <v>-3.7673388078040437E-2</v>
      </c>
      <c r="F275" s="7">
        <v>-2.5291552273189022E-2</v>
      </c>
      <c r="G275" s="7">
        <v>1.5359787826994653E-2</v>
      </c>
      <c r="H275" s="7">
        <v>0</v>
      </c>
      <c r="I275" s="8">
        <v>13.7</v>
      </c>
      <c r="J275" s="8" t="str">
        <v/>
      </c>
      <c r="K275" s="40"/>
      <c r="L275" s="9" t="str">
        <v/>
      </c>
      <c r="M275" s="9" t="str">
        <v/>
      </c>
      <c r="N275" s="9" t="str">
        <v/>
      </c>
      <c r="O275" s="9" t="str">
        <v/>
      </c>
      <c r="P275" s="9" t="str">
        <v/>
      </c>
      <c r="Q275" s="9" t="str">
        <v/>
      </c>
      <c r="R275" s="9" t="str">
        <v/>
      </c>
      <c r="S275" s="10" t="str">
        <v/>
      </c>
      <c r="T275" s="10" t="str">
        <v/>
      </c>
      <c r="U275" s="40"/>
      <c r="V275" s="84" t="str">
        <v/>
      </c>
      <c r="W275" s="84" t="str">
        <v/>
      </c>
      <c r="X275" s="87" t="str">
        <v/>
      </c>
      <c r="Y275" s="40"/>
      <c r="Z275" s="13" t="str">
        <v/>
      </c>
      <c r="AA275" s="11" t="str">
        <v/>
      </c>
      <c r="AB275" s="22" t="str">
        <v/>
      </c>
      <c r="AC275" s="40"/>
      <c r="AD275" s="90">
        <v>0</v>
      </c>
      <c r="AE275" s="40"/>
      <c r="AF275" s="12" t="str">
        <v/>
      </c>
      <c r="AG275" s="104" t="str">
        <v/>
      </c>
      <c r="AH275" s="40"/>
      <c r="AI275" s="94" t="str">
        <v/>
      </c>
      <c r="AJ275" s="94" t="str">
        <v/>
      </c>
      <c r="AK275" s="94" t="str">
        <v/>
      </c>
      <c r="AL275" s="40"/>
      <c r="AM275" s="7" t="str">
        <v/>
      </c>
      <c r="AN275" s="7" t="str">
        <v/>
      </c>
      <c r="AO275" s="7" t="str">
        <v/>
      </c>
      <c r="AP275" s="7" t="str">
        <v/>
      </c>
      <c r="AQ275" s="7" t="str">
        <v/>
      </c>
      <c r="AR275" s="7" t="str">
        <v/>
      </c>
      <c r="AS275" s="18" t="str">
        <v/>
      </c>
      <c r="AT275" s="40"/>
      <c r="AU275" s="9" t="str">
        <v/>
      </c>
      <c r="AV275" s="9" t="str">
        <v/>
      </c>
      <c r="AW275" s="9" t="str">
        <v/>
      </c>
      <c r="AX275" s="9" t="str">
        <v/>
      </c>
      <c r="AY275" s="9" t="str">
        <v/>
      </c>
      <c r="AZ275" s="9" t="str">
        <v/>
      </c>
      <c r="BA275" s="10" t="str">
        <v/>
      </c>
      <c r="BB275" s="40"/>
    </row>
    <row r="276" spans="1:54" ht="12.75" customHeight="1" x14ac:dyDescent="0.2">
      <c r="A276" s="32">
        <v>12997</v>
      </c>
      <c r="B276" s="7">
        <v>2.2388059701492491E-2</v>
      </c>
      <c r="C276" s="7" t="str">
        <v/>
      </c>
      <c r="D276" s="7">
        <v>4.9140838295951283E-3</v>
      </c>
      <c r="E276" s="7">
        <v>-3.6509749112684675E-2</v>
      </c>
      <c r="F276" s="7">
        <v>-2.5291552273189022E-2</v>
      </c>
      <c r="G276" s="7">
        <v>1.5359787826994653E-2</v>
      </c>
      <c r="H276" s="7">
        <v>0</v>
      </c>
      <c r="I276" s="8">
        <v>13.7</v>
      </c>
      <c r="J276" s="8" t="str">
        <v/>
      </c>
      <c r="K276" s="40"/>
      <c r="L276" s="9" t="str">
        <v/>
      </c>
      <c r="M276" s="9" t="str">
        <v/>
      </c>
      <c r="N276" s="9" t="str">
        <v/>
      </c>
      <c r="O276" s="9" t="str">
        <v/>
      </c>
      <c r="P276" s="9" t="str">
        <v/>
      </c>
      <c r="Q276" s="9" t="str">
        <v/>
      </c>
      <c r="R276" s="9" t="str">
        <v/>
      </c>
      <c r="S276" s="10" t="str">
        <v/>
      </c>
      <c r="T276" s="10" t="str">
        <v/>
      </c>
      <c r="U276" s="40"/>
      <c r="V276" s="84" t="str">
        <v/>
      </c>
      <c r="W276" s="84" t="str">
        <v/>
      </c>
      <c r="X276" s="87" t="str">
        <v/>
      </c>
      <c r="Y276" s="40"/>
      <c r="Z276" s="13" t="str">
        <v/>
      </c>
      <c r="AA276" s="11" t="str">
        <v/>
      </c>
      <c r="AB276" s="22" t="str">
        <v/>
      </c>
      <c r="AC276" s="40"/>
      <c r="AD276" s="90">
        <v>0</v>
      </c>
      <c r="AE276" s="40"/>
      <c r="AF276" s="12" t="str">
        <v/>
      </c>
      <c r="AG276" s="104" t="str">
        <v/>
      </c>
      <c r="AH276" s="40"/>
      <c r="AI276" s="94" t="str">
        <v/>
      </c>
      <c r="AJ276" s="94" t="str">
        <v/>
      </c>
      <c r="AK276" s="94" t="str">
        <v/>
      </c>
      <c r="AL276" s="40"/>
      <c r="AM276" s="7" t="str">
        <v/>
      </c>
      <c r="AN276" s="7" t="str">
        <v/>
      </c>
      <c r="AO276" s="7" t="str">
        <v/>
      </c>
      <c r="AP276" s="7" t="str">
        <v/>
      </c>
      <c r="AQ276" s="7" t="str">
        <v/>
      </c>
      <c r="AR276" s="7" t="str">
        <v/>
      </c>
      <c r="AS276" s="18" t="str">
        <v/>
      </c>
      <c r="AT276" s="40"/>
      <c r="AU276" s="9" t="str">
        <v/>
      </c>
      <c r="AV276" s="9" t="str">
        <v/>
      </c>
      <c r="AW276" s="9" t="str">
        <v/>
      </c>
      <c r="AX276" s="9" t="str">
        <v/>
      </c>
      <c r="AY276" s="9" t="str">
        <v/>
      </c>
      <c r="AZ276" s="9" t="str">
        <v/>
      </c>
      <c r="BA276" s="10" t="str">
        <v/>
      </c>
      <c r="BB276" s="40"/>
    </row>
    <row r="277" spans="1:54" ht="12.75" customHeight="1" x14ac:dyDescent="0.2">
      <c r="A277" s="32">
        <v>13028</v>
      </c>
      <c r="B277" s="7">
        <v>7.3529411764705621E-3</v>
      </c>
      <c r="C277" s="7" t="str">
        <v/>
      </c>
      <c r="D277" s="7">
        <v>7.4076773873721358E-3</v>
      </c>
      <c r="E277" s="7">
        <v>-3.7673388078040437E-2</v>
      </c>
      <c r="F277" s="7">
        <v>-2.5291552273189022E-2</v>
      </c>
      <c r="G277" s="7">
        <v>1.5359787826994653E-2</v>
      </c>
      <c r="H277" s="7">
        <v>1.388888888888884E-2</v>
      </c>
      <c r="I277" s="8">
        <v>13.7</v>
      </c>
      <c r="J277" s="8" t="str">
        <v/>
      </c>
      <c r="K277" s="40"/>
      <c r="L277" s="9" t="str">
        <v/>
      </c>
      <c r="M277" s="9" t="str">
        <v/>
      </c>
      <c r="N277" s="9" t="str">
        <v/>
      </c>
      <c r="O277" s="9" t="str">
        <v/>
      </c>
      <c r="P277" s="9" t="str">
        <v/>
      </c>
      <c r="Q277" s="9" t="str">
        <v/>
      </c>
      <c r="R277" s="9" t="str">
        <v/>
      </c>
      <c r="S277" s="10" t="str">
        <v/>
      </c>
      <c r="T277" s="10" t="str">
        <v/>
      </c>
      <c r="U277" s="40"/>
      <c r="V277" s="84" t="str">
        <v/>
      </c>
      <c r="W277" s="84" t="str">
        <v/>
      </c>
      <c r="X277" s="87" t="str">
        <v/>
      </c>
      <c r="Y277" s="40"/>
      <c r="Z277" s="13" t="str">
        <v/>
      </c>
      <c r="AA277" s="11" t="str">
        <v/>
      </c>
      <c r="AB277" s="22" t="str">
        <v/>
      </c>
      <c r="AC277" s="40"/>
      <c r="AD277" s="90">
        <v>0</v>
      </c>
      <c r="AE277" s="40"/>
      <c r="AF277" s="12" t="str">
        <v/>
      </c>
      <c r="AG277" s="104" t="str">
        <v/>
      </c>
      <c r="AH277" s="40"/>
      <c r="AI277" s="94" t="str">
        <v/>
      </c>
      <c r="AJ277" s="94" t="str">
        <v/>
      </c>
      <c r="AK277" s="94" t="str">
        <v/>
      </c>
      <c r="AL277" s="40"/>
      <c r="AM277" s="7" t="str">
        <v/>
      </c>
      <c r="AN277" s="7" t="str">
        <v/>
      </c>
      <c r="AO277" s="7" t="str">
        <v/>
      </c>
      <c r="AP277" s="7" t="str">
        <v/>
      </c>
      <c r="AQ277" s="7" t="str">
        <v/>
      </c>
      <c r="AR277" s="7" t="str">
        <v/>
      </c>
      <c r="AS277" s="18" t="str">
        <v/>
      </c>
      <c r="AT277" s="40"/>
      <c r="AU277" s="9" t="str">
        <v/>
      </c>
      <c r="AV277" s="9" t="str">
        <v/>
      </c>
      <c r="AW277" s="9" t="str">
        <v/>
      </c>
      <c r="AX277" s="9" t="str">
        <v/>
      </c>
      <c r="AY277" s="9" t="str">
        <v/>
      </c>
      <c r="AZ277" s="9" t="str">
        <v/>
      </c>
      <c r="BA277" s="10" t="str">
        <v/>
      </c>
      <c r="BB277" s="40"/>
    </row>
    <row r="278" spans="1:54" ht="12.75" customHeight="1" x14ac:dyDescent="0.2">
      <c r="A278" s="32">
        <v>13058</v>
      </c>
      <c r="B278" s="7">
        <v>1.4814814814814836E-2</v>
      </c>
      <c r="C278" s="7" t="str">
        <v/>
      </c>
      <c r="D278" s="7">
        <v>9.9262070616512599E-3</v>
      </c>
      <c r="E278" s="7">
        <v>-3.6509749112684675E-2</v>
      </c>
      <c r="F278" s="7">
        <v>-2.5291552273189022E-2</v>
      </c>
      <c r="G278" s="7">
        <v>1.4859729723824655E-2</v>
      </c>
      <c r="H278" s="7">
        <v>1.388888888888884E-2</v>
      </c>
      <c r="I278" s="8">
        <v>13.7</v>
      </c>
      <c r="J278" s="8" t="str">
        <v/>
      </c>
      <c r="K278" s="40"/>
      <c r="L278" s="9" t="str">
        <v/>
      </c>
      <c r="M278" s="9" t="str">
        <v/>
      </c>
      <c r="N278" s="9" t="str">
        <v/>
      </c>
      <c r="O278" s="9" t="str">
        <v/>
      </c>
      <c r="P278" s="9" t="str">
        <v/>
      </c>
      <c r="Q278" s="9" t="str">
        <v/>
      </c>
      <c r="R278" s="9" t="str">
        <v/>
      </c>
      <c r="S278" s="10" t="str">
        <v/>
      </c>
      <c r="T278" s="10" t="str">
        <v/>
      </c>
      <c r="U278" s="40"/>
      <c r="V278" s="84" t="str">
        <v/>
      </c>
      <c r="W278" s="84" t="str">
        <v/>
      </c>
      <c r="X278" s="87" t="str">
        <v/>
      </c>
      <c r="Y278" s="40"/>
      <c r="Z278" s="13" t="str">
        <v/>
      </c>
      <c r="AA278" s="11" t="str">
        <v/>
      </c>
      <c r="AB278" s="22" t="str">
        <v/>
      </c>
      <c r="AC278" s="40"/>
      <c r="AD278" s="90">
        <v>0</v>
      </c>
      <c r="AE278" s="40"/>
      <c r="AF278" s="12" t="str">
        <v/>
      </c>
      <c r="AG278" s="104" t="str">
        <v/>
      </c>
      <c r="AH278" s="40"/>
      <c r="AI278" s="94" t="str">
        <v/>
      </c>
      <c r="AJ278" s="94" t="str">
        <v/>
      </c>
      <c r="AK278" s="94" t="str">
        <v/>
      </c>
      <c r="AL278" s="40"/>
      <c r="AM278" s="7" t="str">
        <v/>
      </c>
      <c r="AN278" s="7" t="str">
        <v/>
      </c>
      <c r="AO278" s="7" t="str">
        <v/>
      </c>
      <c r="AP278" s="7" t="str">
        <v/>
      </c>
      <c r="AQ278" s="7" t="str">
        <v/>
      </c>
      <c r="AR278" s="7" t="str">
        <v/>
      </c>
      <c r="AS278" s="18" t="str">
        <v/>
      </c>
      <c r="AT278" s="40"/>
      <c r="AU278" s="9" t="str">
        <v/>
      </c>
      <c r="AV278" s="9" t="str">
        <v/>
      </c>
      <c r="AW278" s="9" t="str">
        <v/>
      </c>
      <c r="AX278" s="9" t="str">
        <v/>
      </c>
      <c r="AY278" s="9" t="str">
        <v/>
      </c>
      <c r="AZ278" s="9" t="str">
        <v/>
      </c>
      <c r="BA278" s="10" t="str">
        <v/>
      </c>
      <c r="BB278" s="40"/>
    </row>
    <row r="279" spans="1:54" ht="12.75" customHeight="1" x14ac:dyDescent="0.2">
      <c r="A279" s="32">
        <v>13089</v>
      </c>
      <c r="B279" s="7">
        <v>2.2222222222222365E-2</v>
      </c>
      <c r="C279" s="7" t="str">
        <v/>
      </c>
      <c r="D279" s="7">
        <v>1.4927573906107661E-2</v>
      </c>
      <c r="E279" s="7">
        <v>-3.39334439431066E-2</v>
      </c>
      <c r="F279" s="7">
        <v>-2.6220431414322287E-2</v>
      </c>
      <c r="G279" s="7">
        <v>1.4733721622191887E-2</v>
      </c>
      <c r="H279" s="7">
        <v>2.7777777777777901E-2</v>
      </c>
      <c r="I279" s="8">
        <v>13.8</v>
      </c>
      <c r="J279" s="8" t="str">
        <v/>
      </c>
      <c r="K279" s="40"/>
      <c r="L279" s="9" t="str">
        <v/>
      </c>
      <c r="M279" s="9" t="str">
        <v/>
      </c>
      <c r="N279" s="9" t="str">
        <v/>
      </c>
      <c r="O279" s="9" t="str">
        <v/>
      </c>
      <c r="P279" s="9" t="str">
        <v/>
      </c>
      <c r="Q279" s="9" t="str">
        <v/>
      </c>
      <c r="R279" s="9" t="str">
        <v/>
      </c>
      <c r="S279" s="10" t="str">
        <v/>
      </c>
      <c r="T279" s="10" t="str">
        <v/>
      </c>
      <c r="U279" s="40"/>
      <c r="V279" s="84" t="str">
        <v/>
      </c>
      <c r="W279" s="84" t="str">
        <v/>
      </c>
      <c r="X279" s="87" t="str">
        <v/>
      </c>
      <c r="Y279" s="40"/>
      <c r="Z279" s="13" t="str">
        <v/>
      </c>
      <c r="AA279" s="11" t="str">
        <v/>
      </c>
      <c r="AB279" s="22" t="str">
        <v/>
      </c>
      <c r="AC279" s="40"/>
      <c r="AD279" s="90">
        <v>0</v>
      </c>
      <c r="AE279" s="40"/>
      <c r="AF279" s="12" t="str">
        <v/>
      </c>
      <c r="AG279" s="104" t="str">
        <v/>
      </c>
      <c r="AH279" s="40"/>
      <c r="AI279" s="94" t="str">
        <v/>
      </c>
      <c r="AJ279" s="94" t="str">
        <v/>
      </c>
      <c r="AK279" s="94" t="str">
        <v/>
      </c>
      <c r="AL279" s="40"/>
      <c r="AM279" s="7" t="str">
        <v/>
      </c>
      <c r="AN279" s="7" t="str">
        <v/>
      </c>
      <c r="AO279" s="7" t="str">
        <v/>
      </c>
      <c r="AP279" s="7" t="str">
        <v/>
      </c>
      <c r="AQ279" s="7" t="str">
        <v/>
      </c>
      <c r="AR279" s="7" t="str">
        <v/>
      </c>
      <c r="AS279" s="18" t="str">
        <v/>
      </c>
      <c r="AT279" s="40"/>
      <c r="AU279" s="9" t="str">
        <v/>
      </c>
      <c r="AV279" s="9" t="str">
        <v/>
      </c>
      <c r="AW279" s="9" t="str">
        <v/>
      </c>
      <c r="AX279" s="9" t="str">
        <v/>
      </c>
      <c r="AY279" s="9" t="str">
        <v/>
      </c>
      <c r="AZ279" s="9" t="str">
        <v/>
      </c>
      <c r="BA279" s="10" t="str">
        <v/>
      </c>
      <c r="BB279" s="40"/>
    </row>
    <row r="280" spans="1:54" ht="12.75" customHeight="1" x14ac:dyDescent="0.2">
      <c r="A280" s="32">
        <v>13119</v>
      </c>
      <c r="B280" s="7">
        <v>2.9850746268656803E-2</v>
      </c>
      <c r="C280" s="7" t="str">
        <v/>
      </c>
      <c r="D280" s="7">
        <v>1.7503543264128618E-2</v>
      </c>
      <c r="E280" s="7">
        <v>-3.0359733904420927E-2</v>
      </c>
      <c r="F280" s="7">
        <v>-2.5677783288016287E-2</v>
      </c>
      <c r="G280" s="7">
        <v>1.4733721622191887E-2</v>
      </c>
      <c r="H280" s="7">
        <v>2.7777777777777901E-2</v>
      </c>
      <c r="I280" s="8">
        <v>13.8</v>
      </c>
      <c r="J280" s="8" t="str">
        <v/>
      </c>
      <c r="K280" s="40"/>
      <c r="L280" s="9" t="str">
        <v/>
      </c>
      <c r="M280" s="9" t="str">
        <v/>
      </c>
      <c r="N280" s="9" t="str">
        <v/>
      </c>
      <c r="O280" s="9" t="str">
        <v/>
      </c>
      <c r="P280" s="9" t="str">
        <v/>
      </c>
      <c r="Q280" s="9" t="str">
        <v/>
      </c>
      <c r="R280" s="9" t="str">
        <v/>
      </c>
      <c r="S280" s="10" t="str">
        <v/>
      </c>
      <c r="T280" s="10" t="str">
        <v/>
      </c>
      <c r="U280" s="40"/>
      <c r="V280" s="84" t="str">
        <v/>
      </c>
      <c r="W280" s="84" t="str">
        <v/>
      </c>
      <c r="X280" s="87" t="str">
        <v/>
      </c>
      <c r="Y280" s="40"/>
      <c r="Z280" s="13" t="str">
        <v/>
      </c>
      <c r="AA280" s="11" t="str">
        <v/>
      </c>
      <c r="AB280" s="22" t="str">
        <v/>
      </c>
      <c r="AC280" s="40"/>
      <c r="AD280" s="90">
        <v>0</v>
      </c>
      <c r="AE280" s="40"/>
      <c r="AF280" s="12" t="str">
        <v/>
      </c>
      <c r="AG280" s="104" t="str">
        <v/>
      </c>
      <c r="AH280" s="40"/>
      <c r="AI280" s="94" t="str">
        <v/>
      </c>
      <c r="AJ280" s="94" t="str">
        <v/>
      </c>
      <c r="AK280" s="94" t="str">
        <v/>
      </c>
      <c r="AL280" s="40"/>
      <c r="AM280" s="7" t="str">
        <v/>
      </c>
      <c r="AN280" s="7" t="str">
        <v/>
      </c>
      <c r="AO280" s="7" t="str">
        <v/>
      </c>
      <c r="AP280" s="7" t="str">
        <v/>
      </c>
      <c r="AQ280" s="7" t="str">
        <v/>
      </c>
      <c r="AR280" s="7" t="str">
        <v/>
      </c>
      <c r="AS280" s="18" t="str">
        <v/>
      </c>
      <c r="AT280" s="40"/>
      <c r="AU280" s="9" t="str">
        <v/>
      </c>
      <c r="AV280" s="9" t="str">
        <v/>
      </c>
      <c r="AW280" s="9" t="str">
        <v/>
      </c>
      <c r="AX280" s="9" t="str">
        <v/>
      </c>
      <c r="AY280" s="9" t="str">
        <v/>
      </c>
      <c r="AZ280" s="9" t="str">
        <v/>
      </c>
      <c r="BA280" s="10" t="str">
        <v/>
      </c>
      <c r="BB280" s="40"/>
    </row>
    <row r="281" spans="1:54" ht="12.75" customHeight="1" x14ac:dyDescent="0.2">
      <c r="A281" s="32">
        <v>13150</v>
      </c>
      <c r="B281" s="7">
        <v>1.4705882352941346E-2</v>
      </c>
      <c r="C281" s="7" t="str">
        <v/>
      </c>
      <c r="D281" s="7">
        <v>2.2735015906365508E-2</v>
      </c>
      <c r="E281" s="7">
        <v>-2.7932568943105474E-2</v>
      </c>
      <c r="F281" s="7">
        <v>-2.5677783288016287E-2</v>
      </c>
      <c r="G281" s="7">
        <v>1.4243626672194809E-2</v>
      </c>
      <c r="H281" s="7">
        <v>2.7777777777777901E-2</v>
      </c>
      <c r="I281" s="8">
        <v>13.8</v>
      </c>
      <c r="J281" s="8" t="str">
        <v/>
      </c>
      <c r="K281" s="40"/>
      <c r="L281" s="9" t="str">
        <v/>
      </c>
      <c r="M281" s="9" t="str">
        <v/>
      </c>
      <c r="N281" s="9" t="str">
        <v/>
      </c>
      <c r="O281" s="9" t="str">
        <v/>
      </c>
      <c r="P281" s="9" t="str">
        <v/>
      </c>
      <c r="Q281" s="9" t="str">
        <v/>
      </c>
      <c r="R281" s="9" t="str">
        <v/>
      </c>
      <c r="S281" s="10" t="str">
        <v/>
      </c>
      <c r="T281" s="10" t="str">
        <v/>
      </c>
      <c r="U281" s="40"/>
      <c r="V281" s="84" t="str">
        <v/>
      </c>
      <c r="W281" s="84" t="str">
        <v/>
      </c>
      <c r="X281" s="87" t="str">
        <v/>
      </c>
      <c r="Y281" s="40"/>
      <c r="Z281" s="13" t="str">
        <v/>
      </c>
      <c r="AA281" s="11" t="str">
        <v/>
      </c>
      <c r="AB281" s="22" t="str">
        <v/>
      </c>
      <c r="AC281" s="40"/>
      <c r="AD281" s="90">
        <v>0</v>
      </c>
      <c r="AE281" s="40"/>
      <c r="AF281" s="12" t="str">
        <v/>
      </c>
      <c r="AG281" s="104" t="str">
        <v/>
      </c>
      <c r="AH281" s="40"/>
      <c r="AI281" s="94" t="str">
        <v/>
      </c>
      <c r="AJ281" s="94" t="str">
        <v/>
      </c>
      <c r="AK281" s="94" t="str">
        <v/>
      </c>
      <c r="AL281" s="40"/>
      <c r="AM281" s="7" t="str">
        <v/>
      </c>
      <c r="AN281" s="7" t="str">
        <v/>
      </c>
      <c r="AO281" s="7" t="str">
        <v/>
      </c>
      <c r="AP281" s="7" t="str">
        <v/>
      </c>
      <c r="AQ281" s="7" t="str">
        <v/>
      </c>
      <c r="AR281" s="7" t="str">
        <v/>
      </c>
      <c r="AS281" s="18" t="str">
        <v/>
      </c>
      <c r="AT281" s="40"/>
      <c r="AU281" s="9" t="str">
        <v/>
      </c>
      <c r="AV281" s="9" t="str">
        <v/>
      </c>
      <c r="AW281" s="9" t="str">
        <v/>
      </c>
      <c r="AX281" s="9" t="str">
        <v/>
      </c>
      <c r="AY281" s="9" t="str">
        <v/>
      </c>
      <c r="AZ281" s="9" t="str">
        <v/>
      </c>
      <c r="BA281" s="10" t="str">
        <v/>
      </c>
      <c r="BB281" s="40"/>
    </row>
    <row r="282" spans="1:54" ht="12.75" customHeight="1" x14ac:dyDescent="0.2">
      <c r="A282" s="32">
        <v>13181</v>
      </c>
      <c r="B282" s="7">
        <v>7.2992700729928028E-3</v>
      </c>
      <c r="C282" s="7" t="str">
        <v/>
      </c>
      <c r="D282" s="7">
        <v>2.8075765569391509E-2</v>
      </c>
      <c r="E282" s="7">
        <v>-2.5468488062122541E-2</v>
      </c>
      <c r="F282" s="7">
        <v>-2.5677783288016287E-2</v>
      </c>
      <c r="G282" s="7">
        <v>1.4243626672194809E-2</v>
      </c>
      <c r="H282" s="7">
        <v>2.7777777777777901E-2</v>
      </c>
      <c r="I282" s="8">
        <v>13.8</v>
      </c>
      <c r="J282" s="8" t="str">
        <v/>
      </c>
      <c r="K282" s="40"/>
      <c r="L282" s="9" t="str">
        <v/>
      </c>
      <c r="M282" s="9" t="str">
        <v/>
      </c>
      <c r="N282" s="9" t="str">
        <v/>
      </c>
      <c r="O282" s="9" t="str">
        <v/>
      </c>
      <c r="P282" s="9" t="str">
        <v/>
      </c>
      <c r="Q282" s="9" t="str">
        <v/>
      </c>
      <c r="R282" s="9" t="str">
        <v/>
      </c>
      <c r="S282" s="10" t="str">
        <v/>
      </c>
      <c r="T282" s="10" t="str">
        <v/>
      </c>
      <c r="U282" s="40"/>
      <c r="V282" s="84" t="str">
        <v/>
      </c>
      <c r="W282" s="84" t="str">
        <v/>
      </c>
      <c r="X282" s="87" t="str">
        <v/>
      </c>
      <c r="Y282" s="40"/>
      <c r="Z282" s="13" t="str">
        <v/>
      </c>
      <c r="AA282" s="11" t="str">
        <v/>
      </c>
      <c r="AB282" s="22" t="str">
        <v/>
      </c>
      <c r="AC282" s="40"/>
      <c r="AD282" s="90">
        <v>0</v>
      </c>
      <c r="AE282" s="40"/>
      <c r="AF282" s="12" t="str">
        <v/>
      </c>
      <c r="AG282" s="104" t="str">
        <v/>
      </c>
      <c r="AH282" s="40"/>
      <c r="AI282" s="94" t="str">
        <v/>
      </c>
      <c r="AJ282" s="94" t="str">
        <v/>
      </c>
      <c r="AK282" s="94" t="str">
        <v/>
      </c>
      <c r="AL282" s="40"/>
      <c r="AM282" s="7" t="str">
        <v/>
      </c>
      <c r="AN282" s="7" t="str">
        <v/>
      </c>
      <c r="AO282" s="7" t="str">
        <v/>
      </c>
      <c r="AP282" s="7" t="str">
        <v/>
      </c>
      <c r="AQ282" s="7" t="str">
        <v/>
      </c>
      <c r="AR282" s="7" t="str">
        <v/>
      </c>
      <c r="AS282" s="18" t="str">
        <v/>
      </c>
      <c r="AT282" s="40"/>
      <c r="AU282" s="9" t="str">
        <v/>
      </c>
      <c r="AV282" s="9" t="str">
        <v/>
      </c>
      <c r="AW282" s="9" t="str">
        <v/>
      </c>
      <c r="AX282" s="9" t="str">
        <v/>
      </c>
      <c r="AY282" s="9" t="str">
        <v/>
      </c>
      <c r="AZ282" s="9" t="str">
        <v/>
      </c>
      <c r="BA282" s="10" t="str">
        <v/>
      </c>
      <c r="BB282" s="40"/>
    </row>
    <row r="283" spans="1:54" ht="12.75" customHeight="1" x14ac:dyDescent="0.2">
      <c r="A283" s="32">
        <v>13210</v>
      </c>
      <c r="B283" s="7">
        <v>0</v>
      </c>
      <c r="C283" s="7" t="str">
        <v/>
      </c>
      <c r="D283" s="7">
        <v>2.829251370080188E-2</v>
      </c>
      <c r="E283" s="7">
        <v>-2.5640567576272533E-2</v>
      </c>
      <c r="F283" s="7">
        <v>-2.5840530588774224E-2</v>
      </c>
      <c r="G283" s="7">
        <v>1.3389880971678148E-2</v>
      </c>
      <c r="H283" s="7">
        <v>2.7777777777777901E-2</v>
      </c>
      <c r="I283" s="8">
        <v>13.7</v>
      </c>
      <c r="J283" s="8" t="str">
        <v/>
      </c>
      <c r="K283" s="40"/>
      <c r="L283" s="9" t="str">
        <v/>
      </c>
      <c r="M283" s="9" t="str">
        <v/>
      </c>
      <c r="N283" s="9" t="str">
        <v/>
      </c>
      <c r="O283" s="9" t="str">
        <v/>
      </c>
      <c r="P283" s="9" t="str">
        <v/>
      </c>
      <c r="Q283" s="9" t="str">
        <v/>
      </c>
      <c r="R283" s="9" t="str">
        <v/>
      </c>
      <c r="S283" s="10" t="str">
        <v/>
      </c>
      <c r="T283" s="10" t="str">
        <v/>
      </c>
      <c r="U283" s="40"/>
      <c r="V283" s="84" t="str">
        <v/>
      </c>
      <c r="W283" s="84" t="str">
        <v/>
      </c>
      <c r="X283" s="87" t="str">
        <v/>
      </c>
      <c r="Y283" s="40"/>
      <c r="Z283" s="13" t="str">
        <v/>
      </c>
      <c r="AA283" s="11" t="str">
        <v/>
      </c>
      <c r="AB283" s="22" t="str">
        <v/>
      </c>
      <c r="AC283" s="40"/>
      <c r="AD283" s="90">
        <v>0</v>
      </c>
      <c r="AE283" s="40"/>
      <c r="AF283" s="12" t="str">
        <v/>
      </c>
      <c r="AG283" s="104" t="str">
        <v/>
      </c>
      <c r="AH283" s="40"/>
      <c r="AI283" s="94" t="str">
        <v/>
      </c>
      <c r="AJ283" s="94" t="str">
        <v/>
      </c>
      <c r="AK283" s="94" t="str">
        <v/>
      </c>
      <c r="AL283" s="40"/>
      <c r="AM283" s="7" t="str">
        <v/>
      </c>
      <c r="AN283" s="7" t="str">
        <v/>
      </c>
      <c r="AO283" s="7" t="str">
        <v/>
      </c>
      <c r="AP283" s="7" t="str">
        <v/>
      </c>
      <c r="AQ283" s="7" t="str">
        <v/>
      </c>
      <c r="AR283" s="7" t="str">
        <v/>
      </c>
      <c r="AS283" s="18" t="str">
        <v/>
      </c>
      <c r="AT283" s="40"/>
      <c r="AU283" s="9" t="str">
        <v/>
      </c>
      <c r="AV283" s="9" t="str">
        <v/>
      </c>
      <c r="AW283" s="9" t="str">
        <v/>
      </c>
      <c r="AX283" s="9" t="str">
        <v/>
      </c>
      <c r="AY283" s="9" t="str">
        <v/>
      </c>
      <c r="AZ283" s="9" t="str">
        <v/>
      </c>
      <c r="BA283" s="10" t="str">
        <v/>
      </c>
      <c r="BB283" s="40"/>
    </row>
    <row r="284" spans="1:54" ht="12.75" customHeight="1" x14ac:dyDescent="0.2">
      <c r="A284" s="32">
        <v>13241</v>
      </c>
      <c r="B284" s="7">
        <v>-7.2463768115943461E-3</v>
      </c>
      <c r="C284" s="7" t="str">
        <v/>
      </c>
      <c r="D284" s="7">
        <v>2.829251370080188E-2</v>
      </c>
      <c r="E284" s="7">
        <v>-2.4386561581199895E-2</v>
      </c>
      <c r="F284" s="7">
        <v>-2.638612677532115E-2</v>
      </c>
      <c r="G284" s="7">
        <v>1.2909711605335161E-2</v>
      </c>
      <c r="H284" s="7">
        <v>1.388888888888884E-2</v>
      </c>
      <c r="I284" s="8">
        <v>13.7</v>
      </c>
      <c r="J284" s="8" t="str">
        <v/>
      </c>
      <c r="K284" s="40"/>
      <c r="L284" s="9" t="str">
        <v/>
      </c>
      <c r="M284" s="9" t="str">
        <v/>
      </c>
      <c r="N284" s="9" t="str">
        <v/>
      </c>
      <c r="O284" s="9" t="str">
        <v/>
      </c>
      <c r="P284" s="9" t="str">
        <v/>
      </c>
      <c r="Q284" s="9" t="str">
        <v/>
      </c>
      <c r="R284" s="9" t="str">
        <v/>
      </c>
      <c r="S284" s="10" t="str">
        <v/>
      </c>
      <c r="T284" s="10" t="str">
        <v/>
      </c>
      <c r="U284" s="40"/>
      <c r="V284" s="84" t="str">
        <v/>
      </c>
      <c r="W284" s="84" t="str">
        <v/>
      </c>
      <c r="X284" s="87" t="str">
        <v/>
      </c>
      <c r="Y284" s="40"/>
      <c r="Z284" s="13" t="str">
        <v/>
      </c>
      <c r="AA284" s="11" t="str">
        <v/>
      </c>
      <c r="AB284" s="22" t="str">
        <v/>
      </c>
      <c r="AC284" s="40"/>
      <c r="AD284" s="90">
        <v>0</v>
      </c>
      <c r="AE284" s="40"/>
      <c r="AF284" s="12" t="str">
        <v/>
      </c>
      <c r="AG284" s="104" t="str">
        <v/>
      </c>
      <c r="AH284" s="40"/>
      <c r="AI284" s="94" t="str">
        <v/>
      </c>
      <c r="AJ284" s="94" t="str">
        <v/>
      </c>
      <c r="AK284" s="94" t="str">
        <v/>
      </c>
      <c r="AL284" s="40"/>
      <c r="AM284" s="7" t="str">
        <v/>
      </c>
      <c r="AN284" s="7" t="str">
        <v/>
      </c>
      <c r="AO284" s="7" t="str">
        <v/>
      </c>
      <c r="AP284" s="7" t="str">
        <v/>
      </c>
      <c r="AQ284" s="7" t="str">
        <v/>
      </c>
      <c r="AR284" s="7" t="str">
        <v/>
      </c>
      <c r="AS284" s="18" t="str">
        <v/>
      </c>
      <c r="AT284" s="40"/>
      <c r="AU284" s="9" t="str">
        <v/>
      </c>
      <c r="AV284" s="9" t="str">
        <v/>
      </c>
      <c r="AW284" s="9" t="str">
        <v/>
      </c>
      <c r="AX284" s="9" t="str">
        <v/>
      </c>
      <c r="AY284" s="9" t="str">
        <v/>
      </c>
      <c r="AZ284" s="9" t="str">
        <v/>
      </c>
      <c r="BA284" s="10" t="str">
        <v/>
      </c>
      <c r="BB284" s="40"/>
    </row>
    <row r="285" spans="1:54" ht="12.75" customHeight="1" x14ac:dyDescent="0.2">
      <c r="A285" s="32">
        <v>13271</v>
      </c>
      <c r="B285" s="7">
        <v>-7.2463768115943461E-3</v>
      </c>
      <c r="C285" s="7" t="str">
        <v/>
      </c>
      <c r="D285" s="7">
        <v>2.829251370080188E-2</v>
      </c>
      <c r="E285" s="7">
        <v>-2.1849171152553581E-2</v>
      </c>
      <c r="F285" s="7">
        <v>-2.5840530588774224E-2</v>
      </c>
      <c r="G285" s="7">
        <v>1.24342752601736E-2</v>
      </c>
      <c r="H285" s="7">
        <v>1.388888888888884E-2</v>
      </c>
      <c r="I285" s="8">
        <v>13.7</v>
      </c>
      <c r="J285" s="8" t="str">
        <v/>
      </c>
      <c r="K285" s="40"/>
      <c r="L285" s="9" t="str">
        <v/>
      </c>
      <c r="M285" s="9" t="str">
        <v/>
      </c>
      <c r="N285" s="9" t="str">
        <v/>
      </c>
      <c r="O285" s="9" t="str">
        <v/>
      </c>
      <c r="P285" s="9" t="str">
        <v/>
      </c>
      <c r="Q285" s="9" t="str">
        <v/>
      </c>
      <c r="R285" s="9" t="str">
        <v/>
      </c>
      <c r="S285" s="10" t="str">
        <v/>
      </c>
      <c r="T285" s="10" t="str">
        <v/>
      </c>
      <c r="U285" s="40"/>
      <c r="V285" s="84" t="str">
        <v/>
      </c>
      <c r="W285" s="84" t="str">
        <v/>
      </c>
      <c r="X285" s="87" t="str">
        <v/>
      </c>
      <c r="Y285" s="40"/>
      <c r="Z285" s="13" t="str">
        <v/>
      </c>
      <c r="AA285" s="11" t="str">
        <v/>
      </c>
      <c r="AB285" s="22" t="str">
        <v/>
      </c>
      <c r="AC285" s="40"/>
      <c r="AD285" s="90">
        <v>0</v>
      </c>
      <c r="AE285" s="40"/>
      <c r="AF285" s="12" t="str">
        <v/>
      </c>
      <c r="AG285" s="104" t="str">
        <v/>
      </c>
      <c r="AH285" s="40"/>
      <c r="AI285" s="94" t="str">
        <v/>
      </c>
      <c r="AJ285" s="94" t="str">
        <v/>
      </c>
      <c r="AK285" s="94" t="str">
        <v/>
      </c>
      <c r="AL285" s="40"/>
      <c r="AM285" s="7" t="str">
        <v/>
      </c>
      <c r="AN285" s="7" t="str">
        <v/>
      </c>
      <c r="AO285" s="7" t="str">
        <v/>
      </c>
      <c r="AP285" s="7" t="str">
        <v/>
      </c>
      <c r="AQ285" s="7" t="str">
        <v/>
      </c>
      <c r="AR285" s="7" t="str">
        <v/>
      </c>
      <c r="AS285" s="18" t="str">
        <v/>
      </c>
      <c r="AT285" s="40"/>
      <c r="AU285" s="9" t="str">
        <v/>
      </c>
      <c r="AV285" s="9" t="str">
        <v/>
      </c>
      <c r="AW285" s="9" t="str">
        <v/>
      </c>
      <c r="AX285" s="9" t="str">
        <v/>
      </c>
      <c r="AY285" s="9" t="str">
        <v/>
      </c>
      <c r="AZ285" s="9" t="str">
        <v/>
      </c>
      <c r="BA285" s="10" t="str">
        <v/>
      </c>
      <c r="BB285" s="40"/>
    </row>
    <row r="286" spans="1:54" ht="12.75" customHeight="1" x14ac:dyDescent="0.2">
      <c r="A286" s="32">
        <v>13302</v>
      </c>
      <c r="B286" s="7">
        <v>7.2992700729928028E-3</v>
      </c>
      <c r="C286" s="7" t="str">
        <v/>
      </c>
      <c r="D286" s="7">
        <v>2.8075765569391509E-2</v>
      </c>
      <c r="E286" s="7">
        <v>-1.7844104656093873E-2</v>
      </c>
      <c r="F286" s="7">
        <v>-2.4582412438645007E-2</v>
      </c>
      <c r="G286" s="7">
        <v>1.2331536955650257E-2</v>
      </c>
      <c r="H286" s="7">
        <v>1.388888888888884E-2</v>
      </c>
      <c r="I286" s="8">
        <v>13.8</v>
      </c>
      <c r="J286" s="8" t="str">
        <v/>
      </c>
      <c r="K286" s="40"/>
      <c r="L286" s="9" t="str">
        <v/>
      </c>
      <c r="M286" s="9" t="str">
        <v/>
      </c>
      <c r="N286" s="9" t="str">
        <v/>
      </c>
      <c r="O286" s="9" t="str">
        <v/>
      </c>
      <c r="P286" s="9" t="str">
        <v/>
      </c>
      <c r="Q286" s="9" t="str">
        <v/>
      </c>
      <c r="R286" s="9" t="str">
        <v/>
      </c>
      <c r="S286" s="10" t="str">
        <v/>
      </c>
      <c r="T286" s="10" t="str">
        <v/>
      </c>
      <c r="U286" s="40"/>
      <c r="V286" s="84" t="str">
        <v/>
      </c>
      <c r="W286" s="84" t="str">
        <v/>
      </c>
      <c r="X286" s="87" t="str">
        <v/>
      </c>
      <c r="Y286" s="40"/>
      <c r="Z286" s="13" t="str">
        <v/>
      </c>
      <c r="AA286" s="11" t="str">
        <v/>
      </c>
      <c r="AB286" s="22" t="str">
        <v/>
      </c>
      <c r="AC286" s="40"/>
      <c r="AD286" s="90">
        <v>0</v>
      </c>
      <c r="AE286" s="40"/>
      <c r="AF286" s="12" t="str">
        <v/>
      </c>
      <c r="AG286" s="104" t="str">
        <v/>
      </c>
      <c r="AH286" s="40"/>
      <c r="AI286" s="94" t="str">
        <v/>
      </c>
      <c r="AJ286" s="94" t="str">
        <v/>
      </c>
      <c r="AK286" s="94" t="str">
        <v/>
      </c>
      <c r="AL286" s="40"/>
      <c r="AM286" s="7" t="str">
        <v/>
      </c>
      <c r="AN286" s="7" t="str">
        <v/>
      </c>
      <c r="AO286" s="7" t="str">
        <v/>
      </c>
      <c r="AP286" s="7" t="str">
        <v/>
      </c>
      <c r="AQ286" s="7" t="str">
        <v/>
      </c>
      <c r="AR286" s="7" t="str">
        <v/>
      </c>
      <c r="AS286" s="18" t="str">
        <v/>
      </c>
      <c r="AT286" s="40"/>
      <c r="AU286" s="9" t="str">
        <v/>
      </c>
      <c r="AV286" s="9" t="str">
        <v/>
      </c>
      <c r="AW286" s="9" t="str">
        <v/>
      </c>
      <c r="AX286" s="9" t="str">
        <v/>
      </c>
      <c r="AY286" s="9" t="str">
        <v/>
      </c>
      <c r="AZ286" s="9" t="str">
        <v/>
      </c>
      <c r="BA286" s="10" t="str">
        <v/>
      </c>
      <c r="BB286" s="40"/>
    </row>
    <row r="287" spans="1:54" ht="12.75" customHeight="1" x14ac:dyDescent="0.2">
      <c r="A287" s="32">
        <v>13332</v>
      </c>
      <c r="B287" s="7">
        <v>1.4598540145985384E-2</v>
      </c>
      <c r="C287" s="7" t="str">
        <v/>
      </c>
      <c r="D287" s="7">
        <v>1.9955368510424787E-2</v>
      </c>
      <c r="E287" s="7">
        <v>-1.6424798305750388E-2</v>
      </c>
      <c r="F287" s="7">
        <v>-2.2768010326973509E-2</v>
      </c>
      <c r="G287" s="7">
        <v>1.2697067168559784E-2</v>
      </c>
      <c r="H287" s="7">
        <v>2.7777777777777901E-2</v>
      </c>
      <c r="I287" s="8">
        <v>13.9</v>
      </c>
      <c r="J287" s="8" t="str">
        <v/>
      </c>
      <c r="K287" s="40"/>
      <c r="L287" s="9" t="str">
        <v/>
      </c>
      <c r="M287" s="9" t="str">
        <v/>
      </c>
      <c r="N287" s="9" t="str">
        <v/>
      </c>
      <c r="O287" s="9" t="str">
        <v/>
      </c>
      <c r="P287" s="9" t="str">
        <v/>
      </c>
      <c r="Q287" s="9" t="str">
        <v/>
      </c>
      <c r="R287" s="9" t="str">
        <v/>
      </c>
      <c r="S287" s="10" t="str">
        <v/>
      </c>
      <c r="T287" s="10" t="str">
        <v/>
      </c>
      <c r="U287" s="40"/>
      <c r="V287" s="84" t="str">
        <v/>
      </c>
      <c r="W287" s="84" t="str">
        <v/>
      </c>
      <c r="X287" s="87" t="str">
        <v/>
      </c>
      <c r="Y287" s="40"/>
      <c r="Z287" s="13" t="str">
        <v/>
      </c>
      <c r="AA287" s="11" t="str">
        <v/>
      </c>
      <c r="AB287" s="22" t="str">
        <v/>
      </c>
      <c r="AC287" s="40"/>
      <c r="AD287" s="90">
        <v>0</v>
      </c>
      <c r="AE287" s="40"/>
      <c r="AF287" s="12" t="str">
        <v/>
      </c>
      <c r="AG287" s="104" t="str">
        <v/>
      </c>
      <c r="AH287" s="40"/>
      <c r="AI287" s="94" t="str">
        <v/>
      </c>
      <c r="AJ287" s="94" t="str">
        <v/>
      </c>
      <c r="AK287" s="94" t="str">
        <v/>
      </c>
      <c r="AL287" s="40"/>
      <c r="AM287" s="7" t="str">
        <v/>
      </c>
      <c r="AN287" s="7" t="str">
        <v/>
      </c>
      <c r="AO287" s="7" t="str">
        <v/>
      </c>
      <c r="AP287" s="7" t="str">
        <v/>
      </c>
      <c r="AQ287" s="7" t="str">
        <v/>
      </c>
      <c r="AR287" s="7" t="str">
        <v/>
      </c>
      <c r="AS287" s="18" t="str">
        <v/>
      </c>
      <c r="AT287" s="40"/>
      <c r="AU287" s="9" t="str">
        <v/>
      </c>
      <c r="AV287" s="9" t="str">
        <v/>
      </c>
      <c r="AW287" s="9" t="str">
        <v/>
      </c>
      <c r="AX287" s="9" t="str">
        <v/>
      </c>
      <c r="AY287" s="9" t="str">
        <v/>
      </c>
      <c r="AZ287" s="9" t="str">
        <v/>
      </c>
      <c r="BA287" s="10" t="str">
        <v/>
      </c>
      <c r="BB287" s="40"/>
    </row>
    <row r="288" spans="1:54" ht="12.75" customHeight="1" x14ac:dyDescent="0.2">
      <c r="A288" s="32">
        <v>13363</v>
      </c>
      <c r="B288" s="7">
        <v>2.1897810218978186E-2</v>
      </c>
      <c r="C288" s="7" t="str">
        <v/>
      </c>
      <c r="D288" s="7">
        <v>1.9807108406800999E-2</v>
      </c>
      <c r="E288" s="7">
        <v>-1.5013637261205304E-2</v>
      </c>
      <c r="F288" s="7">
        <v>-2.1506649388361221E-2</v>
      </c>
      <c r="G288" s="7">
        <v>1.2593363912544397E-2</v>
      </c>
      <c r="H288" s="7">
        <v>2.7777777777777901E-2</v>
      </c>
      <c r="I288" s="8">
        <v>14</v>
      </c>
      <c r="J288" s="8" t="str">
        <v/>
      </c>
      <c r="K288" s="40"/>
      <c r="L288" s="9" t="str">
        <v/>
      </c>
      <c r="M288" s="9" t="str">
        <v/>
      </c>
      <c r="N288" s="9" t="str">
        <v/>
      </c>
      <c r="O288" s="9" t="str">
        <v/>
      </c>
      <c r="P288" s="9" t="str">
        <v/>
      </c>
      <c r="Q288" s="9" t="str">
        <v/>
      </c>
      <c r="R288" s="9" t="str">
        <v/>
      </c>
      <c r="S288" s="10" t="str">
        <v/>
      </c>
      <c r="T288" s="10" t="str">
        <v/>
      </c>
      <c r="U288" s="40"/>
      <c r="V288" s="84" t="str">
        <v/>
      </c>
      <c r="W288" s="84" t="str">
        <v/>
      </c>
      <c r="X288" s="87" t="str">
        <v/>
      </c>
      <c r="Y288" s="40"/>
      <c r="Z288" s="13" t="str">
        <v/>
      </c>
      <c r="AA288" s="11" t="str">
        <v/>
      </c>
      <c r="AB288" s="22" t="str">
        <v/>
      </c>
      <c r="AC288" s="40"/>
      <c r="AD288" s="90">
        <v>0</v>
      </c>
      <c r="AE288" s="40"/>
      <c r="AF288" s="12" t="str">
        <v/>
      </c>
      <c r="AG288" s="104" t="str">
        <v/>
      </c>
      <c r="AH288" s="40"/>
      <c r="AI288" s="94" t="str">
        <v/>
      </c>
      <c r="AJ288" s="94" t="str">
        <v/>
      </c>
      <c r="AK288" s="94" t="str">
        <v/>
      </c>
      <c r="AL288" s="40"/>
      <c r="AM288" s="7" t="str">
        <v/>
      </c>
      <c r="AN288" s="7" t="str">
        <v/>
      </c>
      <c r="AO288" s="7" t="str">
        <v/>
      </c>
      <c r="AP288" s="7" t="str">
        <v/>
      </c>
      <c r="AQ288" s="7" t="str">
        <v/>
      </c>
      <c r="AR288" s="7" t="str">
        <v/>
      </c>
      <c r="AS288" s="18" t="str">
        <v/>
      </c>
      <c r="AT288" s="40"/>
      <c r="AU288" s="9" t="str">
        <v/>
      </c>
      <c r="AV288" s="9" t="str">
        <v/>
      </c>
      <c r="AW288" s="9" t="str">
        <v/>
      </c>
      <c r="AX288" s="9" t="str">
        <v/>
      </c>
      <c r="AY288" s="9" t="str">
        <v/>
      </c>
      <c r="AZ288" s="9" t="str">
        <v/>
      </c>
      <c r="BA288" s="10" t="str">
        <v/>
      </c>
      <c r="BB288" s="40"/>
    </row>
    <row r="289" spans="1:54" ht="12.75" customHeight="1" x14ac:dyDescent="0.2">
      <c r="A289" s="32">
        <v>13394</v>
      </c>
      <c r="B289" s="7">
        <v>2.1897810218978186E-2</v>
      </c>
      <c r="C289" s="7" t="str">
        <v/>
      </c>
      <c r="D289" s="7">
        <v>1.9807108406800999E-2</v>
      </c>
      <c r="E289" s="7">
        <v>-1.3703810340970568E-2</v>
      </c>
      <c r="F289" s="7">
        <v>-2.2067231457071457E-2</v>
      </c>
      <c r="G289" s="7">
        <v>1.1673217453622931E-2</v>
      </c>
      <c r="H289" s="7">
        <v>1.3698630136986356E-2</v>
      </c>
      <c r="I289" s="8">
        <v>14</v>
      </c>
      <c r="J289" s="8" t="str">
        <v/>
      </c>
      <c r="K289" s="40"/>
      <c r="L289" s="9" t="str">
        <v/>
      </c>
      <c r="M289" s="9" t="str">
        <v/>
      </c>
      <c r="N289" s="9" t="str">
        <v/>
      </c>
      <c r="O289" s="9" t="str">
        <v/>
      </c>
      <c r="P289" s="9" t="str">
        <v/>
      </c>
      <c r="Q289" s="9" t="str">
        <v/>
      </c>
      <c r="R289" s="9" t="str">
        <v/>
      </c>
      <c r="S289" s="10" t="str">
        <v/>
      </c>
      <c r="T289" s="10" t="str">
        <v/>
      </c>
      <c r="U289" s="40"/>
      <c r="V289" s="84" t="str">
        <v/>
      </c>
      <c r="W289" s="84" t="str">
        <v/>
      </c>
      <c r="X289" s="87" t="str">
        <v/>
      </c>
      <c r="Y289" s="40"/>
      <c r="Z289" s="13" t="str">
        <v/>
      </c>
      <c r="AA289" s="11" t="str">
        <v/>
      </c>
      <c r="AB289" s="22" t="str">
        <v/>
      </c>
      <c r="AC289" s="40"/>
      <c r="AD289" s="90">
        <v>0</v>
      </c>
      <c r="AE289" s="40"/>
      <c r="AF289" s="12" t="str">
        <v/>
      </c>
      <c r="AG289" s="104" t="str">
        <v/>
      </c>
      <c r="AH289" s="40"/>
      <c r="AI289" s="94" t="str">
        <v/>
      </c>
      <c r="AJ289" s="94" t="str">
        <v/>
      </c>
      <c r="AK289" s="94" t="str">
        <v/>
      </c>
      <c r="AL289" s="40"/>
      <c r="AM289" s="7" t="str">
        <v/>
      </c>
      <c r="AN289" s="7" t="str">
        <v/>
      </c>
      <c r="AO289" s="7" t="str">
        <v/>
      </c>
      <c r="AP289" s="7" t="str">
        <v/>
      </c>
      <c r="AQ289" s="7" t="str">
        <v/>
      </c>
      <c r="AR289" s="7" t="str">
        <v/>
      </c>
      <c r="AS289" s="18" t="str">
        <v/>
      </c>
      <c r="AT289" s="40"/>
      <c r="AU289" s="9" t="str">
        <v/>
      </c>
      <c r="AV289" s="9" t="str">
        <v/>
      </c>
      <c r="AW289" s="9" t="str">
        <v/>
      </c>
      <c r="AX289" s="9" t="str">
        <v/>
      </c>
      <c r="AY289" s="9" t="str">
        <v/>
      </c>
      <c r="AZ289" s="9" t="str">
        <v/>
      </c>
      <c r="BA289" s="10" t="str">
        <v/>
      </c>
      <c r="BB289" s="40"/>
    </row>
    <row r="290" spans="1:54" ht="12.75" customHeight="1" x14ac:dyDescent="0.2">
      <c r="A290" s="32">
        <v>13424</v>
      </c>
      <c r="B290" s="7">
        <v>2.1897810218978186E-2</v>
      </c>
      <c r="C290" s="7" t="str">
        <v/>
      </c>
      <c r="D290" s="7">
        <v>1.9807108406800999E-2</v>
      </c>
      <c r="E290" s="7">
        <v>-1.2383462653725252E-2</v>
      </c>
      <c r="F290" s="7">
        <v>-2.2624300888715476E-2</v>
      </c>
      <c r="G290" s="7">
        <v>1.0770316942349423E-2</v>
      </c>
      <c r="H290" s="7">
        <v>2.7397260273972712E-2</v>
      </c>
      <c r="I290" s="8">
        <v>14</v>
      </c>
      <c r="J290" s="8" t="str">
        <v/>
      </c>
      <c r="K290" s="40"/>
      <c r="L290" s="9" t="str">
        <v/>
      </c>
      <c r="M290" s="9" t="str">
        <v/>
      </c>
      <c r="N290" s="9" t="str">
        <v/>
      </c>
      <c r="O290" s="9" t="str">
        <v/>
      </c>
      <c r="P290" s="9" t="str">
        <v/>
      </c>
      <c r="Q290" s="9" t="str">
        <v/>
      </c>
      <c r="R290" s="9" t="str">
        <v/>
      </c>
      <c r="S290" s="10" t="str">
        <v/>
      </c>
      <c r="T290" s="10" t="str">
        <v/>
      </c>
      <c r="U290" s="40"/>
      <c r="V290" s="84" t="str">
        <v/>
      </c>
      <c r="W290" s="84" t="str">
        <v/>
      </c>
      <c r="X290" s="87" t="str">
        <v/>
      </c>
      <c r="Y290" s="40"/>
      <c r="Z290" s="13" t="str">
        <v/>
      </c>
      <c r="AA290" s="11" t="str">
        <v/>
      </c>
      <c r="AB290" s="22" t="str">
        <v/>
      </c>
      <c r="AC290" s="40"/>
      <c r="AD290" s="90">
        <v>0</v>
      </c>
      <c r="AE290" s="40"/>
      <c r="AF290" s="12" t="str">
        <v/>
      </c>
      <c r="AG290" s="104" t="str">
        <v/>
      </c>
      <c r="AH290" s="40"/>
      <c r="AI290" s="94" t="str">
        <v/>
      </c>
      <c r="AJ290" s="94" t="str">
        <v/>
      </c>
      <c r="AK290" s="94" t="str">
        <v/>
      </c>
      <c r="AL290" s="40"/>
      <c r="AM290" s="7" t="str">
        <v/>
      </c>
      <c r="AN290" s="7" t="str">
        <v/>
      </c>
      <c r="AO290" s="7" t="str">
        <v/>
      </c>
      <c r="AP290" s="7" t="str">
        <v/>
      </c>
      <c r="AQ290" s="7" t="str">
        <v/>
      </c>
      <c r="AR290" s="7" t="str">
        <v/>
      </c>
      <c r="AS290" s="18" t="str">
        <v/>
      </c>
      <c r="AT290" s="40"/>
      <c r="AU290" s="9" t="str">
        <v/>
      </c>
      <c r="AV290" s="9" t="str">
        <v/>
      </c>
      <c r="AW290" s="9" t="str">
        <v/>
      </c>
      <c r="AX290" s="9" t="str">
        <v/>
      </c>
      <c r="AY290" s="9" t="str">
        <v/>
      </c>
      <c r="AZ290" s="9" t="str">
        <v/>
      </c>
      <c r="BA290" s="10" t="str">
        <v/>
      </c>
      <c r="BB290" s="40"/>
    </row>
    <row r="291" spans="1:54" ht="12.75" customHeight="1" x14ac:dyDescent="0.2">
      <c r="A291" s="32">
        <v>13455</v>
      </c>
      <c r="B291" s="7">
        <v>1.4492753623188248E-2</v>
      </c>
      <c r="C291" s="7" t="str">
        <v/>
      </c>
      <c r="D291" s="7">
        <v>1.9807108406800999E-2</v>
      </c>
      <c r="E291" s="7">
        <v>-9.7105777131376581E-3</v>
      </c>
      <c r="F291" s="7">
        <v>-2.3177899465186114E-2</v>
      </c>
      <c r="G291" s="7">
        <v>9.884042354757927E-3</v>
      </c>
      <c r="H291" s="7">
        <v>1.3513513513513375E-2</v>
      </c>
      <c r="I291" s="8">
        <v>14</v>
      </c>
      <c r="J291" s="8" t="str">
        <v/>
      </c>
      <c r="K291" s="40"/>
      <c r="L291" s="9" t="str">
        <v/>
      </c>
      <c r="M291" s="9" t="str">
        <v/>
      </c>
      <c r="N291" s="9" t="str">
        <v/>
      </c>
      <c r="O291" s="9" t="str">
        <v/>
      </c>
      <c r="P291" s="9" t="str">
        <v/>
      </c>
      <c r="Q291" s="9" t="str">
        <v/>
      </c>
      <c r="R291" s="9" t="str">
        <v/>
      </c>
      <c r="S291" s="10" t="str">
        <v/>
      </c>
      <c r="T291" s="10" t="str">
        <v/>
      </c>
      <c r="U291" s="40"/>
      <c r="V291" s="84" t="str">
        <v/>
      </c>
      <c r="W291" s="84" t="str">
        <v/>
      </c>
      <c r="X291" s="87" t="str">
        <v/>
      </c>
      <c r="Y291" s="40"/>
      <c r="Z291" s="13" t="str">
        <v/>
      </c>
      <c r="AA291" s="11" t="str">
        <v/>
      </c>
      <c r="AB291" s="22" t="str">
        <v/>
      </c>
      <c r="AC291" s="40"/>
      <c r="AD291" s="90">
        <v>0</v>
      </c>
      <c r="AE291" s="40"/>
      <c r="AF291" s="12" t="str">
        <v/>
      </c>
      <c r="AG291" s="104" t="str">
        <v/>
      </c>
      <c r="AH291" s="40"/>
      <c r="AI291" s="94" t="str">
        <v/>
      </c>
      <c r="AJ291" s="94" t="str">
        <v/>
      </c>
      <c r="AK291" s="94" t="str">
        <v/>
      </c>
      <c r="AL291" s="40"/>
      <c r="AM291" s="7" t="str">
        <v/>
      </c>
      <c r="AN291" s="7" t="str">
        <v/>
      </c>
      <c r="AO291" s="7" t="str">
        <v/>
      </c>
      <c r="AP291" s="7" t="str">
        <v/>
      </c>
      <c r="AQ291" s="7" t="str">
        <v/>
      </c>
      <c r="AR291" s="7" t="str">
        <v/>
      </c>
      <c r="AS291" s="18" t="str">
        <v/>
      </c>
      <c r="AT291" s="40"/>
      <c r="AU291" s="9" t="str">
        <v/>
      </c>
      <c r="AV291" s="9" t="str">
        <v/>
      </c>
      <c r="AW291" s="9" t="str">
        <v/>
      </c>
      <c r="AX291" s="9" t="str">
        <v/>
      </c>
      <c r="AY291" s="9" t="str">
        <v/>
      </c>
      <c r="AZ291" s="9" t="str">
        <v/>
      </c>
      <c r="BA291" s="10" t="str">
        <v/>
      </c>
      <c r="BB291" s="40"/>
    </row>
    <row r="292" spans="1:54" ht="12.75" customHeight="1" x14ac:dyDescent="0.2">
      <c r="A292" s="32">
        <v>13485</v>
      </c>
      <c r="B292" s="7">
        <v>1.4492753623188248E-2</v>
      </c>
      <c r="C292" s="7" t="str">
        <v/>
      </c>
      <c r="D292" s="7">
        <v>1.9807108406800999E-2</v>
      </c>
      <c r="E292" s="7">
        <v>-8.3577182648966186E-3</v>
      </c>
      <c r="F292" s="7">
        <v>-2.3177899465186114E-2</v>
      </c>
      <c r="G292" s="7">
        <v>9.4469549997286961E-3</v>
      </c>
      <c r="H292" s="7">
        <v>1.3513513513513375E-2</v>
      </c>
      <c r="I292" s="8">
        <v>14</v>
      </c>
      <c r="J292" s="8" t="str">
        <v/>
      </c>
      <c r="K292" s="40"/>
      <c r="L292" s="9" t="str">
        <v/>
      </c>
      <c r="M292" s="9" t="str">
        <v/>
      </c>
      <c r="N292" s="9" t="str">
        <v/>
      </c>
      <c r="O292" s="9" t="str">
        <v/>
      </c>
      <c r="P292" s="9" t="str">
        <v/>
      </c>
      <c r="Q292" s="9" t="str">
        <v/>
      </c>
      <c r="R292" s="9" t="str">
        <v/>
      </c>
      <c r="S292" s="10" t="str">
        <v/>
      </c>
      <c r="T292" s="10" t="str">
        <v/>
      </c>
      <c r="U292" s="40"/>
      <c r="V292" s="84" t="str">
        <v/>
      </c>
      <c r="W292" s="84" t="str">
        <v/>
      </c>
      <c r="X292" s="87" t="str">
        <v/>
      </c>
      <c r="Y292" s="40"/>
      <c r="Z292" s="13" t="str">
        <v/>
      </c>
      <c r="AA292" s="11" t="str">
        <v/>
      </c>
      <c r="AB292" s="22" t="str">
        <v/>
      </c>
      <c r="AC292" s="40"/>
      <c r="AD292" s="90">
        <v>0</v>
      </c>
      <c r="AE292" s="40"/>
      <c r="AF292" s="12" t="str">
        <v/>
      </c>
      <c r="AG292" s="104" t="str">
        <v/>
      </c>
      <c r="AH292" s="40"/>
      <c r="AI292" s="94" t="str">
        <v/>
      </c>
      <c r="AJ292" s="94" t="str">
        <v/>
      </c>
      <c r="AK292" s="94" t="str">
        <v/>
      </c>
      <c r="AL292" s="40"/>
      <c r="AM292" s="7" t="str">
        <v/>
      </c>
      <c r="AN292" s="7" t="str">
        <v/>
      </c>
      <c r="AO292" s="7" t="str">
        <v/>
      </c>
      <c r="AP292" s="7" t="str">
        <v/>
      </c>
      <c r="AQ292" s="7" t="str">
        <v/>
      </c>
      <c r="AR292" s="7" t="str">
        <v/>
      </c>
      <c r="AS292" s="18" t="str">
        <v/>
      </c>
      <c r="AT292" s="40"/>
      <c r="AU292" s="9" t="str">
        <v/>
      </c>
      <c r="AV292" s="9" t="str">
        <v/>
      </c>
      <c r="AW292" s="9" t="str">
        <v/>
      </c>
      <c r="AX292" s="9" t="str">
        <v/>
      </c>
      <c r="AY292" s="9" t="str">
        <v/>
      </c>
      <c r="AZ292" s="9" t="str">
        <v/>
      </c>
      <c r="BA292" s="10" t="str">
        <v/>
      </c>
      <c r="BB292" s="40"/>
    </row>
    <row r="293" spans="1:54" ht="12.75" customHeight="1" x14ac:dyDescent="0.2">
      <c r="A293" s="32">
        <v>13516</v>
      </c>
      <c r="B293" s="7">
        <v>2.1739130434782483E-2</v>
      </c>
      <c r="C293" s="7" t="str">
        <v/>
      </c>
      <c r="D293" s="7">
        <v>2.2229462182910442E-2</v>
      </c>
      <c r="E293" s="7">
        <v>-2.8129841012806134E-3</v>
      </c>
      <c r="F293" s="7">
        <v>-2.1370943199982118E-2</v>
      </c>
      <c r="G293" s="7">
        <v>9.3729513242479801E-3</v>
      </c>
      <c r="H293" s="7">
        <v>2.7027027027026973E-2</v>
      </c>
      <c r="I293" s="8">
        <v>14.1</v>
      </c>
      <c r="J293" s="8" t="str">
        <v/>
      </c>
      <c r="K293" s="40"/>
      <c r="L293" s="9" t="str">
        <v/>
      </c>
      <c r="M293" s="9" t="str">
        <v/>
      </c>
      <c r="N293" s="9" t="str">
        <v/>
      </c>
      <c r="O293" s="9" t="str">
        <v/>
      </c>
      <c r="P293" s="9" t="str">
        <v/>
      </c>
      <c r="Q293" s="9" t="str">
        <v/>
      </c>
      <c r="R293" s="9" t="str">
        <v/>
      </c>
      <c r="S293" s="10" t="str">
        <v/>
      </c>
      <c r="T293" s="10" t="str">
        <v/>
      </c>
      <c r="U293" s="40"/>
      <c r="V293" s="84" t="str">
        <v/>
      </c>
      <c r="W293" s="84" t="str">
        <v/>
      </c>
      <c r="X293" s="87" t="str">
        <v/>
      </c>
      <c r="Y293" s="40"/>
      <c r="Z293" s="13" t="str">
        <v/>
      </c>
      <c r="AA293" s="11" t="str">
        <v/>
      </c>
      <c r="AB293" s="22" t="str">
        <v/>
      </c>
      <c r="AC293" s="40"/>
      <c r="AD293" s="90">
        <v>0</v>
      </c>
      <c r="AE293" s="40"/>
      <c r="AF293" s="12" t="str">
        <v/>
      </c>
      <c r="AG293" s="104" t="str">
        <v/>
      </c>
      <c r="AH293" s="40"/>
      <c r="AI293" s="94" t="str">
        <v/>
      </c>
      <c r="AJ293" s="94" t="str">
        <v/>
      </c>
      <c r="AK293" s="94" t="str">
        <v/>
      </c>
      <c r="AL293" s="40"/>
      <c r="AM293" s="7" t="str">
        <v/>
      </c>
      <c r="AN293" s="7" t="str">
        <v/>
      </c>
      <c r="AO293" s="7" t="str">
        <v/>
      </c>
      <c r="AP293" s="7" t="str">
        <v/>
      </c>
      <c r="AQ293" s="7" t="str">
        <v/>
      </c>
      <c r="AR293" s="7" t="str">
        <v/>
      </c>
      <c r="AS293" s="18" t="str">
        <v/>
      </c>
      <c r="AT293" s="40"/>
      <c r="AU293" s="9" t="str">
        <v/>
      </c>
      <c r="AV293" s="9" t="str">
        <v/>
      </c>
      <c r="AW293" s="9" t="str">
        <v/>
      </c>
      <c r="AX293" s="9" t="str">
        <v/>
      </c>
      <c r="AY293" s="9" t="str">
        <v/>
      </c>
      <c r="AZ293" s="9" t="str">
        <v/>
      </c>
      <c r="BA293" s="10" t="str">
        <v/>
      </c>
      <c r="BB293" s="40"/>
    </row>
    <row r="294" spans="1:54" ht="12.75" customHeight="1" x14ac:dyDescent="0.2">
      <c r="A294" s="32">
        <v>13547</v>
      </c>
      <c r="B294" s="7">
        <v>2.1739130434782483E-2</v>
      </c>
      <c r="C294" s="7" t="str">
        <v/>
      </c>
      <c r="D294" s="7">
        <v>1.9661035625542445E-2</v>
      </c>
      <c r="E294" s="7">
        <v>0</v>
      </c>
      <c r="F294" s="7">
        <v>-2.0809961996766768E-2</v>
      </c>
      <c r="G294" s="7">
        <v>8.0960042040130187E-3</v>
      </c>
      <c r="H294" s="7">
        <v>2.7027027027026973E-2</v>
      </c>
      <c r="I294" s="8">
        <v>14.1</v>
      </c>
      <c r="J294" s="8" t="str">
        <v/>
      </c>
      <c r="K294" s="40"/>
      <c r="L294" s="9" t="str">
        <v/>
      </c>
      <c r="M294" s="9" t="str">
        <v/>
      </c>
      <c r="N294" s="9" t="str">
        <v/>
      </c>
      <c r="O294" s="9" t="str">
        <v/>
      </c>
      <c r="P294" s="9" t="str">
        <v/>
      </c>
      <c r="Q294" s="9" t="str">
        <v/>
      </c>
      <c r="R294" s="9" t="str">
        <v/>
      </c>
      <c r="S294" s="10" t="str">
        <v/>
      </c>
      <c r="T294" s="10" t="str">
        <v/>
      </c>
      <c r="U294" s="40"/>
      <c r="V294" s="84" t="str">
        <v/>
      </c>
      <c r="W294" s="84" t="str">
        <v/>
      </c>
      <c r="X294" s="87" t="str">
        <v/>
      </c>
      <c r="Y294" s="40"/>
      <c r="Z294" s="13" t="str">
        <v/>
      </c>
      <c r="AA294" s="11" t="str">
        <v/>
      </c>
      <c r="AB294" s="22" t="str">
        <v/>
      </c>
      <c r="AC294" s="40"/>
      <c r="AD294" s="90">
        <v>0</v>
      </c>
      <c r="AE294" s="40"/>
      <c r="AF294" s="12" t="str">
        <v/>
      </c>
      <c r="AG294" s="104" t="str">
        <v/>
      </c>
      <c r="AH294" s="40"/>
      <c r="AI294" s="94" t="str">
        <v/>
      </c>
      <c r="AJ294" s="94" t="str">
        <v/>
      </c>
      <c r="AK294" s="94" t="str">
        <v/>
      </c>
      <c r="AL294" s="40"/>
      <c r="AM294" s="7" t="str">
        <v/>
      </c>
      <c r="AN294" s="7" t="str">
        <v/>
      </c>
      <c r="AO294" s="7" t="str">
        <v/>
      </c>
      <c r="AP294" s="7" t="str">
        <v/>
      </c>
      <c r="AQ294" s="7" t="str">
        <v/>
      </c>
      <c r="AR294" s="7" t="str">
        <v/>
      </c>
      <c r="AS294" s="18" t="str">
        <v/>
      </c>
      <c r="AT294" s="40"/>
      <c r="AU294" s="9" t="str">
        <v/>
      </c>
      <c r="AV294" s="9" t="str">
        <v/>
      </c>
      <c r="AW294" s="9" t="str">
        <v/>
      </c>
      <c r="AX294" s="9" t="str">
        <v/>
      </c>
      <c r="AY294" s="9" t="str">
        <v/>
      </c>
      <c r="AZ294" s="9" t="str">
        <v/>
      </c>
      <c r="BA294" s="10" t="str">
        <v/>
      </c>
      <c r="BB294" s="40"/>
    </row>
    <row r="295" spans="1:54" ht="12.75" customHeight="1" x14ac:dyDescent="0.2">
      <c r="A295" s="32">
        <v>13575</v>
      </c>
      <c r="B295" s="7">
        <v>3.649635036496357E-2</v>
      </c>
      <c r="C295" s="7" t="str">
        <v/>
      </c>
      <c r="D295" s="7">
        <v>2.20659054661696E-2</v>
      </c>
      <c r="E295" s="7">
        <v>2.8409548838266296E-3</v>
      </c>
      <c r="F295" s="7">
        <v>-1.9552769427162331E-2</v>
      </c>
      <c r="G295" s="7">
        <v>8.4522862998666071E-3</v>
      </c>
      <c r="H295" s="7">
        <v>2.7027027027026973E-2</v>
      </c>
      <c r="I295" s="8">
        <v>14.2</v>
      </c>
      <c r="J295" s="8" t="str">
        <v/>
      </c>
      <c r="K295" s="40"/>
      <c r="L295" s="9" t="str">
        <v/>
      </c>
      <c r="M295" s="9" t="str">
        <v/>
      </c>
      <c r="N295" s="9" t="str">
        <v/>
      </c>
      <c r="O295" s="9" t="str">
        <v/>
      </c>
      <c r="P295" s="9" t="str">
        <v/>
      </c>
      <c r="Q295" s="9" t="str">
        <v/>
      </c>
      <c r="R295" s="9" t="str">
        <v/>
      </c>
      <c r="S295" s="10" t="str">
        <v/>
      </c>
      <c r="T295" s="10" t="str">
        <v/>
      </c>
      <c r="U295" s="40"/>
      <c r="V295" s="84" t="str">
        <v/>
      </c>
      <c r="W295" s="84" t="str">
        <v/>
      </c>
      <c r="X295" s="87" t="str">
        <v/>
      </c>
      <c r="Y295" s="40"/>
      <c r="Z295" s="13" t="str">
        <v/>
      </c>
      <c r="AA295" s="11" t="str">
        <v/>
      </c>
      <c r="AB295" s="22" t="str">
        <v/>
      </c>
      <c r="AC295" s="40"/>
      <c r="AD295" s="90">
        <v>0</v>
      </c>
      <c r="AE295" s="40"/>
      <c r="AF295" s="12" t="str">
        <v/>
      </c>
      <c r="AG295" s="104" t="str">
        <v/>
      </c>
      <c r="AH295" s="40"/>
      <c r="AI295" s="94" t="str">
        <v/>
      </c>
      <c r="AJ295" s="94" t="str">
        <v/>
      </c>
      <c r="AK295" s="94" t="str">
        <v/>
      </c>
      <c r="AL295" s="40"/>
      <c r="AM295" s="7" t="str">
        <v/>
      </c>
      <c r="AN295" s="7" t="str">
        <v/>
      </c>
      <c r="AO295" s="7" t="str">
        <v/>
      </c>
      <c r="AP295" s="7" t="str">
        <v/>
      </c>
      <c r="AQ295" s="7" t="str">
        <v/>
      </c>
      <c r="AR295" s="7" t="str">
        <v/>
      </c>
      <c r="AS295" s="18" t="str">
        <v/>
      </c>
      <c r="AT295" s="40"/>
      <c r="AU295" s="9" t="str">
        <v/>
      </c>
      <c r="AV295" s="9" t="str">
        <v/>
      </c>
      <c r="AW295" s="9" t="str">
        <v/>
      </c>
      <c r="AX295" s="9" t="str">
        <v/>
      </c>
      <c r="AY295" s="9" t="str">
        <v/>
      </c>
      <c r="AZ295" s="9" t="str">
        <v/>
      </c>
      <c r="BA295" s="10" t="str">
        <v/>
      </c>
      <c r="BB295" s="40"/>
    </row>
    <row r="296" spans="1:54" ht="12.75" customHeight="1" x14ac:dyDescent="0.2">
      <c r="A296" s="32">
        <v>13606</v>
      </c>
      <c r="B296" s="7">
        <v>4.3795620437956373E-2</v>
      </c>
      <c r="C296" s="7" t="str">
        <v/>
      </c>
      <c r="D296" s="7">
        <v>2.4459511176231796E-2</v>
      </c>
      <c r="E296" s="7">
        <v>5.690267845492869E-3</v>
      </c>
      <c r="F296" s="7">
        <v>-1.8864491985709164E-2</v>
      </c>
      <c r="G296" s="7">
        <v>6.3482011213475964E-3</v>
      </c>
      <c r="H296" s="7">
        <v>4.1095890410958846E-2</v>
      </c>
      <c r="I296" s="8">
        <v>14.3</v>
      </c>
      <c r="J296" s="8" t="str">
        <v/>
      </c>
      <c r="K296" s="40"/>
      <c r="L296" s="9" t="str">
        <v/>
      </c>
      <c r="M296" s="9" t="str">
        <v/>
      </c>
      <c r="N296" s="9" t="str">
        <v/>
      </c>
      <c r="O296" s="9" t="str">
        <v/>
      </c>
      <c r="P296" s="9" t="str">
        <v/>
      </c>
      <c r="Q296" s="9" t="str">
        <v/>
      </c>
      <c r="R296" s="9" t="str">
        <v/>
      </c>
      <c r="S296" s="10" t="str">
        <v/>
      </c>
      <c r="T296" s="10" t="str">
        <v/>
      </c>
      <c r="U296" s="40"/>
      <c r="V296" s="84" t="str">
        <v/>
      </c>
      <c r="W296" s="84" t="str">
        <v/>
      </c>
      <c r="X296" s="87" t="str">
        <v/>
      </c>
      <c r="Y296" s="40"/>
      <c r="Z296" s="13" t="str">
        <v/>
      </c>
      <c r="AA296" s="11" t="str">
        <v/>
      </c>
      <c r="AB296" s="22" t="str">
        <v/>
      </c>
      <c r="AC296" s="40"/>
      <c r="AD296" s="90">
        <v>0</v>
      </c>
      <c r="AE296" s="40"/>
      <c r="AF296" s="12" t="str">
        <v/>
      </c>
      <c r="AG296" s="104" t="str">
        <v/>
      </c>
      <c r="AH296" s="40"/>
      <c r="AI296" s="94" t="str">
        <v/>
      </c>
      <c r="AJ296" s="94" t="str">
        <v/>
      </c>
      <c r="AK296" s="94" t="str">
        <v/>
      </c>
      <c r="AL296" s="40"/>
      <c r="AM296" s="7" t="str">
        <v/>
      </c>
      <c r="AN296" s="7" t="str">
        <v/>
      </c>
      <c r="AO296" s="7" t="str">
        <v/>
      </c>
      <c r="AP296" s="7" t="str">
        <v/>
      </c>
      <c r="AQ296" s="7" t="str">
        <v/>
      </c>
      <c r="AR296" s="7" t="str">
        <v/>
      </c>
      <c r="AS296" s="18" t="str">
        <v/>
      </c>
      <c r="AT296" s="40"/>
      <c r="AU296" s="9" t="str">
        <v/>
      </c>
      <c r="AV296" s="9" t="str">
        <v/>
      </c>
      <c r="AW296" s="9" t="str">
        <v/>
      </c>
      <c r="AX296" s="9" t="str">
        <v/>
      </c>
      <c r="AY296" s="9" t="str">
        <v/>
      </c>
      <c r="AZ296" s="9" t="str">
        <v/>
      </c>
      <c r="BA296" s="10" t="str">
        <v/>
      </c>
      <c r="BB296" s="40"/>
    </row>
    <row r="297" spans="1:54" ht="12.75" customHeight="1" x14ac:dyDescent="0.2">
      <c r="A297" s="32">
        <v>13636</v>
      </c>
      <c r="B297" s="7">
        <v>5.1094890510948954E-2</v>
      </c>
      <c r="C297" s="7" t="str">
        <v/>
      </c>
      <c r="D297" s="7">
        <v>2.6841983735891528E-2</v>
      </c>
      <c r="E297" s="7">
        <v>1.0016305466987729E-2</v>
      </c>
      <c r="F297" s="7">
        <v>-1.8746261507243567E-2</v>
      </c>
      <c r="G297" s="7">
        <v>5.9065269287246203E-3</v>
      </c>
      <c r="H297" s="7">
        <v>4.1095890410958846E-2</v>
      </c>
      <c r="I297" s="8">
        <v>14.4</v>
      </c>
      <c r="J297" s="8" t="str">
        <v/>
      </c>
      <c r="K297" s="40"/>
      <c r="L297" s="9" t="str">
        <v/>
      </c>
      <c r="M297" s="9" t="str">
        <v/>
      </c>
      <c r="N297" s="9" t="str">
        <v/>
      </c>
      <c r="O297" s="9" t="str">
        <v/>
      </c>
      <c r="P297" s="9" t="str">
        <v/>
      </c>
      <c r="Q297" s="9" t="str">
        <v/>
      </c>
      <c r="R297" s="9" t="str">
        <v/>
      </c>
      <c r="S297" s="10" t="str">
        <v/>
      </c>
      <c r="T297" s="10" t="str">
        <v/>
      </c>
      <c r="U297" s="40"/>
      <c r="V297" s="84" t="str">
        <v/>
      </c>
      <c r="W297" s="84" t="str">
        <v/>
      </c>
      <c r="X297" s="87" t="str">
        <v/>
      </c>
      <c r="Y297" s="40"/>
      <c r="Z297" s="13" t="str">
        <v/>
      </c>
      <c r="AA297" s="11" t="str">
        <v/>
      </c>
      <c r="AB297" s="22" t="str">
        <v/>
      </c>
      <c r="AC297" s="40"/>
      <c r="AD297" s="90">
        <v>0</v>
      </c>
      <c r="AE297" s="40"/>
      <c r="AF297" s="12" t="str">
        <v/>
      </c>
      <c r="AG297" s="104" t="str">
        <v/>
      </c>
      <c r="AH297" s="40"/>
      <c r="AI297" s="94" t="str">
        <v/>
      </c>
      <c r="AJ297" s="94" t="str">
        <v/>
      </c>
      <c r="AK297" s="94" t="str">
        <v/>
      </c>
      <c r="AL297" s="40"/>
      <c r="AM297" s="7" t="str">
        <v/>
      </c>
      <c r="AN297" s="7" t="str">
        <v/>
      </c>
      <c r="AO297" s="7" t="str">
        <v/>
      </c>
      <c r="AP297" s="7" t="str">
        <v/>
      </c>
      <c r="AQ297" s="7" t="str">
        <v/>
      </c>
      <c r="AR297" s="7" t="str">
        <v/>
      </c>
      <c r="AS297" s="18" t="str">
        <v/>
      </c>
      <c r="AT297" s="40"/>
      <c r="AU297" s="9" t="str">
        <v/>
      </c>
      <c r="AV297" s="9" t="str">
        <v/>
      </c>
      <c r="AW297" s="9" t="str">
        <v/>
      </c>
      <c r="AX297" s="9" t="str">
        <v/>
      </c>
      <c r="AY297" s="9" t="str">
        <v/>
      </c>
      <c r="AZ297" s="9" t="str">
        <v/>
      </c>
      <c r="BA297" s="10" t="str">
        <v/>
      </c>
      <c r="BB297" s="40"/>
    </row>
    <row r="298" spans="1:54" ht="12.75" customHeight="1" x14ac:dyDescent="0.2">
      <c r="A298" s="32">
        <v>13667</v>
      </c>
      <c r="B298" s="7">
        <v>4.3478260869565188E-2</v>
      </c>
      <c r="C298" s="7" t="str">
        <v/>
      </c>
      <c r="D298" s="7">
        <v>2.4281269904770308E-2</v>
      </c>
      <c r="E298" s="7">
        <v>1.1497274155136239E-2</v>
      </c>
      <c r="F298" s="7">
        <v>-1.9867065968887765E-2</v>
      </c>
      <c r="G298" s="7">
        <v>5.127040978587516E-3</v>
      </c>
      <c r="H298" s="7">
        <v>4.1095890410958846E-2</v>
      </c>
      <c r="I298" s="8">
        <v>14.4</v>
      </c>
      <c r="J298" s="8" t="str">
        <v/>
      </c>
      <c r="K298" s="40"/>
      <c r="L298" s="9" t="str">
        <v/>
      </c>
      <c r="M298" s="9" t="str">
        <v/>
      </c>
      <c r="N298" s="9" t="str">
        <v/>
      </c>
      <c r="O298" s="9" t="str">
        <v/>
      </c>
      <c r="P298" s="9" t="str">
        <v/>
      </c>
      <c r="Q298" s="9" t="str">
        <v/>
      </c>
      <c r="R298" s="9" t="str">
        <v/>
      </c>
      <c r="S298" s="10" t="str">
        <v/>
      </c>
      <c r="T298" s="10" t="str">
        <v/>
      </c>
      <c r="U298" s="40"/>
      <c r="V298" s="84" t="str">
        <v/>
      </c>
      <c r="W298" s="84" t="str">
        <v/>
      </c>
      <c r="X298" s="87" t="str">
        <v/>
      </c>
      <c r="Y298" s="40"/>
      <c r="Z298" s="13" t="str">
        <v/>
      </c>
      <c r="AA298" s="11" t="str">
        <v/>
      </c>
      <c r="AB298" s="22" t="str">
        <v/>
      </c>
      <c r="AC298" s="40"/>
      <c r="AD298" s="90">
        <v>1</v>
      </c>
      <c r="AE298" s="40"/>
      <c r="AF298" s="12" t="str">
        <v/>
      </c>
      <c r="AG298" s="104" t="str">
        <v/>
      </c>
      <c r="AH298" s="40"/>
      <c r="AI298" s="94" t="str">
        <v/>
      </c>
      <c r="AJ298" s="94" t="str">
        <v/>
      </c>
      <c r="AK298" s="94" t="str">
        <v/>
      </c>
      <c r="AL298" s="40"/>
      <c r="AM298" s="7" t="str">
        <v/>
      </c>
      <c r="AN298" s="7" t="str">
        <v/>
      </c>
      <c r="AO298" s="7" t="str">
        <v/>
      </c>
      <c r="AP298" s="7" t="str">
        <v/>
      </c>
      <c r="AQ298" s="7" t="str">
        <v/>
      </c>
      <c r="AR298" s="7" t="str">
        <v/>
      </c>
      <c r="AS298" s="18" t="str">
        <v/>
      </c>
      <c r="AT298" s="40"/>
      <c r="AU298" s="9" t="str">
        <v/>
      </c>
      <c r="AV298" s="9" t="str">
        <v/>
      </c>
      <c r="AW298" s="9" t="str">
        <v/>
      </c>
      <c r="AX298" s="9" t="str">
        <v/>
      </c>
      <c r="AY298" s="9" t="str">
        <v/>
      </c>
      <c r="AZ298" s="9" t="str">
        <v/>
      </c>
      <c r="BA298" s="10" t="str">
        <v/>
      </c>
      <c r="BB298" s="40"/>
    </row>
    <row r="299" spans="1:54" ht="12.75" customHeight="1" x14ac:dyDescent="0.2">
      <c r="A299" s="32">
        <v>13697</v>
      </c>
      <c r="B299" s="7">
        <v>4.3165467625899234E-2</v>
      </c>
      <c r="C299" s="7" t="str">
        <v/>
      </c>
      <c r="D299" s="7">
        <v>2.6646823964425748E-2</v>
      </c>
      <c r="E299" s="7">
        <v>1.2898245280189125E-2</v>
      </c>
      <c r="F299" s="7">
        <v>-1.7500835094187317E-2</v>
      </c>
      <c r="G299" s="7">
        <v>6.2546530862601646E-3</v>
      </c>
      <c r="H299" s="7">
        <v>2.7027027027026973E-2</v>
      </c>
      <c r="I299" s="8">
        <v>14.5</v>
      </c>
      <c r="J299" s="8" t="str">
        <v/>
      </c>
      <c r="K299" s="40"/>
      <c r="L299" s="9" t="str">
        <v/>
      </c>
      <c r="M299" s="9" t="str">
        <v/>
      </c>
      <c r="N299" s="9" t="str">
        <v/>
      </c>
      <c r="O299" s="9" t="str">
        <v/>
      </c>
      <c r="P299" s="9" t="str">
        <v/>
      </c>
      <c r="Q299" s="9" t="str">
        <v/>
      </c>
      <c r="R299" s="9" t="str">
        <v/>
      </c>
      <c r="S299" s="10" t="str">
        <v/>
      </c>
      <c r="T299" s="10" t="str">
        <v/>
      </c>
      <c r="U299" s="40"/>
      <c r="V299" s="84" t="str">
        <v/>
      </c>
      <c r="W299" s="84" t="str">
        <v/>
      </c>
      <c r="X299" s="87" t="str">
        <v/>
      </c>
      <c r="Y299" s="40"/>
      <c r="Z299" s="13" t="str">
        <v/>
      </c>
      <c r="AA299" s="11" t="str">
        <v/>
      </c>
      <c r="AB299" s="22" t="str">
        <v/>
      </c>
      <c r="AC299" s="40"/>
      <c r="AD299" s="90">
        <v>1</v>
      </c>
      <c r="AE299" s="40"/>
      <c r="AF299" s="12" t="str">
        <v/>
      </c>
      <c r="AG299" s="104" t="str">
        <v/>
      </c>
      <c r="AH299" s="40"/>
      <c r="AI299" s="94" t="str">
        <v/>
      </c>
      <c r="AJ299" s="94" t="str">
        <v/>
      </c>
      <c r="AK299" s="94" t="str">
        <v/>
      </c>
      <c r="AL299" s="40"/>
      <c r="AM299" s="7" t="str">
        <v/>
      </c>
      <c r="AN299" s="7" t="str">
        <v/>
      </c>
      <c r="AO299" s="7" t="str">
        <v/>
      </c>
      <c r="AP299" s="7" t="str">
        <v/>
      </c>
      <c r="AQ299" s="7" t="str">
        <v/>
      </c>
      <c r="AR299" s="7" t="str">
        <v/>
      </c>
      <c r="AS299" s="18" t="str">
        <v/>
      </c>
      <c r="AT299" s="40"/>
      <c r="AU299" s="9" t="str">
        <v/>
      </c>
      <c r="AV299" s="9" t="str">
        <v/>
      </c>
      <c r="AW299" s="9" t="str">
        <v/>
      </c>
      <c r="AX299" s="9" t="str">
        <v/>
      </c>
      <c r="AY299" s="9" t="str">
        <v/>
      </c>
      <c r="AZ299" s="9" t="str">
        <v/>
      </c>
      <c r="BA299" s="10" t="str">
        <v/>
      </c>
      <c r="BB299" s="40"/>
    </row>
    <row r="300" spans="1:54" ht="12.75" customHeight="1" x14ac:dyDescent="0.2">
      <c r="A300" s="32">
        <v>13728</v>
      </c>
      <c r="B300" s="7">
        <v>3.5714285714285809E-2</v>
      </c>
      <c r="C300" s="7" t="str">
        <v/>
      </c>
      <c r="D300" s="7">
        <v>2.6646823964425748E-2</v>
      </c>
      <c r="E300" s="7">
        <v>1.4394408739590636E-2</v>
      </c>
      <c r="F300" s="7">
        <v>-1.6931103641757872E-2</v>
      </c>
      <c r="G300" s="7">
        <v>5.4748973700549097E-3</v>
      </c>
      <c r="H300" s="7">
        <v>4.0540540540540571E-2</v>
      </c>
      <c r="I300" s="8">
        <v>14.5</v>
      </c>
      <c r="J300" s="8" t="str">
        <v/>
      </c>
      <c r="K300" s="40"/>
      <c r="L300" s="9" t="str">
        <v/>
      </c>
      <c r="M300" s="9" t="str">
        <v/>
      </c>
      <c r="N300" s="9" t="str">
        <v/>
      </c>
      <c r="O300" s="9" t="str">
        <v/>
      </c>
      <c r="P300" s="9" t="str">
        <v/>
      </c>
      <c r="Q300" s="9" t="str">
        <v/>
      </c>
      <c r="R300" s="9" t="str">
        <v/>
      </c>
      <c r="S300" s="10" t="str">
        <v/>
      </c>
      <c r="T300" s="10" t="str">
        <v/>
      </c>
      <c r="U300" s="40"/>
      <c r="V300" s="84" t="str">
        <v/>
      </c>
      <c r="W300" s="84" t="str">
        <v/>
      </c>
      <c r="X300" s="87" t="str">
        <v/>
      </c>
      <c r="Y300" s="40"/>
      <c r="Z300" s="13" t="str">
        <v/>
      </c>
      <c r="AA300" s="11" t="str">
        <v/>
      </c>
      <c r="AB300" s="22" t="str">
        <v/>
      </c>
      <c r="AC300" s="40"/>
      <c r="AD300" s="90">
        <v>1</v>
      </c>
      <c r="AE300" s="40"/>
      <c r="AF300" s="12" t="str">
        <v/>
      </c>
      <c r="AG300" s="104" t="str">
        <v/>
      </c>
      <c r="AH300" s="40"/>
      <c r="AI300" s="94" t="str">
        <v/>
      </c>
      <c r="AJ300" s="94" t="str">
        <v/>
      </c>
      <c r="AK300" s="94" t="str">
        <v/>
      </c>
      <c r="AL300" s="40"/>
      <c r="AM300" s="7" t="str">
        <v/>
      </c>
      <c r="AN300" s="7" t="str">
        <v/>
      </c>
      <c r="AO300" s="7" t="str">
        <v/>
      </c>
      <c r="AP300" s="7" t="str">
        <v/>
      </c>
      <c r="AQ300" s="7" t="str">
        <v/>
      </c>
      <c r="AR300" s="7" t="str">
        <v/>
      </c>
      <c r="AS300" s="18" t="str">
        <v/>
      </c>
      <c r="AT300" s="40"/>
      <c r="AU300" s="9" t="str">
        <v/>
      </c>
      <c r="AV300" s="9" t="str">
        <v/>
      </c>
      <c r="AW300" s="9" t="str">
        <v/>
      </c>
      <c r="AX300" s="9" t="str">
        <v/>
      </c>
      <c r="AY300" s="9" t="str">
        <v/>
      </c>
      <c r="AZ300" s="9" t="str">
        <v/>
      </c>
      <c r="BA300" s="10" t="str">
        <v/>
      </c>
      <c r="BB300" s="40"/>
    </row>
    <row r="301" spans="1:54" ht="12.75" customHeight="1" x14ac:dyDescent="0.2">
      <c r="A301" s="32">
        <v>13759</v>
      </c>
      <c r="B301" s="7">
        <v>4.2857142857142927E-2</v>
      </c>
      <c r="C301" s="7" t="str">
        <v/>
      </c>
      <c r="D301" s="7">
        <v>2.3932471515782039E-2</v>
      </c>
      <c r="E301" s="7">
        <v>1.7301328120523207E-2</v>
      </c>
      <c r="F301" s="7">
        <v>-1.6825343175984053E-2</v>
      </c>
      <c r="G301" s="7">
        <v>4.6737627911734858E-3</v>
      </c>
      <c r="H301" s="7">
        <v>4.0540540540540571E-2</v>
      </c>
      <c r="I301" s="8">
        <v>14.6</v>
      </c>
      <c r="J301" s="8" t="str">
        <v/>
      </c>
      <c r="K301" s="40"/>
      <c r="L301" s="9" t="str">
        <v/>
      </c>
      <c r="M301" s="9" t="str">
        <v/>
      </c>
      <c r="N301" s="9" t="str">
        <v/>
      </c>
      <c r="O301" s="9" t="str">
        <v/>
      </c>
      <c r="P301" s="9" t="str">
        <v/>
      </c>
      <c r="Q301" s="9" t="str">
        <v/>
      </c>
      <c r="R301" s="9" t="str">
        <v/>
      </c>
      <c r="S301" s="10" t="str">
        <v/>
      </c>
      <c r="T301" s="10" t="str">
        <v/>
      </c>
      <c r="U301" s="40"/>
      <c r="V301" s="84" t="str">
        <v/>
      </c>
      <c r="W301" s="84" t="str">
        <v/>
      </c>
      <c r="X301" s="87" t="str">
        <v/>
      </c>
      <c r="Y301" s="40"/>
      <c r="Z301" s="13" t="str">
        <v/>
      </c>
      <c r="AA301" s="11" t="str">
        <v/>
      </c>
      <c r="AB301" s="22" t="str">
        <v/>
      </c>
      <c r="AC301" s="40"/>
      <c r="AD301" s="90">
        <v>1</v>
      </c>
      <c r="AE301" s="40"/>
      <c r="AF301" s="12" t="str">
        <v/>
      </c>
      <c r="AG301" s="104" t="str">
        <v/>
      </c>
      <c r="AH301" s="40"/>
      <c r="AI301" s="94" t="str">
        <v/>
      </c>
      <c r="AJ301" s="94" t="str">
        <v/>
      </c>
      <c r="AK301" s="94" t="str">
        <v/>
      </c>
      <c r="AL301" s="40"/>
      <c r="AM301" s="7" t="str">
        <v/>
      </c>
      <c r="AN301" s="7" t="str">
        <v/>
      </c>
      <c r="AO301" s="7" t="str">
        <v/>
      </c>
      <c r="AP301" s="7" t="str">
        <v/>
      </c>
      <c r="AQ301" s="7" t="str">
        <v/>
      </c>
      <c r="AR301" s="7" t="str">
        <v/>
      </c>
      <c r="AS301" s="18" t="str">
        <v/>
      </c>
      <c r="AT301" s="40"/>
      <c r="AU301" s="9" t="str">
        <v/>
      </c>
      <c r="AV301" s="9" t="str">
        <v/>
      </c>
      <c r="AW301" s="9" t="str">
        <v/>
      </c>
      <c r="AX301" s="9" t="str">
        <v/>
      </c>
      <c r="AY301" s="9" t="str">
        <v/>
      </c>
      <c r="AZ301" s="9" t="str">
        <v/>
      </c>
      <c r="BA301" s="10" t="str">
        <v/>
      </c>
      <c r="BB301" s="40"/>
    </row>
    <row r="302" spans="1:54" ht="12.75" customHeight="1" x14ac:dyDescent="0.2">
      <c r="A302" s="32">
        <v>13789</v>
      </c>
      <c r="B302" s="7">
        <v>4.2857142857142927E-2</v>
      </c>
      <c r="C302" s="7" t="str">
        <v/>
      </c>
      <c r="D302" s="7">
        <v>2.645448286472396E-2</v>
      </c>
      <c r="E302" s="7">
        <v>1.8826524369419451E-2</v>
      </c>
      <c r="F302" s="7">
        <v>-1.739185274130095E-2</v>
      </c>
      <c r="G302" s="7">
        <v>3.9242720336161163E-3</v>
      </c>
      <c r="H302" s="7">
        <v>4.0000000000000036E-2</v>
      </c>
      <c r="I302" s="8">
        <v>14.6</v>
      </c>
      <c r="J302" s="8" t="str">
        <v/>
      </c>
      <c r="K302" s="40"/>
      <c r="L302" s="9" t="str">
        <v/>
      </c>
      <c r="M302" s="9" t="str">
        <v/>
      </c>
      <c r="N302" s="9" t="str">
        <v/>
      </c>
      <c r="O302" s="9" t="str">
        <v/>
      </c>
      <c r="P302" s="9" t="str">
        <v/>
      </c>
      <c r="Q302" s="9" t="str">
        <v/>
      </c>
      <c r="R302" s="9" t="str">
        <v/>
      </c>
      <c r="S302" s="10" t="str">
        <v/>
      </c>
      <c r="T302" s="10" t="str">
        <v/>
      </c>
      <c r="U302" s="40"/>
      <c r="V302" s="84" t="str">
        <v/>
      </c>
      <c r="W302" s="84" t="str">
        <v/>
      </c>
      <c r="X302" s="87" t="str">
        <v/>
      </c>
      <c r="Y302" s="40"/>
      <c r="Z302" s="13" t="str">
        <v/>
      </c>
      <c r="AA302" s="11" t="str">
        <v/>
      </c>
      <c r="AB302" s="22" t="str">
        <v/>
      </c>
      <c r="AC302" s="40"/>
      <c r="AD302" s="90">
        <v>1</v>
      </c>
      <c r="AE302" s="40"/>
      <c r="AF302" s="12" t="str">
        <v/>
      </c>
      <c r="AG302" s="104" t="str">
        <v/>
      </c>
      <c r="AH302" s="40"/>
      <c r="AI302" s="94" t="str">
        <v/>
      </c>
      <c r="AJ302" s="94" t="str">
        <v/>
      </c>
      <c r="AK302" s="94" t="str">
        <v/>
      </c>
      <c r="AL302" s="40"/>
      <c r="AM302" s="7" t="str">
        <v/>
      </c>
      <c r="AN302" s="7" t="str">
        <v/>
      </c>
      <c r="AO302" s="7" t="str">
        <v/>
      </c>
      <c r="AP302" s="7" t="str">
        <v/>
      </c>
      <c r="AQ302" s="7" t="str">
        <v/>
      </c>
      <c r="AR302" s="7" t="str">
        <v/>
      </c>
      <c r="AS302" s="18" t="str">
        <v/>
      </c>
      <c r="AT302" s="40"/>
      <c r="AU302" s="9" t="str">
        <v/>
      </c>
      <c r="AV302" s="9" t="str">
        <v/>
      </c>
      <c r="AW302" s="9" t="str">
        <v/>
      </c>
      <c r="AX302" s="9" t="str">
        <v/>
      </c>
      <c r="AY302" s="9" t="str">
        <v/>
      </c>
      <c r="AZ302" s="9" t="str">
        <v/>
      </c>
      <c r="BA302" s="10" t="str">
        <v/>
      </c>
      <c r="BB302" s="40"/>
    </row>
    <row r="303" spans="1:54" ht="12.75" customHeight="1" x14ac:dyDescent="0.2">
      <c r="A303" s="32">
        <v>13820</v>
      </c>
      <c r="B303" s="7">
        <v>3.5714285714285809E-2</v>
      </c>
      <c r="C303" s="7" t="str">
        <v/>
      </c>
      <c r="D303" s="7">
        <v>2.4105608561949099E-2</v>
      </c>
      <c r="E303" s="7">
        <v>1.8963937949178389E-2</v>
      </c>
      <c r="F303" s="7">
        <v>-1.7500835094187317E-2</v>
      </c>
      <c r="G303" s="7">
        <v>3.579338787337516E-3</v>
      </c>
      <c r="H303" s="7">
        <v>4.0000000000000036E-2</v>
      </c>
      <c r="I303" s="8">
        <v>14.5</v>
      </c>
      <c r="J303" s="8" t="str">
        <v/>
      </c>
      <c r="K303" s="40"/>
      <c r="L303" s="9" t="str">
        <v/>
      </c>
      <c r="M303" s="9" t="str">
        <v/>
      </c>
      <c r="N303" s="9" t="str">
        <v/>
      </c>
      <c r="O303" s="9" t="str">
        <v/>
      </c>
      <c r="P303" s="9" t="str">
        <v/>
      </c>
      <c r="Q303" s="9" t="str">
        <v/>
      </c>
      <c r="R303" s="9" t="str">
        <v/>
      </c>
      <c r="S303" s="10" t="str">
        <v/>
      </c>
      <c r="T303" s="10" t="str">
        <v/>
      </c>
      <c r="U303" s="40"/>
      <c r="V303" s="84" t="str">
        <v/>
      </c>
      <c r="W303" s="84" t="str">
        <v/>
      </c>
      <c r="X303" s="87" t="str">
        <v/>
      </c>
      <c r="Y303" s="40"/>
      <c r="Z303" s="13" t="str">
        <v/>
      </c>
      <c r="AA303" s="11" t="str">
        <v/>
      </c>
      <c r="AB303" s="22" t="str">
        <v/>
      </c>
      <c r="AC303" s="40"/>
      <c r="AD303" s="90">
        <v>1</v>
      </c>
      <c r="AE303" s="40"/>
      <c r="AF303" s="12" t="str">
        <v/>
      </c>
      <c r="AG303" s="104" t="str">
        <v/>
      </c>
      <c r="AH303" s="40"/>
      <c r="AI303" s="94" t="str">
        <v/>
      </c>
      <c r="AJ303" s="94" t="str">
        <v/>
      </c>
      <c r="AK303" s="94" t="str">
        <v/>
      </c>
      <c r="AL303" s="40"/>
      <c r="AM303" s="7" t="str">
        <v/>
      </c>
      <c r="AN303" s="7" t="str">
        <v/>
      </c>
      <c r="AO303" s="7" t="str">
        <v/>
      </c>
      <c r="AP303" s="7" t="str">
        <v/>
      </c>
      <c r="AQ303" s="7" t="str">
        <v/>
      </c>
      <c r="AR303" s="7" t="str">
        <v/>
      </c>
      <c r="AS303" s="18" t="str">
        <v/>
      </c>
      <c r="AT303" s="40"/>
      <c r="AU303" s="9" t="str">
        <v/>
      </c>
      <c r="AV303" s="9" t="str">
        <v/>
      </c>
      <c r="AW303" s="9" t="str">
        <v/>
      </c>
      <c r="AX303" s="9" t="str">
        <v/>
      </c>
      <c r="AY303" s="9" t="str">
        <v/>
      </c>
      <c r="AZ303" s="9" t="str">
        <v/>
      </c>
      <c r="BA303" s="10" t="str">
        <v/>
      </c>
      <c r="BB303" s="40"/>
    </row>
    <row r="304" spans="1:54" ht="12.75" customHeight="1" x14ac:dyDescent="0.2">
      <c r="A304" s="32">
        <v>13850</v>
      </c>
      <c r="B304" s="7">
        <v>2.8571428571428692E-2</v>
      </c>
      <c r="C304" s="7" t="str">
        <v/>
      </c>
      <c r="D304" s="7">
        <v>2.4281269904770308E-2</v>
      </c>
      <c r="E304" s="7">
        <v>1.9103373657112011E-2</v>
      </c>
      <c r="F304" s="7">
        <v>-1.8180532808158456E-2</v>
      </c>
      <c r="G304" s="7">
        <v>2.4947253489049359E-3</v>
      </c>
      <c r="H304" s="7">
        <v>4.0000000000000036E-2</v>
      </c>
      <c r="I304" s="8">
        <v>14.4</v>
      </c>
      <c r="J304" s="8" t="str">
        <v/>
      </c>
      <c r="K304" s="40"/>
      <c r="L304" s="9" t="str">
        <v/>
      </c>
      <c r="M304" s="9" t="str">
        <v/>
      </c>
      <c r="N304" s="9" t="str">
        <v/>
      </c>
      <c r="O304" s="9" t="str">
        <v/>
      </c>
      <c r="P304" s="9" t="str">
        <v/>
      </c>
      <c r="Q304" s="9" t="str">
        <v/>
      </c>
      <c r="R304" s="9" t="str">
        <v/>
      </c>
      <c r="S304" s="10" t="str">
        <v/>
      </c>
      <c r="T304" s="10" t="str">
        <v/>
      </c>
      <c r="U304" s="40"/>
      <c r="V304" s="84" t="str">
        <v/>
      </c>
      <c r="W304" s="84" t="str">
        <v/>
      </c>
      <c r="X304" s="87" t="str">
        <v/>
      </c>
      <c r="Y304" s="40"/>
      <c r="Z304" s="13" t="str">
        <v/>
      </c>
      <c r="AA304" s="11" t="str">
        <v/>
      </c>
      <c r="AB304" s="22" t="str">
        <v/>
      </c>
      <c r="AC304" s="40"/>
      <c r="AD304" s="90">
        <v>1</v>
      </c>
      <c r="AE304" s="40"/>
      <c r="AF304" s="12" t="str">
        <v/>
      </c>
      <c r="AG304" s="104" t="str">
        <v/>
      </c>
      <c r="AH304" s="40"/>
      <c r="AI304" s="94" t="str">
        <v/>
      </c>
      <c r="AJ304" s="94" t="str">
        <v/>
      </c>
      <c r="AK304" s="94" t="str">
        <v/>
      </c>
      <c r="AL304" s="40"/>
      <c r="AM304" s="7" t="str">
        <v/>
      </c>
      <c r="AN304" s="7" t="str">
        <v/>
      </c>
      <c r="AO304" s="7" t="str">
        <v/>
      </c>
      <c r="AP304" s="7" t="str">
        <v/>
      </c>
      <c r="AQ304" s="7" t="str">
        <v/>
      </c>
      <c r="AR304" s="7" t="str">
        <v/>
      </c>
      <c r="AS304" s="18" t="str">
        <v/>
      </c>
      <c r="AT304" s="40"/>
      <c r="AU304" s="9" t="str">
        <v/>
      </c>
      <c r="AV304" s="9" t="str">
        <v/>
      </c>
      <c r="AW304" s="9" t="str">
        <v/>
      </c>
      <c r="AX304" s="9" t="str">
        <v/>
      </c>
      <c r="AY304" s="9" t="str">
        <v/>
      </c>
      <c r="AZ304" s="9" t="str">
        <v/>
      </c>
      <c r="BA304" s="10" t="str">
        <v/>
      </c>
      <c r="BB304" s="40"/>
    </row>
    <row r="305" spans="1:54" ht="12.75" customHeight="1" x14ac:dyDescent="0.2">
      <c r="A305" s="32">
        <v>13881</v>
      </c>
      <c r="B305" s="7">
        <v>7.0921985815601829E-3</v>
      </c>
      <c r="C305" s="7" t="str">
        <v/>
      </c>
      <c r="D305" s="7">
        <v>1.4494768918058121E-2</v>
      </c>
      <c r="E305" s="7">
        <v>1.938849279650956E-2</v>
      </c>
      <c r="F305" s="7">
        <v>-1.9552769427162331E-2</v>
      </c>
      <c r="G305" s="7">
        <v>7.0948331390408015E-4</v>
      </c>
      <c r="H305" s="7">
        <v>1.3157894736842257E-2</v>
      </c>
      <c r="I305" s="8">
        <v>14.2</v>
      </c>
      <c r="J305" s="8" t="str">
        <v/>
      </c>
      <c r="K305" s="40"/>
      <c r="L305" s="9" t="str">
        <v/>
      </c>
      <c r="M305" s="9" t="str">
        <v/>
      </c>
      <c r="N305" s="9" t="str">
        <v/>
      </c>
      <c r="O305" s="9" t="str">
        <v/>
      </c>
      <c r="P305" s="9" t="str">
        <v/>
      </c>
      <c r="Q305" s="9" t="str">
        <v/>
      </c>
      <c r="R305" s="9" t="str">
        <v/>
      </c>
      <c r="S305" s="10" t="str">
        <v/>
      </c>
      <c r="T305" s="10" t="str">
        <v/>
      </c>
      <c r="U305" s="40"/>
      <c r="V305" s="84" t="str">
        <v/>
      </c>
      <c r="W305" s="84" t="str">
        <v/>
      </c>
      <c r="X305" s="87" t="str">
        <v/>
      </c>
      <c r="Y305" s="40"/>
      <c r="Z305" s="13" t="str">
        <v/>
      </c>
      <c r="AA305" s="11" t="str">
        <v/>
      </c>
      <c r="AB305" s="22" t="str">
        <v/>
      </c>
      <c r="AC305" s="40"/>
      <c r="AD305" s="90">
        <v>1</v>
      </c>
      <c r="AE305" s="40"/>
      <c r="AF305" s="12" t="str">
        <v/>
      </c>
      <c r="AG305" s="104" t="str">
        <v/>
      </c>
      <c r="AH305" s="40"/>
      <c r="AI305" s="94" t="str">
        <v/>
      </c>
      <c r="AJ305" s="94" t="str">
        <v/>
      </c>
      <c r="AK305" s="94" t="str">
        <v/>
      </c>
      <c r="AL305" s="40"/>
      <c r="AM305" s="7" t="str">
        <v/>
      </c>
      <c r="AN305" s="7" t="str">
        <v/>
      </c>
      <c r="AO305" s="7" t="str">
        <v/>
      </c>
      <c r="AP305" s="7" t="str">
        <v/>
      </c>
      <c r="AQ305" s="7" t="str">
        <v/>
      </c>
      <c r="AR305" s="7" t="str">
        <v/>
      </c>
      <c r="AS305" s="18" t="str">
        <v/>
      </c>
      <c r="AT305" s="40"/>
      <c r="AU305" s="9" t="str">
        <v/>
      </c>
      <c r="AV305" s="9" t="str">
        <v/>
      </c>
      <c r="AW305" s="9" t="str">
        <v/>
      </c>
      <c r="AX305" s="9" t="str">
        <v/>
      </c>
      <c r="AY305" s="9" t="str">
        <v/>
      </c>
      <c r="AZ305" s="9" t="str">
        <v/>
      </c>
      <c r="BA305" s="10" t="str">
        <v/>
      </c>
      <c r="BB305" s="40"/>
    </row>
    <row r="306" spans="1:54" ht="12.75" customHeight="1" x14ac:dyDescent="0.2">
      <c r="A306" s="32">
        <v>13912</v>
      </c>
      <c r="B306" s="7">
        <v>0</v>
      </c>
      <c r="C306" s="7" t="str">
        <v/>
      </c>
      <c r="D306" s="7">
        <v>9.6391483811617551E-3</v>
      </c>
      <c r="E306" s="7">
        <v>2.1134802953271192E-2</v>
      </c>
      <c r="F306" s="7">
        <v>-1.9105498125841947E-2</v>
      </c>
      <c r="G306" s="7">
        <v>0</v>
      </c>
      <c r="H306" s="7">
        <v>1.3157894736842257E-2</v>
      </c>
      <c r="I306" s="8">
        <v>14.1</v>
      </c>
      <c r="J306" s="8" t="str">
        <v/>
      </c>
      <c r="K306" s="40"/>
      <c r="L306" s="9" t="str">
        <v/>
      </c>
      <c r="M306" s="9" t="str">
        <v/>
      </c>
      <c r="N306" s="9" t="str">
        <v/>
      </c>
      <c r="O306" s="9" t="str">
        <v/>
      </c>
      <c r="P306" s="9" t="str">
        <v/>
      </c>
      <c r="Q306" s="9" t="str">
        <v/>
      </c>
      <c r="R306" s="9" t="str">
        <v/>
      </c>
      <c r="S306" s="10" t="str">
        <v/>
      </c>
      <c r="T306" s="10" t="str">
        <v/>
      </c>
      <c r="U306" s="40"/>
      <c r="V306" s="84" t="str">
        <v/>
      </c>
      <c r="W306" s="84" t="str">
        <v/>
      </c>
      <c r="X306" s="87" t="str">
        <v/>
      </c>
      <c r="Y306" s="40"/>
      <c r="Z306" s="13" t="str">
        <v/>
      </c>
      <c r="AA306" s="11" t="str">
        <v/>
      </c>
      <c r="AB306" s="22" t="str">
        <v/>
      </c>
      <c r="AC306" s="40"/>
      <c r="AD306" s="90">
        <v>1</v>
      </c>
      <c r="AE306" s="40"/>
      <c r="AF306" s="12" t="str">
        <v/>
      </c>
      <c r="AG306" s="104" t="str">
        <v/>
      </c>
      <c r="AH306" s="40"/>
      <c r="AI306" s="94" t="str">
        <v/>
      </c>
      <c r="AJ306" s="94" t="str">
        <v/>
      </c>
      <c r="AK306" s="94" t="str">
        <v/>
      </c>
      <c r="AL306" s="40"/>
      <c r="AM306" s="7" t="str">
        <v/>
      </c>
      <c r="AN306" s="7" t="str">
        <v/>
      </c>
      <c r="AO306" s="7" t="str">
        <v/>
      </c>
      <c r="AP306" s="7" t="str">
        <v/>
      </c>
      <c r="AQ306" s="7" t="str">
        <v/>
      </c>
      <c r="AR306" s="7" t="str">
        <v/>
      </c>
      <c r="AS306" s="18" t="str">
        <v/>
      </c>
      <c r="AT306" s="40"/>
      <c r="AU306" s="9" t="str">
        <v/>
      </c>
      <c r="AV306" s="9" t="str">
        <v/>
      </c>
      <c r="AW306" s="9" t="str">
        <v/>
      </c>
      <c r="AX306" s="9" t="str">
        <v/>
      </c>
      <c r="AY306" s="9" t="str">
        <v/>
      </c>
      <c r="AZ306" s="9" t="str">
        <v/>
      </c>
      <c r="BA306" s="10" t="str">
        <v/>
      </c>
      <c r="BB306" s="40"/>
    </row>
    <row r="307" spans="1:54" ht="12.75" customHeight="1" x14ac:dyDescent="0.2">
      <c r="A307" s="32">
        <v>13940</v>
      </c>
      <c r="B307" s="7">
        <v>-7.0422535211267512E-3</v>
      </c>
      <c r="C307" s="7" t="str">
        <v/>
      </c>
      <c r="D307" s="7">
        <v>9.6391483811617551E-3</v>
      </c>
      <c r="E307" s="7">
        <v>2.2750530662123625E-2</v>
      </c>
      <c r="F307" s="7">
        <v>-1.9105498125841947E-2</v>
      </c>
      <c r="G307" s="7">
        <v>3.559367188898932E-4</v>
      </c>
      <c r="H307" s="7">
        <v>2.6315789473684292E-2</v>
      </c>
      <c r="I307" s="8">
        <v>14.1</v>
      </c>
      <c r="J307" s="8" t="str">
        <v/>
      </c>
      <c r="K307" s="40"/>
      <c r="L307" s="9" t="str">
        <v/>
      </c>
      <c r="M307" s="9" t="str">
        <v/>
      </c>
      <c r="N307" s="9" t="str">
        <v/>
      </c>
      <c r="O307" s="9" t="str">
        <v/>
      </c>
      <c r="P307" s="9" t="str">
        <v/>
      </c>
      <c r="Q307" s="9" t="str">
        <v/>
      </c>
      <c r="R307" s="9" t="str">
        <v/>
      </c>
      <c r="S307" s="10" t="str">
        <v/>
      </c>
      <c r="T307" s="10" t="str">
        <v/>
      </c>
      <c r="U307" s="40"/>
      <c r="V307" s="84" t="str">
        <v/>
      </c>
      <c r="W307" s="84" t="str">
        <v/>
      </c>
      <c r="X307" s="87" t="str">
        <v/>
      </c>
      <c r="Y307" s="40"/>
      <c r="Z307" s="13" t="str">
        <v/>
      </c>
      <c r="AA307" s="11" t="str">
        <v/>
      </c>
      <c r="AB307" s="22" t="str">
        <v/>
      </c>
      <c r="AC307" s="40"/>
      <c r="AD307" s="90">
        <v>1</v>
      </c>
      <c r="AE307" s="40"/>
      <c r="AF307" s="12" t="str">
        <v/>
      </c>
      <c r="AG307" s="104" t="str">
        <v/>
      </c>
      <c r="AH307" s="40"/>
      <c r="AI307" s="94" t="str">
        <v/>
      </c>
      <c r="AJ307" s="94" t="str">
        <v/>
      </c>
      <c r="AK307" s="94" t="str">
        <v/>
      </c>
      <c r="AL307" s="40"/>
      <c r="AM307" s="7" t="str">
        <v/>
      </c>
      <c r="AN307" s="7" t="str">
        <v/>
      </c>
      <c r="AO307" s="7" t="str">
        <v/>
      </c>
      <c r="AP307" s="7" t="str">
        <v/>
      </c>
      <c r="AQ307" s="7" t="str">
        <v/>
      </c>
      <c r="AR307" s="7" t="str">
        <v/>
      </c>
      <c r="AS307" s="18" t="str">
        <v/>
      </c>
      <c r="AT307" s="40"/>
      <c r="AU307" s="9" t="str">
        <v/>
      </c>
      <c r="AV307" s="9" t="str">
        <v/>
      </c>
      <c r="AW307" s="9" t="str">
        <v/>
      </c>
      <c r="AX307" s="9" t="str">
        <v/>
      </c>
      <c r="AY307" s="9" t="str">
        <v/>
      </c>
      <c r="AZ307" s="9" t="str">
        <v/>
      </c>
      <c r="BA307" s="10" t="str">
        <v/>
      </c>
      <c r="BB307" s="40"/>
    </row>
    <row r="308" spans="1:54" ht="12.75" customHeight="1" x14ac:dyDescent="0.2">
      <c r="A308" s="32">
        <v>13971</v>
      </c>
      <c r="B308" s="7">
        <v>-6.9930069930070893E-3</v>
      </c>
      <c r="C308" s="7" t="str">
        <v/>
      </c>
      <c r="D308" s="7">
        <v>9.5699594723701598E-3</v>
      </c>
      <c r="E308" s="7">
        <v>2.419714257165384E-2</v>
      </c>
      <c r="F308" s="7">
        <v>-1.8412038567675482E-2</v>
      </c>
      <c r="G308" s="7">
        <v>0</v>
      </c>
      <c r="H308" s="7">
        <v>2.6315789473684292E-2</v>
      </c>
      <c r="I308" s="8">
        <v>14.2</v>
      </c>
      <c r="J308" s="8" t="str">
        <v/>
      </c>
      <c r="K308" s="40"/>
      <c r="L308" s="9" t="str">
        <v/>
      </c>
      <c r="M308" s="9" t="str">
        <v/>
      </c>
      <c r="N308" s="9" t="str">
        <v/>
      </c>
      <c r="O308" s="9" t="str">
        <v/>
      </c>
      <c r="P308" s="9" t="str">
        <v/>
      </c>
      <c r="Q308" s="9" t="str">
        <v/>
      </c>
      <c r="R308" s="9" t="str">
        <v/>
      </c>
      <c r="S308" s="10" t="str">
        <v/>
      </c>
      <c r="T308" s="10" t="str">
        <v/>
      </c>
      <c r="U308" s="40"/>
      <c r="V308" s="84" t="str">
        <v/>
      </c>
      <c r="W308" s="84" t="str">
        <v/>
      </c>
      <c r="X308" s="87" t="str">
        <v/>
      </c>
      <c r="Y308" s="40"/>
      <c r="Z308" s="13" t="str">
        <v/>
      </c>
      <c r="AA308" s="11" t="str">
        <v/>
      </c>
      <c r="AB308" s="22" t="str">
        <v/>
      </c>
      <c r="AC308" s="40"/>
      <c r="AD308" s="90">
        <v>1</v>
      </c>
      <c r="AE308" s="40"/>
      <c r="AF308" s="12" t="str">
        <v/>
      </c>
      <c r="AG308" s="104" t="str">
        <v/>
      </c>
      <c r="AH308" s="40"/>
      <c r="AI308" s="94" t="str">
        <v/>
      </c>
      <c r="AJ308" s="94" t="str">
        <v/>
      </c>
      <c r="AK308" s="94" t="str">
        <v/>
      </c>
      <c r="AL308" s="40"/>
      <c r="AM308" s="7" t="str">
        <v/>
      </c>
      <c r="AN308" s="7" t="str">
        <v/>
      </c>
      <c r="AO308" s="7" t="str">
        <v/>
      </c>
      <c r="AP308" s="7" t="str">
        <v/>
      </c>
      <c r="AQ308" s="7" t="str">
        <v/>
      </c>
      <c r="AR308" s="7" t="str">
        <v/>
      </c>
      <c r="AS308" s="18" t="str">
        <v/>
      </c>
      <c r="AT308" s="40"/>
      <c r="AU308" s="9" t="str">
        <v/>
      </c>
      <c r="AV308" s="9" t="str">
        <v/>
      </c>
      <c r="AW308" s="9" t="str">
        <v/>
      </c>
      <c r="AX308" s="9" t="str">
        <v/>
      </c>
      <c r="AY308" s="9" t="str">
        <v/>
      </c>
      <c r="AZ308" s="9" t="str">
        <v/>
      </c>
      <c r="BA308" s="10" t="str">
        <v/>
      </c>
      <c r="BB308" s="40"/>
    </row>
    <row r="309" spans="1:54" ht="12.75" customHeight="1" x14ac:dyDescent="0.2">
      <c r="A309" s="32">
        <v>14001</v>
      </c>
      <c r="B309" s="7">
        <v>-2.083333333333337E-2</v>
      </c>
      <c r="C309" s="7" t="str">
        <v/>
      </c>
      <c r="D309" s="7">
        <v>7.1944919662596529E-3</v>
      </c>
      <c r="E309" s="7">
        <v>2.2750530662123625E-2</v>
      </c>
      <c r="F309" s="7">
        <v>-1.9677283175360882E-2</v>
      </c>
      <c r="G309" s="7">
        <v>-1.3977148875164991E-3</v>
      </c>
      <c r="H309" s="7">
        <v>1.3157894736842257E-2</v>
      </c>
      <c r="I309" s="8">
        <v>14.1</v>
      </c>
      <c r="J309" s="8" t="str">
        <v/>
      </c>
      <c r="K309" s="40"/>
      <c r="L309" s="9" t="str">
        <v/>
      </c>
      <c r="M309" s="9" t="str">
        <v/>
      </c>
      <c r="N309" s="9" t="str">
        <v/>
      </c>
      <c r="O309" s="9" t="str">
        <v/>
      </c>
      <c r="P309" s="9" t="str">
        <v/>
      </c>
      <c r="Q309" s="9" t="str">
        <v/>
      </c>
      <c r="R309" s="9" t="str">
        <v/>
      </c>
      <c r="S309" s="10" t="str">
        <v/>
      </c>
      <c r="T309" s="10" t="str">
        <v/>
      </c>
      <c r="U309" s="40"/>
      <c r="V309" s="84" t="str">
        <v/>
      </c>
      <c r="W309" s="84" t="str">
        <v/>
      </c>
      <c r="X309" s="87" t="str">
        <v/>
      </c>
      <c r="Y309" s="40"/>
      <c r="Z309" s="13" t="str">
        <v/>
      </c>
      <c r="AA309" s="11" t="str">
        <v/>
      </c>
      <c r="AB309" s="22" t="str">
        <v/>
      </c>
      <c r="AC309" s="40"/>
      <c r="AD309" s="90">
        <v>1</v>
      </c>
      <c r="AE309" s="40"/>
      <c r="AF309" s="12" t="str">
        <v/>
      </c>
      <c r="AG309" s="104" t="str">
        <v/>
      </c>
      <c r="AH309" s="40"/>
      <c r="AI309" s="94" t="str">
        <v/>
      </c>
      <c r="AJ309" s="94" t="str">
        <v/>
      </c>
      <c r="AK309" s="94" t="str">
        <v/>
      </c>
      <c r="AL309" s="40"/>
      <c r="AM309" s="7" t="str">
        <v/>
      </c>
      <c r="AN309" s="7" t="str">
        <v/>
      </c>
      <c r="AO309" s="7" t="str">
        <v/>
      </c>
      <c r="AP309" s="7" t="str">
        <v/>
      </c>
      <c r="AQ309" s="7" t="str">
        <v/>
      </c>
      <c r="AR309" s="7" t="str">
        <v/>
      </c>
      <c r="AS309" s="18" t="str">
        <v/>
      </c>
      <c r="AT309" s="40"/>
      <c r="AU309" s="9" t="str">
        <v/>
      </c>
      <c r="AV309" s="9" t="str">
        <v/>
      </c>
      <c r="AW309" s="9" t="str">
        <v/>
      </c>
      <c r="AX309" s="9" t="str">
        <v/>
      </c>
      <c r="AY309" s="9" t="str">
        <v/>
      </c>
      <c r="AZ309" s="9" t="str">
        <v/>
      </c>
      <c r="BA309" s="10" t="str">
        <v/>
      </c>
      <c r="BB309" s="40"/>
    </row>
    <row r="310" spans="1:54" ht="12.75" customHeight="1" x14ac:dyDescent="0.2">
      <c r="A310" s="32">
        <v>14032</v>
      </c>
      <c r="B310" s="7">
        <v>-2.083333333333337E-2</v>
      </c>
      <c r="C310" s="7" t="str">
        <v/>
      </c>
      <c r="D310" s="7">
        <v>9.6391483811617551E-3</v>
      </c>
      <c r="E310" s="7">
        <v>2.1134802953271192E-2</v>
      </c>
      <c r="F310" s="7">
        <v>-1.9105498125841947E-2</v>
      </c>
      <c r="G310" s="7">
        <v>-2.0814655599069587E-3</v>
      </c>
      <c r="H310" s="7">
        <v>1.3157894736842257E-2</v>
      </c>
      <c r="I310" s="8">
        <v>14.1</v>
      </c>
      <c r="J310" s="8" t="str">
        <v/>
      </c>
      <c r="K310" s="40"/>
      <c r="L310" s="9" t="str">
        <v/>
      </c>
      <c r="M310" s="9" t="str">
        <v/>
      </c>
      <c r="N310" s="9" t="str">
        <v/>
      </c>
      <c r="O310" s="9" t="str">
        <v/>
      </c>
      <c r="P310" s="9" t="str">
        <v/>
      </c>
      <c r="Q310" s="9" t="str">
        <v/>
      </c>
      <c r="R310" s="9" t="str">
        <v/>
      </c>
      <c r="S310" s="10" t="str">
        <v/>
      </c>
      <c r="T310" s="10" t="str">
        <v/>
      </c>
      <c r="U310" s="40"/>
      <c r="V310" s="84" t="str">
        <v/>
      </c>
      <c r="W310" s="84" t="str">
        <v/>
      </c>
      <c r="X310" s="87" t="str">
        <v/>
      </c>
      <c r="Y310" s="40"/>
      <c r="Z310" s="13" t="str">
        <v/>
      </c>
      <c r="AA310" s="11" t="str">
        <v/>
      </c>
      <c r="AB310" s="22" t="str">
        <v/>
      </c>
      <c r="AC310" s="40"/>
      <c r="AD310" s="90">
        <v>1</v>
      </c>
      <c r="AE310" s="40"/>
      <c r="AF310" s="12" t="str">
        <v/>
      </c>
      <c r="AG310" s="104" t="str">
        <v/>
      </c>
      <c r="AH310" s="40"/>
      <c r="AI310" s="94" t="str">
        <v/>
      </c>
      <c r="AJ310" s="94" t="str">
        <v/>
      </c>
      <c r="AK310" s="94" t="str">
        <v/>
      </c>
      <c r="AL310" s="40"/>
      <c r="AM310" s="7" t="str">
        <v/>
      </c>
      <c r="AN310" s="7" t="str">
        <v/>
      </c>
      <c r="AO310" s="7" t="str">
        <v/>
      </c>
      <c r="AP310" s="7" t="str">
        <v/>
      </c>
      <c r="AQ310" s="7" t="str">
        <v/>
      </c>
      <c r="AR310" s="7" t="str">
        <v/>
      </c>
      <c r="AS310" s="18" t="str">
        <v/>
      </c>
      <c r="AT310" s="40"/>
      <c r="AU310" s="9" t="str">
        <v/>
      </c>
      <c r="AV310" s="9" t="str">
        <v/>
      </c>
      <c r="AW310" s="9" t="str">
        <v/>
      </c>
      <c r="AX310" s="9" t="str">
        <v/>
      </c>
      <c r="AY310" s="9" t="str">
        <v/>
      </c>
      <c r="AZ310" s="9" t="str">
        <v/>
      </c>
      <c r="BA310" s="10" t="str">
        <v/>
      </c>
      <c r="BB310" s="40"/>
    </row>
    <row r="311" spans="1:54" ht="12.75" customHeight="1" x14ac:dyDescent="0.2">
      <c r="A311" s="32">
        <v>14062</v>
      </c>
      <c r="B311" s="7">
        <v>-2.7586206896551779E-2</v>
      </c>
      <c r="C311" s="7" t="str">
        <v/>
      </c>
      <c r="D311" s="7">
        <v>9.6391483811617551E-3</v>
      </c>
      <c r="E311" s="7">
        <v>1.4821275192874461E-2</v>
      </c>
      <c r="F311" s="7">
        <v>-1.9105498125841947E-2</v>
      </c>
      <c r="G311" s="7">
        <v>-3.4201352893599157E-3</v>
      </c>
      <c r="H311" s="7">
        <v>2.6315789473684292E-2</v>
      </c>
      <c r="I311" s="8">
        <v>14.1</v>
      </c>
      <c r="J311" s="8" t="str">
        <v/>
      </c>
      <c r="K311" s="40"/>
      <c r="L311" s="9" t="str">
        <v/>
      </c>
      <c r="M311" s="9" t="str">
        <v/>
      </c>
      <c r="N311" s="9" t="str">
        <v/>
      </c>
      <c r="O311" s="9" t="str">
        <v/>
      </c>
      <c r="P311" s="9" t="str">
        <v/>
      </c>
      <c r="Q311" s="9" t="str">
        <v/>
      </c>
      <c r="R311" s="9" t="str">
        <v/>
      </c>
      <c r="S311" s="10" t="str">
        <v/>
      </c>
      <c r="T311" s="10" t="str">
        <v/>
      </c>
      <c r="U311" s="40"/>
      <c r="V311" s="84" t="str">
        <v/>
      </c>
      <c r="W311" s="84" t="str">
        <v/>
      </c>
      <c r="X311" s="87" t="str">
        <v/>
      </c>
      <c r="Y311" s="40"/>
      <c r="Z311" s="13" t="str">
        <v/>
      </c>
      <c r="AA311" s="11" t="str">
        <v/>
      </c>
      <c r="AB311" s="22" t="str">
        <v/>
      </c>
      <c r="AC311" s="40"/>
      <c r="AD311" s="90">
        <v>0</v>
      </c>
      <c r="AE311" s="40"/>
      <c r="AF311" s="12" t="str">
        <v/>
      </c>
      <c r="AG311" s="104" t="str">
        <v/>
      </c>
      <c r="AH311" s="40"/>
      <c r="AI311" s="94" t="str">
        <v/>
      </c>
      <c r="AJ311" s="94" t="str">
        <v/>
      </c>
      <c r="AK311" s="94" t="str">
        <v/>
      </c>
      <c r="AL311" s="40"/>
      <c r="AM311" s="7" t="str">
        <v/>
      </c>
      <c r="AN311" s="7" t="str">
        <v/>
      </c>
      <c r="AO311" s="7" t="str">
        <v/>
      </c>
      <c r="AP311" s="7" t="str">
        <v/>
      </c>
      <c r="AQ311" s="7" t="str">
        <v/>
      </c>
      <c r="AR311" s="7" t="str">
        <v/>
      </c>
      <c r="AS311" s="18" t="str">
        <v/>
      </c>
      <c r="AT311" s="40"/>
      <c r="AU311" s="9" t="str">
        <v/>
      </c>
      <c r="AV311" s="9" t="str">
        <v/>
      </c>
      <c r="AW311" s="9" t="str">
        <v/>
      </c>
      <c r="AX311" s="9" t="str">
        <v/>
      </c>
      <c r="AY311" s="9" t="str">
        <v/>
      </c>
      <c r="AZ311" s="9" t="str">
        <v/>
      </c>
      <c r="BA311" s="10" t="str">
        <v/>
      </c>
      <c r="BB311" s="40"/>
    </row>
    <row r="312" spans="1:54" ht="12.75" customHeight="1" x14ac:dyDescent="0.2">
      <c r="A312" s="32">
        <v>14093</v>
      </c>
      <c r="B312" s="7">
        <v>-2.7586206896551779E-2</v>
      </c>
      <c r="C312" s="7" t="str">
        <v/>
      </c>
      <c r="D312" s="7">
        <v>9.6391483811617551E-3</v>
      </c>
      <c r="E312" s="7">
        <v>1.3278986489860367E-2</v>
      </c>
      <c r="F312" s="7">
        <v>-1.9105498125841947E-2</v>
      </c>
      <c r="G312" s="7">
        <v>-4.3999274337728211E-3</v>
      </c>
      <c r="H312" s="7">
        <v>1.298701298701288E-2</v>
      </c>
      <c r="I312" s="8">
        <v>14.1</v>
      </c>
      <c r="J312" s="8" t="str">
        <v/>
      </c>
      <c r="K312" s="40"/>
      <c r="L312" s="9" t="str">
        <v/>
      </c>
      <c r="M312" s="9" t="str">
        <v/>
      </c>
      <c r="N312" s="9" t="str">
        <v/>
      </c>
      <c r="O312" s="9" t="str">
        <v/>
      </c>
      <c r="P312" s="9" t="str">
        <v/>
      </c>
      <c r="Q312" s="9" t="str">
        <v/>
      </c>
      <c r="R312" s="9" t="str">
        <v/>
      </c>
      <c r="S312" s="10" t="str">
        <v/>
      </c>
      <c r="T312" s="10" t="str">
        <v/>
      </c>
      <c r="U312" s="40"/>
      <c r="V312" s="84" t="str">
        <v/>
      </c>
      <c r="W312" s="84" t="str">
        <v/>
      </c>
      <c r="X312" s="87" t="str">
        <v/>
      </c>
      <c r="Y312" s="40"/>
      <c r="Z312" s="13" t="str">
        <v/>
      </c>
      <c r="AA312" s="11" t="str">
        <v/>
      </c>
      <c r="AB312" s="22" t="str">
        <v/>
      </c>
      <c r="AC312" s="40"/>
      <c r="AD312" s="90">
        <v>0</v>
      </c>
      <c r="AE312" s="40"/>
      <c r="AF312" s="12" t="str">
        <v/>
      </c>
      <c r="AG312" s="104" t="str">
        <v/>
      </c>
      <c r="AH312" s="40"/>
      <c r="AI312" s="94" t="str">
        <v/>
      </c>
      <c r="AJ312" s="94" t="str">
        <v/>
      </c>
      <c r="AK312" s="94" t="str">
        <v/>
      </c>
      <c r="AL312" s="40"/>
      <c r="AM312" s="7" t="str">
        <v/>
      </c>
      <c r="AN312" s="7" t="str">
        <v/>
      </c>
      <c r="AO312" s="7" t="str">
        <v/>
      </c>
      <c r="AP312" s="7" t="str">
        <v/>
      </c>
      <c r="AQ312" s="7" t="str">
        <v/>
      </c>
      <c r="AR312" s="7" t="str">
        <v/>
      </c>
      <c r="AS312" s="18" t="str">
        <v/>
      </c>
      <c r="AT312" s="40"/>
      <c r="AU312" s="9" t="str">
        <v/>
      </c>
      <c r="AV312" s="9" t="str">
        <v/>
      </c>
      <c r="AW312" s="9" t="str">
        <v/>
      </c>
      <c r="AX312" s="9" t="str">
        <v/>
      </c>
      <c r="AY312" s="9" t="str">
        <v/>
      </c>
      <c r="AZ312" s="9" t="str">
        <v/>
      </c>
      <c r="BA312" s="10" t="str">
        <v/>
      </c>
      <c r="BB312" s="40"/>
    </row>
    <row r="313" spans="1:54" ht="12.75" customHeight="1" x14ac:dyDescent="0.2">
      <c r="A313" s="32">
        <v>14124</v>
      </c>
      <c r="B313" s="7">
        <v>-3.4246575342465779E-2</v>
      </c>
      <c r="C313" s="7" t="str">
        <v/>
      </c>
      <c r="D313" s="7">
        <v>9.6391483811617551E-3</v>
      </c>
      <c r="E313" s="7">
        <v>1.3278986489860367E-2</v>
      </c>
      <c r="F313" s="7">
        <v>-2.0245423096555748E-2</v>
      </c>
      <c r="G313" s="7">
        <v>-5.3598800574016225E-3</v>
      </c>
      <c r="H313" s="7">
        <v>0</v>
      </c>
      <c r="I313" s="8">
        <v>14.1</v>
      </c>
      <c r="J313" s="8" t="str">
        <v/>
      </c>
      <c r="K313" s="40"/>
      <c r="L313" s="9" t="str">
        <v/>
      </c>
      <c r="M313" s="9" t="str">
        <v/>
      </c>
      <c r="N313" s="9" t="str">
        <v/>
      </c>
      <c r="O313" s="9" t="str">
        <v/>
      </c>
      <c r="P313" s="9" t="str">
        <v/>
      </c>
      <c r="Q313" s="9" t="str">
        <v/>
      </c>
      <c r="R313" s="9" t="str">
        <v/>
      </c>
      <c r="S313" s="10" t="str">
        <v/>
      </c>
      <c r="T313" s="10" t="str">
        <v/>
      </c>
      <c r="U313" s="40"/>
      <c r="V313" s="84" t="str">
        <v/>
      </c>
      <c r="W313" s="84" t="str">
        <v/>
      </c>
      <c r="X313" s="87" t="str">
        <v/>
      </c>
      <c r="Y313" s="40"/>
      <c r="Z313" s="13" t="str">
        <v/>
      </c>
      <c r="AA313" s="11" t="str">
        <v/>
      </c>
      <c r="AB313" s="22" t="str">
        <v/>
      </c>
      <c r="AC313" s="40"/>
      <c r="AD313" s="90">
        <v>0</v>
      </c>
      <c r="AE313" s="40"/>
      <c r="AF313" s="12" t="str">
        <v/>
      </c>
      <c r="AG313" s="104" t="str">
        <v/>
      </c>
      <c r="AH313" s="40"/>
      <c r="AI313" s="94" t="str">
        <v/>
      </c>
      <c r="AJ313" s="94" t="str">
        <v/>
      </c>
      <c r="AK313" s="94" t="str">
        <v/>
      </c>
      <c r="AL313" s="40"/>
      <c r="AM313" s="7" t="str">
        <v/>
      </c>
      <c r="AN313" s="7" t="str">
        <v/>
      </c>
      <c r="AO313" s="7" t="str">
        <v/>
      </c>
      <c r="AP313" s="7" t="str">
        <v/>
      </c>
      <c r="AQ313" s="7" t="str">
        <v/>
      </c>
      <c r="AR313" s="7" t="str">
        <v/>
      </c>
      <c r="AS313" s="18" t="str">
        <v/>
      </c>
      <c r="AT313" s="40"/>
      <c r="AU313" s="9" t="str">
        <v/>
      </c>
      <c r="AV313" s="9" t="str">
        <v/>
      </c>
      <c r="AW313" s="9" t="str">
        <v/>
      </c>
      <c r="AX313" s="9" t="str">
        <v/>
      </c>
      <c r="AY313" s="9" t="str">
        <v/>
      </c>
      <c r="AZ313" s="9" t="str">
        <v/>
      </c>
      <c r="BA313" s="10" t="str">
        <v/>
      </c>
      <c r="BB313" s="40"/>
    </row>
    <row r="314" spans="1:54" ht="12.75" customHeight="1" x14ac:dyDescent="0.2">
      <c r="A314" s="32">
        <v>14154</v>
      </c>
      <c r="B314" s="7">
        <v>-4.1095890410958846E-2</v>
      </c>
      <c r="C314" s="7" t="str">
        <v/>
      </c>
      <c r="D314" s="7">
        <v>7.2466295837028127E-3</v>
      </c>
      <c r="E314" s="7">
        <v>1.1837616518241667E-2</v>
      </c>
      <c r="F314" s="7">
        <v>-2.0374776460625577E-2</v>
      </c>
      <c r="G314" s="7">
        <v>-6.6543308606306084E-3</v>
      </c>
      <c r="H314" s="7">
        <v>-2.5641025641025661E-2</v>
      </c>
      <c r="I314" s="8">
        <v>14</v>
      </c>
      <c r="J314" s="8" t="str">
        <v/>
      </c>
      <c r="K314" s="40"/>
      <c r="L314" s="9" t="str">
        <v/>
      </c>
      <c r="M314" s="9" t="str">
        <v/>
      </c>
      <c r="N314" s="9" t="str">
        <v/>
      </c>
      <c r="O314" s="9" t="str">
        <v/>
      </c>
      <c r="P314" s="9" t="str">
        <v/>
      </c>
      <c r="Q314" s="9" t="str">
        <v/>
      </c>
      <c r="R314" s="9" t="str">
        <v/>
      </c>
      <c r="S314" s="10" t="str">
        <v/>
      </c>
      <c r="T314" s="10" t="str">
        <v/>
      </c>
      <c r="U314" s="40"/>
      <c r="V314" s="84" t="str">
        <v/>
      </c>
      <c r="W314" s="84" t="str">
        <v/>
      </c>
      <c r="X314" s="87" t="str">
        <v/>
      </c>
      <c r="Y314" s="40"/>
      <c r="Z314" s="13" t="str">
        <v/>
      </c>
      <c r="AA314" s="11" t="str">
        <v/>
      </c>
      <c r="AB314" s="22" t="str">
        <v/>
      </c>
      <c r="AC314" s="40"/>
      <c r="AD314" s="90">
        <v>0</v>
      </c>
      <c r="AE314" s="40"/>
      <c r="AF314" s="12" t="str">
        <v/>
      </c>
      <c r="AG314" s="104" t="str">
        <v/>
      </c>
      <c r="AH314" s="40"/>
      <c r="AI314" s="94" t="str">
        <v/>
      </c>
      <c r="AJ314" s="94" t="str">
        <v/>
      </c>
      <c r="AK314" s="94" t="str">
        <v/>
      </c>
      <c r="AL314" s="40"/>
      <c r="AM314" s="7" t="str">
        <v/>
      </c>
      <c r="AN314" s="7" t="str">
        <v/>
      </c>
      <c r="AO314" s="7" t="str">
        <v/>
      </c>
      <c r="AP314" s="7" t="str">
        <v/>
      </c>
      <c r="AQ314" s="7" t="str">
        <v/>
      </c>
      <c r="AR314" s="7" t="str">
        <v/>
      </c>
      <c r="AS314" s="18" t="str">
        <v/>
      </c>
      <c r="AT314" s="40"/>
      <c r="AU314" s="9" t="str">
        <v/>
      </c>
      <c r="AV314" s="9" t="str">
        <v/>
      </c>
      <c r="AW314" s="9" t="str">
        <v/>
      </c>
      <c r="AX314" s="9" t="str">
        <v/>
      </c>
      <c r="AY314" s="9" t="str">
        <v/>
      </c>
      <c r="AZ314" s="9" t="str">
        <v/>
      </c>
      <c r="BA314" s="10" t="str">
        <v/>
      </c>
      <c r="BB314" s="40"/>
    </row>
    <row r="315" spans="1:54" ht="12.75" customHeight="1" x14ac:dyDescent="0.2">
      <c r="A315" s="32">
        <v>14185</v>
      </c>
      <c r="B315" s="7">
        <v>-3.4482758620689613E-2</v>
      </c>
      <c r="C315" s="7" t="str">
        <v/>
      </c>
      <c r="D315" s="7">
        <v>4.8077662151928546E-3</v>
      </c>
      <c r="E315" s="7">
        <v>1.1837616518241667E-2</v>
      </c>
      <c r="F315" s="7">
        <v>-2.0374776460625577E-2</v>
      </c>
      <c r="G315" s="7">
        <v>-7.5765411188545295E-3</v>
      </c>
      <c r="H315" s="7">
        <v>-2.5641025641025661E-2</v>
      </c>
      <c r="I315" s="8">
        <v>14</v>
      </c>
      <c r="J315" s="8" t="str">
        <v/>
      </c>
      <c r="K315" s="40"/>
      <c r="L315" s="9" t="str">
        <v/>
      </c>
      <c r="M315" s="9" t="str">
        <v/>
      </c>
      <c r="N315" s="9" t="str">
        <v/>
      </c>
      <c r="O315" s="9" t="str">
        <v/>
      </c>
      <c r="P315" s="9" t="str">
        <v/>
      </c>
      <c r="Q315" s="9" t="str">
        <v/>
      </c>
      <c r="R315" s="9" t="str">
        <v/>
      </c>
      <c r="S315" s="10" t="str">
        <v/>
      </c>
      <c r="T315" s="10" t="str">
        <v/>
      </c>
      <c r="U315" s="40"/>
      <c r="V315" s="84" t="str">
        <v/>
      </c>
      <c r="W315" s="84" t="str">
        <v/>
      </c>
      <c r="X315" s="87" t="str">
        <v/>
      </c>
      <c r="Y315" s="40"/>
      <c r="Z315" s="13" t="str">
        <v/>
      </c>
      <c r="AA315" s="11" t="str">
        <v/>
      </c>
      <c r="AB315" s="22" t="str">
        <v/>
      </c>
      <c r="AC315" s="40"/>
      <c r="AD315" s="90">
        <v>0</v>
      </c>
      <c r="AE315" s="40"/>
      <c r="AF315" s="12" t="str">
        <v/>
      </c>
      <c r="AG315" s="104" t="str">
        <v/>
      </c>
      <c r="AH315" s="40"/>
      <c r="AI315" s="94" t="str">
        <v/>
      </c>
      <c r="AJ315" s="94" t="str">
        <v/>
      </c>
      <c r="AK315" s="94" t="str">
        <v/>
      </c>
      <c r="AL315" s="40"/>
      <c r="AM315" s="7" t="str">
        <v/>
      </c>
      <c r="AN315" s="7" t="str">
        <v/>
      </c>
      <c r="AO315" s="7" t="str">
        <v/>
      </c>
      <c r="AP315" s="7" t="str">
        <v/>
      </c>
      <c r="AQ315" s="7" t="str">
        <v/>
      </c>
      <c r="AR315" s="7" t="str">
        <v/>
      </c>
      <c r="AS315" s="18" t="str">
        <v/>
      </c>
      <c r="AT315" s="40"/>
      <c r="AU315" s="9" t="str">
        <v/>
      </c>
      <c r="AV315" s="9" t="str">
        <v/>
      </c>
      <c r="AW315" s="9" t="str">
        <v/>
      </c>
      <c r="AX315" s="9" t="str">
        <v/>
      </c>
      <c r="AY315" s="9" t="str">
        <v/>
      </c>
      <c r="AZ315" s="9" t="str">
        <v/>
      </c>
      <c r="BA315" s="10" t="str">
        <v/>
      </c>
      <c r="BB315" s="40"/>
    </row>
    <row r="316" spans="1:54" ht="12.75" customHeight="1" x14ac:dyDescent="0.2">
      <c r="A316" s="32">
        <v>14215</v>
      </c>
      <c r="B316" s="7">
        <v>-2.777777777777779E-2</v>
      </c>
      <c r="C316" s="7" t="str">
        <v/>
      </c>
      <c r="D316" s="7">
        <v>4.8077662151928546E-3</v>
      </c>
      <c r="E316" s="7">
        <v>1.1837616518241667E-2</v>
      </c>
      <c r="F316" s="7">
        <v>-1.9803398232478564E-2</v>
      </c>
      <c r="G316" s="7">
        <v>-8.1815004143031E-3</v>
      </c>
      <c r="H316" s="7">
        <v>-2.5641025641025661E-2</v>
      </c>
      <c r="I316" s="8">
        <v>14</v>
      </c>
      <c r="J316" s="8" t="str">
        <v/>
      </c>
      <c r="K316" s="40"/>
      <c r="L316" s="9" t="str">
        <v/>
      </c>
      <c r="M316" s="9" t="str">
        <v/>
      </c>
      <c r="N316" s="9" t="str">
        <v/>
      </c>
      <c r="O316" s="9" t="str">
        <v/>
      </c>
      <c r="P316" s="9" t="str">
        <v/>
      </c>
      <c r="Q316" s="9" t="str">
        <v/>
      </c>
      <c r="R316" s="9" t="str">
        <v/>
      </c>
      <c r="S316" s="10" t="str">
        <v/>
      </c>
      <c r="T316" s="10" t="str">
        <v/>
      </c>
      <c r="U316" s="40"/>
      <c r="V316" s="84" t="str">
        <v/>
      </c>
      <c r="W316" s="84" t="str">
        <v/>
      </c>
      <c r="X316" s="87" t="str">
        <v/>
      </c>
      <c r="Y316" s="40"/>
      <c r="Z316" s="13" t="str">
        <v/>
      </c>
      <c r="AA316" s="11" t="str">
        <v/>
      </c>
      <c r="AB316" s="22" t="str">
        <v/>
      </c>
      <c r="AC316" s="40"/>
      <c r="AD316" s="90">
        <v>0</v>
      </c>
      <c r="AE316" s="40"/>
      <c r="AF316" s="12" t="str">
        <v/>
      </c>
      <c r="AG316" s="104" t="str">
        <v/>
      </c>
      <c r="AH316" s="40"/>
      <c r="AI316" s="94" t="str">
        <v/>
      </c>
      <c r="AJ316" s="94" t="str">
        <v/>
      </c>
      <c r="AK316" s="94" t="str">
        <v/>
      </c>
      <c r="AL316" s="40"/>
      <c r="AM316" s="7" t="str">
        <v/>
      </c>
      <c r="AN316" s="7" t="str">
        <v/>
      </c>
      <c r="AO316" s="7" t="str">
        <v/>
      </c>
      <c r="AP316" s="7" t="str">
        <v/>
      </c>
      <c r="AQ316" s="7" t="str">
        <v/>
      </c>
      <c r="AR316" s="7" t="str">
        <v/>
      </c>
      <c r="AS316" s="18" t="str">
        <v/>
      </c>
      <c r="AT316" s="40"/>
      <c r="AU316" s="9" t="str">
        <v/>
      </c>
      <c r="AV316" s="9" t="str">
        <v/>
      </c>
      <c r="AW316" s="9" t="str">
        <v/>
      </c>
      <c r="AX316" s="9" t="str">
        <v/>
      </c>
      <c r="AY316" s="9" t="str">
        <v/>
      </c>
      <c r="AZ316" s="9" t="str">
        <v/>
      </c>
      <c r="BA316" s="10" t="str">
        <v/>
      </c>
      <c r="BB316" s="40"/>
    </row>
    <row r="317" spans="1:54" ht="12.75" customHeight="1" x14ac:dyDescent="0.2">
      <c r="A317" s="32">
        <v>14246</v>
      </c>
      <c r="B317" s="7">
        <v>-1.4084507042253502E-2</v>
      </c>
      <c r="C317" s="7" t="str">
        <v/>
      </c>
      <c r="D317" s="7">
        <v>4.8077662151928546E-3</v>
      </c>
      <c r="E317" s="7">
        <v>1.1837616518241667E-2</v>
      </c>
      <c r="F317" s="7">
        <v>-1.9803398232478564E-2</v>
      </c>
      <c r="G317" s="7">
        <v>-8.1815004143031E-3</v>
      </c>
      <c r="H317" s="7">
        <v>-1.2987012987013102E-2</v>
      </c>
      <c r="I317" s="8">
        <v>14</v>
      </c>
      <c r="J317" s="8" t="str">
        <v/>
      </c>
      <c r="K317" s="40"/>
      <c r="L317" s="9" t="str">
        <v/>
      </c>
      <c r="M317" s="9" t="str">
        <v/>
      </c>
      <c r="N317" s="9" t="str">
        <v/>
      </c>
      <c r="O317" s="9" t="str">
        <v/>
      </c>
      <c r="P317" s="9" t="str">
        <v/>
      </c>
      <c r="Q317" s="9" t="str">
        <v/>
      </c>
      <c r="R317" s="9" t="str">
        <v/>
      </c>
      <c r="S317" s="10" t="str">
        <v/>
      </c>
      <c r="T317" s="10" t="str">
        <v/>
      </c>
      <c r="U317" s="40"/>
      <c r="V317" s="84" t="str">
        <v/>
      </c>
      <c r="W317" s="84" t="str">
        <v/>
      </c>
      <c r="X317" s="87" t="str">
        <v/>
      </c>
      <c r="Y317" s="40"/>
      <c r="Z317" s="13" t="str">
        <v/>
      </c>
      <c r="AA317" s="11" t="str">
        <v/>
      </c>
      <c r="AB317" s="22" t="str">
        <v/>
      </c>
      <c r="AC317" s="40"/>
      <c r="AD317" s="90">
        <v>0</v>
      </c>
      <c r="AE317" s="40"/>
      <c r="AF317" s="12" t="str">
        <v/>
      </c>
      <c r="AG317" s="104" t="str">
        <v/>
      </c>
      <c r="AH317" s="40"/>
      <c r="AI317" s="94" t="str">
        <v/>
      </c>
      <c r="AJ317" s="94" t="str">
        <v/>
      </c>
      <c r="AK317" s="94" t="str">
        <v/>
      </c>
      <c r="AL317" s="40"/>
      <c r="AM317" s="7" t="str">
        <v/>
      </c>
      <c r="AN317" s="7" t="str">
        <v/>
      </c>
      <c r="AO317" s="7" t="str">
        <v/>
      </c>
      <c r="AP317" s="7" t="str">
        <v/>
      </c>
      <c r="AQ317" s="7" t="str">
        <v/>
      </c>
      <c r="AR317" s="7" t="str">
        <v/>
      </c>
      <c r="AS317" s="18" t="str">
        <v/>
      </c>
      <c r="AT317" s="40"/>
      <c r="AU317" s="9" t="str">
        <v/>
      </c>
      <c r="AV317" s="9" t="str">
        <v/>
      </c>
      <c r="AW317" s="9" t="str">
        <v/>
      </c>
      <c r="AX317" s="9" t="str">
        <v/>
      </c>
      <c r="AY317" s="9" t="str">
        <v/>
      </c>
      <c r="AZ317" s="9" t="str">
        <v/>
      </c>
      <c r="BA317" s="10" t="str">
        <v/>
      </c>
      <c r="BB317" s="40"/>
    </row>
    <row r="318" spans="1:54" ht="12.75" customHeight="1" x14ac:dyDescent="0.2">
      <c r="A318" s="32">
        <v>14277</v>
      </c>
      <c r="B318" s="7">
        <v>-1.4184397163120477E-2</v>
      </c>
      <c r="C318" s="7" t="str">
        <v/>
      </c>
      <c r="D318" s="7">
        <v>2.4096478705426527E-3</v>
      </c>
      <c r="E318" s="7">
        <v>8.8640157510193607E-3</v>
      </c>
      <c r="F318" s="7">
        <v>-2.0505799347323994E-2</v>
      </c>
      <c r="G318" s="7">
        <v>-7.6268866700238691E-3</v>
      </c>
      <c r="H318" s="7">
        <v>-1.2987012987013102E-2</v>
      </c>
      <c r="I318" s="8">
        <v>13.9</v>
      </c>
      <c r="J318" s="8" t="str">
        <v/>
      </c>
      <c r="K318" s="40"/>
      <c r="L318" s="9" t="str">
        <v/>
      </c>
      <c r="M318" s="9" t="str">
        <v/>
      </c>
      <c r="N318" s="9" t="str">
        <v/>
      </c>
      <c r="O318" s="9" t="str">
        <v/>
      </c>
      <c r="P318" s="9" t="str">
        <v/>
      </c>
      <c r="Q318" s="9" t="str">
        <v/>
      </c>
      <c r="R318" s="9" t="str">
        <v/>
      </c>
      <c r="S318" s="10" t="str">
        <v/>
      </c>
      <c r="T318" s="10" t="str">
        <v/>
      </c>
      <c r="U318" s="40"/>
      <c r="V318" s="84" t="str">
        <v/>
      </c>
      <c r="W318" s="84" t="str">
        <v/>
      </c>
      <c r="X318" s="87" t="str">
        <v/>
      </c>
      <c r="Y318" s="40"/>
      <c r="Z318" s="13" t="str">
        <v/>
      </c>
      <c r="AA318" s="11" t="str">
        <v/>
      </c>
      <c r="AB318" s="22" t="str">
        <v/>
      </c>
      <c r="AC318" s="40"/>
      <c r="AD318" s="90">
        <v>0</v>
      </c>
      <c r="AE318" s="40"/>
      <c r="AF318" s="12" t="str">
        <v/>
      </c>
      <c r="AG318" s="104" t="str">
        <v/>
      </c>
      <c r="AH318" s="40"/>
      <c r="AI318" s="94" t="str">
        <v/>
      </c>
      <c r="AJ318" s="94" t="str">
        <v/>
      </c>
      <c r="AK318" s="94" t="str">
        <v/>
      </c>
      <c r="AL318" s="40"/>
      <c r="AM318" s="7" t="str">
        <v/>
      </c>
      <c r="AN318" s="7" t="str">
        <v/>
      </c>
      <c r="AO318" s="7" t="str">
        <v/>
      </c>
      <c r="AP318" s="7" t="str">
        <v/>
      </c>
      <c r="AQ318" s="7" t="str">
        <v/>
      </c>
      <c r="AR318" s="7" t="str">
        <v/>
      </c>
      <c r="AS318" s="18" t="str">
        <v/>
      </c>
      <c r="AT318" s="40"/>
      <c r="AU318" s="9" t="str">
        <v/>
      </c>
      <c r="AV318" s="9" t="str">
        <v/>
      </c>
      <c r="AW318" s="9" t="str">
        <v/>
      </c>
      <c r="AX318" s="9" t="str">
        <v/>
      </c>
      <c r="AY318" s="9" t="str">
        <v/>
      </c>
      <c r="AZ318" s="9" t="str">
        <v/>
      </c>
      <c r="BA318" s="10" t="str">
        <v/>
      </c>
      <c r="BB318" s="40"/>
    </row>
    <row r="319" spans="1:54" ht="12.75" customHeight="1" x14ac:dyDescent="0.2">
      <c r="A319" s="32">
        <v>14305</v>
      </c>
      <c r="B319" s="7">
        <v>-1.4184397163120477E-2</v>
      </c>
      <c r="C319" s="7" t="str">
        <v/>
      </c>
      <c r="D319" s="7">
        <v>4.8426905406255827E-3</v>
      </c>
      <c r="E319" s="7">
        <v>8.8640157510193607E-3</v>
      </c>
      <c r="F319" s="7">
        <v>-1.9931145794234717E-2</v>
      </c>
      <c r="G319" s="7">
        <v>-8.2355254488885032E-3</v>
      </c>
      <c r="H319" s="7">
        <v>-2.5641025641025661E-2</v>
      </c>
      <c r="I319" s="8">
        <v>13.9</v>
      </c>
      <c r="J319" s="8" t="str">
        <v/>
      </c>
      <c r="K319" s="40"/>
      <c r="L319" s="9" t="str">
        <v/>
      </c>
      <c r="M319" s="9" t="str">
        <v/>
      </c>
      <c r="N319" s="9" t="str">
        <v/>
      </c>
      <c r="O319" s="9" t="str">
        <v/>
      </c>
      <c r="P319" s="9" t="str">
        <v/>
      </c>
      <c r="Q319" s="9" t="str">
        <v/>
      </c>
      <c r="R319" s="9" t="str">
        <v/>
      </c>
      <c r="S319" s="10" t="str">
        <v/>
      </c>
      <c r="T319" s="10" t="str">
        <v/>
      </c>
      <c r="U319" s="40"/>
      <c r="V319" s="84" t="str">
        <v/>
      </c>
      <c r="W319" s="84" t="str">
        <v/>
      </c>
      <c r="X319" s="87" t="str">
        <v/>
      </c>
      <c r="Y319" s="40"/>
      <c r="Z319" s="13" t="str">
        <v/>
      </c>
      <c r="AA319" s="11" t="str">
        <v/>
      </c>
      <c r="AB319" s="22" t="str">
        <v/>
      </c>
      <c r="AC319" s="40"/>
      <c r="AD319" s="90">
        <v>0</v>
      </c>
      <c r="AE319" s="40"/>
      <c r="AF319" s="12" t="str">
        <v/>
      </c>
      <c r="AG319" s="104" t="str">
        <v/>
      </c>
      <c r="AH319" s="40"/>
      <c r="AI319" s="94" t="str">
        <v/>
      </c>
      <c r="AJ319" s="94" t="str">
        <v/>
      </c>
      <c r="AK319" s="94" t="str">
        <v/>
      </c>
      <c r="AL319" s="40"/>
      <c r="AM319" s="7" t="str">
        <v/>
      </c>
      <c r="AN319" s="7" t="str">
        <v/>
      </c>
      <c r="AO319" s="7" t="str">
        <v/>
      </c>
      <c r="AP319" s="7" t="str">
        <v/>
      </c>
      <c r="AQ319" s="7" t="str">
        <v/>
      </c>
      <c r="AR319" s="7" t="str">
        <v/>
      </c>
      <c r="AS319" s="18" t="str">
        <v/>
      </c>
      <c r="AT319" s="40"/>
      <c r="AU319" s="9" t="str">
        <v/>
      </c>
      <c r="AV319" s="9" t="str">
        <v/>
      </c>
      <c r="AW319" s="9" t="str">
        <v/>
      </c>
      <c r="AX319" s="9" t="str">
        <v/>
      </c>
      <c r="AY319" s="9" t="str">
        <v/>
      </c>
      <c r="AZ319" s="9" t="str">
        <v/>
      </c>
      <c r="BA319" s="10" t="str">
        <v/>
      </c>
      <c r="BB319" s="40"/>
    </row>
    <row r="320" spans="1:54" ht="12.75" customHeight="1" x14ac:dyDescent="0.2">
      <c r="A320" s="32">
        <v>14336</v>
      </c>
      <c r="B320" s="7">
        <v>-2.8169014084506894E-2</v>
      </c>
      <c r="C320" s="7" t="str">
        <v/>
      </c>
      <c r="D320" s="7">
        <v>2.4271939872602122E-3</v>
      </c>
      <c r="E320" s="7">
        <v>7.4082174534189082E-3</v>
      </c>
      <c r="F320" s="7">
        <v>-2.006055787475991E-2</v>
      </c>
      <c r="G320" s="7">
        <v>-9.4916733460124192E-3</v>
      </c>
      <c r="H320" s="7">
        <v>-2.5641025641025661E-2</v>
      </c>
      <c r="I320" s="8">
        <v>13.8</v>
      </c>
      <c r="J320" s="8" t="str">
        <v/>
      </c>
      <c r="K320" s="40"/>
      <c r="L320" s="9" t="str">
        <v/>
      </c>
      <c r="M320" s="9" t="str">
        <v/>
      </c>
      <c r="N320" s="9" t="str">
        <v/>
      </c>
      <c r="O320" s="9" t="str">
        <v/>
      </c>
      <c r="P320" s="9" t="str">
        <v/>
      </c>
      <c r="Q320" s="9" t="str">
        <v/>
      </c>
      <c r="R320" s="9" t="str">
        <v/>
      </c>
      <c r="S320" s="10" t="str">
        <v/>
      </c>
      <c r="T320" s="10" t="str">
        <v/>
      </c>
      <c r="U320" s="40"/>
      <c r="V320" s="84" t="str">
        <v/>
      </c>
      <c r="W320" s="84" t="str">
        <v/>
      </c>
      <c r="X320" s="87" t="str">
        <v/>
      </c>
      <c r="Y320" s="40"/>
      <c r="Z320" s="13" t="str">
        <v/>
      </c>
      <c r="AA320" s="11" t="str">
        <v/>
      </c>
      <c r="AB320" s="22" t="str">
        <v/>
      </c>
      <c r="AC320" s="40"/>
      <c r="AD320" s="90">
        <v>0</v>
      </c>
      <c r="AE320" s="40"/>
      <c r="AF320" s="12" t="str">
        <v/>
      </c>
      <c r="AG320" s="104" t="str">
        <v/>
      </c>
      <c r="AH320" s="40"/>
      <c r="AI320" s="94" t="str">
        <v/>
      </c>
      <c r="AJ320" s="94" t="str">
        <v/>
      </c>
      <c r="AK320" s="94" t="str">
        <v/>
      </c>
      <c r="AL320" s="40"/>
      <c r="AM320" s="7" t="str">
        <v/>
      </c>
      <c r="AN320" s="7" t="str">
        <v/>
      </c>
      <c r="AO320" s="7" t="str">
        <v/>
      </c>
      <c r="AP320" s="7" t="str">
        <v/>
      </c>
      <c r="AQ320" s="7" t="str">
        <v/>
      </c>
      <c r="AR320" s="7" t="str">
        <v/>
      </c>
      <c r="AS320" s="18" t="str">
        <v/>
      </c>
      <c r="AT320" s="40"/>
      <c r="AU320" s="9" t="str">
        <v/>
      </c>
      <c r="AV320" s="9" t="str">
        <v/>
      </c>
      <c r="AW320" s="9" t="str">
        <v/>
      </c>
      <c r="AX320" s="9" t="str">
        <v/>
      </c>
      <c r="AY320" s="9" t="str">
        <v/>
      </c>
      <c r="AZ320" s="9" t="str">
        <v/>
      </c>
      <c r="BA320" s="10" t="str">
        <v/>
      </c>
      <c r="BB320" s="40"/>
    </row>
    <row r="321" spans="1:54" ht="12.75" customHeight="1" x14ac:dyDescent="0.2">
      <c r="A321" s="32">
        <v>14366</v>
      </c>
      <c r="B321" s="7">
        <v>-2.1276595744680771E-2</v>
      </c>
      <c r="C321" s="7" t="str">
        <v/>
      </c>
      <c r="D321" s="7">
        <v>2.4271939872602122E-3</v>
      </c>
      <c r="E321" s="7">
        <v>7.4082174534189082E-3</v>
      </c>
      <c r="F321" s="7">
        <v>-2.0638524406899839E-2</v>
      </c>
      <c r="G321" s="7">
        <v>-1.008109315700001E-2</v>
      </c>
      <c r="H321" s="7">
        <v>-1.2987012987013102E-2</v>
      </c>
      <c r="I321" s="8">
        <v>13.8</v>
      </c>
      <c r="J321" s="8" t="str">
        <v/>
      </c>
      <c r="K321" s="40"/>
      <c r="L321" s="9" t="str">
        <v/>
      </c>
      <c r="M321" s="9" t="str">
        <v/>
      </c>
      <c r="N321" s="9" t="str">
        <v/>
      </c>
      <c r="O321" s="9" t="str">
        <v/>
      </c>
      <c r="P321" s="9" t="str">
        <v/>
      </c>
      <c r="Q321" s="9" t="str">
        <v/>
      </c>
      <c r="R321" s="9" t="str">
        <v/>
      </c>
      <c r="S321" s="10" t="str">
        <v/>
      </c>
      <c r="T321" s="10" t="str">
        <v/>
      </c>
      <c r="U321" s="40"/>
      <c r="V321" s="84" t="str">
        <v/>
      </c>
      <c r="W321" s="84" t="str">
        <v/>
      </c>
      <c r="X321" s="87" t="str">
        <v/>
      </c>
      <c r="Y321" s="40"/>
      <c r="Z321" s="13" t="str">
        <v/>
      </c>
      <c r="AA321" s="11" t="str">
        <v/>
      </c>
      <c r="AB321" s="22" t="str">
        <v/>
      </c>
      <c r="AC321" s="40"/>
      <c r="AD321" s="90">
        <v>0</v>
      </c>
      <c r="AE321" s="40"/>
      <c r="AF321" s="12" t="str">
        <v/>
      </c>
      <c r="AG321" s="104" t="str">
        <v/>
      </c>
      <c r="AH321" s="40"/>
      <c r="AI321" s="94" t="str">
        <v/>
      </c>
      <c r="AJ321" s="94" t="str">
        <v/>
      </c>
      <c r="AK321" s="94" t="str">
        <v/>
      </c>
      <c r="AL321" s="40"/>
      <c r="AM321" s="7" t="str">
        <v/>
      </c>
      <c r="AN321" s="7" t="str">
        <v/>
      </c>
      <c r="AO321" s="7" t="str">
        <v/>
      </c>
      <c r="AP321" s="7" t="str">
        <v/>
      </c>
      <c r="AQ321" s="7" t="str">
        <v/>
      </c>
      <c r="AR321" s="7" t="str">
        <v/>
      </c>
      <c r="AS321" s="18" t="str">
        <v/>
      </c>
      <c r="AT321" s="40"/>
      <c r="AU321" s="9" t="str">
        <v/>
      </c>
      <c r="AV321" s="9" t="str">
        <v/>
      </c>
      <c r="AW321" s="9" t="str">
        <v/>
      </c>
      <c r="AX321" s="9" t="str">
        <v/>
      </c>
      <c r="AY321" s="9" t="str">
        <v/>
      </c>
      <c r="AZ321" s="9" t="str">
        <v/>
      </c>
      <c r="BA321" s="10" t="str">
        <v/>
      </c>
      <c r="BB321" s="40"/>
    </row>
    <row r="322" spans="1:54" ht="12.75" customHeight="1" x14ac:dyDescent="0.2">
      <c r="A322" s="32">
        <v>14397</v>
      </c>
      <c r="B322" s="7">
        <v>-2.1276595744680771E-2</v>
      </c>
      <c r="C322" s="7" t="str">
        <v/>
      </c>
      <c r="D322" s="7">
        <v>0</v>
      </c>
      <c r="E322" s="7">
        <v>5.9001145550199308E-3</v>
      </c>
      <c r="F322" s="7">
        <v>-2.1212763195627038E-2</v>
      </c>
      <c r="G322" s="7">
        <v>-1.008109315700001E-2</v>
      </c>
      <c r="H322" s="7">
        <v>-1.2987012987013102E-2</v>
      </c>
      <c r="I322" s="8">
        <v>13.8</v>
      </c>
      <c r="J322" s="8" t="str">
        <v/>
      </c>
      <c r="K322" s="40"/>
      <c r="L322" s="9" t="str">
        <v/>
      </c>
      <c r="M322" s="9" t="str">
        <v/>
      </c>
      <c r="N322" s="9" t="str">
        <v/>
      </c>
      <c r="O322" s="9" t="str">
        <v/>
      </c>
      <c r="P322" s="9" t="str">
        <v/>
      </c>
      <c r="Q322" s="9" t="str">
        <v/>
      </c>
      <c r="R322" s="9" t="str">
        <v/>
      </c>
      <c r="S322" s="10" t="str">
        <v/>
      </c>
      <c r="T322" s="10" t="str">
        <v/>
      </c>
      <c r="U322" s="40"/>
      <c r="V322" s="84" t="str">
        <v/>
      </c>
      <c r="W322" s="84" t="str">
        <v/>
      </c>
      <c r="X322" s="87" t="str">
        <v/>
      </c>
      <c r="Y322" s="40"/>
      <c r="Z322" s="13" t="str">
        <v/>
      </c>
      <c r="AA322" s="11" t="str">
        <v/>
      </c>
      <c r="AB322" s="22" t="str">
        <v/>
      </c>
      <c r="AC322" s="40"/>
      <c r="AD322" s="90">
        <v>0</v>
      </c>
      <c r="AE322" s="40"/>
      <c r="AF322" s="12" t="str">
        <v/>
      </c>
      <c r="AG322" s="104" t="str">
        <v/>
      </c>
      <c r="AH322" s="40"/>
      <c r="AI322" s="94" t="str">
        <v/>
      </c>
      <c r="AJ322" s="94" t="str">
        <v/>
      </c>
      <c r="AK322" s="94" t="str">
        <v/>
      </c>
      <c r="AL322" s="40"/>
      <c r="AM322" s="7" t="str">
        <v/>
      </c>
      <c r="AN322" s="7" t="str">
        <v/>
      </c>
      <c r="AO322" s="7" t="str">
        <v/>
      </c>
      <c r="AP322" s="7" t="str">
        <v/>
      </c>
      <c r="AQ322" s="7" t="str">
        <v/>
      </c>
      <c r="AR322" s="7" t="str">
        <v/>
      </c>
      <c r="AS322" s="18" t="str">
        <v/>
      </c>
      <c r="AT322" s="40"/>
      <c r="AU322" s="9" t="str">
        <v/>
      </c>
      <c r="AV322" s="9" t="str">
        <v/>
      </c>
      <c r="AW322" s="9" t="str">
        <v/>
      </c>
      <c r="AX322" s="9" t="str">
        <v/>
      </c>
      <c r="AY322" s="9" t="str">
        <v/>
      </c>
      <c r="AZ322" s="9" t="str">
        <v/>
      </c>
      <c r="BA322" s="10" t="str">
        <v/>
      </c>
      <c r="BB322" s="40"/>
    </row>
    <row r="323" spans="1:54" ht="12.75" customHeight="1" x14ac:dyDescent="0.2">
      <c r="A323" s="32">
        <v>14427</v>
      </c>
      <c r="B323" s="7">
        <v>-2.1276595744680771E-2</v>
      </c>
      <c r="C323" s="7" t="str">
        <v/>
      </c>
      <c r="D323" s="7">
        <v>-2.4038554254356415E-3</v>
      </c>
      <c r="E323" s="7">
        <v>5.9001145550199308E-3</v>
      </c>
      <c r="F323" s="7">
        <v>-2.2350239254589011E-2</v>
      </c>
      <c r="G323" s="7">
        <v>-1.1523174449933893E-2</v>
      </c>
      <c r="H323" s="7">
        <v>-2.5641025641025661E-2</v>
      </c>
      <c r="I323" s="8">
        <v>13.8</v>
      </c>
      <c r="J323" s="8" t="str">
        <v/>
      </c>
      <c r="K323" s="40"/>
      <c r="L323" s="9" t="str">
        <v/>
      </c>
      <c r="M323" s="9" t="str">
        <v/>
      </c>
      <c r="N323" s="9" t="str">
        <v/>
      </c>
      <c r="O323" s="9" t="str">
        <v/>
      </c>
      <c r="P323" s="9" t="str">
        <v/>
      </c>
      <c r="Q323" s="9" t="str">
        <v/>
      </c>
      <c r="R323" s="9" t="str">
        <v/>
      </c>
      <c r="S323" s="10" t="str">
        <v/>
      </c>
      <c r="T323" s="10" t="str">
        <v/>
      </c>
      <c r="U323" s="40"/>
      <c r="V323" s="84" t="str">
        <v/>
      </c>
      <c r="W323" s="84" t="str">
        <v/>
      </c>
      <c r="X323" s="87" t="str">
        <v/>
      </c>
      <c r="Y323" s="40"/>
      <c r="Z323" s="13" t="str">
        <v/>
      </c>
      <c r="AA323" s="11" t="str">
        <v/>
      </c>
      <c r="AB323" s="22" t="str">
        <v/>
      </c>
      <c r="AC323" s="40"/>
      <c r="AD323" s="90">
        <v>0</v>
      </c>
      <c r="AE323" s="40"/>
      <c r="AF323" s="12" t="str">
        <v/>
      </c>
      <c r="AG323" s="104" t="str">
        <v/>
      </c>
      <c r="AH323" s="40"/>
      <c r="AI323" s="94" t="str">
        <v/>
      </c>
      <c r="AJ323" s="94" t="str">
        <v/>
      </c>
      <c r="AK323" s="94" t="str">
        <v/>
      </c>
      <c r="AL323" s="40"/>
      <c r="AM323" s="7" t="str">
        <v/>
      </c>
      <c r="AN323" s="7" t="str">
        <v/>
      </c>
      <c r="AO323" s="7" t="str">
        <v/>
      </c>
      <c r="AP323" s="7" t="str">
        <v/>
      </c>
      <c r="AQ323" s="7" t="str">
        <v/>
      </c>
      <c r="AR323" s="7" t="str">
        <v/>
      </c>
      <c r="AS323" s="18" t="str">
        <v/>
      </c>
      <c r="AT323" s="40"/>
      <c r="AU323" s="9" t="str">
        <v/>
      </c>
      <c r="AV323" s="9" t="str">
        <v/>
      </c>
      <c r="AW323" s="9" t="str">
        <v/>
      </c>
      <c r="AX323" s="9" t="str">
        <v/>
      </c>
      <c r="AY323" s="9" t="str">
        <v/>
      </c>
      <c r="AZ323" s="9" t="str">
        <v/>
      </c>
      <c r="BA323" s="10" t="str">
        <v/>
      </c>
      <c r="BB323" s="40"/>
    </row>
    <row r="324" spans="1:54" ht="12.75" customHeight="1" x14ac:dyDescent="0.2">
      <c r="A324" s="32">
        <v>14458</v>
      </c>
      <c r="B324" s="7">
        <v>-2.1276595744680771E-2</v>
      </c>
      <c r="C324" s="7" t="str">
        <v/>
      </c>
      <c r="D324" s="7">
        <v>-4.7847621971537357E-3</v>
      </c>
      <c r="E324" s="7">
        <v>5.9001145550199308E-3</v>
      </c>
      <c r="F324" s="7">
        <v>-2.2350239254589011E-2</v>
      </c>
      <c r="G324" s="7">
        <v>-1.2367686048418647E-2</v>
      </c>
      <c r="H324" s="7">
        <v>-2.5641025641025661E-2</v>
      </c>
      <c r="I324" s="8">
        <v>13.8</v>
      </c>
      <c r="J324" s="8" t="str">
        <v/>
      </c>
      <c r="K324" s="40"/>
      <c r="L324" s="9" t="str">
        <v/>
      </c>
      <c r="M324" s="9" t="str">
        <v/>
      </c>
      <c r="N324" s="9" t="str">
        <v/>
      </c>
      <c r="O324" s="9" t="str">
        <v/>
      </c>
      <c r="P324" s="9" t="str">
        <v/>
      </c>
      <c r="Q324" s="9" t="str">
        <v/>
      </c>
      <c r="R324" s="9" t="str">
        <v/>
      </c>
      <c r="S324" s="10" t="str">
        <v/>
      </c>
      <c r="T324" s="10" t="str">
        <v/>
      </c>
      <c r="U324" s="40"/>
      <c r="V324" s="84" t="str">
        <v/>
      </c>
      <c r="W324" s="84" t="str">
        <v/>
      </c>
      <c r="X324" s="87" t="str">
        <v/>
      </c>
      <c r="Y324" s="40"/>
      <c r="Z324" s="13" t="str">
        <v/>
      </c>
      <c r="AA324" s="11" t="str">
        <v/>
      </c>
      <c r="AB324" s="22" t="str">
        <v/>
      </c>
      <c r="AC324" s="40"/>
      <c r="AD324" s="90">
        <v>0</v>
      </c>
      <c r="AE324" s="40"/>
      <c r="AF324" s="12" t="str">
        <v/>
      </c>
      <c r="AG324" s="104" t="str">
        <v/>
      </c>
      <c r="AH324" s="40"/>
      <c r="AI324" s="94" t="str">
        <v/>
      </c>
      <c r="AJ324" s="94" t="str">
        <v/>
      </c>
      <c r="AK324" s="94" t="str">
        <v/>
      </c>
      <c r="AL324" s="40"/>
      <c r="AM324" s="7" t="str">
        <v/>
      </c>
      <c r="AN324" s="7" t="str">
        <v/>
      </c>
      <c r="AO324" s="7" t="str">
        <v/>
      </c>
      <c r="AP324" s="7" t="str">
        <v/>
      </c>
      <c r="AQ324" s="7" t="str">
        <v/>
      </c>
      <c r="AR324" s="7" t="str">
        <v/>
      </c>
      <c r="AS324" s="18" t="str">
        <v/>
      </c>
      <c r="AT324" s="40"/>
      <c r="AU324" s="9" t="str">
        <v/>
      </c>
      <c r="AV324" s="9" t="str">
        <v/>
      </c>
      <c r="AW324" s="9" t="str">
        <v/>
      </c>
      <c r="AX324" s="9" t="str">
        <v/>
      </c>
      <c r="AY324" s="9" t="str">
        <v/>
      </c>
      <c r="AZ324" s="9" t="str">
        <v/>
      </c>
      <c r="BA324" s="10" t="str">
        <v/>
      </c>
      <c r="BB324" s="40"/>
    </row>
    <row r="325" spans="1:54" ht="12.75" customHeight="1" x14ac:dyDescent="0.2">
      <c r="A325" s="32">
        <v>14489</v>
      </c>
      <c r="B325" s="7">
        <v>0</v>
      </c>
      <c r="C325" s="7" t="str">
        <v/>
      </c>
      <c r="D325" s="7">
        <v>2.3753058359181622E-3</v>
      </c>
      <c r="E325" s="7">
        <v>7.2471352230110142E-3</v>
      </c>
      <c r="F325" s="7">
        <v>-2.0245423096555748E-2</v>
      </c>
      <c r="G325" s="7">
        <v>-1.1583570805187238E-2</v>
      </c>
      <c r="H325" s="7">
        <v>-1.2987012987013102E-2</v>
      </c>
      <c r="I325" s="8">
        <v>14.1</v>
      </c>
      <c r="J325" s="8" t="str">
        <v/>
      </c>
      <c r="K325" s="40"/>
      <c r="L325" s="9" t="str">
        <v/>
      </c>
      <c r="M325" s="9" t="str">
        <v/>
      </c>
      <c r="N325" s="9" t="str">
        <v/>
      </c>
      <c r="O325" s="9" t="str">
        <v/>
      </c>
      <c r="P325" s="9" t="str">
        <v/>
      </c>
      <c r="Q325" s="9" t="str">
        <v/>
      </c>
      <c r="R325" s="9" t="str">
        <v/>
      </c>
      <c r="S325" s="10" t="str">
        <v/>
      </c>
      <c r="T325" s="10" t="str">
        <v/>
      </c>
      <c r="U325" s="40"/>
      <c r="V325" s="84" t="str">
        <v/>
      </c>
      <c r="W325" s="84" t="str">
        <v/>
      </c>
      <c r="X325" s="87" t="str">
        <v/>
      </c>
      <c r="Y325" s="40"/>
      <c r="Z325" s="13" t="str">
        <v/>
      </c>
      <c r="AA325" s="11" t="str">
        <v/>
      </c>
      <c r="AB325" s="22" t="str">
        <v/>
      </c>
      <c r="AC325" s="40"/>
      <c r="AD325" s="90">
        <v>0</v>
      </c>
      <c r="AE325" s="40"/>
      <c r="AF325" s="12" t="str">
        <v/>
      </c>
      <c r="AG325" s="104" t="str">
        <v/>
      </c>
      <c r="AH325" s="40"/>
      <c r="AI325" s="94" t="str">
        <v/>
      </c>
      <c r="AJ325" s="94" t="str">
        <v/>
      </c>
      <c r="AK325" s="94" t="str">
        <v/>
      </c>
      <c r="AL325" s="40"/>
      <c r="AM325" s="7" t="str">
        <v/>
      </c>
      <c r="AN325" s="7" t="str">
        <v/>
      </c>
      <c r="AO325" s="7" t="str">
        <v/>
      </c>
      <c r="AP325" s="7" t="str">
        <v/>
      </c>
      <c r="AQ325" s="7" t="str">
        <v/>
      </c>
      <c r="AR325" s="7" t="str">
        <v/>
      </c>
      <c r="AS325" s="18" t="str">
        <v/>
      </c>
      <c r="AT325" s="40"/>
      <c r="AU325" s="9" t="str">
        <v/>
      </c>
      <c r="AV325" s="9" t="str">
        <v/>
      </c>
      <c r="AW325" s="9" t="str">
        <v/>
      </c>
      <c r="AX325" s="9" t="str">
        <v/>
      </c>
      <c r="AY325" s="9" t="str">
        <v/>
      </c>
      <c r="AZ325" s="9" t="str">
        <v/>
      </c>
      <c r="BA325" s="10" t="str">
        <v/>
      </c>
      <c r="BB325" s="40"/>
    </row>
    <row r="326" spans="1:54" ht="12.75" customHeight="1" x14ac:dyDescent="0.2">
      <c r="A326" s="32">
        <v>14519</v>
      </c>
      <c r="B326" s="7">
        <v>0</v>
      </c>
      <c r="C326" s="7" t="str">
        <v/>
      </c>
      <c r="D326" s="7">
        <v>0</v>
      </c>
      <c r="E326" s="7">
        <v>7.3000451952116574E-3</v>
      </c>
      <c r="F326" s="7">
        <v>-2.0942512153933723E-2</v>
      </c>
      <c r="G326" s="7">
        <v>-1.2760614477263843E-2</v>
      </c>
      <c r="H326" s="7">
        <v>2.6315789473684292E-2</v>
      </c>
      <c r="I326" s="8">
        <v>14</v>
      </c>
      <c r="J326" s="8" t="str">
        <v/>
      </c>
      <c r="K326" s="40"/>
      <c r="L326" s="9" t="str">
        <v/>
      </c>
      <c r="M326" s="9" t="str">
        <v/>
      </c>
      <c r="N326" s="9" t="str">
        <v/>
      </c>
      <c r="O326" s="9" t="str">
        <v/>
      </c>
      <c r="P326" s="9" t="str">
        <v/>
      </c>
      <c r="Q326" s="9" t="str">
        <v/>
      </c>
      <c r="R326" s="9" t="str">
        <v/>
      </c>
      <c r="S326" s="10" t="str">
        <v/>
      </c>
      <c r="T326" s="10" t="str">
        <v/>
      </c>
      <c r="U326" s="40"/>
      <c r="V326" s="84" t="str">
        <v/>
      </c>
      <c r="W326" s="84" t="str">
        <v/>
      </c>
      <c r="X326" s="87" t="str">
        <v/>
      </c>
      <c r="Y326" s="40"/>
      <c r="Z326" s="13" t="str">
        <v/>
      </c>
      <c r="AA326" s="11" t="str">
        <v/>
      </c>
      <c r="AB326" s="22" t="str">
        <v/>
      </c>
      <c r="AC326" s="40"/>
      <c r="AD326" s="90">
        <v>0</v>
      </c>
      <c r="AE326" s="40"/>
      <c r="AF326" s="12" t="str">
        <v/>
      </c>
      <c r="AG326" s="104" t="str">
        <v/>
      </c>
      <c r="AH326" s="40"/>
      <c r="AI326" s="94" t="str">
        <v/>
      </c>
      <c r="AJ326" s="94" t="str">
        <v/>
      </c>
      <c r="AK326" s="94" t="str">
        <v/>
      </c>
      <c r="AL326" s="40"/>
      <c r="AM326" s="7" t="str">
        <v/>
      </c>
      <c r="AN326" s="7" t="str">
        <v/>
      </c>
      <c r="AO326" s="7" t="str">
        <v/>
      </c>
      <c r="AP326" s="7" t="str">
        <v/>
      </c>
      <c r="AQ326" s="7" t="str">
        <v/>
      </c>
      <c r="AR326" s="7" t="str">
        <v/>
      </c>
      <c r="AS326" s="18" t="str">
        <v/>
      </c>
      <c r="AT326" s="40"/>
      <c r="AU326" s="9" t="str">
        <v/>
      </c>
      <c r="AV326" s="9" t="str">
        <v/>
      </c>
      <c r="AW326" s="9" t="str">
        <v/>
      </c>
      <c r="AX326" s="9" t="str">
        <v/>
      </c>
      <c r="AY326" s="9" t="str">
        <v/>
      </c>
      <c r="AZ326" s="9" t="str">
        <v/>
      </c>
      <c r="BA326" s="10" t="str">
        <v/>
      </c>
      <c r="BB326" s="40"/>
    </row>
    <row r="327" spans="1:54" ht="12.75" customHeight="1" x14ac:dyDescent="0.2">
      <c r="A327" s="32">
        <v>14550</v>
      </c>
      <c r="B327" s="7">
        <v>0</v>
      </c>
      <c r="C327" s="7" t="str">
        <v/>
      </c>
      <c r="D327" s="7">
        <v>0</v>
      </c>
      <c r="E327" s="7">
        <v>7.3000451952116574E-3</v>
      </c>
      <c r="F327" s="7">
        <v>-2.0942512153933723E-2</v>
      </c>
      <c r="G327" s="7">
        <v>-1.3839018163406602E-2</v>
      </c>
      <c r="H327" s="7">
        <v>2.6315789473684292E-2</v>
      </c>
      <c r="I327" s="8">
        <v>14</v>
      </c>
      <c r="J327" s="8" t="str">
        <v/>
      </c>
      <c r="K327" s="40"/>
      <c r="L327" s="9" t="str">
        <v/>
      </c>
      <c r="M327" s="9" t="str">
        <v/>
      </c>
      <c r="N327" s="9" t="str">
        <v/>
      </c>
      <c r="O327" s="9" t="str">
        <v/>
      </c>
      <c r="P327" s="9" t="str">
        <v/>
      </c>
      <c r="Q327" s="9" t="str">
        <v/>
      </c>
      <c r="R327" s="9" t="str">
        <v/>
      </c>
      <c r="S327" s="10" t="str">
        <v/>
      </c>
      <c r="T327" s="10" t="str">
        <v/>
      </c>
      <c r="U327" s="40"/>
      <c r="V327" s="84" t="str">
        <v/>
      </c>
      <c r="W327" s="84" t="str">
        <v/>
      </c>
      <c r="X327" s="87" t="str">
        <v/>
      </c>
      <c r="Y327" s="40"/>
      <c r="Z327" s="13" t="str">
        <v/>
      </c>
      <c r="AA327" s="11" t="str">
        <v/>
      </c>
      <c r="AB327" s="22" t="str">
        <v/>
      </c>
      <c r="AC327" s="40"/>
      <c r="AD327" s="90">
        <v>0</v>
      </c>
      <c r="AE327" s="40"/>
      <c r="AF327" s="12" t="str">
        <v/>
      </c>
      <c r="AG327" s="104" t="str">
        <v/>
      </c>
      <c r="AH327" s="40"/>
      <c r="AI327" s="94" t="str">
        <v/>
      </c>
      <c r="AJ327" s="94" t="str">
        <v/>
      </c>
      <c r="AK327" s="94" t="str">
        <v/>
      </c>
      <c r="AL327" s="40"/>
      <c r="AM327" s="7" t="str">
        <v/>
      </c>
      <c r="AN327" s="7" t="str">
        <v/>
      </c>
      <c r="AO327" s="7" t="str">
        <v/>
      </c>
      <c r="AP327" s="7" t="str">
        <v/>
      </c>
      <c r="AQ327" s="7" t="str">
        <v/>
      </c>
      <c r="AR327" s="7" t="str">
        <v/>
      </c>
      <c r="AS327" s="18" t="str">
        <v/>
      </c>
      <c r="AT327" s="40"/>
      <c r="AU327" s="9" t="str">
        <v/>
      </c>
      <c r="AV327" s="9" t="str">
        <v/>
      </c>
      <c r="AW327" s="9" t="str">
        <v/>
      </c>
      <c r="AX327" s="9" t="str">
        <v/>
      </c>
      <c r="AY327" s="9" t="str">
        <v/>
      </c>
      <c r="AZ327" s="9" t="str">
        <v/>
      </c>
      <c r="BA327" s="10" t="str">
        <v/>
      </c>
      <c r="BB327" s="40"/>
    </row>
    <row r="328" spans="1:54" ht="12.75" customHeight="1" x14ac:dyDescent="0.2">
      <c r="A328" s="32">
        <v>14580</v>
      </c>
      <c r="B328" s="7">
        <v>0</v>
      </c>
      <c r="C328" s="7" t="str">
        <v/>
      </c>
      <c r="D328" s="7">
        <v>0</v>
      </c>
      <c r="E328" s="7">
        <v>8.7990102295867345E-3</v>
      </c>
      <c r="F328" s="7">
        <v>-2.0374776460625577E-2</v>
      </c>
      <c r="G328" s="7">
        <v>-1.489321214704753E-2</v>
      </c>
      <c r="H328" s="7">
        <v>2.6315789473684292E-2</v>
      </c>
      <c r="I328" s="8">
        <v>14</v>
      </c>
      <c r="J328" s="8" t="str">
        <v/>
      </c>
      <c r="K328" s="40"/>
      <c r="L328" s="9" t="str">
        <v/>
      </c>
      <c r="M328" s="9" t="str">
        <v/>
      </c>
      <c r="N328" s="9" t="str">
        <v/>
      </c>
      <c r="O328" s="9" t="str">
        <v/>
      </c>
      <c r="P328" s="9" t="str">
        <v/>
      </c>
      <c r="Q328" s="9" t="str">
        <v/>
      </c>
      <c r="R328" s="9" t="str">
        <v/>
      </c>
      <c r="S328" s="10" t="str">
        <v/>
      </c>
      <c r="T328" s="10" t="str">
        <v/>
      </c>
      <c r="U328" s="40"/>
      <c r="V328" s="84" t="str">
        <v/>
      </c>
      <c r="W328" s="84" t="str">
        <v/>
      </c>
      <c r="X328" s="87" t="str">
        <v/>
      </c>
      <c r="Y328" s="40"/>
      <c r="Z328" s="13" t="str">
        <v/>
      </c>
      <c r="AA328" s="11" t="str">
        <v/>
      </c>
      <c r="AB328" s="22" t="str">
        <v/>
      </c>
      <c r="AC328" s="40"/>
      <c r="AD328" s="90">
        <v>0</v>
      </c>
      <c r="AE328" s="40"/>
      <c r="AF328" s="12" t="str">
        <v/>
      </c>
      <c r="AG328" s="104" t="str">
        <v/>
      </c>
      <c r="AH328" s="40"/>
      <c r="AI328" s="94" t="str">
        <v/>
      </c>
      <c r="AJ328" s="94" t="str">
        <v/>
      </c>
      <c r="AK328" s="94" t="str">
        <v/>
      </c>
      <c r="AL328" s="40"/>
      <c r="AM328" s="7" t="str">
        <v/>
      </c>
      <c r="AN328" s="7" t="str">
        <v/>
      </c>
      <c r="AO328" s="7" t="str">
        <v/>
      </c>
      <c r="AP328" s="7" t="str">
        <v/>
      </c>
      <c r="AQ328" s="7" t="str">
        <v/>
      </c>
      <c r="AR328" s="7" t="str">
        <v/>
      </c>
      <c r="AS328" s="18" t="str">
        <v/>
      </c>
      <c r="AT328" s="40"/>
      <c r="AU328" s="9" t="str">
        <v/>
      </c>
      <c r="AV328" s="9" t="str">
        <v/>
      </c>
      <c r="AW328" s="9" t="str">
        <v/>
      </c>
      <c r="AX328" s="9" t="str">
        <v/>
      </c>
      <c r="AY328" s="9" t="str">
        <v/>
      </c>
      <c r="AZ328" s="9" t="str">
        <v/>
      </c>
      <c r="BA328" s="10" t="str">
        <v/>
      </c>
      <c r="BB328" s="40"/>
    </row>
    <row r="329" spans="1:54" ht="12.75" customHeight="1" x14ac:dyDescent="0.2">
      <c r="A329" s="32">
        <v>14611</v>
      </c>
      <c r="B329" s="7">
        <v>-7.1428571428571175E-3</v>
      </c>
      <c r="C329" s="7" t="str">
        <v/>
      </c>
      <c r="D329" s="7">
        <v>-4.7506654711504392E-3</v>
      </c>
      <c r="E329" s="7">
        <v>4.3733447605176501E-3</v>
      </c>
      <c r="F329" s="7">
        <v>-2.0505799347323994E-2</v>
      </c>
      <c r="G329" s="7">
        <v>-1.6276889000702677E-2</v>
      </c>
      <c r="H329" s="7">
        <v>2.6315789473684292E-2</v>
      </c>
      <c r="I329" s="8">
        <v>13.9</v>
      </c>
      <c r="J329" s="8" t="str">
        <v/>
      </c>
      <c r="K329" s="40"/>
      <c r="L329" s="9" t="str">
        <v/>
      </c>
      <c r="M329" s="9" t="str">
        <v/>
      </c>
      <c r="N329" s="9" t="str">
        <v/>
      </c>
      <c r="O329" s="9" t="str">
        <v/>
      </c>
      <c r="P329" s="9" t="str">
        <v/>
      </c>
      <c r="Q329" s="9" t="str">
        <v/>
      </c>
      <c r="R329" s="9" t="str">
        <v/>
      </c>
      <c r="S329" s="10" t="str">
        <v/>
      </c>
      <c r="T329" s="10" t="str">
        <v/>
      </c>
      <c r="U329" s="40"/>
      <c r="V329" s="84" t="str">
        <v/>
      </c>
      <c r="W329" s="84" t="str">
        <v/>
      </c>
      <c r="X329" s="87" t="str">
        <v/>
      </c>
      <c r="Y329" s="40"/>
      <c r="Z329" s="13" t="str">
        <v/>
      </c>
      <c r="AA329" s="11" t="str">
        <v/>
      </c>
      <c r="AB329" s="22" t="str">
        <v/>
      </c>
      <c r="AC329" s="40"/>
      <c r="AD329" s="90">
        <v>0</v>
      </c>
      <c r="AE329" s="40"/>
      <c r="AF329" s="12" t="str">
        <v/>
      </c>
      <c r="AG329" s="104" t="str">
        <v/>
      </c>
      <c r="AH329" s="40"/>
      <c r="AI329" s="94" t="str">
        <v/>
      </c>
      <c r="AJ329" s="94" t="str">
        <v/>
      </c>
      <c r="AK329" s="94" t="str">
        <v/>
      </c>
      <c r="AL329" s="40"/>
      <c r="AM329" s="7" t="str">
        <v/>
      </c>
      <c r="AN329" s="7" t="str">
        <v/>
      </c>
      <c r="AO329" s="7" t="str">
        <v/>
      </c>
      <c r="AP329" s="7" t="str">
        <v/>
      </c>
      <c r="AQ329" s="7" t="str">
        <v/>
      </c>
      <c r="AR329" s="7" t="str">
        <v/>
      </c>
      <c r="AS329" s="18" t="str">
        <v/>
      </c>
      <c r="AT329" s="40"/>
      <c r="AU329" s="9" t="str">
        <v/>
      </c>
      <c r="AV329" s="9" t="str">
        <v/>
      </c>
      <c r="AW329" s="9" t="str">
        <v/>
      </c>
      <c r="AX329" s="9" t="str">
        <v/>
      </c>
      <c r="AY329" s="9" t="str">
        <v/>
      </c>
      <c r="AZ329" s="9" t="str">
        <v/>
      </c>
      <c r="BA329" s="10" t="str">
        <v/>
      </c>
      <c r="BB329" s="40"/>
    </row>
    <row r="330" spans="1:54" ht="12.75" customHeight="1" x14ac:dyDescent="0.2">
      <c r="A330" s="32">
        <v>14642</v>
      </c>
      <c r="B330" s="7">
        <v>7.194244604316502E-3</v>
      </c>
      <c r="C330" s="7" t="str">
        <v/>
      </c>
      <c r="D330" s="7">
        <v>-2.3696771280067308E-3</v>
      </c>
      <c r="E330" s="7">
        <v>4.3416973318053387E-3</v>
      </c>
      <c r="F330" s="7">
        <v>-1.9228332591909814E-2</v>
      </c>
      <c r="G330" s="7">
        <v>-1.6431364691753769E-2</v>
      </c>
      <c r="H330" s="7">
        <v>2.6315789473684292E-2</v>
      </c>
      <c r="I330" s="8">
        <v>14</v>
      </c>
      <c r="J330" s="8" t="str">
        <v/>
      </c>
      <c r="K330" s="40"/>
      <c r="L330" s="9" t="str">
        <v/>
      </c>
      <c r="M330" s="9" t="str">
        <v/>
      </c>
      <c r="N330" s="9" t="str">
        <v/>
      </c>
      <c r="O330" s="9" t="str">
        <v/>
      </c>
      <c r="P330" s="9" t="str">
        <v/>
      </c>
      <c r="Q330" s="9" t="str">
        <v/>
      </c>
      <c r="R330" s="9" t="str">
        <v/>
      </c>
      <c r="S330" s="10" t="str">
        <v/>
      </c>
      <c r="T330" s="10" t="str">
        <v/>
      </c>
      <c r="U330" s="40"/>
      <c r="V330" s="84" t="str">
        <v/>
      </c>
      <c r="W330" s="84" t="str">
        <v/>
      </c>
      <c r="X330" s="87" t="str">
        <v/>
      </c>
      <c r="Y330" s="40"/>
      <c r="Z330" s="13" t="str">
        <v/>
      </c>
      <c r="AA330" s="11" t="str">
        <v/>
      </c>
      <c r="AB330" s="22" t="str">
        <v/>
      </c>
      <c r="AC330" s="40"/>
      <c r="AD330" s="90">
        <v>0</v>
      </c>
      <c r="AE330" s="40"/>
      <c r="AF330" s="12" t="str">
        <v/>
      </c>
      <c r="AG330" s="104" t="str">
        <v/>
      </c>
      <c r="AH330" s="40"/>
      <c r="AI330" s="94" t="str">
        <v/>
      </c>
      <c r="AJ330" s="94" t="str">
        <v/>
      </c>
      <c r="AK330" s="94" t="str">
        <v/>
      </c>
      <c r="AL330" s="40"/>
      <c r="AM330" s="7" t="str">
        <v/>
      </c>
      <c r="AN330" s="7" t="str">
        <v/>
      </c>
      <c r="AO330" s="7" t="str">
        <v/>
      </c>
      <c r="AP330" s="7" t="str">
        <v/>
      </c>
      <c r="AQ330" s="7" t="str">
        <v/>
      </c>
      <c r="AR330" s="7" t="str">
        <v/>
      </c>
      <c r="AS330" s="18" t="str">
        <v/>
      </c>
      <c r="AT330" s="40"/>
      <c r="AU330" s="9" t="str">
        <v/>
      </c>
      <c r="AV330" s="9" t="str">
        <v/>
      </c>
      <c r="AW330" s="9" t="str">
        <v/>
      </c>
      <c r="AX330" s="9" t="str">
        <v/>
      </c>
      <c r="AY330" s="9" t="str">
        <v/>
      </c>
      <c r="AZ330" s="9" t="str">
        <v/>
      </c>
      <c r="BA330" s="10" t="str">
        <v/>
      </c>
      <c r="BB330" s="40"/>
    </row>
    <row r="331" spans="1:54" ht="12.75" customHeight="1" x14ac:dyDescent="0.2">
      <c r="A331" s="32">
        <v>14671</v>
      </c>
      <c r="B331" s="7">
        <v>7.194244604316502E-3</v>
      </c>
      <c r="C331" s="7" t="str">
        <v/>
      </c>
      <c r="D331" s="7">
        <v>-4.7170512677161547E-3</v>
      </c>
      <c r="E331" s="7">
        <v>4.3416973318053387E-3</v>
      </c>
      <c r="F331" s="7">
        <v>-1.8649533840315424E-2</v>
      </c>
      <c r="G331" s="7">
        <v>-1.6933061782445025E-2</v>
      </c>
      <c r="H331" s="7">
        <v>3.9473684210526327E-2</v>
      </c>
      <c r="I331" s="8">
        <v>14</v>
      </c>
      <c r="J331" s="8" t="str">
        <v/>
      </c>
      <c r="K331" s="40"/>
      <c r="L331" s="9" t="str">
        <v/>
      </c>
      <c r="M331" s="9" t="str">
        <v/>
      </c>
      <c r="N331" s="9" t="str">
        <v/>
      </c>
      <c r="O331" s="9" t="str">
        <v/>
      </c>
      <c r="P331" s="9" t="str">
        <v/>
      </c>
      <c r="Q331" s="9" t="str">
        <v/>
      </c>
      <c r="R331" s="9" t="str">
        <v/>
      </c>
      <c r="S331" s="10" t="str">
        <v/>
      </c>
      <c r="T331" s="10" t="str">
        <v/>
      </c>
      <c r="U331" s="40"/>
      <c r="V331" s="84" t="str">
        <v/>
      </c>
      <c r="W331" s="84" t="str">
        <v/>
      </c>
      <c r="X331" s="87" t="str">
        <v/>
      </c>
      <c r="Y331" s="40"/>
      <c r="Z331" s="13" t="str">
        <v/>
      </c>
      <c r="AA331" s="11" t="str">
        <v/>
      </c>
      <c r="AB331" s="22" t="str">
        <v/>
      </c>
      <c r="AC331" s="40"/>
      <c r="AD331" s="90">
        <v>0</v>
      </c>
      <c r="AE331" s="40"/>
      <c r="AF331" s="12" t="str">
        <v/>
      </c>
      <c r="AG331" s="104" t="str">
        <v/>
      </c>
      <c r="AH331" s="40"/>
      <c r="AI331" s="94" t="str">
        <v/>
      </c>
      <c r="AJ331" s="94" t="str">
        <v/>
      </c>
      <c r="AK331" s="94" t="str">
        <v/>
      </c>
      <c r="AL331" s="40"/>
      <c r="AM331" s="7" t="str">
        <v/>
      </c>
      <c r="AN331" s="7" t="str">
        <v/>
      </c>
      <c r="AO331" s="7" t="str">
        <v/>
      </c>
      <c r="AP331" s="7" t="str">
        <v/>
      </c>
      <c r="AQ331" s="7" t="str">
        <v/>
      </c>
      <c r="AR331" s="7" t="str">
        <v/>
      </c>
      <c r="AS331" s="18" t="str">
        <v/>
      </c>
      <c r="AT331" s="40"/>
      <c r="AU331" s="9" t="str">
        <v/>
      </c>
      <c r="AV331" s="9" t="str">
        <v/>
      </c>
      <c r="AW331" s="9" t="str">
        <v/>
      </c>
      <c r="AX331" s="9" t="str">
        <v/>
      </c>
      <c r="AY331" s="9" t="str">
        <v/>
      </c>
      <c r="AZ331" s="9" t="str">
        <v/>
      </c>
      <c r="BA331" s="10" t="str">
        <v/>
      </c>
      <c r="BB331" s="40"/>
    </row>
    <row r="332" spans="1:54" ht="12.75" customHeight="1" x14ac:dyDescent="0.2">
      <c r="A332" s="32">
        <v>14702</v>
      </c>
      <c r="B332" s="7">
        <v>1.4492753623188248E-2</v>
      </c>
      <c r="C332" s="7" t="str">
        <v/>
      </c>
      <c r="D332" s="7">
        <v>-7.0424871909746667E-3</v>
      </c>
      <c r="E332" s="7">
        <v>2.8818921805662256E-3</v>
      </c>
      <c r="F332" s="7">
        <v>-1.9228332591909814E-2</v>
      </c>
      <c r="G332" s="7">
        <v>-1.8406667236400165E-2</v>
      </c>
      <c r="H332" s="7">
        <v>3.9473684210526327E-2</v>
      </c>
      <c r="I332" s="8">
        <v>14</v>
      </c>
      <c r="J332" s="8" t="str">
        <v/>
      </c>
      <c r="K332" s="40"/>
      <c r="L332" s="9" t="str">
        <v/>
      </c>
      <c r="M332" s="9" t="str">
        <v/>
      </c>
      <c r="N332" s="9" t="str">
        <v/>
      </c>
      <c r="O332" s="9" t="str">
        <v/>
      </c>
      <c r="P332" s="9" t="str">
        <v/>
      </c>
      <c r="Q332" s="9" t="str">
        <v/>
      </c>
      <c r="R332" s="9" t="str">
        <v/>
      </c>
      <c r="S332" s="10" t="str">
        <v/>
      </c>
      <c r="T332" s="10" t="str">
        <v/>
      </c>
      <c r="U332" s="40"/>
      <c r="V332" s="84" t="str">
        <v/>
      </c>
      <c r="W332" s="84" t="str">
        <v/>
      </c>
      <c r="X332" s="87" t="str">
        <v/>
      </c>
      <c r="Y332" s="40"/>
      <c r="Z332" s="13" t="str">
        <v/>
      </c>
      <c r="AA332" s="11" t="str">
        <v/>
      </c>
      <c r="AB332" s="22" t="str">
        <v/>
      </c>
      <c r="AC332" s="40"/>
      <c r="AD332" s="90">
        <v>0</v>
      </c>
      <c r="AE332" s="40"/>
      <c r="AF332" s="12" t="str">
        <v/>
      </c>
      <c r="AG332" s="104" t="str">
        <v/>
      </c>
      <c r="AH332" s="40"/>
      <c r="AI332" s="94" t="str">
        <v/>
      </c>
      <c r="AJ332" s="94" t="str">
        <v/>
      </c>
      <c r="AK332" s="94" t="str">
        <v/>
      </c>
      <c r="AL332" s="40"/>
      <c r="AM332" s="7" t="str">
        <v/>
      </c>
      <c r="AN332" s="7" t="str">
        <v/>
      </c>
      <c r="AO332" s="7" t="str">
        <v/>
      </c>
      <c r="AP332" s="7" t="str">
        <v/>
      </c>
      <c r="AQ332" s="7" t="str">
        <v/>
      </c>
      <c r="AR332" s="7" t="str">
        <v/>
      </c>
      <c r="AS332" s="18" t="str">
        <v/>
      </c>
      <c r="AT332" s="40"/>
      <c r="AU332" s="9" t="str">
        <v/>
      </c>
      <c r="AV332" s="9" t="str">
        <v/>
      </c>
      <c r="AW332" s="9" t="str">
        <v/>
      </c>
      <c r="AX332" s="9" t="str">
        <v/>
      </c>
      <c r="AY332" s="9" t="str">
        <v/>
      </c>
      <c r="AZ332" s="9" t="str">
        <v/>
      </c>
      <c r="BA332" s="10" t="str">
        <v/>
      </c>
      <c r="BB332" s="40"/>
    </row>
    <row r="333" spans="1:54" ht="12.75" customHeight="1" x14ac:dyDescent="0.2">
      <c r="A333" s="32">
        <v>14732</v>
      </c>
      <c r="B333" s="7">
        <v>1.4492753623188248E-2</v>
      </c>
      <c r="C333" s="7" t="str">
        <v/>
      </c>
      <c r="D333" s="7">
        <v>-9.3463412061450812E-3</v>
      </c>
      <c r="E333" s="7">
        <v>2.8818921805662256E-3</v>
      </c>
      <c r="F333" s="7">
        <v>-1.8649533840315424E-2</v>
      </c>
      <c r="G333" s="7">
        <v>-1.912641125693626E-2</v>
      </c>
      <c r="H333" s="7">
        <v>3.9473684210526327E-2</v>
      </c>
      <c r="I333" s="8">
        <v>14</v>
      </c>
      <c r="J333" s="8" t="str">
        <v/>
      </c>
      <c r="K333" s="40"/>
      <c r="L333" s="9" t="str">
        <v/>
      </c>
      <c r="M333" s="9" t="str">
        <v/>
      </c>
      <c r="N333" s="9" t="str">
        <v/>
      </c>
      <c r="O333" s="9" t="str">
        <v/>
      </c>
      <c r="P333" s="9" t="str">
        <v/>
      </c>
      <c r="Q333" s="9" t="str">
        <v/>
      </c>
      <c r="R333" s="9" t="str">
        <v/>
      </c>
      <c r="S333" s="10" t="str">
        <v/>
      </c>
      <c r="T333" s="10" t="str">
        <v/>
      </c>
      <c r="U333" s="40"/>
      <c r="V333" s="84" t="str">
        <v/>
      </c>
      <c r="W333" s="84" t="str">
        <v/>
      </c>
      <c r="X333" s="87" t="str">
        <v/>
      </c>
      <c r="Y333" s="40"/>
      <c r="Z333" s="13" t="str">
        <v/>
      </c>
      <c r="AA333" s="11" t="str">
        <v/>
      </c>
      <c r="AB333" s="22" t="str">
        <v/>
      </c>
      <c r="AC333" s="40"/>
      <c r="AD333" s="90">
        <v>0</v>
      </c>
      <c r="AE333" s="40"/>
      <c r="AF333" s="12" t="str">
        <v/>
      </c>
      <c r="AG333" s="104" t="str">
        <v/>
      </c>
      <c r="AH333" s="40"/>
      <c r="AI333" s="94" t="str">
        <v/>
      </c>
      <c r="AJ333" s="94" t="str">
        <v/>
      </c>
      <c r="AK333" s="94" t="str">
        <v/>
      </c>
      <c r="AL333" s="40"/>
      <c r="AM333" s="7" t="str">
        <v/>
      </c>
      <c r="AN333" s="7" t="str">
        <v/>
      </c>
      <c r="AO333" s="7" t="str">
        <v/>
      </c>
      <c r="AP333" s="7" t="str">
        <v/>
      </c>
      <c r="AQ333" s="7" t="str">
        <v/>
      </c>
      <c r="AR333" s="7" t="str">
        <v/>
      </c>
      <c r="AS333" s="18" t="str">
        <v/>
      </c>
      <c r="AT333" s="40"/>
      <c r="AU333" s="9" t="str">
        <v/>
      </c>
      <c r="AV333" s="9" t="str">
        <v/>
      </c>
      <c r="AW333" s="9" t="str">
        <v/>
      </c>
      <c r="AX333" s="9" t="str">
        <v/>
      </c>
      <c r="AY333" s="9" t="str">
        <v/>
      </c>
      <c r="AZ333" s="9" t="str">
        <v/>
      </c>
      <c r="BA333" s="10" t="str">
        <v/>
      </c>
      <c r="BB333" s="40"/>
    </row>
    <row r="334" spans="1:54" ht="12.75" customHeight="1" x14ac:dyDescent="0.2">
      <c r="A334" s="32">
        <v>14763</v>
      </c>
      <c r="B334" s="7">
        <v>2.1739130434782483E-2</v>
      </c>
      <c r="C334" s="7" t="str">
        <v/>
      </c>
      <c r="D334" s="7">
        <v>-6.9932357890383212E-3</v>
      </c>
      <c r="E334" s="7">
        <v>5.7723893125600778E-3</v>
      </c>
      <c r="F334" s="7">
        <v>-1.736781898395745E-2</v>
      </c>
      <c r="G334" s="7">
        <v>-1.9486355986361059E-2</v>
      </c>
      <c r="H334" s="7">
        <v>3.9473684210526327E-2</v>
      </c>
      <c r="I334" s="8">
        <v>14.1</v>
      </c>
      <c r="J334" s="8" t="str">
        <v/>
      </c>
      <c r="K334" s="40"/>
      <c r="L334" s="9" t="str">
        <v/>
      </c>
      <c r="M334" s="9" t="str">
        <v/>
      </c>
      <c r="N334" s="9" t="str">
        <v/>
      </c>
      <c r="O334" s="9" t="str">
        <v/>
      </c>
      <c r="P334" s="9" t="str">
        <v/>
      </c>
      <c r="Q334" s="9" t="str">
        <v/>
      </c>
      <c r="R334" s="9" t="str">
        <v/>
      </c>
      <c r="S334" s="10" t="str">
        <v/>
      </c>
      <c r="T334" s="10" t="str">
        <v/>
      </c>
      <c r="U334" s="40"/>
      <c r="V334" s="84" t="str">
        <v/>
      </c>
      <c r="W334" s="84" t="str">
        <v/>
      </c>
      <c r="X334" s="87" t="str">
        <v/>
      </c>
      <c r="Y334" s="40"/>
      <c r="Z334" s="13" t="str">
        <v/>
      </c>
      <c r="AA334" s="11" t="str">
        <v/>
      </c>
      <c r="AB334" s="22" t="str">
        <v/>
      </c>
      <c r="AC334" s="40"/>
      <c r="AD334" s="90">
        <v>0</v>
      </c>
      <c r="AE334" s="40"/>
      <c r="AF334" s="12" t="str">
        <v/>
      </c>
      <c r="AG334" s="104" t="str">
        <v/>
      </c>
      <c r="AH334" s="40"/>
      <c r="AI334" s="94" t="str">
        <v/>
      </c>
      <c r="AJ334" s="94" t="str">
        <v/>
      </c>
      <c r="AK334" s="94" t="str">
        <v/>
      </c>
      <c r="AL334" s="40"/>
      <c r="AM334" s="7" t="str">
        <v/>
      </c>
      <c r="AN334" s="7" t="str">
        <v/>
      </c>
      <c r="AO334" s="7" t="str">
        <v/>
      </c>
      <c r="AP334" s="7" t="str">
        <v/>
      </c>
      <c r="AQ334" s="7" t="str">
        <v/>
      </c>
      <c r="AR334" s="7" t="str">
        <v/>
      </c>
      <c r="AS334" s="18" t="str">
        <v/>
      </c>
      <c r="AT334" s="40"/>
      <c r="AU334" s="9" t="str">
        <v/>
      </c>
      <c r="AV334" s="9" t="str">
        <v/>
      </c>
      <c r="AW334" s="9" t="str">
        <v/>
      </c>
      <c r="AX334" s="9" t="str">
        <v/>
      </c>
      <c r="AY334" s="9" t="str">
        <v/>
      </c>
      <c r="AZ334" s="9" t="str">
        <v/>
      </c>
      <c r="BA334" s="10" t="str">
        <v/>
      </c>
      <c r="BB334" s="40"/>
    </row>
    <row r="335" spans="1:54" ht="12.75" customHeight="1" x14ac:dyDescent="0.2">
      <c r="A335" s="32">
        <v>14793</v>
      </c>
      <c r="B335" s="7">
        <v>1.4492753623188248E-2</v>
      </c>
      <c r="C335" s="7" t="str">
        <v/>
      </c>
      <c r="D335" s="7">
        <v>-1.1628961411624283E-2</v>
      </c>
      <c r="E335" s="7">
        <v>4.3416973318053387E-3</v>
      </c>
      <c r="F335" s="7">
        <v>-1.6890269194091201E-2</v>
      </c>
      <c r="G335" s="7">
        <v>-1.9600152478091437E-2</v>
      </c>
      <c r="H335" s="7">
        <v>5.2631578947368363E-2</v>
      </c>
      <c r="I335" s="8">
        <v>14</v>
      </c>
      <c r="J335" s="8" t="str">
        <v/>
      </c>
      <c r="K335" s="40"/>
      <c r="L335" s="9" t="str">
        <v/>
      </c>
      <c r="M335" s="9" t="str">
        <v/>
      </c>
      <c r="N335" s="9" t="str">
        <v/>
      </c>
      <c r="O335" s="9" t="str">
        <v/>
      </c>
      <c r="P335" s="9" t="str">
        <v/>
      </c>
      <c r="Q335" s="9" t="str">
        <v/>
      </c>
      <c r="R335" s="9" t="str">
        <v/>
      </c>
      <c r="S335" s="10" t="str">
        <v/>
      </c>
      <c r="T335" s="10" t="str">
        <v/>
      </c>
      <c r="U335" s="40"/>
      <c r="V335" s="84" t="str">
        <v/>
      </c>
      <c r="W335" s="84" t="str">
        <v/>
      </c>
      <c r="X335" s="87" t="str">
        <v/>
      </c>
      <c r="Y335" s="40"/>
      <c r="Z335" s="13" t="str">
        <v/>
      </c>
      <c r="AA335" s="11" t="str">
        <v/>
      </c>
      <c r="AB335" s="22" t="str">
        <v/>
      </c>
      <c r="AC335" s="40"/>
      <c r="AD335" s="90">
        <v>0</v>
      </c>
      <c r="AE335" s="40"/>
      <c r="AF335" s="12" t="str">
        <v/>
      </c>
      <c r="AG335" s="104" t="str">
        <v/>
      </c>
      <c r="AH335" s="40"/>
      <c r="AI335" s="94" t="str">
        <v/>
      </c>
      <c r="AJ335" s="94" t="str">
        <v/>
      </c>
      <c r="AK335" s="94" t="str">
        <v/>
      </c>
      <c r="AL335" s="40"/>
      <c r="AM335" s="7" t="str">
        <v/>
      </c>
      <c r="AN335" s="7" t="str">
        <v/>
      </c>
      <c r="AO335" s="7" t="str">
        <v/>
      </c>
      <c r="AP335" s="7" t="str">
        <v/>
      </c>
      <c r="AQ335" s="7" t="str">
        <v/>
      </c>
      <c r="AR335" s="7" t="str">
        <v/>
      </c>
      <c r="AS335" s="18" t="str">
        <v/>
      </c>
      <c r="AT335" s="40"/>
      <c r="AU335" s="9" t="str">
        <v/>
      </c>
      <c r="AV335" s="9" t="str">
        <v/>
      </c>
      <c r="AW335" s="9" t="str">
        <v/>
      </c>
      <c r="AX335" s="9" t="str">
        <v/>
      </c>
      <c r="AY335" s="9" t="str">
        <v/>
      </c>
      <c r="AZ335" s="9" t="str">
        <v/>
      </c>
      <c r="BA335" s="10" t="str">
        <v/>
      </c>
      <c r="BB335" s="40"/>
    </row>
    <row r="336" spans="1:54" ht="12.75" customHeight="1" x14ac:dyDescent="0.2">
      <c r="A336" s="32">
        <v>14824</v>
      </c>
      <c r="B336" s="7">
        <v>1.4492753623188248E-2</v>
      </c>
      <c r="C336" s="7" t="str">
        <v/>
      </c>
      <c r="D336" s="7">
        <v>-1.1628961411624283E-2</v>
      </c>
      <c r="E336" s="7">
        <v>4.3416973318053387E-3</v>
      </c>
      <c r="F336" s="7">
        <v>-1.629606387957705E-2</v>
      </c>
      <c r="G336" s="7">
        <v>-1.8406667236400165E-2</v>
      </c>
      <c r="H336" s="7">
        <v>5.2631578947368363E-2</v>
      </c>
      <c r="I336" s="8">
        <v>14</v>
      </c>
      <c r="J336" s="8" t="str">
        <v/>
      </c>
      <c r="K336" s="40"/>
      <c r="L336" s="9" t="str">
        <v/>
      </c>
      <c r="M336" s="9" t="str">
        <v/>
      </c>
      <c r="N336" s="9" t="str">
        <v/>
      </c>
      <c r="O336" s="9" t="str">
        <v/>
      </c>
      <c r="P336" s="9" t="str">
        <v/>
      </c>
      <c r="Q336" s="9" t="str">
        <v/>
      </c>
      <c r="R336" s="9" t="str">
        <v/>
      </c>
      <c r="S336" s="10" t="str">
        <v/>
      </c>
      <c r="T336" s="10" t="str">
        <v/>
      </c>
      <c r="U336" s="40"/>
      <c r="V336" s="84" t="str">
        <v/>
      </c>
      <c r="W336" s="84" t="str">
        <v/>
      </c>
      <c r="X336" s="87" t="str">
        <v/>
      </c>
      <c r="Y336" s="40"/>
      <c r="Z336" s="13" t="str">
        <v/>
      </c>
      <c r="AA336" s="11" t="str">
        <v/>
      </c>
      <c r="AB336" s="22" t="str">
        <v/>
      </c>
      <c r="AC336" s="40"/>
      <c r="AD336" s="90">
        <v>0</v>
      </c>
      <c r="AE336" s="40"/>
      <c r="AF336" s="12" t="str">
        <v/>
      </c>
      <c r="AG336" s="104" t="str">
        <v/>
      </c>
      <c r="AH336" s="40"/>
      <c r="AI336" s="94" t="str">
        <v/>
      </c>
      <c r="AJ336" s="94" t="str">
        <v/>
      </c>
      <c r="AK336" s="94" t="str">
        <v/>
      </c>
      <c r="AL336" s="40"/>
      <c r="AM336" s="7" t="str">
        <v/>
      </c>
      <c r="AN336" s="7" t="str">
        <v/>
      </c>
      <c r="AO336" s="7" t="str">
        <v/>
      </c>
      <c r="AP336" s="7" t="str">
        <v/>
      </c>
      <c r="AQ336" s="7" t="str">
        <v/>
      </c>
      <c r="AR336" s="7" t="str">
        <v/>
      </c>
      <c r="AS336" s="18" t="str">
        <v/>
      </c>
      <c r="AT336" s="40"/>
      <c r="AU336" s="9" t="str">
        <v/>
      </c>
      <c r="AV336" s="9" t="str">
        <v/>
      </c>
      <c r="AW336" s="9" t="str">
        <v/>
      </c>
      <c r="AX336" s="9" t="str">
        <v/>
      </c>
      <c r="AY336" s="9" t="str">
        <v/>
      </c>
      <c r="AZ336" s="9" t="str">
        <v/>
      </c>
      <c r="BA336" s="10" t="str">
        <v/>
      </c>
      <c r="BB336" s="40"/>
    </row>
    <row r="337" spans="1:54" ht="12.75" customHeight="1" x14ac:dyDescent="0.2">
      <c r="A337" s="32">
        <v>14855</v>
      </c>
      <c r="B337" s="7">
        <v>-7.0921985815602939E-3</v>
      </c>
      <c r="C337" s="7" t="str">
        <v/>
      </c>
      <c r="D337" s="7">
        <v>-1.3890687940079638E-2</v>
      </c>
      <c r="E337" s="7">
        <v>4.3416973318053387E-3</v>
      </c>
      <c r="F337" s="7">
        <v>-1.6890269194091201E-2</v>
      </c>
      <c r="G337" s="7">
        <v>-1.7675667042795107E-2</v>
      </c>
      <c r="H337" s="7">
        <v>6.578947368421062E-2</v>
      </c>
      <c r="I337" s="8">
        <v>14</v>
      </c>
      <c r="J337" s="8" t="str">
        <v/>
      </c>
      <c r="K337" s="40"/>
      <c r="L337" s="9" t="str">
        <v/>
      </c>
      <c r="M337" s="9" t="str">
        <v/>
      </c>
      <c r="N337" s="9" t="str">
        <v/>
      </c>
      <c r="O337" s="9" t="str">
        <v/>
      </c>
      <c r="P337" s="9" t="str">
        <v/>
      </c>
      <c r="Q337" s="9" t="str">
        <v/>
      </c>
      <c r="R337" s="9" t="str">
        <v/>
      </c>
      <c r="S337" s="10" t="str">
        <v/>
      </c>
      <c r="T337" s="10" t="str">
        <v/>
      </c>
      <c r="U337" s="40"/>
      <c r="V337" s="84" t="str">
        <v/>
      </c>
      <c r="W337" s="84" t="str">
        <v/>
      </c>
      <c r="X337" s="87" t="str">
        <v/>
      </c>
      <c r="Y337" s="40"/>
      <c r="Z337" s="13" t="str">
        <v/>
      </c>
      <c r="AA337" s="11" t="str">
        <v/>
      </c>
      <c r="AB337" s="22" t="str">
        <v/>
      </c>
      <c r="AC337" s="40"/>
      <c r="AD337" s="90">
        <v>0</v>
      </c>
      <c r="AE337" s="40"/>
      <c r="AF337" s="12" t="str">
        <v/>
      </c>
      <c r="AG337" s="104" t="str">
        <v/>
      </c>
      <c r="AH337" s="40"/>
      <c r="AI337" s="94" t="str">
        <v/>
      </c>
      <c r="AJ337" s="94" t="str">
        <v/>
      </c>
      <c r="AK337" s="94" t="str">
        <v/>
      </c>
      <c r="AL337" s="40"/>
      <c r="AM337" s="7" t="str">
        <v/>
      </c>
      <c r="AN337" s="7" t="str">
        <v/>
      </c>
      <c r="AO337" s="7" t="str">
        <v/>
      </c>
      <c r="AP337" s="7" t="str">
        <v/>
      </c>
      <c r="AQ337" s="7" t="str">
        <v/>
      </c>
      <c r="AR337" s="7" t="str">
        <v/>
      </c>
      <c r="AS337" s="18" t="str">
        <v/>
      </c>
      <c r="AT337" s="40"/>
      <c r="AU337" s="9" t="str">
        <v/>
      </c>
      <c r="AV337" s="9" t="str">
        <v/>
      </c>
      <c r="AW337" s="9" t="str">
        <v/>
      </c>
      <c r="AX337" s="9" t="str">
        <v/>
      </c>
      <c r="AY337" s="9" t="str">
        <v/>
      </c>
      <c r="AZ337" s="9" t="str">
        <v/>
      </c>
      <c r="BA337" s="10" t="str">
        <v/>
      </c>
      <c r="BB337" s="40"/>
    </row>
    <row r="338" spans="1:54" ht="12.75" customHeight="1" x14ac:dyDescent="0.2">
      <c r="A338" s="32">
        <v>14885</v>
      </c>
      <c r="B338" s="7">
        <v>0</v>
      </c>
      <c r="C338" s="7" t="str">
        <v/>
      </c>
      <c r="D338" s="7">
        <v>-1.3890687940079638E-2</v>
      </c>
      <c r="E338" s="7">
        <v>4.3416973318053387E-3</v>
      </c>
      <c r="F338" s="7">
        <v>-1.629606387957705E-2</v>
      </c>
      <c r="G338" s="7">
        <v>-1.7429439098225474E-2</v>
      </c>
      <c r="H338" s="7">
        <v>3.8461538461538547E-2</v>
      </c>
      <c r="I338" s="8">
        <v>14</v>
      </c>
      <c r="J338" s="8" t="str">
        <v/>
      </c>
      <c r="K338" s="40"/>
      <c r="L338" s="9" t="str">
        <v/>
      </c>
      <c r="M338" s="9" t="str">
        <v/>
      </c>
      <c r="N338" s="9" t="str">
        <v/>
      </c>
      <c r="O338" s="9" t="str">
        <v/>
      </c>
      <c r="P338" s="9" t="str">
        <v/>
      </c>
      <c r="Q338" s="9" t="str">
        <v/>
      </c>
      <c r="R338" s="9" t="str">
        <v/>
      </c>
      <c r="S338" s="10" t="str">
        <v/>
      </c>
      <c r="T338" s="10" t="str">
        <v/>
      </c>
      <c r="U338" s="40"/>
      <c r="V338" s="84" t="str">
        <v/>
      </c>
      <c r="W338" s="84" t="str">
        <v/>
      </c>
      <c r="X338" s="87" t="str">
        <v/>
      </c>
      <c r="Y338" s="40"/>
      <c r="Z338" s="13" t="str">
        <v/>
      </c>
      <c r="AA338" s="11" t="str">
        <v/>
      </c>
      <c r="AB338" s="22" t="str">
        <v/>
      </c>
      <c r="AC338" s="40"/>
      <c r="AD338" s="90">
        <v>0</v>
      </c>
      <c r="AE338" s="40"/>
      <c r="AF338" s="12" t="str">
        <v/>
      </c>
      <c r="AG338" s="104" t="str">
        <v/>
      </c>
      <c r="AH338" s="40"/>
      <c r="AI338" s="94" t="str">
        <v/>
      </c>
      <c r="AJ338" s="94" t="str">
        <v/>
      </c>
      <c r="AK338" s="94" t="str">
        <v/>
      </c>
      <c r="AL338" s="40"/>
      <c r="AM338" s="7" t="str">
        <v/>
      </c>
      <c r="AN338" s="7" t="str">
        <v/>
      </c>
      <c r="AO338" s="7" t="str">
        <v/>
      </c>
      <c r="AP338" s="7" t="str">
        <v/>
      </c>
      <c r="AQ338" s="7" t="str">
        <v/>
      </c>
      <c r="AR338" s="7" t="str">
        <v/>
      </c>
      <c r="AS338" s="18" t="str">
        <v/>
      </c>
      <c r="AT338" s="40"/>
      <c r="AU338" s="9" t="str">
        <v/>
      </c>
      <c r="AV338" s="9" t="str">
        <v/>
      </c>
      <c r="AW338" s="9" t="str">
        <v/>
      </c>
      <c r="AX338" s="9" t="str">
        <v/>
      </c>
      <c r="AY338" s="9" t="str">
        <v/>
      </c>
      <c r="AZ338" s="9" t="str">
        <v/>
      </c>
      <c r="BA338" s="10" t="str">
        <v/>
      </c>
      <c r="BB338" s="40"/>
    </row>
    <row r="339" spans="1:54" ht="12.75" customHeight="1" x14ac:dyDescent="0.2">
      <c r="A339" s="32">
        <v>14916</v>
      </c>
      <c r="B339" s="7">
        <v>0</v>
      </c>
      <c r="C339" s="7" t="str">
        <v/>
      </c>
      <c r="D339" s="7">
        <v>-1.1628961411624283E-2</v>
      </c>
      <c r="E339" s="7">
        <v>2.8818921805662256E-3</v>
      </c>
      <c r="F339" s="7">
        <v>-1.5697883924503442E-2</v>
      </c>
      <c r="G339" s="7">
        <v>-1.7181908519046329E-2</v>
      </c>
      <c r="H339" s="7">
        <v>3.8461538461538547E-2</v>
      </c>
      <c r="I339" s="8">
        <v>14</v>
      </c>
      <c r="J339" s="8" t="str">
        <v/>
      </c>
      <c r="K339" s="40"/>
      <c r="L339" s="9" t="str">
        <v/>
      </c>
      <c r="M339" s="9" t="str">
        <v/>
      </c>
      <c r="N339" s="9" t="str">
        <v/>
      </c>
      <c r="O339" s="9" t="str">
        <v/>
      </c>
      <c r="P339" s="9" t="str">
        <v/>
      </c>
      <c r="Q339" s="9" t="str">
        <v/>
      </c>
      <c r="R339" s="9" t="str">
        <v/>
      </c>
      <c r="S339" s="10" t="str">
        <v/>
      </c>
      <c r="T339" s="10" t="str">
        <v/>
      </c>
      <c r="U339" s="40"/>
      <c r="V339" s="84" t="str">
        <v/>
      </c>
      <c r="W339" s="84" t="str">
        <v/>
      </c>
      <c r="X339" s="87" t="str">
        <v/>
      </c>
      <c r="Y339" s="40"/>
      <c r="Z339" s="13" t="str">
        <v/>
      </c>
      <c r="AA339" s="11" t="str">
        <v/>
      </c>
      <c r="AB339" s="22" t="str">
        <v/>
      </c>
      <c r="AC339" s="40"/>
      <c r="AD339" s="90">
        <v>0</v>
      </c>
      <c r="AE339" s="40"/>
      <c r="AF339" s="12" t="str">
        <v/>
      </c>
      <c r="AG339" s="104" t="str">
        <v/>
      </c>
      <c r="AH339" s="40"/>
      <c r="AI339" s="94" t="str">
        <v/>
      </c>
      <c r="AJ339" s="94" t="str">
        <v/>
      </c>
      <c r="AK339" s="94" t="str">
        <v/>
      </c>
      <c r="AL339" s="40"/>
      <c r="AM339" s="7" t="str">
        <v/>
      </c>
      <c r="AN339" s="7" t="str">
        <v/>
      </c>
      <c r="AO339" s="7" t="str">
        <v/>
      </c>
      <c r="AP339" s="7" t="str">
        <v/>
      </c>
      <c r="AQ339" s="7" t="str">
        <v/>
      </c>
      <c r="AR339" s="7" t="str">
        <v/>
      </c>
      <c r="AS339" s="18" t="str">
        <v/>
      </c>
      <c r="AT339" s="40"/>
      <c r="AU339" s="9" t="str">
        <v/>
      </c>
      <c r="AV339" s="9" t="str">
        <v/>
      </c>
      <c r="AW339" s="9" t="str">
        <v/>
      </c>
      <c r="AX339" s="9" t="str">
        <v/>
      </c>
      <c r="AY339" s="9" t="str">
        <v/>
      </c>
      <c r="AZ339" s="9" t="str">
        <v/>
      </c>
      <c r="BA339" s="10" t="str">
        <v/>
      </c>
      <c r="BB339" s="40"/>
    </row>
    <row r="340" spans="1:54" ht="12.75" customHeight="1" x14ac:dyDescent="0.2">
      <c r="A340" s="32">
        <v>14946</v>
      </c>
      <c r="B340" s="7">
        <v>7.1428571428571175E-3</v>
      </c>
      <c r="C340" s="7" t="str">
        <v/>
      </c>
      <c r="D340" s="7">
        <v>-6.9932357890383212E-3</v>
      </c>
      <c r="E340" s="7">
        <v>4.3105046583700179E-3</v>
      </c>
      <c r="F340" s="7">
        <v>-1.3176862361077846E-2</v>
      </c>
      <c r="G340" s="7">
        <v>-1.5828308023319471E-2</v>
      </c>
      <c r="H340" s="7">
        <v>5.1282051282051322E-2</v>
      </c>
      <c r="I340" s="8">
        <v>14.1</v>
      </c>
      <c r="J340" s="8" t="str">
        <v/>
      </c>
      <c r="K340" s="40"/>
      <c r="L340" s="9" t="str">
        <v/>
      </c>
      <c r="M340" s="9" t="str">
        <v/>
      </c>
      <c r="N340" s="9" t="str">
        <v/>
      </c>
      <c r="O340" s="9" t="str">
        <v/>
      </c>
      <c r="P340" s="9" t="str">
        <v/>
      </c>
      <c r="Q340" s="9" t="str">
        <v/>
      </c>
      <c r="R340" s="9" t="str">
        <v/>
      </c>
      <c r="S340" s="10" t="str">
        <v/>
      </c>
      <c r="T340" s="10" t="str">
        <v/>
      </c>
      <c r="U340" s="40"/>
      <c r="V340" s="84" t="str">
        <v/>
      </c>
      <c r="W340" s="84" t="str">
        <v/>
      </c>
      <c r="X340" s="87" t="str">
        <v/>
      </c>
      <c r="Y340" s="40"/>
      <c r="Z340" s="13" t="str">
        <v/>
      </c>
      <c r="AA340" s="11" t="str">
        <v/>
      </c>
      <c r="AB340" s="22" t="str">
        <v/>
      </c>
      <c r="AC340" s="40"/>
      <c r="AD340" s="90">
        <v>0</v>
      </c>
      <c r="AE340" s="40"/>
      <c r="AF340" s="12" t="str">
        <v/>
      </c>
      <c r="AG340" s="104" t="str">
        <v/>
      </c>
      <c r="AH340" s="40"/>
      <c r="AI340" s="94" t="str">
        <v/>
      </c>
      <c r="AJ340" s="94" t="str">
        <v/>
      </c>
      <c r="AK340" s="94" t="str">
        <v/>
      </c>
      <c r="AL340" s="40"/>
      <c r="AM340" s="7" t="str">
        <v/>
      </c>
      <c r="AN340" s="7" t="str">
        <v/>
      </c>
      <c r="AO340" s="7" t="str">
        <v/>
      </c>
      <c r="AP340" s="7" t="str">
        <v/>
      </c>
      <c r="AQ340" s="7" t="str">
        <v/>
      </c>
      <c r="AR340" s="7" t="str">
        <v/>
      </c>
      <c r="AS340" s="18" t="str">
        <v/>
      </c>
      <c r="AT340" s="40"/>
      <c r="AU340" s="9" t="str">
        <v/>
      </c>
      <c r="AV340" s="9" t="str">
        <v/>
      </c>
      <c r="AW340" s="9" t="str">
        <v/>
      </c>
      <c r="AX340" s="9" t="str">
        <v/>
      </c>
      <c r="AY340" s="9" t="str">
        <v/>
      </c>
      <c r="AZ340" s="9" t="str">
        <v/>
      </c>
      <c r="BA340" s="10" t="str">
        <v/>
      </c>
      <c r="BB340" s="40"/>
    </row>
    <row r="341" spans="1:54" ht="12.75" customHeight="1" x14ac:dyDescent="0.2">
      <c r="A341" s="32">
        <v>14977</v>
      </c>
      <c r="B341" s="7">
        <v>1.4388489208633004E-2</v>
      </c>
      <c r="C341" s="7" t="str">
        <v/>
      </c>
      <c r="D341" s="7">
        <v>-2.3529498712024921E-3</v>
      </c>
      <c r="E341" s="7">
        <v>4.3105046583700179E-3</v>
      </c>
      <c r="F341" s="7">
        <v>-1.194254608007983E-2</v>
      </c>
      <c r="G341" s="7">
        <v>-1.4802557924011306E-2</v>
      </c>
      <c r="H341" s="7">
        <v>5.1282051282051322E-2</v>
      </c>
      <c r="I341" s="8">
        <v>14.1</v>
      </c>
      <c r="J341" s="8" t="str">
        <v/>
      </c>
      <c r="K341" s="40"/>
      <c r="L341" s="9" t="str">
        <v/>
      </c>
      <c r="M341" s="9" t="str">
        <v/>
      </c>
      <c r="N341" s="9" t="str">
        <v/>
      </c>
      <c r="O341" s="9" t="str">
        <v/>
      </c>
      <c r="P341" s="9" t="str">
        <v/>
      </c>
      <c r="Q341" s="9" t="str">
        <v/>
      </c>
      <c r="R341" s="9" t="str">
        <v/>
      </c>
      <c r="S341" s="10" t="str">
        <v/>
      </c>
      <c r="T341" s="10" t="str">
        <v/>
      </c>
      <c r="U341" s="40"/>
      <c r="V341" s="84" t="str">
        <v/>
      </c>
      <c r="W341" s="84" t="str">
        <v/>
      </c>
      <c r="X341" s="87" t="str">
        <v/>
      </c>
      <c r="Y341" s="40"/>
      <c r="Z341" s="13" t="str">
        <v/>
      </c>
      <c r="AA341" s="11" t="str">
        <v/>
      </c>
      <c r="AB341" s="22" t="str">
        <v/>
      </c>
      <c r="AC341" s="40"/>
      <c r="AD341" s="90">
        <v>0</v>
      </c>
      <c r="AE341" s="40"/>
      <c r="AF341" s="12" t="str">
        <v/>
      </c>
      <c r="AG341" s="104" t="str">
        <v/>
      </c>
      <c r="AH341" s="40"/>
      <c r="AI341" s="94" t="str">
        <v/>
      </c>
      <c r="AJ341" s="94" t="str">
        <v/>
      </c>
      <c r="AK341" s="94" t="str">
        <v/>
      </c>
      <c r="AL341" s="40"/>
      <c r="AM341" s="7" t="str">
        <v/>
      </c>
      <c r="AN341" s="7" t="str">
        <v/>
      </c>
      <c r="AO341" s="7" t="str">
        <v/>
      </c>
      <c r="AP341" s="7" t="str">
        <v/>
      </c>
      <c r="AQ341" s="7" t="str">
        <v/>
      </c>
      <c r="AR341" s="7" t="str">
        <v/>
      </c>
      <c r="AS341" s="18" t="str">
        <v/>
      </c>
      <c r="AT341" s="40"/>
      <c r="AU341" s="9" t="str">
        <v/>
      </c>
      <c r="AV341" s="9" t="str">
        <v/>
      </c>
      <c r="AW341" s="9" t="str">
        <v/>
      </c>
      <c r="AX341" s="9" t="str">
        <v/>
      </c>
      <c r="AY341" s="9" t="str">
        <v/>
      </c>
      <c r="AZ341" s="9" t="str">
        <v/>
      </c>
      <c r="BA341" s="10" t="str">
        <v/>
      </c>
      <c r="BB341" s="40"/>
    </row>
    <row r="342" spans="1:54" ht="12.75" customHeight="1" x14ac:dyDescent="0.2">
      <c r="A342" s="32">
        <v>15008</v>
      </c>
      <c r="B342" s="7">
        <v>7.1428571428571175E-3</v>
      </c>
      <c r="C342" s="7" t="str">
        <v/>
      </c>
      <c r="D342" s="7">
        <v>0</v>
      </c>
      <c r="E342" s="7">
        <v>4.3105046583700179E-3</v>
      </c>
      <c r="F342" s="7">
        <v>-1.0691031800573403E-2</v>
      </c>
      <c r="G342" s="7">
        <v>-1.3220622951848005E-2</v>
      </c>
      <c r="H342" s="7">
        <v>5.1282051282051322E-2</v>
      </c>
      <c r="I342" s="8">
        <v>14.1</v>
      </c>
      <c r="J342" s="8" t="str">
        <v/>
      </c>
      <c r="K342" s="40"/>
      <c r="L342" s="9" t="str">
        <v/>
      </c>
      <c r="M342" s="9" t="str">
        <v/>
      </c>
      <c r="N342" s="9" t="str">
        <v/>
      </c>
      <c r="O342" s="9" t="str">
        <v/>
      </c>
      <c r="P342" s="9" t="str">
        <v/>
      </c>
      <c r="Q342" s="9" t="str">
        <v/>
      </c>
      <c r="R342" s="9" t="str">
        <v/>
      </c>
      <c r="S342" s="10" t="str">
        <v/>
      </c>
      <c r="T342" s="10" t="str">
        <v/>
      </c>
      <c r="U342" s="40"/>
      <c r="V342" s="84" t="str">
        <v/>
      </c>
      <c r="W342" s="84" t="str">
        <v/>
      </c>
      <c r="X342" s="87" t="str">
        <v/>
      </c>
      <c r="Y342" s="40"/>
      <c r="Z342" s="13" t="str">
        <v/>
      </c>
      <c r="AA342" s="11" t="str">
        <v/>
      </c>
      <c r="AB342" s="22" t="str">
        <v/>
      </c>
      <c r="AC342" s="40"/>
      <c r="AD342" s="90">
        <v>0</v>
      </c>
      <c r="AE342" s="40"/>
      <c r="AF342" s="12" t="str">
        <v/>
      </c>
      <c r="AG342" s="104" t="str">
        <v/>
      </c>
      <c r="AH342" s="40"/>
      <c r="AI342" s="94" t="str">
        <v/>
      </c>
      <c r="AJ342" s="94" t="str">
        <v/>
      </c>
      <c r="AK342" s="94" t="str">
        <v/>
      </c>
      <c r="AL342" s="40"/>
      <c r="AM342" s="7" t="str">
        <v/>
      </c>
      <c r="AN342" s="7" t="str">
        <v/>
      </c>
      <c r="AO342" s="7" t="str">
        <v/>
      </c>
      <c r="AP342" s="7" t="str">
        <v/>
      </c>
      <c r="AQ342" s="7" t="str">
        <v/>
      </c>
      <c r="AR342" s="7" t="str">
        <v/>
      </c>
      <c r="AS342" s="18" t="str">
        <v/>
      </c>
      <c r="AT342" s="40"/>
      <c r="AU342" s="9" t="str">
        <v/>
      </c>
      <c r="AV342" s="9" t="str">
        <v/>
      </c>
      <c r="AW342" s="9" t="str">
        <v/>
      </c>
      <c r="AX342" s="9" t="str">
        <v/>
      </c>
      <c r="AY342" s="9" t="str">
        <v/>
      </c>
      <c r="AZ342" s="9" t="str">
        <v/>
      </c>
      <c r="BA342" s="10" t="str">
        <v/>
      </c>
      <c r="BB342" s="40"/>
    </row>
    <row r="343" spans="1:54" ht="12.75" customHeight="1" x14ac:dyDescent="0.2">
      <c r="A343" s="32">
        <v>15036</v>
      </c>
      <c r="B343" s="7">
        <v>1.4285714285714235E-2</v>
      </c>
      <c r="C343" s="7" t="str">
        <v/>
      </c>
      <c r="D343" s="7">
        <v>2.358499301831074E-3</v>
      </c>
      <c r="E343" s="7">
        <v>7.1949867818710267E-3</v>
      </c>
      <c r="F343" s="7">
        <v>-9.3588259814719743E-3</v>
      </c>
      <c r="G343" s="7">
        <v>-1.2602865040258537E-2</v>
      </c>
      <c r="H343" s="7">
        <v>3.7974683544303556E-2</v>
      </c>
      <c r="I343" s="8">
        <v>14.2</v>
      </c>
      <c r="J343" s="8" t="str">
        <v/>
      </c>
      <c r="K343" s="40"/>
      <c r="L343" s="9" t="str">
        <v/>
      </c>
      <c r="M343" s="9" t="str">
        <v/>
      </c>
      <c r="N343" s="9" t="str">
        <v/>
      </c>
      <c r="O343" s="9" t="str">
        <v/>
      </c>
      <c r="P343" s="9" t="str">
        <v/>
      </c>
      <c r="Q343" s="9" t="str">
        <v/>
      </c>
      <c r="R343" s="9" t="str">
        <v/>
      </c>
      <c r="S343" s="10" t="str">
        <v/>
      </c>
      <c r="T343" s="10" t="str">
        <v/>
      </c>
      <c r="U343" s="40"/>
      <c r="V343" s="84" t="str">
        <v/>
      </c>
      <c r="W343" s="84" t="str">
        <v/>
      </c>
      <c r="X343" s="87" t="str">
        <v/>
      </c>
      <c r="Y343" s="40"/>
      <c r="Z343" s="13" t="str">
        <v/>
      </c>
      <c r="AA343" s="11" t="str">
        <v/>
      </c>
      <c r="AB343" s="22" t="str">
        <v/>
      </c>
      <c r="AC343" s="40"/>
      <c r="AD343" s="90">
        <v>0</v>
      </c>
      <c r="AE343" s="40"/>
      <c r="AF343" s="12" t="str">
        <v/>
      </c>
      <c r="AG343" s="104" t="str">
        <v/>
      </c>
      <c r="AH343" s="40"/>
      <c r="AI343" s="94" t="str">
        <v/>
      </c>
      <c r="AJ343" s="94" t="str">
        <v/>
      </c>
      <c r="AK343" s="94" t="str">
        <v/>
      </c>
      <c r="AL343" s="40"/>
      <c r="AM343" s="7" t="str">
        <v/>
      </c>
      <c r="AN343" s="7" t="str">
        <v/>
      </c>
      <c r="AO343" s="7" t="str">
        <v/>
      </c>
      <c r="AP343" s="7" t="str">
        <v/>
      </c>
      <c r="AQ343" s="7" t="str">
        <v/>
      </c>
      <c r="AR343" s="7" t="str">
        <v/>
      </c>
      <c r="AS343" s="18" t="str">
        <v/>
      </c>
      <c r="AT343" s="40"/>
      <c r="AU343" s="9" t="str">
        <v/>
      </c>
      <c r="AV343" s="9" t="str">
        <v/>
      </c>
      <c r="AW343" s="9" t="str">
        <v/>
      </c>
      <c r="AX343" s="9" t="str">
        <v/>
      </c>
      <c r="AY343" s="9" t="str">
        <v/>
      </c>
      <c r="AZ343" s="9" t="str">
        <v/>
      </c>
      <c r="BA343" s="10" t="str">
        <v/>
      </c>
      <c r="BB343" s="40"/>
    </row>
    <row r="344" spans="1:54" ht="12.75" customHeight="1" x14ac:dyDescent="0.2">
      <c r="A344" s="32">
        <v>15067</v>
      </c>
      <c r="B344" s="7">
        <v>2.1428571428571574E-2</v>
      </c>
      <c r="C344" s="7" t="str">
        <v/>
      </c>
      <c r="D344" s="7">
        <v>2.3419289277342159E-3</v>
      </c>
      <c r="E344" s="7">
        <v>8.6095920594224662E-3</v>
      </c>
      <c r="F344" s="7">
        <v>-8.0256696207928746E-3</v>
      </c>
      <c r="G344" s="7">
        <v>-1.171347681194046E-2</v>
      </c>
      <c r="H344" s="7">
        <v>3.7974683544303556E-2</v>
      </c>
      <c r="I344" s="8">
        <v>14.3</v>
      </c>
      <c r="J344" s="8" t="str">
        <v/>
      </c>
      <c r="K344" s="40"/>
      <c r="L344" s="9" t="str">
        <v/>
      </c>
      <c r="M344" s="9" t="str">
        <v/>
      </c>
      <c r="N344" s="9" t="str">
        <v/>
      </c>
      <c r="O344" s="9" t="str">
        <v/>
      </c>
      <c r="P344" s="9" t="str">
        <v/>
      </c>
      <c r="Q344" s="9" t="str">
        <v/>
      </c>
      <c r="R344" s="9" t="str">
        <v/>
      </c>
      <c r="S344" s="10" t="str">
        <v/>
      </c>
      <c r="T344" s="10" t="str">
        <v/>
      </c>
      <c r="U344" s="40"/>
      <c r="V344" s="84" t="str">
        <v/>
      </c>
      <c r="W344" s="84" t="str">
        <v/>
      </c>
      <c r="X344" s="87" t="str">
        <v/>
      </c>
      <c r="Y344" s="40"/>
      <c r="Z344" s="13" t="str">
        <v/>
      </c>
      <c r="AA344" s="11" t="str">
        <v/>
      </c>
      <c r="AB344" s="22" t="str">
        <v/>
      </c>
      <c r="AC344" s="40"/>
      <c r="AD344" s="90">
        <v>0</v>
      </c>
      <c r="AE344" s="40"/>
      <c r="AF344" s="12" t="str">
        <v/>
      </c>
      <c r="AG344" s="104" t="str">
        <v/>
      </c>
      <c r="AH344" s="40"/>
      <c r="AI344" s="94" t="str">
        <v/>
      </c>
      <c r="AJ344" s="94" t="str">
        <v/>
      </c>
      <c r="AK344" s="94" t="str">
        <v/>
      </c>
      <c r="AL344" s="40"/>
      <c r="AM344" s="7" t="str">
        <v/>
      </c>
      <c r="AN344" s="7" t="str">
        <v/>
      </c>
      <c r="AO344" s="7" t="str">
        <v/>
      </c>
      <c r="AP344" s="7" t="str">
        <v/>
      </c>
      <c r="AQ344" s="7" t="str">
        <v/>
      </c>
      <c r="AR344" s="7" t="str">
        <v/>
      </c>
      <c r="AS344" s="18" t="str">
        <v/>
      </c>
      <c r="AT344" s="40"/>
      <c r="AU344" s="9" t="str">
        <v/>
      </c>
      <c r="AV344" s="9" t="str">
        <v/>
      </c>
      <c r="AW344" s="9" t="str">
        <v/>
      </c>
      <c r="AX344" s="9" t="str">
        <v/>
      </c>
      <c r="AY344" s="9" t="str">
        <v/>
      </c>
      <c r="AZ344" s="9" t="str">
        <v/>
      </c>
      <c r="BA344" s="10" t="str">
        <v/>
      </c>
      <c r="BB344" s="40"/>
    </row>
    <row r="345" spans="1:54" ht="12.75" customHeight="1" x14ac:dyDescent="0.2">
      <c r="A345" s="32">
        <v>15097</v>
      </c>
      <c r="B345" s="7">
        <v>2.8571428571428692E-2</v>
      </c>
      <c r="C345" s="7" t="str">
        <v/>
      </c>
      <c r="D345" s="7">
        <v>7.0424855510378137E-3</v>
      </c>
      <c r="E345" s="7">
        <v>1.0016305466987729E-2</v>
      </c>
      <c r="F345" s="7">
        <v>-6.0441225376401952E-3</v>
      </c>
      <c r="G345" s="7">
        <v>-1.0263785789281998E-2</v>
      </c>
      <c r="H345" s="7">
        <v>3.7974683544303556E-2</v>
      </c>
      <c r="I345" s="8">
        <v>14.4</v>
      </c>
      <c r="J345" s="8" t="str">
        <v/>
      </c>
      <c r="K345" s="40"/>
      <c r="L345" s="9" t="str">
        <v/>
      </c>
      <c r="M345" s="9" t="str">
        <v/>
      </c>
      <c r="N345" s="9" t="str">
        <v/>
      </c>
      <c r="O345" s="9" t="str">
        <v/>
      </c>
      <c r="P345" s="9" t="str">
        <v/>
      </c>
      <c r="Q345" s="9" t="str">
        <v/>
      </c>
      <c r="R345" s="9" t="str">
        <v/>
      </c>
      <c r="S345" s="10" t="str">
        <v/>
      </c>
      <c r="T345" s="10" t="str">
        <v/>
      </c>
      <c r="U345" s="40"/>
      <c r="V345" s="84" t="str">
        <v/>
      </c>
      <c r="W345" s="84" t="str">
        <v/>
      </c>
      <c r="X345" s="87" t="str">
        <v/>
      </c>
      <c r="Y345" s="40"/>
      <c r="Z345" s="13" t="str">
        <v/>
      </c>
      <c r="AA345" s="11" t="str">
        <v/>
      </c>
      <c r="AB345" s="22" t="str">
        <v/>
      </c>
      <c r="AC345" s="40"/>
      <c r="AD345" s="90">
        <v>0</v>
      </c>
      <c r="AE345" s="40"/>
      <c r="AF345" s="12" t="str">
        <v/>
      </c>
      <c r="AG345" s="104" t="str">
        <v/>
      </c>
      <c r="AH345" s="40"/>
      <c r="AI345" s="94" t="str">
        <v/>
      </c>
      <c r="AJ345" s="94" t="str">
        <v/>
      </c>
      <c r="AK345" s="94" t="str">
        <v/>
      </c>
      <c r="AL345" s="40"/>
      <c r="AM345" s="7" t="str">
        <v/>
      </c>
      <c r="AN345" s="7" t="str">
        <v/>
      </c>
      <c r="AO345" s="7" t="str">
        <v/>
      </c>
      <c r="AP345" s="7" t="str">
        <v/>
      </c>
      <c r="AQ345" s="7" t="str">
        <v/>
      </c>
      <c r="AR345" s="7" t="str">
        <v/>
      </c>
      <c r="AS345" s="18" t="str">
        <v/>
      </c>
      <c r="AT345" s="40"/>
      <c r="AU345" s="9" t="str">
        <v/>
      </c>
      <c r="AV345" s="9" t="str">
        <v/>
      </c>
      <c r="AW345" s="9" t="str">
        <v/>
      </c>
      <c r="AX345" s="9" t="str">
        <v/>
      </c>
      <c r="AY345" s="9" t="str">
        <v/>
      </c>
      <c r="AZ345" s="9" t="str">
        <v/>
      </c>
      <c r="BA345" s="10" t="str">
        <v/>
      </c>
      <c r="BB345" s="40"/>
    </row>
    <row r="346" spans="1:54" ht="12.75" customHeight="1" x14ac:dyDescent="0.2">
      <c r="A346" s="32">
        <v>15128</v>
      </c>
      <c r="B346" s="7">
        <v>4.2553191489361764E-2</v>
      </c>
      <c r="C346" s="7" t="str">
        <v/>
      </c>
      <c r="D346" s="7">
        <v>1.398782561512002E-2</v>
      </c>
      <c r="E346" s="7">
        <v>1.271594910569096E-2</v>
      </c>
      <c r="F346" s="7">
        <v>-2.6811243524198503E-3</v>
      </c>
      <c r="G346" s="7">
        <v>-8.9621686068865891E-3</v>
      </c>
      <c r="H346" s="7">
        <v>6.3291139240506222E-2</v>
      </c>
      <c r="I346" s="8">
        <v>14.7</v>
      </c>
      <c r="J346" s="8" t="str">
        <v/>
      </c>
      <c r="K346" s="40"/>
      <c r="L346" s="9" t="str">
        <v/>
      </c>
      <c r="M346" s="9" t="str">
        <v/>
      </c>
      <c r="N346" s="9" t="str">
        <v/>
      </c>
      <c r="O346" s="9" t="str">
        <v/>
      </c>
      <c r="P346" s="9" t="str">
        <v/>
      </c>
      <c r="Q346" s="9" t="str">
        <v/>
      </c>
      <c r="R346" s="9" t="str">
        <v/>
      </c>
      <c r="S346" s="10" t="str">
        <v/>
      </c>
      <c r="T346" s="10" t="str">
        <v/>
      </c>
      <c r="U346" s="40"/>
      <c r="V346" s="84" t="str">
        <v/>
      </c>
      <c r="W346" s="84" t="str">
        <v/>
      </c>
      <c r="X346" s="87" t="str">
        <v/>
      </c>
      <c r="Y346" s="40"/>
      <c r="Z346" s="13" t="str">
        <v/>
      </c>
      <c r="AA346" s="11" t="str">
        <v/>
      </c>
      <c r="AB346" s="22" t="str">
        <v/>
      </c>
      <c r="AC346" s="40"/>
      <c r="AD346" s="90">
        <v>0</v>
      </c>
      <c r="AE346" s="40"/>
      <c r="AF346" s="12" t="str">
        <v/>
      </c>
      <c r="AG346" s="104" t="str">
        <v/>
      </c>
      <c r="AH346" s="40"/>
      <c r="AI346" s="94" t="str">
        <v/>
      </c>
      <c r="AJ346" s="94" t="str">
        <v/>
      </c>
      <c r="AK346" s="94" t="str">
        <v/>
      </c>
      <c r="AL346" s="40"/>
      <c r="AM346" s="7" t="str">
        <v/>
      </c>
      <c r="AN346" s="7" t="str">
        <v/>
      </c>
      <c r="AO346" s="7" t="str">
        <v/>
      </c>
      <c r="AP346" s="7" t="str">
        <v/>
      </c>
      <c r="AQ346" s="7" t="str">
        <v/>
      </c>
      <c r="AR346" s="7" t="str">
        <v/>
      </c>
      <c r="AS346" s="18" t="str">
        <v/>
      </c>
      <c r="AT346" s="40"/>
      <c r="AU346" s="9" t="str">
        <v/>
      </c>
      <c r="AV346" s="9" t="str">
        <v/>
      </c>
      <c r="AW346" s="9" t="str">
        <v/>
      </c>
      <c r="AX346" s="9" t="str">
        <v/>
      </c>
      <c r="AY346" s="9" t="str">
        <v/>
      </c>
      <c r="AZ346" s="9" t="str">
        <v/>
      </c>
      <c r="BA346" s="10" t="str">
        <v/>
      </c>
      <c r="BB346" s="40"/>
    </row>
    <row r="347" spans="1:54" ht="12.75" customHeight="1" x14ac:dyDescent="0.2">
      <c r="A347" s="32">
        <v>15158</v>
      </c>
      <c r="B347" s="7">
        <v>5.0000000000000044E-2</v>
      </c>
      <c r="C347" s="7" t="str">
        <v/>
      </c>
      <c r="D347" s="7">
        <v>1.398782561512002E-2</v>
      </c>
      <c r="E347" s="7">
        <v>1.1254592439536637E-2</v>
      </c>
      <c r="F347" s="7">
        <v>-2.6811243524198503E-3</v>
      </c>
      <c r="G347" s="7">
        <v>-9.2428768565576691E-3</v>
      </c>
      <c r="H347" s="7">
        <v>6.25E-2</v>
      </c>
      <c r="I347" s="8">
        <v>14.7</v>
      </c>
      <c r="J347" s="8" t="str">
        <v/>
      </c>
      <c r="K347" s="40"/>
      <c r="L347" s="9" t="str">
        <v/>
      </c>
      <c r="M347" s="9" t="str">
        <v/>
      </c>
      <c r="N347" s="9" t="str">
        <v/>
      </c>
      <c r="O347" s="9" t="str">
        <v/>
      </c>
      <c r="P347" s="9" t="str">
        <v/>
      </c>
      <c r="Q347" s="9" t="str">
        <v/>
      </c>
      <c r="R347" s="9" t="str">
        <v/>
      </c>
      <c r="S347" s="10" t="str">
        <v/>
      </c>
      <c r="T347" s="10" t="str">
        <v/>
      </c>
      <c r="U347" s="40"/>
      <c r="V347" s="84" t="str">
        <v/>
      </c>
      <c r="W347" s="84" t="str">
        <v/>
      </c>
      <c r="X347" s="87" t="str">
        <v/>
      </c>
      <c r="Y347" s="40"/>
      <c r="Z347" s="13" t="str">
        <v/>
      </c>
      <c r="AA347" s="11" t="str">
        <v/>
      </c>
      <c r="AB347" s="22" t="str">
        <v/>
      </c>
      <c r="AC347" s="40"/>
      <c r="AD347" s="90">
        <v>0</v>
      </c>
      <c r="AE347" s="40"/>
      <c r="AF347" s="12" t="str">
        <v/>
      </c>
      <c r="AG347" s="104" t="str">
        <v/>
      </c>
      <c r="AH347" s="40"/>
      <c r="AI347" s="94" t="str">
        <v/>
      </c>
      <c r="AJ347" s="94" t="str">
        <v/>
      </c>
      <c r="AK347" s="94" t="str">
        <v/>
      </c>
      <c r="AL347" s="40"/>
      <c r="AM347" s="7" t="str">
        <v/>
      </c>
      <c r="AN347" s="7" t="str">
        <v/>
      </c>
      <c r="AO347" s="7" t="str">
        <v/>
      </c>
      <c r="AP347" s="7" t="str">
        <v/>
      </c>
      <c r="AQ347" s="7" t="str">
        <v/>
      </c>
      <c r="AR347" s="7" t="str">
        <v/>
      </c>
      <c r="AS347" s="18" t="str">
        <v/>
      </c>
      <c r="AT347" s="40"/>
      <c r="AU347" s="9" t="str">
        <v/>
      </c>
      <c r="AV347" s="9" t="str">
        <v/>
      </c>
      <c r="AW347" s="9" t="str">
        <v/>
      </c>
      <c r="AX347" s="9" t="str">
        <v/>
      </c>
      <c r="AY347" s="9" t="str">
        <v/>
      </c>
      <c r="AZ347" s="9" t="str">
        <v/>
      </c>
      <c r="BA347" s="10" t="str">
        <v/>
      </c>
      <c r="BB347" s="40"/>
    </row>
    <row r="348" spans="1:54" ht="12.75" customHeight="1" x14ac:dyDescent="0.2">
      <c r="A348" s="32">
        <v>15189</v>
      </c>
      <c r="B348" s="7">
        <v>6.4285714285714279E-2</v>
      </c>
      <c r="C348" s="7" t="str">
        <v/>
      </c>
      <c r="D348" s="7">
        <v>1.8565710821354164E-2</v>
      </c>
      <c r="E348" s="7">
        <v>1.2538735617975361E-2</v>
      </c>
      <c r="F348" s="7">
        <v>-1.3324645666669133E-3</v>
      </c>
      <c r="G348" s="7">
        <v>-8.5732099635480452E-3</v>
      </c>
      <c r="H348" s="7">
        <v>7.4999999999999956E-2</v>
      </c>
      <c r="I348" s="8">
        <v>14.9</v>
      </c>
      <c r="J348" s="8" t="str">
        <v/>
      </c>
      <c r="K348" s="40"/>
      <c r="L348" s="9" t="str">
        <v/>
      </c>
      <c r="M348" s="9" t="str">
        <v/>
      </c>
      <c r="N348" s="9" t="str">
        <v/>
      </c>
      <c r="O348" s="9" t="str">
        <v/>
      </c>
      <c r="P348" s="9" t="str">
        <v/>
      </c>
      <c r="Q348" s="9" t="str">
        <v/>
      </c>
      <c r="R348" s="9" t="str">
        <v/>
      </c>
      <c r="S348" s="10" t="str">
        <v/>
      </c>
      <c r="T348" s="10" t="str">
        <v/>
      </c>
      <c r="U348" s="40"/>
      <c r="V348" s="84" t="str">
        <v/>
      </c>
      <c r="W348" s="84" t="str">
        <v/>
      </c>
      <c r="X348" s="87" t="str">
        <v/>
      </c>
      <c r="Y348" s="40"/>
      <c r="Z348" s="13" t="str">
        <v/>
      </c>
      <c r="AA348" s="11" t="str">
        <v/>
      </c>
      <c r="AB348" s="22" t="str">
        <v/>
      </c>
      <c r="AC348" s="40"/>
      <c r="AD348" s="90">
        <v>0</v>
      </c>
      <c r="AE348" s="40"/>
      <c r="AF348" s="12" t="str">
        <v/>
      </c>
      <c r="AG348" s="104" t="str">
        <v/>
      </c>
      <c r="AH348" s="40"/>
      <c r="AI348" s="94" t="str">
        <v/>
      </c>
      <c r="AJ348" s="94" t="str">
        <v/>
      </c>
      <c r="AK348" s="94" t="str">
        <v/>
      </c>
      <c r="AL348" s="40"/>
      <c r="AM348" s="7" t="str">
        <v/>
      </c>
      <c r="AN348" s="7" t="str">
        <v/>
      </c>
      <c r="AO348" s="7" t="str">
        <v/>
      </c>
      <c r="AP348" s="7" t="str">
        <v/>
      </c>
      <c r="AQ348" s="7" t="str">
        <v/>
      </c>
      <c r="AR348" s="7" t="str">
        <v/>
      </c>
      <c r="AS348" s="18" t="str">
        <v/>
      </c>
      <c r="AT348" s="40"/>
      <c r="AU348" s="9" t="str">
        <v/>
      </c>
      <c r="AV348" s="9" t="str">
        <v/>
      </c>
      <c r="AW348" s="9" t="str">
        <v/>
      </c>
      <c r="AX348" s="9" t="str">
        <v/>
      </c>
      <c r="AY348" s="9" t="str">
        <v/>
      </c>
      <c r="AZ348" s="9" t="str">
        <v/>
      </c>
      <c r="BA348" s="10" t="str">
        <v/>
      </c>
      <c r="BB348" s="40"/>
    </row>
    <row r="349" spans="1:54" ht="12.75" customHeight="1" x14ac:dyDescent="0.2">
      <c r="A349" s="32">
        <v>15220</v>
      </c>
      <c r="B349" s="7">
        <v>7.8571428571428514E-2</v>
      </c>
      <c r="C349" s="7" t="str">
        <v/>
      </c>
      <c r="D349" s="7">
        <v>2.310281173110118E-2</v>
      </c>
      <c r="E349" s="7">
        <v>1.5242482362354037E-2</v>
      </c>
      <c r="F349" s="7">
        <v>6.6467507050727015E-4</v>
      </c>
      <c r="G349" s="7">
        <v>-7.3481760202092072E-3</v>
      </c>
      <c r="H349" s="7">
        <v>7.4074074074073959E-2</v>
      </c>
      <c r="I349" s="8">
        <v>15.1</v>
      </c>
      <c r="J349" s="8" t="str">
        <v/>
      </c>
      <c r="K349" s="40"/>
      <c r="L349" s="9" t="str">
        <v/>
      </c>
      <c r="M349" s="9" t="str">
        <v/>
      </c>
      <c r="N349" s="9" t="str">
        <v/>
      </c>
      <c r="O349" s="9" t="str">
        <v/>
      </c>
      <c r="P349" s="9" t="str">
        <v/>
      </c>
      <c r="Q349" s="9" t="str">
        <v/>
      </c>
      <c r="R349" s="9" t="str">
        <v/>
      </c>
      <c r="S349" s="10" t="str">
        <v/>
      </c>
      <c r="T349" s="10" t="str">
        <v/>
      </c>
      <c r="U349" s="40"/>
      <c r="V349" s="84" t="str">
        <v/>
      </c>
      <c r="W349" s="84" t="str">
        <v/>
      </c>
      <c r="X349" s="87" t="str">
        <v/>
      </c>
      <c r="Y349" s="40"/>
      <c r="Z349" s="13" t="str">
        <v/>
      </c>
      <c r="AA349" s="11" t="str">
        <v/>
      </c>
      <c r="AB349" s="22" t="str">
        <v/>
      </c>
      <c r="AC349" s="40"/>
      <c r="AD349" s="90">
        <v>0</v>
      </c>
      <c r="AE349" s="40"/>
      <c r="AF349" s="12" t="str">
        <v/>
      </c>
      <c r="AG349" s="104" t="str">
        <v/>
      </c>
      <c r="AH349" s="40"/>
      <c r="AI349" s="94" t="str">
        <v/>
      </c>
      <c r="AJ349" s="94" t="str">
        <v/>
      </c>
      <c r="AK349" s="94" t="str">
        <v/>
      </c>
      <c r="AL349" s="40"/>
      <c r="AM349" s="7" t="str">
        <v/>
      </c>
      <c r="AN349" s="7" t="str">
        <v/>
      </c>
      <c r="AO349" s="7" t="str">
        <v/>
      </c>
      <c r="AP349" s="7" t="str">
        <v/>
      </c>
      <c r="AQ349" s="7" t="str">
        <v/>
      </c>
      <c r="AR349" s="7" t="str">
        <v/>
      </c>
      <c r="AS349" s="18" t="str">
        <v/>
      </c>
      <c r="AT349" s="40"/>
      <c r="AU349" s="9" t="str">
        <v/>
      </c>
      <c r="AV349" s="9" t="str">
        <v/>
      </c>
      <c r="AW349" s="9" t="str">
        <v/>
      </c>
      <c r="AX349" s="9" t="str">
        <v/>
      </c>
      <c r="AY349" s="9" t="str">
        <v/>
      </c>
      <c r="AZ349" s="9" t="str">
        <v/>
      </c>
      <c r="BA349" s="10" t="str">
        <v/>
      </c>
      <c r="BB349" s="40"/>
    </row>
    <row r="350" spans="1:54" ht="12.75" customHeight="1" x14ac:dyDescent="0.2">
      <c r="A350" s="32">
        <v>15250</v>
      </c>
      <c r="B350" s="7">
        <v>9.2857142857142971E-2</v>
      </c>
      <c r="C350" s="7" t="str">
        <v/>
      </c>
      <c r="D350" s="7">
        <v>3.0040889085006572E-2</v>
      </c>
      <c r="E350" s="7">
        <v>1.7917730222104078E-2</v>
      </c>
      <c r="F350" s="7">
        <v>2.65267367385702E-3</v>
      </c>
      <c r="G350" s="7">
        <v>-6.6948913115895126E-3</v>
      </c>
      <c r="H350" s="7">
        <v>7.4074074074073959E-2</v>
      </c>
      <c r="I350" s="8">
        <v>15.3</v>
      </c>
      <c r="J350" s="8" t="str">
        <v/>
      </c>
      <c r="K350" s="40"/>
      <c r="L350" s="9" t="str">
        <v/>
      </c>
      <c r="M350" s="9" t="str">
        <v/>
      </c>
      <c r="N350" s="9" t="str">
        <v/>
      </c>
      <c r="O350" s="9" t="str">
        <v/>
      </c>
      <c r="P350" s="9" t="str">
        <v/>
      </c>
      <c r="Q350" s="9" t="str">
        <v/>
      </c>
      <c r="R350" s="9" t="str">
        <v/>
      </c>
      <c r="S350" s="10" t="str">
        <v/>
      </c>
      <c r="T350" s="10" t="str">
        <v/>
      </c>
      <c r="U350" s="40"/>
      <c r="V350" s="84" t="str">
        <v/>
      </c>
      <c r="W350" s="84" t="str">
        <v/>
      </c>
      <c r="X350" s="87" t="str">
        <v/>
      </c>
      <c r="Y350" s="40"/>
      <c r="Z350" s="13" t="str">
        <v/>
      </c>
      <c r="AA350" s="11" t="str">
        <v/>
      </c>
      <c r="AB350" s="22" t="str">
        <v/>
      </c>
      <c r="AC350" s="40"/>
      <c r="AD350" s="90">
        <v>0</v>
      </c>
      <c r="AE350" s="40"/>
      <c r="AF350" s="12" t="str">
        <v/>
      </c>
      <c r="AG350" s="104" t="str">
        <v/>
      </c>
      <c r="AH350" s="40"/>
      <c r="AI350" s="94" t="str">
        <v/>
      </c>
      <c r="AJ350" s="94" t="str">
        <v/>
      </c>
      <c r="AK350" s="94" t="str">
        <v/>
      </c>
      <c r="AL350" s="40"/>
      <c r="AM350" s="7" t="str">
        <v/>
      </c>
      <c r="AN350" s="7" t="str">
        <v/>
      </c>
      <c r="AO350" s="7" t="str">
        <v/>
      </c>
      <c r="AP350" s="7" t="str">
        <v/>
      </c>
      <c r="AQ350" s="7" t="str">
        <v/>
      </c>
      <c r="AR350" s="7" t="str">
        <v/>
      </c>
      <c r="AS350" s="18" t="str">
        <v/>
      </c>
      <c r="AT350" s="40"/>
      <c r="AU350" s="9" t="str">
        <v/>
      </c>
      <c r="AV350" s="9" t="str">
        <v/>
      </c>
      <c r="AW350" s="9" t="str">
        <v/>
      </c>
      <c r="AX350" s="9" t="str">
        <v/>
      </c>
      <c r="AY350" s="9" t="str">
        <v/>
      </c>
      <c r="AZ350" s="9" t="str">
        <v/>
      </c>
      <c r="BA350" s="10" t="str">
        <v/>
      </c>
      <c r="BB350" s="40"/>
    </row>
    <row r="351" spans="1:54" ht="12.75" customHeight="1" x14ac:dyDescent="0.2">
      <c r="A351" s="32">
        <v>15281</v>
      </c>
      <c r="B351" s="7">
        <v>0.10000000000000009</v>
      </c>
      <c r="C351" s="7" t="str">
        <v/>
      </c>
      <c r="D351" s="7">
        <v>3.228011545636722E-2</v>
      </c>
      <c r="E351" s="7">
        <v>1.9244876491456564E-2</v>
      </c>
      <c r="F351" s="7">
        <v>4.662838921381196E-3</v>
      </c>
      <c r="G351" s="7">
        <v>-6.0865363723033861E-3</v>
      </c>
      <c r="H351" s="7">
        <v>8.6419753086419915E-2</v>
      </c>
      <c r="I351" s="8">
        <v>15.4</v>
      </c>
      <c r="J351" s="8" t="str">
        <v/>
      </c>
      <c r="K351" s="40"/>
      <c r="L351" s="9" t="str">
        <v/>
      </c>
      <c r="M351" s="9" t="str">
        <v/>
      </c>
      <c r="N351" s="9" t="str">
        <v/>
      </c>
      <c r="O351" s="9" t="str">
        <v/>
      </c>
      <c r="P351" s="9" t="str">
        <v/>
      </c>
      <c r="Q351" s="9" t="str">
        <v/>
      </c>
      <c r="R351" s="9" t="str">
        <v/>
      </c>
      <c r="S351" s="10" t="str">
        <v/>
      </c>
      <c r="T351" s="10" t="str">
        <v/>
      </c>
      <c r="U351" s="40"/>
      <c r="V351" s="84" t="str">
        <v/>
      </c>
      <c r="W351" s="84" t="str">
        <v/>
      </c>
      <c r="X351" s="87" t="str">
        <v/>
      </c>
      <c r="Y351" s="40"/>
      <c r="Z351" s="13" t="str">
        <v/>
      </c>
      <c r="AA351" s="11" t="str">
        <v/>
      </c>
      <c r="AB351" s="22" t="str">
        <v/>
      </c>
      <c r="AC351" s="40"/>
      <c r="AD351" s="90">
        <v>0</v>
      </c>
      <c r="AE351" s="40"/>
      <c r="AF351" s="12" t="str">
        <v/>
      </c>
      <c r="AG351" s="104" t="str">
        <v/>
      </c>
      <c r="AH351" s="40"/>
      <c r="AI351" s="94" t="str">
        <v/>
      </c>
      <c r="AJ351" s="94" t="str">
        <v/>
      </c>
      <c r="AK351" s="94" t="str">
        <v/>
      </c>
      <c r="AL351" s="40"/>
      <c r="AM351" s="7" t="str">
        <v/>
      </c>
      <c r="AN351" s="7" t="str">
        <v/>
      </c>
      <c r="AO351" s="7" t="str">
        <v/>
      </c>
      <c r="AP351" s="7" t="str">
        <v/>
      </c>
      <c r="AQ351" s="7" t="str">
        <v/>
      </c>
      <c r="AR351" s="7" t="str">
        <v/>
      </c>
      <c r="AS351" s="18" t="str">
        <v/>
      </c>
      <c r="AT351" s="40"/>
      <c r="AU351" s="9" t="str">
        <v/>
      </c>
      <c r="AV351" s="9" t="str">
        <v/>
      </c>
      <c r="AW351" s="9" t="str">
        <v/>
      </c>
      <c r="AX351" s="9" t="str">
        <v/>
      </c>
      <c r="AY351" s="9" t="str">
        <v/>
      </c>
      <c r="AZ351" s="9" t="str">
        <v/>
      </c>
      <c r="BA351" s="10" t="str">
        <v/>
      </c>
      <c r="BB351" s="40"/>
    </row>
    <row r="352" spans="1:54" ht="12.75" customHeight="1" x14ac:dyDescent="0.2">
      <c r="A352" s="32">
        <v>15311</v>
      </c>
      <c r="B352" s="7">
        <v>9.9290780141843893E-2</v>
      </c>
      <c r="C352" s="7" t="str">
        <v/>
      </c>
      <c r="D352" s="7">
        <v>3.450966906825137E-2</v>
      </c>
      <c r="E352" s="7">
        <v>2.0565146303212156E-2</v>
      </c>
      <c r="F352" s="7">
        <v>5.9997765106296619E-3</v>
      </c>
      <c r="G352" s="7">
        <v>-5.4782631657188663E-3</v>
      </c>
      <c r="H352" s="7">
        <v>6.0975609756097615E-2</v>
      </c>
      <c r="I352" s="8">
        <v>15.5</v>
      </c>
      <c r="J352" s="8" t="str">
        <v/>
      </c>
      <c r="K352" s="40"/>
      <c r="L352" s="9" t="str">
        <v/>
      </c>
      <c r="M352" s="9" t="str">
        <v/>
      </c>
      <c r="N352" s="9" t="str">
        <v/>
      </c>
      <c r="O352" s="9" t="str">
        <v/>
      </c>
      <c r="P352" s="9" t="str">
        <v/>
      </c>
      <c r="Q352" s="9" t="str">
        <v/>
      </c>
      <c r="R352" s="9" t="str">
        <v/>
      </c>
      <c r="S352" s="10" t="str">
        <v/>
      </c>
      <c r="T352" s="10" t="str">
        <v/>
      </c>
      <c r="U352" s="40"/>
      <c r="V352" s="84" t="str">
        <v/>
      </c>
      <c r="W352" s="84" t="str">
        <v/>
      </c>
      <c r="X352" s="87" t="str">
        <v/>
      </c>
      <c r="Y352" s="40"/>
      <c r="Z352" s="13" t="str">
        <v/>
      </c>
      <c r="AA352" s="11" t="str">
        <v/>
      </c>
      <c r="AB352" s="22" t="str">
        <v/>
      </c>
      <c r="AC352" s="40"/>
      <c r="AD352" s="90">
        <v>0</v>
      </c>
      <c r="AE352" s="40"/>
      <c r="AF352" s="12" t="str">
        <v/>
      </c>
      <c r="AG352" s="104" t="str">
        <v/>
      </c>
      <c r="AH352" s="40"/>
      <c r="AI352" s="94" t="str">
        <v/>
      </c>
      <c r="AJ352" s="94" t="str">
        <v/>
      </c>
      <c r="AK352" s="94" t="str">
        <v/>
      </c>
      <c r="AL352" s="40"/>
      <c r="AM352" s="7" t="str">
        <v/>
      </c>
      <c r="AN352" s="7" t="str">
        <v/>
      </c>
      <c r="AO352" s="7" t="str">
        <v/>
      </c>
      <c r="AP352" s="7" t="str">
        <v/>
      </c>
      <c r="AQ352" s="7" t="str">
        <v/>
      </c>
      <c r="AR352" s="7" t="str">
        <v/>
      </c>
      <c r="AS352" s="18" t="str">
        <v/>
      </c>
      <c r="AT352" s="40"/>
      <c r="AU352" s="9" t="str">
        <v/>
      </c>
      <c r="AV352" s="9" t="str">
        <v/>
      </c>
      <c r="AW352" s="9" t="str">
        <v/>
      </c>
      <c r="AX352" s="9" t="str">
        <v/>
      </c>
      <c r="AY352" s="9" t="str">
        <v/>
      </c>
      <c r="AZ352" s="9" t="str">
        <v/>
      </c>
      <c r="BA352" s="10" t="str">
        <v/>
      </c>
      <c r="BB352" s="40"/>
    </row>
    <row r="353" spans="1:54" ht="12.75" customHeight="1" x14ac:dyDescent="0.2">
      <c r="A353" s="32">
        <v>15342</v>
      </c>
      <c r="B353" s="7">
        <v>0.11347517730496448</v>
      </c>
      <c r="C353" s="7" t="str">
        <v/>
      </c>
      <c r="D353" s="7">
        <v>3.8940171388236022E-2</v>
      </c>
      <c r="E353" s="7">
        <v>2.1729912114063721E-2</v>
      </c>
      <c r="F353" s="7">
        <v>9.3838725259502986E-3</v>
      </c>
      <c r="G353" s="7">
        <v>-3.6758728561506748E-3</v>
      </c>
      <c r="H353" s="7">
        <v>6.0975609756097615E-2</v>
      </c>
      <c r="I353" s="8">
        <v>15.7</v>
      </c>
      <c r="J353" s="8" t="str">
        <v/>
      </c>
      <c r="K353" s="40"/>
      <c r="L353" s="9" t="str">
        <v/>
      </c>
      <c r="M353" s="9" t="str">
        <v/>
      </c>
      <c r="N353" s="9" t="str">
        <v/>
      </c>
      <c r="O353" s="9" t="str">
        <v/>
      </c>
      <c r="P353" s="9" t="str">
        <v/>
      </c>
      <c r="Q353" s="9" t="str">
        <v/>
      </c>
      <c r="R353" s="9" t="str">
        <v/>
      </c>
      <c r="S353" s="10" t="str">
        <v/>
      </c>
      <c r="T353" s="10" t="str">
        <v/>
      </c>
      <c r="U353" s="40"/>
      <c r="V353" s="84" t="str">
        <v/>
      </c>
      <c r="W353" s="84" t="str">
        <v/>
      </c>
      <c r="X353" s="87" t="str">
        <v/>
      </c>
      <c r="Y353" s="40"/>
      <c r="Z353" s="13" t="str">
        <v/>
      </c>
      <c r="AA353" s="11" t="str">
        <v/>
      </c>
      <c r="AB353" s="22" t="str">
        <v/>
      </c>
      <c r="AC353" s="40"/>
      <c r="AD353" s="90">
        <v>0</v>
      </c>
      <c r="AE353" s="40"/>
      <c r="AF353" s="12" t="str">
        <v/>
      </c>
      <c r="AG353" s="104" t="str">
        <v/>
      </c>
      <c r="AH353" s="40"/>
      <c r="AI353" s="94" t="str">
        <v/>
      </c>
      <c r="AJ353" s="94" t="str">
        <v/>
      </c>
      <c r="AK353" s="94" t="str">
        <v/>
      </c>
      <c r="AL353" s="40"/>
      <c r="AM353" s="7" t="str">
        <v/>
      </c>
      <c r="AN353" s="7" t="str">
        <v/>
      </c>
      <c r="AO353" s="7" t="str">
        <v/>
      </c>
      <c r="AP353" s="7" t="str">
        <v/>
      </c>
      <c r="AQ353" s="7" t="str">
        <v/>
      </c>
      <c r="AR353" s="7" t="str">
        <v/>
      </c>
      <c r="AS353" s="18" t="str">
        <v/>
      </c>
      <c r="AT353" s="40"/>
      <c r="AU353" s="9" t="str">
        <v/>
      </c>
      <c r="AV353" s="9" t="str">
        <v/>
      </c>
      <c r="AW353" s="9" t="str">
        <v/>
      </c>
      <c r="AX353" s="9" t="str">
        <v/>
      </c>
      <c r="AY353" s="9" t="str">
        <v/>
      </c>
      <c r="AZ353" s="9" t="str">
        <v/>
      </c>
      <c r="BA353" s="10" t="str">
        <v/>
      </c>
      <c r="BB353" s="40"/>
    </row>
    <row r="354" spans="1:54" ht="12.75" customHeight="1" x14ac:dyDescent="0.2">
      <c r="A354" s="32">
        <v>15373</v>
      </c>
      <c r="B354" s="7">
        <v>0.12056737588652489</v>
      </c>
      <c r="C354" s="7" t="str">
        <v/>
      </c>
      <c r="D354" s="7">
        <v>4.3632100605209834E-2</v>
      </c>
      <c r="E354" s="7">
        <v>2.3028175404151918E-2</v>
      </c>
      <c r="F354" s="7">
        <v>1.1448553018962082E-2</v>
      </c>
      <c r="G354" s="7">
        <v>-3.3595282089537992E-3</v>
      </c>
      <c r="H354" s="7">
        <v>6.0975609756097615E-2</v>
      </c>
      <c r="I354" s="8">
        <v>15.8</v>
      </c>
      <c r="J354" s="8" t="str">
        <v/>
      </c>
      <c r="K354" s="40"/>
      <c r="L354" s="9" t="str">
        <v/>
      </c>
      <c r="M354" s="9" t="str">
        <v/>
      </c>
      <c r="N354" s="9" t="str">
        <v/>
      </c>
      <c r="O354" s="9" t="str">
        <v/>
      </c>
      <c r="P354" s="9" t="str">
        <v/>
      </c>
      <c r="Q354" s="9" t="str">
        <v/>
      </c>
      <c r="R354" s="9" t="str">
        <v/>
      </c>
      <c r="S354" s="10" t="str">
        <v/>
      </c>
      <c r="T354" s="10" t="str">
        <v/>
      </c>
      <c r="U354" s="40"/>
      <c r="V354" s="84" t="str">
        <v/>
      </c>
      <c r="W354" s="84" t="str">
        <v/>
      </c>
      <c r="X354" s="87" t="str">
        <v/>
      </c>
      <c r="Y354" s="40"/>
      <c r="Z354" s="13" t="str">
        <v/>
      </c>
      <c r="AA354" s="11" t="str">
        <v/>
      </c>
      <c r="AB354" s="22" t="str">
        <v/>
      </c>
      <c r="AC354" s="40"/>
      <c r="AD354" s="90">
        <v>0</v>
      </c>
      <c r="AE354" s="40"/>
      <c r="AF354" s="12" t="str">
        <v/>
      </c>
      <c r="AG354" s="104" t="str">
        <v/>
      </c>
      <c r="AH354" s="40"/>
      <c r="AI354" s="94" t="str">
        <v/>
      </c>
      <c r="AJ354" s="94" t="str">
        <v/>
      </c>
      <c r="AK354" s="94" t="str">
        <v/>
      </c>
      <c r="AL354" s="40"/>
      <c r="AM354" s="7" t="str">
        <v/>
      </c>
      <c r="AN354" s="7" t="str">
        <v/>
      </c>
      <c r="AO354" s="7" t="str">
        <v/>
      </c>
      <c r="AP354" s="7" t="str">
        <v/>
      </c>
      <c r="AQ354" s="7" t="str">
        <v/>
      </c>
      <c r="AR354" s="7" t="str">
        <v/>
      </c>
      <c r="AS354" s="18" t="str">
        <v/>
      </c>
      <c r="AT354" s="40"/>
      <c r="AU354" s="9" t="str">
        <v/>
      </c>
      <c r="AV354" s="9" t="str">
        <v/>
      </c>
      <c r="AW354" s="9" t="str">
        <v/>
      </c>
      <c r="AX354" s="9" t="str">
        <v/>
      </c>
      <c r="AY354" s="9" t="str">
        <v/>
      </c>
      <c r="AZ354" s="9" t="str">
        <v/>
      </c>
      <c r="BA354" s="10" t="str">
        <v/>
      </c>
      <c r="BB354" s="40"/>
    </row>
    <row r="355" spans="1:54" ht="12.75" customHeight="1" x14ac:dyDescent="0.2">
      <c r="A355" s="32">
        <v>15401</v>
      </c>
      <c r="B355" s="7">
        <v>0.12676056338028174</v>
      </c>
      <c r="C355" s="7" t="str">
        <v/>
      </c>
      <c r="D355" s="7">
        <v>4.8017160933202963E-2</v>
      </c>
      <c r="E355" s="7">
        <v>2.4156504665618916E-2</v>
      </c>
      <c r="F355" s="7">
        <v>1.3442690579665628E-2</v>
      </c>
      <c r="G355" s="7">
        <v>-2.138709553754059E-3</v>
      </c>
      <c r="H355" s="7">
        <v>7.317073170731736E-2</v>
      </c>
      <c r="I355" s="8">
        <v>16</v>
      </c>
      <c r="J355" s="8" t="str">
        <v/>
      </c>
      <c r="K355" s="40"/>
      <c r="L355" s="9" t="str">
        <v/>
      </c>
      <c r="M355" s="9" t="str">
        <v/>
      </c>
      <c r="N355" s="9" t="str">
        <v/>
      </c>
      <c r="O355" s="9" t="str">
        <v/>
      </c>
      <c r="P355" s="9" t="str">
        <v/>
      </c>
      <c r="Q355" s="9" t="str">
        <v/>
      </c>
      <c r="R355" s="9" t="str">
        <v/>
      </c>
      <c r="S355" s="10" t="str">
        <v/>
      </c>
      <c r="T355" s="10" t="str">
        <v/>
      </c>
      <c r="U355" s="40"/>
      <c r="V355" s="84" t="str">
        <v/>
      </c>
      <c r="W355" s="84" t="str">
        <v/>
      </c>
      <c r="X355" s="87" t="str">
        <v/>
      </c>
      <c r="Y355" s="40"/>
      <c r="Z355" s="13" t="str">
        <v/>
      </c>
      <c r="AA355" s="11" t="str">
        <v/>
      </c>
      <c r="AB355" s="22" t="str">
        <v/>
      </c>
      <c r="AC355" s="40"/>
      <c r="AD355" s="90">
        <v>0</v>
      </c>
      <c r="AE355" s="40"/>
      <c r="AF355" s="12" t="str">
        <v/>
      </c>
      <c r="AG355" s="104" t="str">
        <v/>
      </c>
      <c r="AH355" s="40"/>
      <c r="AI355" s="94" t="str">
        <v/>
      </c>
      <c r="AJ355" s="94" t="str">
        <v/>
      </c>
      <c r="AK355" s="94" t="str">
        <v/>
      </c>
      <c r="AL355" s="40"/>
      <c r="AM355" s="7" t="str">
        <v/>
      </c>
      <c r="AN355" s="7" t="str">
        <v/>
      </c>
      <c r="AO355" s="7" t="str">
        <v/>
      </c>
      <c r="AP355" s="7" t="str">
        <v/>
      </c>
      <c r="AQ355" s="7" t="str">
        <v/>
      </c>
      <c r="AR355" s="7" t="str">
        <v/>
      </c>
      <c r="AS355" s="18" t="str">
        <v/>
      </c>
      <c r="AT355" s="40"/>
      <c r="AU355" s="9" t="str">
        <v/>
      </c>
      <c r="AV355" s="9" t="str">
        <v/>
      </c>
      <c r="AW355" s="9" t="str">
        <v/>
      </c>
      <c r="AX355" s="9" t="str">
        <v/>
      </c>
      <c r="AY355" s="9" t="str">
        <v/>
      </c>
      <c r="AZ355" s="9" t="str">
        <v/>
      </c>
      <c r="BA355" s="10" t="str">
        <v/>
      </c>
      <c r="BB355" s="40"/>
    </row>
    <row r="356" spans="1:54" ht="12.75" customHeight="1" x14ac:dyDescent="0.2">
      <c r="A356" s="32">
        <v>15432</v>
      </c>
      <c r="B356" s="7">
        <v>0.12587412587412583</v>
      </c>
      <c r="C356" s="7" t="str">
        <v/>
      </c>
      <c r="D356" s="7">
        <v>5.2726599609396629E-2</v>
      </c>
      <c r="E356" s="7">
        <v>2.3995310426195848E-2</v>
      </c>
      <c r="F356" s="7">
        <v>1.4801516561267825E-2</v>
      </c>
      <c r="G356" s="7">
        <v>-1.827799907100025E-3</v>
      </c>
      <c r="H356" s="7">
        <v>7.317073170731736E-2</v>
      </c>
      <c r="I356" s="8">
        <v>16.100000000000001</v>
      </c>
      <c r="J356" s="8" t="str">
        <v/>
      </c>
      <c r="K356" s="40"/>
      <c r="L356" s="9" t="str">
        <v/>
      </c>
      <c r="M356" s="9" t="str">
        <v/>
      </c>
      <c r="N356" s="9" t="str">
        <v/>
      </c>
      <c r="O356" s="9" t="str">
        <v/>
      </c>
      <c r="P356" s="9" t="str">
        <v/>
      </c>
      <c r="Q356" s="9" t="str">
        <v/>
      </c>
      <c r="R356" s="9" t="str">
        <v/>
      </c>
      <c r="S356" s="10" t="str">
        <v/>
      </c>
      <c r="T356" s="10" t="str">
        <v/>
      </c>
      <c r="U356" s="40"/>
      <c r="V356" s="84" t="str">
        <v/>
      </c>
      <c r="W356" s="84" t="str">
        <v/>
      </c>
      <c r="X356" s="87" t="str">
        <v/>
      </c>
      <c r="Y356" s="40"/>
      <c r="Z356" s="13" t="str">
        <v/>
      </c>
      <c r="AA356" s="11" t="str">
        <v/>
      </c>
      <c r="AB356" s="22" t="str">
        <v/>
      </c>
      <c r="AC356" s="40"/>
      <c r="AD356" s="90">
        <v>0</v>
      </c>
      <c r="AE356" s="40"/>
      <c r="AF356" s="12" t="str">
        <v/>
      </c>
      <c r="AG356" s="104" t="str">
        <v/>
      </c>
      <c r="AH356" s="40"/>
      <c r="AI356" s="94" t="str">
        <v/>
      </c>
      <c r="AJ356" s="94" t="str">
        <v/>
      </c>
      <c r="AK356" s="94" t="str">
        <v/>
      </c>
      <c r="AL356" s="40"/>
      <c r="AM356" s="7" t="str">
        <v/>
      </c>
      <c r="AN356" s="7" t="str">
        <v/>
      </c>
      <c r="AO356" s="7" t="str">
        <v/>
      </c>
      <c r="AP356" s="7" t="str">
        <v/>
      </c>
      <c r="AQ356" s="7" t="str">
        <v/>
      </c>
      <c r="AR356" s="7" t="str">
        <v/>
      </c>
      <c r="AS356" s="18" t="str">
        <v/>
      </c>
      <c r="AT356" s="40"/>
      <c r="AU356" s="9" t="str">
        <v/>
      </c>
      <c r="AV356" s="9" t="str">
        <v/>
      </c>
      <c r="AW356" s="9" t="str">
        <v/>
      </c>
      <c r="AX356" s="9" t="str">
        <v/>
      </c>
      <c r="AY356" s="9" t="str">
        <v/>
      </c>
      <c r="AZ356" s="9" t="str">
        <v/>
      </c>
      <c r="BA356" s="10" t="str">
        <v/>
      </c>
      <c r="BB356" s="40"/>
    </row>
    <row r="357" spans="1:54" ht="12.75" customHeight="1" x14ac:dyDescent="0.2">
      <c r="A357" s="32">
        <v>15462</v>
      </c>
      <c r="B357" s="7">
        <v>0.13194444444444442</v>
      </c>
      <c r="C357" s="7" t="str">
        <v/>
      </c>
      <c r="D357" s="7">
        <v>5.7067789340170094E-2</v>
      </c>
      <c r="E357" s="7">
        <v>2.5097141450036498E-2</v>
      </c>
      <c r="F357" s="7">
        <v>1.7528784630752359E-2</v>
      </c>
      <c r="G357" s="7">
        <v>-1.2114461863891313E-3</v>
      </c>
      <c r="H357" s="7">
        <v>7.317073170731736E-2</v>
      </c>
      <c r="I357" s="8">
        <v>16.3</v>
      </c>
      <c r="J357" s="8" t="str">
        <v/>
      </c>
      <c r="K357" s="40"/>
      <c r="L357" s="9" t="str">
        <v/>
      </c>
      <c r="M357" s="9" t="str">
        <v/>
      </c>
      <c r="N357" s="9" t="str">
        <v/>
      </c>
      <c r="O357" s="9" t="str">
        <v/>
      </c>
      <c r="P357" s="9" t="str">
        <v/>
      </c>
      <c r="Q357" s="9" t="str">
        <v/>
      </c>
      <c r="R357" s="9" t="str">
        <v/>
      </c>
      <c r="S357" s="10" t="str">
        <v/>
      </c>
      <c r="T357" s="10" t="str">
        <v/>
      </c>
      <c r="U357" s="40"/>
      <c r="V357" s="84" t="str">
        <v/>
      </c>
      <c r="W357" s="84" t="str">
        <v/>
      </c>
      <c r="X357" s="87" t="str">
        <v/>
      </c>
      <c r="Y357" s="40"/>
      <c r="Z357" s="13" t="str">
        <v/>
      </c>
      <c r="AA357" s="11" t="str">
        <v/>
      </c>
      <c r="AB357" s="22" t="str">
        <v/>
      </c>
      <c r="AC357" s="40"/>
      <c r="AD357" s="90">
        <v>0</v>
      </c>
      <c r="AE357" s="40"/>
      <c r="AF357" s="12" t="str">
        <v/>
      </c>
      <c r="AG357" s="104" t="str">
        <v/>
      </c>
      <c r="AH357" s="40"/>
      <c r="AI357" s="94" t="str">
        <v/>
      </c>
      <c r="AJ357" s="94" t="str">
        <v/>
      </c>
      <c r="AK357" s="94" t="str">
        <v/>
      </c>
      <c r="AL357" s="40"/>
      <c r="AM357" s="7" t="str">
        <v/>
      </c>
      <c r="AN357" s="7" t="str">
        <v/>
      </c>
      <c r="AO357" s="7" t="str">
        <v/>
      </c>
      <c r="AP357" s="7" t="str">
        <v/>
      </c>
      <c r="AQ357" s="7" t="str">
        <v/>
      </c>
      <c r="AR357" s="7" t="str">
        <v/>
      </c>
      <c r="AS357" s="18" t="str">
        <v/>
      </c>
      <c r="AT357" s="40"/>
      <c r="AU357" s="9" t="str">
        <v/>
      </c>
      <c r="AV357" s="9" t="str">
        <v/>
      </c>
      <c r="AW357" s="9" t="str">
        <v/>
      </c>
      <c r="AX357" s="9" t="str">
        <v/>
      </c>
      <c r="AY357" s="9" t="str">
        <v/>
      </c>
      <c r="AZ357" s="9" t="str">
        <v/>
      </c>
      <c r="BA357" s="10" t="str">
        <v/>
      </c>
      <c r="BB357" s="40"/>
    </row>
    <row r="358" spans="1:54" ht="12.75" customHeight="1" x14ac:dyDescent="0.2">
      <c r="A358" s="32">
        <v>15493</v>
      </c>
      <c r="B358" s="7">
        <v>0.10884353741496611</v>
      </c>
      <c r="C358" s="7" t="str">
        <v/>
      </c>
      <c r="D358" s="7">
        <v>5.7067789340170094E-2</v>
      </c>
      <c r="E358" s="7">
        <v>2.5097141450036498E-2</v>
      </c>
      <c r="F358" s="7">
        <v>1.8274503422792243E-2</v>
      </c>
      <c r="G358" s="7">
        <v>-1.2114461863891313E-3</v>
      </c>
      <c r="H358" s="7">
        <v>4.7619047619047672E-2</v>
      </c>
      <c r="I358" s="8">
        <v>16.3</v>
      </c>
      <c r="J358" s="8" t="str">
        <v/>
      </c>
      <c r="K358" s="40"/>
      <c r="L358" s="9" t="str">
        <v/>
      </c>
      <c r="M358" s="9" t="str">
        <v/>
      </c>
      <c r="N358" s="9" t="str">
        <v/>
      </c>
      <c r="O358" s="9" t="str">
        <v/>
      </c>
      <c r="P358" s="9" t="str">
        <v/>
      </c>
      <c r="Q358" s="9" t="str">
        <v/>
      </c>
      <c r="R358" s="9" t="str">
        <v/>
      </c>
      <c r="S358" s="10" t="str">
        <v/>
      </c>
      <c r="T358" s="10" t="str">
        <v/>
      </c>
      <c r="U358" s="40"/>
      <c r="V358" s="84" t="str">
        <v/>
      </c>
      <c r="W358" s="84" t="str">
        <v/>
      </c>
      <c r="X358" s="87" t="str">
        <v/>
      </c>
      <c r="Y358" s="40"/>
      <c r="Z358" s="13" t="str">
        <v/>
      </c>
      <c r="AA358" s="11" t="str">
        <v/>
      </c>
      <c r="AB358" s="22" t="str">
        <v/>
      </c>
      <c r="AC358" s="40"/>
      <c r="AD358" s="90">
        <v>0</v>
      </c>
      <c r="AE358" s="40"/>
      <c r="AF358" s="12" t="str">
        <v/>
      </c>
      <c r="AG358" s="104" t="str">
        <v/>
      </c>
      <c r="AH358" s="40"/>
      <c r="AI358" s="94" t="str">
        <v/>
      </c>
      <c r="AJ358" s="94" t="str">
        <v/>
      </c>
      <c r="AK358" s="94" t="str">
        <v/>
      </c>
      <c r="AL358" s="40"/>
      <c r="AM358" s="7" t="str">
        <v/>
      </c>
      <c r="AN358" s="7" t="str">
        <v/>
      </c>
      <c r="AO358" s="7" t="str">
        <v/>
      </c>
      <c r="AP358" s="7" t="str">
        <v/>
      </c>
      <c r="AQ358" s="7" t="str">
        <v/>
      </c>
      <c r="AR358" s="7" t="str">
        <v/>
      </c>
      <c r="AS358" s="18" t="str">
        <v/>
      </c>
      <c r="AT358" s="40"/>
      <c r="AU358" s="9" t="str">
        <v/>
      </c>
      <c r="AV358" s="9" t="str">
        <v/>
      </c>
      <c r="AW358" s="9" t="str">
        <v/>
      </c>
      <c r="AX358" s="9" t="str">
        <v/>
      </c>
      <c r="AY358" s="9" t="str">
        <v/>
      </c>
      <c r="AZ358" s="9" t="str">
        <v/>
      </c>
      <c r="BA358" s="10" t="str">
        <v/>
      </c>
      <c r="BB358" s="40"/>
    </row>
    <row r="359" spans="1:54" ht="12.75" customHeight="1" x14ac:dyDescent="0.2">
      <c r="A359" s="32">
        <v>15523</v>
      </c>
      <c r="B359" s="7">
        <v>0.11564625850340127</v>
      </c>
      <c r="C359" s="7" t="str">
        <v/>
      </c>
      <c r="D359" s="7">
        <v>5.9225076526782106E-2</v>
      </c>
      <c r="E359" s="7">
        <v>2.4932274840123947E-2</v>
      </c>
      <c r="F359" s="7">
        <v>1.8897493723776915E-2</v>
      </c>
      <c r="G359" s="7">
        <v>-1.2041520054012489E-3</v>
      </c>
      <c r="H359" s="7">
        <v>4.705882352941182E-2</v>
      </c>
      <c r="I359" s="8">
        <v>16.399999999999999</v>
      </c>
      <c r="J359" s="8" t="str">
        <v/>
      </c>
      <c r="K359" s="40"/>
      <c r="L359" s="9" t="str">
        <v/>
      </c>
      <c r="M359" s="9" t="str">
        <v/>
      </c>
      <c r="N359" s="9" t="str">
        <v/>
      </c>
      <c r="O359" s="9" t="str">
        <v/>
      </c>
      <c r="P359" s="9" t="str">
        <v/>
      </c>
      <c r="Q359" s="9" t="str">
        <v/>
      </c>
      <c r="R359" s="9" t="str">
        <v/>
      </c>
      <c r="S359" s="10" t="str">
        <v/>
      </c>
      <c r="T359" s="10" t="str">
        <v/>
      </c>
      <c r="U359" s="40"/>
      <c r="V359" s="84" t="str">
        <v/>
      </c>
      <c r="W359" s="84" t="str">
        <v/>
      </c>
      <c r="X359" s="87" t="str">
        <v/>
      </c>
      <c r="Y359" s="40"/>
      <c r="Z359" s="13" t="str">
        <v/>
      </c>
      <c r="AA359" s="11" t="str">
        <v/>
      </c>
      <c r="AB359" s="22" t="str">
        <v/>
      </c>
      <c r="AC359" s="40"/>
      <c r="AD359" s="90">
        <v>0</v>
      </c>
      <c r="AE359" s="40"/>
      <c r="AF359" s="12" t="str">
        <v/>
      </c>
      <c r="AG359" s="104" t="str">
        <v/>
      </c>
      <c r="AH359" s="40"/>
      <c r="AI359" s="94" t="str">
        <v/>
      </c>
      <c r="AJ359" s="94" t="str">
        <v/>
      </c>
      <c r="AK359" s="94" t="str">
        <v/>
      </c>
      <c r="AL359" s="40"/>
      <c r="AM359" s="7" t="str">
        <v/>
      </c>
      <c r="AN359" s="7" t="str">
        <v/>
      </c>
      <c r="AO359" s="7" t="str">
        <v/>
      </c>
      <c r="AP359" s="7" t="str">
        <v/>
      </c>
      <c r="AQ359" s="7" t="str">
        <v/>
      </c>
      <c r="AR359" s="7" t="str">
        <v/>
      </c>
      <c r="AS359" s="18" t="str">
        <v/>
      </c>
      <c r="AT359" s="40"/>
      <c r="AU359" s="9" t="str">
        <v/>
      </c>
      <c r="AV359" s="9" t="str">
        <v/>
      </c>
      <c r="AW359" s="9" t="str">
        <v/>
      </c>
      <c r="AX359" s="9" t="str">
        <v/>
      </c>
      <c r="AY359" s="9" t="str">
        <v/>
      </c>
      <c r="AZ359" s="9" t="str">
        <v/>
      </c>
      <c r="BA359" s="10" t="str">
        <v/>
      </c>
      <c r="BB359" s="40"/>
    </row>
    <row r="360" spans="1:54" ht="12.75" customHeight="1" x14ac:dyDescent="0.2">
      <c r="A360" s="32">
        <v>15554</v>
      </c>
      <c r="B360" s="7">
        <v>0.10738255033557054</v>
      </c>
      <c r="C360" s="7" t="str">
        <v/>
      </c>
      <c r="D360" s="7">
        <v>6.1373611981101694E-2</v>
      </c>
      <c r="E360" s="7">
        <v>2.6179154775372693E-2</v>
      </c>
      <c r="F360" s="7">
        <v>2.0269766762328834E-2</v>
      </c>
      <c r="G360" s="7">
        <v>-3.020700904386997E-4</v>
      </c>
      <c r="H360" s="7">
        <v>3.488372093023262E-2</v>
      </c>
      <c r="I360" s="8">
        <v>16.5</v>
      </c>
      <c r="J360" s="8" t="str">
        <v/>
      </c>
      <c r="K360" s="40"/>
      <c r="L360" s="9" t="str">
        <v/>
      </c>
      <c r="M360" s="9" t="str">
        <v/>
      </c>
      <c r="N360" s="9" t="str">
        <v/>
      </c>
      <c r="O360" s="9" t="str">
        <v/>
      </c>
      <c r="P360" s="9" t="str">
        <v/>
      </c>
      <c r="Q360" s="9" t="str">
        <v/>
      </c>
      <c r="R360" s="9" t="str">
        <v/>
      </c>
      <c r="S360" s="10" t="str">
        <v/>
      </c>
      <c r="T360" s="10" t="str">
        <v/>
      </c>
      <c r="U360" s="40"/>
      <c r="V360" s="84" t="str">
        <v/>
      </c>
      <c r="W360" s="84" t="str">
        <v/>
      </c>
      <c r="X360" s="87" t="str">
        <v/>
      </c>
      <c r="Y360" s="40"/>
      <c r="Z360" s="13" t="str">
        <v/>
      </c>
      <c r="AA360" s="11" t="str">
        <v/>
      </c>
      <c r="AB360" s="22" t="str">
        <v/>
      </c>
      <c r="AC360" s="40"/>
      <c r="AD360" s="90">
        <v>0</v>
      </c>
      <c r="AE360" s="40"/>
      <c r="AF360" s="12" t="str">
        <v/>
      </c>
      <c r="AG360" s="104" t="str">
        <v/>
      </c>
      <c r="AH360" s="40"/>
      <c r="AI360" s="94" t="str">
        <v/>
      </c>
      <c r="AJ360" s="94" t="str">
        <v/>
      </c>
      <c r="AK360" s="94" t="str">
        <v/>
      </c>
      <c r="AL360" s="40"/>
      <c r="AM360" s="7" t="str">
        <v/>
      </c>
      <c r="AN360" s="7" t="str">
        <v/>
      </c>
      <c r="AO360" s="7" t="str">
        <v/>
      </c>
      <c r="AP360" s="7" t="str">
        <v/>
      </c>
      <c r="AQ360" s="7" t="str">
        <v/>
      </c>
      <c r="AR360" s="7" t="str">
        <v/>
      </c>
      <c r="AS360" s="18" t="str">
        <v/>
      </c>
      <c r="AT360" s="40"/>
      <c r="AU360" s="9" t="str">
        <v/>
      </c>
      <c r="AV360" s="9" t="str">
        <v/>
      </c>
      <c r="AW360" s="9" t="str">
        <v/>
      </c>
      <c r="AX360" s="9" t="str">
        <v/>
      </c>
      <c r="AY360" s="9" t="str">
        <v/>
      </c>
      <c r="AZ360" s="9" t="str">
        <v/>
      </c>
      <c r="BA360" s="10" t="str">
        <v/>
      </c>
      <c r="BB360" s="40"/>
    </row>
    <row r="361" spans="1:54" ht="12.75" customHeight="1" x14ac:dyDescent="0.2">
      <c r="A361" s="32">
        <v>15585</v>
      </c>
      <c r="B361" s="7">
        <v>9.27152317880795E-2</v>
      </c>
      <c r="C361" s="7" t="str">
        <v/>
      </c>
      <c r="D361" s="7">
        <v>5.3792113089372373E-2</v>
      </c>
      <c r="E361" s="7">
        <v>2.4769562701259185E-2</v>
      </c>
      <c r="F361" s="7">
        <v>2.1028617205942401E-2</v>
      </c>
      <c r="G361" s="7">
        <v>-3.020700904386997E-4</v>
      </c>
      <c r="H361" s="7">
        <v>1.1494252873563315E-2</v>
      </c>
      <c r="I361" s="8">
        <v>16.5</v>
      </c>
      <c r="J361" s="8" t="str">
        <v/>
      </c>
      <c r="K361" s="40"/>
      <c r="L361" s="9" t="str">
        <v/>
      </c>
      <c r="M361" s="9" t="str">
        <v/>
      </c>
      <c r="N361" s="9" t="str">
        <v/>
      </c>
      <c r="O361" s="9" t="str">
        <v/>
      </c>
      <c r="P361" s="9" t="str">
        <v/>
      </c>
      <c r="Q361" s="9" t="str">
        <v/>
      </c>
      <c r="R361" s="9" t="str">
        <v/>
      </c>
      <c r="S361" s="10" t="str">
        <v/>
      </c>
      <c r="T361" s="10" t="str">
        <v/>
      </c>
      <c r="U361" s="40"/>
      <c r="V361" s="84" t="str">
        <v/>
      </c>
      <c r="W361" s="84" t="str">
        <v/>
      </c>
      <c r="X361" s="87" t="str">
        <v/>
      </c>
      <c r="Y361" s="40"/>
      <c r="Z361" s="13" t="str">
        <v/>
      </c>
      <c r="AA361" s="11" t="str">
        <v/>
      </c>
      <c r="AB361" s="22" t="str">
        <v/>
      </c>
      <c r="AC361" s="40"/>
      <c r="AD361" s="90">
        <v>0</v>
      </c>
      <c r="AE361" s="40"/>
      <c r="AF361" s="12" t="str">
        <v/>
      </c>
      <c r="AG361" s="104" t="str">
        <v/>
      </c>
      <c r="AH361" s="40"/>
      <c r="AI361" s="94" t="str">
        <v/>
      </c>
      <c r="AJ361" s="94" t="str">
        <v/>
      </c>
      <c r="AK361" s="94" t="str">
        <v/>
      </c>
      <c r="AL361" s="40"/>
      <c r="AM361" s="7" t="str">
        <v/>
      </c>
      <c r="AN361" s="7" t="str">
        <v/>
      </c>
      <c r="AO361" s="7" t="str">
        <v/>
      </c>
      <c r="AP361" s="7" t="str">
        <v/>
      </c>
      <c r="AQ361" s="7" t="str">
        <v/>
      </c>
      <c r="AR361" s="7" t="str">
        <v/>
      </c>
      <c r="AS361" s="18" t="str">
        <v/>
      </c>
      <c r="AT361" s="40"/>
      <c r="AU361" s="9" t="str">
        <v/>
      </c>
      <c r="AV361" s="9" t="str">
        <v/>
      </c>
      <c r="AW361" s="9" t="str">
        <v/>
      </c>
      <c r="AX361" s="9" t="str">
        <v/>
      </c>
      <c r="AY361" s="9" t="str">
        <v/>
      </c>
      <c r="AZ361" s="9" t="str">
        <v/>
      </c>
      <c r="BA361" s="10" t="str">
        <v/>
      </c>
      <c r="BB361" s="40"/>
    </row>
    <row r="362" spans="1:54" ht="12.75" customHeight="1" x14ac:dyDescent="0.2">
      <c r="A362" s="32">
        <v>15615</v>
      </c>
      <c r="B362" s="7">
        <v>9.1503267973856106E-2</v>
      </c>
      <c r="C362" s="7" t="str">
        <v/>
      </c>
      <c r="D362" s="7">
        <v>6.0545922319713785E-2</v>
      </c>
      <c r="E362" s="7">
        <v>2.724189437234914E-2</v>
      </c>
      <c r="F362" s="7">
        <v>2.3025556342576969E-2</v>
      </c>
      <c r="G362" s="7">
        <v>0</v>
      </c>
      <c r="H362" s="7">
        <v>2.2988505747126631E-2</v>
      </c>
      <c r="I362" s="8">
        <v>16.7</v>
      </c>
      <c r="J362" s="8" t="str">
        <v/>
      </c>
      <c r="K362" s="40"/>
      <c r="L362" s="9" t="str">
        <v/>
      </c>
      <c r="M362" s="9" t="str">
        <v/>
      </c>
      <c r="N362" s="9" t="str">
        <v/>
      </c>
      <c r="O362" s="9" t="str">
        <v/>
      </c>
      <c r="P362" s="9" t="str">
        <v/>
      </c>
      <c r="Q362" s="9" t="str">
        <v/>
      </c>
      <c r="R362" s="9" t="str">
        <v/>
      </c>
      <c r="S362" s="10" t="str">
        <v/>
      </c>
      <c r="T362" s="10" t="str">
        <v/>
      </c>
      <c r="U362" s="40"/>
      <c r="V362" s="84" t="str">
        <v/>
      </c>
      <c r="W362" s="84" t="str">
        <v/>
      </c>
      <c r="X362" s="87" t="str">
        <v/>
      </c>
      <c r="Y362" s="40"/>
      <c r="Z362" s="13" t="str">
        <v/>
      </c>
      <c r="AA362" s="11" t="str">
        <v/>
      </c>
      <c r="AB362" s="22" t="str">
        <v/>
      </c>
      <c r="AC362" s="40"/>
      <c r="AD362" s="90">
        <v>0</v>
      </c>
      <c r="AE362" s="40"/>
      <c r="AF362" s="12" t="str">
        <v/>
      </c>
      <c r="AG362" s="104" t="str">
        <v/>
      </c>
      <c r="AH362" s="40"/>
      <c r="AI362" s="94" t="str">
        <v/>
      </c>
      <c r="AJ362" s="94" t="str">
        <v/>
      </c>
      <c r="AK362" s="94" t="str">
        <v/>
      </c>
      <c r="AL362" s="40"/>
      <c r="AM362" s="7" t="str">
        <v/>
      </c>
      <c r="AN362" s="7" t="str">
        <v/>
      </c>
      <c r="AO362" s="7" t="str">
        <v/>
      </c>
      <c r="AP362" s="7" t="str">
        <v/>
      </c>
      <c r="AQ362" s="7" t="str">
        <v/>
      </c>
      <c r="AR362" s="7" t="str">
        <v/>
      </c>
      <c r="AS362" s="18" t="str">
        <v/>
      </c>
      <c r="AT362" s="40"/>
      <c r="AU362" s="9" t="str">
        <v/>
      </c>
      <c r="AV362" s="9" t="str">
        <v/>
      </c>
      <c r="AW362" s="9" t="str">
        <v/>
      </c>
      <c r="AX362" s="9" t="str">
        <v/>
      </c>
      <c r="AY362" s="9" t="str">
        <v/>
      </c>
      <c r="AZ362" s="9" t="str">
        <v/>
      </c>
      <c r="BA362" s="10" t="str">
        <v/>
      </c>
      <c r="BB362" s="40"/>
    </row>
    <row r="363" spans="1:54" ht="12.75" customHeight="1" x14ac:dyDescent="0.2">
      <c r="A363" s="32">
        <v>15646</v>
      </c>
      <c r="B363" s="7">
        <v>9.0909090909090828E-2</v>
      </c>
      <c r="C363" s="7" t="str">
        <v/>
      </c>
      <c r="D363" s="7">
        <v>6.2658569182611146E-2</v>
      </c>
      <c r="E363" s="7">
        <v>2.9883869056928525E-2</v>
      </c>
      <c r="F363" s="7">
        <v>2.4409353161412684E-2</v>
      </c>
      <c r="G363" s="7">
        <v>0</v>
      </c>
      <c r="H363" s="7">
        <v>2.2727272727272707E-2</v>
      </c>
      <c r="I363" s="8">
        <v>16.8</v>
      </c>
      <c r="J363" s="8" t="str">
        <v/>
      </c>
      <c r="K363" s="40"/>
      <c r="L363" s="9" t="str">
        <v/>
      </c>
      <c r="M363" s="9" t="str">
        <v/>
      </c>
      <c r="N363" s="9" t="str">
        <v/>
      </c>
      <c r="O363" s="9" t="str">
        <v/>
      </c>
      <c r="P363" s="9" t="str">
        <v/>
      </c>
      <c r="Q363" s="9" t="str">
        <v/>
      </c>
      <c r="R363" s="9" t="str">
        <v/>
      </c>
      <c r="S363" s="10" t="str">
        <v/>
      </c>
      <c r="T363" s="10" t="str">
        <v/>
      </c>
      <c r="U363" s="40"/>
      <c r="V363" s="84" t="str">
        <v/>
      </c>
      <c r="W363" s="84" t="str">
        <v/>
      </c>
      <c r="X363" s="87" t="str">
        <v/>
      </c>
      <c r="Y363" s="40"/>
      <c r="Z363" s="13" t="str">
        <v/>
      </c>
      <c r="AA363" s="11" t="str">
        <v/>
      </c>
      <c r="AB363" s="22" t="str">
        <v/>
      </c>
      <c r="AC363" s="40"/>
      <c r="AD363" s="90">
        <v>0</v>
      </c>
      <c r="AE363" s="40"/>
      <c r="AF363" s="12" t="str">
        <v/>
      </c>
      <c r="AG363" s="104" t="str">
        <v/>
      </c>
      <c r="AH363" s="40"/>
      <c r="AI363" s="94" t="str">
        <v/>
      </c>
      <c r="AJ363" s="94" t="str">
        <v/>
      </c>
      <c r="AK363" s="94" t="str">
        <v/>
      </c>
      <c r="AL363" s="40"/>
      <c r="AM363" s="7" t="str">
        <v/>
      </c>
      <c r="AN363" s="7" t="str">
        <v/>
      </c>
      <c r="AO363" s="7" t="str">
        <v/>
      </c>
      <c r="AP363" s="7" t="str">
        <v/>
      </c>
      <c r="AQ363" s="7" t="str">
        <v/>
      </c>
      <c r="AR363" s="7" t="str">
        <v/>
      </c>
      <c r="AS363" s="18" t="str">
        <v/>
      </c>
      <c r="AT363" s="40"/>
      <c r="AU363" s="9" t="str">
        <v/>
      </c>
      <c r="AV363" s="9" t="str">
        <v/>
      </c>
      <c r="AW363" s="9" t="str">
        <v/>
      </c>
      <c r="AX363" s="9" t="str">
        <v/>
      </c>
      <c r="AY363" s="9" t="str">
        <v/>
      </c>
      <c r="AZ363" s="9" t="str">
        <v/>
      </c>
      <c r="BA363" s="10" t="str">
        <v/>
      </c>
      <c r="BB363" s="40"/>
    </row>
    <row r="364" spans="1:54" ht="12.75" customHeight="1" x14ac:dyDescent="0.2">
      <c r="A364" s="32">
        <v>15676</v>
      </c>
      <c r="B364" s="7">
        <v>9.0322580645161299E-2</v>
      </c>
      <c r="C364" s="7" t="str">
        <v/>
      </c>
      <c r="D364" s="7">
        <v>6.4762849072449669E-2</v>
      </c>
      <c r="E364" s="7">
        <v>3.2535144023994489E-2</v>
      </c>
      <c r="F364" s="7">
        <v>2.5797274657319846E-2</v>
      </c>
      <c r="G364" s="7">
        <v>0</v>
      </c>
      <c r="H364" s="7">
        <v>3.4482758620689724E-2</v>
      </c>
      <c r="I364" s="8">
        <v>16.899999999999999</v>
      </c>
      <c r="J364" s="8" t="str">
        <v/>
      </c>
      <c r="K364" s="40"/>
      <c r="L364" s="9" t="str">
        <v/>
      </c>
      <c r="M364" s="9" t="str">
        <v/>
      </c>
      <c r="N364" s="9" t="str">
        <v/>
      </c>
      <c r="O364" s="9" t="str">
        <v/>
      </c>
      <c r="P364" s="9" t="str">
        <v/>
      </c>
      <c r="Q364" s="9" t="str">
        <v/>
      </c>
      <c r="R364" s="9" t="str">
        <v/>
      </c>
      <c r="S364" s="10" t="str">
        <v/>
      </c>
      <c r="T364" s="10" t="str">
        <v/>
      </c>
      <c r="U364" s="40"/>
      <c r="V364" s="84" t="str">
        <v/>
      </c>
      <c r="W364" s="84" t="str">
        <v/>
      </c>
      <c r="X364" s="87" t="str">
        <v/>
      </c>
      <c r="Y364" s="40"/>
      <c r="Z364" s="13" t="str">
        <v/>
      </c>
      <c r="AA364" s="11" t="str">
        <v/>
      </c>
      <c r="AB364" s="22" t="str">
        <v/>
      </c>
      <c r="AC364" s="40"/>
      <c r="AD364" s="90">
        <v>0</v>
      </c>
      <c r="AE364" s="40"/>
      <c r="AF364" s="12" t="str">
        <v/>
      </c>
      <c r="AG364" s="104" t="str">
        <v/>
      </c>
      <c r="AH364" s="40"/>
      <c r="AI364" s="94" t="str">
        <v/>
      </c>
      <c r="AJ364" s="94" t="str">
        <v/>
      </c>
      <c r="AK364" s="94" t="str">
        <v/>
      </c>
      <c r="AL364" s="40"/>
      <c r="AM364" s="7" t="str">
        <v/>
      </c>
      <c r="AN364" s="7" t="str">
        <v/>
      </c>
      <c r="AO364" s="7" t="str">
        <v/>
      </c>
      <c r="AP364" s="7" t="str">
        <v/>
      </c>
      <c r="AQ364" s="7" t="str">
        <v/>
      </c>
      <c r="AR364" s="7" t="str">
        <v/>
      </c>
      <c r="AS364" s="18" t="str">
        <v/>
      </c>
      <c r="AT364" s="40"/>
      <c r="AU364" s="9" t="str">
        <v/>
      </c>
      <c r="AV364" s="9" t="str">
        <v/>
      </c>
      <c r="AW364" s="9" t="str">
        <v/>
      </c>
      <c r="AX364" s="9" t="str">
        <v/>
      </c>
      <c r="AY364" s="9" t="str">
        <v/>
      </c>
      <c r="AZ364" s="9" t="str">
        <v/>
      </c>
      <c r="BA364" s="10" t="str">
        <v/>
      </c>
      <c r="BB364" s="40"/>
    </row>
    <row r="365" spans="1:54" ht="12.75" customHeight="1" x14ac:dyDescent="0.2">
      <c r="A365" s="32">
        <v>15707</v>
      </c>
      <c r="B365" s="7">
        <v>7.6433121019108263E-2</v>
      </c>
      <c r="C365" s="7" t="str">
        <v/>
      </c>
      <c r="D365" s="7">
        <v>6.7310138323393165E-2</v>
      </c>
      <c r="E365" s="7">
        <v>3.5427444654066553E-2</v>
      </c>
      <c r="F365" s="7">
        <v>2.737667007093858E-2</v>
      </c>
      <c r="G365" s="7">
        <v>2.9678080670292317E-4</v>
      </c>
      <c r="H365" s="7">
        <v>1.1494252873563315E-2</v>
      </c>
      <c r="I365" s="8">
        <v>16.899999999999999</v>
      </c>
      <c r="J365" s="8" t="str">
        <v/>
      </c>
      <c r="K365" s="40"/>
      <c r="L365" s="9" t="str">
        <v/>
      </c>
      <c r="M365" s="9" t="str">
        <v/>
      </c>
      <c r="N365" s="9" t="str">
        <v/>
      </c>
      <c r="O365" s="9" t="str">
        <v/>
      </c>
      <c r="P365" s="9" t="str">
        <v/>
      </c>
      <c r="Q365" s="9" t="str">
        <v/>
      </c>
      <c r="R365" s="9" t="str">
        <v/>
      </c>
      <c r="S365" s="10" t="str">
        <v/>
      </c>
      <c r="T365" s="10" t="str">
        <v/>
      </c>
      <c r="U365" s="40"/>
      <c r="V365" s="84" t="str">
        <v/>
      </c>
      <c r="W365" s="84" t="str">
        <v/>
      </c>
      <c r="X365" s="87" t="str">
        <v/>
      </c>
      <c r="Y365" s="40"/>
      <c r="Z365" s="13" t="str">
        <v/>
      </c>
      <c r="AA365" s="11" t="str">
        <v/>
      </c>
      <c r="AB365" s="22" t="str">
        <v/>
      </c>
      <c r="AC365" s="40"/>
      <c r="AD365" s="90">
        <v>0</v>
      </c>
      <c r="AE365" s="40"/>
      <c r="AF365" s="12" t="str">
        <v/>
      </c>
      <c r="AG365" s="104" t="str">
        <v/>
      </c>
      <c r="AH365" s="40"/>
      <c r="AI365" s="94" t="str">
        <v/>
      </c>
      <c r="AJ365" s="94" t="str">
        <v/>
      </c>
      <c r="AK365" s="94" t="str">
        <v/>
      </c>
      <c r="AL365" s="40"/>
      <c r="AM365" s="7" t="str">
        <v/>
      </c>
      <c r="AN365" s="7" t="str">
        <v/>
      </c>
      <c r="AO365" s="7" t="str">
        <v/>
      </c>
      <c r="AP365" s="7" t="str">
        <v/>
      </c>
      <c r="AQ365" s="7" t="str">
        <v/>
      </c>
      <c r="AR365" s="7" t="str">
        <v/>
      </c>
      <c r="AS365" s="18" t="str">
        <v/>
      </c>
      <c r="AT365" s="40"/>
      <c r="AU365" s="9" t="str">
        <v/>
      </c>
      <c r="AV365" s="9" t="str">
        <v/>
      </c>
      <c r="AW365" s="9" t="str">
        <v/>
      </c>
      <c r="AX365" s="9" t="str">
        <v/>
      </c>
      <c r="AY365" s="9" t="str">
        <v/>
      </c>
      <c r="AZ365" s="9" t="str">
        <v/>
      </c>
      <c r="BA365" s="10" t="str">
        <v/>
      </c>
      <c r="BB365" s="40"/>
    </row>
    <row r="366" spans="1:54" ht="12.75" customHeight="1" x14ac:dyDescent="0.2">
      <c r="A366" s="32">
        <v>15738</v>
      </c>
      <c r="B366" s="7">
        <v>6.9620253164556889E-2</v>
      </c>
      <c r="C366" s="7" t="str">
        <v/>
      </c>
      <c r="D366" s="7">
        <v>6.4762849072449669E-2</v>
      </c>
      <c r="E366" s="7">
        <v>3.6891987206707944E-2</v>
      </c>
      <c r="F366" s="7">
        <v>2.8983233604973346E-2</v>
      </c>
      <c r="G366" s="7">
        <v>2.9678080670292317E-4</v>
      </c>
      <c r="H366" s="7">
        <v>1.1494252873563315E-2</v>
      </c>
      <c r="I366" s="8">
        <v>16.899999999999999</v>
      </c>
      <c r="J366" s="8" t="str">
        <v/>
      </c>
      <c r="K366" s="40"/>
      <c r="L366" s="9" t="str">
        <v/>
      </c>
      <c r="M366" s="9" t="str">
        <v/>
      </c>
      <c r="N366" s="9" t="str">
        <v/>
      </c>
      <c r="O366" s="9" t="str">
        <v/>
      </c>
      <c r="P366" s="9" t="str">
        <v/>
      </c>
      <c r="Q366" s="9" t="str">
        <v/>
      </c>
      <c r="R366" s="9" t="str">
        <v/>
      </c>
      <c r="S366" s="10" t="str">
        <v/>
      </c>
      <c r="T366" s="10" t="str">
        <v/>
      </c>
      <c r="U366" s="40"/>
      <c r="V366" s="84" t="str">
        <v/>
      </c>
      <c r="W366" s="84" t="str">
        <v/>
      </c>
      <c r="X366" s="87" t="str">
        <v/>
      </c>
      <c r="Y366" s="40"/>
      <c r="Z366" s="13" t="str">
        <v/>
      </c>
      <c r="AA366" s="11" t="str">
        <v/>
      </c>
      <c r="AB366" s="22" t="str">
        <v/>
      </c>
      <c r="AC366" s="40"/>
      <c r="AD366" s="90">
        <v>0</v>
      </c>
      <c r="AE366" s="40"/>
      <c r="AF366" s="12" t="str">
        <v/>
      </c>
      <c r="AG366" s="104" t="str">
        <v/>
      </c>
      <c r="AH366" s="40"/>
      <c r="AI366" s="94" t="str">
        <v/>
      </c>
      <c r="AJ366" s="94" t="str">
        <v/>
      </c>
      <c r="AK366" s="94" t="str">
        <v/>
      </c>
      <c r="AL366" s="40"/>
      <c r="AM366" s="7" t="str">
        <v/>
      </c>
      <c r="AN366" s="7" t="str">
        <v/>
      </c>
      <c r="AO366" s="7" t="str">
        <v/>
      </c>
      <c r="AP366" s="7" t="str">
        <v/>
      </c>
      <c r="AQ366" s="7" t="str">
        <v/>
      </c>
      <c r="AR366" s="7" t="str">
        <v/>
      </c>
      <c r="AS366" s="18" t="str">
        <v/>
      </c>
      <c r="AT366" s="40"/>
      <c r="AU366" s="9" t="str">
        <v/>
      </c>
      <c r="AV366" s="9" t="str">
        <v/>
      </c>
      <c r="AW366" s="9" t="str">
        <v/>
      </c>
      <c r="AX366" s="9" t="str">
        <v/>
      </c>
      <c r="AY366" s="9" t="str">
        <v/>
      </c>
      <c r="AZ366" s="9" t="str">
        <v/>
      </c>
      <c r="BA366" s="10" t="str">
        <v/>
      </c>
      <c r="BB366" s="40"/>
    </row>
    <row r="367" spans="1:54" ht="12.75" customHeight="1" x14ac:dyDescent="0.2">
      <c r="A367" s="32">
        <v>15766</v>
      </c>
      <c r="B367" s="7">
        <v>7.4999999999999956E-2</v>
      </c>
      <c r="C367" s="7" t="str">
        <v/>
      </c>
      <c r="D367" s="7">
        <v>7.1026304014222053E-2</v>
      </c>
      <c r="E367" s="7">
        <v>4.0547396307595962E-2</v>
      </c>
      <c r="F367" s="7">
        <v>3.161058629343505E-2</v>
      </c>
      <c r="G367" s="7">
        <v>1.1772172474013853E-3</v>
      </c>
      <c r="H367" s="7">
        <v>0</v>
      </c>
      <c r="I367" s="8">
        <v>17.2</v>
      </c>
      <c r="J367" s="8" t="str">
        <v/>
      </c>
      <c r="K367" s="40"/>
      <c r="L367" s="9" t="str">
        <v/>
      </c>
      <c r="M367" s="9" t="str">
        <v/>
      </c>
      <c r="N367" s="9" t="str">
        <v/>
      </c>
      <c r="O367" s="9" t="str">
        <v/>
      </c>
      <c r="P367" s="9" t="str">
        <v/>
      </c>
      <c r="Q367" s="9" t="str">
        <v/>
      </c>
      <c r="R367" s="9" t="str">
        <v/>
      </c>
      <c r="S367" s="10" t="str">
        <v/>
      </c>
      <c r="T367" s="10" t="str">
        <v/>
      </c>
      <c r="U367" s="40"/>
      <c r="V367" s="84" t="str">
        <v/>
      </c>
      <c r="W367" s="84" t="str">
        <v/>
      </c>
      <c r="X367" s="87" t="str">
        <v/>
      </c>
      <c r="Y367" s="40"/>
      <c r="Z367" s="13" t="str">
        <v/>
      </c>
      <c r="AA367" s="11" t="str">
        <v/>
      </c>
      <c r="AB367" s="22" t="str">
        <v/>
      </c>
      <c r="AC367" s="40"/>
      <c r="AD367" s="90">
        <v>0</v>
      </c>
      <c r="AE367" s="40"/>
      <c r="AF367" s="12" t="str">
        <v/>
      </c>
      <c r="AG367" s="104" t="str">
        <v/>
      </c>
      <c r="AH367" s="40"/>
      <c r="AI367" s="94" t="str">
        <v/>
      </c>
      <c r="AJ367" s="94" t="str">
        <v/>
      </c>
      <c r="AK367" s="94" t="str">
        <v/>
      </c>
      <c r="AL367" s="40"/>
      <c r="AM367" s="7" t="str">
        <v/>
      </c>
      <c r="AN367" s="7" t="str">
        <v/>
      </c>
      <c r="AO367" s="7" t="str">
        <v/>
      </c>
      <c r="AP367" s="7" t="str">
        <v/>
      </c>
      <c r="AQ367" s="7" t="str">
        <v/>
      </c>
      <c r="AR367" s="7" t="str">
        <v/>
      </c>
      <c r="AS367" s="18" t="str">
        <v/>
      </c>
      <c r="AT367" s="40"/>
      <c r="AU367" s="9" t="str">
        <v/>
      </c>
      <c r="AV367" s="9" t="str">
        <v/>
      </c>
      <c r="AW367" s="9" t="str">
        <v/>
      </c>
      <c r="AX367" s="9" t="str">
        <v/>
      </c>
      <c r="AY367" s="9" t="str">
        <v/>
      </c>
      <c r="AZ367" s="9" t="str">
        <v/>
      </c>
      <c r="BA367" s="10" t="str">
        <v/>
      </c>
      <c r="BB367" s="40"/>
    </row>
    <row r="368" spans="1:54" ht="12.75" customHeight="1" x14ac:dyDescent="0.2">
      <c r="A368" s="32">
        <v>15797</v>
      </c>
      <c r="B368" s="7">
        <v>8.0745341614906652E-2</v>
      </c>
      <c r="C368" s="7" t="str">
        <v/>
      </c>
      <c r="D368" s="7">
        <v>7.5161581727784421E-2</v>
      </c>
      <c r="E368" s="7">
        <v>4.1482988906745177E-2</v>
      </c>
      <c r="F368" s="7">
        <v>3.2803902623955938E-2</v>
      </c>
      <c r="G368" s="7">
        <v>1.4588923641496443E-3</v>
      </c>
      <c r="H368" s="7">
        <v>2.2727272727272707E-2</v>
      </c>
      <c r="I368" s="8">
        <v>17.399999999999999</v>
      </c>
      <c r="J368" s="8" t="str">
        <v/>
      </c>
      <c r="K368" s="40"/>
      <c r="L368" s="9" t="str">
        <v/>
      </c>
      <c r="M368" s="9" t="str">
        <v/>
      </c>
      <c r="N368" s="9" t="str">
        <v/>
      </c>
      <c r="O368" s="9" t="str">
        <v/>
      </c>
      <c r="P368" s="9" t="str">
        <v/>
      </c>
      <c r="Q368" s="9" t="str">
        <v/>
      </c>
      <c r="R368" s="9" t="str">
        <v/>
      </c>
      <c r="S368" s="10" t="str">
        <v/>
      </c>
      <c r="T368" s="10" t="str">
        <v/>
      </c>
      <c r="U368" s="40"/>
      <c r="V368" s="84" t="str">
        <v/>
      </c>
      <c r="W368" s="84" t="str">
        <v/>
      </c>
      <c r="X368" s="87" t="str">
        <v/>
      </c>
      <c r="Y368" s="40"/>
      <c r="Z368" s="13" t="str">
        <v/>
      </c>
      <c r="AA368" s="11" t="str">
        <v/>
      </c>
      <c r="AB368" s="22" t="str">
        <v/>
      </c>
      <c r="AC368" s="40"/>
      <c r="AD368" s="90">
        <v>0</v>
      </c>
      <c r="AE368" s="40"/>
      <c r="AF368" s="12" t="str">
        <v/>
      </c>
      <c r="AG368" s="104" t="str">
        <v/>
      </c>
      <c r="AH368" s="40"/>
      <c r="AI368" s="94" t="str">
        <v/>
      </c>
      <c r="AJ368" s="94" t="str">
        <v/>
      </c>
      <c r="AK368" s="94" t="str">
        <v/>
      </c>
      <c r="AL368" s="40"/>
      <c r="AM368" s="7" t="str">
        <v/>
      </c>
      <c r="AN368" s="7" t="str">
        <v/>
      </c>
      <c r="AO368" s="7" t="str">
        <v/>
      </c>
      <c r="AP368" s="7" t="str">
        <v/>
      </c>
      <c r="AQ368" s="7" t="str">
        <v/>
      </c>
      <c r="AR368" s="7" t="str">
        <v/>
      </c>
      <c r="AS368" s="18" t="str">
        <v/>
      </c>
      <c r="AT368" s="40"/>
      <c r="AU368" s="9" t="str">
        <v/>
      </c>
      <c r="AV368" s="9" t="str">
        <v/>
      </c>
      <c r="AW368" s="9" t="str">
        <v/>
      </c>
      <c r="AX368" s="9" t="str">
        <v/>
      </c>
      <c r="AY368" s="9" t="str">
        <v/>
      </c>
      <c r="AZ368" s="9" t="str">
        <v/>
      </c>
      <c r="BA368" s="10" t="str">
        <v/>
      </c>
      <c r="BB368" s="40"/>
    </row>
    <row r="369" spans="1:54" ht="12.75" customHeight="1" x14ac:dyDescent="0.2">
      <c r="A369" s="32">
        <v>15827</v>
      </c>
      <c r="B369" s="7">
        <v>7.361963190184051E-2</v>
      </c>
      <c r="C369" s="7" t="str">
        <v/>
      </c>
      <c r="D369" s="7">
        <v>7.7217345015941907E-2</v>
      </c>
      <c r="E369" s="7">
        <v>4.4152150333517159E-2</v>
      </c>
      <c r="F369" s="7">
        <v>3.3395938566434413E-2</v>
      </c>
      <c r="G369" s="7">
        <v>1.7458852360838772E-3</v>
      </c>
      <c r="H369" s="7">
        <v>2.2727272727272707E-2</v>
      </c>
      <c r="I369" s="8">
        <v>17.5</v>
      </c>
      <c r="J369" s="8" t="str">
        <v/>
      </c>
      <c r="K369" s="40"/>
      <c r="L369" s="9" t="str">
        <v/>
      </c>
      <c r="M369" s="9" t="str">
        <v/>
      </c>
      <c r="N369" s="9" t="str">
        <v/>
      </c>
      <c r="O369" s="9" t="str">
        <v/>
      </c>
      <c r="P369" s="9" t="str">
        <v/>
      </c>
      <c r="Q369" s="9" t="str">
        <v/>
      </c>
      <c r="R369" s="9" t="str">
        <v/>
      </c>
      <c r="S369" s="10" t="str">
        <v/>
      </c>
      <c r="T369" s="10" t="str">
        <v/>
      </c>
      <c r="U369" s="40"/>
      <c r="V369" s="84" t="str">
        <v/>
      </c>
      <c r="W369" s="84" t="str">
        <v/>
      </c>
      <c r="X369" s="87" t="str">
        <v/>
      </c>
      <c r="Y369" s="40"/>
      <c r="Z369" s="13" t="str">
        <v/>
      </c>
      <c r="AA369" s="11" t="str">
        <v/>
      </c>
      <c r="AB369" s="22" t="str">
        <v/>
      </c>
      <c r="AC369" s="40"/>
      <c r="AD369" s="90">
        <v>0</v>
      </c>
      <c r="AE369" s="40"/>
      <c r="AF369" s="12" t="str">
        <v/>
      </c>
      <c r="AG369" s="104" t="str">
        <v/>
      </c>
      <c r="AH369" s="40"/>
      <c r="AI369" s="94" t="str">
        <v/>
      </c>
      <c r="AJ369" s="94" t="str">
        <v/>
      </c>
      <c r="AK369" s="94" t="str">
        <v/>
      </c>
      <c r="AL369" s="40"/>
      <c r="AM369" s="7" t="str">
        <v/>
      </c>
      <c r="AN369" s="7" t="str">
        <v/>
      </c>
      <c r="AO369" s="7" t="str">
        <v/>
      </c>
      <c r="AP369" s="7" t="str">
        <v/>
      </c>
      <c r="AQ369" s="7" t="str">
        <v/>
      </c>
      <c r="AR369" s="7" t="str">
        <v/>
      </c>
      <c r="AS369" s="18" t="str">
        <v/>
      </c>
      <c r="AT369" s="40"/>
      <c r="AU369" s="9" t="str">
        <v/>
      </c>
      <c r="AV369" s="9" t="str">
        <v/>
      </c>
      <c r="AW369" s="9" t="str">
        <v/>
      </c>
      <c r="AX369" s="9" t="str">
        <v/>
      </c>
      <c r="AY369" s="9" t="str">
        <v/>
      </c>
      <c r="AZ369" s="9" t="str">
        <v/>
      </c>
      <c r="BA369" s="10" t="str">
        <v/>
      </c>
      <c r="BB369" s="40"/>
    </row>
    <row r="370" spans="1:54" ht="12.75" customHeight="1" x14ac:dyDescent="0.2">
      <c r="A370" s="32">
        <v>15858</v>
      </c>
      <c r="B370" s="7">
        <v>7.361963190184051E-2</v>
      </c>
      <c r="C370" s="7" t="str">
        <v/>
      </c>
      <c r="D370" s="7">
        <v>7.4664687711565536E-2</v>
      </c>
      <c r="E370" s="7">
        <v>4.4152150333517159E-2</v>
      </c>
      <c r="F370" s="7">
        <v>3.2579343335925159E-2</v>
      </c>
      <c r="G370" s="7">
        <v>1.4504276979132591E-3</v>
      </c>
      <c r="H370" s="7">
        <v>2.2727272727272707E-2</v>
      </c>
      <c r="I370" s="8">
        <v>17.5</v>
      </c>
      <c r="J370" s="8" t="str">
        <v/>
      </c>
      <c r="K370" s="40"/>
      <c r="L370" s="9" t="str">
        <v/>
      </c>
      <c r="M370" s="9" t="str">
        <v/>
      </c>
      <c r="N370" s="9" t="str">
        <v/>
      </c>
      <c r="O370" s="9" t="str">
        <v/>
      </c>
      <c r="P370" s="9" t="str">
        <v/>
      </c>
      <c r="Q370" s="9" t="str">
        <v/>
      </c>
      <c r="R370" s="9" t="str">
        <v/>
      </c>
      <c r="S370" s="10" t="str">
        <v/>
      </c>
      <c r="T370" s="10" t="str">
        <v/>
      </c>
      <c r="U370" s="40"/>
      <c r="V370" s="84" t="str">
        <v/>
      </c>
      <c r="W370" s="84" t="str">
        <v/>
      </c>
      <c r="X370" s="87" t="str">
        <v/>
      </c>
      <c r="Y370" s="40"/>
      <c r="Z370" s="13" t="str">
        <v/>
      </c>
      <c r="AA370" s="11" t="str">
        <v/>
      </c>
      <c r="AB370" s="22" t="str">
        <v/>
      </c>
      <c r="AC370" s="40"/>
      <c r="AD370" s="90">
        <v>0</v>
      </c>
      <c r="AE370" s="40"/>
      <c r="AF370" s="12" t="str">
        <v/>
      </c>
      <c r="AG370" s="104" t="str">
        <v/>
      </c>
      <c r="AH370" s="40"/>
      <c r="AI370" s="94" t="str">
        <v/>
      </c>
      <c r="AJ370" s="94" t="str">
        <v/>
      </c>
      <c r="AK370" s="94" t="str">
        <v/>
      </c>
      <c r="AL370" s="40"/>
      <c r="AM370" s="7" t="str">
        <v/>
      </c>
      <c r="AN370" s="7" t="str">
        <v/>
      </c>
      <c r="AO370" s="7" t="str">
        <v/>
      </c>
      <c r="AP370" s="7" t="str">
        <v/>
      </c>
      <c r="AQ370" s="7" t="str">
        <v/>
      </c>
      <c r="AR370" s="7" t="str">
        <v/>
      </c>
      <c r="AS370" s="18" t="str">
        <v/>
      </c>
      <c r="AT370" s="40"/>
      <c r="AU370" s="9" t="str">
        <v/>
      </c>
      <c r="AV370" s="9" t="str">
        <v/>
      </c>
      <c r="AW370" s="9" t="str">
        <v/>
      </c>
      <c r="AX370" s="9" t="str">
        <v/>
      </c>
      <c r="AY370" s="9" t="str">
        <v/>
      </c>
      <c r="AZ370" s="9" t="str">
        <v/>
      </c>
      <c r="BA370" s="10" t="str">
        <v/>
      </c>
      <c r="BB370" s="40"/>
    </row>
    <row r="371" spans="1:54" ht="12.75" customHeight="1" x14ac:dyDescent="0.2">
      <c r="A371" s="32">
        <v>15888</v>
      </c>
      <c r="B371" s="7">
        <v>6.0975609756097615E-2</v>
      </c>
      <c r="C371" s="7" t="str">
        <v/>
      </c>
      <c r="D371" s="7">
        <v>7.5161581727784421E-2</v>
      </c>
      <c r="E371" s="7">
        <v>4.295609661987454E-2</v>
      </c>
      <c r="F371" s="7">
        <v>2.879251355264234E-2</v>
      </c>
      <c r="G371" s="7">
        <v>5.7820821801701783E-4</v>
      </c>
      <c r="H371" s="7">
        <v>2.2471910112359383E-2</v>
      </c>
      <c r="I371" s="8">
        <v>17.399999999999999</v>
      </c>
      <c r="J371" s="8" t="str">
        <v/>
      </c>
      <c r="K371" s="40"/>
      <c r="L371" s="9" t="str">
        <v/>
      </c>
      <c r="M371" s="9" t="str">
        <v/>
      </c>
      <c r="N371" s="9" t="str">
        <v/>
      </c>
      <c r="O371" s="9" t="str">
        <v/>
      </c>
      <c r="P371" s="9" t="str">
        <v/>
      </c>
      <c r="Q371" s="9" t="str">
        <v/>
      </c>
      <c r="R371" s="9" t="str">
        <v/>
      </c>
      <c r="S371" s="10" t="str">
        <v/>
      </c>
      <c r="T371" s="10" t="str">
        <v/>
      </c>
      <c r="U371" s="40"/>
      <c r="V371" s="84" t="str">
        <v/>
      </c>
      <c r="W371" s="84" t="str">
        <v/>
      </c>
      <c r="X371" s="87" t="str">
        <v/>
      </c>
      <c r="Y371" s="40"/>
      <c r="Z371" s="13" t="str">
        <v/>
      </c>
      <c r="AA371" s="11" t="str">
        <v/>
      </c>
      <c r="AB371" s="22" t="str">
        <v/>
      </c>
      <c r="AC371" s="40"/>
      <c r="AD371" s="90">
        <v>0</v>
      </c>
      <c r="AE371" s="40"/>
      <c r="AF371" s="12" t="str">
        <v/>
      </c>
      <c r="AG371" s="104" t="str">
        <v/>
      </c>
      <c r="AH371" s="40"/>
      <c r="AI371" s="94" t="str">
        <v/>
      </c>
      <c r="AJ371" s="94" t="str">
        <v/>
      </c>
      <c r="AK371" s="94" t="str">
        <v/>
      </c>
      <c r="AL371" s="40"/>
      <c r="AM371" s="7" t="str">
        <v/>
      </c>
      <c r="AN371" s="7" t="str">
        <v/>
      </c>
      <c r="AO371" s="7" t="str">
        <v/>
      </c>
      <c r="AP371" s="7" t="str">
        <v/>
      </c>
      <c r="AQ371" s="7" t="str">
        <v/>
      </c>
      <c r="AR371" s="7" t="str">
        <v/>
      </c>
      <c r="AS371" s="18" t="str">
        <v/>
      </c>
      <c r="AT371" s="40"/>
      <c r="AU371" s="9" t="str">
        <v/>
      </c>
      <c r="AV371" s="9" t="str">
        <v/>
      </c>
      <c r="AW371" s="9" t="str">
        <v/>
      </c>
      <c r="AX371" s="9" t="str">
        <v/>
      </c>
      <c r="AY371" s="9" t="str">
        <v/>
      </c>
      <c r="AZ371" s="9" t="str">
        <v/>
      </c>
      <c r="BA371" s="10" t="str">
        <v/>
      </c>
      <c r="BB371" s="40"/>
    </row>
    <row r="372" spans="1:54" ht="12.75" customHeight="1" x14ac:dyDescent="0.2">
      <c r="A372" s="32">
        <v>15919</v>
      </c>
      <c r="B372" s="7">
        <v>4.8484848484848575E-2</v>
      </c>
      <c r="C372" s="7" t="str">
        <v/>
      </c>
      <c r="D372" s="7">
        <v>7.3097926785551381E-2</v>
      </c>
      <c r="E372" s="7">
        <v>4.1754531105121284E-2</v>
      </c>
      <c r="F372" s="7">
        <v>2.7418111310783422E-2</v>
      </c>
      <c r="G372" s="7">
        <v>5.8157094660016284E-4</v>
      </c>
      <c r="H372" s="7">
        <v>2.2471910112359383E-2</v>
      </c>
      <c r="I372" s="8">
        <v>17.3</v>
      </c>
      <c r="J372" s="8" t="str">
        <v/>
      </c>
      <c r="K372" s="40"/>
      <c r="L372" s="9" t="str">
        <v/>
      </c>
      <c r="M372" s="9" t="str">
        <v/>
      </c>
      <c r="N372" s="9" t="str">
        <v/>
      </c>
      <c r="O372" s="9" t="str">
        <v/>
      </c>
      <c r="P372" s="9" t="str">
        <v/>
      </c>
      <c r="Q372" s="9" t="str">
        <v/>
      </c>
      <c r="R372" s="9" t="str">
        <v/>
      </c>
      <c r="S372" s="10" t="str">
        <v/>
      </c>
      <c r="T372" s="10" t="str">
        <v/>
      </c>
      <c r="U372" s="40"/>
      <c r="V372" s="84" t="str">
        <v/>
      </c>
      <c r="W372" s="84" t="str">
        <v/>
      </c>
      <c r="X372" s="87" t="str">
        <v/>
      </c>
      <c r="Y372" s="40"/>
      <c r="Z372" s="13" t="str">
        <v/>
      </c>
      <c r="AA372" s="11" t="str">
        <v/>
      </c>
      <c r="AB372" s="22" t="str">
        <v/>
      </c>
      <c r="AC372" s="40"/>
      <c r="AD372" s="90">
        <v>0</v>
      </c>
      <c r="AE372" s="40"/>
      <c r="AF372" s="12" t="str">
        <v/>
      </c>
      <c r="AG372" s="104" t="str">
        <v/>
      </c>
      <c r="AH372" s="40"/>
      <c r="AI372" s="94" t="str">
        <v/>
      </c>
      <c r="AJ372" s="94" t="str">
        <v/>
      </c>
      <c r="AK372" s="94" t="str">
        <v/>
      </c>
      <c r="AL372" s="40"/>
      <c r="AM372" s="7" t="str">
        <v/>
      </c>
      <c r="AN372" s="7" t="str">
        <v/>
      </c>
      <c r="AO372" s="7" t="str">
        <v/>
      </c>
      <c r="AP372" s="7" t="str">
        <v/>
      </c>
      <c r="AQ372" s="7" t="str">
        <v/>
      </c>
      <c r="AR372" s="7" t="str">
        <v/>
      </c>
      <c r="AS372" s="18" t="str">
        <v/>
      </c>
      <c r="AT372" s="40"/>
      <c r="AU372" s="9" t="str">
        <v/>
      </c>
      <c r="AV372" s="9" t="str">
        <v/>
      </c>
      <c r="AW372" s="9" t="str">
        <v/>
      </c>
      <c r="AX372" s="9" t="str">
        <v/>
      </c>
      <c r="AY372" s="9" t="str">
        <v/>
      </c>
      <c r="AZ372" s="9" t="str">
        <v/>
      </c>
      <c r="BA372" s="10" t="str">
        <v/>
      </c>
      <c r="BB372" s="40"/>
    </row>
    <row r="373" spans="1:54" ht="12.75" customHeight="1" x14ac:dyDescent="0.2">
      <c r="A373" s="32">
        <v>15950</v>
      </c>
      <c r="B373" s="7">
        <v>5.4545454545454453E-2</v>
      </c>
      <c r="C373" s="7" t="str">
        <v/>
      </c>
      <c r="D373" s="7">
        <v>7.5161581727784421E-2</v>
      </c>
      <c r="E373" s="7">
        <v>4.295609661987454E-2</v>
      </c>
      <c r="F373" s="7">
        <v>2.8010455460647288E-2</v>
      </c>
      <c r="G373" s="7">
        <v>5.7820821801701783E-4</v>
      </c>
      <c r="H373" s="7">
        <v>4.5454545454545192E-2</v>
      </c>
      <c r="I373" s="8">
        <v>17.399999999999999</v>
      </c>
      <c r="J373" s="8" t="str">
        <v/>
      </c>
      <c r="K373" s="40"/>
      <c r="L373" s="9" t="str">
        <v/>
      </c>
      <c r="M373" s="9" t="str">
        <v/>
      </c>
      <c r="N373" s="9" t="str">
        <v/>
      </c>
      <c r="O373" s="9" t="str">
        <v/>
      </c>
      <c r="P373" s="9" t="str">
        <v/>
      </c>
      <c r="Q373" s="9" t="str">
        <v/>
      </c>
      <c r="R373" s="9" t="str">
        <v/>
      </c>
      <c r="S373" s="10" t="str">
        <v/>
      </c>
      <c r="T373" s="10" t="str">
        <v/>
      </c>
      <c r="U373" s="40"/>
      <c r="V373" s="84" t="str">
        <v/>
      </c>
      <c r="W373" s="84" t="str">
        <v/>
      </c>
      <c r="X373" s="87" t="str">
        <v/>
      </c>
      <c r="Y373" s="40"/>
      <c r="Z373" s="13" t="str">
        <v/>
      </c>
      <c r="AA373" s="11" t="str">
        <v/>
      </c>
      <c r="AB373" s="22" t="str">
        <v/>
      </c>
      <c r="AC373" s="40"/>
      <c r="AD373" s="90">
        <v>0</v>
      </c>
      <c r="AE373" s="40"/>
      <c r="AF373" s="12" t="str">
        <v/>
      </c>
      <c r="AG373" s="104" t="str">
        <v/>
      </c>
      <c r="AH373" s="40"/>
      <c r="AI373" s="94" t="str">
        <v/>
      </c>
      <c r="AJ373" s="94" t="str">
        <v/>
      </c>
      <c r="AK373" s="94" t="str">
        <v/>
      </c>
      <c r="AL373" s="40"/>
      <c r="AM373" s="7" t="str">
        <v/>
      </c>
      <c r="AN373" s="7" t="str">
        <v/>
      </c>
      <c r="AO373" s="7" t="str">
        <v/>
      </c>
      <c r="AP373" s="7" t="str">
        <v/>
      </c>
      <c r="AQ373" s="7" t="str">
        <v/>
      </c>
      <c r="AR373" s="7" t="str">
        <v/>
      </c>
      <c r="AS373" s="18" t="str">
        <v/>
      </c>
      <c r="AT373" s="40"/>
      <c r="AU373" s="9" t="str">
        <v/>
      </c>
      <c r="AV373" s="9" t="str">
        <v/>
      </c>
      <c r="AW373" s="9" t="str">
        <v/>
      </c>
      <c r="AX373" s="9" t="str">
        <v/>
      </c>
      <c r="AY373" s="9" t="str">
        <v/>
      </c>
      <c r="AZ373" s="9" t="str">
        <v/>
      </c>
      <c r="BA373" s="10" t="str">
        <v/>
      </c>
      <c r="BB373" s="40"/>
    </row>
    <row r="374" spans="1:54" ht="12.75" customHeight="1" x14ac:dyDescent="0.2">
      <c r="A374" s="32">
        <v>15980</v>
      </c>
      <c r="B374" s="7">
        <v>4.1916167664670656E-2</v>
      </c>
      <c r="C374" s="7" t="str">
        <v/>
      </c>
      <c r="D374" s="7">
        <v>7.5161581727784421E-2</v>
      </c>
      <c r="E374" s="7">
        <v>4.4441795090502056E-2</v>
      </c>
      <c r="F374" s="7">
        <v>2.8010455460647288E-2</v>
      </c>
      <c r="G374" s="7">
        <v>2.8822676519180135E-4</v>
      </c>
      <c r="H374" s="7">
        <v>3.3707865168539186E-2</v>
      </c>
      <c r="I374" s="8">
        <v>17.399999999999999</v>
      </c>
      <c r="J374" s="8" t="str">
        <v/>
      </c>
      <c r="K374" s="40"/>
      <c r="L374" s="9" t="str">
        <v/>
      </c>
      <c r="M374" s="9" t="str">
        <v/>
      </c>
      <c r="N374" s="9" t="str">
        <v/>
      </c>
      <c r="O374" s="9" t="str">
        <v/>
      </c>
      <c r="P374" s="9" t="str">
        <v/>
      </c>
      <c r="Q374" s="9" t="str">
        <v/>
      </c>
      <c r="R374" s="9" t="str">
        <v/>
      </c>
      <c r="S374" s="10" t="str">
        <v/>
      </c>
      <c r="T374" s="10" t="str">
        <v/>
      </c>
      <c r="U374" s="40"/>
      <c r="V374" s="84" t="str">
        <v/>
      </c>
      <c r="W374" s="84" t="str">
        <v/>
      </c>
      <c r="X374" s="87" t="str">
        <v/>
      </c>
      <c r="Y374" s="40"/>
      <c r="Z374" s="13" t="str">
        <v/>
      </c>
      <c r="AA374" s="11" t="str">
        <v/>
      </c>
      <c r="AB374" s="22" t="str">
        <v/>
      </c>
      <c r="AC374" s="40"/>
      <c r="AD374" s="90">
        <v>0</v>
      </c>
      <c r="AE374" s="40"/>
      <c r="AF374" s="12" t="str">
        <v/>
      </c>
      <c r="AG374" s="104" t="str">
        <v/>
      </c>
      <c r="AH374" s="40"/>
      <c r="AI374" s="94" t="str">
        <v/>
      </c>
      <c r="AJ374" s="94" t="str">
        <v/>
      </c>
      <c r="AK374" s="94" t="str">
        <v/>
      </c>
      <c r="AL374" s="40"/>
      <c r="AM374" s="7" t="str">
        <v/>
      </c>
      <c r="AN374" s="7" t="str">
        <v/>
      </c>
      <c r="AO374" s="7" t="str">
        <v/>
      </c>
      <c r="AP374" s="7" t="str">
        <v/>
      </c>
      <c r="AQ374" s="7" t="str">
        <v/>
      </c>
      <c r="AR374" s="7" t="str">
        <v/>
      </c>
      <c r="AS374" s="18" t="str">
        <v/>
      </c>
      <c r="AT374" s="40"/>
      <c r="AU374" s="9" t="str">
        <v/>
      </c>
      <c r="AV374" s="9" t="str">
        <v/>
      </c>
      <c r="AW374" s="9" t="str">
        <v/>
      </c>
      <c r="AX374" s="9" t="str">
        <v/>
      </c>
      <c r="AY374" s="9" t="str">
        <v/>
      </c>
      <c r="AZ374" s="9" t="str">
        <v/>
      </c>
      <c r="BA374" s="10" t="str">
        <v/>
      </c>
      <c r="BB374" s="40"/>
    </row>
    <row r="375" spans="1:54" ht="12.75" customHeight="1" x14ac:dyDescent="0.2">
      <c r="A375" s="32">
        <v>16011</v>
      </c>
      <c r="B375" s="7">
        <v>3.5714285714285587E-2</v>
      </c>
      <c r="C375" s="7" t="str">
        <v/>
      </c>
      <c r="D375" s="7">
        <v>7.5161581727784421E-2</v>
      </c>
      <c r="E375" s="7">
        <v>4.4441795090502056E-2</v>
      </c>
      <c r="F375" s="7">
        <v>2.8010455460647288E-2</v>
      </c>
      <c r="G375" s="7">
        <v>2.8822676519180135E-4</v>
      </c>
      <c r="H375" s="7">
        <v>2.2222222222222143E-2</v>
      </c>
      <c r="I375" s="8">
        <v>17.399999999999999</v>
      </c>
      <c r="J375" s="8" t="str">
        <v/>
      </c>
      <c r="K375" s="40"/>
      <c r="L375" s="9" t="str">
        <v/>
      </c>
      <c r="M375" s="9" t="str">
        <v/>
      </c>
      <c r="N375" s="9" t="str">
        <v/>
      </c>
      <c r="O375" s="9" t="str">
        <v/>
      </c>
      <c r="P375" s="9" t="str">
        <v/>
      </c>
      <c r="Q375" s="9" t="str">
        <v/>
      </c>
      <c r="R375" s="9" t="str">
        <v/>
      </c>
      <c r="S375" s="10" t="str">
        <v/>
      </c>
      <c r="T375" s="10" t="str">
        <v/>
      </c>
      <c r="U375" s="40"/>
      <c r="V375" s="84" t="str">
        <v/>
      </c>
      <c r="W375" s="84" t="str">
        <v/>
      </c>
      <c r="X375" s="87" t="str">
        <v/>
      </c>
      <c r="Y375" s="40"/>
      <c r="Z375" s="13" t="str">
        <v/>
      </c>
      <c r="AA375" s="11" t="str">
        <v/>
      </c>
      <c r="AB375" s="22" t="str">
        <v/>
      </c>
      <c r="AC375" s="40"/>
      <c r="AD375" s="90">
        <v>0</v>
      </c>
      <c r="AE375" s="40"/>
      <c r="AF375" s="12" t="str">
        <v/>
      </c>
      <c r="AG375" s="104" t="str">
        <v/>
      </c>
      <c r="AH375" s="40"/>
      <c r="AI375" s="94" t="str">
        <v/>
      </c>
      <c r="AJ375" s="94" t="str">
        <v/>
      </c>
      <c r="AK375" s="94" t="str">
        <v/>
      </c>
      <c r="AL375" s="40"/>
      <c r="AM375" s="7" t="str">
        <v/>
      </c>
      <c r="AN375" s="7" t="str">
        <v/>
      </c>
      <c r="AO375" s="7" t="str">
        <v/>
      </c>
      <c r="AP375" s="7" t="str">
        <v/>
      </c>
      <c r="AQ375" s="7" t="str">
        <v/>
      </c>
      <c r="AR375" s="7" t="str">
        <v/>
      </c>
      <c r="AS375" s="18" t="str">
        <v/>
      </c>
      <c r="AT375" s="40"/>
      <c r="AU375" s="9" t="str">
        <v/>
      </c>
      <c r="AV375" s="9" t="str">
        <v/>
      </c>
      <c r="AW375" s="9" t="str">
        <v/>
      </c>
      <c r="AX375" s="9" t="str">
        <v/>
      </c>
      <c r="AY375" s="9" t="str">
        <v/>
      </c>
      <c r="AZ375" s="9" t="str">
        <v/>
      </c>
      <c r="BA375" s="10" t="str">
        <v/>
      </c>
      <c r="BB375" s="40"/>
    </row>
    <row r="376" spans="1:54" ht="12.75" customHeight="1" x14ac:dyDescent="0.2">
      <c r="A376" s="32">
        <v>16041</v>
      </c>
      <c r="B376" s="7">
        <v>2.9585798816567976E-2</v>
      </c>
      <c r="C376" s="7" t="str">
        <v/>
      </c>
      <c r="D376" s="7">
        <v>7.2613795918652579E-2</v>
      </c>
      <c r="E376" s="7">
        <v>4.4441795090502056E-2</v>
      </c>
      <c r="F376" s="7">
        <v>2.8010455460647288E-2</v>
      </c>
      <c r="G376" s="7">
        <v>2.8822676519180135E-4</v>
      </c>
      <c r="H376" s="7">
        <v>2.2222222222222143E-2</v>
      </c>
      <c r="I376" s="8">
        <v>17.399999999999999</v>
      </c>
      <c r="J376" s="8" t="str">
        <v/>
      </c>
      <c r="K376" s="40"/>
      <c r="L376" s="9" t="str">
        <v/>
      </c>
      <c r="M376" s="9" t="str">
        <v/>
      </c>
      <c r="N376" s="9" t="str">
        <v/>
      </c>
      <c r="O376" s="9" t="str">
        <v/>
      </c>
      <c r="P376" s="9" t="str">
        <v/>
      </c>
      <c r="Q376" s="9" t="str">
        <v/>
      </c>
      <c r="R376" s="9" t="str">
        <v/>
      </c>
      <c r="S376" s="10" t="str">
        <v/>
      </c>
      <c r="T376" s="10" t="str">
        <v/>
      </c>
      <c r="U376" s="40"/>
      <c r="V376" s="84" t="str">
        <v/>
      </c>
      <c r="W376" s="84" t="str">
        <v/>
      </c>
      <c r="X376" s="87" t="str">
        <v/>
      </c>
      <c r="Y376" s="40"/>
      <c r="Z376" s="13" t="str">
        <v/>
      </c>
      <c r="AA376" s="11" t="str">
        <v/>
      </c>
      <c r="AB376" s="22" t="str">
        <v/>
      </c>
      <c r="AC376" s="40"/>
      <c r="AD376" s="90">
        <v>0</v>
      </c>
      <c r="AE376" s="40"/>
      <c r="AF376" s="12" t="str">
        <v/>
      </c>
      <c r="AG376" s="104" t="str">
        <v/>
      </c>
      <c r="AH376" s="40"/>
      <c r="AI376" s="94" t="str">
        <v/>
      </c>
      <c r="AJ376" s="94" t="str">
        <v/>
      </c>
      <c r="AK376" s="94" t="str">
        <v/>
      </c>
      <c r="AL376" s="40"/>
      <c r="AM376" s="7" t="str">
        <v/>
      </c>
      <c r="AN376" s="7" t="str">
        <v/>
      </c>
      <c r="AO376" s="7" t="str">
        <v/>
      </c>
      <c r="AP376" s="7" t="str">
        <v/>
      </c>
      <c r="AQ376" s="7" t="str">
        <v/>
      </c>
      <c r="AR376" s="7" t="str">
        <v/>
      </c>
      <c r="AS376" s="18" t="str">
        <v/>
      </c>
      <c r="AT376" s="40"/>
      <c r="AU376" s="9" t="str">
        <v/>
      </c>
      <c r="AV376" s="9" t="str">
        <v/>
      </c>
      <c r="AW376" s="9" t="str">
        <v/>
      </c>
      <c r="AX376" s="9" t="str">
        <v/>
      </c>
      <c r="AY376" s="9" t="str">
        <v/>
      </c>
      <c r="AZ376" s="9" t="str">
        <v/>
      </c>
      <c r="BA376" s="10" t="str">
        <v/>
      </c>
      <c r="BB376" s="40"/>
    </row>
    <row r="377" spans="1:54" ht="12.75" customHeight="1" x14ac:dyDescent="0.2">
      <c r="A377" s="32">
        <v>16072</v>
      </c>
      <c r="B377" s="7">
        <v>2.9585798816567976E-2</v>
      </c>
      <c r="C377" s="7" t="str">
        <v/>
      </c>
      <c r="D377" s="7">
        <v>7.2613795918652579E-2</v>
      </c>
      <c r="E377" s="7">
        <v>4.4441795090502056E-2</v>
      </c>
      <c r="F377" s="7">
        <v>2.8010455460647288E-2</v>
      </c>
      <c r="G377" s="7">
        <v>2.8822676519180135E-4</v>
      </c>
      <c r="H377" s="7">
        <v>3.409090909090895E-2</v>
      </c>
      <c r="I377" s="8">
        <v>17.399999999999999</v>
      </c>
      <c r="J377" s="8" t="str">
        <v/>
      </c>
      <c r="K377" s="40"/>
      <c r="L377" s="9" t="str">
        <v/>
      </c>
      <c r="M377" s="9" t="str">
        <v/>
      </c>
      <c r="N377" s="9" t="str">
        <v/>
      </c>
      <c r="O377" s="9" t="str">
        <v/>
      </c>
      <c r="P377" s="9" t="str">
        <v/>
      </c>
      <c r="Q377" s="9" t="str">
        <v/>
      </c>
      <c r="R377" s="9" t="str">
        <v/>
      </c>
      <c r="S377" s="10" t="str">
        <v/>
      </c>
      <c r="T377" s="10" t="str">
        <v/>
      </c>
      <c r="U377" s="40"/>
      <c r="V377" s="84" t="str">
        <v/>
      </c>
      <c r="W377" s="84" t="str">
        <v/>
      </c>
      <c r="X377" s="87" t="str">
        <v/>
      </c>
      <c r="Y377" s="40"/>
      <c r="Z377" s="13" t="str">
        <v/>
      </c>
      <c r="AA377" s="11" t="str">
        <v/>
      </c>
      <c r="AB377" s="22" t="str">
        <v/>
      </c>
      <c r="AC377" s="40"/>
      <c r="AD377" s="90">
        <v>0</v>
      </c>
      <c r="AE377" s="40"/>
      <c r="AF377" s="12" t="str">
        <v/>
      </c>
      <c r="AG377" s="104" t="str">
        <v/>
      </c>
      <c r="AH377" s="40"/>
      <c r="AI377" s="94" t="str">
        <v/>
      </c>
      <c r="AJ377" s="94" t="str">
        <v/>
      </c>
      <c r="AK377" s="94" t="str">
        <v/>
      </c>
      <c r="AL377" s="40"/>
      <c r="AM377" s="7" t="str">
        <v/>
      </c>
      <c r="AN377" s="7" t="str">
        <v/>
      </c>
      <c r="AO377" s="7" t="str">
        <v/>
      </c>
      <c r="AP377" s="7" t="str">
        <v/>
      </c>
      <c r="AQ377" s="7" t="str">
        <v/>
      </c>
      <c r="AR377" s="7" t="str">
        <v/>
      </c>
      <c r="AS377" s="18" t="str">
        <v/>
      </c>
      <c r="AT377" s="40"/>
      <c r="AU377" s="9" t="str">
        <v/>
      </c>
      <c r="AV377" s="9" t="str">
        <v/>
      </c>
      <c r="AW377" s="9" t="str">
        <v/>
      </c>
      <c r="AX377" s="9" t="str">
        <v/>
      </c>
      <c r="AY377" s="9" t="str">
        <v/>
      </c>
      <c r="AZ377" s="9" t="str">
        <v/>
      </c>
      <c r="BA377" s="10" t="str">
        <v/>
      </c>
      <c r="BB377" s="40"/>
    </row>
    <row r="378" spans="1:54" ht="12.75" customHeight="1" x14ac:dyDescent="0.2">
      <c r="A378" s="32">
        <v>16103</v>
      </c>
      <c r="B378" s="7">
        <v>2.9585798816567976E-2</v>
      </c>
      <c r="C378" s="7" t="str">
        <v/>
      </c>
      <c r="D378" s="7">
        <v>7.2613795918652579E-2</v>
      </c>
      <c r="E378" s="7">
        <v>4.5940283027151585E-2</v>
      </c>
      <c r="F378" s="7">
        <v>2.723488753572334E-2</v>
      </c>
      <c r="G378" s="7">
        <v>5.7820821801701783E-4</v>
      </c>
      <c r="H378" s="7">
        <v>3.409090909090895E-2</v>
      </c>
      <c r="I378" s="8">
        <v>17.399999999999999</v>
      </c>
      <c r="J378" s="8" t="str">
        <v/>
      </c>
      <c r="K378" s="40"/>
      <c r="L378" s="9" t="str">
        <v/>
      </c>
      <c r="M378" s="9" t="str">
        <v/>
      </c>
      <c r="N378" s="9" t="str">
        <v/>
      </c>
      <c r="O378" s="9" t="str">
        <v/>
      </c>
      <c r="P378" s="9" t="str">
        <v/>
      </c>
      <c r="Q378" s="9" t="str">
        <v/>
      </c>
      <c r="R378" s="9" t="str">
        <v/>
      </c>
      <c r="S378" s="10" t="str">
        <v/>
      </c>
      <c r="T378" s="10" t="str">
        <v/>
      </c>
      <c r="U378" s="40"/>
      <c r="V378" s="84" t="str">
        <v/>
      </c>
      <c r="W378" s="84" t="str">
        <v/>
      </c>
      <c r="X378" s="87" t="str">
        <v/>
      </c>
      <c r="Y378" s="40"/>
      <c r="Z378" s="13" t="str">
        <v/>
      </c>
      <c r="AA378" s="11" t="str">
        <v/>
      </c>
      <c r="AB378" s="22" t="str">
        <v/>
      </c>
      <c r="AC378" s="40"/>
      <c r="AD378" s="90">
        <v>0</v>
      </c>
      <c r="AE378" s="40"/>
      <c r="AF378" s="12" t="str">
        <v/>
      </c>
      <c r="AG378" s="104" t="str">
        <v/>
      </c>
      <c r="AH378" s="40"/>
      <c r="AI378" s="94" t="str">
        <v/>
      </c>
      <c r="AJ378" s="94" t="str">
        <v/>
      </c>
      <c r="AK378" s="94" t="str">
        <v/>
      </c>
      <c r="AL378" s="40"/>
      <c r="AM378" s="7" t="str">
        <v/>
      </c>
      <c r="AN378" s="7" t="str">
        <v/>
      </c>
      <c r="AO378" s="7" t="str">
        <v/>
      </c>
      <c r="AP378" s="7" t="str">
        <v/>
      </c>
      <c r="AQ378" s="7" t="str">
        <v/>
      </c>
      <c r="AR378" s="7" t="str">
        <v/>
      </c>
      <c r="AS378" s="18" t="str">
        <v/>
      </c>
      <c r="AT378" s="40"/>
      <c r="AU378" s="9" t="str">
        <v/>
      </c>
      <c r="AV378" s="9" t="str">
        <v/>
      </c>
      <c r="AW378" s="9" t="str">
        <v/>
      </c>
      <c r="AX378" s="9" t="str">
        <v/>
      </c>
      <c r="AY378" s="9" t="str">
        <v/>
      </c>
      <c r="AZ378" s="9" t="str">
        <v/>
      </c>
      <c r="BA378" s="10" t="str">
        <v/>
      </c>
      <c r="BB378" s="40"/>
    </row>
    <row r="379" spans="1:54" ht="12.75" customHeight="1" x14ac:dyDescent="0.2">
      <c r="A379" s="32">
        <v>16132</v>
      </c>
      <c r="B379" s="7">
        <v>1.1627906976744207E-2</v>
      </c>
      <c r="C379" s="7" t="str">
        <v/>
      </c>
      <c r="D379" s="7">
        <v>7.0089989425695665E-2</v>
      </c>
      <c r="E379" s="7">
        <v>4.5940283027151585E-2</v>
      </c>
      <c r="F379" s="7">
        <v>2.723488753572334E-2</v>
      </c>
      <c r="G379" s="7">
        <v>8.6996533610483873E-4</v>
      </c>
      <c r="H379" s="7">
        <v>3.409090909090895E-2</v>
      </c>
      <c r="I379" s="8">
        <v>17.399999999999999</v>
      </c>
      <c r="J379" s="8" t="str">
        <v/>
      </c>
      <c r="K379" s="40"/>
      <c r="L379" s="9" t="str">
        <v/>
      </c>
      <c r="M379" s="9" t="str">
        <v/>
      </c>
      <c r="N379" s="9" t="str">
        <v/>
      </c>
      <c r="O379" s="9" t="str">
        <v/>
      </c>
      <c r="P379" s="9" t="str">
        <v/>
      </c>
      <c r="Q379" s="9" t="str">
        <v/>
      </c>
      <c r="R379" s="9" t="str">
        <v/>
      </c>
      <c r="S379" s="10" t="str">
        <v/>
      </c>
      <c r="T379" s="10" t="str">
        <v/>
      </c>
      <c r="U379" s="40"/>
      <c r="V379" s="84" t="str">
        <v/>
      </c>
      <c r="W379" s="84" t="str">
        <v/>
      </c>
      <c r="X379" s="87" t="str">
        <v/>
      </c>
      <c r="Y379" s="40"/>
      <c r="Z379" s="13" t="str">
        <v/>
      </c>
      <c r="AA379" s="11" t="str">
        <v/>
      </c>
      <c r="AB379" s="22" t="str">
        <v/>
      </c>
      <c r="AC379" s="40"/>
      <c r="AD379" s="90">
        <v>0</v>
      </c>
      <c r="AE379" s="40"/>
      <c r="AF379" s="12" t="str">
        <v/>
      </c>
      <c r="AG379" s="104" t="str">
        <v/>
      </c>
      <c r="AH379" s="40"/>
      <c r="AI379" s="94" t="str">
        <v/>
      </c>
      <c r="AJ379" s="94" t="str">
        <v/>
      </c>
      <c r="AK379" s="94" t="str">
        <v/>
      </c>
      <c r="AL379" s="40"/>
      <c r="AM379" s="7" t="str">
        <v/>
      </c>
      <c r="AN379" s="7" t="str">
        <v/>
      </c>
      <c r="AO379" s="7" t="str">
        <v/>
      </c>
      <c r="AP379" s="7" t="str">
        <v/>
      </c>
      <c r="AQ379" s="7" t="str">
        <v/>
      </c>
      <c r="AR379" s="7" t="str">
        <v/>
      </c>
      <c r="AS379" s="18" t="str">
        <v/>
      </c>
      <c r="AT379" s="40"/>
      <c r="AU379" s="9" t="str">
        <v/>
      </c>
      <c r="AV379" s="9" t="str">
        <v/>
      </c>
      <c r="AW379" s="9" t="str">
        <v/>
      </c>
      <c r="AX379" s="9" t="str">
        <v/>
      </c>
      <c r="AY379" s="9" t="str">
        <v/>
      </c>
      <c r="AZ379" s="9" t="str">
        <v/>
      </c>
      <c r="BA379" s="10" t="str">
        <v/>
      </c>
      <c r="BB379" s="40"/>
    </row>
    <row r="380" spans="1:54" ht="12.75" customHeight="1" x14ac:dyDescent="0.2">
      <c r="A380" s="32">
        <v>16163</v>
      </c>
      <c r="B380" s="7">
        <v>5.7471264367816577E-3</v>
      </c>
      <c r="C380" s="7" t="str">
        <v/>
      </c>
      <c r="D380" s="7">
        <v>6.9631055661771413E-2</v>
      </c>
      <c r="E380" s="7">
        <v>4.8652973041576786E-2</v>
      </c>
      <c r="F380" s="7">
        <v>2.7823731142185171E-2</v>
      </c>
      <c r="G380" s="7">
        <v>1.4504276979132591E-3</v>
      </c>
      <c r="H380" s="7">
        <v>1.1111111111111072E-2</v>
      </c>
      <c r="I380" s="8">
        <v>17.5</v>
      </c>
      <c r="J380" s="8" t="str">
        <v/>
      </c>
      <c r="K380" s="40"/>
      <c r="L380" s="9" t="str">
        <v/>
      </c>
      <c r="M380" s="9" t="str">
        <v/>
      </c>
      <c r="N380" s="9" t="str">
        <v/>
      </c>
      <c r="O380" s="9" t="str">
        <v/>
      </c>
      <c r="P380" s="9" t="str">
        <v/>
      </c>
      <c r="Q380" s="9" t="str">
        <v/>
      </c>
      <c r="R380" s="9" t="str">
        <v/>
      </c>
      <c r="S380" s="10" t="str">
        <v/>
      </c>
      <c r="T380" s="10" t="str">
        <v/>
      </c>
      <c r="U380" s="40"/>
      <c r="V380" s="84" t="str">
        <v/>
      </c>
      <c r="W380" s="84" t="str">
        <v/>
      </c>
      <c r="X380" s="87" t="str">
        <v/>
      </c>
      <c r="Y380" s="40"/>
      <c r="Z380" s="13" t="str">
        <v/>
      </c>
      <c r="AA380" s="11" t="str">
        <v/>
      </c>
      <c r="AB380" s="22" t="str">
        <v/>
      </c>
      <c r="AC380" s="40"/>
      <c r="AD380" s="90">
        <v>0</v>
      </c>
      <c r="AE380" s="40"/>
      <c r="AF380" s="12" t="str">
        <v/>
      </c>
      <c r="AG380" s="104" t="str">
        <v/>
      </c>
      <c r="AH380" s="40"/>
      <c r="AI380" s="94" t="str">
        <v/>
      </c>
      <c r="AJ380" s="94" t="str">
        <v/>
      </c>
      <c r="AK380" s="94" t="str">
        <v/>
      </c>
      <c r="AL380" s="40"/>
      <c r="AM380" s="7" t="str">
        <v/>
      </c>
      <c r="AN380" s="7" t="str">
        <v/>
      </c>
      <c r="AO380" s="7" t="str">
        <v/>
      </c>
      <c r="AP380" s="7" t="str">
        <v/>
      </c>
      <c r="AQ380" s="7" t="str">
        <v/>
      </c>
      <c r="AR380" s="7" t="str">
        <v/>
      </c>
      <c r="AS380" s="18" t="str">
        <v/>
      </c>
      <c r="AT380" s="40"/>
      <c r="AU380" s="9" t="str">
        <v/>
      </c>
      <c r="AV380" s="9" t="str">
        <v/>
      </c>
      <c r="AW380" s="9" t="str">
        <v/>
      </c>
      <c r="AX380" s="9" t="str">
        <v/>
      </c>
      <c r="AY380" s="9" t="str">
        <v/>
      </c>
      <c r="AZ380" s="9" t="str">
        <v/>
      </c>
      <c r="BA380" s="10" t="str">
        <v/>
      </c>
      <c r="BB380" s="40"/>
    </row>
    <row r="381" spans="1:54" ht="12.75" customHeight="1" x14ac:dyDescent="0.2">
      <c r="A381" s="32">
        <v>16193</v>
      </c>
      <c r="B381" s="7">
        <v>0</v>
      </c>
      <c r="C381" s="7" t="str">
        <v/>
      </c>
      <c r="D381" s="7">
        <v>6.7149304156245204E-2</v>
      </c>
      <c r="E381" s="7">
        <v>4.8652973041576786E-2</v>
      </c>
      <c r="F381" s="7">
        <v>2.7823731142185171E-2</v>
      </c>
      <c r="G381" s="7">
        <v>1.4504276979132591E-3</v>
      </c>
      <c r="H381" s="7">
        <v>1.1111111111111072E-2</v>
      </c>
      <c r="I381" s="8">
        <v>17.5</v>
      </c>
      <c r="J381" s="8" t="str">
        <v/>
      </c>
      <c r="K381" s="40"/>
      <c r="L381" s="9" t="str">
        <v/>
      </c>
      <c r="M381" s="9" t="str">
        <v/>
      </c>
      <c r="N381" s="9" t="str">
        <v/>
      </c>
      <c r="O381" s="9" t="str">
        <v/>
      </c>
      <c r="P381" s="9" t="str">
        <v/>
      </c>
      <c r="Q381" s="9" t="str">
        <v/>
      </c>
      <c r="R381" s="9" t="str">
        <v/>
      </c>
      <c r="S381" s="10" t="str">
        <v/>
      </c>
      <c r="T381" s="10" t="str">
        <v/>
      </c>
      <c r="U381" s="40"/>
      <c r="V381" s="84" t="str">
        <v/>
      </c>
      <c r="W381" s="84" t="str">
        <v/>
      </c>
      <c r="X381" s="87" t="str">
        <v/>
      </c>
      <c r="Y381" s="40"/>
      <c r="Z381" s="13" t="str">
        <v/>
      </c>
      <c r="AA381" s="11" t="str">
        <v/>
      </c>
      <c r="AB381" s="22" t="str">
        <v/>
      </c>
      <c r="AC381" s="40"/>
      <c r="AD381" s="90">
        <v>0</v>
      </c>
      <c r="AE381" s="40"/>
      <c r="AF381" s="12" t="str">
        <v/>
      </c>
      <c r="AG381" s="104" t="str">
        <v/>
      </c>
      <c r="AH381" s="40"/>
      <c r="AI381" s="94" t="str">
        <v/>
      </c>
      <c r="AJ381" s="94" t="str">
        <v/>
      </c>
      <c r="AK381" s="94" t="str">
        <v/>
      </c>
      <c r="AL381" s="40"/>
      <c r="AM381" s="7" t="str">
        <v/>
      </c>
      <c r="AN381" s="7" t="str">
        <v/>
      </c>
      <c r="AO381" s="7" t="str">
        <v/>
      </c>
      <c r="AP381" s="7" t="str">
        <v/>
      </c>
      <c r="AQ381" s="7" t="str">
        <v/>
      </c>
      <c r="AR381" s="7" t="str">
        <v/>
      </c>
      <c r="AS381" s="18" t="str">
        <v/>
      </c>
      <c r="AT381" s="40"/>
      <c r="AU381" s="9" t="str">
        <v/>
      </c>
      <c r="AV381" s="9" t="str">
        <v/>
      </c>
      <c r="AW381" s="9" t="str">
        <v/>
      </c>
      <c r="AX381" s="9" t="str">
        <v/>
      </c>
      <c r="AY381" s="9" t="str">
        <v/>
      </c>
      <c r="AZ381" s="9" t="str">
        <v/>
      </c>
      <c r="BA381" s="10" t="str">
        <v/>
      </c>
      <c r="BB381" s="40"/>
    </row>
    <row r="382" spans="1:54" ht="12.75" customHeight="1" x14ac:dyDescent="0.2">
      <c r="A382" s="32">
        <v>16224</v>
      </c>
      <c r="B382" s="7">
        <v>5.7142857142857828E-3</v>
      </c>
      <c r="C382" s="7" t="str">
        <v/>
      </c>
      <c r="D382" s="7">
        <v>6.1854742424142906E-2</v>
      </c>
      <c r="E382" s="7">
        <v>4.9848703598428745E-2</v>
      </c>
      <c r="F382" s="7">
        <v>2.7639494771925621E-2</v>
      </c>
      <c r="G382" s="7">
        <v>1.7357826290580469E-3</v>
      </c>
      <c r="H382" s="7">
        <v>1.1111111111111072E-2</v>
      </c>
      <c r="I382" s="8">
        <v>17.600000000000001</v>
      </c>
      <c r="J382" s="8" t="str">
        <v/>
      </c>
      <c r="K382" s="40"/>
      <c r="L382" s="9" t="str">
        <v/>
      </c>
      <c r="M382" s="9" t="str">
        <v/>
      </c>
      <c r="N382" s="9" t="str">
        <v/>
      </c>
      <c r="O382" s="9" t="str">
        <v/>
      </c>
      <c r="P382" s="9" t="str">
        <v/>
      </c>
      <c r="Q382" s="9" t="str">
        <v/>
      </c>
      <c r="R382" s="9" t="str">
        <v/>
      </c>
      <c r="S382" s="10" t="str">
        <v/>
      </c>
      <c r="T382" s="10" t="str">
        <v/>
      </c>
      <c r="U382" s="40"/>
      <c r="V382" s="84" t="str">
        <v/>
      </c>
      <c r="W382" s="84" t="str">
        <v/>
      </c>
      <c r="X382" s="87" t="str">
        <v/>
      </c>
      <c r="Y382" s="40"/>
      <c r="Z382" s="13" t="str">
        <v/>
      </c>
      <c r="AA382" s="11" t="str">
        <v/>
      </c>
      <c r="AB382" s="22" t="str">
        <v/>
      </c>
      <c r="AC382" s="40"/>
      <c r="AD382" s="90">
        <v>0</v>
      </c>
      <c r="AE382" s="40"/>
      <c r="AF382" s="12" t="str">
        <v/>
      </c>
      <c r="AG382" s="104" t="str">
        <v/>
      </c>
      <c r="AH382" s="40"/>
      <c r="AI382" s="94" t="str">
        <v/>
      </c>
      <c r="AJ382" s="94" t="str">
        <v/>
      </c>
      <c r="AK382" s="94" t="str">
        <v/>
      </c>
      <c r="AL382" s="40"/>
      <c r="AM382" s="7" t="str">
        <v/>
      </c>
      <c r="AN382" s="7" t="str">
        <v/>
      </c>
      <c r="AO382" s="7" t="str">
        <v/>
      </c>
      <c r="AP382" s="7" t="str">
        <v/>
      </c>
      <c r="AQ382" s="7" t="str">
        <v/>
      </c>
      <c r="AR382" s="7" t="str">
        <v/>
      </c>
      <c r="AS382" s="18" t="str">
        <v/>
      </c>
      <c r="AT382" s="40"/>
      <c r="AU382" s="9" t="str">
        <v/>
      </c>
      <c r="AV382" s="9" t="str">
        <v/>
      </c>
      <c r="AW382" s="9" t="str">
        <v/>
      </c>
      <c r="AX382" s="9" t="str">
        <v/>
      </c>
      <c r="AY382" s="9" t="str">
        <v/>
      </c>
      <c r="AZ382" s="9" t="str">
        <v/>
      </c>
      <c r="BA382" s="10" t="str">
        <v/>
      </c>
      <c r="BB382" s="40"/>
    </row>
    <row r="383" spans="1:54" ht="12.75" customHeight="1" x14ac:dyDescent="0.2">
      <c r="A383" s="32">
        <v>16254</v>
      </c>
      <c r="B383" s="7">
        <v>1.7241379310344973E-2</v>
      </c>
      <c r="C383" s="7" t="str">
        <v/>
      </c>
      <c r="D383" s="7">
        <v>6.386203404930102E-2</v>
      </c>
      <c r="E383" s="7">
        <v>5.1039011309523152E-2</v>
      </c>
      <c r="F383" s="7">
        <v>2.8221893308076007E-2</v>
      </c>
      <c r="G383" s="7">
        <v>1.725796278816194E-3</v>
      </c>
      <c r="H383" s="7">
        <v>0</v>
      </c>
      <c r="I383" s="8">
        <v>17.7</v>
      </c>
      <c r="J383" s="8" t="str">
        <v/>
      </c>
      <c r="K383" s="40"/>
      <c r="L383" s="9" t="str">
        <v/>
      </c>
      <c r="M383" s="9" t="str">
        <v/>
      </c>
      <c r="N383" s="9" t="str">
        <v/>
      </c>
      <c r="O383" s="9" t="str">
        <v/>
      </c>
      <c r="P383" s="9" t="str">
        <v/>
      </c>
      <c r="Q383" s="9" t="str">
        <v/>
      </c>
      <c r="R383" s="9" t="str">
        <v/>
      </c>
      <c r="S383" s="10" t="str">
        <v/>
      </c>
      <c r="T383" s="10" t="str">
        <v/>
      </c>
      <c r="U383" s="40"/>
      <c r="V383" s="84" t="str">
        <v/>
      </c>
      <c r="W383" s="84" t="str">
        <v/>
      </c>
      <c r="X383" s="87" t="str">
        <v/>
      </c>
      <c r="Y383" s="40"/>
      <c r="Z383" s="13" t="str">
        <v/>
      </c>
      <c r="AA383" s="11" t="str">
        <v/>
      </c>
      <c r="AB383" s="22" t="str">
        <v/>
      </c>
      <c r="AC383" s="40"/>
      <c r="AD383" s="90">
        <v>0</v>
      </c>
      <c r="AE383" s="40"/>
      <c r="AF383" s="12" t="str">
        <v/>
      </c>
      <c r="AG383" s="104" t="str">
        <v/>
      </c>
      <c r="AH383" s="40"/>
      <c r="AI383" s="94" t="str">
        <v/>
      </c>
      <c r="AJ383" s="94" t="str">
        <v/>
      </c>
      <c r="AK383" s="94" t="str">
        <v/>
      </c>
      <c r="AL383" s="40"/>
      <c r="AM383" s="7" t="str">
        <v/>
      </c>
      <c r="AN383" s="7" t="str">
        <v/>
      </c>
      <c r="AO383" s="7" t="str">
        <v/>
      </c>
      <c r="AP383" s="7" t="str">
        <v/>
      </c>
      <c r="AQ383" s="7" t="str">
        <v/>
      </c>
      <c r="AR383" s="7" t="str">
        <v/>
      </c>
      <c r="AS383" s="18" t="str">
        <v/>
      </c>
      <c r="AT383" s="40"/>
      <c r="AU383" s="9" t="str">
        <v/>
      </c>
      <c r="AV383" s="9" t="str">
        <v/>
      </c>
      <c r="AW383" s="9" t="str">
        <v/>
      </c>
      <c r="AX383" s="9" t="str">
        <v/>
      </c>
      <c r="AY383" s="9" t="str">
        <v/>
      </c>
      <c r="AZ383" s="9" t="str">
        <v/>
      </c>
      <c r="BA383" s="10" t="str">
        <v/>
      </c>
      <c r="BB383" s="40"/>
    </row>
    <row r="384" spans="1:54" ht="12.75" customHeight="1" x14ac:dyDescent="0.2">
      <c r="A384" s="32">
        <v>16285</v>
      </c>
      <c r="B384" s="7">
        <v>2.3121387283236983E-2</v>
      </c>
      <c r="C384" s="7" t="str">
        <v/>
      </c>
      <c r="D384" s="7">
        <v>5.9080567114564886E-2</v>
      </c>
      <c r="E384" s="7">
        <v>5.1039011309523152E-2</v>
      </c>
      <c r="F384" s="7">
        <v>2.8221893308076007E-2</v>
      </c>
      <c r="G384" s="7">
        <v>2.019601429454454E-3</v>
      </c>
      <c r="H384" s="7">
        <v>0</v>
      </c>
      <c r="I384" s="8">
        <v>17.7</v>
      </c>
      <c r="J384" s="8" t="str">
        <v/>
      </c>
      <c r="K384" s="40"/>
      <c r="L384" s="9" t="str">
        <v/>
      </c>
      <c r="M384" s="9" t="str">
        <v/>
      </c>
      <c r="N384" s="9" t="str">
        <v/>
      </c>
      <c r="O384" s="9" t="str">
        <v/>
      </c>
      <c r="P384" s="9" t="str">
        <v/>
      </c>
      <c r="Q384" s="9" t="str">
        <v/>
      </c>
      <c r="R384" s="9" t="str">
        <v/>
      </c>
      <c r="S384" s="10" t="str">
        <v/>
      </c>
      <c r="T384" s="10" t="str">
        <v/>
      </c>
      <c r="U384" s="40"/>
      <c r="V384" s="84" t="str">
        <v/>
      </c>
      <c r="W384" s="84" t="str">
        <v/>
      </c>
      <c r="X384" s="87" t="str">
        <v/>
      </c>
      <c r="Y384" s="40"/>
      <c r="Z384" s="13" t="str">
        <v/>
      </c>
      <c r="AA384" s="11" t="str">
        <v/>
      </c>
      <c r="AB384" s="22" t="str">
        <v/>
      </c>
      <c r="AC384" s="40"/>
      <c r="AD384" s="90">
        <v>0</v>
      </c>
      <c r="AE384" s="40"/>
      <c r="AF384" s="12" t="str">
        <v/>
      </c>
      <c r="AG384" s="104" t="str">
        <v/>
      </c>
      <c r="AH384" s="40"/>
      <c r="AI384" s="94" t="str">
        <v/>
      </c>
      <c r="AJ384" s="94" t="str">
        <v/>
      </c>
      <c r="AK384" s="94" t="str">
        <v/>
      </c>
      <c r="AL384" s="40"/>
      <c r="AM384" s="7" t="str">
        <v/>
      </c>
      <c r="AN384" s="7" t="str">
        <v/>
      </c>
      <c r="AO384" s="7" t="str">
        <v/>
      </c>
      <c r="AP384" s="7" t="str">
        <v/>
      </c>
      <c r="AQ384" s="7" t="str">
        <v/>
      </c>
      <c r="AR384" s="7" t="str">
        <v/>
      </c>
      <c r="AS384" s="18" t="str">
        <v/>
      </c>
      <c r="AT384" s="40"/>
      <c r="AU384" s="9" t="str">
        <v/>
      </c>
      <c r="AV384" s="9" t="str">
        <v/>
      </c>
      <c r="AW384" s="9" t="str">
        <v/>
      </c>
      <c r="AX384" s="9" t="str">
        <v/>
      </c>
      <c r="AY384" s="9" t="str">
        <v/>
      </c>
      <c r="AZ384" s="9" t="str">
        <v/>
      </c>
      <c r="BA384" s="10" t="str">
        <v/>
      </c>
      <c r="BB384" s="40"/>
    </row>
    <row r="385" spans="1:54" ht="12.75" customHeight="1" x14ac:dyDescent="0.2">
      <c r="A385" s="32">
        <v>16316</v>
      </c>
      <c r="B385" s="7">
        <v>1.7241379310344973E-2</v>
      </c>
      <c r="C385" s="7" t="str">
        <v/>
      </c>
      <c r="D385" s="7">
        <v>5.4383917521333203E-2</v>
      </c>
      <c r="E385" s="7">
        <v>4.652794771578006E-2</v>
      </c>
      <c r="F385" s="7">
        <v>2.6699701600977566E-2</v>
      </c>
      <c r="G385" s="7">
        <v>1.725796278816194E-3</v>
      </c>
      <c r="H385" s="7">
        <v>-1.0869565217391242E-2</v>
      </c>
      <c r="I385" s="8">
        <v>17.7</v>
      </c>
      <c r="J385" s="8" t="str">
        <v/>
      </c>
      <c r="K385" s="40"/>
      <c r="L385" s="9" t="str">
        <v/>
      </c>
      <c r="M385" s="9" t="str">
        <v/>
      </c>
      <c r="N385" s="9" t="str">
        <v/>
      </c>
      <c r="O385" s="9" t="str">
        <v/>
      </c>
      <c r="P385" s="9" t="str">
        <v/>
      </c>
      <c r="Q385" s="9" t="str">
        <v/>
      </c>
      <c r="R385" s="9" t="str">
        <v/>
      </c>
      <c r="S385" s="10" t="str">
        <v/>
      </c>
      <c r="T385" s="10" t="str">
        <v/>
      </c>
      <c r="U385" s="40"/>
      <c r="V385" s="84" t="str">
        <v/>
      </c>
      <c r="W385" s="84" t="str">
        <v/>
      </c>
      <c r="X385" s="87" t="str">
        <v/>
      </c>
      <c r="Y385" s="40"/>
      <c r="Z385" s="13" t="str">
        <v/>
      </c>
      <c r="AA385" s="11" t="str">
        <v/>
      </c>
      <c r="AB385" s="22" t="str">
        <v/>
      </c>
      <c r="AC385" s="40"/>
      <c r="AD385" s="90">
        <v>0</v>
      </c>
      <c r="AE385" s="40"/>
      <c r="AF385" s="12" t="str">
        <v/>
      </c>
      <c r="AG385" s="104" t="str">
        <v/>
      </c>
      <c r="AH385" s="40"/>
      <c r="AI385" s="94" t="str">
        <v/>
      </c>
      <c r="AJ385" s="94" t="str">
        <v/>
      </c>
      <c r="AK385" s="94" t="str">
        <v/>
      </c>
      <c r="AL385" s="40"/>
      <c r="AM385" s="7" t="str">
        <v/>
      </c>
      <c r="AN385" s="7" t="str">
        <v/>
      </c>
      <c r="AO385" s="7" t="str">
        <v/>
      </c>
      <c r="AP385" s="7" t="str">
        <v/>
      </c>
      <c r="AQ385" s="7" t="str">
        <v/>
      </c>
      <c r="AR385" s="7" t="str">
        <v/>
      </c>
      <c r="AS385" s="18" t="str">
        <v/>
      </c>
      <c r="AT385" s="40"/>
      <c r="AU385" s="9" t="str">
        <v/>
      </c>
      <c r="AV385" s="9" t="str">
        <v/>
      </c>
      <c r="AW385" s="9" t="str">
        <v/>
      </c>
      <c r="AX385" s="9" t="str">
        <v/>
      </c>
      <c r="AY385" s="9" t="str">
        <v/>
      </c>
      <c r="AZ385" s="9" t="str">
        <v/>
      </c>
      <c r="BA385" s="10" t="str">
        <v/>
      </c>
      <c r="BB385" s="40"/>
    </row>
    <row r="386" spans="1:54" ht="12.75" customHeight="1" x14ac:dyDescent="0.2">
      <c r="A386" s="32">
        <v>16346</v>
      </c>
      <c r="B386" s="7">
        <v>1.7241379310344973E-2</v>
      </c>
      <c r="C386" s="7" t="str">
        <v/>
      </c>
      <c r="D386" s="7">
        <v>4.9769486842295541E-2</v>
      </c>
      <c r="E386" s="7">
        <v>4.801873431401682E-2</v>
      </c>
      <c r="F386" s="7">
        <v>2.74576966668445E-2</v>
      </c>
      <c r="G386" s="7">
        <v>1.4337896829959007E-3</v>
      </c>
      <c r="H386" s="7">
        <v>-1.0869565217391242E-2</v>
      </c>
      <c r="I386" s="8">
        <v>17.7</v>
      </c>
      <c r="J386" s="8" t="str">
        <v/>
      </c>
      <c r="K386" s="40"/>
      <c r="L386" s="9" t="str">
        <v/>
      </c>
      <c r="M386" s="9" t="str">
        <v/>
      </c>
      <c r="N386" s="9" t="str">
        <v/>
      </c>
      <c r="O386" s="9" t="str">
        <v/>
      </c>
      <c r="P386" s="9" t="str">
        <v/>
      </c>
      <c r="Q386" s="9" t="str">
        <v/>
      </c>
      <c r="R386" s="9" t="str">
        <v/>
      </c>
      <c r="S386" s="10" t="str">
        <v/>
      </c>
      <c r="T386" s="10" t="str">
        <v/>
      </c>
      <c r="U386" s="40"/>
      <c r="V386" s="84" t="str">
        <v/>
      </c>
      <c r="W386" s="84" t="str">
        <v/>
      </c>
      <c r="X386" s="87" t="str">
        <v/>
      </c>
      <c r="Y386" s="40"/>
      <c r="Z386" s="13" t="str">
        <v/>
      </c>
      <c r="AA386" s="11" t="str">
        <v/>
      </c>
      <c r="AB386" s="22" t="str">
        <v/>
      </c>
      <c r="AC386" s="40"/>
      <c r="AD386" s="90">
        <v>0</v>
      </c>
      <c r="AE386" s="40"/>
      <c r="AF386" s="12" t="str">
        <v/>
      </c>
      <c r="AG386" s="104" t="str">
        <v/>
      </c>
      <c r="AH386" s="40"/>
      <c r="AI386" s="94" t="str">
        <v/>
      </c>
      <c r="AJ386" s="94" t="str">
        <v/>
      </c>
      <c r="AK386" s="94" t="str">
        <v/>
      </c>
      <c r="AL386" s="40"/>
      <c r="AM386" s="7" t="str">
        <v/>
      </c>
      <c r="AN386" s="7" t="str">
        <v/>
      </c>
      <c r="AO386" s="7" t="str">
        <v/>
      </c>
      <c r="AP386" s="7" t="str">
        <v/>
      </c>
      <c r="AQ386" s="7" t="str">
        <v/>
      </c>
      <c r="AR386" s="7" t="str">
        <v/>
      </c>
      <c r="AS386" s="18" t="str">
        <v/>
      </c>
      <c r="AT386" s="40"/>
      <c r="AU386" s="9" t="str">
        <v/>
      </c>
      <c r="AV386" s="9" t="str">
        <v/>
      </c>
      <c r="AW386" s="9" t="str">
        <v/>
      </c>
      <c r="AX386" s="9" t="str">
        <v/>
      </c>
      <c r="AY386" s="9" t="str">
        <v/>
      </c>
      <c r="AZ386" s="9" t="str">
        <v/>
      </c>
      <c r="BA386" s="10" t="str">
        <v/>
      </c>
      <c r="BB386" s="40"/>
    </row>
    <row r="387" spans="1:54" ht="12.75" customHeight="1" x14ac:dyDescent="0.2">
      <c r="A387" s="32">
        <v>16377</v>
      </c>
      <c r="B387" s="7">
        <v>1.7241379310344973E-2</v>
      </c>
      <c r="C387" s="7" t="str">
        <v/>
      </c>
      <c r="D387" s="7">
        <v>4.7492322452911129E-2</v>
      </c>
      <c r="E387" s="7">
        <v>4.801873431401682E-2</v>
      </c>
      <c r="F387" s="7">
        <v>2.74576966668445E-2</v>
      </c>
      <c r="G387" s="7">
        <v>1.4337896829959007E-3</v>
      </c>
      <c r="H387" s="7">
        <v>-1.0869565217391242E-2</v>
      </c>
      <c r="I387" s="8">
        <v>17.7</v>
      </c>
      <c r="J387" s="8" t="str">
        <v/>
      </c>
      <c r="K387" s="40"/>
      <c r="L387" s="9" t="str">
        <v/>
      </c>
      <c r="M387" s="9" t="str">
        <v/>
      </c>
      <c r="N387" s="9" t="str">
        <v/>
      </c>
      <c r="O387" s="9" t="str">
        <v/>
      </c>
      <c r="P387" s="9" t="str">
        <v/>
      </c>
      <c r="Q387" s="9" t="str">
        <v/>
      </c>
      <c r="R387" s="9" t="str">
        <v/>
      </c>
      <c r="S387" s="10" t="str">
        <v/>
      </c>
      <c r="T387" s="10" t="str">
        <v/>
      </c>
      <c r="U387" s="40"/>
      <c r="V387" s="84" t="str">
        <v/>
      </c>
      <c r="W387" s="84" t="str">
        <v/>
      </c>
      <c r="X387" s="87" t="str">
        <v/>
      </c>
      <c r="Y387" s="40"/>
      <c r="Z387" s="13" t="str">
        <v/>
      </c>
      <c r="AA387" s="11" t="str">
        <v/>
      </c>
      <c r="AB387" s="22" t="str">
        <v/>
      </c>
      <c r="AC387" s="40"/>
      <c r="AD387" s="90">
        <v>0</v>
      </c>
      <c r="AE387" s="40"/>
      <c r="AF387" s="12" t="str">
        <v/>
      </c>
      <c r="AG387" s="104" t="str">
        <v/>
      </c>
      <c r="AH387" s="40"/>
      <c r="AI387" s="94" t="str">
        <v/>
      </c>
      <c r="AJ387" s="94" t="str">
        <v/>
      </c>
      <c r="AK387" s="94" t="str">
        <v/>
      </c>
      <c r="AL387" s="40"/>
      <c r="AM387" s="7" t="str">
        <v/>
      </c>
      <c r="AN387" s="7" t="str">
        <v/>
      </c>
      <c r="AO387" s="7" t="str">
        <v/>
      </c>
      <c r="AP387" s="7" t="str">
        <v/>
      </c>
      <c r="AQ387" s="7" t="str">
        <v/>
      </c>
      <c r="AR387" s="7" t="str">
        <v/>
      </c>
      <c r="AS387" s="18" t="str">
        <v/>
      </c>
      <c r="AT387" s="40"/>
      <c r="AU387" s="9" t="str">
        <v/>
      </c>
      <c r="AV387" s="9" t="str">
        <v/>
      </c>
      <c r="AW387" s="9" t="str">
        <v/>
      </c>
      <c r="AX387" s="9" t="str">
        <v/>
      </c>
      <c r="AY387" s="9" t="str">
        <v/>
      </c>
      <c r="AZ387" s="9" t="str">
        <v/>
      </c>
      <c r="BA387" s="10" t="str">
        <v/>
      </c>
      <c r="BB387" s="40"/>
    </row>
    <row r="388" spans="1:54" ht="12.75" customHeight="1" x14ac:dyDescent="0.2">
      <c r="A388" s="32">
        <v>16407</v>
      </c>
      <c r="B388" s="7">
        <v>2.2988505747126631E-2</v>
      </c>
      <c r="C388" s="7" t="str">
        <v/>
      </c>
      <c r="D388" s="7">
        <v>4.719952056827581E-2</v>
      </c>
      <c r="E388" s="7">
        <v>4.9200269147087194E-2</v>
      </c>
      <c r="F388" s="7">
        <v>2.8801337989116993E-2</v>
      </c>
      <c r="G388" s="7">
        <v>1.4256130111833798E-3</v>
      </c>
      <c r="H388" s="7">
        <v>-2.1739130434782483E-2</v>
      </c>
      <c r="I388" s="8">
        <v>17.8</v>
      </c>
      <c r="J388" s="8" t="str">
        <v/>
      </c>
      <c r="K388" s="40"/>
      <c r="L388" s="9" t="str">
        <v/>
      </c>
      <c r="M388" s="9" t="str">
        <v/>
      </c>
      <c r="N388" s="9" t="str">
        <v/>
      </c>
      <c r="O388" s="9" t="str">
        <v/>
      </c>
      <c r="P388" s="9" t="str">
        <v/>
      </c>
      <c r="Q388" s="9" t="str">
        <v/>
      </c>
      <c r="R388" s="9" t="str">
        <v/>
      </c>
      <c r="S388" s="10" t="str">
        <v/>
      </c>
      <c r="T388" s="10" t="str">
        <v/>
      </c>
      <c r="U388" s="40"/>
      <c r="V388" s="84" t="str">
        <v/>
      </c>
      <c r="W388" s="84" t="str">
        <v/>
      </c>
      <c r="X388" s="87" t="str">
        <v/>
      </c>
      <c r="Y388" s="40"/>
      <c r="Z388" s="13" t="str">
        <v/>
      </c>
      <c r="AA388" s="11" t="str">
        <v/>
      </c>
      <c r="AB388" s="22" t="str">
        <v/>
      </c>
      <c r="AC388" s="40"/>
      <c r="AD388" s="90">
        <v>0</v>
      </c>
      <c r="AE388" s="40"/>
      <c r="AF388" s="12" t="str">
        <v/>
      </c>
      <c r="AG388" s="104" t="str">
        <v/>
      </c>
      <c r="AH388" s="40"/>
      <c r="AI388" s="94" t="str">
        <v/>
      </c>
      <c r="AJ388" s="94" t="str">
        <v/>
      </c>
      <c r="AK388" s="94" t="str">
        <v/>
      </c>
      <c r="AL388" s="40"/>
      <c r="AM388" s="7" t="str">
        <v/>
      </c>
      <c r="AN388" s="7" t="str">
        <v/>
      </c>
      <c r="AO388" s="7" t="str">
        <v/>
      </c>
      <c r="AP388" s="7" t="str">
        <v/>
      </c>
      <c r="AQ388" s="7" t="str">
        <v/>
      </c>
      <c r="AR388" s="7" t="str">
        <v/>
      </c>
      <c r="AS388" s="18" t="str">
        <v/>
      </c>
      <c r="AT388" s="40"/>
      <c r="AU388" s="9" t="str">
        <v/>
      </c>
      <c r="AV388" s="9" t="str">
        <v/>
      </c>
      <c r="AW388" s="9" t="str">
        <v/>
      </c>
      <c r="AX388" s="9" t="str">
        <v/>
      </c>
      <c r="AY388" s="9" t="str">
        <v/>
      </c>
      <c r="AZ388" s="9" t="str">
        <v/>
      </c>
      <c r="BA388" s="10" t="str">
        <v/>
      </c>
      <c r="BB388" s="40"/>
    </row>
    <row r="389" spans="1:54" ht="12.75" customHeight="1" x14ac:dyDescent="0.2">
      <c r="A389" s="32">
        <v>16438</v>
      </c>
      <c r="B389" s="7">
        <v>2.2988505747126631E-2</v>
      </c>
      <c r="C389" s="7" t="str">
        <v/>
      </c>
      <c r="D389" s="7">
        <v>4.2733796715125338E-2</v>
      </c>
      <c r="E389" s="7">
        <v>5.0705584190813502E-2</v>
      </c>
      <c r="F389" s="7">
        <v>2.7278288465341305E-2</v>
      </c>
      <c r="G389" s="7">
        <v>1.4256130111833798E-3</v>
      </c>
      <c r="H389" s="7">
        <v>-1.098901098901095E-2</v>
      </c>
      <c r="I389" s="8">
        <v>17.8</v>
      </c>
      <c r="J389" s="8" t="str">
        <v/>
      </c>
      <c r="K389" s="40"/>
      <c r="L389" s="9" t="str">
        <v/>
      </c>
      <c r="M389" s="9" t="str">
        <v/>
      </c>
      <c r="N389" s="9" t="str">
        <v/>
      </c>
      <c r="O389" s="9" t="str">
        <v/>
      </c>
      <c r="P389" s="9" t="str">
        <v/>
      </c>
      <c r="Q389" s="9" t="str">
        <v/>
      </c>
      <c r="R389" s="9" t="str">
        <v/>
      </c>
      <c r="S389" s="10" t="str">
        <v/>
      </c>
      <c r="T389" s="10" t="str">
        <v/>
      </c>
      <c r="U389" s="40"/>
      <c r="V389" s="84" t="str">
        <v/>
      </c>
      <c r="W389" s="84" t="str">
        <v/>
      </c>
      <c r="X389" s="87" t="str">
        <v/>
      </c>
      <c r="Y389" s="40"/>
      <c r="Z389" s="13" t="str">
        <v/>
      </c>
      <c r="AA389" s="11" t="str">
        <v/>
      </c>
      <c r="AB389" s="22" t="str">
        <v/>
      </c>
      <c r="AC389" s="40"/>
      <c r="AD389" s="90">
        <v>0</v>
      </c>
      <c r="AE389" s="40"/>
      <c r="AF389" s="12" t="str">
        <v/>
      </c>
      <c r="AG389" s="104" t="str">
        <v/>
      </c>
      <c r="AH389" s="40"/>
      <c r="AI389" s="94" t="str">
        <v/>
      </c>
      <c r="AJ389" s="94" t="str">
        <v/>
      </c>
      <c r="AK389" s="94" t="str">
        <v/>
      </c>
      <c r="AL389" s="40"/>
      <c r="AM389" s="7" t="str">
        <v/>
      </c>
      <c r="AN389" s="7" t="str">
        <v/>
      </c>
      <c r="AO389" s="7" t="str">
        <v/>
      </c>
      <c r="AP389" s="7" t="str">
        <v/>
      </c>
      <c r="AQ389" s="7" t="str">
        <v/>
      </c>
      <c r="AR389" s="7" t="str">
        <v/>
      </c>
      <c r="AS389" s="18" t="str">
        <v/>
      </c>
      <c r="AT389" s="40"/>
      <c r="AU389" s="9" t="str">
        <v/>
      </c>
      <c r="AV389" s="9" t="str">
        <v/>
      </c>
      <c r="AW389" s="9" t="str">
        <v/>
      </c>
      <c r="AX389" s="9" t="str">
        <v/>
      </c>
      <c r="AY389" s="9" t="str">
        <v/>
      </c>
      <c r="AZ389" s="9" t="str">
        <v/>
      </c>
      <c r="BA389" s="10" t="str">
        <v/>
      </c>
      <c r="BB389" s="40"/>
    </row>
    <row r="390" spans="1:54" ht="12.75" customHeight="1" x14ac:dyDescent="0.2">
      <c r="A390" s="32">
        <v>16469</v>
      </c>
      <c r="B390" s="7">
        <v>2.2988505747126631E-2</v>
      </c>
      <c r="C390" s="7" t="str">
        <v/>
      </c>
      <c r="D390" s="7">
        <v>4.0529278941015434E-2</v>
      </c>
      <c r="E390" s="7">
        <v>4.9200269147087194E-2</v>
      </c>
      <c r="F390" s="7">
        <v>2.6525975879895913E-2</v>
      </c>
      <c r="G390" s="7">
        <v>1.7159241898887512E-3</v>
      </c>
      <c r="H390" s="7">
        <v>0</v>
      </c>
      <c r="I390" s="8">
        <v>17.8</v>
      </c>
      <c r="J390" s="8" t="str">
        <v/>
      </c>
      <c r="K390" s="40"/>
      <c r="L390" s="9" t="str">
        <v/>
      </c>
      <c r="M390" s="9" t="str">
        <v/>
      </c>
      <c r="N390" s="9" t="str">
        <v/>
      </c>
      <c r="O390" s="9" t="str">
        <v/>
      </c>
      <c r="P390" s="9" t="str">
        <v/>
      </c>
      <c r="Q390" s="9" t="str">
        <v/>
      </c>
      <c r="R390" s="9" t="str">
        <v/>
      </c>
      <c r="S390" s="10" t="str">
        <v/>
      </c>
      <c r="T390" s="10" t="str">
        <v/>
      </c>
      <c r="U390" s="40"/>
      <c r="V390" s="84" t="str">
        <v/>
      </c>
      <c r="W390" s="84" t="str">
        <v/>
      </c>
      <c r="X390" s="87" t="str">
        <v/>
      </c>
      <c r="Y390" s="40"/>
      <c r="Z390" s="13" t="str">
        <v/>
      </c>
      <c r="AA390" s="11" t="str">
        <v/>
      </c>
      <c r="AB390" s="22" t="str">
        <v/>
      </c>
      <c r="AC390" s="40"/>
      <c r="AD390" s="90">
        <v>0</v>
      </c>
      <c r="AE390" s="40"/>
      <c r="AF390" s="12" t="str">
        <v/>
      </c>
      <c r="AG390" s="104" t="str">
        <v/>
      </c>
      <c r="AH390" s="40"/>
      <c r="AI390" s="94" t="str">
        <v/>
      </c>
      <c r="AJ390" s="94" t="str">
        <v/>
      </c>
      <c r="AK390" s="94" t="str">
        <v/>
      </c>
      <c r="AL390" s="40"/>
      <c r="AM390" s="7" t="str">
        <v/>
      </c>
      <c r="AN390" s="7" t="str">
        <v/>
      </c>
      <c r="AO390" s="7" t="str">
        <v/>
      </c>
      <c r="AP390" s="7" t="str">
        <v/>
      </c>
      <c r="AQ390" s="7" t="str">
        <v/>
      </c>
      <c r="AR390" s="7" t="str">
        <v/>
      </c>
      <c r="AS390" s="18" t="str">
        <v/>
      </c>
      <c r="AT390" s="40"/>
      <c r="AU390" s="9" t="str">
        <v/>
      </c>
      <c r="AV390" s="9" t="str">
        <v/>
      </c>
      <c r="AW390" s="9" t="str">
        <v/>
      </c>
      <c r="AX390" s="9" t="str">
        <v/>
      </c>
      <c r="AY390" s="9" t="str">
        <v/>
      </c>
      <c r="AZ390" s="9" t="str">
        <v/>
      </c>
      <c r="BA390" s="10" t="str">
        <v/>
      </c>
      <c r="BB390" s="40"/>
    </row>
    <row r="391" spans="1:54" ht="12.75" customHeight="1" x14ac:dyDescent="0.2">
      <c r="A391" s="32">
        <v>16497</v>
      </c>
      <c r="B391" s="7">
        <v>2.2988505747126631E-2</v>
      </c>
      <c r="C391" s="7" t="str">
        <v/>
      </c>
      <c r="D391" s="7">
        <v>3.6175549029630494E-2</v>
      </c>
      <c r="E391" s="7">
        <v>4.9200269147087194E-2</v>
      </c>
      <c r="F391" s="7">
        <v>2.6525975879895913E-2</v>
      </c>
      <c r="G391" s="7">
        <v>1.4256130111833798E-3</v>
      </c>
      <c r="H391" s="7">
        <v>0</v>
      </c>
      <c r="I391" s="8">
        <v>17.8</v>
      </c>
      <c r="J391" s="8" t="str">
        <v/>
      </c>
      <c r="K391" s="40"/>
      <c r="L391" s="9" t="str">
        <v/>
      </c>
      <c r="M391" s="9" t="str">
        <v/>
      </c>
      <c r="N391" s="9" t="str">
        <v/>
      </c>
      <c r="O391" s="9" t="str">
        <v/>
      </c>
      <c r="P391" s="9" t="str">
        <v/>
      </c>
      <c r="Q391" s="9" t="str">
        <v/>
      </c>
      <c r="R391" s="9" t="str">
        <v/>
      </c>
      <c r="S391" s="10" t="str">
        <v/>
      </c>
      <c r="T391" s="10" t="str">
        <v/>
      </c>
      <c r="U391" s="40"/>
      <c r="V391" s="84" t="str">
        <v/>
      </c>
      <c r="W391" s="84" t="str">
        <v/>
      </c>
      <c r="X391" s="87" t="str">
        <v/>
      </c>
      <c r="Y391" s="40"/>
      <c r="Z391" s="13" t="str">
        <v/>
      </c>
      <c r="AA391" s="11" t="str">
        <v/>
      </c>
      <c r="AB391" s="22" t="str">
        <v/>
      </c>
      <c r="AC391" s="40"/>
      <c r="AD391" s="90">
        <v>1</v>
      </c>
      <c r="AE391" s="40"/>
      <c r="AF391" s="12" t="str">
        <v/>
      </c>
      <c r="AG391" s="104" t="str">
        <v/>
      </c>
      <c r="AH391" s="40"/>
      <c r="AI391" s="94" t="str">
        <v/>
      </c>
      <c r="AJ391" s="94" t="str">
        <v/>
      </c>
      <c r="AK391" s="94" t="str">
        <v/>
      </c>
      <c r="AL391" s="40"/>
      <c r="AM391" s="7" t="str">
        <v/>
      </c>
      <c r="AN391" s="7" t="str">
        <v/>
      </c>
      <c r="AO391" s="7" t="str">
        <v/>
      </c>
      <c r="AP391" s="7" t="str">
        <v/>
      </c>
      <c r="AQ391" s="7" t="str">
        <v/>
      </c>
      <c r="AR391" s="7" t="str">
        <v/>
      </c>
      <c r="AS391" s="18" t="str">
        <v/>
      </c>
      <c r="AT391" s="40"/>
      <c r="AU391" s="9" t="str">
        <v/>
      </c>
      <c r="AV391" s="9" t="str">
        <v/>
      </c>
      <c r="AW391" s="9" t="str">
        <v/>
      </c>
      <c r="AX391" s="9" t="str">
        <v/>
      </c>
      <c r="AY391" s="9" t="str">
        <v/>
      </c>
      <c r="AZ391" s="9" t="str">
        <v/>
      </c>
      <c r="BA391" s="10" t="str">
        <v/>
      </c>
      <c r="BB391" s="40"/>
    </row>
    <row r="392" spans="1:54" ht="12.75" customHeight="1" x14ac:dyDescent="0.2">
      <c r="A392" s="32">
        <v>16528</v>
      </c>
      <c r="B392" s="7">
        <v>1.7142857142857126E-2</v>
      </c>
      <c r="C392" s="7" t="str">
        <v/>
      </c>
      <c r="D392" s="7">
        <v>3.4025801051421389E-2</v>
      </c>
      <c r="E392" s="7">
        <v>4.9200269147087194E-2</v>
      </c>
      <c r="F392" s="7">
        <v>2.577967965766903E-2</v>
      </c>
      <c r="G392" s="7">
        <v>1.7159241898887512E-3</v>
      </c>
      <c r="H392" s="7">
        <v>0</v>
      </c>
      <c r="I392" s="8">
        <v>17.8</v>
      </c>
      <c r="J392" s="8" t="str">
        <v/>
      </c>
      <c r="K392" s="40"/>
      <c r="L392" s="9" t="str">
        <v/>
      </c>
      <c r="M392" s="9" t="str">
        <v/>
      </c>
      <c r="N392" s="9" t="str">
        <v/>
      </c>
      <c r="O392" s="9" t="str">
        <v/>
      </c>
      <c r="P392" s="9" t="str">
        <v/>
      </c>
      <c r="Q392" s="9" t="str">
        <v/>
      </c>
      <c r="R392" s="9" t="str">
        <v/>
      </c>
      <c r="S392" s="10" t="str">
        <v/>
      </c>
      <c r="T392" s="10" t="str">
        <v/>
      </c>
      <c r="U392" s="40"/>
      <c r="V392" s="84" t="str">
        <v/>
      </c>
      <c r="W392" s="84" t="str">
        <v/>
      </c>
      <c r="X392" s="87" t="str">
        <v/>
      </c>
      <c r="Y392" s="40"/>
      <c r="Z392" s="13" t="str">
        <v/>
      </c>
      <c r="AA392" s="11" t="str">
        <v/>
      </c>
      <c r="AB392" s="22" t="str">
        <v/>
      </c>
      <c r="AC392" s="40"/>
      <c r="AD392" s="90">
        <v>1</v>
      </c>
      <c r="AE392" s="40"/>
      <c r="AF392" s="12" t="str">
        <v/>
      </c>
      <c r="AG392" s="104" t="str">
        <v/>
      </c>
      <c r="AH392" s="40"/>
      <c r="AI392" s="94" t="str">
        <v/>
      </c>
      <c r="AJ392" s="94" t="str">
        <v/>
      </c>
      <c r="AK392" s="94" t="str">
        <v/>
      </c>
      <c r="AL392" s="40"/>
      <c r="AM392" s="7" t="str">
        <v/>
      </c>
      <c r="AN392" s="7" t="str">
        <v/>
      </c>
      <c r="AO392" s="7" t="str">
        <v/>
      </c>
      <c r="AP392" s="7" t="str">
        <v/>
      </c>
      <c r="AQ392" s="7" t="str">
        <v/>
      </c>
      <c r="AR392" s="7" t="str">
        <v/>
      </c>
      <c r="AS392" s="18" t="str">
        <v/>
      </c>
      <c r="AT392" s="40"/>
      <c r="AU392" s="9" t="str">
        <v/>
      </c>
      <c r="AV392" s="9" t="str">
        <v/>
      </c>
      <c r="AW392" s="9" t="str">
        <v/>
      </c>
      <c r="AX392" s="9" t="str">
        <v/>
      </c>
      <c r="AY392" s="9" t="str">
        <v/>
      </c>
      <c r="AZ392" s="9" t="str">
        <v/>
      </c>
      <c r="BA392" s="10" t="str">
        <v/>
      </c>
      <c r="BB392" s="40"/>
    </row>
    <row r="393" spans="1:54" ht="12.75" customHeight="1" x14ac:dyDescent="0.2">
      <c r="A393" s="32">
        <v>16558</v>
      </c>
      <c r="B393" s="7">
        <v>2.2857142857142687E-2</v>
      </c>
      <c r="C393" s="7" t="str">
        <v/>
      </c>
      <c r="D393" s="7">
        <v>3.1704066165172851E-2</v>
      </c>
      <c r="E393" s="7">
        <v>5.0376505587643727E-2</v>
      </c>
      <c r="F393" s="7">
        <v>2.6354508649787611E-2</v>
      </c>
      <c r="G393" s="7">
        <v>1.7061644122187136E-3</v>
      </c>
      <c r="H393" s="7">
        <v>0</v>
      </c>
      <c r="I393" s="8">
        <v>17.899999999999999</v>
      </c>
      <c r="J393" s="8" t="str">
        <v/>
      </c>
      <c r="K393" s="40"/>
      <c r="L393" s="9" t="str">
        <v/>
      </c>
      <c r="M393" s="9" t="str">
        <v/>
      </c>
      <c r="N393" s="9" t="str">
        <v/>
      </c>
      <c r="O393" s="9" t="str">
        <v/>
      </c>
      <c r="P393" s="9" t="str">
        <v/>
      </c>
      <c r="Q393" s="9" t="str">
        <v/>
      </c>
      <c r="R393" s="9" t="str">
        <v/>
      </c>
      <c r="S393" s="10" t="str">
        <v/>
      </c>
      <c r="T393" s="10" t="str">
        <v/>
      </c>
      <c r="U393" s="40"/>
      <c r="V393" s="84" t="str">
        <v/>
      </c>
      <c r="W393" s="84" t="str">
        <v/>
      </c>
      <c r="X393" s="87" t="str">
        <v/>
      </c>
      <c r="Y393" s="40"/>
      <c r="Z393" s="13" t="str">
        <v/>
      </c>
      <c r="AA393" s="11" t="str">
        <v/>
      </c>
      <c r="AB393" s="22" t="str">
        <v/>
      </c>
      <c r="AC393" s="40"/>
      <c r="AD393" s="90">
        <v>1</v>
      </c>
      <c r="AE393" s="40"/>
      <c r="AF393" s="12" t="str">
        <v/>
      </c>
      <c r="AG393" s="104" t="str">
        <v/>
      </c>
      <c r="AH393" s="40"/>
      <c r="AI393" s="94" t="str">
        <v/>
      </c>
      <c r="AJ393" s="94" t="str">
        <v/>
      </c>
      <c r="AK393" s="94" t="str">
        <v/>
      </c>
      <c r="AL393" s="40"/>
      <c r="AM393" s="7" t="str">
        <v/>
      </c>
      <c r="AN393" s="7" t="str">
        <v/>
      </c>
      <c r="AO393" s="7" t="str">
        <v/>
      </c>
      <c r="AP393" s="7" t="str">
        <v/>
      </c>
      <c r="AQ393" s="7" t="str">
        <v/>
      </c>
      <c r="AR393" s="7" t="str">
        <v/>
      </c>
      <c r="AS393" s="18" t="str">
        <v/>
      </c>
      <c r="AT393" s="40"/>
      <c r="AU393" s="9" t="str">
        <v/>
      </c>
      <c r="AV393" s="9" t="str">
        <v/>
      </c>
      <c r="AW393" s="9" t="str">
        <v/>
      </c>
      <c r="AX393" s="9" t="str">
        <v/>
      </c>
      <c r="AY393" s="9" t="str">
        <v/>
      </c>
      <c r="AZ393" s="9" t="str">
        <v/>
      </c>
      <c r="BA393" s="10" t="str">
        <v/>
      </c>
      <c r="BB393" s="40"/>
    </row>
    <row r="394" spans="1:54" ht="12.75" customHeight="1" x14ac:dyDescent="0.2">
      <c r="A394" s="32">
        <v>16589</v>
      </c>
      <c r="B394" s="7">
        <v>2.8409090909090828E-2</v>
      </c>
      <c r="C394" s="7" t="str">
        <v/>
      </c>
      <c r="D394" s="7">
        <v>3.5532316698424271E-2</v>
      </c>
      <c r="E394" s="7">
        <v>5.1215830591303302E-2</v>
      </c>
      <c r="F394" s="7">
        <v>2.8243092666808245E-2</v>
      </c>
      <c r="G394" s="7">
        <v>1.6869742098200025E-3</v>
      </c>
      <c r="H394" s="7">
        <v>1.098901098901095E-2</v>
      </c>
      <c r="I394" s="8">
        <v>18.100000000000001</v>
      </c>
      <c r="J394" s="8" t="str">
        <v/>
      </c>
      <c r="K394" s="40"/>
      <c r="L394" s="9" t="str">
        <v/>
      </c>
      <c r="M394" s="9" t="str">
        <v/>
      </c>
      <c r="N394" s="9" t="str">
        <v/>
      </c>
      <c r="O394" s="9" t="str">
        <v/>
      </c>
      <c r="P394" s="9" t="str">
        <v/>
      </c>
      <c r="Q394" s="9" t="str">
        <v/>
      </c>
      <c r="R394" s="9" t="str">
        <v/>
      </c>
      <c r="S394" s="10" t="str">
        <v/>
      </c>
      <c r="T394" s="10" t="str">
        <v/>
      </c>
      <c r="U394" s="40"/>
      <c r="V394" s="84" t="str">
        <v/>
      </c>
      <c r="W394" s="84" t="str">
        <v/>
      </c>
      <c r="X394" s="87" t="str">
        <v/>
      </c>
      <c r="Y394" s="40"/>
      <c r="Z394" s="13" t="str">
        <v/>
      </c>
      <c r="AA394" s="11" t="str">
        <v/>
      </c>
      <c r="AB394" s="22" t="str">
        <v/>
      </c>
      <c r="AC394" s="40"/>
      <c r="AD394" s="90">
        <v>1</v>
      </c>
      <c r="AE394" s="40"/>
      <c r="AF394" s="12" t="str">
        <v/>
      </c>
      <c r="AG394" s="104" t="str">
        <v/>
      </c>
      <c r="AH394" s="40"/>
      <c r="AI394" s="94" t="str">
        <v/>
      </c>
      <c r="AJ394" s="94" t="str">
        <v/>
      </c>
      <c r="AK394" s="94" t="str">
        <v/>
      </c>
      <c r="AL394" s="40"/>
      <c r="AM394" s="7" t="str">
        <v/>
      </c>
      <c r="AN394" s="7" t="str">
        <v/>
      </c>
      <c r="AO394" s="7" t="str">
        <v/>
      </c>
      <c r="AP394" s="7" t="str">
        <v/>
      </c>
      <c r="AQ394" s="7" t="str">
        <v/>
      </c>
      <c r="AR394" s="7" t="str">
        <v/>
      </c>
      <c r="AS394" s="18" t="str">
        <v/>
      </c>
      <c r="AT394" s="40"/>
      <c r="AU394" s="9" t="str">
        <v/>
      </c>
      <c r="AV394" s="9" t="str">
        <v/>
      </c>
      <c r="AW394" s="9" t="str">
        <v/>
      </c>
      <c r="AX394" s="9" t="str">
        <v/>
      </c>
      <c r="AY394" s="9" t="str">
        <v/>
      </c>
      <c r="AZ394" s="9" t="str">
        <v/>
      </c>
      <c r="BA394" s="10" t="str">
        <v/>
      </c>
      <c r="BB394" s="40"/>
    </row>
    <row r="395" spans="1:54" ht="12.75" customHeight="1" x14ac:dyDescent="0.2">
      <c r="A395" s="32">
        <v>16619</v>
      </c>
      <c r="B395" s="7">
        <v>2.2598870056497189E-2</v>
      </c>
      <c r="C395" s="7" t="str">
        <v/>
      </c>
      <c r="D395" s="7">
        <v>3.342328373872383E-2</v>
      </c>
      <c r="E395" s="7">
        <v>5.2713295112456926E-2</v>
      </c>
      <c r="F395" s="7">
        <v>2.8243092666808245E-2</v>
      </c>
      <c r="G395" s="7">
        <v>1.1179894193691364E-3</v>
      </c>
      <c r="H395" s="7">
        <v>1.098901098901095E-2</v>
      </c>
      <c r="I395" s="8">
        <v>18.100000000000001</v>
      </c>
      <c r="J395" s="8" t="str">
        <v/>
      </c>
      <c r="K395" s="40"/>
      <c r="L395" s="9" t="str">
        <v/>
      </c>
      <c r="M395" s="9" t="str">
        <v/>
      </c>
      <c r="N395" s="9" t="str">
        <v/>
      </c>
      <c r="O395" s="9" t="str">
        <v/>
      </c>
      <c r="P395" s="9" t="str">
        <v/>
      </c>
      <c r="Q395" s="9" t="str">
        <v/>
      </c>
      <c r="R395" s="9" t="str">
        <v/>
      </c>
      <c r="S395" s="10" t="str">
        <v/>
      </c>
      <c r="T395" s="10" t="str">
        <v/>
      </c>
      <c r="U395" s="40"/>
      <c r="V395" s="84" t="str">
        <v/>
      </c>
      <c r="W395" s="84" t="str">
        <v/>
      </c>
      <c r="X395" s="87" t="str">
        <v/>
      </c>
      <c r="Y395" s="40"/>
      <c r="Z395" s="13" t="str">
        <v/>
      </c>
      <c r="AA395" s="11" t="str">
        <v/>
      </c>
      <c r="AB395" s="22" t="str">
        <v/>
      </c>
      <c r="AC395" s="40"/>
      <c r="AD395" s="90">
        <v>1</v>
      </c>
      <c r="AE395" s="40"/>
      <c r="AF395" s="12" t="str">
        <v/>
      </c>
      <c r="AG395" s="104" t="str">
        <v/>
      </c>
      <c r="AH395" s="40"/>
      <c r="AI395" s="94" t="str">
        <v/>
      </c>
      <c r="AJ395" s="94" t="str">
        <v/>
      </c>
      <c r="AK395" s="94" t="str">
        <v/>
      </c>
      <c r="AL395" s="40"/>
      <c r="AM395" s="7" t="str">
        <v/>
      </c>
      <c r="AN395" s="7" t="str">
        <v/>
      </c>
      <c r="AO395" s="7" t="str">
        <v/>
      </c>
      <c r="AP395" s="7" t="str">
        <v/>
      </c>
      <c r="AQ395" s="7" t="str">
        <v/>
      </c>
      <c r="AR395" s="7" t="str">
        <v/>
      </c>
      <c r="AS395" s="18" t="str">
        <v/>
      </c>
      <c r="AT395" s="40"/>
      <c r="AU395" s="9" t="str">
        <v/>
      </c>
      <c r="AV395" s="9" t="str">
        <v/>
      </c>
      <c r="AW395" s="9" t="str">
        <v/>
      </c>
      <c r="AX395" s="9" t="str">
        <v/>
      </c>
      <c r="AY395" s="9" t="str">
        <v/>
      </c>
      <c r="AZ395" s="9" t="str">
        <v/>
      </c>
      <c r="BA395" s="10" t="str">
        <v/>
      </c>
      <c r="BB395" s="40"/>
    </row>
    <row r="396" spans="1:54" ht="12.75" customHeight="1" x14ac:dyDescent="0.2">
      <c r="A396" s="32">
        <v>16650</v>
      </c>
      <c r="B396" s="7">
        <v>2.2598870056497189E-2</v>
      </c>
      <c r="C396" s="7" t="str">
        <v/>
      </c>
      <c r="D396" s="7">
        <v>3.1331328050954621E-2</v>
      </c>
      <c r="E396" s="7">
        <v>5.2713295112456926E-2</v>
      </c>
      <c r="F396" s="7">
        <v>2.8243092666808245E-2</v>
      </c>
      <c r="G396" s="7">
        <v>1.1179894193691364E-3</v>
      </c>
      <c r="H396" s="7">
        <v>1.098901098901095E-2</v>
      </c>
      <c r="I396" s="8">
        <v>18.100000000000001</v>
      </c>
      <c r="J396" s="8" t="str">
        <v/>
      </c>
      <c r="K396" s="40"/>
      <c r="L396" s="9" t="str">
        <v/>
      </c>
      <c r="M396" s="9" t="str">
        <v/>
      </c>
      <c r="N396" s="9" t="str">
        <v/>
      </c>
      <c r="O396" s="9" t="str">
        <v/>
      </c>
      <c r="P396" s="9" t="str">
        <v/>
      </c>
      <c r="Q396" s="9" t="str">
        <v/>
      </c>
      <c r="R396" s="9" t="str">
        <v/>
      </c>
      <c r="S396" s="10" t="str">
        <v/>
      </c>
      <c r="T396" s="10" t="str">
        <v/>
      </c>
      <c r="U396" s="40"/>
      <c r="V396" s="84" t="str">
        <v/>
      </c>
      <c r="W396" s="84" t="str">
        <v/>
      </c>
      <c r="X396" s="87" t="str">
        <v/>
      </c>
      <c r="Y396" s="40"/>
      <c r="Z396" s="13" t="str">
        <v/>
      </c>
      <c r="AA396" s="11" t="str">
        <v/>
      </c>
      <c r="AB396" s="22" t="str">
        <v/>
      </c>
      <c r="AC396" s="40"/>
      <c r="AD396" s="90">
        <v>1</v>
      </c>
      <c r="AE396" s="40"/>
      <c r="AF396" s="12" t="str">
        <v/>
      </c>
      <c r="AG396" s="104" t="str">
        <v/>
      </c>
      <c r="AH396" s="40"/>
      <c r="AI396" s="94" t="str">
        <v/>
      </c>
      <c r="AJ396" s="94" t="str">
        <v/>
      </c>
      <c r="AK396" s="94" t="str">
        <v/>
      </c>
      <c r="AL396" s="40"/>
      <c r="AM396" s="7" t="str">
        <v/>
      </c>
      <c r="AN396" s="7" t="str">
        <v/>
      </c>
      <c r="AO396" s="7" t="str">
        <v/>
      </c>
      <c r="AP396" s="7" t="str">
        <v/>
      </c>
      <c r="AQ396" s="7" t="str">
        <v/>
      </c>
      <c r="AR396" s="7" t="str">
        <v/>
      </c>
      <c r="AS396" s="18" t="str">
        <v/>
      </c>
      <c r="AT396" s="40"/>
      <c r="AU396" s="9" t="str">
        <v/>
      </c>
      <c r="AV396" s="9" t="str">
        <v/>
      </c>
      <c r="AW396" s="9" t="str">
        <v/>
      </c>
      <c r="AX396" s="9" t="str">
        <v/>
      </c>
      <c r="AY396" s="9" t="str">
        <v/>
      </c>
      <c r="AZ396" s="9" t="str">
        <v/>
      </c>
      <c r="BA396" s="10" t="str">
        <v/>
      </c>
      <c r="BB396" s="40"/>
    </row>
    <row r="397" spans="1:54" ht="12.75" customHeight="1" x14ac:dyDescent="0.2">
      <c r="A397" s="32">
        <v>16681</v>
      </c>
      <c r="B397" s="7">
        <v>2.2598870056497189E-2</v>
      </c>
      <c r="C397" s="7" t="str">
        <v/>
      </c>
      <c r="D397" s="7">
        <v>3.1331328050954621E-2</v>
      </c>
      <c r="E397" s="7">
        <v>5.2713295112456926E-2</v>
      </c>
      <c r="F397" s="7">
        <v>2.8243092666808245E-2</v>
      </c>
      <c r="G397" s="7">
        <v>1.1179894193691364E-3</v>
      </c>
      <c r="H397" s="7">
        <v>1.098901098901095E-2</v>
      </c>
      <c r="I397" s="8">
        <v>18.100000000000001</v>
      </c>
      <c r="J397" s="8" t="str">
        <v/>
      </c>
      <c r="K397" s="40"/>
      <c r="L397" s="9" t="str">
        <v/>
      </c>
      <c r="M397" s="9" t="str">
        <v/>
      </c>
      <c r="N397" s="9" t="str">
        <v/>
      </c>
      <c r="O397" s="9" t="str">
        <v/>
      </c>
      <c r="P397" s="9" t="str">
        <v/>
      </c>
      <c r="Q397" s="9" t="str">
        <v/>
      </c>
      <c r="R397" s="9" t="str">
        <v/>
      </c>
      <c r="S397" s="10" t="str">
        <v/>
      </c>
      <c r="T397" s="10" t="str">
        <v/>
      </c>
      <c r="U397" s="40"/>
      <c r="V397" s="84" t="str">
        <v/>
      </c>
      <c r="W397" s="84" t="str">
        <v/>
      </c>
      <c r="X397" s="87" t="str">
        <v/>
      </c>
      <c r="Y397" s="40"/>
      <c r="Z397" s="13" t="str">
        <v/>
      </c>
      <c r="AA397" s="11" t="str">
        <v/>
      </c>
      <c r="AB397" s="22" t="str">
        <v/>
      </c>
      <c r="AC397" s="40"/>
      <c r="AD397" s="90">
        <v>1</v>
      </c>
      <c r="AE397" s="40"/>
      <c r="AF397" s="12" t="str">
        <v/>
      </c>
      <c r="AG397" s="104" t="str">
        <v/>
      </c>
      <c r="AH397" s="40"/>
      <c r="AI397" s="94" t="str">
        <v/>
      </c>
      <c r="AJ397" s="94" t="str">
        <v/>
      </c>
      <c r="AK397" s="94" t="str">
        <v/>
      </c>
      <c r="AL397" s="40"/>
      <c r="AM397" s="7" t="str">
        <v/>
      </c>
      <c r="AN397" s="7" t="str">
        <v/>
      </c>
      <c r="AO397" s="7" t="str">
        <v/>
      </c>
      <c r="AP397" s="7" t="str">
        <v/>
      </c>
      <c r="AQ397" s="7" t="str">
        <v/>
      </c>
      <c r="AR397" s="7" t="str">
        <v/>
      </c>
      <c r="AS397" s="18" t="str">
        <v/>
      </c>
      <c r="AT397" s="40"/>
      <c r="AU397" s="9" t="str">
        <v/>
      </c>
      <c r="AV397" s="9" t="str">
        <v/>
      </c>
      <c r="AW397" s="9" t="str">
        <v/>
      </c>
      <c r="AX397" s="9" t="str">
        <v/>
      </c>
      <c r="AY397" s="9" t="str">
        <v/>
      </c>
      <c r="AZ397" s="9" t="str">
        <v/>
      </c>
      <c r="BA397" s="10" t="str">
        <v/>
      </c>
      <c r="BB397" s="40"/>
    </row>
    <row r="398" spans="1:54" ht="12.75" customHeight="1" x14ac:dyDescent="0.2">
      <c r="A398" s="32">
        <v>16711</v>
      </c>
      <c r="B398" s="7">
        <v>2.2598870056497189E-2</v>
      </c>
      <c r="C398" s="7" t="str">
        <v/>
      </c>
      <c r="D398" s="7">
        <v>2.7197691195420148E-2</v>
      </c>
      <c r="E398" s="7">
        <v>5.2713295112456926E-2</v>
      </c>
      <c r="F398" s="7">
        <v>2.8243092666808245E-2</v>
      </c>
      <c r="G398" s="7">
        <v>1.1179894193691364E-3</v>
      </c>
      <c r="H398" s="7">
        <v>1.098901098901095E-2</v>
      </c>
      <c r="I398" s="8">
        <v>18.100000000000001</v>
      </c>
      <c r="J398" s="8" t="str">
        <v/>
      </c>
      <c r="K398" s="40"/>
      <c r="L398" s="9" t="str">
        <v/>
      </c>
      <c r="M398" s="9" t="str">
        <v/>
      </c>
      <c r="N398" s="9" t="str">
        <v/>
      </c>
      <c r="O398" s="9" t="str">
        <v/>
      </c>
      <c r="P398" s="9" t="str">
        <v/>
      </c>
      <c r="Q398" s="9" t="str">
        <v/>
      </c>
      <c r="R398" s="9" t="str">
        <v/>
      </c>
      <c r="S398" s="10" t="str">
        <v/>
      </c>
      <c r="T398" s="10" t="str">
        <v/>
      </c>
      <c r="U398" s="40"/>
      <c r="V398" s="84" t="str">
        <v/>
      </c>
      <c r="W398" s="84" t="str">
        <v/>
      </c>
      <c r="X398" s="87" t="str">
        <v/>
      </c>
      <c r="Y398" s="40"/>
      <c r="Z398" s="13" t="str">
        <v/>
      </c>
      <c r="AA398" s="11" t="str">
        <v/>
      </c>
      <c r="AB398" s="22" t="str">
        <v/>
      </c>
      <c r="AC398" s="40"/>
      <c r="AD398" s="90">
        <v>1</v>
      </c>
      <c r="AE398" s="40"/>
      <c r="AF398" s="12" t="str">
        <v/>
      </c>
      <c r="AG398" s="104" t="str">
        <v/>
      </c>
      <c r="AH398" s="40"/>
      <c r="AI398" s="94" t="str">
        <v/>
      </c>
      <c r="AJ398" s="94" t="str">
        <v/>
      </c>
      <c r="AK398" s="94" t="str">
        <v/>
      </c>
      <c r="AL398" s="40"/>
      <c r="AM398" s="7" t="str">
        <v/>
      </c>
      <c r="AN398" s="7" t="str">
        <v/>
      </c>
      <c r="AO398" s="7" t="str">
        <v/>
      </c>
      <c r="AP398" s="7" t="str">
        <v/>
      </c>
      <c r="AQ398" s="7" t="str">
        <v/>
      </c>
      <c r="AR398" s="7" t="str">
        <v/>
      </c>
      <c r="AS398" s="18" t="str">
        <v/>
      </c>
      <c r="AT398" s="40"/>
      <c r="AU398" s="9" t="str">
        <v/>
      </c>
      <c r="AV398" s="9" t="str">
        <v/>
      </c>
      <c r="AW398" s="9" t="str">
        <v/>
      </c>
      <c r="AX398" s="9" t="str">
        <v/>
      </c>
      <c r="AY398" s="9" t="str">
        <v/>
      </c>
      <c r="AZ398" s="9" t="str">
        <v/>
      </c>
      <c r="BA398" s="10" t="str">
        <v/>
      </c>
      <c r="BB398" s="40"/>
    </row>
    <row r="399" spans="1:54" ht="12.75" customHeight="1" x14ac:dyDescent="0.2">
      <c r="A399" s="32">
        <v>16742</v>
      </c>
      <c r="B399" s="7">
        <v>2.2598870056497189E-2</v>
      </c>
      <c r="C399" s="7" t="str">
        <v/>
      </c>
      <c r="D399" s="7">
        <v>2.5155543281863313E-2</v>
      </c>
      <c r="E399" s="7">
        <v>5.2713295112456926E-2</v>
      </c>
      <c r="F399" s="7">
        <v>2.7495548080875842E-2</v>
      </c>
      <c r="G399" s="7">
        <v>2.7704738932188278E-4</v>
      </c>
      <c r="H399" s="7">
        <v>1.098901098901095E-2</v>
      </c>
      <c r="I399" s="8">
        <v>18.100000000000001</v>
      </c>
      <c r="J399" s="8" t="str">
        <v/>
      </c>
      <c r="K399" s="40"/>
      <c r="L399" s="9" t="str">
        <v/>
      </c>
      <c r="M399" s="9" t="str">
        <v/>
      </c>
      <c r="N399" s="9" t="str">
        <v/>
      </c>
      <c r="O399" s="9" t="str">
        <v/>
      </c>
      <c r="P399" s="9" t="str">
        <v/>
      </c>
      <c r="Q399" s="9" t="str">
        <v/>
      </c>
      <c r="R399" s="9" t="str">
        <v/>
      </c>
      <c r="S399" s="10" t="str">
        <v/>
      </c>
      <c r="T399" s="10" t="str">
        <v/>
      </c>
      <c r="U399" s="40"/>
      <c r="V399" s="84" t="str">
        <v/>
      </c>
      <c r="W399" s="84" t="str">
        <v/>
      </c>
      <c r="X399" s="87" t="str">
        <v/>
      </c>
      <c r="Y399" s="40"/>
      <c r="Z399" s="13" t="str">
        <v/>
      </c>
      <c r="AA399" s="11" t="str">
        <v/>
      </c>
      <c r="AB399" s="22" t="str">
        <v/>
      </c>
      <c r="AC399" s="40"/>
      <c r="AD399" s="90">
        <v>0</v>
      </c>
      <c r="AE399" s="40"/>
      <c r="AF399" s="12" t="str">
        <v/>
      </c>
      <c r="AG399" s="104" t="str">
        <v/>
      </c>
      <c r="AH399" s="40"/>
      <c r="AI399" s="94" t="str">
        <v/>
      </c>
      <c r="AJ399" s="94" t="str">
        <v/>
      </c>
      <c r="AK399" s="94" t="str">
        <v/>
      </c>
      <c r="AL399" s="40"/>
      <c r="AM399" s="7" t="str">
        <v/>
      </c>
      <c r="AN399" s="7" t="str">
        <v/>
      </c>
      <c r="AO399" s="7" t="str">
        <v/>
      </c>
      <c r="AP399" s="7" t="str">
        <v/>
      </c>
      <c r="AQ399" s="7" t="str">
        <v/>
      </c>
      <c r="AR399" s="7" t="str">
        <v/>
      </c>
      <c r="AS399" s="18" t="str">
        <v/>
      </c>
      <c r="AT399" s="40"/>
      <c r="AU399" s="9" t="str">
        <v/>
      </c>
      <c r="AV399" s="9" t="str">
        <v/>
      </c>
      <c r="AW399" s="9" t="str">
        <v/>
      </c>
      <c r="AX399" s="9" t="str">
        <v/>
      </c>
      <c r="AY399" s="9" t="str">
        <v/>
      </c>
      <c r="AZ399" s="9" t="str">
        <v/>
      </c>
      <c r="BA399" s="10" t="str">
        <v/>
      </c>
      <c r="BB399" s="40"/>
    </row>
    <row r="400" spans="1:54" ht="12.75" customHeight="1" x14ac:dyDescent="0.2">
      <c r="A400" s="32">
        <v>16772</v>
      </c>
      <c r="B400" s="7">
        <v>2.2471910112359383E-2</v>
      </c>
      <c r="C400" s="7" t="str">
        <v/>
      </c>
      <c r="D400" s="7">
        <v>2.501029596576787E-2</v>
      </c>
      <c r="E400" s="7">
        <v>5.2374836528325863E-2</v>
      </c>
      <c r="F400" s="7">
        <v>2.8061818746096812E-2</v>
      </c>
      <c r="G400" s="7">
        <v>8.3138947459615586E-4</v>
      </c>
      <c r="H400" s="7">
        <v>2.2222222222222143E-2</v>
      </c>
      <c r="I400" s="8">
        <v>18.2</v>
      </c>
      <c r="J400" s="8" t="str">
        <v/>
      </c>
      <c r="K400" s="40"/>
      <c r="L400" s="9" t="str">
        <v/>
      </c>
      <c r="M400" s="9" t="str">
        <v/>
      </c>
      <c r="N400" s="9" t="str">
        <v/>
      </c>
      <c r="O400" s="9" t="str">
        <v/>
      </c>
      <c r="P400" s="9" t="str">
        <v/>
      </c>
      <c r="Q400" s="9" t="str">
        <v/>
      </c>
      <c r="R400" s="9" t="str">
        <v/>
      </c>
      <c r="S400" s="10" t="str">
        <v/>
      </c>
      <c r="T400" s="10" t="str">
        <v/>
      </c>
      <c r="U400" s="40"/>
      <c r="V400" s="84" t="str">
        <v/>
      </c>
      <c r="W400" s="84" t="str">
        <v/>
      </c>
      <c r="X400" s="87" t="str">
        <v/>
      </c>
      <c r="Y400" s="40"/>
      <c r="Z400" s="13" t="str">
        <v/>
      </c>
      <c r="AA400" s="11" t="str">
        <v/>
      </c>
      <c r="AB400" s="22" t="str">
        <v/>
      </c>
      <c r="AC400" s="40"/>
      <c r="AD400" s="90">
        <v>0</v>
      </c>
      <c r="AE400" s="40"/>
      <c r="AF400" s="12" t="str">
        <v/>
      </c>
      <c r="AG400" s="104" t="str">
        <v/>
      </c>
      <c r="AH400" s="40"/>
      <c r="AI400" s="94" t="str">
        <v/>
      </c>
      <c r="AJ400" s="94" t="str">
        <v/>
      </c>
      <c r="AK400" s="94" t="str">
        <v/>
      </c>
      <c r="AL400" s="40"/>
      <c r="AM400" s="7" t="str">
        <v/>
      </c>
      <c r="AN400" s="7" t="str">
        <v/>
      </c>
      <c r="AO400" s="7" t="str">
        <v/>
      </c>
      <c r="AP400" s="7" t="str">
        <v/>
      </c>
      <c r="AQ400" s="7" t="str">
        <v/>
      </c>
      <c r="AR400" s="7" t="str">
        <v/>
      </c>
      <c r="AS400" s="18" t="str">
        <v/>
      </c>
      <c r="AT400" s="40"/>
      <c r="AU400" s="9" t="str">
        <v/>
      </c>
      <c r="AV400" s="9" t="str">
        <v/>
      </c>
      <c r="AW400" s="9" t="str">
        <v/>
      </c>
      <c r="AX400" s="9" t="str">
        <v/>
      </c>
      <c r="AY400" s="9" t="str">
        <v/>
      </c>
      <c r="AZ400" s="9" t="str">
        <v/>
      </c>
      <c r="BA400" s="10" t="str">
        <v/>
      </c>
      <c r="BB400" s="40"/>
    </row>
    <row r="401" spans="1:54" ht="12.75" customHeight="1" x14ac:dyDescent="0.2">
      <c r="A401" s="32">
        <v>16803</v>
      </c>
      <c r="B401" s="7">
        <v>2.2471910112359383E-2</v>
      </c>
      <c r="C401" s="7" t="str">
        <v/>
      </c>
      <c r="D401" s="7">
        <v>2.501029596576787E-2</v>
      </c>
      <c r="E401" s="7">
        <v>5.2374836528325863E-2</v>
      </c>
      <c r="F401" s="7">
        <v>2.8061818746096812E-2</v>
      </c>
      <c r="G401" s="7">
        <v>8.3138947459615586E-4</v>
      </c>
      <c r="H401" s="7">
        <v>2.2222222222222143E-2</v>
      </c>
      <c r="I401" s="8">
        <v>18.2</v>
      </c>
      <c r="J401" s="8" t="str">
        <v/>
      </c>
      <c r="K401" s="40"/>
      <c r="L401" s="9" t="str">
        <v/>
      </c>
      <c r="M401" s="9" t="str">
        <v/>
      </c>
      <c r="N401" s="9" t="str">
        <v/>
      </c>
      <c r="O401" s="9" t="str">
        <v/>
      </c>
      <c r="P401" s="9" t="str">
        <v/>
      </c>
      <c r="Q401" s="9" t="str">
        <v/>
      </c>
      <c r="R401" s="9" t="str">
        <v/>
      </c>
      <c r="S401" s="10" t="str">
        <v/>
      </c>
      <c r="T401" s="10" t="str">
        <v/>
      </c>
      <c r="U401" s="40"/>
      <c r="V401" s="84" t="str">
        <v/>
      </c>
      <c r="W401" s="84" t="str">
        <v/>
      </c>
      <c r="X401" s="87" t="str">
        <v/>
      </c>
      <c r="Y401" s="40"/>
      <c r="Z401" s="13" t="str">
        <v/>
      </c>
      <c r="AA401" s="11" t="str">
        <v/>
      </c>
      <c r="AB401" s="22" t="str">
        <v/>
      </c>
      <c r="AC401" s="40"/>
      <c r="AD401" s="90">
        <v>0</v>
      </c>
      <c r="AE401" s="40"/>
      <c r="AF401" s="12" t="str">
        <v/>
      </c>
      <c r="AG401" s="104" t="str">
        <v/>
      </c>
      <c r="AH401" s="40"/>
      <c r="AI401" s="94" t="str">
        <v/>
      </c>
      <c r="AJ401" s="94" t="str">
        <v/>
      </c>
      <c r="AK401" s="94" t="str">
        <v/>
      </c>
      <c r="AL401" s="40"/>
      <c r="AM401" s="7" t="str">
        <v/>
      </c>
      <c r="AN401" s="7" t="str">
        <v/>
      </c>
      <c r="AO401" s="7" t="str">
        <v/>
      </c>
      <c r="AP401" s="7" t="str">
        <v/>
      </c>
      <c r="AQ401" s="7" t="str">
        <v/>
      </c>
      <c r="AR401" s="7" t="str">
        <v/>
      </c>
      <c r="AS401" s="18" t="str">
        <v/>
      </c>
      <c r="AT401" s="40"/>
      <c r="AU401" s="9" t="str">
        <v/>
      </c>
      <c r="AV401" s="9" t="str">
        <v/>
      </c>
      <c r="AW401" s="9" t="str">
        <v/>
      </c>
      <c r="AX401" s="9" t="str">
        <v/>
      </c>
      <c r="AY401" s="9" t="str">
        <v/>
      </c>
      <c r="AZ401" s="9" t="str">
        <v/>
      </c>
      <c r="BA401" s="10" t="str">
        <v/>
      </c>
      <c r="BB401" s="40"/>
    </row>
    <row r="402" spans="1:54" ht="12.75" customHeight="1" x14ac:dyDescent="0.2">
      <c r="A402" s="32">
        <v>16834</v>
      </c>
      <c r="B402" s="7">
        <v>1.6853932584269593E-2</v>
      </c>
      <c r="C402" s="7" t="str">
        <v/>
      </c>
      <c r="D402" s="7">
        <v>2.3129538903927216E-2</v>
      </c>
      <c r="E402" s="7">
        <v>5.1215830591303302E-2</v>
      </c>
      <c r="F402" s="7">
        <v>2.7495548080875842E-2</v>
      </c>
      <c r="G402" s="7">
        <v>5.5571562399947538E-4</v>
      </c>
      <c r="H402" s="7">
        <v>1.098901098901095E-2</v>
      </c>
      <c r="I402" s="8">
        <v>18.100000000000001</v>
      </c>
      <c r="J402" s="8" t="str">
        <v/>
      </c>
      <c r="K402" s="40"/>
      <c r="L402" s="9" t="str">
        <v/>
      </c>
      <c r="M402" s="9" t="str">
        <v/>
      </c>
      <c r="N402" s="9" t="str">
        <v/>
      </c>
      <c r="O402" s="9" t="str">
        <v/>
      </c>
      <c r="P402" s="9" t="str">
        <v/>
      </c>
      <c r="Q402" s="9" t="str">
        <v/>
      </c>
      <c r="R402" s="9" t="str">
        <v/>
      </c>
      <c r="S402" s="10" t="str">
        <v/>
      </c>
      <c r="T402" s="10" t="str">
        <v/>
      </c>
      <c r="U402" s="40"/>
      <c r="V402" s="84" t="str">
        <v/>
      </c>
      <c r="W402" s="84" t="str">
        <v/>
      </c>
      <c r="X402" s="87" t="str">
        <v/>
      </c>
      <c r="Y402" s="40"/>
      <c r="Z402" s="13" t="str">
        <v/>
      </c>
      <c r="AA402" s="11" t="str">
        <v/>
      </c>
      <c r="AB402" s="22" t="str">
        <v/>
      </c>
      <c r="AC402" s="40"/>
      <c r="AD402" s="90">
        <v>0</v>
      </c>
      <c r="AE402" s="40"/>
      <c r="AF402" s="12" t="str">
        <v/>
      </c>
      <c r="AG402" s="104" t="str">
        <v/>
      </c>
      <c r="AH402" s="40"/>
      <c r="AI402" s="94" t="str">
        <v/>
      </c>
      <c r="AJ402" s="94" t="str">
        <v/>
      </c>
      <c r="AK402" s="94" t="str">
        <v/>
      </c>
      <c r="AL402" s="40"/>
      <c r="AM402" s="7" t="str">
        <v/>
      </c>
      <c r="AN402" s="7" t="str">
        <v/>
      </c>
      <c r="AO402" s="7" t="str">
        <v/>
      </c>
      <c r="AP402" s="7" t="str">
        <v/>
      </c>
      <c r="AQ402" s="7" t="str">
        <v/>
      </c>
      <c r="AR402" s="7" t="str">
        <v/>
      </c>
      <c r="AS402" s="18" t="str">
        <v/>
      </c>
      <c r="AT402" s="40"/>
      <c r="AU402" s="9" t="str">
        <v/>
      </c>
      <c r="AV402" s="9" t="str">
        <v/>
      </c>
      <c r="AW402" s="9" t="str">
        <v/>
      </c>
      <c r="AX402" s="9" t="str">
        <v/>
      </c>
      <c r="AY402" s="9" t="str">
        <v/>
      </c>
      <c r="AZ402" s="9" t="str">
        <v/>
      </c>
      <c r="BA402" s="10" t="str">
        <v/>
      </c>
      <c r="BB402" s="40"/>
    </row>
    <row r="403" spans="1:54" ht="12.75" customHeight="1" x14ac:dyDescent="0.2">
      <c r="A403" s="32">
        <v>16862</v>
      </c>
      <c r="B403" s="7">
        <v>2.8089887640449396E-2</v>
      </c>
      <c r="C403" s="7" t="str">
        <v/>
      </c>
      <c r="D403" s="7">
        <v>2.0878868422258501E-2</v>
      </c>
      <c r="E403" s="7">
        <v>5.2040718166592503E-2</v>
      </c>
      <c r="F403" s="7">
        <v>2.9373662587007798E-2</v>
      </c>
      <c r="G403" s="7">
        <v>1.3860898632702678E-3</v>
      </c>
      <c r="H403" s="7">
        <v>1.098901098901095E-2</v>
      </c>
      <c r="I403" s="8">
        <v>18.3</v>
      </c>
      <c r="J403" s="8" t="str">
        <v/>
      </c>
      <c r="K403" s="40"/>
      <c r="L403" s="9" t="str">
        <v/>
      </c>
      <c r="M403" s="9" t="str">
        <v/>
      </c>
      <c r="N403" s="9" t="str">
        <v/>
      </c>
      <c r="O403" s="9" t="str">
        <v/>
      </c>
      <c r="P403" s="9" t="str">
        <v/>
      </c>
      <c r="Q403" s="9" t="str">
        <v/>
      </c>
      <c r="R403" s="9" t="str">
        <v/>
      </c>
      <c r="S403" s="10" t="str">
        <v/>
      </c>
      <c r="T403" s="10" t="str">
        <v/>
      </c>
      <c r="U403" s="40"/>
      <c r="V403" s="84" t="str">
        <v/>
      </c>
      <c r="W403" s="84" t="str">
        <v/>
      </c>
      <c r="X403" s="87" t="str">
        <v/>
      </c>
      <c r="Y403" s="40"/>
      <c r="Z403" s="13" t="str">
        <v/>
      </c>
      <c r="AA403" s="11" t="str">
        <v/>
      </c>
      <c r="AB403" s="22" t="str">
        <v/>
      </c>
      <c r="AC403" s="40"/>
      <c r="AD403" s="90">
        <v>0</v>
      </c>
      <c r="AE403" s="40"/>
      <c r="AF403" s="12" t="str">
        <v/>
      </c>
      <c r="AG403" s="104" t="str">
        <v/>
      </c>
      <c r="AH403" s="40"/>
      <c r="AI403" s="94" t="str">
        <v/>
      </c>
      <c r="AJ403" s="94" t="str">
        <v/>
      </c>
      <c r="AK403" s="94" t="str">
        <v/>
      </c>
      <c r="AL403" s="40"/>
      <c r="AM403" s="7" t="str">
        <v/>
      </c>
      <c r="AN403" s="7" t="str">
        <v/>
      </c>
      <c r="AO403" s="7" t="str">
        <v/>
      </c>
      <c r="AP403" s="7" t="str">
        <v/>
      </c>
      <c r="AQ403" s="7" t="str">
        <v/>
      </c>
      <c r="AR403" s="7" t="str">
        <v/>
      </c>
      <c r="AS403" s="18" t="str">
        <v/>
      </c>
      <c r="AT403" s="40"/>
      <c r="AU403" s="9" t="str">
        <v/>
      </c>
      <c r="AV403" s="9" t="str">
        <v/>
      </c>
      <c r="AW403" s="9" t="str">
        <v/>
      </c>
      <c r="AX403" s="9" t="str">
        <v/>
      </c>
      <c r="AY403" s="9" t="str">
        <v/>
      </c>
      <c r="AZ403" s="9" t="str">
        <v/>
      </c>
      <c r="BA403" s="10" t="str">
        <v/>
      </c>
      <c r="BB403" s="40"/>
    </row>
    <row r="404" spans="1:54" ht="12.75" customHeight="1" x14ac:dyDescent="0.2">
      <c r="A404" s="32">
        <v>16893</v>
      </c>
      <c r="B404" s="7">
        <v>3.3707865168539186E-2</v>
      </c>
      <c r="C404" s="7" t="str">
        <v/>
      </c>
      <c r="D404" s="7">
        <v>1.8801380823012748E-2</v>
      </c>
      <c r="E404" s="7">
        <v>5.1710856677278816E-2</v>
      </c>
      <c r="F404" s="7">
        <v>2.9934783429385714E-2</v>
      </c>
      <c r="G404" s="7">
        <v>1.378446773998121E-3</v>
      </c>
      <c r="H404" s="7">
        <v>1.098901098901095E-2</v>
      </c>
      <c r="I404" s="8">
        <v>18.399999999999999</v>
      </c>
      <c r="J404" s="8" t="str">
        <v/>
      </c>
      <c r="K404" s="40"/>
      <c r="L404" s="9" t="str">
        <v/>
      </c>
      <c r="M404" s="9" t="str">
        <v/>
      </c>
      <c r="N404" s="9" t="str">
        <v/>
      </c>
      <c r="O404" s="9" t="str">
        <v/>
      </c>
      <c r="P404" s="9" t="str">
        <v/>
      </c>
      <c r="Q404" s="9" t="str">
        <v/>
      </c>
      <c r="R404" s="9" t="str">
        <v/>
      </c>
      <c r="S404" s="10" t="str">
        <v/>
      </c>
      <c r="T404" s="10" t="str">
        <v/>
      </c>
      <c r="U404" s="40"/>
      <c r="V404" s="84" t="str">
        <v/>
      </c>
      <c r="W404" s="84" t="str">
        <v/>
      </c>
      <c r="X404" s="87" t="str">
        <v/>
      </c>
      <c r="Y404" s="40"/>
      <c r="Z404" s="13" t="str">
        <v/>
      </c>
      <c r="AA404" s="11" t="str">
        <v/>
      </c>
      <c r="AB404" s="22" t="str">
        <v/>
      </c>
      <c r="AC404" s="40"/>
      <c r="AD404" s="90">
        <v>0</v>
      </c>
      <c r="AE404" s="40"/>
      <c r="AF404" s="12" t="str">
        <v/>
      </c>
      <c r="AG404" s="104" t="str">
        <v/>
      </c>
      <c r="AH404" s="40"/>
      <c r="AI404" s="94" t="str">
        <v/>
      </c>
      <c r="AJ404" s="94" t="str">
        <v/>
      </c>
      <c r="AK404" s="94" t="str">
        <v/>
      </c>
      <c r="AL404" s="40"/>
      <c r="AM404" s="7" t="str">
        <v/>
      </c>
      <c r="AN404" s="7" t="str">
        <v/>
      </c>
      <c r="AO404" s="7" t="str">
        <v/>
      </c>
      <c r="AP404" s="7" t="str">
        <v/>
      </c>
      <c r="AQ404" s="7" t="str">
        <v/>
      </c>
      <c r="AR404" s="7" t="str">
        <v/>
      </c>
      <c r="AS404" s="18" t="str">
        <v/>
      </c>
      <c r="AT404" s="40"/>
      <c r="AU404" s="9" t="str">
        <v/>
      </c>
      <c r="AV404" s="9" t="str">
        <v/>
      </c>
      <c r="AW404" s="9" t="str">
        <v/>
      </c>
      <c r="AX404" s="9" t="str">
        <v/>
      </c>
      <c r="AY404" s="9" t="str">
        <v/>
      </c>
      <c r="AZ404" s="9" t="str">
        <v/>
      </c>
      <c r="BA404" s="10" t="str">
        <v/>
      </c>
      <c r="BB404" s="40"/>
    </row>
    <row r="405" spans="1:54" ht="12.75" customHeight="1" x14ac:dyDescent="0.2">
      <c r="A405" s="32">
        <v>16923</v>
      </c>
      <c r="B405" s="7">
        <v>3.3519553072625774E-2</v>
      </c>
      <c r="C405" s="7" t="str">
        <v/>
      </c>
      <c r="D405" s="7">
        <v>1.8695903921873702E-2</v>
      </c>
      <c r="E405" s="7">
        <v>5.1385170840670735E-2</v>
      </c>
      <c r="F405" s="7">
        <v>3.0493166340889388E-2</v>
      </c>
      <c r="G405" s="7">
        <v>1.9304747109625264E-3</v>
      </c>
      <c r="H405" s="7">
        <v>1.098901098901095E-2</v>
      </c>
      <c r="I405" s="8">
        <v>18.5</v>
      </c>
      <c r="J405" s="8" t="str">
        <v/>
      </c>
      <c r="K405" s="40"/>
      <c r="L405" s="9" t="str">
        <v/>
      </c>
      <c r="M405" s="9" t="str">
        <v/>
      </c>
      <c r="N405" s="9" t="str">
        <v/>
      </c>
      <c r="O405" s="9" t="str">
        <v/>
      </c>
      <c r="P405" s="9" t="str">
        <v/>
      </c>
      <c r="Q405" s="9" t="str">
        <v/>
      </c>
      <c r="R405" s="9" t="str">
        <v/>
      </c>
      <c r="S405" s="10" t="str">
        <v/>
      </c>
      <c r="T405" s="10" t="str">
        <v/>
      </c>
      <c r="U405" s="40"/>
      <c r="V405" s="84" t="str">
        <v/>
      </c>
      <c r="W405" s="84" t="str">
        <v/>
      </c>
      <c r="X405" s="87" t="str">
        <v/>
      </c>
      <c r="Y405" s="40"/>
      <c r="Z405" s="13" t="str">
        <v/>
      </c>
      <c r="AA405" s="11" t="str">
        <v/>
      </c>
      <c r="AB405" s="22" t="str">
        <v/>
      </c>
      <c r="AC405" s="40"/>
      <c r="AD405" s="90">
        <v>0</v>
      </c>
      <c r="AE405" s="40"/>
      <c r="AF405" s="12" t="str">
        <v/>
      </c>
      <c r="AG405" s="104" t="str">
        <v/>
      </c>
      <c r="AH405" s="40"/>
      <c r="AI405" s="94" t="str">
        <v/>
      </c>
      <c r="AJ405" s="94" t="str">
        <v/>
      </c>
      <c r="AK405" s="94" t="str">
        <v/>
      </c>
      <c r="AL405" s="40"/>
      <c r="AM405" s="7" t="str">
        <v/>
      </c>
      <c r="AN405" s="7" t="str">
        <v/>
      </c>
      <c r="AO405" s="7" t="str">
        <v/>
      </c>
      <c r="AP405" s="7" t="str">
        <v/>
      </c>
      <c r="AQ405" s="7" t="str">
        <v/>
      </c>
      <c r="AR405" s="7" t="str">
        <v/>
      </c>
      <c r="AS405" s="18" t="str">
        <v/>
      </c>
      <c r="AT405" s="40"/>
      <c r="AU405" s="9" t="str">
        <v/>
      </c>
      <c r="AV405" s="9" t="str">
        <v/>
      </c>
      <c r="AW405" s="9" t="str">
        <v/>
      </c>
      <c r="AX405" s="9" t="str">
        <v/>
      </c>
      <c r="AY405" s="9" t="str">
        <v/>
      </c>
      <c r="AZ405" s="9" t="str">
        <v/>
      </c>
      <c r="BA405" s="10" t="str">
        <v/>
      </c>
      <c r="BB405" s="40"/>
    </row>
    <row r="406" spans="1:54" ht="12.75" customHeight="1" x14ac:dyDescent="0.2">
      <c r="A406" s="32">
        <v>16954</v>
      </c>
      <c r="B406" s="7">
        <v>3.3149171270718147E-2</v>
      </c>
      <c r="C406" s="7" t="str">
        <v/>
      </c>
      <c r="D406" s="7">
        <v>2.2353730292836715E-2</v>
      </c>
      <c r="E406" s="7">
        <v>4.9312519098211993E-2</v>
      </c>
      <c r="F406" s="7">
        <v>3.0851843713260774E-2</v>
      </c>
      <c r="G406" s="7">
        <v>2.7517232734950436E-3</v>
      </c>
      <c r="H406" s="7">
        <v>2.1739130434782705E-2</v>
      </c>
      <c r="I406" s="8">
        <v>18.7</v>
      </c>
      <c r="J406" s="8" t="str">
        <v/>
      </c>
      <c r="K406" s="40"/>
      <c r="L406" s="9" t="str">
        <v/>
      </c>
      <c r="M406" s="9" t="str">
        <v/>
      </c>
      <c r="N406" s="9" t="str">
        <v/>
      </c>
      <c r="O406" s="9" t="str">
        <v/>
      </c>
      <c r="P406" s="9" t="str">
        <v/>
      </c>
      <c r="Q406" s="9" t="str">
        <v/>
      </c>
      <c r="R406" s="9" t="str">
        <v/>
      </c>
      <c r="S406" s="10" t="str">
        <v/>
      </c>
      <c r="T406" s="10" t="str">
        <v/>
      </c>
      <c r="U406" s="40"/>
      <c r="V406" s="84" t="str">
        <v/>
      </c>
      <c r="W406" s="84" t="str">
        <v/>
      </c>
      <c r="X406" s="87" t="str">
        <v/>
      </c>
      <c r="Y406" s="40"/>
      <c r="Z406" s="13" t="str">
        <v/>
      </c>
      <c r="AA406" s="11" t="str">
        <v/>
      </c>
      <c r="AB406" s="22" t="str">
        <v/>
      </c>
      <c r="AC406" s="40"/>
      <c r="AD406" s="90">
        <v>0</v>
      </c>
      <c r="AE406" s="40"/>
      <c r="AF406" s="12" t="str">
        <v/>
      </c>
      <c r="AG406" s="104" t="str">
        <v/>
      </c>
      <c r="AH406" s="40"/>
      <c r="AI406" s="94" t="str">
        <v/>
      </c>
      <c r="AJ406" s="94" t="str">
        <v/>
      </c>
      <c r="AK406" s="94" t="str">
        <v/>
      </c>
      <c r="AL406" s="40"/>
      <c r="AM406" s="7" t="str">
        <v/>
      </c>
      <c r="AN406" s="7" t="str">
        <v/>
      </c>
      <c r="AO406" s="7" t="str">
        <v/>
      </c>
      <c r="AP406" s="7" t="str">
        <v/>
      </c>
      <c r="AQ406" s="7" t="str">
        <v/>
      </c>
      <c r="AR406" s="7" t="str">
        <v/>
      </c>
      <c r="AS406" s="18" t="str">
        <v/>
      </c>
      <c r="AT406" s="40"/>
      <c r="AU406" s="9" t="str">
        <v/>
      </c>
      <c r="AV406" s="9" t="str">
        <v/>
      </c>
      <c r="AW406" s="9" t="str">
        <v/>
      </c>
      <c r="AX406" s="9" t="str">
        <v/>
      </c>
      <c r="AY406" s="9" t="str">
        <v/>
      </c>
      <c r="AZ406" s="9" t="str">
        <v/>
      </c>
      <c r="BA406" s="10" t="str">
        <v/>
      </c>
      <c r="BB406" s="40"/>
    </row>
    <row r="407" spans="1:54" ht="12.75" customHeight="1" x14ac:dyDescent="0.2">
      <c r="A407" s="32">
        <v>16984</v>
      </c>
      <c r="B407" s="7">
        <v>9.3922651933701529E-2</v>
      </c>
      <c r="C407" s="7" t="str">
        <v/>
      </c>
      <c r="D407" s="7">
        <v>4.4011575622509014E-2</v>
      </c>
      <c r="E407" s="7">
        <v>6.1376752804700674E-2</v>
      </c>
      <c r="F407" s="7">
        <v>3.6012603968849755E-2</v>
      </c>
      <c r="G407" s="7">
        <v>6.1931515881095134E-3</v>
      </c>
      <c r="H407" s="7">
        <v>3.2608695652174058E-2</v>
      </c>
      <c r="I407" s="8">
        <v>19.8</v>
      </c>
      <c r="J407" s="8" t="str">
        <v/>
      </c>
      <c r="K407" s="40"/>
      <c r="L407" s="9" t="str">
        <v/>
      </c>
      <c r="M407" s="9" t="str">
        <v/>
      </c>
      <c r="N407" s="9" t="str">
        <v/>
      </c>
      <c r="O407" s="9" t="str">
        <v/>
      </c>
      <c r="P407" s="9" t="str">
        <v/>
      </c>
      <c r="Q407" s="9" t="str">
        <v/>
      </c>
      <c r="R407" s="9" t="str">
        <v/>
      </c>
      <c r="S407" s="10" t="str">
        <v/>
      </c>
      <c r="T407" s="10" t="str">
        <v/>
      </c>
      <c r="U407" s="40"/>
      <c r="V407" s="84" t="str">
        <v/>
      </c>
      <c r="W407" s="84" t="str">
        <v/>
      </c>
      <c r="X407" s="87" t="str">
        <v/>
      </c>
      <c r="Y407" s="40"/>
      <c r="Z407" s="13" t="str">
        <v/>
      </c>
      <c r="AA407" s="11" t="str">
        <v/>
      </c>
      <c r="AB407" s="22" t="str">
        <v/>
      </c>
      <c r="AC407" s="40"/>
      <c r="AD407" s="90">
        <v>0</v>
      </c>
      <c r="AE407" s="40"/>
      <c r="AF407" s="12" t="str">
        <v/>
      </c>
      <c r="AG407" s="104" t="str">
        <v/>
      </c>
      <c r="AH407" s="40"/>
      <c r="AI407" s="94" t="str">
        <v/>
      </c>
      <c r="AJ407" s="94" t="str">
        <v/>
      </c>
      <c r="AK407" s="94" t="str">
        <v/>
      </c>
      <c r="AL407" s="40"/>
      <c r="AM407" s="7" t="str">
        <v/>
      </c>
      <c r="AN407" s="7" t="str">
        <v/>
      </c>
      <c r="AO407" s="7" t="str">
        <v/>
      </c>
      <c r="AP407" s="7" t="str">
        <v/>
      </c>
      <c r="AQ407" s="7" t="str">
        <v/>
      </c>
      <c r="AR407" s="7" t="str">
        <v/>
      </c>
      <c r="AS407" s="18" t="str">
        <v/>
      </c>
      <c r="AT407" s="40"/>
      <c r="AU407" s="9" t="str">
        <v/>
      </c>
      <c r="AV407" s="9" t="str">
        <v/>
      </c>
      <c r="AW407" s="9" t="str">
        <v/>
      </c>
      <c r="AX407" s="9" t="str">
        <v/>
      </c>
      <c r="AY407" s="9" t="str">
        <v/>
      </c>
      <c r="AZ407" s="9" t="str">
        <v/>
      </c>
      <c r="BA407" s="10" t="str">
        <v/>
      </c>
      <c r="BB407" s="40"/>
    </row>
    <row r="408" spans="1:54" ht="12.75" customHeight="1" x14ac:dyDescent="0.2">
      <c r="A408" s="32">
        <v>17015</v>
      </c>
      <c r="B408" s="7">
        <v>0.11602209944751363</v>
      </c>
      <c r="C408" s="7" t="str">
        <v/>
      </c>
      <c r="D408" s="7">
        <v>5.3016287736184164E-2</v>
      </c>
      <c r="E408" s="7">
        <v>6.2754665519285213E-2</v>
      </c>
      <c r="F408" s="7">
        <v>3.7342887042178363E-2</v>
      </c>
      <c r="G408" s="7">
        <v>7.4885196740714921E-3</v>
      </c>
      <c r="H408" s="7">
        <v>4.3478260869565188E-2</v>
      </c>
      <c r="I408" s="8">
        <v>20.2</v>
      </c>
      <c r="J408" s="8" t="str">
        <v/>
      </c>
      <c r="K408" s="40"/>
      <c r="L408" s="9" t="str">
        <v/>
      </c>
      <c r="M408" s="9" t="str">
        <v/>
      </c>
      <c r="N408" s="9" t="str">
        <v/>
      </c>
      <c r="O408" s="9" t="str">
        <v/>
      </c>
      <c r="P408" s="9" t="str">
        <v/>
      </c>
      <c r="Q408" s="9" t="str">
        <v/>
      </c>
      <c r="R408" s="9" t="str">
        <v/>
      </c>
      <c r="S408" s="10" t="str">
        <v/>
      </c>
      <c r="T408" s="10" t="str">
        <v/>
      </c>
      <c r="U408" s="40"/>
      <c r="V408" s="84" t="str">
        <v/>
      </c>
      <c r="W408" s="84" t="str">
        <v/>
      </c>
      <c r="X408" s="87" t="str">
        <v/>
      </c>
      <c r="Y408" s="40"/>
      <c r="Z408" s="13" t="str">
        <v/>
      </c>
      <c r="AA408" s="11" t="str">
        <v/>
      </c>
      <c r="AB408" s="22" t="str">
        <v/>
      </c>
      <c r="AC408" s="40"/>
      <c r="AD408" s="90">
        <v>0</v>
      </c>
      <c r="AE408" s="40"/>
      <c r="AF408" s="12" t="str">
        <v/>
      </c>
      <c r="AG408" s="104" t="str">
        <v/>
      </c>
      <c r="AH408" s="40"/>
      <c r="AI408" s="94" t="str">
        <v/>
      </c>
      <c r="AJ408" s="94" t="str">
        <v/>
      </c>
      <c r="AK408" s="94" t="str">
        <v/>
      </c>
      <c r="AL408" s="40"/>
      <c r="AM408" s="7" t="str">
        <v/>
      </c>
      <c r="AN408" s="7" t="str">
        <v/>
      </c>
      <c r="AO408" s="7" t="str">
        <v/>
      </c>
      <c r="AP408" s="7" t="str">
        <v/>
      </c>
      <c r="AQ408" s="7" t="str">
        <v/>
      </c>
      <c r="AR408" s="7" t="str">
        <v/>
      </c>
      <c r="AS408" s="18" t="str">
        <v/>
      </c>
      <c r="AT408" s="40"/>
      <c r="AU408" s="9" t="str">
        <v/>
      </c>
      <c r="AV408" s="9" t="str">
        <v/>
      </c>
      <c r="AW408" s="9" t="str">
        <v/>
      </c>
      <c r="AX408" s="9" t="str">
        <v/>
      </c>
      <c r="AY408" s="9" t="str">
        <v/>
      </c>
      <c r="AZ408" s="9" t="str">
        <v/>
      </c>
      <c r="BA408" s="10" t="str">
        <v/>
      </c>
      <c r="BB408" s="40"/>
    </row>
    <row r="409" spans="1:54" ht="12.75" customHeight="1" x14ac:dyDescent="0.2">
      <c r="A409" s="32">
        <v>17046</v>
      </c>
      <c r="B409" s="7">
        <v>0.12707182320441968</v>
      </c>
      <c r="C409" s="7" t="str">
        <v/>
      </c>
      <c r="D409" s="7">
        <v>5.4452384009676447E-2</v>
      </c>
      <c r="E409" s="7">
        <v>6.2014983424147463E-2</v>
      </c>
      <c r="F409" s="7">
        <v>3.8365411633855206E-2</v>
      </c>
      <c r="G409" s="7">
        <v>7.6961653982383638E-3</v>
      </c>
      <c r="H409" s="7">
        <v>4.3478260869565188E-2</v>
      </c>
      <c r="I409" s="8">
        <v>20.399999999999999</v>
      </c>
      <c r="J409" s="8" t="str">
        <v/>
      </c>
      <c r="K409" s="40"/>
      <c r="L409" s="9" t="str">
        <v/>
      </c>
      <c r="M409" s="9" t="str">
        <v/>
      </c>
      <c r="N409" s="9" t="str">
        <v/>
      </c>
      <c r="O409" s="9" t="str">
        <v/>
      </c>
      <c r="P409" s="9" t="str">
        <v/>
      </c>
      <c r="Q409" s="9" t="str">
        <v/>
      </c>
      <c r="R409" s="9" t="str">
        <v/>
      </c>
      <c r="S409" s="10" t="str">
        <v/>
      </c>
      <c r="T409" s="10" t="str">
        <v/>
      </c>
      <c r="U409" s="40"/>
      <c r="V409" s="84" t="str">
        <v/>
      </c>
      <c r="W409" s="84" t="str">
        <v/>
      </c>
      <c r="X409" s="87" t="str">
        <v/>
      </c>
      <c r="Y409" s="40"/>
      <c r="Z409" s="13" t="str">
        <v/>
      </c>
      <c r="AA409" s="11" t="str">
        <v/>
      </c>
      <c r="AB409" s="22" t="str">
        <v/>
      </c>
      <c r="AC409" s="40"/>
      <c r="AD409" s="90">
        <v>0</v>
      </c>
      <c r="AE409" s="40"/>
      <c r="AF409" s="12" t="str">
        <v/>
      </c>
      <c r="AG409" s="104" t="str">
        <v/>
      </c>
      <c r="AH409" s="40"/>
      <c r="AI409" s="94" t="str">
        <v/>
      </c>
      <c r="AJ409" s="94" t="str">
        <v/>
      </c>
      <c r="AK409" s="94" t="str">
        <v/>
      </c>
      <c r="AL409" s="40"/>
      <c r="AM409" s="7" t="str">
        <v/>
      </c>
      <c r="AN409" s="7" t="str">
        <v/>
      </c>
      <c r="AO409" s="7" t="str">
        <v/>
      </c>
      <c r="AP409" s="7" t="str">
        <v/>
      </c>
      <c r="AQ409" s="7" t="str">
        <v/>
      </c>
      <c r="AR409" s="7" t="str">
        <v/>
      </c>
      <c r="AS409" s="18" t="str">
        <v/>
      </c>
      <c r="AT409" s="40"/>
      <c r="AU409" s="9" t="str">
        <v/>
      </c>
      <c r="AV409" s="9" t="str">
        <v/>
      </c>
      <c r="AW409" s="9" t="str">
        <v/>
      </c>
      <c r="AX409" s="9" t="str">
        <v/>
      </c>
      <c r="AY409" s="9" t="str">
        <v/>
      </c>
      <c r="AZ409" s="9" t="str">
        <v/>
      </c>
      <c r="BA409" s="10" t="str">
        <v/>
      </c>
      <c r="BB409" s="40"/>
    </row>
    <row r="410" spans="1:54" ht="12.75" customHeight="1" x14ac:dyDescent="0.2">
      <c r="A410" s="32">
        <v>17076</v>
      </c>
      <c r="B410" s="7">
        <v>0.149171270718232</v>
      </c>
      <c r="C410" s="7" t="str">
        <v/>
      </c>
      <c r="D410" s="7">
        <v>6.1299669274161861E-2</v>
      </c>
      <c r="E410" s="7">
        <v>6.3345459159369844E-2</v>
      </c>
      <c r="F410" s="7">
        <v>4.0383677414004282E-2</v>
      </c>
      <c r="G410" s="7">
        <v>8.3876853950972663E-3</v>
      </c>
      <c r="H410" s="7">
        <v>5.4347826086956541E-2</v>
      </c>
      <c r="I410" s="8">
        <v>20.8</v>
      </c>
      <c r="J410" s="8" t="str">
        <v/>
      </c>
      <c r="K410" s="40"/>
      <c r="L410" s="9" t="str">
        <v/>
      </c>
      <c r="M410" s="9" t="str">
        <v/>
      </c>
      <c r="N410" s="9" t="str">
        <v/>
      </c>
      <c r="O410" s="9" t="str">
        <v/>
      </c>
      <c r="P410" s="9" t="str">
        <v/>
      </c>
      <c r="Q410" s="9" t="str">
        <v/>
      </c>
      <c r="R410" s="9" t="str">
        <v/>
      </c>
      <c r="S410" s="10" t="str">
        <v/>
      </c>
      <c r="T410" s="10" t="str">
        <v/>
      </c>
      <c r="U410" s="40"/>
      <c r="V410" s="84" t="str">
        <v/>
      </c>
      <c r="W410" s="84" t="str">
        <v/>
      </c>
      <c r="X410" s="87" t="str">
        <v/>
      </c>
      <c r="Y410" s="40"/>
      <c r="Z410" s="13" t="str">
        <v/>
      </c>
      <c r="AA410" s="11" t="str">
        <v/>
      </c>
      <c r="AB410" s="22" t="str">
        <v/>
      </c>
      <c r="AC410" s="40"/>
      <c r="AD410" s="90">
        <v>0</v>
      </c>
      <c r="AE410" s="40"/>
      <c r="AF410" s="12" t="str">
        <v/>
      </c>
      <c r="AG410" s="104" t="str">
        <v/>
      </c>
      <c r="AH410" s="40"/>
      <c r="AI410" s="94" t="str">
        <v/>
      </c>
      <c r="AJ410" s="94" t="str">
        <v/>
      </c>
      <c r="AK410" s="94" t="str">
        <v/>
      </c>
      <c r="AL410" s="40"/>
      <c r="AM410" s="7" t="str">
        <v/>
      </c>
      <c r="AN410" s="7" t="str">
        <v/>
      </c>
      <c r="AO410" s="7" t="str">
        <v/>
      </c>
      <c r="AP410" s="7" t="str">
        <v/>
      </c>
      <c r="AQ410" s="7" t="str">
        <v/>
      </c>
      <c r="AR410" s="7" t="str">
        <v/>
      </c>
      <c r="AS410" s="18" t="str">
        <v/>
      </c>
      <c r="AT410" s="40"/>
      <c r="AU410" s="9" t="str">
        <v/>
      </c>
      <c r="AV410" s="9" t="str">
        <v/>
      </c>
      <c r="AW410" s="9" t="str">
        <v/>
      </c>
      <c r="AX410" s="9" t="str">
        <v/>
      </c>
      <c r="AY410" s="9" t="str">
        <v/>
      </c>
      <c r="AZ410" s="9" t="str">
        <v/>
      </c>
      <c r="BA410" s="10" t="str">
        <v/>
      </c>
      <c r="BB410" s="40"/>
    </row>
    <row r="411" spans="1:54" ht="12.75" customHeight="1" x14ac:dyDescent="0.2">
      <c r="A411" s="32">
        <v>17107</v>
      </c>
      <c r="B411" s="7">
        <v>0.17679558011049723</v>
      </c>
      <c r="C411" s="7" t="str">
        <v/>
      </c>
      <c r="D411" s="7">
        <v>6.9736427650992416E-2</v>
      </c>
      <c r="E411" s="7">
        <v>6.7018075495394402E-2</v>
      </c>
      <c r="F411" s="7">
        <v>4.2857951291763952E-2</v>
      </c>
      <c r="G411" s="7">
        <v>9.3001013277733691E-3</v>
      </c>
      <c r="H411" s="7">
        <v>5.4347826086956541E-2</v>
      </c>
      <c r="I411" s="8">
        <v>21.3</v>
      </c>
      <c r="J411" s="8" t="str">
        <v/>
      </c>
      <c r="K411" s="40"/>
      <c r="L411" s="9" t="str">
        <v/>
      </c>
      <c r="M411" s="9" t="str">
        <v/>
      </c>
      <c r="N411" s="9" t="str">
        <v/>
      </c>
      <c r="O411" s="9" t="str">
        <v/>
      </c>
      <c r="P411" s="9" t="str">
        <v/>
      </c>
      <c r="Q411" s="9" t="str">
        <v/>
      </c>
      <c r="R411" s="9" t="str">
        <v/>
      </c>
      <c r="S411" s="10" t="str">
        <v/>
      </c>
      <c r="T411" s="10" t="str">
        <v/>
      </c>
      <c r="U411" s="40"/>
      <c r="V411" s="84" t="str">
        <v/>
      </c>
      <c r="W411" s="84" t="str">
        <v/>
      </c>
      <c r="X411" s="87" t="str">
        <v/>
      </c>
      <c r="Y411" s="40"/>
      <c r="Z411" s="13" t="str">
        <v/>
      </c>
      <c r="AA411" s="11" t="str">
        <v/>
      </c>
      <c r="AB411" s="22" t="str">
        <v/>
      </c>
      <c r="AC411" s="40"/>
      <c r="AD411" s="90">
        <v>0</v>
      </c>
      <c r="AE411" s="40"/>
      <c r="AF411" s="12" t="str">
        <v/>
      </c>
      <c r="AG411" s="104" t="str">
        <v/>
      </c>
      <c r="AH411" s="40"/>
      <c r="AI411" s="94" t="str">
        <v/>
      </c>
      <c r="AJ411" s="94" t="str">
        <v/>
      </c>
      <c r="AK411" s="94" t="str">
        <v/>
      </c>
      <c r="AL411" s="40"/>
      <c r="AM411" s="7" t="str">
        <v/>
      </c>
      <c r="AN411" s="7" t="str">
        <v/>
      </c>
      <c r="AO411" s="7" t="str">
        <v/>
      </c>
      <c r="AP411" s="7" t="str">
        <v/>
      </c>
      <c r="AQ411" s="7" t="str">
        <v/>
      </c>
      <c r="AR411" s="7" t="str">
        <v/>
      </c>
      <c r="AS411" s="18" t="str">
        <v/>
      </c>
      <c r="AT411" s="40"/>
      <c r="AU411" s="9" t="str">
        <v/>
      </c>
      <c r="AV411" s="9" t="str">
        <v/>
      </c>
      <c r="AW411" s="9" t="str">
        <v/>
      </c>
      <c r="AX411" s="9" t="str">
        <v/>
      </c>
      <c r="AY411" s="9" t="str">
        <v/>
      </c>
      <c r="AZ411" s="9" t="str">
        <v/>
      </c>
      <c r="BA411" s="10" t="str">
        <v/>
      </c>
      <c r="BB411" s="40"/>
    </row>
    <row r="412" spans="1:54" ht="12.75" customHeight="1" x14ac:dyDescent="0.2">
      <c r="A412" s="32">
        <v>17137</v>
      </c>
      <c r="B412" s="7">
        <v>0.18131868131868134</v>
      </c>
      <c r="C412" s="7" t="str">
        <v/>
      </c>
      <c r="D412" s="7">
        <v>7.3074160442374136E-2</v>
      </c>
      <c r="E412" s="7">
        <v>6.7631434549900948E-2</v>
      </c>
      <c r="F412" s="7">
        <v>4.3833047570025707E-2</v>
      </c>
      <c r="G412" s="7">
        <v>9.7718505360548935E-3</v>
      </c>
      <c r="H412" s="7">
        <v>5.4347826086956541E-2</v>
      </c>
      <c r="I412" s="8">
        <v>21.5</v>
      </c>
      <c r="J412" s="8" t="str">
        <v/>
      </c>
      <c r="K412" s="40"/>
      <c r="L412" s="9" t="str">
        <v/>
      </c>
      <c r="M412" s="9" t="str">
        <v/>
      </c>
      <c r="N412" s="9" t="str">
        <v/>
      </c>
      <c r="O412" s="9" t="str">
        <v/>
      </c>
      <c r="P412" s="9" t="str">
        <v/>
      </c>
      <c r="Q412" s="9" t="str">
        <v/>
      </c>
      <c r="R412" s="9" t="str">
        <v/>
      </c>
      <c r="S412" s="10" t="str">
        <v/>
      </c>
      <c r="T412" s="10" t="str">
        <v/>
      </c>
      <c r="U412" s="40"/>
      <c r="V412" s="84" t="str">
        <v/>
      </c>
      <c r="W412" s="84" t="str">
        <v/>
      </c>
      <c r="X412" s="87" t="str">
        <v/>
      </c>
      <c r="Y412" s="40"/>
      <c r="Z412" s="13" t="str">
        <v/>
      </c>
      <c r="AA412" s="11" t="str">
        <v/>
      </c>
      <c r="AB412" s="22" t="str">
        <v/>
      </c>
      <c r="AC412" s="40"/>
      <c r="AD412" s="90">
        <v>0</v>
      </c>
      <c r="AE412" s="40"/>
      <c r="AF412" s="12" t="str">
        <v/>
      </c>
      <c r="AG412" s="104" t="str">
        <v/>
      </c>
      <c r="AH412" s="40"/>
      <c r="AI412" s="94" t="str">
        <v/>
      </c>
      <c r="AJ412" s="94" t="str">
        <v/>
      </c>
      <c r="AK412" s="94" t="str">
        <v/>
      </c>
      <c r="AL412" s="40"/>
      <c r="AM412" s="7" t="str">
        <v/>
      </c>
      <c r="AN412" s="7" t="str">
        <v/>
      </c>
      <c r="AO412" s="7" t="str">
        <v/>
      </c>
      <c r="AP412" s="7" t="str">
        <v/>
      </c>
      <c r="AQ412" s="7" t="str">
        <v/>
      </c>
      <c r="AR412" s="7" t="str">
        <v/>
      </c>
      <c r="AS412" s="18" t="str">
        <v/>
      </c>
      <c r="AT412" s="40"/>
      <c r="AU412" s="9" t="str">
        <v/>
      </c>
      <c r="AV412" s="9" t="str">
        <v/>
      </c>
      <c r="AW412" s="9" t="str">
        <v/>
      </c>
      <c r="AX412" s="9" t="str">
        <v/>
      </c>
      <c r="AY412" s="9" t="str">
        <v/>
      </c>
      <c r="AZ412" s="9" t="str">
        <v/>
      </c>
      <c r="BA412" s="10" t="str">
        <v/>
      </c>
      <c r="BB412" s="40"/>
    </row>
    <row r="413" spans="1:54" ht="12.75" customHeight="1" x14ac:dyDescent="0.2">
      <c r="A413" s="32">
        <v>17168</v>
      </c>
      <c r="B413" s="7">
        <v>0.18131868131868134</v>
      </c>
      <c r="C413" s="7" t="str">
        <v/>
      </c>
      <c r="D413" s="7">
        <v>7.3074160442374136E-2</v>
      </c>
      <c r="E413" s="7">
        <v>6.4897387288807007E-2</v>
      </c>
      <c r="F413" s="7">
        <v>4.30903670943803E-2</v>
      </c>
      <c r="G413" s="7">
        <v>1.0345753743122188E-2</v>
      </c>
      <c r="H413" s="7">
        <v>5.4347826086956541E-2</v>
      </c>
      <c r="I413" s="8">
        <v>21.5</v>
      </c>
      <c r="J413" s="8">
        <v>21.48</v>
      </c>
      <c r="K413" s="41"/>
      <c r="L413" s="9" t="str">
        <v/>
      </c>
      <c r="M413" s="9" t="str">
        <v/>
      </c>
      <c r="N413" s="9" t="str">
        <v/>
      </c>
      <c r="O413" s="9" t="str">
        <v/>
      </c>
      <c r="P413" s="9" t="str">
        <v/>
      </c>
      <c r="Q413" s="9" t="str">
        <v/>
      </c>
      <c r="R413" s="9" t="str">
        <v/>
      </c>
      <c r="S413" s="10" t="str">
        <v/>
      </c>
      <c r="T413" s="10" t="str">
        <v/>
      </c>
      <c r="U413" s="41"/>
      <c r="V413" s="84" t="str">
        <v/>
      </c>
      <c r="W413" s="84" t="str">
        <v/>
      </c>
      <c r="X413" s="87" t="str">
        <v/>
      </c>
      <c r="Y413" s="41"/>
      <c r="Z413" s="13" t="str">
        <v/>
      </c>
      <c r="AA413" s="11" t="str">
        <v/>
      </c>
      <c r="AB413" s="22" t="str">
        <v/>
      </c>
      <c r="AC413" s="41"/>
      <c r="AD413" s="90">
        <v>0</v>
      </c>
      <c r="AE413" s="41"/>
      <c r="AF413" s="12" t="str">
        <v/>
      </c>
      <c r="AG413" s="104" t="str">
        <v/>
      </c>
      <c r="AH413" s="41"/>
      <c r="AI413" s="94" t="str">
        <v/>
      </c>
      <c r="AJ413" s="94" t="str">
        <v/>
      </c>
      <c r="AK413" s="94" t="str">
        <v/>
      </c>
      <c r="AL413" s="41"/>
      <c r="AM413" s="7" t="str">
        <v/>
      </c>
      <c r="AN413" s="7" t="str">
        <v/>
      </c>
      <c r="AO413" s="7" t="str">
        <v/>
      </c>
      <c r="AP413" s="7" t="str">
        <v/>
      </c>
      <c r="AQ413" s="7" t="str">
        <v/>
      </c>
      <c r="AR413" s="7" t="str">
        <v/>
      </c>
      <c r="AS413" s="18" t="str">
        <v/>
      </c>
      <c r="AT413" s="41"/>
      <c r="AU413" s="9" t="str">
        <v/>
      </c>
      <c r="AV413" s="9" t="str">
        <v/>
      </c>
      <c r="AW413" s="9" t="str">
        <v/>
      </c>
      <c r="AX413" s="9" t="str">
        <v/>
      </c>
      <c r="AY413" s="9" t="str">
        <v/>
      </c>
      <c r="AZ413" s="9" t="str">
        <v/>
      </c>
      <c r="BA413" s="10" t="str">
        <v/>
      </c>
      <c r="BB413" s="41"/>
    </row>
    <row r="414" spans="1:54" ht="12.75" customHeight="1" x14ac:dyDescent="0.2">
      <c r="A414" s="32">
        <v>17199</v>
      </c>
      <c r="B414" s="7">
        <v>0.18784530386740328</v>
      </c>
      <c r="C414" s="7">
        <v>6.5176908752329066E-3</v>
      </c>
      <c r="D414" s="7">
        <v>7.3074160442374136E-2</v>
      </c>
      <c r="E414" s="7">
        <v>6.3545990309850975E-2</v>
      </c>
      <c r="F414" s="7">
        <v>4.30903670943803E-2</v>
      </c>
      <c r="G414" s="7">
        <v>1.0635293365491405E-2</v>
      </c>
      <c r="H414" s="7">
        <v>5.4347826086956541E-2</v>
      </c>
      <c r="I414" s="8">
        <v>21.5</v>
      </c>
      <c r="J414" s="8">
        <v>21.62</v>
      </c>
      <c r="K414" s="41"/>
      <c r="L414" s="9" t="str">
        <v/>
      </c>
      <c r="M414" s="9" t="str">
        <v/>
      </c>
      <c r="N414" s="9" t="str">
        <v/>
      </c>
      <c r="O414" s="9" t="str">
        <v/>
      </c>
      <c r="P414" s="9" t="str">
        <v/>
      </c>
      <c r="Q414" s="9" t="str">
        <v/>
      </c>
      <c r="R414" s="9" t="str">
        <v/>
      </c>
      <c r="S414" s="10" t="str">
        <v/>
      </c>
      <c r="T414" s="10" t="str">
        <v/>
      </c>
      <c r="U414" s="41"/>
      <c r="V414" s="84" t="str">
        <v/>
      </c>
      <c r="W414" s="84" t="str">
        <v/>
      </c>
      <c r="X414" s="87" t="str">
        <v/>
      </c>
      <c r="Y414" s="41"/>
      <c r="Z414" s="13" t="str">
        <v/>
      </c>
      <c r="AA414" s="11" t="str">
        <v/>
      </c>
      <c r="AB414" s="22" t="str">
        <v/>
      </c>
      <c r="AC414" s="41"/>
      <c r="AD414" s="90">
        <v>0</v>
      </c>
      <c r="AE414" s="41"/>
      <c r="AF414" s="12" t="str">
        <v/>
      </c>
      <c r="AG414" s="104" t="str">
        <v/>
      </c>
      <c r="AH414" s="41"/>
      <c r="AI414" s="94" t="str">
        <v/>
      </c>
      <c r="AJ414" s="94" t="str">
        <v/>
      </c>
      <c r="AK414" s="94" t="str">
        <v/>
      </c>
      <c r="AL414" s="41"/>
      <c r="AM414" s="7" t="str">
        <v/>
      </c>
      <c r="AN414" s="7" t="str">
        <v/>
      </c>
      <c r="AO414" s="7" t="str">
        <v/>
      </c>
      <c r="AP414" s="7" t="str">
        <v/>
      </c>
      <c r="AQ414" s="7" t="str">
        <v/>
      </c>
      <c r="AR414" s="7" t="str">
        <v/>
      </c>
      <c r="AS414" s="18" t="str">
        <v/>
      </c>
      <c r="AT414" s="41"/>
      <c r="AU414" s="9" t="str">
        <v/>
      </c>
      <c r="AV414" s="9" t="str">
        <v/>
      </c>
      <c r="AW414" s="9" t="str">
        <v/>
      </c>
      <c r="AX414" s="9" t="str">
        <v/>
      </c>
      <c r="AY414" s="9" t="str">
        <v/>
      </c>
      <c r="AZ414" s="9" t="str">
        <v/>
      </c>
      <c r="BA414" s="10" t="str">
        <v/>
      </c>
      <c r="BB414" s="41"/>
    </row>
    <row r="415" spans="1:54" ht="12.75" customHeight="1" x14ac:dyDescent="0.2">
      <c r="A415" s="32">
        <v>17227</v>
      </c>
      <c r="B415" s="7">
        <v>0.19672131147540961</v>
      </c>
      <c r="C415" s="7">
        <v>1.7576318223866849E-2</v>
      </c>
      <c r="D415" s="7">
        <v>7.96880356547367E-2</v>
      </c>
      <c r="E415" s="7">
        <v>6.4792114991156557E-2</v>
      </c>
      <c r="F415" s="7">
        <v>4.4276673437099623E-2</v>
      </c>
      <c r="G415" s="7">
        <v>1.1858770986949541E-2</v>
      </c>
      <c r="H415" s="7">
        <v>6.5217391304347894E-2</v>
      </c>
      <c r="I415" s="8">
        <v>21.9</v>
      </c>
      <c r="J415" s="8">
        <v>22</v>
      </c>
      <c r="K415" s="41"/>
      <c r="L415" s="9" t="str">
        <v/>
      </c>
      <c r="M415" s="9" t="str">
        <v/>
      </c>
      <c r="N415" s="9" t="str">
        <v/>
      </c>
      <c r="O415" s="9" t="str">
        <v/>
      </c>
      <c r="P415" s="9" t="str">
        <v/>
      </c>
      <c r="Q415" s="9" t="str">
        <v/>
      </c>
      <c r="R415" s="9" t="str">
        <v/>
      </c>
      <c r="S415" s="10" t="str">
        <v/>
      </c>
      <c r="T415" s="10" t="str">
        <v/>
      </c>
      <c r="U415" s="41"/>
      <c r="V415" s="84" t="str">
        <v/>
      </c>
      <c r="W415" s="84" t="str">
        <v/>
      </c>
      <c r="X415" s="87" t="str">
        <v/>
      </c>
      <c r="Y415" s="41"/>
      <c r="Z415" s="13" t="str">
        <v/>
      </c>
      <c r="AA415" s="11" t="str">
        <v/>
      </c>
      <c r="AB415" s="22" t="str">
        <v/>
      </c>
      <c r="AC415" s="41"/>
      <c r="AD415" s="90">
        <v>0</v>
      </c>
      <c r="AE415" s="41"/>
      <c r="AF415" s="12" t="str">
        <v/>
      </c>
      <c r="AG415" s="104" t="str">
        <v/>
      </c>
      <c r="AH415" s="41"/>
      <c r="AI415" s="94" t="str">
        <v/>
      </c>
      <c r="AJ415" s="94" t="str">
        <v/>
      </c>
      <c r="AK415" s="94" t="str">
        <v/>
      </c>
      <c r="AL415" s="41"/>
      <c r="AM415" s="7" t="str">
        <v/>
      </c>
      <c r="AN415" s="7" t="str">
        <v/>
      </c>
      <c r="AO415" s="7" t="str">
        <v/>
      </c>
      <c r="AP415" s="7" t="str">
        <v/>
      </c>
      <c r="AQ415" s="7" t="str">
        <v/>
      </c>
      <c r="AR415" s="7" t="str">
        <v/>
      </c>
      <c r="AS415" s="18" t="str">
        <v/>
      </c>
      <c r="AT415" s="41"/>
      <c r="AU415" s="9" t="str">
        <v/>
      </c>
      <c r="AV415" s="9" t="str">
        <v/>
      </c>
      <c r="AW415" s="9" t="str">
        <v/>
      </c>
      <c r="AX415" s="9" t="str">
        <v/>
      </c>
      <c r="AY415" s="9" t="str">
        <v/>
      </c>
      <c r="AZ415" s="9" t="str">
        <v/>
      </c>
      <c r="BA415" s="10" t="str">
        <v/>
      </c>
      <c r="BB415" s="41"/>
    </row>
    <row r="416" spans="1:54" ht="12.75" customHeight="1" x14ac:dyDescent="0.2">
      <c r="A416" s="32">
        <v>17258</v>
      </c>
      <c r="B416" s="7">
        <v>0.19021739130434789</v>
      </c>
      <c r="C416" s="7">
        <v>0</v>
      </c>
      <c r="D416" s="7">
        <v>7.7627557296649163E-2</v>
      </c>
      <c r="E416" s="7">
        <v>6.3466093297848136E-2</v>
      </c>
      <c r="F416" s="7">
        <v>4.3544101767751586E-2</v>
      </c>
      <c r="G416" s="7">
        <v>1.1858770986949541E-2</v>
      </c>
      <c r="H416" s="7">
        <v>7.6086956521739246E-2</v>
      </c>
      <c r="I416" s="8">
        <v>21.9</v>
      </c>
      <c r="J416" s="8">
        <v>22</v>
      </c>
      <c r="K416" s="41"/>
      <c r="L416" s="9" t="str">
        <v/>
      </c>
      <c r="M416" s="9" t="str">
        <v/>
      </c>
      <c r="N416" s="9" t="str">
        <v/>
      </c>
      <c r="O416" s="9" t="str">
        <v/>
      </c>
      <c r="P416" s="9" t="str">
        <v/>
      </c>
      <c r="Q416" s="9" t="str">
        <v/>
      </c>
      <c r="R416" s="9" t="str">
        <v/>
      </c>
      <c r="S416" s="10" t="str">
        <v/>
      </c>
      <c r="T416" s="10" t="str">
        <v/>
      </c>
      <c r="U416" s="41"/>
      <c r="V416" s="84" t="str">
        <v/>
      </c>
      <c r="W416" s="84" t="str">
        <v/>
      </c>
      <c r="X416" s="87" t="str">
        <v/>
      </c>
      <c r="Y416" s="41"/>
      <c r="Z416" s="13" t="str">
        <v/>
      </c>
      <c r="AA416" s="11" t="str">
        <v/>
      </c>
      <c r="AB416" s="22" t="str">
        <v/>
      </c>
      <c r="AC416" s="41"/>
      <c r="AD416" s="90">
        <v>0</v>
      </c>
      <c r="AE416" s="41"/>
      <c r="AF416" s="12" t="str">
        <v/>
      </c>
      <c r="AG416" s="104" t="str">
        <v/>
      </c>
      <c r="AH416" s="41"/>
      <c r="AI416" s="94" t="str">
        <v/>
      </c>
      <c r="AJ416" s="94" t="str">
        <v/>
      </c>
      <c r="AK416" s="94" t="str">
        <v/>
      </c>
      <c r="AL416" s="41"/>
      <c r="AM416" s="7" t="str">
        <v/>
      </c>
      <c r="AN416" s="7" t="str">
        <v/>
      </c>
      <c r="AO416" s="7" t="str">
        <v/>
      </c>
      <c r="AP416" s="7" t="str">
        <v/>
      </c>
      <c r="AQ416" s="7" t="str">
        <v/>
      </c>
      <c r="AR416" s="7" t="str">
        <v/>
      </c>
      <c r="AS416" s="18" t="str">
        <v/>
      </c>
      <c r="AT416" s="41"/>
      <c r="AU416" s="9" t="str">
        <v/>
      </c>
      <c r="AV416" s="9" t="str">
        <v/>
      </c>
      <c r="AW416" s="9" t="str">
        <v/>
      </c>
      <c r="AX416" s="9" t="str">
        <v/>
      </c>
      <c r="AY416" s="9" t="str">
        <v/>
      </c>
      <c r="AZ416" s="9" t="str">
        <v/>
      </c>
      <c r="BA416" s="10" t="str">
        <v/>
      </c>
      <c r="BB416" s="41"/>
    </row>
    <row r="417" spans="1:54" ht="12.75" customHeight="1" x14ac:dyDescent="0.2">
      <c r="A417" s="32">
        <v>17288</v>
      </c>
      <c r="B417" s="7">
        <v>0.18378378378378368</v>
      </c>
      <c r="C417" s="7">
        <v>-2.2727272727273151E-3</v>
      </c>
      <c r="D417" s="7">
        <v>7.7627557296649163E-2</v>
      </c>
      <c r="E417" s="7">
        <v>6.0843456936026108E-2</v>
      </c>
      <c r="F417" s="7">
        <v>4.2817143717485795E-2</v>
      </c>
      <c r="G417" s="7">
        <v>1.1567210242167114E-2</v>
      </c>
      <c r="H417" s="7">
        <v>9.7826086956521729E-2</v>
      </c>
      <c r="I417" s="8">
        <v>21.9</v>
      </c>
      <c r="J417" s="8">
        <v>21.95</v>
      </c>
      <c r="K417" s="41"/>
      <c r="L417" s="9" t="str">
        <v/>
      </c>
      <c r="M417" s="9" t="str">
        <v/>
      </c>
      <c r="N417" s="9" t="str">
        <v/>
      </c>
      <c r="O417" s="9" t="str">
        <v/>
      </c>
      <c r="P417" s="9" t="str">
        <v/>
      </c>
      <c r="Q417" s="9" t="str">
        <v/>
      </c>
      <c r="R417" s="9" t="str">
        <v/>
      </c>
      <c r="S417" s="10" t="str">
        <v/>
      </c>
      <c r="T417" s="10" t="str">
        <v/>
      </c>
      <c r="U417" s="41"/>
      <c r="V417" s="84" t="str">
        <v/>
      </c>
      <c r="W417" s="84" t="str">
        <v/>
      </c>
      <c r="X417" s="87" t="str">
        <v/>
      </c>
      <c r="Y417" s="41"/>
      <c r="Z417" s="13" t="str">
        <v/>
      </c>
      <c r="AA417" s="11" t="str">
        <v/>
      </c>
      <c r="AB417" s="22" t="str">
        <v/>
      </c>
      <c r="AC417" s="41"/>
      <c r="AD417" s="90">
        <v>0</v>
      </c>
      <c r="AE417" s="41"/>
      <c r="AF417" s="12" t="str">
        <v/>
      </c>
      <c r="AG417" s="104" t="str">
        <v/>
      </c>
      <c r="AH417" s="41"/>
      <c r="AI417" s="94" t="str">
        <v/>
      </c>
      <c r="AJ417" s="94" t="str">
        <v/>
      </c>
      <c r="AK417" s="94" t="str">
        <v/>
      </c>
      <c r="AL417" s="41"/>
      <c r="AM417" s="7" t="str">
        <v/>
      </c>
      <c r="AN417" s="7" t="str">
        <v/>
      </c>
      <c r="AO417" s="7" t="str">
        <v/>
      </c>
      <c r="AP417" s="7" t="str">
        <v/>
      </c>
      <c r="AQ417" s="7" t="str">
        <v/>
      </c>
      <c r="AR417" s="7" t="str">
        <v/>
      </c>
      <c r="AS417" s="18" t="str">
        <v/>
      </c>
      <c r="AT417" s="41"/>
      <c r="AU417" s="9" t="str">
        <v/>
      </c>
      <c r="AV417" s="9" t="str">
        <v/>
      </c>
      <c r="AW417" s="9" t="str">
        <v/>
      </c>
      <c r="AX417" s="9" t="str">
        <v/>
      </c>
      <c r="AY417" s="9" t="str">
        <v/>
      </c>
      <c r="AZ417" s="9" t="str">
        <v/>
      </c>
      <c r="BA417" s="10" t="str">
        <v/>
      </c>
      <c r="BB417" s="41"/>
    </row>
    <row r="418" spans="1:54" ht="12.75" customHeight="1" x14ac:dyDescent="0.2">
      <c r="A418" s="32">
        <v>17319</v>
      </c>
      <c r="B418" s="7">
        <v>0.17647058823529416</v>
      </c>
      <c r="C418" s="7">
        <v>5.9225512528473523E-3</v>
      </c>
      <c r="D418" s="7">
        <v>7.7217345015941907E-2</v>
      </c>
      <c r="E418" s="7">
        <v>6.181049906838898E-2</v>
      </c>
      <c r="F418" s="7">
        <v>4.3292340313414668E-2</v>
      </c>
      <c r="G418" s="7">
        <v>1.1219650997533304E-2</v>
      </c>
      <c r="H418" s="7">
        <v>8.5106382978723305E-2</v>
      </c>
      <c r="I418" s="8">
        <v>22</v>
      </c>
      <c r="J418" s="8">
        <v>22.08</v>
      </c>
      <c r="K418" s="41"/>
      <c r="L418" s="9" t="str">
        <v/>
      </c>
      <c r="M418" s="9" t="str">
        <v/>
      </c>
      <c r="N418" s="9" t="str">
        <v/>
      </c>
      <c r="O418" s="9" t="str">
        <v/>
      </c>
      <c r="P418" s="9" t="str">
        <v/>
      </c>
      <c r="Q418" s="9" t="str">
        <v/>
      </c>
      <c r="R418" s="9" t="str">
        <v/>
      </c>
      <c r="S418" s="10" t="str">
        <v/>
      </c>
      <c r="T418" s="10" t="str">
        <v/>
      </c>
      <c r="U418" s="41"/>
      <c r="V418" s="84" t="str">
        <v/>
      </c>
      <c r="W418" s="84" t="str">
        <v/>
      </c>
      <c r="X418" s="87" t="str">
        <v/>
      </c>
      <c r="Y418" s="41"/>
      <c r="Z418" s="13" t="str">
        <v/>
      </c>
      <c r="AA418" s="11" t="str">
        <v/>
      </c>
      <c r="AB418" s="22" t="str">
        <v/>
      </c>
      <c r="AC418" s="41"/>
      <c r="AD418" s="90">
        <v>0</v>
      </c>
      <c r="AE418" s="41"/>
      <c r="AF418" s="12" t="str">
        <v/>
      </c>
      <c r="AG418" s="104" t="str">
        <v/>
      </c>
      <c r="AH418" s="41"/>
      <c r="AI418" s="94" t="str">
        <v/>
      </c>
      <c r="AJ418" s="94" t="str">
        <v/>
      </c>
      <c r="AK418" s="94" t="str">
        <v/>
      </c>
      <c r="AL418" s="41"/>
      <c r="AM418" s="7" t="str">
        <v/>
      </c>
      <c r="AN418" s="7" t="str">
        <v/>
      </c>
      <c r="AO418" s="7" t="str">
        <v/>
      </c>
      <c r="AP418" s="7" t="str">
        <v/>
      </c>
      <c r="AQ418" s="7" t="str">
        <v/>
      </c>
      <c r="AR418" s="7" t="str">
        <v/>
      </c>
      <c r="AS418" s="18" t="str">
        <v/>
      </c>
      <c r="AT418" s="41"/>
      <c r="AU418" s="9" t="str">
        <v/>
      </c>
      <c r="AV418" s="9" t="str">
        <v/>
      </c>
      <c r="AW418" s="9" t="str">
        <v/>
      </c>
      <c r="AX418" s="9" t="str">
        <v/>
      </c>
      <c r="AY418" s="9" t="str">
        <v/>
      </c>
      <c r="AZ418" s="9" t="str">
        <v/>
      </c>
      <c r="BA418" s="10" t="str">
        <v/>
      </c>
      <c r="BB418" s="41"/>
    </row>
    <row r="419" spans="1:54" ht="12.75" customHeight="1" x14ac:dyDescent="0.2">
      <c r="A419" s="32">
        <v>17349</v>
      </c>
      <c r="B419" s="7">
        <v>0.1212121212121211</v>
      </c>
      <c r="C419" s="7">
        <v>6.7934782608696231E-3</v>
      </c>
      <c r="D419" s="7">
        <v>7.8433166979079871E-2</v>
      </c>
      <c r="E419" s="7">
        <v>6.2433669125828484E-2</v>
      </c>
      <c r="F419" s="7">
        <v>4.3514521874935319E-2</v>
      </c>
      <c r="G419" s="7">
        <v>1.254735509467042E-2</v>
      </c>
      <c r="H419" s="7">
        <v>8.4210526315789513E-2</v>
      </c>
      <c r="I419" s="8">
        <v>22.2</v>
      </c>
      <c r="J419" s="8">
        <v>22.23</v>
      </c>
      <c r="K419" s="41"/>
      <c r="L419" s="9" t="str">
        <v/>
      </c>
      <c r="M419" s="9" t="str">
        <v/>
      </c>
      <c r="N419" s="9" t="str">
        <v/>
      </c>
      <c r="O419" s="9" t="str">
        <v/>
      </c>
      <c r="P419" s="9" t="str">
        <v/>
      </c>
      <c r="Q419" s="9" t="str">
        <v/>
      </c>
      <c r="R419" s="9" t="str">
        <v/>
      </c>
      <c r="S419" s="10" t="str">
        <v/>
      </c>
      <c r="T419" s="10" t="str">
        <v/>
      </c>
      <c r="U419" s="41"/>
      <c r="V419" s="84" t="str">
        <v/>
      </c>
      <c r="W419" s="84" t="str">
        <v/>
      </c>
      <c r="X419" s="87" t="str">
        <v/>
      </c>
      <c r="Y419" s="41"/>
      <c r="Z419" s="13" t="str">
        <v/>
      </c>
      <c r="AA419" s="11" t="str">
        <v/>
      </c>
      <c r="AB419" s="22" t="str">
        <v/>
      </c>
      <c r="AC419" s="41"/>
      <c r="AD419" s="90">
        <v>0</v>
      </c>
      <c r="AE419" s="41"/>
      <c r="AF419" s="12" t="str">
        <v/>
      </c>
      <c r="AG419" s="104" t="str">
        <v/>
      </c>
      <c r="AH419" s="41"/>
      <c r="AI419" s="94" t="str">
        <v/>
      </c>
      <c r="AJ419" s="94" t="str">
        <v/>
      </c>
      <c r="AK419" s="94" t="str">
        <v/>
      </c>
      <c r="AL419" s="41"/>
      <c r="AM419" s="7" t="str">
        <v/>
      </c>
      <c r="AN419" s="7" t="str">
        <v/>
      </c>
      <c r="AO419" s="7" t="str">
        <v/>
      </c>
      <c r="AP419" s="7" t="str">
        <v/>
      </c>
      <c r="AQ419" s="7" t="str">
        <v/>
      </c>
      <c r="AR419" s="7" t="str">
        <v/>
      </c>
      <c r="AS419" s="18" t="str">
        <v/>
      </c>
      <c r="AT419" s="41"/>
      <c r="AU419" s="9" t="str">
        <v/>
      </c>
      <c r="AV419" s="9" t="str">
        <v/>
      </c>
      <c r="AW419" s="9" t="str">
        <v/>
      </c>
      <c r="AX419" s="9" t="str">
        <v/>
      </c>
      <c r="AY419" s="9" t="str">
        <v/>
      </c>
      <c r="AZ419" s="9" t="str">
        <v/>
      </c>
      <c r="BA419" s="10" t="str">
        <v/>
      </c>
      <c r="BB419" s="41"/>
    </row>
    <row r="420" spans="1:54" ht="12.75" customHeight="1" x14ac:dyDescent="0.2">
      <c r="A420" s="32">
        <v>17380</v>
      </c>
      <c r="B420" s="7">
        <v>0.11386138613861396</v>
      </c>
      <c r="C420" s="7">
        <v>7.6473234367970822E-3</v>
      </c>
      <c r="D420" s="7">
        <v>8.3269254837669671E-2</v>
      </c>
      <c r="E420" s="7">
        <v>6.3995312815083638E-2</v>
      </c>
      <c r="F420" s="7">
        <v>4.4916174049163038E-2</v>
      </c>
      <c r="G420" s="7">
        <v>1.3520887801226955E-2</v>
      </c>
      <c r="H420" s="7">
        <v>7.2916666666666741E-2</v>
      </c>
      <c r="I420" s="8">
        <v>22.5</v>
      </c>
      <c r="J420" s="8">
        <v>22.4</v>
      </c>
      <c r="K420" s="41"/>
      <c r="L420" s="9" t="str">
        <v/>
      </c>
      <c r="M420" s="9" t="str">
        <v/>
      </c>
      <c r="N420" s="9" t="str">
        <v/>
      </c>
      <c r="O420" s="9" t="str">
        <v/>
      </c>
      <c r="P420" s="9" t="str">
        <v/>
      </c>
      <c r="Q420" s="9" t="str">
        <v/>
      </c>
      <c r="R420" s="9" t="str">
        <v/>
      </c>
      <c r="S420" s="10" t="str">
        <v/>
      </c>
      <c r="T420" s="10" t="str">
        <v/>
      </c>
      <c r="U420" s="41"/>
      <c r="V420" s="84" t="str">
        <v/>
      </c>
      <c r="W420" s="84" t="str">
        <v/>
      </c>
      <c r="X420" s="87" t="str">
        <v/>
      </c>
      <c r="Y420" s="41"/>
      <c r="Z420" s="13" t="str">
        <v/>
      </c>
      <c r="AA420" s="11" t="str">
        <v/>
      </c>
      <c r="AB420" s="22" t="str">
        <v/>
      </c>
      <c r="AC420" s="41"/>
      <c r="AD420" s="90">
        <v>0</v>
      </c>
      <c r="AE420" s="41"/>
      <c r="AF420" s="12" t="str">
        <v/>
      </c>
      <c r="AG420" s="104" t="str">
        <v/>
      </c>
      <c r="AH420" s="41"/>
      <c r="AI420" s="94" t="str">
        <v/>
      </c>
      <c r="AJ420" s="94" t="str">
        <v/>
      </c>
      <c r="AK420" s="94" t="str">
        <v/>
      </c>
      <c r="AL420" s="41"/>
      <c r="AM420" s="7" t="str">
        <v/>
      </c>
      <c r="AN420" s="7" t="str">
        <v/>
      </c>
      <c r="AO420" s="7" t="str">
        <v/>
      </c>
      <c r="AP420" s="7" t="str">
        <v/>
      </c>
      <c r="AQ420" s="7" t="str">
        <v/>
      </c>
      <c r="AR420" s="7" t="str">
        <v/>
      </c>
      <c r="AS420" s="18" t="str">
        <v/>
      </c>
      <c r="AT420" s="41"/>
      <c r="AU420" s="9" t="str">
        <v/>
      </c>
      <c r="AV420" s="9" t="str">
        <v/>
      </c>
      <c r="AW420" s="9" t="str">
        <v/>
      </c>
      <c r="AX420" s="9" t="str">
        <v/>
      </c>
      <c r="AY420" s="9" t="str">
        <v/>
      </c>
      <c r="AZ420" s="9" t="str">
        <v/>
      </c>
      <c r="BA420" s="10" t="str">
        <v/>
      </c>
      <c r="BB420" s="41"/>
    </row>
    <row r="421" spans="1:54" ht="12.75" customHeight="1" x14ac:dyDescent="0.2">
      <c r="A421" s="32">
        <v>17411</v>
      </c>
      <c r="B421" s="7">
        <v>0.12745098039215685</v>
      </c>
      <c r="C421" s="7">
        <v>1.9642857142857295E-2</v>
      </c>
      <c r="D421" s="7">
        <v>9.1234756011216556E-2</v>
      </c>
      <c r="E421" s="7">
        <v>6.8682698374176177E-2</v>
      </c>
      <c r="F421" s="7">
        <v>4.649582009643316E-2</v>
      </c>
      <c r="G421" s="7">
        <v>1.4341248688565233E-2</v>
      </c>
      <c r="H421" s="7">
        <v>0.10416666666666674</v>
      </c>
      <c r="I421" s="8">
        <v>23</v>
      </c>
      <c r="J421" s="8">
        <v>22.84</v>
      </c>
      <c r="K421" s="41"/>
      <c r="L421" s="9" t="str">
        <v/>
      </c>
      <c r="M421" s="9" t="str">
        <v/>
      </c>
      <c r="N421" s="9" t="str">
        <v/>
      </c>
      <c r="O421" s="9" t="str">
        <v/>
      </c>
      <c r="P421" s="9" t="str">
        <v/>
      </c>
      <c r="Q421" s="9" t="str">
        <v/>
      </c>
      <c r="R421" s="9" t="str">
        <v/>
      </c>
      <c r="S421" s="10" t="str">
        <v/>
      </c>
      <c r="T421" s="10" t="str">
        <v/>
      </c>
      <c r="U421" s="41"/>
      <c r="V421" s="84" t="str">
        <v/>
      </c>
      <c r="W421" s="84" t="str">
        <v/>
      </c>
      <c r="X421" s="87" t="str">
        <v/>
      </c>
      <c r="Y421" s="41"/>
      <c r="Z421" s="13" t="str">
        <v/>
      </c>
      <c r="AA421" s="11" t="str">
        <v/>
      </c>
      <c r="AB421" s="22" t="str">
        <v/>
      </c>
      <c r="AC421" s="41"/>
      <c r="AD421" s="90">
        <v>0</v>
      </c>
      <c r="AE421" s="41"/>
      <c r="AF421" s="12" t="str">
        <v/>
      </c>
      <c r="AG421" s="104" t="str">
        <v/>
      </c>
      <c r="AH421" s="41"/>
      <c r="AI421" s="94" t="str">
        <v/>
      </c>
      <c r="AJ421" s="94" t="str">
        <v/>
      </c>
      <c r="AK421" s="94" t="str">
        <v/>
      </c>
      <c r="AL421" s="41"/>
      <c r="AM421" s="7" t="str">
        <v/>
      </c>
      <c r="AN421" s="7" t="str">
        <v/>
      </c>
      <c r="AO421" s="7" t="str">
        <v/>
      </c>
      <c r="AP421" s="7" t="str">
        <v/>
      </c>
      <c r="AQ421" s="7" t="str">
        <v/>
      </c>
      <c r="AR421" s="7" t="str">
        <v/>
      </c>
      <c r="AS421" s="18" t="str">
        <v/>
      </c>
      <c r="AT421" s="41"/>
      <c r="AU421" s="9" t="str">
        <v/>
      </c>
      <c r="AV421" s="9" t="str">
        <v/>
      </c>
      <c r="AW421" s="9" t="str">
        <v/>
      </c>
      <c r="AX421" s="9" t="str">
        <v/>
      </c>
      <c r="AY421" s="9" t="str">
        <v/>
      </c>
      <c r="AZ421" s="9" t="str">
        <v/>
      </c>
      <c r="BA421" s="10" t="str">
        <v/>
      </c>
      <c r="BB421" s="41"/>
    </row>
    <row r="422" spans="1:54" ht="12.75" customHeight="1" x14ac:dyDescent="0.2">
      <c r="A422" s="32">
        <v>17441</v>
      </c>
      <c r="B422" s="7">
        <v>0.10576923076923084</v>
      </c>
      <c r="C422" s="7">
        <v>3.0647985989491477E-3</v>
      </c>
      <c r="D422" s="7">
        <v>9.1234756011216556E-2</v>
      </c>
      <c r="E422" s="7">
        <v>6.6110628352488821E-2</v>
      </c>
      <c r="F422" s="7">
        <v>4.649582009643316E-2</v>
      </c>
      <c r="G422" s="7">
        <v>1.4048972633436962E-2</v>
      </c>
      <c r="H422" s="7">
        <v>0.11340206185567037</v>
      </c>
      <c r="I422" s="8">
        <v>23</v>
      </c>
      <c r="J422" s="8">
        <v>22.91</v>
      </c>
      <c r="K422" s="41"/>
      <c r="L422" s="9" t="str">
        <v/>
      </c>
      <c r="M422" s="9" t="str">
        <v/>
      </c>
      <c r="N422" s="9" t="str">
        <v/>
      </c>
      <c r="O422" s="9" t="str">
        <v/>
      </c>
      <c r="P422" s="9" t="str">
        <v/>
      </c>
      <c r="Q422" s="9" t="str">
        <v/>
      </c>
      <c r="R422" s="9" t="str">
        <v/>
      </c>
      <c r="S422" s="10" t="str">
        <v/>
      </c>
      <c r="T422" s="10" t="str">
        <v/>
      </c>
      <c r="U422" s="41"/>
      <c r="V422" s="84" t="str">
        <v/>
      </c>
      <c r="W422" s="84" t="str">
        <v/>
      </c>
      <c r="X422" s="87" t="str">
        <v/>
      </c>
      <c r="Y422" s="41"/>
      <c r="Z422" s="13" t="str">
        <v/>
      </c>
      <c r="AA422" s="11" t="str">
        <v/>
      </c>
      <c r="AB422" s="22" t="str">
        <v/>
      </c>
      <c r="AC422" s="41"/>
      <c r="AD422" s="90">
        <v>0</v>
      </c>
      <c r="AE422" s="41"/>
      <c r="AF422" s="12" t="str">
        <v/>
      </c>
      <c r="AG422" s="104" t="str">
        <v/>
      </c>
      <c r="AH422" s="41"/>
      <c r="AI422" s="94" t="str">
        <v/>
      </c>
      <c r="AJ422" s="94" t="str">
        <v/>
      </c>
      <c r="AK422" s="94" t="str">
        <v/>
      </c>
      <c r="AL422" s="41"/>
      <c r="AM422" s="7" t="str">
        <v/>
      </c>
      <c r="AN422" s="7" t="str">
        <v/>
      </c>
      <c r="AO422" s="7" t="str">
        <v/>
      </c>
      <c r="AP422" s="7" t="str">
        <v/>
      </c>
      <c r="AQ422" s="7" t="str">
        <v/>
      </c>
      <c r="AR422" s="7" t="str">
        <v/>
      </c>
      <c r="AS422" s="18" t="str">
        <v/>
      </c>
      <c r="AT422" s="41"/>
      <c r="AU422" s="9" t="str">
        <v/>
      </c>
      <c r="AV422" s="9" t="str">
        <v/>
      </c>
      <c r="AW422" s="9" t="str">
        <v/>
      </c>
      <c r="AX422" s="9" t="str">
        <v/>
      </c>
      <c r="AY422" s="9" t="str">
        <v/>
      </c>
      <c r="AZ422" s="9" t="str">
        <v/>
      </c>
      <c r="BA422" s="10" t="str">
        <v/>
      </c>
      <c r="BB422" s="41"/>
    </row>
    <row r="423" spans="1:54" ht="12.75" customHeight="1" x14ac:dyDescent="0.2">
      <c r="A423" s="32">
        <v>17472</v>
      </c>
      <c r="B423" s="7">
        <v>8.4507042253521236E-2</v>
      </c>
      <c r="C423" s="7">
        <v>6.5473592317764062E-3</v>
      </c>
      <c r="D423" s="7">
        <v>9.2813969149440956E-2</v>
      </c>
      <c r="E423" s="7">
        <v>6.5762756635474151E-2</v>
      </c>
      <c r="F423" s="7">
        <v>4.7669733885884469E-2</v>
      </c>
      <c r="G423" s="7">
        <v>1.4561303539601944E-2</v>
      </c>
      <c r="H423" s="7">
        <v>0.12371134020618579</v>
      </c>
      <c r="I423" s="8">
        <v>23.1</v>
      </c>
      <c r="J423" s="8">
        <v>23.06</v>
      </c>
      <c r="K423" s="41"/>
      <c r="L423" s="9" t="str">
        <v/>
      </c>
      <c r="M423" s="9" t="str">
        <v/>
      </c>
      <c r="N423" s="9" t="str">
        <v/>
      </c>
      <c r="O423" s="9" t="str">
        <v/>
      </c>
      <c r="P423" s="9" t="str">
        <v/>
      </c>
      <c r="Q423" s="9" t="str">
        <v/>
      </c>
      <c r="R423" s="9" t="str">
        <v/>
      </c>
      <c r="S423" s="10" t="str">
        <v/>
      </c>
      <c r="T423" s="10" t="str">
        <v/>
      </c>
      <c r="U423" s="41"/>
      <c r="V423" s="84" t="str">
        <v/>
      </c>
      <c r="W423" s="84" t="str">
        <v/>
      </c>
      <c r="X423" s="87" t="str">
        <v/>
      </c>
      <c r="Y423" s="41"/>
      <c r="Z423" s="13" t="str">
        <v/>
      </c>
      <c r="AA423" s="11" t="str">
        <v/>
      </c>
      <c r="AB423" s="22" t="str">
        <v/>
      </c>
      <c r="AC423" s="41"/>
      <c r="AD423" s="90">
        <v>0</v>
      </c>
      <c r="AE423" s="41"/>
      <c r="AF423" s="12" t="str">
        <v/>
      </c>
      <c r="AG423" s="104" t="str">
        <v/>
      </c>
      <c r="AH423" s="41"/>
      <c r="AI423" s="94" t="str">
        <v/>
      </c>
      <c r="AJ423" s="94" t="str">
        <v/>
      </c>
      <c r="AK423" s="94" t="str">
        <v/>
      </c>
      <c r="AL423" s="41"/>
      <c r="AM423" s="7" t="str">
        <v/>
      </c>
      <c r="AN423" s="7" t="str">
        <v/>
      </c>
      <c r="AO423" s="7" t="str">
        <v/>
      </c>
      <c r="AP423" s="7" t="str">
        <v/>
      </c>
      <c r="AQ423" s="7" t="str">
        <v/>
      </c>
      <c r="AR423" s="7" t="str">
        <v/>
      </c>
      <c r="AS423" s="18" t="str">
        <v/>
      </c>
      <c r="AT423" s="41"/>
      <c r="AU423" s="9" t="str">
        <v/>
      </c>
      <c r="AV423" s="9" t="str">
        <v/>
      </c>
      <c r="AW423" s="9" t="str">
        <v/>
      </c>
      <c r="AX423" s="9" t="str">
        <v/>
      </c>
      <c r="AY423" s="9" t="str">
        <v/>
      </c>
      <c r="AZ423" s="9" t="str">
        <v/>
      </c>
      <c r="BA423" s="10" t="str">
        <v/>
      </c>
      <c r="BB423" s="41"/>
    </row>
    <row r="424" spans="1:54" ht="12.75" customHeight="1" x14ac:dyDescent="0.2">
      <c r="A424" s="32">
        <v>17502</v>
      </c>
      <c r="B424" s="7">
        <v>8.837209302325566E-2</v>
      </c>
      <c r="C424" s="7">
        <v>1.5177797051170838E-2</v>
      </c>
      <c r="D424" s="7">
        <v>9.5465282294779685E-2</v>
      </c>
      <c r="E424" s="7">
        <v>6.7249181879538877E-2</v>
      </c>
      <c r="F424" s="7">
        <v>4.9748678361387633E-2</v>
      </c>
      <c r="G424" s="7">
        <v>1.5216079499392743E-2</v>
      </c>
      <c r="H424" s="7">
        <v>0.14432989690721665</v>
      </c>
      <c r="I424" s="8">
        <v>23.4</v>
      </c>
      <c r="J424" s="8">
        <v>23.41</v>
      </c>
      <c r="K424" s="41"/>
      <c r="L424" s="9" t="str">
        <v/>
      </c>
      <c r="M424" s="9" t="str">
        <v/>
      </c>
      <c r="N424" s="9" t="str">
        <v/>
      </c>
      <c r="O424" s="9" t="str">
        <v/>
      </c>
      <c r="P424" s="9" t="str">
        <v/>
      </c>
      <c r="Q424" s="9" t="str">
        <v/>
      </c>
      <c r="R424" s="9" t="str">
        <v/>
      </c>
      <c r="S424" s="10" t="str">
        <v/>
      </c>
      <c r="T424" s="10" t="str">
        <v/>
      </c>
      <c r="U424" s="41"/>
      <c r="V424" s="84" t="str">
        <v/>
      </c>
      <c r="W424" s="84" t="str">
        <v/>
      </c>
      <c r="X424" s="87" t="str">
        <v/>
      </c>
      <c r="Y424" s="41"/>
      <c r="Z424" s="13" t="str">
        <v/>
      </c>
      <c r="AA424" s="11" t="str">
        <v/>
      </c>
      <c r="AB424" s="22" t="str">
        <v/>
      </c>
      <c r="AC424" s="41"/>
      <c r="AD424" s="90">
        <v>0</v>
      </c>
      <c r="AE424" s="41"/>
      <c r="AF424" s="12" t="str">
        <v/>
      </c>
      <c r="AG424" s="104" t="str">
        <v/>
      </c>
      <c r="AH424" s="41"/>
      <c r="AI424" s="94" t="str">
        <v/>
      </c>
      <c r="AJ424" s="94" t="str">
        <v/>
      </c>
      <c r="AK424" s="94" t="str">
        <v/>
      </c>
      <c r="AL424" s="41"/>
      <c r="AM424" s="7" t="str">
        <v/>
      </c>
      <c r="AN424" s="7" t="str">
        <v/>
      </c>
      <c r="AO424" s="7" t="str">
        <v/>
      </c>
      <c r="AP424" s="7" t="str">
        <v/>
      </c>
      <c r="AQ424" s="7" t="str">
        <v/>
      </c>
      <c r="AR424" s="7" t="str">
        <v/>
      </c>
      <c r="AS424" s="18" t="str">
        <v/>
      </c>
      <c r="AT424" s="41"/>
      <c r="AU424" s="9" t="str">
        <v/>
      </c>
      <c r="AV424" s="9" t="str">
        <v/>
      </c>
      <c r="AW424" s="9" t="str">
        <v/>
      </c>
      <c r="AX424" s="9" t="str">
        <v/>
      </c>
      <c r="AY424" s="9" t="str">
        <v/>
      </c>
      <c r="AZ424" s="9" t="str">
        <v/>
      </c>
      <c r="BA424" s="10" t="str">
        <v/>
      </c>
      <c r="BB424" s="41"/>
    </row>
    <row r="425" spans="1:54" ht="12.75" customHeight="1" x14ac:dyDescent="0.2">
      <c r="A425" s="32">
        <v>17533</v>
      </c>
      <c r="B425" s="7">
        <v>0.10232558139534875</v>
      </c>
      <c r="C425" s="7">
        <v>1.1533532678342562E-2</v>
      </c>
      <c r="D425" s="7">
        <v>0.10012689284279364</v>
      </c>
      <c r="E425" s="7">
        <v>6.9971791714230847E-2</v>
      </c>
      <c r="F425" s="7">
        <v>5.2557912015581021E-2</v>
      </c>
      <c r="G425" s="7">
        <v>1.5862928673551435E-2</v>
      </c>
      <c r="H425" s="7">
        <v>0.15463917525773208</v>
      </c>
      <c r="I425" s="8">
        <v>23.7</v>
      </c>
      <c r="J425" s="8">
        <v>23.68</v>
      </c>
      <c r="K425" s="41"/>
      <c r="L425" s="9" t="str">
        <v/>
      </c>
      <c r="M425" s="9" t="str">
        <v/>
      </c>
      <c r="N425" s="9" t="str">
        <v/>
      </c>
      <c r="O425" s="9" t="str">
        <v/>
      </c>
      <c r="P425" s="9" t="str">
        <v/>
      </c>
      <c r="Q425" s="9" t="str">
        <v/>
      </c>
      <c r="R425" s="9" t="str">
        <v/>
      </c>
      <c r="S425" s="10" t="str">
        <v/>
      </c>
      <c r="T425" s="10" t="str">
        <v/>
      </c>
      <c r="U425" s="41"/>
      <c r="V425" s="84" t="str">
        <v/>
      </c>
      <c r="W425" s="84">
        <v>3.4000000000000002E-2</v>
      </c>
      <c r="X425" s="87">
        <v>3.4</v>
      </c>
      <c r="Y425" s="41"/>
      <c r="Z425" s="13" t="str">
        <v/>
      </c>
      <c r="AA425" s="11" t="str">
        <v/>
      </c>
      <c r="AB425" s="22" t="str">
        <v/>
      </c>
      <c r="AC425" s="41"/>
      <c r="AD425" s="90">
        <v>0</v>
      </c>
      <c r="AE425" s="41"/>
      <c r="AF425" s="12" t="str">
        <v/>
      </c>
      <c r="AG425" s="104" t="str">
        <v/>
      </c>
      <c r="AH425" s="41"/>
      <c r="AI425" s="94" t="str">
        <v/>
      </c>
      <c r="AJ425" s="94" t="str">
        <v/>
      </c>
      <c r="AK425" s="94" t="str">
        <v/>
      </c>
      <c r="AL425" s="41"/>
      <c r="AM425" s="7" t="str">
        <v/>
      </c>
      <c r="AN425" s="7" t="str">
        <v/>
      </c>
      <c r="AO425" s="7" t="str">
        <v/>
      </c>
      <c r="AP425" s="7" t="str">
        <v/>
      </c>
      <c r="AQ425" s="7" t="str">
        <v/>
      </c>
      <c r="AR425" s="7" t="str">
        <v/>
      </c>
      <c r="AS425" s="18" t="str">
        <v/>
      </c>
      <c r="AT425" s="41"/>
      <c r="AU425" s="9" t="str">
        <v/>
      </c>
      <c r="AV425" s="9" t="str">
        <v/>
      </c>
      <c r="AW425" s="9" t="str">
        <v/>
      </c>
      <c r="AX425" s="9" t="str">
        <v/>
      </c>
      <c r="AY425" s="9" t="str">
        <v/>
      </c>
      <c r="AZ425" s="9" t="str">
        <v/>
      </c>
      <c r="BA425" s="10" t="str">
        <v/>
      </c>
      <c r="BB425" s="41"/>
    </row>
    <row r="426" spans="1:54" ht="12.75" customHeight="1" x14ac:dyDescent="0.2">
      <c r="A426" s="32">
        <v>17564</v>
      </c>
      <c r="B426" s="7">
        <v>9.3023255813953432E-2</v>
      </c>
      <c r="C426" s="7">
        <v>-4.2229729729725829E-4</v>
      </c>
      <c r="D426" s="7">
        <v>9.7023556489635565E-2</v>
      </c>
      <c r="E426" s="7">
        <v>6.8159805373723126E-2</v>
      </c>
      <c r="F426" s="7">
        <v>5.2409779148925528E-2</v>
      </c>
      <c r="G426" s="7">
        <v>1.6023112968291731E-2</v>
      </c>
      <c r="H426" s="7">
        <v>0.17525773195876293</v>
      </c>
      <c r="I426" s="8">
        <v>23.5</v>
      </c>
      <c r="J426" s="8">
        <v>23.67</v>
      </c>
      <c r="K426" s="41"/>
      <c r="L426" s="9" t="str">
        <v/>
      </c>
      <c r="M426" s="9" t="str">
        <v/>
      </c>
      <c r="N426" s="9" t="str">
        <v/>
      </c>
      <c r="O426" s="9" t="str">
        <v/>
      </c>
      <c r="P426" s="9" t="str">
        <v/>
      </c>
      <c r="Q426" s="9" t="str">
        <v/>
      </c>
      <c r="R426" s="9" t="str">
        <v/>
      </c>
      <c r="S426" s="10" t="str">
        <v/>
      </c>
      <c r="T426" s="10" t="str">
        <v/>
      </c>
      <c r="U426" s="41"/>
      <c r="V426" s="84" t="str">
        <v/>
      </c>
      <c r="W426" s="84">
        <v>3.7999999999999999E-2</v>
      </c>
      <c r="X426" s="87">
        <v>3.8</v>
      </c>
      <c r="Y426" s="41"/>
      <c r="Z426" s="13" t="str">
        <v/>
      </c>
      <c r="AA426" s="11" t="str">
        <v/>
      </c>
      <c r="AB426" s="22" t="str">
        <v/>
      </c>
      <c r="AC426" s="41"/>
      <c r="AD426" s="90">
        <v>0</v>
      </c>
      <c r="AE426" s="41"/>
      <c r="AF426" s="12" t="str">
        <v/>
      </c>
      <c r="AG426" s="104" t="str">
        <v/>
      </c>
      <c r="AH426" s="41"/>
      <c r="AI426" s="94" t="str">
        <v/>
      </c>
      <c r="AJ426" s="94" t="str">
        <v/>
      </c>
      <c r="AK426" s="94" t="str">
        <v/>
      </c>
      <c r="AL426" s="41"/>
      <c r="AM426" s="7" t="str">
        <v/>
      </c>
      <c r="AN426" s="7" t="str">
        <v/>
      </c>
      <c r="AO426" s="7" t="str">
        <v/>
      </c>
      <c r="AP426" s="7" t="str">
        <v/>
      </c>
      <c r="AQ426" s="7" t="str">
        <v/>
      </c>
      <c r="AR426" s="7" t="str">
        <v/>
      </c>
      <c r="AS426" s="18" t="str">
        <v/>
      </c>
      <c r="AT426" s="41"/>
      <c r="AU426" s="9" t="str">
        <v/>
      </c>
      <c r="AV426" s="9" t="str">
        <v/>
      </c>
      <c r="AW426" s="9" t="str">
        <v/>
      </c>
      <c r="AX426" s="9" t="str">
        <v/>
      </c>
      <c r="AY426" s="9" t="str">
        <v/>
      </c>
      <c r="AZ426" s="9" t="str">
        <v/>
      </c>
      <c r="BA426" s="10" t="str">
        <v/>
      </c>
      <c r="BB426" s="41"/>
    </row>
    <row r="427" spans="1:54" ht="12.75" customHeight="1" x14ac:dyDescent="0.2">
      <c r="A427" s="32">
        <v>17593</v>
      </c>
      <c r="B427" s="7">
        <v>6.8493150684931559E-2</v>
      </c>
      <c r="C427" s="7">
        <v>-7.1820870299958983E-3</v>
      </c>
      <c r="D427" s="7">
        <v>9.5465282294779685E-2</v>
      </c>
      <c r="E427" s="7">
        <v>6.3499970275914475E-2</v>
      </c>
      <c r="F427" s="7">
        <v>5.1961085327688394E-2</v>
      </c>
      <c r="G427" s="7">
        <v>1.5806499675751207E-2</v>
      </c>
      <c r="H427" s="7">
        <v>0.16326530612244894</v>
      </c>
      <c r="I427" s="8">
        <v>23.4</v>
      </c>
      <c r="J427" s="8">
        <v>23.5</v>
      </c>
      <c r="K427" s="41"/>
      <c r="L427" s="9" t="str">
        <v/>
      </c>
      <c r="M427" s="9" t="str">
        <v/>
      </c>
      <c r="N427" s="9" t="str">
        <v/>
      </c>
      <c r="O427" s="9" t="str">
        <v/>
      </c>
      <c r="P427" s="9" t="str">
        <v/>
      </c>
      <c r="Q427" s="9" t="str">
        <v/>
      </c>
      <c r="R427" s="9" t="str">
        <v/>
      </c>
      <c r="S427" s="10" t="str">
        <v/>
      </c>
      <c r="T427" s="10" t="str">
        <v/>
      </c>
      <c r="U427" s="41"/>
      <c r="V427" s="84" t="str">
        <v/>
      </c>
      <c r="W427" s="84">
        <v>0.04</v>
      </c>
      <c r="X427" s="87">
        <v>4</v>
      </c>
      <c r="Y427" s="41"/>
      <c r="Z427" s="13" t="str">
        <v/>
      </c>
      <c r="AA427" s="11" t="str">
        <v/>
      </c>
      <c r="AB427" s="22" t="str">
        <v/>
      </c>
      <c r="AC427" s="41"/>
      <c r="AD427" s="90">
        <v>0</v>
      </c>
      <c r="AE427" s="41"/>
      <c r="AF427" s="12" t="str">
        <v/>
      </c>
      <c r="AG427" s="104" t="str">
        <v/>
      </c>
      <c r="AH427" s="41"/>
      <c r="AI427" s="94" t="str">
        <v/>
      </c>
      <c r="AJ427" s="94" t="str">
        <v/>
      </c>
      <c r="AK427" s="94" t="str">
        <v/>
      </c>
      <c r="AL427" s="41"/>
      <c r="AM427" s="7" t="str">
        <v/>
      </c>
      <c r="AN427" s="7" t="str">
        <v/>
      </c>
      <c r="AO427" s="7" t="str">
        <v/>
      </c>
      <c r="AP427" s="7" t="str">
        <v/>
      </c>
      <c r="AQ427" s="7" t="str">
        <v/>
      </c>
      <c r="AR427" s="7" t="str">
        <v/>
      </c>
      <c r="AS427" s="18" t="str">
        <v/>
      </c>
      <c r="AT427" s="41"/>
      <c r="AU427" s="9" t="str">
        <v/>
      </c>
      <c r="AV427" s="9" t="str">
        <v/>
      </c>
      <c r="AW427" s="9" t="str">
        <v/>
      </c>
      <c r="AX427" s="9" t="str">
        <v/>
      </c>
      <c r="AY427" s="9" t="str">
        <v/>
      </c>
      <c r="AZ427" s="9" t="str">
        <v/>
      </c>
      <c r="BA427" s="10" t="str">
        <v/>
      </c>
      <c r="BB427" s="41"/>
    </row>
    <row r="428" spans="1:54" ht="12.75" customHeight="1" x14ac:dyDescent="0.2">
      <c r="A428" s="32">
        <v>17624</v>
      </c>
      <c r="B428" s="7">
        <v>8.6757990867579959E-2</v>
      </c>
      <c r="C428" s="7">
        <v>1.3617021276595809E-2</v>
      </c>
      <c r="D428" s="7">
        <v>0.10167201691382544</v>
      </c>
      <c r="E428" s="7">
        <v>6.464677224279991E-2</v>
      </c>
      <c r="F428" s="7">
        <v>5.3001188263978039E-2</v>
      </c>
      <c r="G428" s="7">
        <v>1.6667738139581889E-2</v>
      </c>
      <c r="H428" s="7">
        <v>0.16161616161616155</v>
      </c>
      <c r="I428" s="8">
        <v>23.8</v>
      </c>
      <c r="J428" s="8">
        <v>23.82</v>
      </c>
      <c r="K428" s="41"/>
      <c r="L428" s="9" t="str">
        <v/>
      </c>
      <c r="M428" s="9" t="str">
        <v/>
      </c>
      <c r="N428" s="9" t="str">
        <v/>
      </c>
      <c r="O428" s="9" t="str">
        <v/>
      </c>
      <c r="P428" s="9" t="str">
        <v/>
      </c>
      <c r="Q428" s="9" t="str">
        <v/>
      </c>
      <c r="R428" s="9" t="str">
        <v/>
      </c>
      <c r="S428" s="10" t="str">
        <v/>
      </c>
      <c r="T428" s="10" t="str">
        <v/>
      </c>
      <c r="U428" s="41"/>
      <c r="V428" s="84" t="str">
        <v/>
      </c>
      <c r="W428" s="84">
        <v>3.9E-2</v>
      </c>
      <c r="X428" s="87">
        <v>3.9</v>
      </c>
      <c r="Y428" s="41"/>
      <c r="Z428" s="13" t="str">
        <v/>
      </c>
      <c r="AA428" s="11" t="str">
        <v/>
      </c>
      <c r="AB428" s="22" t="str">
        <v/>
      </c>
      <c r="AC428" s="41"/>
      <c r="AD428" s="90">
        <v>0</v>
      </c>
      <c r="AE428" s="41"/>
      <c r="AF428" s="12" t="str">
        <v/>
      </c>
      <c r="AG428" s="104" t="str">
        <v/>
      </c>
      <c r="AH428" s="41"/>
      <c r="AI428" s="94" t="str">
        <v/>
      </c>
      <c r="AJ428" s="94" t="str">
        <v/>
      </c>
      <c r="AK428" s="94" t="str">
        <v/>
      </c>
      <c r="AL428" s="41"/>
      <c r="AM428" s="7" t="str">
        <v/>
      </c>
      <c r="AN428" s="7" t="str">
        <v/>
      </c>
      <c r="AO428" s="7" t="str">
        <v/>
      </c>
      <c r="AP428" s="7" t="str">
        <v/>
      </c>
      <c r="AQ428" s="7" t="str">
        <v/>
      </c>
      <c r="AR428" s="7" t="str">
        <v/>
      </c>
      <c r="AS428" s="18" t="str">
        <v/>
      </c>
      <c r="AT428" s="41"/>
      <c r="AU428" s="9" t="str">
        <v/>
      </c>
      <c r="AV428" s="9" t="str">
        <v/>
      </c>
      <c r="AW428" s="9" t="str">
        <v/>
      </c>
      <c r="AX428" s="9" t="str">
        <v/>
      </c>
      <c r="AY428" s="9" t="str">
        <v/>
      </c>
      <c r="AZ428" s="9" t="str">
        <v/>
      </c>
      <c r="BA428" s="10" t="str">
        <v/>
      </c>
      <c r="BB428" s="41"/>
    </row>
    <row r="429" spans="1:54" ht="12.75" customHeight="1" x14ac:dyDescent="0.2">
      <c r="A429" s="32">
        <v>17654</v>
      </c>
      <c r="B429" s="7">
        <v>9.1324200913242004E-2</v>
      </c>
      <c r="C429" s="7">
        <v>7.9764903442485213E-3</v>
      </c>
      <c r="D429" s="7">
        <v>0.10115458129362365</v>
      </c>
      <c r="E429" s="7">
        <v>6.4319380586405295E-2</v>
      </c>
      <c r="F429" s="7">
        <v>5.4187540184824856E-2</v>
      </c>
      <c r="G429" s="7">
        <v>1.6584474324033316E-2</v>
      </c>
      <c r="H429" s="7">
        <v>0.14851485148514842</v>
      </c>
      <c r="I429" s="8">
        <v>23.9</v>
      </c>
      <c r="J429" s="8">
        <v>24.01</v>
      </c>
      <c r="K429" s="41"/>
      <c r="L429" s="9" t="str">
        <v/>
      </c>
      <c r="M429" s="9" t="str">
        <v/>
      </c>
      <c r="N429" s="9" t="str">
        <v/>
      </c>
      <c r="O429" s="9" t="str">
        <v/>
      </c>
      <c r="P429" s="9" t="str">
        <v/>
      </c>
      <c r="Q429" s="9" t="str">
        <v/>
      </c>
      <c r="R429" s="9" t="str">
        <v/>
      </c>
      <c r="S429" s="10" t="str">
        <v/>
      </c>
      <c r="T429" s="10" t="str">
        <v/>
      </c>
      <c r="U429" s="41"/>
      <c r="V429" s="84" t="str">
        <v/>
      </c>
      <c r="W429" s="84">
        <v>3.5000000000000003E-2</v>
      </c>
      <c r="X429" s="87">
        <v>3.5</v>
      </c>
      <c r="Y429" s="41"/>
      <c r="Z429" s="13" t="str">
        <v/>
      </c>
      <c r="AA429" s="11" t="str">
        <v/>
      </c>
      <c r="AB429" s="22" t="str">
        <v/>
      </c>
      <c r="AC429" s="41"/>
      <c r="AD429" s="90">
        <v>0</v>
      </c>
      <c r="AE429" s="41"/>
      <c r="AF429" s="12" t="str">
        <v/>
      </c>
      <c r="AG429" s="104" t="str">
        <v/>
      </c>
      <c r="AH429" s="41"/>
      <c r="AI429" s="94" t="str">
        <v/>
      </c>
      <c r="AJ429" s="94" t="str">
        <v/>
      </c>
      <c r="AK429" s="94" t="str">
        <v/>
      </c>
      <c r="AL429" s="41"/>
      <c r="AM429" s="7" t="str">
        <v/>
      </c>
      <c r="AN429" s="7" t="str">
        <v/>
      </c>
      <c r="AO429" s="7" t="str">
        <v/>
      </c>
      <c r="AP429" s="7" t="str">
        <v/>
      </c>
      <c r="AQ429" s="7" t="str">
        <v/>
      </c>
      <c r="AR429" s="7" t="str">
        <v/>
      </c>
      <c r="AS429" s="18" t="str">
        <v/>
      </c>
      <c r="AT429" s="41"/>
      <c r="AU429" s="9" t="str">
        <v/>
      </c>
      <c r="AV429" s="9" t="str">
        <v/>
      </c>
      <c r="AW429" s="9" t="str">
        <v/>
      </c>
      <c r="AX429" s="9" t="str">
        <v/>
      </c>
      <c r="AY429" s="9" t="str">
        <v/>
      </c>
      <c r="AZ429" s="9" t="str">
        <v/>
      </c>
      <c r="BA429" s="10" t="str">
        <v/>
      </c>
      <c r="BB429" s="41"/>
    </row>
    <row r="430" spans="1:54" ht="12.75" customHeight="1" x14ac:dyDescent="0.2">
      <c r="A430" s="32">
        <v>17685</v>
      </c>
      <c r="B430" s="7">
        <v>9.5454545454545459E-2</v>
      </c>
      <c r="C430" s="7">
        <v>5.8309037900874383E-3</v>
      </c>
      <c r="D430" s="7">
        <v>0.10013544136867636</v>
      </c>
      <c r="E430" s="7">
        <v>6.6094735546310845E-2</v>
      </c>
      <c r="F430" s="7">
        <v>5.5066401028827539E-2</v>
      </c>
      <c r="G430" s="7">
        <v>1.7304689796195039E-2</v>
      </c>
      <c r="H430" s="7">
        <v>0.15686274509803932</v>
      </c>
      <c r="I430" s="8">
        <v>24.1</v>
      </c>
      <c r="J430" s="8">
        <v>24.15</v>
      </c>
      <c r="K430" s="41"/>
      <c r="L430" s="9" t="str">
        <v/>
      </c>
      <c r="M430" s="9" t="str">
        <v/>
      </c>
      <c r="N430" s="9" t="str">
        <v/>
      </c>
      <c r="O430" s="9" t="str">
        <v/>
      </c>
      <c r="P430" s="9" t="str">
        <v/>
      </c>
      <c r="Q430" s="9" t="str">
        <v/>
      </c>
      <c r="R430" s="9" t="str">
        <v/>
      </c>
      <c r="S430" s="10" t="str">
        <v/>
      </c>
      <c r="T430" s="10" t="str">
        <v/>
      </c>
      <c r="U430" s="41"/>
      <c r="V430" s="84" t="str">
        <v/>
      </c>
      <c r="W430" s="84">
        <v>3.6000000000000004E-2</v>
      </c>
      <c r="X430" s="87">
        <v>3.6</v>
      </c>
      <c r="Y430" s="41"/>
      <c r="Z430" s="13" t="str">
        <v/>
      </c>
      <c r="AA430" s="11" t="str">
        <v/>
      </c>
      <c r="AB430" s="22" t="str">
        <v/>
      </c>
      <c r="AC430" s="41"/>
      <c r="AD430" s="90">
        <v>0</v>
      </c>
      <c r="AE430" s="41"/>
      <c r="AF430" s="12" t="str">
        <v/>
      </c>
      <c r="AG430" s="104" t="str">
        <v/>
      </c>
      <c r="AH430" s="41"/>
      <c r="AI430" s="94" t="str">
        <v/>
      </c>
      <c r="AJ430" s="94" t="str">
        <v/>
      </c>
      <c r="AK430" s="94" t="str">
        <v/>
      </c>
      <c r="AL430" s="41"/>
      <c r="AM430" s="7" t="str">
        <v/>
      </c>
      <c r="AN430" s="7" t="str">
        <v/>
      </c>
      <c r="AO430" s="7" t="str">
        <v/>
      </c>
      <c r="AP430" s="7" t="str">
        <v/>
      </c>
      <c r="AQ430" s="7" t="str">
        <v/>
      </c>
      <c r="AR430" s="7" t="str">
        <v/>
      </c>
      <c r="AS430" s="18" t="str">
        <v/>
      </c>
      <c r="AT430" s="41"/>
      <c r="AU430" s="9" t="str">
        <v/>
      </c>
      <c r="AV430" s="9" t="str">
        <v/>
      </c>
      <c r="AW430" s="9" t="str">
        <v/>
      </c>
      <c r="AX430" s="9" t="str">
        <v/>
      </c>
      <c r="AY430" s="9" t="str">
        <v/>
      </c>
      <c r="AZ430" s="9" t="str">
        <v/>
      </c>
      <c r="BA430" s="10" t="str">
        <v/>
      </c>
      <c r="BB430" s="41"/>
    </row>
    <row r="431" spans="1:54" ht="12.75" customHeight="1" x14ac:dyDescent="0.2">
      <c r="A431" s="32">
        <v>17715</v>
      </c>
      <c r="B431" s="7">
        <v>9.9099099099098975E-2</v>
      </c>
      <c r="C431" s="7">
        <v>1.0351966873705987E-2</v>
      </c>
      <c r="D431" s="7">
        <v>0.10468150723342107</v>
      </c>
      <c r="E431" s="7">
        <v>6.9961413009644646E-2</v>
      </c>
      <c r="F431" s="7">
        <v>5.6372462177249449E-2</v>
      </c>
      <c r="G431" s="7">
        <v>1.7934153116463181E-2</v>
      </c>
      <c r="H431" s="7">
        <v>0.14563106796116498</v>
      </c>
      <c r="I431" s="8">
        <v>24.4</v>
      </c>
      <c r="J431" s="8">
        <v>24.4</v>
      </c>
      <c r="K431" s="41"/>
      <c r="L431" s="9" t="str">
        <v/>
      </c>
      <c r="M431" s="9" t="str">
        <v/>
      </c>
      <c r="N431" s="9" t="str">
        <v/>
      </c>
      <c r="O431" s="9" t="str">
        <v/>
      </c>
      <c r="P431" s="9" t="str">
        <v/>
      </c>
      <c r="Q431" s="9" t="str">
        <v/>
      </c>
      <c r="R431" s="9" t="str">
        <v/>
      </c>
      <c r="S431" s="10" t="str">
        <v/>
      </c>
      <c r="T431" s="10" t="str">
        <v/>
      </c>
      <c r="U431" s="41"/>
      <c r="V431" s="84" t="str">
        <v/>
      </c>
      <c r="W431" s="84">
        <v>3.6000000000000004E-2</v>
      </c>
      <c r="X431" s="87">
        <v>3.6</v>
      </c>
      <c r="Y431" s="41"/>
      <c r="Z431" s="13" t="str">
        <v/>
      </c>
      <c r="AA431" s="11" t="str">
        <v/>
      </c>
      <c r="AB431" s="22" t="str">
        <v/>
      </c>
      <c r="AC431" s="41"/>
      <c r="AD431" s="90">
        <v>0</v>
      </c>
      <c r="AE431" s="41"/>
      <c r="AF431" s="12" t="str">
        <v/>
      </c>
      <c r="AG431" s="104" t="str">
        <v/>
      </c>
      <c r="AH431" s="41"/>
      <c r="AI431" s="94" t="str">
        <v/>
      </c>
      <c r="AJ431" s="94" t="str">
        <v/>
      </c>
      <c r="AK431" s="94" t="str">
        <v/>
      </c>
      <c r="AL431" s="41"/>
      <c r="AM431" s="7" t="str">
        <v/>
      </c>
      <c r="AN431" s="7" t="str">
        <v/>
      </c>
      <c r="AO431" s="7" t="str">
        <v/>
      </c>
      <c r="AP431" s="7" t="str">
        <v/>
      </c>
      <c r="AQ431" s="7" t="str">
        <v/>
      </c>
      <c r="AR431" s="7" t="str">
        <v/>
      </c>
      <c r="AS431" s="18" t="str">
        <v/>
      </c>
      <c r="AT431" s="41"/>
      <c r="AU431" s="9" t="str">
        <v/>
      </c>
      <c r="AV431" s="9" t="str">
        <v/>
      </c>
      <c r="AW431" s="9" t="str">
        <v/>
      </c>
      <c r="AX431" s="9" t="str">
        <v/>
      </c>
      <c r="AY431" s="9" t="str">
        <v/>
      </c>
      <c r="AZ431" s="9" t="str">
        <v/>
      </c>
      <c r="BA431" s="10" t="str">
        <v/>
      </c>
      <c r="BB431" s="41"/>
    </row>
    <row r="432" spans="1:54" ht="12.75" customHeight="1" x14ac:dyDescent="0.2">
      <c r="A432" s="32">
        <v>17746</v>
      </c>
      <c r="B432" s="7">
        <v>8.8888888888888795E-2</v>
      </c>
      <c r="C432" s="7">
        <v>1.2295081967212962E-3</v>
      </c>
      <c r="D432" s="7">
        <v>0.10618857800693804</v>
      </c>
      <c r="E432" s="7">
        <v>7.2072105746064707E-2</v>
      </c>
      <c r="F432" s="7">
        <v>5.680460532322229E-2</v>
      </c>
      <c r="G432" s="7">
        <v>1.8142341186554445E-2</v>
      </c>
      <c r="H432" s="7">
        <v>0.15533980582524265</v>
      </c>
      <c r="I432" s="8">
        <v>24.5</v>
      </c>
      <c r="J432" s="8">
        <v>24.43</v>
      </c>
      <c r="K432" s="41"/>
      <c r="L432" s="9" t="str">
        <v/>
      </c>
      <c r="M432" s="9" t="str">
        <v/>
      </c>
      <c r="N432" s="9" t="str">
        <v/>
      </c>
      <c r="O432" s="9" t="str">
        <v/>
      </c>
      <c r="P432" s="9" t="str">
        <v/>
      </c>
      <c r="Q432" s="9" t="str">
        <v/>
      </c>
      <c r="R432" s="9" t="str">
        <v/>
      </c>
      <c r="S432" s="10" t="str">
        <v/>
      </c>
      <c r="T432" s="10" t="str">
        <v/>
      </c>
      <c r="U432" s="41"/>
      <c r="V432" s="84" t="str">
        <v/>
      </c>
      <c r="W432" s="84">
        <v>3.9E-2</v>
      </c>
      <c r="X432" s="87">
        <v>3.9</v>
      </c>
      <c r="Y432" s="41"/>
      <c r="Z432" s="13" t="str">
        <v/>
      </c>
      <c r="AA432" s="11" t="str">
        <v/>
      </c>
      <c r="AB432" s="22" t="str">
        <v/>
      </c>
      <c r="AC432" s="41"/>
      <c r="AD432" s="90">
        <v>0</v>
      </c>
      <c r="AE432" s="41"/>
      <c r="AF432" s="12" t="str">
        <v/>
      </c>
      <c r="AG432" s="104" t="str">
        <v/>
      </c>
      <c r="AH432" s="41"/>
      <c r="AI432" s="94" t="str">
        <v/>
      </c>
      <c r="AJ432" s="94" t="str">
        <v/>
      </c>
      <c r="AK432" s="94" t="str">
        <v/>
      </c>
      <c r="AL432" s="41"/>
      <c r="AM432" s="7" t="str">
        <v/>
      </c>
      <c r="AN432" s="7" t="str">
        <v/>
      </c>
      <c r="AO432" s="7" t="str">
        <v/>
      </c>
      <c r="AP432" s="7" t="str">
        <v/>
      </c>
      <c r="AQ432" s="7" t="str">
        <v/>
      </c>
      <c r="AR432" s="7" t="str">
        <v/>
      </c>
      <c r="AS432" s="18" t="str">
        <v/>
      </c>
      <c r="AT432" s="41"/>
      <c r="AU432" s="9" t="str">
        <v/>
      </c>
      <c r="AV432" s="9" t="str">
        <v/>
      </c>
      <c r="AW432" s="9" t="str">
        <v/>
      </c>
      <c r="AX432" s="9" t="str">
        <v/>
      </c>
      <c r="AY432" s="9" t="str">
        <v/>
      </c>
      <c r="AZ432" s="9" t="str">
        <v/>
      </c>
      <c r="BA432" s="10" t="str">
        <v/>
      </c>
      <c r="BB432" s="41"/>
    </row>
    <row r="433" spans="1:54" ht="12.75" customHeight="1" x14ac:dyDescent="0.2">
      <c r="A433" s="32">
        <v>17777</v>
      </c>
      <c r="B433" s="7">
        <v>6.5217391304347894E-2</v>
      </c>
      <c r="C433" s="7">
        <v>-2.8653295128939771E-3</v>
      </c>
      <c r="D433" s="7">
        <v>0.10618857800693804</v>
      </c>
      <c r="E433" s="7">
        <v>7.0836996352900305E-2</v>
      </c>
      <c r="F433" s="7">
        <v>5.680460532322229E-2</v>
      </c>
      <c r="G433" s="7">
        <v>1.755056334221794E-2</v>
      </c>
      <c r="H433" s="7">
        <v>0.14150943396226423</v>
      </c>
      <c r="I433" s="8">
        <v>24.5</v>
      </c>
      <c r="J433" s="8">
        <v>24.36</v>
      </c>
      <c r="K433" s="41"/>
      <c r="L433" s="9" t="str">
        <v/>
      </c>
      <c r="M433" s="9" t="str">
        <v/>
      </c>
      <c r="N433" s="9" t="str">
        <v/>
      </c>
      <c r="O433" s="9" t="str">
        <v/>
      </c>
      <c r="P433" s="9" t="str">
        <v/>
      </c>
      <c r="Q433" s="9" t="str">
        <v/>
      </c>
      <c r="R433" s="9" t="str">
        <v/>
      </c>
      <c r="S433" s="10" t="str">
        <v/>
      </c>
      <c r="T433" s="10" t="str">
        <v/>
      </c>
      <c r="U433" s="41"/>
      <c r="V433" s="84" t="str">
        <v/>
      </c>
      <c r="W433" s="84">
        <v>3.7999999999999999E-2</v>
      </c>
      <c r="X433" s="87">
        <v>3.8</v>
      </c>
      <c r="Y433" s="41"/>
      <c r="Z433" s="13" t="str">
        <v/>
      </c>
      <c r="AA433" s="11" t="str">
        <v/>
      </c>
      <c r="AB433" s="22" t="str">
        <v/>
      </c>
      <c r="AC433" s="41"/>
      <c r="AD433" s="90">
        <v>0</v>
      </c>
      <c r="AE433" s="41"/>
      <c r="AF433" s="12" t="str">
        <v/>
      </c>
      <c r="AG433" s="104" t="str">
        <v/>
      </c>
      <c r="AH433" s="41"/>
      <c r="AI433" s="94" t="str">
        <v/>
      </c>
      <c r="AJ433" s="94" t="str">
        <v/>
      </c>
      <c r="AK433" s="94" t="str">
        <v/>
      </c>
      <c r="AL433" s="41"/>
      <c r="AM433" s="7" t="str">
        <v/>
      </c>
      <c r="AN433" s="7" t="str">
        <v/>
      </c>
      <c r="AO433" s="7" t="str">
        <v/>
      </c>
      <c r="AP433" s="7" t="str">
        <v/>
      </c>
      <c r="AQ433" s="7" t="str">
        <v/>
      </c>
      <c r="AR433" s="7" t="str">
        <v/>
      </c>
      <c r="AS433" s="18" t="str">
        <v/>
      </c>
      <c r="AT433" s="41"/>
      <c r="AU433" s="9" t="str">
        <v/>
      </c>
      <c r="AV433" s="9" t="str">
        <v/>
      </c>
      <c r="AW433" s="9" t="str">
        <v/>
      </c>
      <c r="AX433" s="9" t="str">
        <v/>
      </c>
      <c r="AY433" s="9" t="str">
        <v/>
      </c>
      <c r="AZ433" s="9" t="str">
        <v/>
      </c>
      <c r="BA433" s="10" t="str">
        <v/>
      </c>
      <c r="BB433" s="41"/>
    </row>
    <row r="434" spans="1:54" ht="12.75" customHeight="1" x14ac:dyDescent="0.2">
      <c r="A434" s="32">
        <v>17807</v>
      </c>
      <c r="B434" s="7">
        <v>6.0869565217391175E-2</v>
      </c>
      <c r="C434" s="7">
        <v>-2.0525451559935126E-3</v>
      </c>
      <c r="D434" s="7">
        <v>0.10468150723342107</v>
      </c>
      <c r="E434" s="7">
        <v>6.9961413009644646E-2</v>
      </c>
      <c r="F434" s="7">
        <v>5.7124599506303886E-2</v>
      </c>
      <c r="G434" s="7">
        <v>1.7637421727569214E-2</v>
      </c>
      <c r="H434" s="7">
        <v>0.12037037037037024</v>
      </c>
      <c r="I434" s="8">
        <v>24.4</v>
      </c>
      <c r="J434" s="8">
        <v>24.31</v>
      </c>
      <c r="K434" s="41"/>
      <c r="L434" s="9" t="str">
        <v/>
      </c>
      <c r="M434" s="9" t="str">
        <v/>
      </c>
      <c r="N434" s="9" t="str">
        <v/>
      </c>
      <c r="O434" s="9" t="str">
        <v/>
      </c>
      <c r="P434" s="9" t="str">
        <v/>
      </c>
      <c r="Q434" s="9" t="str">
        <v/>
      </c>
      <c r="R434" s="9" t="str">
        <v/>
      </c>
      <c r="S434" s="10" t="str">
        <v/>
      </c>
      <c r="T434" s="10" t="str">
        <v/>
      </c>
      <c r="U434" s="41"/>
      <c r="V434" s="84" t="str">
        <v/>
      </c>
      <c r="W434" s="84">
        <v>3.7000000000000005E-2</v>
      </c>
      <c r="X434" s="87">
        <v>3.7</v>
      </c>
      <c r="Y434" s="41"/>
      <c r="Z434" s="13" t="str">
        <v/>
      </c>
      <c r="AA434" s="11" t="str">
        <v/>
      </c>
      <c r="AB434" s="22" t="str">
        <v/>
      </c>
      <c r="AC434" s="41"/>
      <c r="AD434" s="90">
        <v>0</v>
      </c>
      <c r="AE434" s="41"/>
      <c r="AF434" s="12" t="str">
        <v/>
      </c>
      <c r="AG434" s="104" t="str">
        <v/>
      </c>
      <c r="AH434" s="41"/>
      <c r="AI434" s="94" t="str">
        <v/>
      </c>
      <c r="AJ434" s="94" t="str">
        <v/>
      </c>
      <c r="AK434" s="94" t="str">
        <v/>
      </c>
      <c r="AL434" s="41"/>
      <c r="AM434" s="7" t="str">
        <v/>
      </c>
      <c r="AN434" s="7" t="str">
        <v/>
      </c>
      <c r="AO434" s="7" t="str">
        <v/>
      </c>
      <c r="AP434" s="7" t="str">
        <v/>
      </c>
      <c r="AQ434" s="7" t="str">
        <v/>
      </c>
      <c r="AR434" s="7" t="str">
        <v/>
      </c>
      <c r="AS434" s="18" t="str">
        <v/>
      </c>
      <c r="AT434" s="41"/>
      <c r="AU434" s="9" t="str">
        <v/>
      </c>
      <c r="AV434" s="9" t="str">
        <v/>
      </c>
      <c r="AW434" s="9" t="str">
        <v/>
      </c>
      <c r="AX434" s="9" t="str">
        <v/>
      </c>
      <c r="AY434" s="9" t="str">
        <v/>
      </c>
      <c r="AZ434" s="9" t="str">
        <v/>
      </c>
      <c r="BA434" s="10" t="str">
        <v/>
      </c>
      <c r="BB434" s="41"/>
    </row>
    <row r="435" spans="1:54" ht="12.75" customHeight="1" x14ac:dyDescent="0.2">
      <c r="A435" s="32">
        <v>17838</v>
      </c>
      <c r="B435" s="7">
        <v>4.761904761904745E-2</v>
      </c>
      <c r="C435" s="7">
        <v>-6.1703002879472946E-3</v>
      </c>
      <c r="D435" s="7">
        <v>0.10165496739022317</v>
      </c>
      <c r="E435" s="7">
        <v>6.8201598525000628E-2</v>
      </c>
      <c r="F435" s="7">
        <v>5.6254891151750197E-2</v>
      </c>
      <c r="G435" s="7">
        <v>1.7218724689577636E-2</v>
      </c>
      <c r="H435" s="7">
        <v>0.11009174311926606</v>
      </c>
      <c r="I435" s="8">
        <v>24.2</v>
      </c>
      <c r="J435" s="8">
        <v>24.16</v>
      </c>
      <c r="K435" s="41"/>
      <c r="L435" s="9" t="str">
        <v/>
      </c>
      <c r="M435" s="9" t="str">
        <v/>
      </c>
      <c r="N435" s="9" t="str">
        <v/>
      </c>
      <c r="O435" s="9" t="str">
        <v/>
      </c>
      <c r="P435" s="9" t="str">
        <v/>
      </c>
      <c r="Q435" s="9" t="str">
        <v/>
      </c>
      <c r="R435" s="9" t="str">
        <v/>
      </c>
      <c r="S435" s="10" t="str">
        <v/>
      </c>
      <c r="T435" s="10" t="str">
        <v/>
      </c>
      <c r="U435" s="41"/>
      <c r="V435" s="84" t="str">
        <v/>
      </c>
      <c r="W435" s="84">
        <v>3.7999999999999999E-2</v>
      </c>
      <c r="X435" s="87">
        <v>3.8</v>
      </c>
      <c r="Y435" s="41"/>
      <c r="Z435" s="13" t="str">
        <v/>
      </c>
      <c r="AA435" s="11" t="str">
        <v/>
      </c>
      <c r="AB435" s="22" t="str">
        <v/>
      </c>
      <c r="AC435" s="41"/>
      <c r="AD435" s="90">
        <v>0</v>
      </c>
      <c r="AE435" s="41"/>
      <c r="AF435" s="12" t="str">
        <v/>
      </c>
      <c r="AG435" s="104" t="str">
        <v/>
      </c>
      <c r="AH435" s="41"/>
      <c r="AI435" s="94" t="str">
        <v/>
      </c>
      <c r="AJ435" s="94" t="str">
        <v/>
      </c>
      <c r="AK435" s="94" t="str">
        <v/>
      </c>
      <c r="AL435" s="41"/>
      <c r="AM435" s="7" t="str">
        <v/>
      </c>
      <c r="AN435" s="7" t="str">
        <v/>
      </c>
      <c r="AO435" s="7" t="str">
        <v/>
      </c>
      <c r="AP435" s="7" t="str">
        <v/>
      </c>
      <c r="AQ435" s="7" t="str">
        <v/>
      </c>
      <c r="AR435" s="7" t="str">
        <v/>
      </c>
      <c r="AS435" s="18" t="str">
        <v/>
      </c>
      <c r="AT435" s="41"/>
      <c r="AU435" s="9" t="str">
        <v/>
      </c>
      <c r="AV435" s="9" t="str">
        <v/>
      </c>
      <c r="AW435" s="9" t="str">
        <v/>
      </c>
      <c r="AX435" s="9" t="str">
        <v/>
      </c>
      <c r="AY435" s="9" t="str">
        <v/>
      </c>
      <c r="AZ435" s="9" t="str">
        <v/>
      </c>
      <c r="BA435" s="10" t="str">
        <v/>
      </c>
      <c r="BB435" s="41"/>
    </row>
    <row r="436" spans="1:54" ht="12.75" customHeight="1" x14ac:dyDescent="0.2">
      <c r="A436" s="32">
        <v>17868</v>
      </c>
      <c r="B436" s="7">
        <v>2.991452991453003E-2</v>
      </c>
      <c r="C436" s="7">
        <v>-4.5529801324503127E-3</v>
      </c>
      <c r="D436" s="7">
        <v>9.8116839693670022E-2</v>
      </c>
      <c r="E436" s="7">
        <v>6.7317324466091177E-2</v>
      </c>
      <c r="F436" s="7">
        <v>5.5817608442175981E-2</v>
      </c>
      <c r="G436" s="7">
        <v>1.7304689796195039E-2</v>
      </c>
      <c r="H436" s="7">
        <v>9.0090090090090058E-2</v>
      </c>
      <c r="I436" s="8">
        <v>24.1</v>
      </c>
      <c r="J436" s="8">
        <v>24.05</v>
      </c>
      <c r="K436" s="41"/>
      <c r="L436" s="9" t="str">
        <v/>
      </c>
      <c r="M436" s="9" t="str">
        <v/>
      </c>
      <c r="N436" s="9" t="str">
        <v/>
      </c>
      <c r="O436" s="9" t="str">
        <v/>
      </c>
      <c r="P436" s="9" t="str">
        <v/>
      </c>
      <c r="Q436" s="9" t="str">
        <v/>
      </c>
      <c r="R436" s="9" t="str">
        <v/>
      </c>
      <c r="S436" s="10" t="str">
        <v/>
      </c>
      <c r="T436" s="10" t="str">
        <v/>
      </c>
      <c r="U436" s="41"/>
      <c r="V436" s="84">
        <v>3.7499999999999999E-2</v>
      </c>
      <c r="W436" s="84">
        <v>0.04</v>
      </c>
      <c r="X436" s="87">
        <v>4</v>
      </c>
      <c r="Y436" s="41"/>
      <c r="Z436" s="13" t="str">
        <v/>
      </c>
      <c r="AA436" s="11" t="str">
        <v/>
      </c>
      <c r="AB436" s="22" t="str">
        <v/>
      </c>
      <c r="AC436" s="41"/>
      <c r="AD436" s="90">
        <v>1</v>
      </c>
      <c r="AE436" s="41"/>
      <c r="AF436" s="12" t="str">
        <v/>
      </c>
      <c r="AG436" s="104" t="str">
        <v/>
      </c>
      <c r="AH436" s="41"/>
      <c r="AI436" s="94" t="str">
        <v/>
      </c>
      <c r="AJ436" s="94" t="str">
        <v/>
      </c>
      <c r="AK436" s="94" t="str">
        <v/>
      </c>
      <c r="AL436" s="41"/>
      <c r="AM436" s="7" t="str">
        <v/>
      </c>
      <c r="AN436" s="7" t="str">
        <v/>
      </c>
      <c r="AO436" s="7" t="str">
        <v/>
      </c>
      <c r="AP436" s="7" t="str">
        <v/>
      </c>
      <c r="AQ436" s="7" t="str">
        <v/>
      </c>
      <c r="AR436" s="7" t="str">
        <v/>
      </c>
      <c r="AS436" s="18" t="str">
        <v/>
      </c>
      <c r="AT436" s="41"/>
      <c r="AU436" s="9" t="str">
        <v/>
      </c>
      <c r="AV436" s="9" t="str">
        <v/>
      </c>
      <c r="AW436" s="9" t="str">
        <v/>
      </c>
      <c r="AX436" s="9" t="str">
        <v/>
      </c>
      <c r="AY436" s="9" t="str">
        <v/>
      </c>
      <c r="AZ436" s="9" t="str">
        <v/>
      </c>
      <c r="BA436" s="10" t="str">
        <v/>
      </c>
      <c r="BB436" s="41"/>
    </row>
    <row r="437" spans="1:54" ht="12.75" customHeight="1" x14ac:dyDescent="0.2">
      <c r="A437" s="32">
        <v>17899</v>
      </c>
      <c r="B437" s="7">
        <v>1.2658227848101333E-2</v>
      </c>
      <c r="C437" s="7">
        <v>-1.6632016632016633E-3</v>
      </c>
      <c r="D437" s="7">
        <v>9.6595900296101211E-2</v>
      </c>
      <c r="E437" s="7">
        <v>6.6430110168431922E-2</v>
      </c>
      <c r="F437" s="7">
        <v>5.5378689666831793E-2</v>
      </c>
      <c r="G437" s="7">
        <v>1.709321361873628E-2</v>
      </c>
      <c r="H437" s="7">
        <v>8.0357142857142794E-2</v>
      </c>
      <c r="I437" s="8">
        <v>24</v>
      </c>
      <c r="J437" s="8">
        <v>24.01</v>
      </c>
      <c r="K437" s="41"/>
      <c r="L437" s="9" t="str">
        <v/>
      </c>
      <c r="M437" s="9" t="str">
        <v/>
      </c>
      <c r="N437" s="9" t="str">
        <v/>
      </c>
      <c r="O437" s="9" t="str">
        <v/>
      </c>
      <c r="P437" s="9" t="str">
        <v/>
      </c>
      <c r="Q437" s="9" t="str">
        <v/>
      </c>
      <c r="R437" s="9" t="str">
        <v/>
      </c>
      <c r="S437" s="10" t="str">
        <v/>
      </c>
      <c r="T437" s="10" t="str">
        <v/>
      </c>
      <c r="U437" s="41"/>
      <c r="V437" s="84">
        <v>3.8249999999999999E-2</v>
      </c>
      <c r="W437" s="84">
        <v>4.2999999999999997E-2</v>
      </c>
      <c r="X437" s="87">
        <v>4.3</v>
      </c>
      <c r="Y437" s="41"/>
      <c r="Z437" s="13" t="str">
        <v/>
      </c>
      <c r="AA437" s="11" t="str">
        <v/>
      </c>
      <c r="AB437" s="22" t="str">
        <v/>
      </c>
      <c r="AC437" s="41"/>
      <c r="AD437" s="90">
        <v>1</v>
      </c>
      <c r="AE437" s="41"/>
      <c r="AF437" s="12" t="str">
        <v/>
      </c>
      <c r="AG437" s="104" t="str">
        <v/>
      </c>
      <c r="AH437" s="41"/>
      <c r="AI437" s="94" t="str">
        <v/>
      </c>
      <c r="AJ437" s="94" t="str">
        <v/>
      </c>
      <c r="AK437" s="94" t="str">
        <v/>
      </c>
      <c r="AL437" s="41"/>
      <c r="AM437" s="7" t="str">
        <v/>
      </c>
      <c r="AN437" s="7" t="str">
        <v/>
      </c>
      <c r="AO437" s="7" t="str">
        <v/>
      </c>
      <c r="AP437" s="7" t="str">
        <v/>
      </c>
      <c r="AQ437" s="7" t="str">
        <v/>
      </c>
      <c r="AR437" s="7" t="str">
        <v/>
      </c>
      <c r="AS437" s="18" t="str">
        <v/>
      </c>
      <c r="AT437" s="41"/>
      <c r="AU437" s="9" t="str">
        <v/>
      </c>
      <c r="AV437" s="9" t="str">
        <v/>
      </c>
      <c r="AW437" s="9" t="str">
        <v/>
      </c>
      <c r="AX437" s="9" t="str">
        <v/>
      </c>
      <c r="AY437" s="9" t="str">
        <v/>
      </c>
      <c r="AZ437" s="9" t="str">
        <v/>
      </c>
      <c r="BA437" s="10" t="str">
        <v/>
      </c>
      <c r="BB437" s="41"/>
    </row>
    <row r="438" spans="1:54" ht="12.75" customHeight="1" x14ac:dyDescent="0.2">
      <c r="A438" s="32">
        <v>17930</v>
      </c>
      <c r="B438" s="7">
        <v>1.276595744680864E-2</v>
      </c>
      <c r="C438" s="7">
        <v>-4.1649312786339321E-3</v>
      </c>
      <c r="D438" s="7">
        <v>9.5551490530017658E-2</v>
      </c>
      <c r="E438" s="7">
        <v>6.464677224279991E-2</v>
      </c>
      <c r="F438" s="7">
        <v>5.5252077128293386E-2</v>
      </c>
      <c r="G438" s="7">
        <v>1.6667738139581889E-2</v>
      </c>
      <c r="H438" s="7">
        <v>6.1403508771929793E-2</v>
      </c>
      <c r="I438" s="8">
        <v>23.8</v>
      </c>
      <c r="J438" s="8">
        <v>23.91</v>
      </c>
      <c r="K438" s="41"/>
      <c r="L438" s="9" t="str">
        <v/>
      </c>
      <c r="M438" s="9" t="str">
        <v/>
      </c>
      <c r="N438" s="9" t="str">
        <v/>
      </c>
      <c r="O438" s="9" t="str">
        <v/>
      </c>
      <c r="P438" s="9" t="str">
        <v/>
      </c>
      <c r="Q438" s="9" t="str">
        <v/>
      </c>
      <c r="R438" s="9" t="str">
        <v/>
      </c>
      <c r="S438" s="10" t="str">
        <v/>
      </c>
      <c r="T438" s="10" t="str">
        <v/>
      </c>
      <c r="U438" s="41"/>
      <c r="V438" s="84">
        <v>3.9E-2</v>
      </c>
      <c r="W438" s="84">
        <v>4.7E-2</v>
      </c>
      <c r="X438" s="87">
        <v>4.7</v>
      </c>
      <c r="Y438" s="41"/>
      <c r="Z438" s="13" t="str">
        <v/>
      </c>
      <c r="AA438" s="11" t="str">
        <v/>
      </c>
      <c r="AB438" s="22" t="str">
        <v/>
      </c>
      <c r="AC438" s="41"/>
      <c r="AD438" s="90">
        <v>1</v>
      </c>
      <c r="AE438" s="41"/>
      <c r="AF438" s="12" t="str">
        <v/>
      </c>
      <c r="AG438" s="104" t="str">
        <v/>
      </c>
      <c r="AH438" s="41"/>
      <c r="AI438" s="94" t="str">
        <v/>
      </c>
      <c r="AJ438" s="94" t="str">
        <v/>
      </c>
      <c r="AK438" s="94" t="str">
        <v/>
      </c>
      <c r="AL438" s="41"/>
      <c r="AM438" s="7" t="str">
        <v/>
      </c>
      <c r="AN438" s="7" t="str">
        <v/>
      </c>
      <c r="AO438" s="7" t="str">
        <v/>
      </c>
      <c r="AP438" s="7" t="str">
        <v/>
      </c>
      <c r="AQ438" s="7" t="str">
        <v/>
      </c>
      <c r="AR438" s="7" t="str">
        <v/>
      </c>
      <c r="AS438" s="18" t="str">
        <v/>
      </c>
      <c r="AT438" s="41"/>
      <c r="AU438" s="9" t="str">
        <v/>
      </c>
      <c r="AV438" s="9" t="str">
        <v/>
      </c>
      <c r="AW438" s="9" t="str">
        <v/>
      </c>
      <c r="AX438" s="9" t="str">
        <v/>
      </c>
      <c r="AY438" s="9" t="str">
        <v/>
      </c>
      <c r="AZ438" s="9" t="str">
        <v/>
      </c>
      <c r="BA438" s="10" t="str">
        <v/>
      </c>
      <c r="BB438" s="41"/>
    </row>
    <row r="439" spans="1:54" ht="12.75" customHeight="1" x14ac:dyDescent="0.2">
      <c r="A439" s="32">
        <v>17958</v>
      </c>
      <c r="B439" s="7">
        <v>1.7094017094017255E-2</v>
      </c>
      <c r="C439" s="7">
        <v>0</v>
      </c>
      <c r="D439" s="7">
        <v>9.1545782038037871E-2</v>
      </c>
      <c r="E439" s="7">
        <v>6.464677224279991E-2</v>
      </c>
      <c r="F439" s="7">
        <v>5.5252077128293386E-2</v>
      </c>
      <c r="G439" s="7">
        <v>1.696592574647271E-2</v>
      </c>
      <c r="H439" s="7">
        <v>6.1403508771929793E-2</v>
      </c>
      <c r="I439" s="8">
        <v>23.8</v>
      </c>
      <c r="J439" s="8">
        <v>23.91</v>
      </c>
      <c r="K439" s="41"/>
      <c r="L439" s="9" t="str">
        <v/>
      </c>
      <c r="M439" s="9" t="str">
        <v/>
      </c>
      <c r="N439" s="9" t="str">
        <v/>
      </c>
      <c r="O439" s="9" t="str">
        <v/>
      </c>
      <c r="P439" s="9" t="str">
        <v/>
      </c>
      <c r="Q439" s="9" t="str">
        <v/>
      </c>
      <c r="R439" s="9" t="str">
        <v/>
      </c>
      <c r="S439" s="10" t="str">
        <v/>
      </c>
      <c r="T439" s="10" t="str">
        <v/>
      </c>
      <c r="U439" s="41"/>
      <c r="V439" s="84">
        <v>3.9833333333333332E-2</v>
      </c>
      <c r="W439" s="84">
        <v>0.05</v>
      </c>
      <c r="X439" s="87">
        <v>5</v>
      </c>
      <c r="Y439" s="41"/>
      <c r="Z439" s="13" t="str">
        <v/>
      </c>
      <c r="AA439" s="11" t="str">
        <v/>
      </c>
      <c r="AB439" s="22" t="str">
        <v/>
      </c>
      <c r="AC439" s="41"/>
      <c r="AD439" s="90">
        <v>1</v>
      </c>
      <c r="AE439" s="41"/>
      <c r="AF439" s="12" t="str">
        <v/>
      </c>
      <c r="AG439" s="104" t="str">
        <v/>
      </c>
      <c r="AH439" s="41"/>
      <c r="AI439" s="94" t="str">
        <v/>
      </c>
      <c r="AJ439" s="94" t="str">
        <v/>
      </c>
      <c r="AK439" s="94" t="str">
        <v/>
      </c>
      <c r="AL439" s="41"/>
      <c r="AM439" s="7" t="str">
        <v/>
      </c>
      <c r="AN439" s="7" t="str">
        <v/>
      </c>
      <c r="AO439" s="7" t="str">
        <v/>
      </c>
      <c r="AP439" s="7" t="str">
        <v/>
      </c>
      <c r="AQ439" s="7" t="str">
        <v/>
      </c>
      <c r="AR439" s="7" t="str">
        <v/>
      </c>
      <c r="AS439" s="18" t="str">
        <v/>
      </c>
      <c r="AT439" s="41"/>
      <c r="AU439" s="9" t="str">
        <v/>
      </c>
      <c r="AV439" s="9" t="str">
        <v/>
      </c>
      <c r="AW439" s="9" t="str">
        <v/>
      </c>
      <c r="AX439" s="9" t="str">
        <v/>
      </c>
      <c r="AY439" s="9" t="str">
        <v/>
      </c>
      <c r="AZ439" s="9" t="str">
        <v/>
      </c>
      <c r="BA439" s="10" t="str">
        <v/>
      </c>
      <c r="BB439" s="41"/>
    </row>
    <row r="440" spans="1:54" ht="12.75" customHeight="1" x14ac:dyDescent="0.2">
      <c r="A440" s="32">
        <v>17989</v>
      </c>
      <c r="B440" s="7">
        <v>4.2016806722688926E-3</v>
      </c>
      <c r="C440" s="7">
        <v>4.1823504809701539E-4</v>
      </c>
      <c r="D440" s="7">
        <v>9.1088619626587208E-2</v>
      </c>
      <c r="E440" s="7">
        <v>6.4319380586405295E-2</v>
      </c>
      <c r="F440" s="7">
        <v>5.6457137189059425E-2</v>
      </c>
      <c r="G440" s="7">
        <v>1.7479246788982605E-2</v>
      </c>
      <c r="H440" s="7">
        <v>5.2173913043478182E-2</v>
      </c>
      <c r="I440" s="8">
        <v>23.9</v>
      </c>
      <c r="J440" s="8">
        <v>23.92</v>
      </c>
      <c r="K440" s="41"/>
      <c r="L440" s="9" t="str">
        <v/>
      </c>
      <c r="M440" s="9" t="str">
        <v/>
      </c>
      <c r="N440" s="9" t="str">
        <v/>
      </c>
      <c r="O440" s="9" t="str">
        <v/>
      </c>
      <c r="P440" s="9" t="str">
        <v/>
      </c>
      <c r="Q440" s="9" t="str">
        <v/>
      </c>
      <c r="R440" s="9" t="str">
        <v/>
      </c>
      <c r="S440" s="10" t="str">
        <v/>
      </c>
      <c r="T440" s="10" t="str">
        <v/>
      </c>
      <c r="U440" s="41"/>
      <c r="V440" s="84">
        <v>4.0999999999999995E-2</v>
      </c>
      <c r="W440" s="84">
        <v>5.2999999999999999E-2</v>
      </c>
      <c r="X440" s="87">
        <v>5.3</v>
      </c>
      <c r="Y440" s="41"/>
      <c r="Z440" s="13" t="str">
        <v/>
      </c>
      <c r="AA440" s="11" t="str">
        <v/>
      </c>
      <c r="AB440" s="22" t="str">
        <v/>
      </c>
      <c r="AC440" s="41"/>
      <c r="AD440" s="90">
        <v>1</v>
      </c>
      <c r="AE440" s="41"/>
      <c r="AF440" s="12" t="str">
        <v/>
      </c>
      <c r="AG440" s="104" t="str">
        <v/>
      </c>
      <c r="AH440" s="41"/>
      <c r="AI440" s="94" t="str">
        <v/>
      </c>
      <c r="AJ440" s="94" t="str">
        <v/>
      </c>
      <c r="AK440" s="94" t="str">
        <v/>
      </c>
      <c r="AL440" s="41"/>
      <c r="AM440" s="7" t="str">
        <v/>
      </c>
      <c r="AN440" s="7" t="str">
        <v/>
      </c>
      <c r="AO440" s="7" t="str">
        <v/>
      </c>
      <c r="AP440" s="7" t="str">
        <v/>
      </c>
      <c r="AQ440" s="7" t="str">
        <v/>
      </c>
      <c r="AR440" s="7" t="str">
        <v/>
      </c>
      <c r="AS440" s="18" t="str">
        <v/>
      </c>
      <c r="AT440" s="41"/>
      <c r="AU440" s="9" t="str">
        <v/>
      </c>
      <c r="AV440" s="9" t="str">
        <v/>
      </c>
      <c r="AW440" s="9" t="str">
        <v/>
      </c>
      <c r="AX440" s="9" t="str">
        <v/>
      </c>
      <c r="AY440" s="9" t="str">
        <v/>
      </c>
      <c r="AZ440" s="9" t="str">
        <v/>
      </c>
      <c r="BA440" s="10" t="str">
        <v/>
      </c>
      <c r="BB440" s="41"/>
    </row>
    <row r="441" spans="1:54" ht="12.75" customHeight="1" x14ac:dyDescent="0.2">
      <c r="A441" s="32">
        <v>18019</v>
      </c>
      <c r="B441" s="7">
        <v>-4.1841004184099972E-3</v>
      </c>
      <c r="C441" s="7">
        <v>-4.180602006689238E-4</v>
      </c>
      <c r="D441" s="7">
        <v>8.7598023203461217E-2</v>
      </c>
      <c r="E441" s="7">
        <v>6.342724238285391E-2</v>
      </c>
      <c r="F441" s="7">
        <v>5.6014270423551116E-2</v>
      </c>
      <c r="G441" s="7">
        <v>1.696592574647271E-2</v>
      </c>
      <c r="H441" s="7">
        <v>4.31034482758621E-2</v>
      </c>
      <c r="I441" s="8">
        <v>23.8</v>
      </c>
      <c r="J441" s="8">
        <v>23.91</v>
      </c>
      <c r="K441" s="41"/>
      <c r="L441" s="9" t="str">
        <v/>
      </c>
      <c r="M441" s="9" t="str">
        <v/>
      </c>
      <c r="N441" s="9" t="str">
        <v/>
      </c>
      <c r="O441" s="9" t="str">
        <v/>
      </c>
      <c r="P441" s="9" t="str">
        <v/>
      </c>
      <c r="Q441" s="9" t="str">
        <v/>
      </c>
      <c r="R441" s="9" t="str">
        <v/>
      </c>
      <c r="S441" s="10" t="str">
        <v/>
      </c>
      <c r="T441" s="10" t="str">
        <v/>
      </c>
      <c r="U441" s="41"/>
      <c r="V441" s="84">
        <v>4.3166666666666666E-2</v>
      </c>
      <c r="W441" s="84">
        <v>6.0999999999999999E-2</v>
      </c>
      <c r="X441" s="87">
        <v>6.1</v>
      </c>
      <c r="Y441" s="41"/>
      <c r="Z441" s="13" t="str">
        <v/>
      </c>
      <c r="AA441" s="11" t="str">
        <v/>
      </c>
      <c r="AB441" s="22" t="str">
        <v/>
      </c>
      <c r="AC441" s="41"/>
      <c r="AD441" s="90">
        <v>1</v>
      </c>
      <c r="AE441" s="41"/>
      <c r="AF441" s="12" t="str">
        <v/>
      </c>
      <c r="AG441" s="104" t="str">
        <v/>
      </c>
      <c r="AH441" s="41"/>
      <c r="AI441" s="94" t="str">
        <v/>
      </c>
      <c r="AJ441" s="94" t="str">
        <v/>
      </c>
      <c r="AK441" s="94" t="str">
        <v/>
      </c>
      <c r="AL441" s="41"/>
      <c r="AM441" s="7" t="str">
        <v/>
      </c>
      <c r="AN441" s="7" t="str">
        <v/>
      </c>
      <c r="AO441" s="7" t="str">
        <v/>
      </c>
      <c r="AP441" s="7" t="str">
        <v/>
      </c>
      <c r="AQ441" s="7" t="str">
        <v/>
      </c>
      <c r="AR441" s="7" t="str">
        <v/>
      </c>
      <c r="AS441" s="18" t="str">
        <v/>
      </c>
      <c r="AT441" s="41"/>
      <c r="AU441" s="9" t="str">
        <v/>
      </c>
      <c r="AV441" s="9" t="str">
        <v/>
      </c>
      <c r="AW441" s="9" t="str">
        <v/>
      </c>
      <c r="AX441" s="9" t="str">
        <v/>
      </c>
      <c r="AY441" s="9" t="str">
        <v/>
      </c>
      <c r="AZ441" s="9" t="str">
        <v/>
      </c>
      <c r="BA441" s="10" t="str">
        <v/>
      </c>
      <c r="BB441" s="41"/>
    </row>
    <row r="442" spans="1:54" ht="12.75" customHeight="1" x14ac:dyDescent="0.2">
      <c r="A442" s="32">
        <v>18050</v>
      </c>
      <c r="B442" s="7">
        <v>-8.2987551867220732E-3</v>
      </c>
      <c r="C442" s="7">
        <v>4.1823504809701539E-4</v>
      </c>
      <c r="D442" s="7">
        <v>8.522243843090882E-2</v>
      </c>
      <c r="E442" s="7">
        <v>6.3107168577898776E-2</v>
      </c>
      <c r="F442" s="7">
        <v>5.6457137189059425E-2</v>
      </c>
      <c r="G442" s="7">
        <v>1.6880898685553092E-2</v>
      </c>
      <c r="H442" s="7">
        <v>2.5423728813559254E-2</v>
      </c>
      <c r="I442" s="8">
        <v>23.9</v>
      </c>
      <c r="J442" s="8">
        <v>23.92</v>
      </c>
      <c r="K442" s="41"/>
      <c r="L442" s="9" t="str">
        <v/>
      </c>
      <c r="M442" s="9" t="str">
        <v/>
      </c>
      <c r="N442" s="9" t="str">
        <v/>
      </c>
      <c r="O442" s="9" t="str">
        <v/>
      </c>
      <c r="P442" s="9" t="str">
        <v/>
      </c>
      <c r="Q442" s="9" t="str">
        <v/>
      </c>
      <c r="R442" s="9" t="str">
        <v/>
      </c>
      <c r="S442" s="10" t="str">
        <v/>
      </c>
      <c r="T442" s="10" t="str">
        <v/>
      </c>
      <c r="U442" s="41"/>
      <c r="V442" s="84">
        <v>4.533333333333333E-2</v>
      </c>
      <c r="W442" s="84">
        <v>6.2E-2</v>
      </c>
      <c r="X442" s="87">
        <v>6.2</v>
      </c>
      <c r="Y442" s="41"/>
      <c r="Z442" s="13" t="str">
        <v/>
      </c>
      <c r="AA442" s="11" t="str">
        <v/>
      </c>
      <c r="AB442" s="22" t="str">
        <v/>
      </c>
      <c r="AC442" s="41"/>
      <c r="AD442" s="90">
        <v>1</v>
      </c>
      <c r="AE442" s="41"/>
      <c r="AF442" s="12" t="str">
        <v/>
      </c>
      <c r="AG442" s="104" t="str">
        <v/>
      </c>
      <c r="AH442" s="41"/>
      <c r="AI442" s="94" t="str">
        <v/>
      </c>
      <c r="AJ442" s="94" t="str">
        <v/>
      </c>
      <c r="AK442" s="94" t="str">
        <v/>
      </c>
      <c r="AL442" s="41"/>
      <c r="AM442" s="7" t="str">
        <v/>
      </c>
      <c r="AN442" s="7" t="str">
        <v/>
      </c>
      <c r="AO442" s="7" t="str">
        <v/>
      </c>
      <c r="AP442" s="7" t="str">
        <v/>
      </c>
      <c r="AQ442" s="7" t="str">
        <v/>
      </c>
      <c r="AR442" s="7" t="str">
        <v/>
      </c>
      <c r="AS442" s="18" t="str">
        <v/>
      </c>
      <c r="AT442" s="41"/>
      <c r="AU442" s="9" t="str">
        <v/>
      </c>
      <c r="AV442" s="9" t="str">
        <v/>
      </c>
      <c r="AW442" s="9" t="str">
        <v/>
      </c>
      <c r="AX442" s="9" t="str">
        <v/>
      </c>
      <c r="AY442" s="9" t="str">
        <v/>
      </c>
      <c r="AZ442" s="9" t="str">
        <v/>
      </c>
      <c r="BA442" s="10" t="str">
        <v/>
      </c>
      <c r="BB442" s="41"/>
    </row>
    <row r="443" spans="1:54" ht="12.75" customHeight="1" x14ac:dyDescent="0.2">
      <c r="A443" s="32">
        <v>18080</v>
      </c>
      <c r="B443" s="7">
        <v>-2.8688524590163911E-2</v>
      </c>
      <c r="C443" s="7">
        <v>-9.1973244147157684E-3</v>
      </c>
      <c r="D443" s="7">
        <v>6.1763321438548902E-2</v>
      </c>
      <c r="E443" s="7">
        <v>6.0119970792216204E-2</v>
      </c>
      <c r="F443" s="7">
        <v>5.5569725774158307E-2</v>
      </c>
      <c r="G443" s="7">
        <v>1.5862928673551435E-2</v>
      </c>
      <c r="H443" s="7">
        <v>2.5423728813559254E-2</v>
      </c>
      <c r="I443" s="8">
        <v>23.7</v>
      </c>
      <c r="J443" s="8">
        <v>23.7</v>
      </c>
      <c r="K443" s="41"/>
      <c r="L443" s="9" t="str">
        <v/>
      </c>
      <c r="M443" s="9" t="str">
        <v/>
      </c>
      <c r="N443" s="9" t="str">
        <v/>
      </c>
      <c r="O443" s="9" t="str">
        <v/>
      </c>
      <c r="P443" s="9" t="str">
        <v/>
      </c>
      <c r="Q443" s="9" t="str">
        <v/>
      </c>
      <c r="R443" s="9" t="str">
        <v/>
      </c>
      <c r="S443" s="10" t="str">
        <v/>
      </c>
      <c r="T443" s="10" t="str">
        <v/>
      </c>
      <c r="U443" s="41"/>
      <c r="V443" s="84">
        <v>4.791666666666667E-2</v>
      </c>
      <c r="W443" s="84">
        <v>6.7000000000000004E-2</v>
      </c>
      <c r="X443" s="87">
        <v>6.7</v>
      </c>
      <c r="Y443" s="41"/>
      <c r="Z443" s="13" t="str">
        <v/>
      </c>
      <c r="AA443" s="11" t="str">
        <v/>
      </c>
      <c r="AB443" s="22" t="str">
        <v/>
      </c>
      <c r="AC443" s="41"/>
      <c r="AD443" s="90">
        <v>1</v>
      </c>
      <c r="AE443" s="41"/>
      <c r="AF443" s="12" t="str">
        <v/>
      </c>
      <c r="AG443" s="104" t="str">
        <v/>
      </c>
      <c r="AH443" s="41"/>
      <c r="AI443" s="94" t="str">
        <v/>
      </c>
      <c r="AJ443" s="94" t="str">
        <v/>
      </c>
      <c r="AK443" s="94" t="str">
        <v/>
      </c>
      <c r="AL443" s="41"/>
      <c r="AM443" s="7" t="str">
        <v/>
      </c>
      <c r="AN443" s="7" t="str">
        <v/>
      </c>
      <c r="AO443" s="7" t="str">
        <v/>
      </c>
      <c r="AP443" s="7" t="str">
        <v/>
      </c>
      <c r="AQ443" s="7" t="str">
        <v/>
      </c>
      <c r="AR443" s="7" t="str">
        <v/>
      </c>
      <c r="AS443" s="18" t="str">
        <v/>
      </c>
      <c r="AT443" s="41"/>
      <c r="AU443" s="9" t="str">
        <v/>
      </c>
      <c r="AV443" s="9" t="str">
        <v/>
      </c>
      <c r="AW443" s="9" t="str">
        <v/>
      </c>
      <c r="AX443" s="9" t="str">
        <v/>
      </c>
      <c r="AY443" s="9" t="str">
        <v/>
      </c>
      <c r="AZ443" s="9" t="str">
        <v/>
      </c>
      <c r="BA443" s="10" t="str">
        <v/>
      </c>
      <c r="BB443" s="41"/>
    </row>
    <row r="444" spans="1:54" ht="12.75" customHeight="1" x14ac:dyDescent="0.2">
      <c r="A444" s="32">
        <v>18111</v>
      </c>
      <c r="B444" s="7">
        <v>-2.8571428571428581E-2</v>
      </c>
      <c r="C444" s="7">
        <v>0</v>
      </c>
      <c r="D444" s="7">
        <v>5.6189540995438936E-2</v>
      </c>
      <c r="E444" s="7">
        <v>6.1013080712164935E-2</v>
      </c>
      <c r="F444" s="7">
        <v>5.6014270423551116E-2</v>
      </c>
      <c r="G444" s="7">
        <v>1.6076817383077868E-2</v>
      </c>
      <c r="H444" s="7">
        <v>2.5210084033613356E-2</v>
      </c>
      <c r="I444" s="8">
        <v>23.8</v>
      </c>
      <c r="J444" s="8">
        <v>23.7</v>
      </c>
      <c r="K444" s="41"/>
      <c r="L444" s="9" t="str">
        <v/>
      </c>
      <c r="M444" s="9" t="str">
        <v/>
      </c>
      <c r="N444" s="9" t="str">
        <v/>
      </c>
      <c r="O444" s="9" t="str">
        <v/>
      </c>
      <c r="P444" s="9" t="str">
        <v/>
      </c>
      <c r="Q444" s="9" t="str">
        <v/>
      </c>
      <c r="R444" s="9" t="str">
        <v/>
      </c>
      <c r="S444" s="10" t="str">
        <v/>
      </c>
      <c r="T444" s="10" t="str">
        <v/>
      </c>
      <c r="U444" s="41"/>
      <c r="V444" s="84">
        <v>5.0333333333333341E-2</v>
      </c>
      <c r="W444" s="84">
        <v>6.8000000000000005E-2</v>
      </c>
      <c r="X444" s="87">
        <v>6.8</v>
      </c>
      <c r="Y444" s="41"/>
      <c r="Z444" s="13" t="str">
        <v/>
      </c>
      <c r="AA444" s="11" t="str">
        <v/>
      </c>
      <c r="AB444" s="22" t="str">
        <v/>
      </c>
      <c r="AC444" s="41"/>
      <c r="AD444" s="90">
        <v>1</v>
      </c>
      <c r="AE444" s="41"/>
      <c r="AF444" s="12" t="str">
        <v/>
      </c>
      <c r="AG444" s="104" t="str">
        <v/>
      </c>
      <c r="AH444" s="41"/>
      <c r="AI444" s="94" t="str">
        <v/>
      </c>
      <c r="AJ444" s="94" t="str">
        <v/>
      </c>
      <c r="AK444" s="94" t="str">
        <v/>
      </c>
      <c r="AL444" s="41"/>
      <c r="AM444" s="7" t="str">
        <v/>
      </c>
      <c r="AN444" s="7" t="str">
        <v/>
      </c>
      <c r="AO444" s="7" t="str">
        <v/>
      </c>
      <c r="AP444" s="7" t="str">
        <v/>
      </c>
      <c r="AQ444" s="7" t="str">
        <v/>
      </c>
      <c r="AR444" s="7" t="str">
        <v/>
      </c>
      <c r="AS444" s="18" t="str">
        <v/>
      </c>
      <c r="AT444" s="41"/>
      <c r="AU444" s="9" t="str">
        <v/>
      </c>
      <c r="AV444" s="9" t="str">
        <v/>
      </c>
      <c r="AW444" s="9" t="str">
        <v/>
      </c>
      <c r="AX444" s="9" t="str">
        <v/>
      </c>
      <c r="AY444" s="9" t="str">
        <v/>
      </c>
      <c r="AZ444" s="9" t="str">
        <v/>
      </c>
      <c r="BA444" s="10" t="str">
        <v/>
      </c>
      <c r="BB444" s="41"/>
    </row>
    <row r="445" spans="1:54" ht="12.75" customHeight="1" x14ac:dyDescent="0.2">
      <c r="A445" s="32">
        <v>18142</v>
      </c>
      <c r="B445" s="7">
        <v>-2.4489795918367419E-2</v>
      </c>
      <c r="C445" s="7">
        <v>2.1097046413502962E-3</v>
      </c>
      <c r="D445" s="7">
        <v>5.4198946422640004E-2</v>
      </c>
      <c r="E445" s="7">
        <v>6.1903193609451623E-2</v>
      </c>
      <c r="F445" s="7">
        <v>5.4187540184824856E-2</v>
      </c>
      <c r="G445" s="7">
        <v>1.6289854033122664E-2</v>
      </c>
      <c r="H445" s="7">
        <v>8.2644628099173278E-3</v>
      </c>
      <c r="I445" s="8">
        <v>23.9</v>
      </c>
      <c r="J445" s="8">
        <v>23.75</v>
      </c>
      <c r="K445" s="41"/>
      <c r="L445" s="9" t="str">
        <v/>
      </c>
      <c r="M445" s="9" t="str">
        <v/>
      </c>
      <c r="N445" s="9" t="str">
        <v/>
      </c>
      <c r="O445" s="9" t="str">
        <v/>
      </c>
      <c r="P445" s="9" t="str">
        <v/>
      </c>
      <c r="Q445" s="9" t="str">
        <v/>
      </c>
      <c r="R445" s="9" t="str">
        <v/>
      </c>
      <c r="S445" s="10" t="str">
        <v/>
      </c>
      <c r="T445" s="10" t="str">
        <v/>
      </c>
      <c r="U445" s="41"/>
      <c r="V445" s="84">
        <v>5.2666666666666667E-2</v>
      </c>
      <c r="W445" s="84">
        <v>6.6000000000000003E-2</v>
      </c>
      <c r="X445" s="87">
        <v>6.6</v>
      </c>
      <c r="Y445" s="41"/>
      <c r="Z445" s="13" t="str">
        <v/>
      </c>
      <c r="AA445" s="11" t="str">
        <v/>
      </c>
      <c r="AB445" s="22" t="str">
        <v/>
      </c>
      <c r="AC445" s="41"/>
      <c r="AD445" s="90">
        <v>1</v>
      </c>
      <c r="AE445" s="41"/>
      <c r="AF445" s="12" t="str">
        <v/>
      </c>
      <c r="AG445" s="104" t="str">
        <v/>
      </c>
      <c r="AH445" s="41"/>
      <c r="AI445" s="94" t="str">
        <v/>
      </c>
      <c r="AJ445" s="94" t="str">
        <v/>
      </c>
      <c r="AK445" s="94" t="str">
        <v/>
      </c>
      <c r="AL445" s="41"/>
      <c r="AM445" s="7" t="str">
        <v/>
      </c>
      <c r="AN445" s="7" t="str">
        <v/>
      </c>
      <c r="AO445" s="7" t="str">
        <v/>
      </c>
      <c r="AP445" s="7" t="str">
        <v/>
      </c>
      <c r="AQ445" s="7" t="str">
        <v/>
      </c>
      <c r="AR445" s="7" t="str">
        <v/>
      </c>
      <c r="AS445" s="18" t="str">
        <v/>
      </c>
      <c r="AT445" s="41"/>
      <c r="AU445" s="9" t="str">
        <v/>
      </c>
      <c r="AV445" s="9" t="str">
        <v/>
      </c>
      <c r="AW445" s="9" t="str">
        <v/>
      </c>
      <c r="AX445" s="9" t="str">
        <v/>
      </c>
      <c r="AY445" s="9" t="str">
        <v/>
      </c>
      <c r="AZ445" s="9" t="str">
        <v/>
      </c>
      <c r="BA445" s="10" t="str">
        <v/>
      </c>
      <c r="BB445" s="41"/>
    </row>
    <row r="446" spans="1:54" ht="12.75" customHeight="1" x14ac:dyDescent="0.2">
      <c r="A446" s="32">
        <v>18172</v>
      </c>
      <c r="B446" s="7">
        <v>-2.8688524590163911E-2</v>
      </c>
      <c r="C446" s="7">
        <v>-3.3684210526314651E-3</v>
      </c>
      <c r="D446" s="7">
        <v>4.4467675101945936E-2</v>
      </c>
      <c r="E446" s="7">
        <v>6.0119970792216204E-2</v>
      </c>
      <c r="F446" s="7">
        <v>5.4051986389035189E-2</v>
      </c>
      <c r="G446" s="7">
        <v>1.5862928673551435E-2</v>
      </c>
      <c r="H446" s="7">
        <v>1.6528925619834878E-2</v>
      </c>
      <c r="I446" s="8">
        <v>23.7</v>
      </c>
      <c r="J446" s="8">
        <v>23.67</v>
      </c>
      <c r="K446" s="41"/>
      <c r="L446" s="9" t="str">
        <v/>
      </c>
      <c r="M446" s="9" t="str">
        <v/>
      </c>
      <c r="N446" s="9" t="str">
        <v/>
      </c>
      <c r="O446" s="9" t="str">
        <v/>
      </c>
      <c r="P446" s="9" t="str">
        <v/>
      </c>
      <c r="Q446" s="9" t="str">
        <v/>
      </c>
      <c r="R446" s="9" t="str">
        <v/>
      </c>
      <c r="S446" s="10" t="str">
        <v/>
      </c>
      <c r="T446" s="10" t="str">
        <v/>
      </c>
      <c r="U446" s="41"/>
      <c r="V446" s="84">
        <v>5.616666666666667E-2</v>
      </c>
      <c r="W446" s="84">
        <v>7.9000000000000001E-2</v>
      </c>
      <c r="X446" s="87">
        <v>7.9</v>
      </c>
      <c r="Y446" s="41"/>
      <c r="Z446" s="13" t="str">
        <v/>
      </c>
      <c r="AA446" s="11" t="str">
        <v/>
      </c>
      <c r="AB446" s="22" t="str">
        <v/>
      </c>
      <c r="AC446" s="41"/>
      <c r="AD446" s="90">
        <v>1</v>
      </c>
      <c r="AE446" s="41"/>
      <c r="AF446" s="12" t="str">
        <v/>
      </c>
      <c r="AG446" s="104" t="str">
        <v/>
      </c>
      <c r="AH446" s="41"/>
      <c r="AI446" s="94" t="str">
        <v/>
      </c>
      <c r="AJ446" s="94" t="str">
        <v/>
      </c>
      <c r="AK446" s="94" t="str">
        <v/>
      </c>
      <c r="AL446" s="41"/>
      <c r="AM446" s="7" t="str">
        <v/>
      </c>
      <c r="AN446" s="7" t="str">
        <v/>
      </c>
      <c r="AO446" s="7" t="str">
        <v/>
      </c>
      <c r="AP446" s="7" t="str">
        <v/>
      </c>
      <c r="AQ446" s="7" t="str">
        <v/>
      </c>
      <c r="AR446" s="7" t="str">
        <v/>
      </c>
      <c r="AS446" s="18" t="str">
        <v/>
      </c>
      <c r="AT446" s="41"/>
      <c r="AU446" s="9" t="str">
        <v/>
      </c>
      <c r="AV446" s="9" t="str">
        <v/>
      </c>
      <c r="AW446" s="9" t="str">
        <v/>
      </c>
      <c r="AX446" s="9" t="str">
        <v/>
      </c>
      <c r="AY446" s="9" t="str">
        <v/>
      </c>
      <c r="AZ446" s="9" t="str">
        <v/>
      </c>
      <c r="BA446" s="10" t="str">
        <v/>
      </c>
      <c r="BB446" s="41"/>
    </row>
    <row r="447" spans="1:54" ht="12.75" customHeight="1" x14ac:dyDescent="0.2">
      <c r="A447" s="32">
        <v>18203</v>
      </c>
      <c r="B447" s="7">
        <v>-1.6528925619834656E-2</v>
      </c>
      <c r="C447" s="7">
        <v>1.2674271229402567E-3</v>
      </c>
      <c r="D447" s="7">
        <v>3.7685586818857475E-2</v>
      </c>
      <c r="E447" s="7">
        <v>6.1013080712164935E-2</v>
      </c>
      <c r="F447" s="7">
        <v>5.4495891854766221E-2</v>
      </c>
      <c r="G447" s="7">
        <v>1.6076817383077868E-2</v>
      </c>
      <c r="H447" s="7">
        <v>1.6528925619834878E-2</v>
      </c>
      <c r="I447" s="8">
        <v>23.8</v>
      </c>
      <c r="J447" s="8">
        <v>23.7</v>
      </c>
      <c r="K447" s="41"/>
      <c r="L447" s="9" t="str">
        <v/>
      </c>
      <c r="M447" s="9" t="str">
        <v/>
      </c>
      <c r="N447" s="9" t="str">
        <v/>
      </c>
      <c r="O447" s="9" t="str">
        <v/>
      </c>
      <c r="P447" s="9" t="str">
        <v/>
      </c>
      <c r="Q447" s="9" t="str">
        <v/>
      </c>
      <c r="R447" s="9" t="str">
        <v/>
      </c>
      <c r="S447" s="10" t="str">
        <v/>
      </c>
      <c r="T447" s="10" t="str">
        <v/>
      </c>
      <c r="U447" s="41"/>
      <c r="V447" s="84">
        <v>5.8333333333333327E-2</v>
      </c>
      <c r="W447" s="84">
        <v>6.4000000000000001E-2</v>
      </c>
      <c r="X447" s="87">
        <v>6.4</v>
      </c>
      <c r="Y447" s="41"/>
      <c r="Z447" s="13" t="str">
        <v/>
      </c>
      <c r="AA447" s="11" t="str">
        <v/>
      </c>
      <c r="AB447" s="22" t="str">
        <v/>
      </c>
      <c r="AC447" s="41"/>
      <c r="AD447" s="90">
        <v>0</v>
      </c>
      <c r="AE447" s="41"/>
      <c r="AF447" s="12" t="str">
        <v/>
      </c>
      <c r="AG447" s="104" t="str">
        <v/>
      </c>
      <c r="AH447" s="41"/>
      <c r="AI447" s="94" t="str">
        <v/>
      </c>
      <c r="AJ447" s="94" t="str">
        <v/>
      </c>
      <c r="AK447" s="94" t="str">
        <v/>
      </c>
      <c r="AL447" s="41"/>
      <c r="AM447" s="7" t="str">
        <v/>
      </c>
      <c r="AN447" s="7" t="str">
        <v/>
      </c>
      <c r="AO447" s="7" t="str">
        <v/>
      </c>
      <c r="AP447" s="7" t="str">
        <v/>
      </c>
      <c r="AQ447" s="7" t="str">
        <v/>
      </c>
      <c r="AR447" s="7" t="str">
        <v/>
      </c>
      <c r="AS447" s="18" t="str">
        <v/>
      </c>
      <c r="AT447" s="41"/>
      <c r="AU447" s="9" t="str">
        <v/>
      </c>
      <c r="AV447" s="9" t="str">
        <v/>
      </c>
      <c r="AW447" s="9" t="str">
        <v/>
      </c>
      <c r="AX447" s="9" t="str">
        <v/>
      </c>
      <c r="AY447" s="9" t="str">
        <v/>
      </c>
      <c r="AZ447" s="9" t="str">
        <v/>
      </c>
      <c r="BA447" s="10" t="str">
        <v/>
      </c>
      <c r="BB447" s="41"/>
    </row>
    <row r="448" spans="1:54" ht="12.75" customHeight="1" x14ac:dyDescent="0.2">
      <c r="A448" s="32">
        <v>18233</v>
      </c>
      <c r="B448" s="7">
        <v>-2.0746887966805017E-2</v>
      </c>
      <c r="C448" s="7">
        <v>-3.7974683544304E-3</v>
      </c>
      <c r="D448" s="7">
        <v>3.1552132058739968E-2</v>
      </c>
      <c r="E448" s="7">
        <v>5.8031018380900745E-2</v>
      </c>
      <c r="F448" s="7">
        <v>5.3606391994281521E-2</v>
      </c>
      <c r="G448" s="7">
        <v>1.5942615151028905E-2</v>
      </c>
      <c r="H448" s="7">
        <v>8.2644628099173278E-3</v>
      </c>
      <c r="I448" s="8">
        <v>23.6</v>
      </c>
      <c r="J448" s="8">
        <v>23.61</v>
      </c>
      <c r="K448" s="41"/>
      <c r="L448" s="9" t="str">
        <v/>
      </c>
      <c r="M448" s="9" t="str">
        <v/>
      </c>
      <c r="N448" s="9" t="str">
        <v/>
      </c>
      <c r="O448" s="9" t="str">
        <v/>
      </c>
      <c r="P448" s="9" t="str">
        <v/>
      </c>
      <c r="Q448" s="9" t="str">
        <v/>
      </c>
      <c r="R448" s="9" t="str">
        <v/>
      </c>
      <c r="S448" s="10" t="str">
        <v/>
      </c>
      <c r="T448" s="10" t="str">
        <v/>
      </c>
      <c r="U448" s="41"/>
      <c r="V448" s="84">
        <v>6.0499999999999998E-2</v>
      </c>
      <c r="W448" s="84">
        <v>6.6000000000000003E-2</v>
      </c>
      <c r="X448" s="87">
        <v>6.6</v>
      </c>
      <c r="Y448" s="41"/>
      <c r="Z448" s="13" t="str">
        <v/>
      </c>
      <c r="AA448" s="11" t="str">
        <v/>
      </c>
      <c r="AB448" s="22" t="str">
        <v/>
      </c>
      <c r="AC448" s="41"/>
      <c r="AD448" s="90">
        <v>0</v>
      </c>
      <c r="AE448" s="41"/>
      <c r="AF448" s="12" t="str">
        <v/>
      </c>
      <c r="AG448" s="104" t="str">
        <v/>
      </c>
      <c r="AH448" s="41"/>
      <c r="AI448" s="94" t="str">
        <v/>
      </c>
      <c r="AJ448" s="94" t="str">
        <v/>
      </c>
      <c r="AK448" s="94" t="str">
        <v/>
      </c>
      <c r="AL448" s="41"/>
      <c r="AM448" s="7" t="str">
        <v/>
      </c>
      <c r="AN448" s="7" t="str">
        <v/>
      </c>
      <c r="AO448" s="7" t="str">
        <v/>
      </c>
      <c r="AP448" s="7" t="str">
        <v/>
      </c>
      <c r="AQ448" s="7" t="str">
        <v/>
      </c>
      <c r="AR448" s="7" t="str">
        <v/>
      </c>
      <c r="AS448" s="18" t="str">
        <v/>
      </c>
      <c r="AT448" s="41"/>
      <c r="AU448" s="9" t="str">
        <v/>
      </c>
      <c r="AV448" s="9" t="str">
        <v/>
      </c>
      <c r="AW448" s="9" t="str">
        <v/>
      </c>
      <c r="AX448" s="9" t="str">
        <v/>
      </c>
      <c r="AY448" s="9" t="str">
        <v/>
      </c>
      <c r="AZ448" s="9" t="str">
        <v/>
      </c>
      <c r="BA448" s="10" t="str">
        <v/>
      </c>
      <c r="BB448" s="41"/>
    </row>
    <row r="449" spans="1:54" ht="12.75" customHeight="1" x14ac:dyDescent="0.2">
      <c r="A449" s="32">
        <v>18264</v>
      </c>
      <c r="B449" s="7">
        <v>-2.083333333333337E-2</v>
      </c>
      <c r="C449" s="7">
        <v>-4.2354934349850826E-3</v>
      </c>
      <c r="D449" s="7">
        <v>3.0093074761916361E-2</v>
      </c>
      <c r="E449" s="7">
        <v>5.713285832663928E-2</v>
      </c>
      <c r="F449" s="7">
        <v>5.391432169574184E-2</v>
      </c>
      <c r="G449" s="7">
        <v>1.6023112968291731E-2</v>
      </c>
      <c r="H449" s="7">
        <v>0</v>
      </c>
      <c r="I449" s="8">
        <v>23.5</v>
      </c>
      <c r="J449" s="8">
        <v>23.51</v>
      </c>
      <c r="K449" s="41"/>
      <c r="L449" s="9" t="str">
        <v/>
      </c>
      <c r="M449" s="9" t="str">
        <v/>
      </c>
      <c r="N449" s="9" t="str">
        <v/>
      </c>
      <c r="O449" s="9" t="str">
        <v/>
      </c>
      <c r="P449" s="9" t="str">
        <v/>
      </c>
      <c r="Q449" s="9" t="str">
        <v/>
      </c>
      <c r="R449" s="9" t="str">
        <v/>
      </c>
      <c r="S449" s="10" t="str">
        <v/>
      </c>
      <c r="T449" s="10" t="str">
        <v/>
      </c>
      <c r="U449" s="41"/>
      <c r="V449" s="84">
        <v>6.2333333333333331E-2</v>
      </c>
      <c r="W449" s="84">
        <v>6.5000000000000002E-2</v>
      </c>
      <c r="X449" s="87">
        <v>6.5</v>
      </c>
      <c r="Y449" s="41"/>
      <c r="Z449" s="13" t="str">
        <v/>
      </c>
      <c r="AA449" s="11" t="str">
        <v/>
      </c>
      <c r="AB449" s="22" t="str">
        <v/>
      </c>
      <c r="AC449" s="41"/>
      <c r="AD449" s="90">
        <v>0</v>
      </c>
      <c r="AE449" s="41"/>
      <c r="AF449" s="12" t="str">
        <v/>
      </c>
      <c r="AG449" s="104" t="str">
        <v/>
      </c>
      <c r="AH449" s="41"/>
      <c r="AI449" s="94" t="str">
        <v/>
      </c>
      <c r="AJ449" s="94" t="str">
        <v/>
      </c>
      <c r="AK449" s="94" t="str">
        <v/>
      </c>
      <c r="AL449" s="41"/>
      <c r="AM449" s="7" t="str">
        <v/>
      </c>
      <c r="AN449" s="7" t="str">
        <v/>
      </c>
      <c r="AO449" s="7" t="str">
        <v/>
      </c>
      <c r="AP449" s="7" t="str">
        <v/>
      </c>
      <c r="AQ449" s="7" t="str">
        <v/>
      </c>
      <c r="AR449" s="7" t="str">
        <v/>
      </c>
      <c r="AS449" s="18" t="str">
        <v/>
      </c>
      <c r="AT449" s="41"/>
      <c r="AU449" s="9" t="str">
        <v/>
      </c>
      <c r="AV449" s="9" t="str">
        <v/>
      </c>
      <c r="AW449" s="9" t="str">
        <v/>
      </c>
      <c r="AX449" s="9" t="str">
        <v/>
      </c>
      <c r="AY449" s="9" t="str">
        <v/>
      </c>
      <c r="AZ449" s="9" t="str">
        <v/>
      </c>
      <c r="BA449" s="10" t="str">
        <v/>
      </c>
      <c r="BB449" s="41"/>
    </row>
    <row r="450" spans="1:54" ht="12.75" customHeight="1" x14ac:dyDescent="0.2">
      <c r="A450" s="32">
        <v>18295</v>
      </c>
      <c r="B450" s="7">
        <v>-1.2605042016806789E-2</v>
      </c>
      <c r="C450" s="7">
        <v>4.2535091450446316E-3</v>
      </c>
      <c r="D450" s="7">
        <v>3.0093074761916361E-2</v>
      </c>
      <c r="E450" s="7">
        <v>5.713285832663928E-2</v>
      </c>
      <c r="F450" s="7">
        <v>5.3159095047153437E-2</v>
      </c>
      <c r="G450" s="7">
        <v>1.632111150727944E-2</v>
      </c>
      <c r="H450" s="7">
        <v>8.2644628099173278E-3</v>
      </c>
      <c r="I450" s="8">
        <v>23.5</v>
      </c>
      <c r="J450" s="8">
        <v>23.61</v>
      </c>
      <c r="K450" s="41"/>
      <c r="L450" s="9" t="str">
        <v/>
      </c>
      <c r="M450" s="9" t="str">
        <v/>
      </c>
      <c r="N450" s="9" t="str">
        <v/>
      </c>
      <c r="O450" s="9" t="str">
        <v/>
      </c>
      <c r="P450" s="9" t="str">
        <v/>
      </c>
      <c r="Q450" s="9" t="str">
        <v/>
      </c>
      <c r="R450" s="9" t="str">
        <v/>
      </c>
      <c r="S450" s="10" t="str">
        <v/>
      </c>
      <c r="T450" s="10" t="str">
        <v/>
      </c>
      <c r="U450" s="41"/>
      <c r="V450" s="84">
        <v>6.3750000000000001E-2</v>
      </c>
      <c r="W450" s="84">
        <v>6.4000000000000001E-2</v>
      </c>
      <c r="X450" s="87">
        <v>6.4</v>
      </c>
      <c r="Y450" s="41"/>
      <c r="Z450" s="13" t="str">
        <v/>
      </c>
      <c r="AA450" s="11" t="str">
        <v/>
      </c>
      <c r="AB450" s="22" t="str">
        <v/>
      </c>
      <c r="AC450" s="41"/>
      <c r="AD450" s="90">
        <v>0</v>
      </c>
      <c r="AE450" s="41"/>
      <c r="AF450" s="12" t="str">
        <v/>
      </c>
      <c r="AG450" s="104" t="str">
        <v/>
      </c>
      <c r="AH450" s="41"/>
      <c r="AI450" s="94" t="str">
        <v/>
      </c>
      <c r="AJ450" s="94" t="str">
        <v/>
      </c>
      <c r="AK450" s="94" t="str">
        <v/>
      </c>
      <c r="AL450" s="41"/>
      <c r="AM450" s="7" t="str">
        <v/>
      </c>
      <c r="AN450" s="7" t="str">
        <v/>
      </c>
      <c r="AO450" s="7" t="str">
        <v/>
      </c>
      <c r="AP450" s="7" t="str">
        <v/>
      </c>
      <c r="AQ450" s="7" t="str">
        <v/>
      </c>
      <c r="AR450" s="7" t="str">
        <v/>
      </c>
      <c r="AS450" s="18" t="str">
        <v/>
      </c>
      <c r="AT450" s="41"/>
      <c r="AU450" s="9" t="str">
        <v/>
      </c>
      <c r="AV450" s="9" t="str">
        <v/>
      </c>
      <c r="AW450" s="9" t="str">
        <v/>
      </c>
      <c r="AX450" s="9" t="str">
        <v/>
      </c>
      <c r="AY450" s="9" t="str">
        <v/>
      </c>
      <c r="AZ450" s="9" t="str">
        <v/>
      </c>
      <c r="BA450" s="10" t="str">
        <v/>
      </c>
      <c r="BB450" s="41"/>
    </row>
    <row r="451" spans="1:54" ht="12.75" customHeight="1" x14ac:dyDescent="0.2">
      <c r="A451" s="32">
        <v>18323</v>
      </c>
      <c r="B451" s="7">
        <v>-8.4033613445377853E-3</v>
      </c>
      <c r="C451" s="7">
        <v>1.2706480304955914E-3</v>
      </c>
      <c r="D451" s="7">
        <v>2.5233124297997511E-2</v>
      </c>
      <c r="E451" s="7">
        <v>5.8031018380900745E-2</v>
      </c>
      <c r="F451" s="7">
        <v>5.3606391994281521E-2</v>
      </c>
      <c r="G451" s="7">
        <v>1.6836822667438467E-2</v>
      </c>
      <c r="H451" s="7">
        <v>1.6528925619834878E-2</v>
      </c>
      <c r="I451" s="8">
        <v>23.6</v>
      </c>
      <c r="J451" s="8">
        <v>23.64</v>
      </c>
      <c r="K451" s="41"/>
      <c r="L451" s="9" t="str">
        <v/>
      </c>
      <c r="M451" s="9" t="str">
        <v/>
      </c>
      <c r="N451" s="9" t="str">
        <v/>
      </c>
      <c r="O451" s="9" t="str">
        <v/>
      </c>
      <c r="P451" s="9" t="str">
        <v/>
      </c>
      <c r="Q451" s="9" t="str">
        <v/>
      </c>
      <c r="R451" s="9" t="str">
        <v/>
      </c>
      <c r="S451" s="10" t="str">
        <v/>
      </c>
      <c r="T451" s="10" t="str">
        <v/>
      </c>
      <c r="U451" s="41"/>
      <c r="V451" s="84">
        <v>6.483333333333334E-2</v>
      </c>
      <c r="W451" s="84">
        <v>6.3E-2</v>
      </c>
      <c r="X451" s="87">
        <v>6.3</v>
      </c>
      <c r="Y451" s="41"/>
      <c r="Z451" s="13" t="str">
        <v/>
      </c>
      <c r="AA451" s="11" t="str">
        <v/>
      </c>
      <c r="AB451" s="22" t="str">
        <v/>
      </c>
      <c r="AC451" s="41"/>
      <c r="AD451" s="90">
        <v>0</v>
      </c>
      <c r="AE451" s="41"/>
      <c r="AF451" s="12" t="str">
        <v/>
      </c>
      <c r="AG451" s="104" t="str">
        <v/>
      </c>
      <c r="AH451" s="41"/>
      <c r="AI451" s="94" t="str">
        <v/>
      </c>
      <c r="AJ451" s="94" t="str">
        <v/>
      </c>
      <c r="AK451" s="94" t="str">
        <v/>
      </c>
      <c r="AL451" s="41"/>
      <c r="AM451" s="7" t="str">
        <v/>
      </c>
      <c r="AN451" s="7" t="str">
        <v/>
      </c>
      <c r="AO451" s="7" t="str">
        <v/>
      </c>
      <c r="AP451" s="7" t="str">
        <v/>
      </c>
      <c r="AQ451" s="7" t="str">
        <v/>
      </c>
      <c r="AR451" s="7" t="str">
        <v/>
      </c>
      <c r="AS451" s="18" t="str">
        <v/>
      </c>
      <c r="AT451" s="41"/>
      <c r="AU451" s="9" t="str">
        <v/>
      </c>
      <c r="AV451" s="9" t="str">
        <v/>
      </c>
      <c r="AW451" s="9" t="str">
        <v/>
      </c>
      <c r="AX451" s="9" t="str">
        <v/>
      </c>
      <c r="AY451" s="9" t="str">
        <v/>
      </c>
      <c r="AZ451" s="9" t="str">
        <v/>
      </c>
      <c r="BA451" s="10" t="str">
        <v/>
      </c>
      <c r="BB451" s="41"/>
    </row>
    <row r="452" spans="1:54" ht="12.75" customHeight="1" x14ac:dyDescent="0.2">
      <c r="A452" s="32">
        <v>18354</v>
      </c>
      <c r="B452" s="7">
        <v>-1.2552301255229992E-2</v>
      </c>
      <c r="C452" s="7">
        <v>4.2301184433157779E-4</v>
      </c>
      <c r="D452" s="7">
        <v>2.5233124297997511E-2</v>
      </c>
      <c r="E452" s="7">
        <v>5.8031018380900745E-2</v>
      </c>
      <c r="F452" s="7">
        <v>5.3606391994281521E-2</v>
      </c>
      <c r="G452" s="7">
        <v>1.6536914168911787E-2</v>
      </c>
      <c r="H452" s="7">
        <v>1.6528925619834878E-2</v>
      </c>
      <c r="I452" s="8">
        <v>23.6</v>
      </c>
      <c r="J452" s="8">
        <v>23.65</v>
      </c>
      <c r="K452" s="41"/>
      <c r="L452" s="9" t="str">
        <v/>
      </c>
      <c r="M452" s="9" t="str">
        <v/>
      </c>
      <c r="N452" s="9" t="str">
        <v/>
      </c>
      <c r="O452" s="9" t="str">
        <v/>
      </c>
      <c r="P452" s="9" t="str">
        <v/>
      </c>
      <c r="Q452" s="9" t="str">
        <v/>
      </c>
      <c r="R452" s="9" t="str">
        <v/>
      </c>
      <c r="S452" s="10" t="str">
        <v/>
      </c>
      <c r="T452" s="10" t="str">
        <v/>
      </c>
      <c r="U452" s="41"/>
      <c r="V452" s="84">
        <v>6.5249999999999989E-2</v>
      </c>
      <c r="W452" s="84">
        <v>5.7999999999999996E-2</v>
      </c>
      <c r="X452" s="87">
        <v>5.8</v>
      </c>
      <c r="Y452" s="41"/>
      <c r="Z452" s="13" t="str">
        <v/>
      </c>
      <c r="AA452" s="11" t="str">
        <v/>
      </c>
      <c r="AB452" s="22" t="str">
        <v/>
      </c>
      <c r="AC452" s="41"/>
      <c r="AD452" s="90">
        <v>0</v>
      </c>
      <c r="AE452" s="41"/>
      <c r="AF452" s="12" t="str">
        <v/>
      </c>
      <c r="AG452" s="104" t="str">
        <v/>
      </c>
      <c r="AH452" s="41"/>
      <c r="AI452" s="94" t="str">
        <v/>
      </c>
      <c r="AJ452" s="94" t="str">
        <v/>
      </c>
      <c r="AK452" s="94" t="str">
        <v/>
      </c>
      <c r="AL452" s="41"/>
      <c r="AM452" s="7" t="str">
        <v/>
      </c>
      <c r="AN452" s="7" t="str">
        <v/>
      </c>
      <c r="AO452" s="7" t="str">
        <v/>
      </c>
      <c r="AP452" s="7" t="str">
        <v/>
      </c>
      <c r="AQ452" s="7" t="str">
        <v/>
      </c>
      <c r="AR452" s="7" t="str">
        <v/>
      </c>
      <c r="AS452" s="18" t="str">
        <v/>
      </c>
      <c r="AT452" s="41"/>
      <c r="AU452" s="9" t="str">
        <v/>
      </c>
      <c r="AV452" s="9" t="str">
        <v/>
      </c>
      <c r="AW452" s="9" t="str">
        <v/>
      </c>
      <c r="AX452" s="9" t="str">
        <v/>
      </c>
      <c r="AY452" s="9" t="str">
        <v/>
      </c>
      <c r="AZ452" s="9" t="str">
        <v/>
      </c>
      <c r="BA452" s="10" t="str">
        <v/>
      </c>
      <c r="BB452" s="41"/>
    </row>
    <row r="453" spans="1:54" ht="12.75" customHeight="1" x14ac:dyDescent="0.2">
      <c r="A453" s="32">
        <v>18384</v>
      </c>
      <c r="B453" s="7">
        <v>-4.2016806722690037E-3</v>
      </c>
      <c r="C453" s="7">
        <v>5.0739957716703366E-3</v>
      </c>
      <c r="D453" s="7">
        <v>2.6679153188025717E-2</v>
      </c>
      <c r="E453" s="7">
        <v>5.7740328444509936E-2</v>
      </c>
      <c r="F453" s="7">
        <v>5.4051986389035189E-2</v>
      </c>
      <c r="G453" s="7">
        <v>1.7051821786589816E-2</v>
      </c>
      <c r="H453" s="7">
        <v>1.6528925619834878E-2</v>
      </c>
      <c r="I453" s="8">
        <v>23.7</v>
      </c>
      <c r="J453" s="8">
        <v>23.77</v>
      </c>
      <c r="K453" s="41"/>
      <c r="L453" s="9" t="str">
        <v/>
      </c>
      <c r="M453" s="9" t="str">
        <v/>
      </c>
      <c r="N453" s="9" t="str">
        <v/>
      </c>
      <c r="O453" s="9" t="str">
        <v/>
      </c>
      <c r="P453" s="9" t="str">
        <v/>
      </c>
      <c r="Q453" s="9" t="str">
        <v/>
      </c>
      <c r="R453" s="9" t="str">
        <v/>
      </c>
      <c r="S453" s="10" t="str">
        <v/>
      </c>
      <c r="T453" s="10" t="str">
        <v/>
      </c>
      <c r="U453" s="41"/>
      <c r="V453" s="84">
        <v>6.4749999999999988E-2</v>
      </c>
      <c r="W453" s="84">
        <v>5.5E-2</v>
      </c>
      <c r="X453" s="87">
        <v>5.5</v>
      </c>
      <c r="Y453" s="41"/>
      <c r="Z453" s="13" t="str">
        <v/>
      </c>
      <c r="AA453" s="11" t="str">
        <v/>
      </c>
      <c r="AB453" s="22" t="str">
        <v/>
      </c>
      <c r="AC453" s="41"/>
      <c r="AD453" s="90">
        <v>0</v>
      </c>
      <c r="AE453" s="41"/>
      <c r="AF453" s="12" t="str">
        <v/>
      </c>
      <c r="AG453" s="104" t="str">
        <v/>
      </c>
      <c r="AH453" s="41"/>
      <c r="AI453" s="94" t="str">
        <v/>
      </c>
      <c r="AJ453" s="94" t="str">
        <v/>
      </c>
      <c r="AK453" s="94" t="str">
        <v/>
      </c>
      <c r="AL453" s="41"/>
      <c r="AM453" s="7" t="str">
        <v/>
      </c>
      <c r="AN453" s="7" t="str">
        <v/>
      </c>
      <c r="AO453" s="7" t="str">
        <v/>
      </c>
      <c r="AP453" s="7" t="str">
        <v/>
      </c>
      <c r="AQ453" s="7" t="str">
        <v/>
      </c>
      <c r="AR453" s="7" t="str">
        <v/>
      </c>
      <c r="AS453" s="18" t="str">
        <v/>
      </c>
      <c r="AT453" s="41"/>
      <c r="AU453" s="9" t="str">
        <v/>
      </c>
      <c r="AV453" s="9" t="str">
        <v/>
      </c>
      <c r="AW453" s="9" t="str">
        <v/>
      </c>
      <c r="AX453" s="9" t="str">
        <v/>
      </c>
      <c r="AY453" s="9" t="str">
        <v/>
      </c>
      <c r="AZ453" s="9" t="str">
        <v/>
      </c>
      <c r="BA453" s="10" t="str">
        <v/>
      </c>
      <c r="BB453" s="41"/>
    </row>
    <row r="454" spans="1:54" ht="12.75" customHeight="1" x14ac:dyDescent="0.2">
      <c r="A454" s="32">
        <v>18415</v>
      </c>
      <c r="B454" s="7">
        <v>-4.1841004184099972E-3</v>
      </c>
      <c r="C454" s="7">
        <v>4.6276819520403301E-3</v>
      </c>
      <c r="D454" s="7">
        <v>2.656099469311779E-2</v>
      </c>
      <c r="E454" s="7">
        <v>5.6281507131334063E-2</v>
      </c>
      <c r="F454" s="7">
        <v>5.3745624834238281E-2</v>
      </c>
      <c r="G454" s="7">
        <v>1.7567865828604035E-2</v>
      </c>
      <c r="H454" s="7">
        <v>1.6528925619834878E-2</v>
      </c>
      <c r="I454" s="8">
        <v>23.8</v>
      </c>
      <c r="J454" s="8">
        <v>23.88</v>
      </c>
      <c r="K454" s="41"/>
      <c r="L454" s="9" t="str">
        <v/>
      </c>
      <c r="M454" s="9" t="str">
        <v/>
      </c>
      <c r="N454" s="9" t="str">
        <v/>
      </c>
      <c r="O454" s="9" t="str">
        <v/>
      </c>
      <c r="P454" s="9" t="str">
        <v/>
      </c>
      <c r="Q454" s="9" t="str">
        <v/>
      </c>
      <c r="R454" s="9" t="str">
        <v/>
      </c>
      <c r="S454" s="10" t="str">
        <v/>
      </c>
      <c r="T454" s="10" t="str">
        <v/>
      </c>
      <c r="U454" s="41"/>
      <c r="V454" s="84">
        <v>6.4083333333333339E-2</v>
      </c>
      <c r="W454" s="84">
        <v>5.4000000000000006E-2</v>
      </c>
      <c r="X454" s="87">
        <v>5.4</v>
      </c>
      <c r="Y454" s="41"/>
      <c r="Z454" s="13" t="str">
        <v/>
      </c>
      <c r="AA454" s="11" t="str">
        <v/>
      </c>
      <c r="AB454" s="22" t="str">
        <v/>
      </c>
      <c r="AC454" s="41"/>
      <c r="AD454" s="90">
        <v>0</v>
      </c>
      <c r="AE454" s="41"/>
      <c r="AF454" s="12" t="str">
        <v/>
      </c>
      <c r="AG454" s="104" t="str">
        <v/>
      </c>
      <c r="AH454" s="41"/>
      <c r="AI454" s="94" t="str">
        <v/>
      </c>
      <c r="AJ454" s="94" t="str">
        <v/>
      </c>
      <c r="AK454" s="94" t="str">
        <v/>
      </c>
      <c r="AL454" s="41"/>
      <c r="AM454" s="7" t="str">
        <v/>
      </c>
      <c r="AN454" s="7" t="str">
        <v/>
      </c>
      <c r="AO454" s="7" t="str">
        <v/>
      </c>
      <c r="AP454" s="7" t="str">
        <v/>
      </c>
      <c r="AQ454" s="7" t="str">
        <v/>
      </c>
      <c r="AR454" s="7" t="str">
        <v/>
      </c>
      <c r="AS454" s="18" t="str">
        <v/>
      </c>
      <c r="AT454" s="41"/>
      <c r="AU454" s="9" t="str">
        <v/>
      </c>
      <c r="AV454" s="9" t="str">
        <v/>
      </c>
      <c r="AW454" s="9" t="str">
        <v/>
      </c>
      <c r="AX454" s="9" t="str">
        <v/>
      </c>
      <c r="AY454" s="9" t="str">
        <v/>
      </c>
      <c r="AZ454" s="9" t="str">
        <v/>
      </c>
      <c r="BA454" s="10" t="str">
        <v/>
      </c>
      <c r="BB454" s="41"/>
    </row>
    <row r="455" spans="1:54" ht="12.75" customHeight="1" x14ac:dyDescent="0.2">
      <c r="A455" s="32">
        <v>18445</v>
      </c>
      <c r="B455" s="7">
        <v>1.6877637130801704E-2</v>
      </c>
      <c r="C455" s="7">
        <v>7.9564489112229353E-3</v>
      </c>
      <c r="D455" s="7">
        <v>2.7751271406612599E-2</v>
      </c>
      <c r="E455" s="7">
        <v>5.8931075984437031E-2</v>
      </c>
      <c r="F455" s="7">
        <v>5.5817608442175981E-2</v>
      </c>
      <c r="G455" s="7">
        <v>1.8815275118961861E-2</v>
      </c>
      <c r="H455" s="7">
        <v>2.4793388429752206E-2</v>
      </c>
      <c r="I455" s="8">
        <v>24.1</v>
      </c>
      <c r="J455" s="8">
        <v>24.07</v>
      </c>
      <c r="K455" s="41"/>
      <c r="L455" s="9" t="str">
        <v/>
      </c>
      <c r="M455" s="9" t="str">
        <v/>
      </c>
      <c r="N455" s="9" t="str">
        <v/>
      </c>
      <c r="O455" s="9" t="str">
        <v/>
      </c>
      <c r="P455" s="9" t="str">
        <v/>
      </c>
      <c r="Q455" s="9" t="str">
        <v/>
      </c>
      <c r="R455" s="9" t="str">
        <v/>
      </c>
      <c r="S455" s="10" t="str">
        <v/>
      </c>
      <c r="T455" s="10" t="str">
        <v/>
      </c>
      <c r="U455" s="41"/>
      <c r="V455" s="84">
        <v>6.2666666666666662E-2</v>
      </c>
      <c r="W455" s="84">
        <v>0.05</v>
      </c>
      <c r="X455" s="87">
        <v>5</v>
      </c>
      <c r="Y455" s="41"/>
      <c r="Z455" s="13" t="str">
        <v/>
      </c>
      <c r="AA455" s="11" t="str">
        <v/>
      </c>
      <c r="AB455" s="22" t="str">
        <v/>
      </c>
      <c r="AC455" s="41"/>
      <c r="AD455" s="90">
        <v>0</v>
      </c>
      <c r="AE455" s="41"/>
      <c r="AF455" s="12" t="str">
        <v/>
      </c>
      <c r="AG455" s="104" t="str">
        <v/>
      </c>
      <c r="AH455" s="41"/>
      <c r="AI455" s="94" t="str">
        <v/>
      </c>
      <c r="AJ455" s="94" t="str">
        <v/>
      </c>
      <c r="AK455" s="94" t="str">
        <v/>
      </c>
      <c r="AL455" s="41"/>
      <c r="AM455" s="7" t="str">
        <v/>
      </c>
      <c r="AN455" s="7" t="str">
        <v/>
      </c>
      <c r="AO455" s="7" t="str">
        <v/>
      </c>
      <c r="AP455" s="7" t="str">
        <v/>
      </c>
      <c r="AQ455" s="7" t="str">
        <v/>
      </c>
      <c r="AR455" s="7" t="str">
        <v/>
      </c>
      <c r="AS455" s="18" t="str">
        <v/>
      </c>
      <c r="AT455" s="41"/>
      <c r="AU455" s="9" t="str">
        <v/>
      </c>
      <c r="AV455" s="9" t="str">
        <v/>
      </c>
      <c r="AW455" s="9" t="str">
        <v/>
      </c>
      <c r="AX455" s="9" t="str">
        <v/>
      </c>
      <c r="AY455" s="9" t="str">
        <v/>
      </c>
      <c r="AZ455" s="9" t="str">
        <v/>
      </c>
      <c r="BA455" s="10" t="str">
        <v/>
      </c>
      <c r="BB455" s="41"/>
    </row>
    <row r="456" spans="1:54" ht="12.75" customHeight="1" x14ac:dyDescent="0.2">
      <c r="A456" s="32">
        <v>18476</v>
      </c>
      <c r="B456" s="7">
        <v>2.1008403361344463E-2</v>
      </c>
      <c r="C456" s="7">
        <v>5.4009140008308698E-3</v>
      </c>
      <c r="D456" s="7">
        <v>2.5985568006018145E-2</v>
      </c>
      <c r="E456" s="7">
        <v>6.0682832588144997E-2</v>
      </c>
      <c r="F456" s="7">
        <v>5.6690550616915747E-2</v>
      </c>
      <c r="G456" s="7">
        <v>1.9544336408729768E-2</v>
      </c>
      <c r="H456" s="7">
        <v>2.4590163934426368E-2</v>
      </c>
      <c r="I456" s="8">
        <v>24.3</v>
      </c>
      <c r="J456" s="8">
        <v>24.2</v>
      </c>
      <c r="K456" s="41"/>
      <c r="L456" s="9" t="str">
        <v/>
      </c>
      <c r="M456" s="9" t="str">
        <v/>
      </c>
      <c r="N456" s="9" t="str">
        <v/>
      </c>
      <c r="O456" s="9" t="str">
        <v/>
      </c>
      <c r="P456" s="9" t="str">
        <v/>
      </c>
      <c r="Q456" s="9" t="str">
        <v/>
      </c>
      <c r="R456" s="9" t="str">
        <v/>
      </c>
      <c r="S456" s="10" t="str">
        <v/>
      </c>
      <c r="T456" s="10" t="str">
        <v/>
      </c>
      <c r="U456" s="41"/>
      <c r="V456" s="84">
        <v>6.0749999999999992E-2</v>
      </c>
      <c r="W456" s="84">
        <v>4.4999999999999998E-2</v>
      </c>
      <c r="X456" s="87">
        <v>4.5</v>
      </c>
      <c r="Y456" s="41"/>
      <c r="Z456" s="13" t="str">
        <v/>
      </c>
      <c r="AA456" s="11" t="str">
        <v/>
      </c>
      <c r="AB456" s="22" t="str">
        <v/>
      </c>
      <c r="AC456" s="41"/>
      <c r="AD456" s="90">
        <v>0</v>
      </c>
      <c r="AE456" s="41"/>
      <c r="AF456" s="12" t="str">
        <v/>
      </c>
      <c r="AG456" s="104" t="str">
        <v/>
      </c>
      <c r="AH456" s="41"/>
      <c r="AI456" s="94" t="str">
        <v/>
      </c>
      <c r="AJ456" s="94" t="str">
        <v/>
      </c>
      <c r="AK456" s="94" t="str">
        <v/>
      </c>
      <c r="AL456" s="41"/>
      <c r="AM456" s="7" t="str">
        <v/>
      </c>
      <c r="AN456" s="7" t="str">
        <v/>
      </c>
      <c r="AO456" s="7" t="str">
        <v/>
      </c>
      <c r="AP456" s="7" t="str">
        <v/>
      </c>
      <c r="AQ456" s="7" t="str">
        <v/>
      </c>
      <c r="AR456" s="7" t="str">
        <v/>
      </c>
      <c r="AS456" s="18" t="str">
        <v/>
      </c>
      <c r="AT456" s="41"/>
      <c r="AU456" s="9" t="str">
        <v/>
      </c>
      <c r="AV456" s="9" t="str">
        <v/>
      </c>
      <c r="AW456" s="9" t="str">
        <v/>
      </c>
      <c r="AX456" s="9" t="str">
        <v/>
      </c>
      <c r="AY456" s="9" t="str">
        <v/>
      </c>
      <c r="AZ456" s="9" t="str">
        <v/>
      </c>
      <c r="BA456" s="10" t="str">
        <v/>
      </c>
      <c r="BB456" s="41"/>
    </row>
    <row r="457" spans="1:54" ht="12.75" customHeight="1" x14ac:dyDescent="0.2">
      <c r="A457" s="32">
        <v>18507</v>
      </c>
      <c r="B457" s="7">
        <v>2.0920502092050208E-2</v>
      </c>
      <c r="C457" s="7">
        <v>5.7851239669421961E-3</v>
      </c>
      <c r="D457" s="7">
        <v>1.9891557488704636E-2</v>
      </c>
      <c r="E457" s="7">
        <v>6.1554389091271311E-2</v>
      </c>
      <c r="F457" s="7">
        <v>5.7124599506303886E-2</v>
      </c>
      <c r="G457" s="7">
        <v>1.9445673122872487E-2</v>
      </c>
      <c r="H457" s="7">
        <v>4.0983606557376984E-2</v>
      </c>
      <c r="I457" s="8">
        <v>24.4</v>
      </c>
      <c r="J457" s="8">
        <v>24.34</v>
      </c>
      <c r="K457" s="41"/>
      <c r="L457" s="9" t="str">
        <v/>
      </c>
      <c r="M457" s="9" t="str">
        <v/>
      </c>
      <c r="N457" s="9" t="str">
        <v/>
      </c>
      <c r="O457" s="9" t="str">
        <v/>
      </c>
      <c r="P457" s="9" t="str">
        <v/>
      </c>
      <c r="Q457" s="9" t="str">
        <v/>
      </c>
      <c r="R457" s="9" t="str">
        <v/>
      </c>
      <c r="S457" s="10" t="str">
        <v/>
      </c>
      <c r="T457" s="10" t="str">
        <v/>
      </c>
      <c r="U457" s="41"/>
      <c r="V457" s="84">
        <v>5.8916666666666659E-2</v>
      </c>
      <c r="W457" s="84">
        <v>4.4000000000000004E-2</v>
      </c>
      <c r="X457" s="87">
        <v>4.4000000000000004</v>
      </c>
      <c r="Y457" s="41"/>
      <c r="Z457" s="13" t="str">
        <v/>
      </c>
      <c r="AA457" s="11" t="str">
        <v/>
      </c>
      <c r="AB457" s="22" t="str">
        <v/>
      </c>
      <c r="AC457" s="41"/>
      <c r="AD457" s="90">
        <v>0</v>
      </c>
      <c r="AE457" s="41"/>
      <c r="AF457" s="12" t="str">
        <v/>
      </c>
      <c r="AG457" s="104" t="str">
        <v/>
      </c>
      <c r="AH457" s="41"/>
      <c r="AI457" s="94" t="str">
        <v/>
      </c>
      <c r="AJ457" s="94" t="str">
        <v/>
      </c>
      <c r="AK457" s="94" t="str">
        <v/>
      </c>
      <c r="AL457" s="41"/>
      <c r="AM457" s="7" t="str">
        <v/>
      </c>
      <c r="AN457" s="7" t="str">
        <v/>
      </c>
      <c r="AO457" s="7" t="str">
        <v/>
      </c>
      <c r="AP457" s="7" t="str">
        <v/>
      </c>
      <c r="AQ457" s="7" t="str">
        <v/>
      </c>
      <c r="AR457" s="7" t="str">
        <v/>
      </c>
      <c r="AS457" s="18" t="str">
        <v/>
      </c>
      <c r="AT457" s="41"/>
      <c r="AU457" s="9" t="str">
        <v/>
      </c>
      <c r="AV457" s="9" t="str">
        <v/>
      </c>
      <c r="AW457" s="9" t="str">
        <v/>
      </c>
      <c r="AX457" s="9" t="str">
        <v/>
      </c>
      <c r="AY457" s="9" t="str">
        <v/>
      </c>
      <c r="AZ457" s="9" t="str">
        <v/>
      </c>
      <c r="BA457" s="10" t="str">
        <v/>
      </c>
      <c r="BB457" s="41"/>
    </row>
    <row r="458" spans="1:54" ht="12.75" customHeight="1" x14ac:dyDescent="0.2">
      <c r="A458" s="32">
        <v>18537</v>
      </c>
      <c r="B458" s="7">
        <v>3.7974683544303778E-2</v>
      </c>
      <c r="C458" s="7">
        <v>6.5735414954806171E-3</v>
      </c>
      <c r="D458" s="7">
        <v>2.2670567294694077E-2</v>
      </c>
      <c r="E458" s="7">
        <v>6.3288964341329246E-2</v>
      </c>
      <c r="F458" s="7">
        <v>5.7987915483193264E-2</v>
      </c>
      <c r="G458" s="7">
        <v>2.0170023490525102E-2</v>
      </c>
      <c r="H458" s="7">
        <v>4.8780487804878092E-2</v>
      </c>
      <c r="I458" s="8">
        <v>24.6</v>
      </c>
      <c r="J458" s="8">
        <v>24.5</v>
      </c>
      <c r="K458" s="41"/>
      <c r="L458" s="9" t="str">
        <v/>
      </c>
      <c r="M458" s="9" t="str">
        <v/>
      </c>
      <c r="N458" s="9" t="str">
        <v/>
      </c>
      <c r="O458" s="9" t="str">
        <v/>
      </c>
      <c r="P458" s="9" t="str">
        <v/>
      </c>
      <c r="Q458" s="9" t="str">
        <v/>
      </c>
      <c r="R458" s="9" t="str">
        <v/>
      </c>
      <c r="S458" s="10" t="str">
        <v/>
      </c>
      <c r="T458" s="10" t="str">
        <v/>
      </c>
      <c r="U458" s="41"/>
      <c r="V458" s="84">
        <v>5.5833333333333318E-2</v>
      </c>
      <c r="W458" s="84">
        <v>4.2000000000000003E-2</v>
      </c>
      <c r="X458" s="87">
        <v>4.2</v>
      </c>
      <c r="Y458" s="41"/>
      <c r="Z458" s="13" t="str">
        <v/>
      </c>
      <c r="AA458" s="11" t="str">
        <v/>
      </c>
      <c r="AB458" s="22" t="str">
        <v/>
      </c>
      <c r="AC458" s="41"/>
      <c r="AD458" s="90">
        <v>0</v>
      </c>
      <c r="AE458" s="41"/>
      <c r="AF458" s="12" t="str">
        <v/>
      </c>
      <c r="AG458" s="104" t="str">
        <v/>
      </c>
      <c r="AH458" s="41"/>
      <c r="AI458" s="94" t="str">
        <v/>
      </c>
      <c r="AJ458" s="94" t="str">
        <v/>
      </c>
      <c r="AK458" s="94" t="str">
        <v/>
      </c>
      <c r="AL458" s="41"/>
      <c r="AM458" s="7" t="str">
        <v/>
      </c>
      <c r="AN458" s="7" t="str">
        <v/>
      </c>
      <c r="AO458" s="7" t="str">
        <v/>
      </c>
      <c r="AP458" s="7" t="str">
        <v/>
      </c>
      <c r="AQ458" s="7" t="str">
        <v/>
      </c>
      <c r="AR458" s="7" t="str">
        <v/>
      </c>
      <c r="AS458" s="18" t="str">
        <v/>
      </c>
      <c r="AT458" s="41"/>
      <c r="AU458" s="9" t="str">
        <v/>
      </c>
      <c r="AV458" s="9" t="str">
        <v/>
      </c>
      <c r="AW458" s="9" t="str">
        <v/>
      </c>
      <c r="AX458" s="9" t="str">
        <v/>
      </c>
      <c r="AY458" s="9" t="str">
        <v/>
      </c>
      <c r="AZ458" s="9" t="str">
        <v/>
      </c>
      <c r="BA458" s="10" t="str">
        <v/>
      </c>
      <c r="BB458" s="41"/>
    </row>
    <row r="459" spans="1:54" ht="12.75" customHeight="1" x14ac:dyDescent="0.2">
      <c r="A459" s="32">
        <v>18568</v>
      </c>
      <c r="B459" s="7">
        <v>3.7815126050420034E-2</v>
      </c>
      <c r="C459" s="7">
        <v>4.0816326530612734E-3</v>
      </c>
      <c r="D459" s="7">
        <v>2.2574576814863745E-2</v>
      </c>
      <c r="E459" s="7">
        <v>6.4152024702405885E-2</v>
      </c>
      <c r="F459" s="7">
        <v>5.8417207165993856E-2</v>
      </c>
      <c r="G459" s="7">
        <v>2.0687168874089945E-2</v>
      </c>
      <c r="H459" s="7">
        <v>4.8780487804878092E-2</v>
      </c>
      <c r="I459" s="8">
        <v>24.7</v>
      </c>
      <c r="J459" s="8">
        <v>24.6</v>
      </c>
      <c r="K459" s="41"/>
      <c r="L459" s="9" t="str">
        <v/>
      </c>
      <c r="M459" s="9" t="str">
        <v/>
      </c>
      <c r="N459" s="9" t="str">
        <v/>
      </c>
      <c r="O459" s="9" t="str">
        <v/>
      </c>
      <c r="P459" s="9" t="str">
        <v/>
      </c>
      <c r="Q459" s="9" t="str">
        <v/>
      </c>
      <c r="R459" s="9" t="str">
        <v/>
      </c>
      <c r="S459" s="10" t="str">
        <v/>
      </c>
      <c r="T459" s="10" t="str">
        <v/>
      </c>
      <c r="U459" s="41"/>
      <c r="V459" s="84">
        <v>5.3999999999999992E-2</v>
      </c>
      <c r="W459" s="84">
        <v>4.2000000000000003E-2</v>
      </c>
      <c r="X459" s="87">
        <v>4.2</v>
      </c>
      <c r="Y459" s="41"/>
      <c r="Z459" s="13" t="str">
        <v/>
      </c>
      <c r="AA459" s="11" t="str">
        <v/>
      </c>
      <c r="AB459" s="22" t="str">
        <v/>
      </c>
      <c r="AC459" s="41"/>
      <c r="AD459" s="90">
        <v>0</v>
      </c>
      <c r="AE459" s="41"/>
      <c r="AF459" s="12" t="str">
        <v/>
      </c>
      <c r="AG459" s="104" t="str">
        <v/>
      </c>
      <c r="AH459" s="41"/>
      <c r="AI459" s="94" t="str">
        <v/>
      </c>
      <c r="AJ459" s="94" t="str">
        <v/>
      </c>
      <c r="AK459" s="94" t="str">
        <v/>
      </c>
      <c r="AL459" s="41"/>
      <c r="AM459" s="7" t="str">
        <v/>
      </c>
      <c r="AN459" s="7" t="str">
        <v/>
      </c>
      <c r="AO459" s="7" t="str">
        <v/>
      </c>
      <c r="AP459" s="7" t="str">
        <v/>
      </c>
      <c r="AQ459" s="7" t="str">
        <v/>
      </c>
      <c r="AR459" s="7" t="str">
        <v/>
      </c>
      <c r="AS459" s="18" t="str">
        <v/>
      </c>
      <c r="AT459" s="41"/>
      <c r="AU459" s="9" t="str">
        <v/>
      </c>
      <c r="AV459" s="9" t="str">
        <v/>
      </c>
      <c r="AW459" s="9" t="str">
        <v/>
      </c>
      <c r="AX459" s="9" t="str">
        <v/>
      </c>
      <c r="AY459" s="9" t="str">
        <v/>
      </c>
      <c r="AZ459" s="9" t="str">
        <v/>
      </c>
      <c r="BA459" s="10" t="str">
        <v/>
      </c>
      <c r="BB459" s="41"/>
    </row>
    <row r="460" spans="1:54" ht="12.75" customHeight="1" x14ac:dyDescent="0.2">
      <c r="A460" s="32">
        <v>18598</v>
      </c>
      <c r="B460" s="7">
        <v>5.9322033898304927E-2</v>
      </c>
      <c r="C460" s="7">
        <v>1.5447154471544655E-2</v>
      </c>
      <c r="D460" s="7">
        <v>2.2291422994201948E-2</v>
      </c>
      <c r="E460" s="7">
        <v>6.5549731881965778E-2</v>
      </c>
      <c r="F460" s="7">
        <v>5.8941794860362107E-2</v>
      </c>
      <c r="G460" s="7">
        <v>2.2246675015915374E-2</v>
      </c>
      <c r="H460" s="7">
        <v>5.7377049180328044E-2</v>
      </c>
      <c r="I460" s="8">
        <v>25</v>
      </c>
      <c r="J460" s="8">
        <v>24.98</v>
      </c>
      <c r="K460" s="41"/>
      <c r="L460" s="9" t="str">
        <v/>
      </c>
      <c r="M460" s="9" t="str">
        <v/>
      </c>
      <c r="N460" s="9" t="str">
        <v/>
      </c>
      <c r="O460" s="9" t="str">
        <v/>
      </c>
      <c r="P460" s="9" t="str">
        <v/>
      </c>
      <c r="Q460" s="9" t="str">
        <v/>
      </c>
      <c r="R460" s="9" t="str">
        <v/>
      </c>
      <c r="S460" s="10" t="str">
        <v/>
      </c>
      <c r="T460" s="10" t="str">
        <v/>
      </c>
      <c r="U460" s="41"/>
      <c r="V460" s="84">
        <v>5.2083333333333329E-2</v>
      </c>
      <c r="W460" s="84">
        <v>4.2999999999999997E-2</v>
      </c>
      <c r="X460" s="87">
        <v>4.3</v>
      </c>
      <c r="Y460" s="41"/>
      <c r="Z460" s="13" t="str">
        <v/>
      </c>
      <c r="AA460" s="11" t="str">
        <v/>
      </c>
      <c r="AB460" s="22" t="str">
        <v/>
      </c>
      <c r="AC460" s="41"/>
      <c r="AD460" s="90">
        <v>0</v>
      </c>
      <c r="AE460" s="41"/>
      <c r="AF460" s="12" t="str">
        <v/>
      </c>
      <c r="AG460" s="104" t="str">
        <v/>
      </c>
      <c r="AH460" s="41"/>
      <c r="AI460" s="94" t="str">
        <v/>
      </c>
      <c r="AJ460" s="94" t="str">
        <v/>
      </c>
      <c r="AK460" s="94" t="str">
        <v/>
      </c>
      <c r="AL460" s="41"/>
      <c r="AM460" s="7" t="str">
        <v/>
      </c>
      <c r="AN460" s="7" t="str">
        <v/>
      </c>
      <c r="AO460" s="7" t="str">
        <v/>
      </c>
      <c r="AP460" s="7" t="str">
        <v/>
      </c>
      <c r="AQ460" s="7" t="str">
        <v/>
      </c>
      <c r="AR460" s="7" t="str">
        <v/>
      </c>
      <c r="AS460" s="18" t="str">
        <v/>
      </c>
      <c r="AT460" s="41"/>
      <c r="AU460" s="9" t="str">
        <v/>
      </c>
      <c r="AV460" s="9" t="str">
        <v/>
      </c>
      <c r="AW460" s="9" t="str">
        <v/>
      </c>
      <c r="AX460" s="9" t="str">
        <v/>
      </c>
      <c r="AY460" s="9" t="str">
        <v/>
      </c>
      <c r="AZ460" s="9" t="str">
        <v/>
      </c>
      <c r="BA460" s="10" t="str">
        <v/>
      </c>
      <c r="BB460" s="41"/>
    </row>
    <row r="461" spans="1:54" ht="12.75" customHeight="1" x14ac:dyDescent="0.2">
      <c r="A461" s="32">
        <v>18629</v>
      </c>
      <c r="B461" s="7">
        <v>8.085106382978724E-2</v>
      </c>
      <c r="C461" s="7">
        <v>1.601281024819845E-2</v>
      </c>
      <c r="D461" s="7">
        <v>2.3360045100571991E-2</v>
      </c>
      <c r="E461" s="7">
        <v>6.8937875742901333E-2</v>
      </c>
      <c r="F461" s="7">
        <v>6.062402492300345E-2</v>
      </c>
      <c r="G461" s="7">
        <v>2.3697940621021596E-2</v>
      </c>
      <c r="H461" s="7">
        <v>7.4380165289256173E-2</v>
      </c>
      <c r="I461" s="8">
        <v>25.4</v>
      </c>
      <c r="J461" s="8">
        <v>25.38</v>
      </c>
      <c r="K461" s="41"/>
      <c r="L461" s="9" t="str">
        <v/>
      </c>
      <c r="M461" s="9" t="str">
        <v/>
      </c>
      <c r="N461" s="9" t="str">
        <v/>
      </c>
      <c r="O461" s="9" t="str">
        <v/>
      </c>
      <c r="P461" s="9" t="str">
        <v/>
      </c>
      <c r="Q461" s="9" t="str">
        <v/>
      </c>
      <c r="R461" s="9" t="str">
        <v/>
      </c>
      <c r="S461" s="10" t="str">
        <v/>
      </c>
      <c r="T461" s="10" t="str">
        <v/>
      </c>
      <c r="U461" s="41"/>
      <c r="V461" s="84">
        <v>4.9750000000000003E-2</v>
      </c>
      <c r="W461" s="84">
        <v>3.7000000000000005E-2</v>
      </c>
      <c r="X461" s="87">
        <v>3.7</v>
      </c>
      <c r="Y461" s="41"/>
      <c r="Z461" s="13" t="str">
        <v/>
      </c>
      <c r="AA461" s="11" t="str">
        <v/>
      </c>
      <c r="AB461" s="22" t="str">
        <v/>
      </c>
      <c r="AC461" s="41"/>
      <c r="AD461" s="90">
        <v>0</v>
      </c>
      <c r="AE461" s="41"/>
      <c r="AF461" s="12" t="str">
        <v/>
      </c>
      <c r="AG461" s="104" t="str">
        <v/>
      </c>
      <c r="AH461" s="41"/>
      <c r="AI461" s="94" t="str">
        <v/>
      </c>
      <c r="AJ461" s="94" t="str">
        <v/>
      </c>
      <c r="AK461" s="94" t="str">
        <v/>
      </c>
      <c r="AL461" s="41"/>
      <c r="AM461" s="7" t="str">
        <v/>
      </c>
      <c r="AN461" s="7" t="str">
        <v/>
      </c>
      <c r="AO461" s="7" t="str">
        <v/>
      </c>
      <c r="AP461" s="7" t="str">
        <v/>
      </c>
      <c r="AQ461" s="7" t="str">
        <v/>
      </c>
      <c r="AR461" s="7" t="str">
        <v/>
      </c>
      <c r="AS461" s="18" t="str">
        <v/>
      </c>
      <c r="AT461" s="41"/>
      <c r="AU461" s="9" t="str">
        <v/>
      </c>
      <c r="AV461" s="9" t="str">
        <v/>
      </c>
      <c r="AW461" s="9" t="str">
        <v/>
      </c>
      <c r="AX461" s="9" t="str">
        <v/>
      </c>
      <c r="AY461" s="9" t="str">
        <v/>
      </c>
      <c r="AZ461" s="9" t="str">
        <v/>
      </c>
      <c r="BA461" s="10" t="str">
        <v/>
      </c>
      <c r="BB461" s="41"/>
    </row>
    <row r="462" spans="1:54" ht="12.75" customHeight="1" x14ac:dyDescent="0.2">
      <c r="A462" s="32">
        <v>18660</v>
      </c>
      <c r="B462" s="7">
        <v>9.3617021276595658E-2</v>
      </c>
      <c r="C462" s="7">
        <v>1.7730496453900679E-2</v>
      </c>
      <c r="D462" s="7">
        <v>3.027956758300232E-2</v>
      </c>
      <c r="E462" s="7">
        <v>7.2632396397782628E-2</v>
      </c>
      <c r="F462" s="7">
        <v>6.187012176557416E-2</v>
      </c>
      <c r="G462" s="7">
        <v>2.4947625259798212E-2</v>
      </c>
      <c r="H462" s="7">
        <v>9.0163934426229719E-2</v>
      </c>
      <c r="I462" s="8">
        <v>25.7</v>
      </c>
      <c r="J462" s="8">
        <v>25.83</v>
      </c>
      <c r="K462" s="41"/>
      <c r="L462" s="9" t="str">
        <v/>
      </c>
      <c r="M462" s="9" t="str">
        <v/>
      </c>
      <c r="N462" s="9" t="str">
        <v/>
      </c>
      <c r="O462" s="9" t="str">
        <v/>
      </c>
      <c r="P462" s="9" t="str">
        <v/>
      </c>
      <c r="Q462" s="9" t="str">
        <v/>
      </c>
      <c r="R462" s="9" t="str">
        <v/>
      </c>
      <c r="S462" s="10" t="str">
        <v/>
      </c>
      <c r="T462" s="10" t="str">
        <v/>
      </c>
      <c r="U462" s="41"/>
      <c r="V462" s="84">
        <v>4.7250000000000007E-2</v>
      </c>
      <c r="W462" s="84">
        <v>3.4000000000000002E-2</v>
      </c>
      <c r="X462" s="87">
        <v>3.4</v>
      </c>
      <c r="Y462" s="41"/>
      <c r="Z462" s="13" t="str">
        <v/>
      </c>
      <c r="AA462" s="11" t="str">
        <v/>
      </c>
      <c r="AB462" s="22" t="str">
        <v/>
      </c>
      <c r="AC462" s="41"/>
      <c r="AD462" s="90">
        <v>0</v>
      </c>
      <c r="AE462" s="41"/>
      <c r="AF462" s="12" t="str">
        <v/>
      </c>
      <c r="AG462" s="104" t="str">
        <v/>
      </c>
      <c r="AH462" s="41"/>
      <c r="AI462" s="94" t="str">
        <v/>
      </c>
      <c r="AJ462" s="94" t="str">
        <v/>
      </c>
      <c r="AK462" s="94" t="str">
        <v/>
      </c>
      <c r="AL462" s="41"/>
      <c r="AM462" s="7" t="str">
        <v/>
      </c>
      <c r="AN462" s="7" t="str">
        <v/>
      </c>
      <c r="AO462" s="7" t="str">
        <v/>
      </c>
      <c r="AP462" s="7" t="str">
        <v/>
      </c>
      <c r="AQ462" s="7" t="str">
        <v/>
      </c>
      <c r="AR462" s="7" t="str">
        <v/>
      </c>
      <c r="AS462" s="18" t="str">
        <v/>
      </c>
      <c r="AT462" s="41"/>
      <c r="AU462" s="9" t="str">
        <v/>
      </c>
      <c r="AV462" s="9" t="str">
        <v/>
      </c>
      <c r="AW462" s="9" t="str">
        <v/>
      </c>
      <c r="AX462" s="9" t="str">
        <v/>
      </c>
      <c r="AY462" s="9" t="str">
        <v/>
      </c>
      <c r="AZ462" s="9" t="str">
        <v/>
      </c>
      <c r="BA462" s="10" t="str">
        <v/>
      </c>
      <c r="BB462" s="41"/>
    </row>
    <row r="463" spans="1:54" ht="12.75" customHeight="1" x14ac:dyDescent="0.2">
      <c r="A463" s="32">
        <v>18688</v>
      </c>
      <c r="B463" s="7">
        <v>9.3220338983050821E-2</v>
      </c>
      <c r="C463" s="7">
        <v>1.9357336430507743E-3</v>
      </c>
      <c r="D463" s="7">
        <v>3.3081575495288007E-2</v>
      </c>
      <c r="E463" s="7">
        <v>7.1109135051968808E-2</v>
      </c>
      <c r="F463" s="7">
        <v>6.1532111466662709E-2</v>
      </c>
      <c r="G463" s="7">
        <v>2.5474240125855863E-2</v>
      </c>
      <c r="H463" s="7">
        <v>8.9430894308943021E-2</v>
      </c>
      <c r="I463" s="8">
        <v>25.8</v>
      </c>
      <c r="J463" s="8">
        <v>25.88</v>
      </c>
      <c r="K463" s="41"/>
      <c r="L463" s="9" t="str">
        <v/>
      </c>
      <c r="M463" s="9" t="str">
        <v/>
      </c>
      <c r="N463" s="9" t="str">
        <v/>
      </c>
      <c r="O463" s="9" t="str">
        <v/>
      </c>
      <c r="P463" s="9" t="str">
        <v/>
      </c>
      <c r="Q463" s="9" t="str">
        <v/>
      </c>
      <c r="R463" s="9" t="str">
        <v/>
      </c>
      <c r="S463" s="10" t="str">
        <v/>
      </c>
      <c r="T463" s="10" t="str">
        <v/>
      </c>
      <c r="U463" s="41"/>
      <c r="V463" s="84">
        <v>4.4833333333333336E-2</v>
      </c>
      <c r="W463" s="84">
        <v>3.4000000000000002E-2</v>
      </c>
      <c r="X463" s="87">
        <v>3.4</v>
      </c>
      <c r="Y463" s="41"/>
      <c r="Z463" s="13" t="str">
        <v/>
      </c>
      <c r="AA463" s="11" t="str">
        <v/>
      </c>
      <c r="AB463" s="22" t="str">
        <v/>
      </c>
      <c r="AC463" s="41"/>
      <c r="AD463" s="90">
        <v>0</v>
      </c>
      <c r="AE463" s="41"/>
      <c r="AF463" s="12" t="str">
        <v/>
      </c>
      <c r="AG463" s="104" t="str">
        <v/>
      </c>
      <c r="AH463" s="41"/>
      <c r="AI463" s="94" t="str">
        <v/>
      </c>
      <c r="AJ463" s="94" t="str">
        <v/>
      </c>
      <c r="AK463" s="94" t="str">
        <v/>
      </c>
      <c r="AL463" s="41"/>
      <c r="AM463" s="7" t="str">
        <v/>
      </c>
      <c r="AN463" s="7" t="str">
        <v/>
      </c>
      <c r="AO463" s="7" t="str">
        <v/>
      </c>
      <c r="AP463" s="7" t="str">
        <v/>
      </c>
      <c r="AQ463" s="7" t="str">
        <v/>
      </c>
      <c r="AR463" s="7" t="str">
        <v/>
      </c>
      <c r="AS463" s="18" t="str">
        <v/>
      </c>
      <c r="AT463" s="41"/>
      <c r="AU463" s="9" t="str">
        <v/>
      </c>
      <c r="AV463" s="9" t="str">
        <v/>
      </c>
      <c r="AW463" s="9" t="str">
        <v/>
      </c>
      <c r="AX463" s="9" t="str">
        <v/>
      </c>
      <c r="AY463" s="9" t="str">
        <v/>
      </c>
      <c r="AZ463" s="9" t="str">
        <v/>
      </c>
      <c r="BA463" s="10" t="str">
        <v/>
      </c>
      <c r="BB463" s="41"/>
    </row>
    <row r="464" spans="1:54" ht="12.75" customHeight="1" x14ac:dyDescent="0.2">
      <c r="A464" s="32">
        <v>18719</v>
      </c>
      <c r="B464" s="7">
        <v>9.3220338983050821E-2</v>
      </c>
      <c r="C464" s="7">
        <v>1.5455950540959051E-3</v>
      </c>
      <c r="D464" s="7">
        <v>2.7261274098427934E-2</v>
      </c>
      <c r="E464" s="7">
        <v>6.9942346731201255E-2</v>
      </c>
      <c r="F464" s="7">
        <v>6.0787434916142802E-2</v>
      </c>
      <c r="G464" s="7">
        <v>2.5804028762617781E-2</v>
      </c>
      <c r="H464" s="7">
        <v>0.1056910569105689</v>
      </c>
      <c r="I464" s="8">
        <v>25.8</v>
      </c>
      <c r="J464" s="8">
        <v>25.92</v>
      </c>
      <c r="K464" s="41"/>
      <c r="L464" s="9" t="str">
        <v/>
      </c>
      <c r="M464" s="9" t="str">
        <v/>
      </c>
      <c r="N464" s="9" t="str">
        <v/>
      </c>
      <c r="O464" s="9" t="str">
        <v/>
      </c>
      <c r="P464" s="9" t="str">
        <v/>
      </c>
      <c r="Q464" s="9" t="str">
        <v/>
      </c>
      <c r="R464" s="9" t="str">
        <v/>
      </c>
      <c r="S464" s="10" t="str">
        <v/>
      </c>
      <c r="T464" s="10" t="str">
        <v/>
      </c>
      <c r="U464" s="41"/>
      <c r="V464" s="84">
        <v>4.2583333333333327E-2</v>
      </c>
      <c r="W464" s="84">
        <v>3.1E-2</v>
      </c>
      <c r="X464" s="87">
        <v>3.1</v>
      </c>
      <c r="Y464" s="41"/>
      <c r="Z464" s="13" t="str">
        <v/>
      </c>
      <c r="AA464" s="11" t="str">
        <v/>
      </c>
      <c r="AB464" s="22" t="str">
        <v/>
      </c>
      <c r="AC464" s="41"/>
      <c r="AD464" s="90">
        <v>0</v>
      </c>
      <c r="AE464" s="41"/>
      <c r="AF464" s="12" t="str">
        <v/>
      </c>
      <c r="AG464" s="104" t="str">
        <v/>
      </c>
      <c r="AH464" s="41"/>
      <c r="AI464" s="94" t="str">
        <v/>
      </c>
      <c r="AJ464" s="94" t="str">
        <v/>
      </c>
      <c r="AK464" s="94" t="str">
        <v/>
      </c>
      <c r="AL464" s="41"/>
      <c r="AM464" s="7" t="str">
        <v/>
      </c>
      <c r="AN464" s="7" t="str">
        <v/>
      </c>
      <c r="AO464" s="7" t="str">
        <v/>
      </c>
      <c r="AP464" s="7" t="str">
        <v/>
      </c>
      <c r="AQ464" s="7" t="str">
        <v/>
      </c>
      <c r="AR464" s="7" t="str">
        <v/>
      </c>
      <c r="AS464" s="18" t="str">
        <v/>
      </c>
      <c r="AT464" s="41"/>
      <c r="AU464" s="9" t="str">
        <v/>
      </c>
      <c r="AV464" s="9" t="str">
        <v/>
      </c>
      <c r="AW464" s="9" t="str">
        <v/>
      </c>
      <c r="AX464" s="9" t="str">
        <v/>
      </c>
      <c r="AY464" s="9" t="str">
        <v/>
      </c>
      <c r="AZ464" s="9" t="str">
        <v/>
      </c>
      <c r="BA464" s="10" t="str">
        <v/>
      </c>
      <c r="BB464" s="41"/>
    </row>
    <row r="465" spans="1:54" ht="12.75" customHeight="1" x14ac:dyDescent="0.2">
      <c r="A465" s="32">
        <v>18749</v>
      </c>
      <c r="B465" s="7">
        <v>9.2827004219409259E-2</v>
      </c>
      <c r="C465" s="7">
        <v>2.700617283950546E-3</v>
      </c>
      <c r="D465" s="7">
        <v>2.7150198410776705E-2</v>
      </c>
      <c r="E465" s="7">
        <v>6.9610375725068785E-2</v>
      </c>
      <c r="F465" s="7">
        <v>6.0458621359011699E-2</v>
      </c>
      <c r="G465" s="7">
        <v>2.6668923999076055E-2</v>
      </c>
      <c r="H465" s="7">
        <v>0.1056910569105689</v>
      </c>
      <c r="I465" s="8">
        <v>25.9</v>
      </c>
      <c r="J465" s="8">
        <v>25.99</v>
      </c>
      <c r="K465" s="41"/>
      <c r="L465" s="9" t="str">
        <v/>
      </c>
      <c r="M465" s="9" t="str">
        <v/>
      </c>
      <c r="N465" s="9" t="str">
        <v/>
      </c>
      <c r="O465" s="9" t="str">
        <v/>
      </c>
      <c r="P465" s="9" t="str">
        <v/>
      </c>
      <c r="Q465" s="9" t="str">
        <v/>
      </c>
      <c r="R465" s="9" t="str">
        <v/>
      </c>
      <c r="S465" s="10" t="str">
        <v/>
      </c>
      <c r="T465" s="10" t="str">
        <v/>
      </c>
      <c r="U465" s="41"/>
      <c r="V465" s="84">
        <v>4.0500000000000001E-2</v>
      </c>
      <c r="W465" s="84">
        <v>0.03</v>
      </c>
      <c r="X465" s="87">
        <v>3</v>
      </c>
      <c r="Y465" s="41"/>
      <c r="Z465" s="13" t="str">
        <v/>
      </c>
      <c r="AA465" s="11" t="str">
        <v/>
      </c>
      <c r="AB465" s="22" t="str">
        <v/>
      </c>
      <c r="AC465" s="41"/>
      <c r="AD465" s="90">
        <v>0</v>
      </c>
      <c r="AE465" s="41"/>
      <c r="AF465" s="12" t="str">
        <v/>
      </c>
      <c r="AG465" s="104" t="str">
        <v/>
      </c>
      <c r="AH465" s="41"/>
      <c r="AI465" s="94" t="str">
        <v/>
      </c>
      <c r="AJ465" s="94" t="str">
        <v/>
      </c>
      <c r="AK465" s="94" t="str">
        <v/>
      </c>
      <c r="AL465" s="41"/>
      <c r="AM465" s="7" t="str">
        <v/>
      </c>
      <c r="AN465" s="7" t="str">
        <v/>
      </c>
      <c r="AO465" s="7" t="str">
        <v/>
      </c>
      <c r="AP465" s="7" t="str">
        <v/>
      </c>
      <c r="AQ465" s="7" t="str">
        <v/>
      </c>
      <c r="AR465" s="7" t="str">
        <v/>
      </c>
      <c r="AS465" s="18" t="str">
        <v/>
      </c>
      <c r="AT465" s="41"/>
      <c r="AU465" s="9" t="str">
        <v/>
      </c>
      <c r="AV465" s="9" t="str">
        <v/>
      </c>
      <c r="AW465" s="9" t="str">
        <v/>
      </c>
      <c r="AX465" s="9" t="str">
        <v/>
      </c>
      <c r="AY465" s="9" t="str">
        <v/>
      </c>
      <c r="AZ465" s="9" t="str">
        <v/>
      </c>
      <c r="BA465" s="10" t="str">
        <v/>
      </c>
      <c r="BB465" s="41"/>
    </row>
    <row r="466" spans="1:54" ht="12.75" customHeight="1" x14ac:dyDescent="0.2">
      <c r="A466" s="32">
        <v>18780</v>
      </c>
      <c r="B466" s="7">
        <v>8.8235294117646967E-2</v>
      </c>
      <c r="C466" s="7">
        <v>-2.3085802231627151E-3</v>
      </c>
      <c r="D466" s="7">
        <v>2.4300946053418038E-2</v>
      </c>
      <c r="E466" s="7">
        <v>6.7312587843738836E-2</v>
      </c>
      <c r="F466" s="7">
        <v>5.8274284018819511E-2</v>
      </c>
      <c r="G466" s="7">
        <v>2.7344596065213667E-2</v>
      </c>
      <c r="H466" s="7">
        <v>0.13008130081300817</v>
      </c>
      <c r="I466" s="8">
        <v>25.9</v>
      </c>
      <c r="J466" s="8">
        <v>25.93</v>
      </c>
      <c r="K466" s="41"/>
      <c r="L466" s="9" t="str">
        <v/>
      </c>
      <c r="M466" s="9" t="str">
        <v/>
      </c>
      <c r="N466" s="9" t="str">
        <v/>
      </c>
      <c r="O466" s="9" t="str">
        <v/>
      </c>
      <c r="P466" s="9" t="str">
        <v/>
      </c>
      <c r="Q466" s="9" t="str">
        <v/>
      </c>
      <c r="R466" s="9" t="str">
        <v/>
      </c>
      <c r="S466" s="10" t="str">
        <v/>
      </c>
      <c r="T466" s="10" t="str">
        <v/>
      </c>
      <c r="U466" s="41"/>
      <c r="V466" s="84">
        <v>3.8666666666666669E-2</v>
      </c>
      <c r="W466" s="84">
        <v>3.2000000000000001E-2</v>
      </c>
      <c r="X466" s="87">
        <v>3.2</v>
      </c>
      <c r="Y466" s="41"/>
      <c r="Z466" s="13" t="str">
        <v/>
      </c>
      <c r="AA466" s="11" t="str">
        <v/>
      </c>
      <c r="AB466" s="22" t="str">
        <v/>
      </c>
      <c r="AC466" s="41"/>
      <c r="AD466" s="90">
        <v>0</v>
      </c>
      <c r="AE466" s="41"/>
      <c r="AF466" s="12" t="str">
        <v/>
      </c>
      <c r="AG466" s="104" t="str">
        <v/>
      </c>
      <c r="AH466" s="41"/>
      <c r="AI466" s="94" t="str">
        <v/>
      </c>
      <c r="AJ466" s="94" t="str">
        <v/>
      </c>
      <c r="AK466" s="94" t="str">
        <v/>
      </c>
      <c r="AL466" s="41"/>
      <c r="AM466" s="7" t="str">
        <v/>
      </c>
      <c r="AN466" s="7" t="str">
        <v/>
      </c>
      <c r="AO466" s="7" t="str">
        <v/>
      </c>
      <c r="AP466" s="7" t="str">
        <v/>
      </c>
      <c r="AQ466" s="7" t="str">
        <v/>
      </c>
      <c r="AR466" s="7" t="str">
        <v/>
      </c>
      <c r="AS466" s="18" t="str">
        <v/>
      </c>
      <c r="AT466" s="41"/>
      <c r="AU466" s="9" t="str">
        <v/>
      </c>
      <c r="AV466" s="9" t="str">
        <v/>
      </c>
      <c r="AW466" s="9" t="str">
        <v/>
      </c>
      <c r="AX466" s="9" t="str">
        <v/>
      </c>
      <c r="AY466" s="9" t="str">
        <v/>
      </c>
      <c r="AZ466" s="9" t="str">
        <v/>
      </c>
      <c r="BA466" s="10" t="str">
        <v/>
      </c>
      <c r="BB466" s="41"/>
    </row>
    <row r="467" spans="1:54" ht="12.75" customHeight="1" x14ac:dyDescent="0.2">
      <c r="A467" s="32">
        <v>18810</v>
      </c>
      <c r="B467" s="7">
        <v>7.4688796680497882E-2</v>
      </c>
      <c r="C467" s="7">
        <v>-7.7130736598529648E-4</v>
      </c>
      <c r="D467" s="7">
        <v>2.0085668133412726E-2</v>
      </c>
      <c r="E467" s="7">
        <v>5.5180883937846481E-2</v>
      </c>
      <c r="F467" s="7">
        <v>5.8274284018819511E-2</v>
      </c>
      <c r="G467" s="7">
        <v>2.7344596065213667E-2</v>
      </c>
      <c r="H467" s="7">
        <v>0.12096774193548376</v>
      </c>
      <c r="I467" s="8">
        <v>25.9</v>
      </c>
      <c r="J467" s="8">
        <v>25.91</v>
      </c>
      <c r="K467" s="41"/>
      <c r="L467" s="9" t="str">
        <v/>
      </c>
      <c r="M467" s="9" t="str">
        <v/>
      </c>
      <c r="N467" s="9" t="str">
        <v/>
      </c>
      <c r="O467" s="9" t="str">
        <v/>
      </c>
      <c r="P467" s="9" t="str">
        <v/>
      </c>
      <c r="Q467" s="9" t="str">
        <v/>
      </c>
      <c r="R467" s="9" t="str">
        <v/>
      </c>
      <c r="S467" s="10" t="str">
        <v/>
      </c>
      <c r="T467" s="10" t="str">
        <v/>
      </c>
      <c r="U467" s="41"/>
      <c r="V467" s="84">
        <v>3.7083333333333336E-2</v>
      </c>
      <c r="W467" s="84">
        <v>3.1E-2</v>
      </c>
      <c r="X467" s="87">
        <v>3.1</v>
      </c>
      <c r="Y467" s="41"/>
      <c r="Z467" s="13" t="str">
        <v/>
      </c>
      <c r="AA467" s="11" t="str">
        <v/>
      </c>
      <c r="AB467" s="22" t="str">
        <v/>
      </c>
      <c r="AC467" s="41"/>
      <c r="AD467" s="90">
        <v>0</v>
      </c>
      <c r="AE467" s="41"/>
      <c r="AF467" s="12" t="str">
        <v/>
      </c>
      <c r="AG467" s="104" t="str">
        <v/>
      </c>
      <c r="AH467" s="41"/>
      <c r="AI467" s="94" t="str">
        <v/>
      </c>
      <c r="AJ467" s="94" t="str">
        <v/>
      </c>
      <c r="AK467" s="94" t="str">
        <v/>
      </c>
      <c r="AL467" s="41"/>
      <c r="AM467" s="7" t="str">
        <v/>
      </c>
      <c r="AN467" s="7" t="str">
        <v/>
      </c>
      <c r="AO467" s="7" t="str">
        <v/>
      </c>
      <c r="AP467" s="7" t="str">
        <v/>
      </c>
      <c r="AQ467" s="7" t="str">
        <v/>
      </c>
      <c r="AR467" s="7" t="str">
        <v/>
      </c>
      <c r="AS467" s="18" t="str">
        <v/>
      </c>
      <c r="AT467" s="41"/>
      <c r="AU467" s="9" t="str">
        <v/>
      </c>
      <c r="AV467" s="9" t="str">
        <v/>
      </c>
      <c r="AW467" s="9" t="str">
        <v/>
      </c>
      <c r="AX467" s="9" t="str">
        <v/>
      </c>
      <c r="AY467" s="9" t="str">
        <v/>
      </c>
      <c r="AZ467" s="9" t="str">
        <v/>
      </c>
      <c r="BA467" s="10" t="str">
        <v/>
      </c>
      <c r="BB467" s="41"/>
    </row>
    <row r="468" spans="1:54" ht="12.75" customHeight="1" x14ac:dyDescent="0.2">
      <c r="A468" s="32">
        <v>18841</v>
      </c>
      <c r="B468" s="7">
        <v>6.5843621399176877E-2</v>
      </c>
      <c r="C468" s="7">
        <v>-1.9297568506368989E-3</v>
      </c>
      <c r="D468" s="7">
        <v>1.8695903921873702E-2</v>
      </c>
      <c r="E468" s="7">
        <v>5.0968450467605564E-2</v>
      </c>
      <c r="F468" s="7">
        <v>5.6845127749578062E-2</v>
      </c>
      <c r="G468" s="7">
        <v>2.7344596065213667E-2</v>
      </c>
      <c r="H468" s="7">
        <v>0.12000000000000011</v>
      </c>
      <c r="I468" s="8">
        <v>25.9</v>
      </c>
      <c r="J468" s="8">
        <v>25.86</v>
      </c>
      <c r="K468" s="41"/>
      <c r="L468" s="9" t="str">
        <v/>
      </c>
      <c r="M468" s="9" t="str">
        <v/>
      </c>
      <c r="N468" s="9" t="str">
        <v/>
      </c>
      <c r="O468" s="9" t="str">
        <v/>
      </c>
      <c r="P468" s="9" t="str">
        <v/>
      </c>
      <c r="Q468" s="9" t="str">
        <v/>
      </c>
      <c r="R468" s="9" t="str">
        <v/>
      </c>
      <c r="S468" s="10" t="str">
        <v/>
      </c>
      <c r="T468" s="10" t="str">
        <v/>
      </c>
      <c r="U468" s="41"/>
      <c r="V468" s="84">
        <v>3.5916666666666673E-2</v>
      </c>
      <c r="W468" s="84">
        <v>3.1E-2</v>
      </c>
      <c r="X468" s="87">
        <v>3.1</v>
      </c>
      <c r="Y468" s="41"/>
      <c r="Z468" s="13" t="str">
        <v/>
      </c>
      <c r="AA468" s="11" t="str">
        <v/>
      </c>
      <c r="AB468" s="22" t="str">
        <v/>
      </c>
      <c r="AC468" s="41"/>
      <c r="AD468" s="90">
        <v>0</v>
      </c>
      <c r="AE468" s="41"/>
      <c r="AF468" s="12" t="str">
        <v/>
      </c>
      <c r="AG468" s="104" t="str">
        <v/>
      </c>
      <c r="AH468" s="41"/>
      <c r="AI468" s="94" t="str">
        <v/>
      </c>
      <c r="AJ468" s="94" t="str">
        <v/>
      </c>
      <c r="AK468" s="94" t="str">
        <v/>
      </c>
      <c r="AL468" s="41"/>
      <c r="AM468" s="7" t="str">
        <v/>
      </c>
      <c r="AN468" s="7" t="str">
        <v/>
      </c>
      <c r="AO468" s="7" t="str">
        <v/>
      </c>
      <c r="AP468" s="7" t="str">
        <v/>
      </c>
      <c r="AQ468" s="7" t="str">
        <v/>
      </c>
      <c r="AR468" s="7" t="str">
        <v/>
      </c>
      <c r="AS468" s="18" t="str">
        <v/>
      </c>
      <c r="AT468" s="41"/>
      <c r="AU468" s="9" t="str">
        <v/>
      </c>
      <c r="AV468" s="9" t="str">
        <v/>
      </c>
      <c r="AW468" s="9" t="str">
        <v/>
      </c>
      <c r="AX468" s="9" t="str">
        <v/>
      </c>
      <c r="AY468" s="9" t="str">
        <v/>
      </c>
      <c r="AZ468" s="9" t="str">
        <v/>
      </c>
      <c r="BA468" s="10" t="str">
        <v/>
      </c>
      <c r="BB468" s="41"/>
    </row>
    <row r="469" spans="1:54" ht="12.75" customHeight="1" x14ac:dyDescent="0.2">
      <c r="A469" s="32">
        <v>18872</v>
      </c>
      <c r="B469" s="7">
        <v>6.9672131147541005E-2</v>
      </c>
      <c r="C469" s="7">
        <v>6.573859242072766E-3</v>
      </c>
      <c r="D469" s="7">
        <v>2.1311309248490673E-2</v>
      </c>
      <c r="E469" s="7">
        <v>5.0514540483742598E-2</v>
      </c>
      <c r="F469" s="7">
        <v>5.6249109963491417E-2</v>
      </c>
      <c r="G469" s="7">
        <v>2.8081306325102862E-2</v>
      </c>
      <c r="H469" s="7">
        <v>0.11023622047244097</v>
      </c>
      <c r="I469" s="8">
        <v>26.1</v>
      </c>
      <c r="J469" s="8">
        <v>26.03</v>
      </c>
      <c r="K469" s="41"/>
      <c r="L469" s="9" t="str">
        <v/>
      </c>
      <c r="M469" s="9" t="str">
        <v/>
      </c>
      <c r="N469" s="9" t="str">
        <v/>
      </c>
      <c r="O469" s="9" t="str">
        <v/>
      </c>
      <c r="P469" s="9" t="str">
        <v/>
      </c>
      <c r="Q469" s="9" t="str">
        <v/>
      </c>
      <c r="R469" s="9" t="str">
        <v/>
      </c>
      <c r="S469" s="10" t="str">
        <v/>
      </c>
      <c r="T469" s="10" t="str">
        <v/>
      </c>
      <c r="U469" s="41"/>
      <c r="V469" s="84">
        <v>3.5000000000000003E-2</v>
      </c>
      <c r="W469" s="84">
        <v>3.3000000000000002E-2</v>
      </c>
      <c r="X469" s="87">
        <v>3.3</v>
      </c>
      <c r="Y469" s="41"/>
      <c r="Z469" s="13" t="str">
        <v/>
      </c>
      <c r="AA469" s="11" t="str">
        <v/>
      </c>
      <c r="AB469" s="22" t="str">
        <v/>
      </c>
      <c r="AC469" s="41"/>
      <c r="AD469" s="90">
        <v>0</v>
      </c>
      <c r="AE469" s="41"/>
      <c r="AF469" s="12" t="str">
        <v/>
      </c>
      <c r="AG469" s="104" t="str">
        <v/>
      </c>
      <c r="AH469" s="41"/>
      <c r="AI469" s="94" t="str">
        <v/>
      </c>
      <c r="AJ469" s="94" t="str">
        <v/>
      </c>
      <c r="AK469" s="94" t="str">
        <v/>
      </c>
      <c r="AL469" s="41"/>
      <c r="AM469" s="7" t="str">
        <v/>
      </c>
      <c r="AN469" s="7" t="str">
        <v/>
      </c>
      <c r="AO469" s="7" t="str">
        <v/>
      </c>
      <c r="AP469" s="7" t="str">
        <v/>
      </c>
      <c r="AQ469" s="7" t="str">
        <v/>
      </c>
      <c r="AR469" s="7" t="str">
        <v/>
      </c>
      <c r="AS469" s="18" t="str">
        <v/>
      </c>
      <c r="AT469" s="41"/>
      <c r="AU469" s="9" t="str">
        <v/>
      </c>
      <c r="AV469" s="9" t="str">
        <v/>
      </c>
      <c r="AW469" s="9" t="str">
        <v/>
      </c>
      <c r="AX469" s="9" t="str">
        <v/>
      </c>
      <c r="AY469" s="9" t="str">
        <v/>
      </c>
      <c r="AZ469" s="9" t="str">
        <v/>
      </c>
      <c r="BA469" s="10" t="str">
        <v/>
      </c>
      <c r="BB469" s="41"/>
    </row>
    <row r="470" spans="1:54" ht="12.75" customHeight="1" x14ac:dyDescent="0.2">
      <c r="A470" s="32">
        <v>18902</v>
      </c>
      <c r="B470" s="7">
        <v>6.5040650406503975E-2</v>
      </c>
      <c r="C470" s="7">
        <v>4.9942374183633564E-3</v>
      </c>
      <c r="D470" s="7">
        <v>2.4009113168127927E-2</v>
      </c>
      <c r="E470" s="7">
        <v>4.7243301775808044E-2</v>
      </c>
      <c r="F470" s="7">
        <v>5.5263668273655142E-2</v>
      </c>
      <c r="G470" s="7">
        <v>2.862186367268249E-2</v>
      </c>
      <c r="H470" s="7">
        <v>0.10077519379844957</v>
      </c>
      <c r="I470" s="8">
        <v>26.2</v>
      </c>
      <c r="J470" s="8">
        <v>26.16</v>
      </c>
      <c r="K470" s="41"/>
      <c r="L470" s="9" t="str">
        <v/>
      </c>
      <c r="M470" s="9" t="str">
        <v/>
      </c>
      <c r="N470" s="9" t="str">
        <v/>
      </c>
      <c r="O470" s="9" t="str">
        <v/>
      </c>
      <c r="P470" s="9" t="str">
        <v/>
      </c>
      <c r="Q470" s="9" t="str">
        <v/>
      </c>
      <c r="R470" s="9" t="str">
        <v/>
      </c>
      <c r="S470" s="10" t="str">
        <v/>
      </c>
      <c r="T470" s="10" t="str">
        <v/>
      </c>
      <c r="U470" s="41"/>
      <c r="V470" s="84">
        <v>3.4416666666666665E-2</v>
      </c>
      <c r="W470" s="84">
        <v>3.5000000000000003E-2</v>
      </c>
      <c r="X470" s="87">
        <v>3.5</v>
      </c>
      <c r="Y470" s="41"/>
      <c r="Z470" s="13" t="str">
        <v/>
      </c>
      <c r="AA470" s="11" t="str">
        <v/>
      </c>
      <c r="AB470" s="22" t="str">
        <v/>
      </c>
      <c r="AC470" s="41"/>
      <c r="AD470" s="90">
        <v>0</v>
      </c>
      <c r="AE470" s="41"/>
      <c r="AF470" s="12" t="str">
        <v/>
      </c>
      <c r="AG470" s="104" t="str">
        <v/>
      </c>
      <c r="AH470" s="41"/>
      <c r="AI470" s="94" t="str">
        <v/>
      </c>
      <c r="AJ470" s="94" t="str">
        <v/>
      </c>
      <c r="AK470" s="94" t="str">
        <v/>
      </c>
      <c r="AL470" s="41"/>
      <c r="AM470" s="7" t="str">
        <v/>
      </c>
      <c r="AN470" s="7" t="str">
        <v/>
      </c>
      <c r="AO470" s="7" t="str">
        <v/>
      </c>
      <c r="AP470" s="7" t="str">
        <v/>
      </c>
      <c r="AQ470" s="7" t="str">
        <v/>
      </c>
      <c r="AR470" s="7" t="str">
        <v/>
      </c>
      <c r="AS470" s="18" t="str">
        <v/>
      </c>
      <c r="AT470" s="41"/>
      <c r="AU470" s="9" t="str">
        <v/>
      </c>
      <c r="AV470" s="9" t="str">
        <v/>
      </c>
      <c r="AW470" s="9" t="str">
        <v/>
      </c>
      <c r="AX470" s="9" t="str">
        <v/>
      </c>
      <c r="AY470" s="9" t="str">
        <v/>
      </c>
      <c r="AZ470" s="9" t="str">
        <v/>
      </c>
      <c r="BA470" s="10" t="str">
        <v/>
      </c>
      <c r="BB470" s="41"/>
    </row>
    <row r="471" spans="1:54" ht="12.75" customHeight="1" x14ac:dyDescent="0.2">
      <c r="A471" s="32">
        <v>18933</v>
      </c>
      <c r="B471" s="7">
        <v>6.8825910931173961E-2</v>
      </c>
      <c r="C471" s="7">
        <v>6.1162079510703737E-3</v>
      </c>
      <c r="D471" s="7">
        <v>2.9428498400178693E-2</v>
      </c>
      <c r="E471" s="7">
        <v>4.3866270105830774E-2</v>
      </c>
      <c r="F471" s="7">
        <v>5.5378689666831793E-2</v>
      </c>
      <c r="G471" s="7">
        <v>2.9708575519212799E-2</v>
      </c>
      <c r="H471" s="7">
        <v>0.10852713178294571</v>
      </c>
      <c r="I471" s="8">
        <v>26.4</v>
      </c>
      <c r="J471" s="8">
        <v>26.32</v>
      </c>
      <c r="K471" s="41"/>
      <c r="L471" s="9" t="str">
        <v/>
      </c>
      <c r="M471" s="9" t="str">
        <v/>
      </c>
      <c r="N471" s="9" t="str">
        <v/>
      </c>
      <c r="O471" s="9" t="str">
        <v/>
      </c>
      <c r="P471" s="9" t="str">
        <v/>
      </c>
      <c r="Q471" s="9" t="str">
        <v/>
      </c>
      <c r="R471" s="9" t="str">
        <v/>
      </c>
      <c r="S471" s="10" t="str">
        <v/>
      </c>
      <c r="T471" s="10" t="str">
        <v/>
      </c>
      <c r="U471" s="41"/>
      <c r="V471" s="84">
        <v>3.3833333333333333E-2</v>
      </c>
      <c r="W471" s="84">
        <v>3.5000000000000003E-2</v>
      </c>
      <c r="X471" s="87">
        <v>3.5</v>
      </c>
      <c r="Y471" s="41"/>
      <c r="Z471" s="13" t="str">
        <v/>
      </c>
      <c r="AA471" s="11" t="str">
        <v/>
      </c>
      <c r="AB471" s="22" t="str">
        <v/>
      </c>
      <c r="AC471" s="41"/>
      <c r="AD471" s="90">
        <v>0</v>
      </c>
      <c r="AE471" s="41"/>
      <c r="AF471" s="12" t="str">
        <v/>
      </c>
      <c r="AG471" s="104" t="str">
        <v/>
      </c>
      <c r="AH471" s="41"/>
      <c r="AI471" s="94" t="str">
        <v/>
      </c>
      <c r="AJ471" s="94" t="str">
        <v/>
      </c>
      <c r="AK471" s="94" t="str">
        <v/>
      </c>
      <c r="AL471" s="41"/>
      <c r="AM471" s="7" t="str">
        <v/>
      </c>
      <c r="AN471" s="7" t="str">
        <v/>
      </c>
      <c r="AO471" s="7" t="str">
        <v/>
      </c>
      <c r="AP471" s="7" t="str">
        <v/>
      </c>
      <c r="AQ471" s="7" t="str">
        <v/>
      </c>
      <c r="AR471" s="7" t="str">
        <v/>
      </c>
      <c r="AS471" s="18" t="str">
        <v/>
      </c>
      <c r="AT471" s="41"/>
      <c r="AU471" s="9" t="str">
        <v/>
      </c>
      <c r="AV471" s="9" t="str">
        <v/>
      </c>
      <c r="AW471" s="9" t="str">
        <v/>
      </c>
      <c r="AX471" s="9" t="str">
        <v/>
      </c>
      <c r="AY471" s="9" t="str">
        <v/>
      </c>
      <c r="AZ471" s="9" t="str">
        <v/>
      </c>
      <c r="BA471" s="10" t="str">
        <v/>
      </c>
      <c r="BB471" s="41"/>
    </row>
    <row r="472" spans="1:54" ht="12.75" customHeight="1" x14ac:dyDescent="0.2">
      <c r="A472" s="32">
        <v>18963</v>
      </c>
      <c r="B472" s="7">
        <v>6.0000000000000053E-2</v>
      </c>
      <c r="C472" s="7">
        <v>5.6990881458967024E-3</v>
      </c>
      <c r="D472" s="7">
        <v>3.2150301557179572E-2</v>
      </c>
      <c r="E472" s="7">
        <v>4.2705064154178629E-2</v>
      </c>
      <c r="F472" s="7">
        <v>5.5094641942310396E-2</v>
      </c>
      <c r="G472" s="7">
        <v>3.0254810224891404E-2</v>
      </c>
      <c r="H472" s="7">
        <v>0.10852713178294571</v>
      </c>
      <c r="I472" s="8">
        <v>26.5</v>
      </c>
      <c r="J472" s="8">
        <v>26.47</v>
      </c>
      <c r="K472" s="41"/>
      <c r="L472" s="9" t="str">
        <v/>
      </c>
      <c r="M472" s="9" t="str">
        <v/>
      </c>
      <c r="N472" s="9" t="str">
        <v/>
      </c>
      <c r="O472" s="9" t="str">
        <v/>
      </c>
      <c r="P472" s="9" t="str">
        <v/>
      </c>
      <c r="Q472" s="9" t="str">
        <v/>
      </c>
      <c r="R472" s="9" t="str">
        <v/>
      </c>
      <c r="S472" s="10" t="str">
        <v/>
      </c>
      <c r="T472" s="10" t="str">
        <v/>
      </c>
      <c r="U472" s="41"/>
      <c r="V472" s="84">
        <v>3.2833333333333339E-2</v>
      </c>
      <c r="W472" s="84">
        <v>3.1E-2</v>
      </c>
      <c r="X472" s="87">
        <v>3.1</v>
      </c>
      <c r="Y472" s="41"/>
      <c r="Z472" s="13" t="str">
        <v/>
      </c>
      <c r="AA472" s="11" t="str">
        <v/>
      </c>
      <c r="AB472" s="22" t="str">
        <v/>
      </c>
      <c r="AC472" s="41"/>
      <c r="AD472" s="90">
        <v>0</v>
      </c>
      <c r="AE472" s="41"/>
      <c r="AF472" s="12" t="str">
        <v/>
      </c>
      <c r="AG472" s="104" t="str">
        <v/>
      </c>
      <c r="AH472" s="41"/>
      <c r="AI472" s="94" t="str">
        <v/>
      </c>
      <c r="AJ472" s="94" t="str">
        <v/>
      </c>
      <c r="AK472" s="94" t="str">
        <v/>
      </c>
      <c r="AL472" s="41"/>
      <c r="AM472" s="7" t="str">
        <v/>
      </c>
      <c r="AN472" s="7" t="str">
        <v/>
      </c>
      <c r="AO472" s="7" t="str">
        <v/>
      </c>
      <c r="AP472" s="7" t="str">
        <v/>
      </c>
      <c r="AQ472" s="7" t="str">
        <v/>
      </c>
      <c r="AR472" s="7" t="str">
        <v/>
      </c>
      <c r="AS472" s="18" t="str">
        <v/>
      </c>
      <c r="AT472" s="41"/>
      <c r="AU472" s="9" t="str">
        <v/>
      </c>
      <c r="AV472" s="9" t="str">
        <v/>
      </c>
      <c r="AW472" s="9" t="str">
        <v/>
      </c>
      <c r="AX472" s="9" t="str">
        <v/>
      </c>
      <c r="AY472" s="9" t="str">
        <v/>
      </c>
      <c r="AZ472" s="9" t="str">
        <v/>
      </c>
      <c r="BA472" s="10" t="str">
        <v/>
      </c>
      <c r="BB472" s="41"/>
    </row>
    <row r="473" spans="1:54" ht="12.75" customHeight="1" x14ac:dyDescent="0.2">
      <c r="A473" s="32">
        <v>18994</v>
      </c>
      <c r="B473" s="7">
        <v>4.3307086614173373E-2</v>
      </c>
      <c r="C473" s="7">
        <v>-7.5557234605216905E-4</v>
      </c>
      <c r="D473" s="7">
        <v>3.3581857208105248E-2</v>
      </c>
      <c r="E473" s="7">
        <v>4.2705064154178629E-2</v>
      </c>
      <c r="F473" s="7">
        <v>5.3742804734909111E-2</v>
      </c>
      <c r="G473" s="7">
        <v>3.1324872622433553E-2</v>
      </c>
      <c r="H473" s="7">
        <v>0.10769230769230775</v>
      </c>
      <c r="I473" s="8">
        <v>26.5</v>
      </c>
      <c r="J473" s="8">
        <v>26.45</v>
      </c>
      <c r="K473" s="41"/>
      <c r="L473" s="9" t="str">
        <v/>
      </c>
      <c r="M473" s="9" t="str">
        <v/>
      </c>
      <c r="N473" s="9" t="str">
        <v/>
      </c>
      <c r="O473" s="9" t="str">
        <v/>
      </c>
      <c r="P473" s="9" t="str">
        <v/>
      </c>
      <c r="Q473" s="9" t="str">
        <v/>
      </c>
      <c r="R473" s="9" t="str">
        <v/>
      </c>
      <c r="S473" s="10" t="str">
        <v/>
      </c>
      <c r="T473" s="10" t="str">
        <v/>
      </c>
      <c r="U473" s="41"/>
      <c r="V473" s="84">
        <v>3.2416666666666677E-2</v>
      </c>
      <c r="W473" s="84">
        <v>3.2000000000000001E-2</v>
      </c>
      <c r="X473" s="87">
        <v>3.2</v>
      </c>
      <c r="Y473" s="41"/>
      <c r="Z473" s="13" t="str">
        <v/>
      </c>
      <c r="AA473" s="11" t="str">
        <v/>
      </c>
      <c r="AB473" s="22" t="str">
        <v/>
      </c>
      <c r="AC473" s="41"/>
      <c r="AD473" s="90">
        <v>0</v>
      </c>
      <c r="AE473" s="41"/>
      <c r="AF473" s="12" t="str">
        <v/>
      </c>
      <c r="AG473" s="104" t="str">
        <v/>
      </c>
      <c r="AH473" s="41"/>
      <c r="AI473" s="94" t="str">
        <v/>
      </c>
      <c r="AJ473" s="94" t="str">
        <v/>
      </c>
      <c r="AK473" s="94" t="str">
        <v/>
      </c>
      <c r="AL473" s="41"/>
      <c r="AM473" s="7" t="str">
        <v/>
      </c>
      <c r="AN473" s="7" t="str">
        <v/>
      </c>
      <c r="AO473" s="7" t="str">
        <v/>
      </c>
      <c r="AP473" s="7" t="str">
        <v/>
      </c>
      <c r="AQ473" s="7" t="str">
        <v/>
      </c>
      <c r="AR473" s="7" t="str">
        <v/>
      </c>
      <c r="AS473" s="18" t="str">
        <v/>
      </c>
      <c r="AT473" s="41"/>
      <c r="AU473" s="9" t="str">
        <v/>
      </c>
      <c r="AV473" s="9" t="str">
        <v/>
      </c>
      <c r="AW473" s="9" t="str">
        <v/>
      </c>
      <c r="AX473" s="9" t="str">
        <v/>
      </c>
      <c r="AY473" s="9" t="str">
        <v/>
      </c>
      <c r="AZ473" s="9" t="str">
        <v/>
      </c>
      <c r="BA473" s="10" t="str">
        <v/>
      </c>
      <c r="BB473" s="41"/>
    </row>
    <row r="474" spans="1:54" ht="12.75" customHeight="1" x14ac:dyDescent="0.2">
      <c r="A474" s="32">
        <v>19025</v>
      </c>
      <c r="B474" s="7">
        <v>2.3346303501945664E-2</v>
      </c>
      <c r="C474" s="7">
        <v>-1.5122873345935206E-3</v>
      </c>
      <c r="D474" s="7">
        <v>3.3854915938236863E-2</v>
      </c>
      <c r="E474" s="7">
        <v>4.1126396708284663E-2</v>
      </c>
      <c r="F474" s="7">
        <v>5.2276486777519615E-2</v>
      </c>
      <c r="G474" s="7">
        <v>3.1660569144231321E-2</v>
      </c>
      <c r="H474" s="7">
        <v>7.5187969924812137E-2</v>
      </c>
      <c r="I474" s="8">
        <v>26.3</v>
      </c>
      <c r="J474" s="8">
        <v>26.41</v>
      </c>
      <c r="K474" s="41"/>
      <c r="L474" s="9" t="str">
        <v/>
      </c>
      <c r="M474" s="9" t="str">
        <v/>
      </c>
      <c r="N474" s="9" t="str">
        <v/>
      </c>
      <c r="O474" s="9" t="str">
        <v/>
      </c>
      <c r="P474" s="9" t="str">
        <v/>
      </c>
      <c r="Q474" s="9" t="str">
        <v/>
      </c>
      <c r="R474" s="9" t="str">
        <v/>
      </c>
      <c r="S474" s="10" t="str">
        <v/>
      </c>
      <c r="T474" s="10" t="str">
        <v/>
      </c>
      <c r="U474" s="41"/>
      <c r="V474" s="84">
        <v>3.216666666666667E-2</v>
      </c>
      <c r="W474" s="84">
        <v>3.1E-2</v>
      </c>
      <c r="X474" s="87">
        <v>3.1</v>
      </c>
      <c r="Y474" s="41"/>
      <c r="Z474" s="13" t="str">
        <v/>
      </c>
      <c r="AA474" s="11" t="str">
        <v/>
      </c>
      <c r="AB474" s="22" t="str">
        <v/>
      </c>
      <c r="AC474" s="41"/>
      <c r="AD474" s="90">
        <v>0</v>
      </c>
      <c r="AE474" s="41"/>
      <c r="AF474" s="12" t="str">
        <v/>
      </c>
      <c r="AG474" s="104" t="str">
        <v/>
      </c>
      <c r="AH474" s="41"/>
      <c r="AI474" s="94" t="str">
        <v/>
      </c>
      <c r="AJ474" s="94" t="str">
        <v/>
      </c>
      <c r="AK474" s="94" t="str">
        <v/>
      </c>
      <c r="AL474" s="41"/>
      <c r="AM474" s="7" t="str">
        <v/>
      </c>
      <c r="AN474" s="7" t="str">
        <v/>
      </c>
      <c r="AO474" s="7" t="str">
        <v/>
      </c>
      <c r="AP474" s="7" t="str">
        <v/>
      </c>
      <c r="AQ474" s="7" t="str">
        <v/>
      </c>
      <c r="AR474" s="7" t="str">
        <v/>
      </c>
      <c r="AS474" s="18" t="str">
        <v/>
      </c>
      <c r="AT474" s="41"/>
      <c r="AU474" s="9" t="str">
        <v/>
      </c>
      <c r="AV474" s="9" t="str">
        <v/>
      </c>
      <c r="AW474" s="9" t="str">
        <v/>
      </c>
      <c r="AX474" s="9" t="str">
        <v/>
      </c>
      <c r="AY474" s="9" t="str">
        <v/>
      </c>
      <c r="AZ474" s="9" t="str">
        <v/>
      </c>
      <c r="BA474" s="10" t="str">
        <v/>
      </c>
      <c r="BB474" s="41"/>
    </row>
    <row r="475" spans="1:54" ht="12.75" customHeight="1" x14ac:dyDescent="0.2">
      <c r="A475" s="32">
        <v>19054</v>
      </c>
      <c r="B475" s="7">
        <v>1.9379844961240345E-2</v>
      </c>
      <c r="C475" s="7">
        <v>-7.572889057174681E-4</v>
      </c>
      <c r="D475" s="7">
        <v>3.3854915938236863E-2</v>
      </c>
      <c r="E475" s="7">
        <v>3.7295100860896158E-2</v>
      </c>
      <c r="F475" s="7">
        <v>5.095368323996019E-2</v>
      </c>
      <c r="G475" s="7">
        <v>3.2027775022220428E-2</v>
      </c>
      <c r="H475" s="7">
        <v>5.9701492537313383E-2</v>
      </c>
      <c r="I475" s="8">
        <v>26.3</v>
      </c>
      <c r="J475" s="8">
        <v>26.39</v>
      </c>
      <c r="K475" s="41"/>
      <c r="L475" s="9" t="str">
        <v/>
      </c>
      <c r="M475" s="9" t="str">
        <v/>
      </c>
      <c r="N475" s="9" t="str">
        <v/>
      </c>
      <c r="O475" s="9" t="str">
        <v/>
      </c>
      <c r="P475" s="9" t="str">
        <v/>
      </c>
      <c r="Q475" s="9" t="str">
        <v/>
      </c>
      <c r="R475" s="9" t="str">
        <v/>
      </c>
      <c r="S475" s="10" t="str">
        <v/>
      </c>
      <c r="T475" s="10" t="str">
        <v/>
      </c>
      <c r="U475" s="41"/>
      <c r="V475" s="84">
        <v>3.175E-2</v>
      </c>
      <c r="W475" s="84">
        <v>2.8999999999999998E-2</v>
      </c>
      <c r="X475" s="87">
        <v>2.9</v>
      </c>
      <c r="Y475" s="41"/>
      <c r="Z475" s="13" t="str">
        <v/>
      </c>
      <c r="AA475" s="11" t="str">
        <v/>
      </c>
      <c r="AB475" s="22" t="str">
        <v/>
      </c>
      <c r="AC475" s="41"/>
      <c r="AD475" s="90">
        <v>0</v>
      </c>
      <c r="AE475" s="41"/>
      <c r="AF475" s="12" t="str">
        <v/>
      </c>
      <c r="AG475" s="104" t="str">
        <v/>
      </c>
      <c r="AH475" s="41"/>
      <c r="AI475" s="94" t="str">
        <v/>
      </c>
      <c r="AJ475" s="94" t="str">
        <v/>
      </c>
      <c r="AK475" s="94" t="str">
        <v/>
      </c>
      <c r="AL475" s="41"/>
      <c r="AM475" s="7" t="str">
        <v/>
      </c>
      <c r="AN475" s="7" t="str">
        <v/>
      </c>
      <c r="AO475" s="7" t="str">
        <v/>
      </c>
      <c r="AP475" s="7" t="str">
        <v/>
      </c>
      <c r="AQ475" s="7" t="str">
        <v/>
      </c>
      <c r="AR475" s="7" t="str">
        <v/>
      </c>
      <c r="AS475" s="18" t="str">
        <v/>
      </c>
      <c r="AT475" s="41"/>
      <c r="AU475" s="9" t="str">
        <v/>
      </c>
      <c r="AV475" s="9" t="str">
        <v/>
      </c>
      <c r="AW475" s="9" t="str">
        <v/>
      </c>
      <c r="AX475" s="9" t="str">
        <v/>
      </c>
      <c r="AY475" s="9" t="str">
        <v/>
      </c>
      <c r="AZ475" s="9" t="str">
        <v/>
      </c>
      <c r="BA475" s="10" t="str">
        <v/>
      </c>
      <c r="BB475" s="41"/>
    </row>
    <row r="476" spans="1:54" ht="12.75" customHeight="1" x14ac:dyDescent="0.2">
      <c r="A476" s="32">
        <v>19085</v>
      </c>
      <c r="B476" s="7">
        <v>2.3255813953488191E-2</v>
      </c>
      <c r="C476" s="7">
        <v>2.6525198938991412E-3</v>
      </c>
      <c r="D476" s="7">
        <v>3.3717833352547188E-2</v>
      </c>
      <c r="E476" s="7">
        <v>3.8082721435300781E-2</v>
      </c>
      <c r="F476" s="7">
        <v>5.0697756866739274E-2</v>
      </c>
      <c r="G476" s="7">
        <v>3.2593665057020216E-2</v>
      </c>
      <c r="H476" s="7">
        <v>4.4117647058823595E-2</v>
      </c>
      <c r="I476" s="8">
        <v>26.4</v>
      </c>
      <c r="J476" s="8">
        <v>26.46</v>
      </c>
      <c r="K476" s="41"/>
      <c r="L476" s="9" t="str">
        <v/>
      </c>
      <c r="M476" s="9" t="str">
        <v/>
      </c>
      <c r="N476" s="9" t="str">
        <v/>
      </c>
      <c r="O476" s="9" t="str">
        <v/>
      </c>
      <c r="P476" s="9" t="str">
        <v/>
      </c>
      <c r="Q476" s="9" t="str">
        <v/>
      </c>
      <c r="R476" s="9" t="str">
        <v/>
      </c>
      <c r="S476" s="10" t="str">
        <v/>
      </c>
      <c r="T476" s="10" t="str">
        <v/>
      </c>
      <c r="U476" s="41"/>
      <c r="V476" s="84">
        <v>3.1583333333333331E-2</v>
      </c>
      <c r="W476" s="84">
        <v>2.8999999999999998E-2</v>
      </c>
      <c r="X476" s="87">
        <v>2.9</v>
      </c>
      <c r="Y476" s="41"/>
      <c r="Z476" s="13" t="str">
        <v/>
      </c>
      <c r="AA476" s="11" t="str">
        <v/>
      </c>
      <c r="AB476" s="22" t="str">
        <v/>
      </c>
      <c r="AC476" s="41"/>
      <c r="AD476" s="90">
        <v>0</v>
      </c>
      <c r="AE476" s="41"/>
      <c r="AF476" s="12" t="str">
        <v/>
      </c>
      <c r="AG476" s="104" t="str">
        <v/>
      </c>
      <c r="AH476" s="41"/>
      <c r="AI476" s="94" t="str">
        <v/>
      </c>
      <c r="AJ476" s="94" t="str">
        <v/>
      </c>
      <c r="AK476" s="94" t="str">
        <v/>
      </c>
      <c r="AL476" s="41"/>
      <c r="AM476" s="7" t="str">
        <v/>
      </c>
      <c r="AN476" s="7" t="str">
        <v/>
      </c>
      <c r="AO476" s="7" t="str">
        <v/>
      </c>
      <c r="AP476" s="7" t="str">
        <v/>
      </c>
      <c r="AQ476" s="7" t="str">
        <v/>
      </c>
      <c r="AR476" s="7" t="str">
        <v/>
      </c>
      <c r="AS476" s="18" t="str">
        <v/>
      </c>
      <c r="AT476" s="41"/>
      <c r="AU476" s="9" t="str">
        <v/>
      </c>
      <c r="AV476" s="9" t="str">
        <v/>
      </c>
      <c r="AW476" s="9" t="str">
        <v/>
      </c>
      <c r="AX476" s="9" t="str">
        <v/>
      </c>
      <c r="AY476" s="9" t="str">
        <v/>
      </c>
      <c r="AZ476" s="9" t="str">
        <v/>
      </c>
      <c r="BA476" s="10" t="str">
        <v/>
      </c>
      <c r="BB476" s="41"/>
    </row>
    <row r="477" spans="1:54" ht="12.75" customHeight="1" x14ac:dyDescent="0.2">
      <c r="A477" s="32">
        <v>19115</v>
      </c>
      <c r="B477" s="7">
        <v>1.9305019305019266E-2</v>
      </c>
      <c r="C477" s="7">
        <v>3.7792894935750887E-4</v>
      </c>
      <c r="D477" s="7">
        <v>3.5163594444073132E-2</v>
      </c>
      <c r="E477" s="7">
        <v>3.8082721435300781E-2</v>
      </c>
      <c r="F477" s="7">
        <v>4.9401383071788318E-2</v>
      </c>
      <c r="G477" s="7">
        <v>3.3342205615771503E-2</v>
      </c>
      <c r="H477" s="7">
        <v>3.6764705882353033E-2</v>
      </c>
      <c r="I477" s="8">
        <v>26.4</v>
      </c>
      <c r="J477" s="8">
        <v>26.47</v>
      </c>
      <c r="K477" s="41"/>
      <c r="L477" s="9" t="str">
        <v/>
      </c>
      <c r="M477" s="9" t="str">
        <v/>
      </c>
      <c r="N477" s="9" t="str">
        <v/>
      </c>
      <c r="O477" s="9" t="str">
        <v/>
      </c>
      <c r="P477" s="9" t="str">
        <v/>
      </c>
      <c r="Q477" s="9" t="str">
        <v/>
      </c>
      <c r="R477" s="9" t="str">
        <v/>
      </c>
      <c r="S477" s="10" t="str">
        <v/>
      </c>
      <c r="T477" s="10" t="str">
        <v/>
      </c>
      <c r="U477" s="41"/>
      <c r="V477" s="84">
        <v>3.1583333333333331E-2</v>
      </c>
      <c r="W477" s="84">
        <v>0.03</v>
      </c>
      <c r="X477" s="87">
        <v>3</v>
      </c>
      <c r="Y477" s="41"/>
      <c r="Z477" s="13" t="str">
        <v/>
      </c>
      <c r="AA477" s="11" t="str">
        <v/>
      </c>
      <c r="AB477" s="22" t="str">
        <v/>
      </c>
      <c r="AC477" s="41"/>
      <c r="AD477" s="90">
        <v>0</v>
      </c>
      <c r="AE477" s="41"/>
      <c r="AF477" s="12" t="str">
        <v/>
      </c>
      <c r="AG477" s="104" t="str">
        <v/>
      </c>
      <c r="AH477" s="41"/>
      <c r="AI477" s="94" t="str">
        <v/>
      </c>
      <c r="AJ477" s="94" t="str">
        <v/>
      </c>
      <c r="AK477" s="94" t="str">
        <v/>
      </c>
      <c r="AL477" s="41"/>
      <c r="AM477" s="7" t="str">
        <v/>
      </c>
      <c r="AN477" s="7" t="str">
        <v/>
      </c>
      <c r="AO477" s="7" t="str">
        <v/>
      </c>
      <c r="AP477" s="7" t="str">
        <v/>
      </c>
      <c r="AQ477" s="7" t="str">
        <v/>
      </c>
      <c r="AR477" s="7" t="str">
        <v/>
      </c>
      <c r="AS477" s="18" t="str">
        <v/>
      </c>
      <c r="AT477" s="41"/>
      <c r="AU477" s="9" t="str">
        <v/>
      </c>
      <c r="AV477" s="9" t="str">
        <v/>
      </c>
      <c r="AW477" s="9" t="str">
        <v/>
      </c>
      <c r="AX477" s="9" t="str">
        <v/>
      </c>
      <c r="AY477" s="9" t="str">
        <v/>
      </c>
      <c r="AZ477" s="9" t="str">
        <v/>
      </c>
      <c r="BA477" s="10" t="str">
        <v/>
      </c>
      <c r="BB477" s="41"/>
    </row>
    <row r="478" spans="1:54" ht="12.75" customHeight="1" x14ac:dyDescent="0.2">
      <c r="A478" s="32">
        <v>19146</v>
      </c>
      <c r="B478" s="7">
        <v>2.316602316602312E-2</v>
      </c>
      <c r="C478" s="7">
        <v>2.2667170381565072E-3</v>
      </c>
      <c r="D478" s="7">
        <v>3.5021388117424612E-2</v>
      </c>
      <c r="E478" s="7">
        <v>3.7921811632987579E-2</v>
      </c>
      <c r="F478" s="7">
        <v>4.9798207658971583E-2</v>
      </c>
      <c r="G478" s="7">
        <v>3.391621933214517E-2</v>
      </c>
      <c r="H478" s="7">
        <v>1.4388489208633004E-2</v>
      </c>
      <c r="I478" s="8">
        <v>26.5</v>
      </c>
      <c r="J478" s="8">
        <v>26.53</v>
      </c>
      <c r="K478" s="41"/>
      <c r="L478" s="9" t="str">
        <v/>
      </c>
      <c r="M478" s="9" t="str">
        <v/>
      </c>
      <c r="N478" s="9" t="str">
        <v/>
      </c>
      <c r="O478" s="9" t="str">
        <v/>
      </c>
      <c r="P478" s="9" t="str">
        <v/>
      </c>
      <c r="Q478" s="9" t="str">
        <v/>
      </c>
      <c r="R478" s="9" t="str">
        <v/>
      </c>
      <c r="S478" s="10" t="str">
        <v/>
      </c>
      <c r="T478" s="10" t="str">
        <v/>
      </c>
      <c r="U478" s="41"/>
      <c r="V478" s="84">
        <v>3.1416666666666669E-2</v>
      </c>
      <c r="W478" s="84">
        <v>0.03</v>
      </c>
      <c r="X478" s="87">
        <v>3</v>
      </c>
      <c r="Y478" s="41"/>
      <c r="Z478" s="13" t="str">
        <v/>
      </c>
      <c r="AA478" s="11" t="str">
        <v/>
      </c>
      <c r="AB478" s="22" t="str">
        <v/>
      </c>
      <c r="AC478" s="41"/>
      <c r="AD478" s="90">
        <v>0</v>
      </c>
      <c r="AE478" s="41"/>
      <c r="AF478" s="12" t="str">
        <v/>
      </c>
      <c r="AG478" s="104" t="str">
        <v/>
      </c>
      <c r="AH478" s="41"/>
      <c r="AI478" s="94" t="str">
        <v/>
      </c>
      <c r="AJ478" s="94" t="str">
        <v/>
      </c>
      <c r="AK478" s="94" t="str">
        <v/>
      </c>
      <c r="AL478" s="41"/>
      <c r="AM478" s="7" t="str">
        <v/>
      </c>
      <c r="AN478" s="7" t="str">
        <v/>
      </c>
      <c r="AO478" s="7" t="str">
        <v/>
      </c>
      <c r="AP478" s="7" t="str">
        <v/>
      </c>
      <c r="AQ478" s="7" t="str">
        <v/>
      </c>
      <c r="AR478" s="7" t="str">
        <v/>
      </c>
      <c r="AS478" s="18" t="str">
        <v/>
      </c>
      <c r="AT478" s="41"/>
      <c r="AU478" s="9" t="str">
        <v/>
      </c>
      <c r="AV478" s="9" t="str">
        <v/>
      </c>
      <c r="AW478" s="9" t="str">
        <v/>
      </c>
      <c r="AX478" s="9" t="str">
        <v/>
      </c>
      <c r="AY478" s="9" t="str">
        <v/>
      </c>
      <c r="AZ478" s="9" t="str">
        <v/>
      </c>
      <c r="BA478" s="10" t="str">
        <v/>
      </c>
      <c r="BB478" s="41"/>
    </row>
    <row r="479" spans="1:54" ht="12.75" customHeight="1" x14ac:dyDescent="0.2">
      <c r="A479" s="32">
        <v>19176</v>
      </c>
      <c r="B479" s="7">
        <v>3.0888030888030826E-2</v>
      </c>
      <c r="C479" s="7">
        <v>5.6539766302299288E-3</v>
      </c>
      <c r="D479" s="7">
        <v>4.0529278941015434E-2</v>
      </c>
      <c r="E479" s="7">
        <v>3.7604047981727673E-2</v>
      </c>
      <c r="F479" s="7">
        <v>4.9945463248943778E-2</v>
      </c>
      <c r="G479" s="7">
        <v>3.4304984543243267E-2</v>
      </c>
      <c r="H479" s="7">
        <v>1.4388489208633004E-2</v>
      </c>
      <c r="I479" s="8">
        <v>26.7</v>
      </c>
      <c r="J479" s="8">
        <v>26.68</v>
      </c>
      <c r="K479" s="41"/>
      <c r="L479" s="9" t="str">
        <v/>
      </c>
      <c r="M479" s="9" t="str">
        <v/>
      </c>
      <c r="N479" s="9" t="str">
        <v/>
      </c>
      <c r="O479" s="9" t="str">
        <v/>
      </c>
      <c r="P479" s="9" t="str">
        <v/>
      </c>
      <c r="Q479" s="9" t="str">
        <v/>
      </c>
      <c r="R479" s="9" t="str">
        <v/>
      </c>
      <c r="S479" s="10" t="str">
        <v/>
      </c>
      <c r="T479" s="10" t="str">
        <v/>
      </c>
      <c r="U479" s="41"/>
      <c r="V479" s="84">
        <v>3.15E-2</v>
      </c>
      <c r="W479" s="84">
        <v>3.2000000000000001E-2</v>
      </c>
      <c r="X479" s="87">
        <v>3.2</v>
      </c>
      <c r="Y479" s="41"/>
      <c r="Z479" s="13" t="str">
        <v/>
      </c>
      <c r="AA479" s="11" t="str">
        <v/>
      </c>
      <c r="AB479" s="22" t="str">
        <v/>
      </c>
      <c r="AC479" s="41"/>
      <c r="AD479" s="90">
        <v>0</v>
      </c>
      <c r="AE479" s="41"/>
      <c r="AF479" s="12" t="str">
        <v/>
      </c>
      <c r="AG479" s="104" t="str">
        <v/>
      </c>
      <c r="AH479" s="41"/>
      <c r="AI479" s="94" t="str">
        <v/>
      </c>
      <c r="AJ479" s="94" t="str">
        <v/>
      </c>
      <c r="AK479" s="94" t="str">
        <v/>
      </c>
      <c r="AL479" s="41"/>
      <c r="AM479" s="7" t="str">
        <v/>
      </c>
      <c r="AN479" s="7" t="str">
        <v/>
      </c>
      <c r="AO479" s="7" t="str">
        <v/>
      </c>
      <c r="AP479" s="7" t="str">
        <v/>
      </c>
      <c r="AQ479" s="7" t="str">
        <v/>
      </c>
      <c r="AR479" s="7" t="str">
        <v/>
      </c>
      <c r="AS479" s="18" t="str">
        <v/>
      </c>
      <c r="AT479" s="41"/>
      <c r="AU479" s="9" t="str">
        <v/>
      </c>
      <c r="AV479" s="9" t="str">
        <v/>
      </c>
      <c r="AW479" s="9" t="str">
        <v/>
      </c>
      <c r="AX479" s="9" t="str">
        <v/>
      </c>
      <c r="AY479" s="9" t="str">
        <v/>
      </c>
      <c r="AZ479" s="9" t="str">
        <v/>
      </c>
      <c r="BA479" s="10" t="str">
        <v/>
      </c>
      <c r="BB479" s="41"/>
    </row>
    <row r="480" spans="1:54" ht="12.75" customHeight="1" x14ac:dyDescent="0.2">
      <c r="A480" s="32">
        <v>19207</v>
      </c>
      <c r="B480" s="7">
        <v>3.0888030888030826E-2</v>
      </c>
      <c r="C480" s="7">
        <v>3.7481259370331088E-4</v>
      </c>
      <c r="D480" s="7">
        <v>3.9069909173224726E-2</v>
      </c>
      <c r="E480" s="7">
        <v>3.4822227649000004E-2</v>
      </c>
      <c r="F480" s="7">
        <v>4.9307390527389527E-2</v>
      </c>
      <c r="G480" s="7">
        <v>3.4686719058173443E-2</v>
      </c>
      <c r="H480" s="7">
        <v>7.1428571428571175E-3</v>
      </c>
      <c r="I480" s="8">
        <v>26.7</v>
      </c>
      <c r="J480" s="8">
        <v>26.69</v>
      </c>
      <c r="K480" s="41"/>
      <c r="L480" s="9" t="str">
        <v/>
      </c>
      <c r="M480" s="9" t="str">
        <v/>
      </c>
      <c r="N480" s="9" t="str">
        <v/>
      </c>
      <c r="O480" s="9" t="str">
        <v/>
      </c>
      <c r="P480" s="9" t="str">
        <v/>
      </c>
      <c r="Q480" s="9" t="str">
        <v/>
      </c>
      <c r="R480" s="9" t="str">
        <v/>
      </c>
      <c r="S480" s="10" t="str">
        <v/>
      </c>
      <c r="T480" s="10" t="str">
        <v/>
      </c>
      <c r="U480" s="41"/>
      <c r="V480" s="84">
        <v>3.175E-2</v>
      </c>
      <c r="W480" s="84">
        <v>3.4000000000000002E-2</v>
      </c>
      <c r="X480" s="87">
        <v>3.4</v>
      </c>
      <c r="Y480" s="41"/>
      <c r="Z480" s="13" t="str">
        <v/>
      </c>
      <c r="AA480" s="11" t="str">
        <v/>
      </c>
      <c r="AB480" s="22" t="str">
        <v/>
      </c>
      <c r="AC480" s="41"/>
      <c r="AD480" s="90">
        <v>0</v>
      </c>
      <c r="AE480" s="41"/>
      <c r="AF480" s="12" t="str">
        <v/>
      </c>
      <c r="AG480" s="104" t="str">
        <v/>
      </c>
      <c r="AH480" s="41"/>
      <c r="AI480" s="94" t="str">
        <v/>
      </c>
      <c r="AJ480" s="94" t="str">
        <v/>
      </c>
      <c r="AK480" s="94" t="str">
        <v/>
      </c>
      <c r="AL480" s="41"/>
      <c r="AM480" s="7" t="str">
        <v/>
      </c>
      <c r="AN480" s="7" t="str">
        <v/>
      </c>
      <c r="AO480" s="7" t="str">
        <v/>
      </c>
      <c r="AP480" s="7" t="str">
        <v/>
      </c>
      <c r="AQ480" s="7" t="str">
        <v/>
      </c>
      <c r="AR480" s="7" t="str">
        <v/>
      </c>
      <c r="AS480" s="18" t="str">
        <v/>
      </c>
      <c r="AT480" s="41"/>
      <c r="AU480" s="9" t="str">
        <v/>
      </c>
      <c r="AV480" s="9" t="str">
        <v/>
      </c>
      <c r="AW480" s="9" t="str">
        <v/>
      </c>
      <c r="AX480" s="9" t="str">
        <v/>
      </c>
      <c r="AY480" s="9" t="str">
        <v/>
      </c>
      <c r="AZ480" s="9" t="str">
        <v/>
      </c>
      <c r="BA480" s="10" t="str">
        <v/>
      </c>
      <c r="BB480" s="41"/>
    </row>
    <row r="481" spans="1:54" ht="12.75" customHeight="1" x14ac:dyDescent="0.2">
      <c r="A481" s="32">
        <v>19238</v>
      </c>
      <c r="B481" s="7">
        <v>2.2988505747126409E-2</v>
      </c>
      <c r="C481" s="7">
        <v>-2.2480329711502822E-3</v>
      </c>
      <c r="D481" s="7">
        <v>3.7618692327770598E-2</v>
      </c>
      <c r="E481" s="7">
        <v>3.0283358653095727E-2</v>
      </c>
      <c r="F481" s="7">
        <v>4.9307390527389527E-2</v>
      </c>
      <c r="G481" s="7">
        <v>3.5071434237345933E-2</v>
      </c>
      <c r="H481" s="7">
        <v>0</v>
      </c>
      <c r="I481" s="8">
        <v>26.7</v>
      </c>
      <c r="J481" s="8">
        <v>26.63</v>
      </c>
      <c r="K481" s="41"/>
      <c r="L481" s="9" t="str">
        <v/>
      </c>
      <c r="M481" s="9" t="str">
        <v/>
      </c>
      <c r="N481" s="9" t="str">
        <v/>
      </c>
      <c r="O481" s="9" t="str">
        <v/>
      </c>
      <c r="P481" s="9" t="str">
        <v/>
      </c>
      <c r="Q481" s="9" t="str">
        <v/>
      </c>
      <c r="R481" s="9" t="str">
        <v/>
      </c>
      <c r="S481" s="10" t="str">
        <v/>
      </c>
      <c r="T481" s="10" t="str">
        <v/>
      </c>
      <c r="U481" s="41"/>
      <c r="V481" s="84">
        <v>3.1583333333333331E-2</v>
      </c>
      <c r="W481" s="84">
        <v>3.1E-2</v>
      </c>
      <c r="X481" s="87">
        <v>3.1</v>
      </c>
      <c r="Y481" s="41"/>
      <c r="Z481" s="13" t="str">
        <v/>
      </c>
      <c r="AA481" s="11" t="str">
        <v/>
      </c>
      <c r="AB481" s="22" t="str">
        <v/>
      </c>
      <c r="AC481" s="41"/>
      <c r="AD481" s="90">
        <v>0</v>
      </c>
      <c r="AE481" s="41"/>
      <c r="AF481" s="12" t="str">
        <v/>
      </c>
      <c r="AG481" s="104" t="str">
        <v/>
      </c>
      <c r="AH481" s="41"/>
      <c r="AI481" s="94" t="str">
        <v/>
      </c>
      <c r="AJ481" s="94" t="str">
        <v/>
      </c>
      <c r="AK481" s="94" t="str">
        <v/>
      </c>
      <c r="AL481" s="41"/>
      <c r="AM481" s="7" t="str">
        <v/>
      </c>
      <c r="AN481" s="7" t="str">
        <v/>
      </c>
      <c r="AO481" s="7" t="str">
        <v/>
      </c>
      <c r="AP481" s="7" t="str">
        <v/>
      </c>
      <c r="AQ481" s="7" t="str">
        <v/>
      </c>
      <c r="AR481" s="7" t="str">
        <v/>
      </c>
      <c r="AS481" s="18" t="str">
        <v/>
      </c>
      <c r="AT481" s="41"/>
      <c r="AU481" s="9" t="str">
        <v/>
      </c>
      <c r="AV481" s="9" t="str">
        <v/>
      </c>
      <c r="AW481" s="9" t="str">
        <v/>
      </c>
      <c r="AX481" s="9" t="str">
        <v/>
      </c>
      <c r="AY481" s="9" t="str">
        <v/>
      </c>
      <c r="AZ481" s="9" t="str">
        <v/>
      </c>
      <c r="BA481" s="10" t="str">
        <v/>
      </c>
      <c r="BB481" s="41"/>
    </row>
    <row r="482" spans="1:54" ht="12.75" customHeight="1" x14ac:dyDescent="0.2">
      <c r="A482" s="32">
        <v>19268</v>
      </c>
      <c r="B482" s="7">
        <v>1.9083969465648831E-2</v>
      </c>
      <c r="C482" s="7">
        <v>2.2530980097634767E-3</v>
      </c>
      <c r="D482" s="7">
        <v>4.0529278941015434E-2</v>
      </c>
      <c r="E482" s="7">
        <v>3.0283358653095727E-2</v>
      </c>
      <c r="F482" s="7">
        <v>4.8043910756970343E-2</v>
      </c>
      <c r="G482" s="7">
        <v>3.5459175860448777E-2</v>
      </c>
      <c r="H482" s="7">
        <v>-7.0422535211267512E-3</v>
      </c>
      <c r="I482" s="8">
        <v>26.7</v>
      </c>
      <c r="J482" s="8">
        <v>26.69</v>
      </c>
      <c r="K482" s="41"/>
      <c r="L482" s="9" t="str">
        <v/>
      </c>
      <c r="M482" s="9" t="str">
        <v/>
      </c>
      <c r="N482" s="9" t="str">
        <v/>
      </c>
      <c r="O482" s="9" t="str">
        <v/>
      </c>
      <c r="P482" s="9" t="str">
        <v/>
      </c>
      <c r="Q482" s="9" t="str">
        <v/>
      </c>
      <c r="R482" s="9" t="str">
        <v/>
      </c>
      <c r="S482" s="10" t="str">
        <v/>
      </c>
      <c r="T482" s="10" t="str">
        <v/>
      </c>
      <c r="U482" s="41"/>
      <c r="V482" s="84">
        <v>3.1166666666666665E-2</v>
      </c>
      <c r="W482" s="84">
        <v>0.03</v>
      </c>
      <c r="X482" s="87">
        <v>3</v>
      </c>
      <c r="Y482" s="41"/>
      <c r="Z482" s="13" t="str">
        <v/>
      </c>
      <c r="AA482" s="11" t="str">
        <v/>
      </c>
      <c r="AB482" s="22" t="str">
        <v/>
      </c>
      <c r="AC482" s="41"/>
      <c r="AD482" s="90">
        <v>0</v>
      </c>
      <c r="AE482" s="41"/>
      <c r="AF482" s="12" t="str">
        <v/>
      </c>
      <c r="AG482" s="104" t="str">
        <v/>
      </c>
      <c r="AH482" s="41"/>
      <c r="AI482" s="94" t="str">
        <v/>
      </c>
      <c r="AJ482" s="94" t="str">
        <v/>
      </c>
      <c r="AK482" s="94" t="str">
        <v/>
      </c>
      <c r="AL482" s="41"/>
      <c r="AM482" s="7" t="str">
        <v/>
      </c>
      <c r="AN482" s="7" t="str">
        <v/>
      </c>
      <c r="AO482" s="7" t="str">
        <v/>
      </c>
      <c r="AP482" s="7" t="str">
        <v/>
      </c>
      <c r="AQ482" s="7" t="str">
        <v/>
      </c>
      <c r="AR482" s="7" t="str">
        <v/>
      </c>
      <c r="AS482" s="18" t="str">
        <v/>
      </c>
      <c r="AT482" s="41"/>
      <c r="AU482" s="9" t="str">
        <v/>
      </c>
      <c r="AV482" s="9" t="str">
        <v/>
      </c>
      <c r="AW482" s="9" t="str">
        <v/>
      </c>
      <c r="AX482" s="9" t="str">
        <v/>
      </c>
      <c r="AY482" s="9" t="str">
        <v/>
      </c>
      <c r="AZ482" s="9" t="str">
        <v/>
      </c>
      <c r="BA482" s="10" t="str">
        <v/>
      </c>
      <c r="BB482" s="41"/>
    </row>
    <row r="483" spans="1:54" ht="12.75" customHeight="1" x14ac:dyDescent="0.2">
      <c r="A483" s="32">
        <v>19299</v>
      </c>
      <c r="B483" s="7">
        <v>1.1363636363636465E-2</v>
      </c>
      <c r="C483" s="7">
        <v>0</v>
      </c>
      <c r="D483" s="7">
        <v>3.9069909173224726E-2</v>
      </c>
      <c r="E483" s="7">
        <v>2.9389789781181674E-2</v>
      </c>
      <c r="F483" s="7">
        <v>4.741839778075474E-2</v>
      </c>
      <c r="G483" s="7">
        <v>3.5849990761184669E-2</v>
      </c>
      <c r="H483" s="7">
        <v>-1.3986013986014068E-2</v>
      </c>
      <c r="I483" s="8">
        <v>26.7</v>
      </c>
      <c r="J483" s="8">
        <v>26.69</v>
      </c>
      <c r="K483" s="41"/>
      <c r="L483" s="9" t="str">
        <v/>
      </c>
      <c r="M483" s="9" t="str">
        <v/>
      </c>
      <c r="N483" s="9" t="str">
        <v/>
      </c>
      <c r="O483" s="9" t="str">
        <v/>
      </c>
      <c r="P483" s="9" t="str">
        <v/>
      </c>
      <c r="Q483" s="9" t="str">
        <v/>
      </c>
      <c r="R483" s="9" t="str">
        <v/>
      </c>
      <c r="S483" s="10" t="str">
        <v/>
      </c>
      <c r="T483" s="10" t="str">
        <v/>
      </c>
      <c r="U483" s="41"/>
      <c r="V483" s="84">
        <v>3.0583333333333337E-2</v>
      </c>
      <c r="W483" s="84">
        <v>2.7999999999999997E-2</v>
      </c>
      <c r="X483" s="87">
        <v>2.8</v>
      </c>
      <c r="Y483" s="41"/>
      <c r="Z483" s="13" t="str">
        <v/>
      </c>
      <c r="AA483" s="11" t="str">
        <v/>
      </c>
      <c r="AB483" s="22" t="str">
        <v/>
      </c>
      <c r="AC483" s="41"/>
      <c r="AD483" s="90">
        <v>0</v>
      </c>
      <c r="AE483" s="41"/>
      <c r="AF483" s="12" t="str">
        <v/>
      </c>
      <c r="AG483" s="104" t="str">
        <v/>
      </c>
      <c r="AH483" s="41"/>
      <c r="AI483" s="94" t="str">
        <v/>
      </c>
      <c r="AJ483" s="94" t="str">
        <v/>
      </c>
      <c r="AK483" s="94" t="str">
        <v/>
      </c>
      <c r="AL483" s="41"/>
      <c r="AM483" s="7" t="str">
        <v/>
      </c>
      <c r="AN483" s="7" t="str">
        <v/>
      </c>
      <c r="AO483" s="7" t="str">
        <v/>
      </c>
      <c r="AP483" s="7" t="str">
        <v/>
      </c>
      <c r="AQ483" s="7" t="str">
        <v/>
      </c>
      <c r="AR483" s="7" t="str">
        <v/>
      </c>
      <c r="AS483" s="18" t="str">
        <v/>
      </c>
      <c r="AT483" s="41"/>
      <c r="AU483" s="9" t="str">
        <v/>
      </c>
      <c r="AV483" s="9" t="str">
        <v/>
      </c>
      <c r="AW483" s="9" t="str">
        <v/>
      </c>
      <c r="AX483" s="9" t="str">
        <v/>
      </c>
      <c r="AY483" s="9" t="str">
        <v/>
      </c>
      <c r="AZ483" s="9" t="str">
        <v/>
      </c>
      <c r="BA483" s="10" t="str">
        <v/>
      </c>
      <c r="BB483" s="41"/>
    </row>
    <row r="484" spans="1:54" ht="12.75" customHeight="1" x14ac:dyDescent="0.2">
      <c r="A484" s="32">
        <v>19329</v>
      </c>
      <c r="B484" s="7">
        <v>7.547169811320753E-3</v>
      </c>
      <c r="C484" s="7">
        <v>7.4934432371676074E-4</v>
      </c>
      <c r="D484" s="7">
        <v>4.1996882125704849E-2</v>
      </c>
      <c r="E484" s="7">
        <v>2.6736688019944443E-2</v>
      </c>
      <c r="F484" s="7">
        <v>4.6796967083394314E-2</v>
      </c>
      <c r="G484" s="7">
        <v>3.6243926859739872E-2</v>
      </c>
      <c r="H484" s="7">
        <v>-1.3986013986014068E-2</v>
      </c>
      <c r="I484" s="8">
        <v>26.7</v>
      </c>
      <c r="J484" s="8">
        <v>26.71</v>
      </c>
      <c r="K484" s="41"/>
      <c r="L484" s="9" t="str">
        <v/>
      </c>
      <c r="M484" s="9" t="str">
        <v/>
      </c>
      <c r="N484" s="9" t="str">
        <v/>
      </c>
      <c r="O484" s="9" t="str">
        <v/>
      </c>
      <c r="P484" s="9" t="str">
        <v/>
      </c>
      <c r="Q484" s="9" t="str">
        <v/>
      </c>
      <c r="R484" s="9" t="str">
        <v/>
      </c>
      <c r="S484" s="10" t="str">
        <v/>
      </c>
      <c r="T484" s="10" t="str">
        <v/>
      </c>
      <c r="U484" s="41"/>
      <c r="V484" s="84">
        <v>3.0250000000000003E-2</v>
      </c>
      <c r="W484" s="84">
        <v>2.7000000000000003E-2</v>
      </c>
      <c r="X484" s="87">
        <v>2.7</v>
      </c>
      <c r="Y484" s="41"/>
      <c r="Z484" s="13" t="str">
        <v/>
      </c>
      <c r="AA484" s="11" t="str">
        <v/>
      </c>
      <c r="AB484" s="22" t="str">
        <v/>
      </c>
      <c r="AC484" s="41"/>
      <c r="AD484" s="90">
        <v>0</v>
      </c>
      <c r="AE484" s="41"/>
      <c r="AF484" s="12" t="str">
        <v/>
      </c>
      <c r="AG484" s="104" t="str">
        <v/>
      </c>
      <c r="AH484" s="41"/>
      <c r="AI484" s="94" t="str">
        <v/>
      </c>
      <c r="AJ484" s="94" t="str">
        <v/>
      </c>
      <c r="AK484" s="94" t="str">
        <v/>
      </c>
      <c r="AL484" s="41"/>
      <c r="AM484" s="7" t="str">
        <v/>
      </c>
      <c r="AN484" s="7" t="str">
        <v/>
      </c>
      <c r="AO484" s="7" t="str">
        <v/>
      </c>
      <c r="AP484" s="7" t="str">
        <v/>
      </c>
      <c r="AQ484" s="7" t="str">
        <v/>
      </c>
      <c r="AR484" s="7" t="str">
        <v/>
      </c>
      <c r="AS484" s="18" t="str">
        <v/>
      </c>
      <c r="AT484" s="41"/>
      <c r="AU484" s="9" t="str">
        <v/>
      </c>
      <c r="AV484" s="9" t="str">
        <v/>
      </c>
      <c r="AW484" s="9" t="str">
        <v/>
      </c>
      <c r="AX484" s="9" t="str">
        <v/>
      </c>
      <c r="AY484" s="9" t="str">
        <v/>
      </c>
      <c r="AZ484" s="9" t="str">
        <v/>
      </c>
      <c r="BA484" s="10" t="str">
        <v/>
      </c>
      <c r="BB484" s="41"/>
    </row>
    <row r="485" spans="1:54" ht="12.75" customHeight="1" x14ac:dyDescent="0.2">
      <c r="A485" s="32">
        <v>19360</v>
      </c>
      <c r="B485" s="7">
        <v>3.7735849056603765E-3</v>
      </c>
      <c r="C485" s="7">
        <v>-2.6207412953950238E-3</v>
      </c>
      <c r="D485" s="7">
        <v>4.216845800201674E-2</v>
      </c>
      <c r="E485" s="7">
        <v>2.3355806592373796E-2</v>
      </c>
      <c r="F485" s="7">
        <v>4.6404245949338785E-2</v>
      </c>
      <c r="G485" s="7">
        <v>3.6846811130517576E-2</v>
      </c>
      <c r="H485" s="7">
        <v>-2.083333333333337E-2</v>
      </c>
      <c r="I485" s="8">
        <v>26.6</v>
      </c>
      <c r="J485" s="8">
        <v>26.64</v>
      </c>
      <c r="K485" s="41"/>
      <c r="L485" s="9" t="str">
        <v/>
      </c>
      <c r="M485" s="9" t="str">
        <v/>
      </c>
      <c r="N485" s="9" t="str">
        <v/>
      </c>
      <c r="O485" s="9" t="str">
        <v/>
      </c>
      <c r="P485" s="9" t="str">
        <v/>
      </c>
      <c r="Q485" s="9" t="str">
        <v/>
      </c>
      <c r="R485" s="9" t="str">
        <v/>
      </c>
      <c r="S485" s="10" t="str">
        <v/>
      </c>
      <c r="T485" s="10" t="str">
        <v/>
      </c>
      <c r="U485" s="41"/>
      <c r="V485" s="84">
        <v>0.03</v>
      </c>
      <c r="W485" s="84">
        <v>2.8999999999999998E-2</v>
      </c>
      <c r="X485" s="87">
        <v>2.9</v>
      </c>
      <c r="Y485" s="41"/>
      <c r="Z485" s="13" t="str">
        <v/>
      </c>
      <c r="AA485" s="11" t="str">
        <v/>
      </c>
      <c r="AB485" s="22" t="str">
        <v/>
      </c>
      <c r="AC485" s="41"/>
      <c r="AD485" s="90">
        <v>0</v>
      </c>
      <c r="AE485" s="41"/>
      <c r="AF485" s="12" t="str">
        <v/>
      </c>
      <c r="AG485" s="104" t="str">
        <v/>
      </c>
      <c r="AH485" s="41"/>
      <c r="AI485" s="94" t="str">
        <v/>
      </c>
      <c r="AJ485" s="94" t="str">
        <v/>
      </c>
      <c r="AK485" s="94" t="str">
        <v/>
      </c>
      <c r="AL485" s="41"/>
      <c r="AM485" s="7" t="str">
        <v/>
      </c>
      <c r="AN485" s="7" t="str">
        <v/>
      </c>
      <c r="AO485" s="7" t="str">
        <v/>
      </c>
      <c r="AP485" s="7" t="str">
        <v/>
      </c>
      <c r="AQ485" s="7" t="str">
        <v/>
      </c>
      <c r="AR485" s="7" t="str">
        <v/>
      </c>
      <c r="AS485" s="18" t="str">
        <v/>
      </c>
      <c r="AT485" s="41"/>
      <c r="AU485" s="9" t="str">
        <v/>
      </c>
      <c r="AV485" s="9" t="str">
        <v/>
      </c>
      <c r="AW485" s="9" t="str">
        <v/>
      </c>
      <c r="AX485" s="9" t="str">
        <v/>
      </c>
      <c r="AY485" s="9" t="str">
        <v/>
      </c>
      <c r="AZ485" s="9" t="str">
        <v/>
      </c>
      <c r="BA485" s="10" t="str">
        <v/>
      </c>
      <c r="BB485" s="41"/>
    </row>
    <row r="486" spans="1:54" ht="12.75" customHeight="1" x14ac:dyDescent="0.2">
      <c r="A486" s="32">
        <v>19391</v>
      </c>
      <c r="B486" s="7">
        <v>7.6045627376426506E-3</v>
      </c>
      <c r="C486" s="7">
        <v>-1.8768768768768762E-3</v>
      </c>
      <c r="D486" s="7">
        <v>4.0860842503307904E-2</v>
      </c>
      <c r="E486" s="7">
        <v>2.4319881761777573E-2</v>
      </c>
      <c r="F486" s="7">
        <v>4.6010193804580268E-2</v>
      </c>
      <c r="G486" s="7">
        <v>3.7461783202061838E-2</v>
      </c>
      <c r="H486" s="7">
        <v>-2.0979020979021046E-2</v>
      </c>
      <c r="I486" s="8">
        <v>26.5</v>
      </c>
      <c r="J486" s="8">
        <v>26.59</v>
      </c>
      <c r="K486" s="41"/>
      <c r="L486" s="9" t="str">
        <v/>
      </c>
      <c r="M486" s="9" t="str">
        <v/>
      </c>
      <c r="N486" s="9" t="str">
        <v/>
      </c>
      <c r="O486" s="9" t="str">
        <v/>
      </c>
      <c r="P486" s="9" t="str">
        <v/>
      </c>
      <c r="Q486" s="9" t="str">
        <v/>
      </c>
      <c r="R486" s="9" t="str">
        <v/>
      </c>
      <c r="S486" s="10" t="str">
        <v/>
      </c>
      <c r="T486" s="10" t="str">
        <v/>
      </c>
      <c r="U486" s="41"/>
      <c r="V486" s="84">
        <v>2.9583333333333336E-2</v>
      </c>
      <c r="W486" s="84">
        <v>2.6000000000000002E-2</v>
      </c>
      <c r="X486" s="87">
        <v>2.6</v>
      </c>
      <c r="Y486" s="41"/>
      <c r="Z486" s="13" t="str">
        <v/>
      </c>
      <c r="AA486" s="11" t="str">
        <v/>
      </c>
      <c r="AB486" s="22" t="str">
        <v/>
      </c>
      <c r="AC486" s="41"/>
      <c r="AD486" s="90">
        <v>0</v>
      </c>
      <c r="AE486" s="41"/>
      <c r="AF486" s="12" t="str">
        <v/>
      </c>
      <c r="AG486" s="104" t="str">
        <v/>
      </c>
      <c r="AH486" s="41"/>
      <c r="AI486" s="94" t="str">
        <v/>
      </c>
      <c r="AJ486" s="94" t="str">
        <v/>
      </c>
      <c r="AK486" s="94" t="str">
        <v/>
      </c>
      <c r="AL486" s="41"/>
      <c r="AM486" s="7" t="str">
        <v/>
      </c>
      <c r="AN486" s="7" t="str">
        <v/>
      </c>
      <c r="AO486" s="7" t="str">
        <v/>
      </c>
      <c r="AP486" s="7" t="str">
        <v/>
      </c>
      <c r="AQ486" s="7" t="str">
        <v/>
      </c>
      <c r="AR486" s="7" t="str">
        <v/>
      </c>
      <c r="AS486" s="18" t="str">
        <v/>
      </c>
      <c r="AT486" s="41"/>
      <c r="AU486" s="9" t="str">
        <v/>
      </c>
      <c r="AV486" s="9" t="str">
        <v/>
      </c>
      <c r="AW486" s="9" t="str">
        <v/>
      </c>
      <c r="AX486" s="9" t="str">
        <v/>
      </c>
      <c r="AY486" s="9" t="str">
        <v/>
      </c>
      <c r="AZ486" s="9" t="str">
        <v/>
      </c>
      <c r="BA486" s="10" t="str">
        <v/>
      </c>
      <c r="BB486" s="41"/>
    </row>
    <row r="487" spans="1:54" ht="12.75" customHeight="1" x14ac:dyDescent="0.2">
      <c r="A487" s="32">
        <v>19419</v>
      </c>
      <c r="B487" s="7">
        <v>1.1406844106463865E-2</v>
      </c>
      <c r="C487" s="7">
        <v>1.5043249341857301E-3</v>
      </c>
      <c r="D487" s="7">
        <v>4.0694384665429739E-2</v>
      </c>
      <c r="E487" s="7">
        <v>2.5966442075373797E-2</v>
      </c>
      <c r="F487" s="7">
        <v>4.4564636894838472E-2</v>
      </c>
      <c r="G487" s="7">
        <v>3.8067405079493577E-2</v>
      </c>
      <c r="H487" s="7">
        <v>-2.1126760563380254E-2</v>
      </c>
      <c r="I487" s="8">
        <v>26.6</v>
      </c>
      <c r="J487" s="8">
        <v>26.63</v>
      </c>
      <c r="K487" s="41"/>
      <c r="L487" s="9" t="str">
        <v/>
      </c>
      <c r="M487" s="9" t="str">
        <v/>
      </c>
      <c r="N487" s="9" t="str">
        <v/>
      </c>
      <c r="O487" s="9" t="str">
        <v/>
      </c>
      <c r="P487" s="9" t="str">
        <v/>
      </c>
      <c r="Q487" s="9" t="str">
        <v/>
      </c>
      <c r="R487" s="9" t="str">
        <v/>
      </c>
      <c r="S487" s="10" t="str">
        <v/>
      </c>
      <c r="T487" s="10" t="str">
        <v/>
      </c>
      <c r="U487" s="41"/>
      <c r="V487" s="84">
        <v>2.9333333333333336E-2</v>
      </c>
      <c r="W487" s="84">
        <v>2.6000000000000002E-2</v>
      </c>
      <c r="X487" s="87">
        <v>2.6</v>
      </c>
      <c r="Y487" s="41"/>
      <c r="Z487" s="13" t="str">
        <v/>
      </c>
      <c r="AA487" s="11" t="str">
        <v/>
      </c>
      <c r="AB487" s="22" t="str">
        <v/>
      </c>
      <c r="AC487" s="41"/>
      <c r="AD487" s="90">
        <v>0</v>
      </c>
      <c r="AE487" s="41"/>
      <c r="AF487" s="12" t="str">
        <v/>
      </c>
      <c r="AG487" s="104" t="str">
        <v/>
      </c>
      <c r="AH487" s="41"/>
      <c r="AI487" s="94" t="str">
        <v/>
      </c>
      <c r="AJ487" s="94" t="str">
        <v/>
      </c>
      <c r="AK487" s="94" t="str">
        <v/>
      </c>
      <c r="AL487" s="41"/>
      <c r="AM487" s="7" t="str">
        <v/>
      </c>
      <c r="AN487" s="7" t="str">
        <v/>
      </c>
      <c r="AO487" s="7" t="str">
        <v/>
      </c>
      <c r="AP487" s="7" t="str">
        <v/>
      </c>
      <c r="AQ487" s="7" t="str">
        <v/>
      </c>
      <c r="AR487" s="7" t="str">
        <v/>
      </c>
      <c r="AS487" s="18" t="str">
        <v/>
      </c>
      <c r="AT487" s="41"/>
      <c r="AU487" s="9" t="str">
        <v/>
      </c>
      <c r="AV487" s="9" t="str">
        <v/>
      </c>
      <c r="AW487" s="9" t="str">
        <v/>
      </c>
      <c r="AX487" s="9" t="str">
        <v/>
      </c>
      <c r="AY487" s="9" t="str">
        <v/>
      </c>
      <c r="AZ487" s="9" t="str">
        <v/>
      </c>
      <c r="BA487" s="10" t="str">
        <v/>
      </c>
      <c r="BB487" s="41"/>
    </row>
    <row r="488" spans="1:54" ht="12.75" customHeight="1" x14ac:dyDescent="0.2">
      <c r="A488" s="32">
        <v>19450</v>
      </c>
      <c r="B488" s="7">
        <v>7.5757575757577911E-3</v>
      </c>
      <c r="C488" s="7">
        <v>2.2530980097634767E-3</v>
      </c>
      <c r="D488" s="7">
        <v>4.0694384665429739E-2</v>
      </c>
      <c r="E488" s="7">
        <v>2.2494394759551506E-2</v>
      </c>
      <c r="F488" s="7">
        <v>4.3357732044533082E-2</v>
      </c>
      <c r="G488" s="7">
        <v>3.8067405079493577E-2</v>
      </c>
      <c r="H488" s="7">
        <v>-2.1126760563380254E-2</v>
      </c>
      <c r="I488" s="8">
        <v>26.6</v>
      </c>
      <c r="J488" s="8">
        <v>26.69</v>
      </c>
      <c r="K488" s="41"/>
      <c r="L488" s="9" t="str">
        <v/>
      </c>
      <c r="M488" s="9" t="str">
        <v/>
      </c>
      <c r="N488" s="9" t="str">
        <v/>
      </c>
      <c r="O488" s="9" t="str">
        <v/>
      </c>
      <c r="P488" s="9" t="str">
        <v/>
      </c>
      <c r="Q488" s="9" t="str">
        <v/>
      </c>
      <c r="R488" s="9" t="str">
        <v/>
      </c>
      <c r="S488" s="10" t="str">
        <v/>
      </c>
      <c r="T488" s="10" t="str">
        <v/>
      </c>
      <c r="U488" s="41"/>
      <c r="V488" s="84">
        <v>2.9166666666666664E-2</v>
      </c>
      <c r="W488" s="84">
        <v>2.7000000000000003E-2</v>
      </c>
      <c r="X488" s="87">
        <v>2.7</v>
      </c>
      <c r="Y488" s="41"/>
      <c r="Z488" s="13" t="str">
        <v/>
      </c>
      <c r="AA488" s="11" t="str">
        <v/>
      </c>
      <c r="AB488" s="22" t="str">
        <v/>
      </c>
      <c r="AC488" s="41"/>
      <c r="AD488" s="90">
        <v>0</v>
      </c>
      <c r="AE488" s="41"/>
      <c r="AF488" s="12" t="str">
        <v/>
      </c>
      <c r="AG488" s="104" t="str">
        <v/>
      </c>
      <c r="AH488" s="41"/>
      <c r="AI488" s="94" t="str">
        <v/>
      </c>
      <c r="AJ488" s="94">
        <v>2.83</v>
      </c>
      <c r="AK488" s="94" t="str">
        <v/>
      </c>
      <c r="AL488" s="41"/>
      <c r="AM488" s="7" t="str">
        <v/>
      </c>
      <c r="AN488" s="7" t="str">
        <v/>
      </c>
      <c r="AO488" s="7" t="str">
        <v/>
      </c>
      <c r="AP488" s="7" t="str">
        <v/>
      </c>
      <c r="AQ488" s="7" t="str">
        <v/>
      </c>
      <c r="AR488" s="7" t="str">
        <v/>
      </c>
      <c r="AS488" s="18" t="str">
        <v/>
      </c>
      <c r="AT488" s="41"/>
      <c r="AU488" s="9" t="str">
        <v/>
      </c>
      <c r="AV488" s="9" t="str">
        <v/>
      </c>
      <c r="AW488" s="9" t="str">
        <v/>
      </c>
      <c r="AX488" s="9" t="str">
        <v/>
      </c>
      <c r="AY488" s="9" t="str">
        <v/>
      </c>
      <c r="AZ488" s="9" t="str">
        <v/>
      </c>
      <c r="BA488" s="10" t="str">
        <v/>
      </c>
      <c r="BB488" s="41"/>
    </row>
    <row r="489" spans="1:54" ht="12.75" customHeight="1" x14ac:dyDescent="0.2">
      <c r="A489" s="32">
        <v>19480</v>
      </c>
      <c r="B489" s="7">
        <v>1.1363636363636465E-2</v>
      </c>
      <c r="C489" s="7">
        <v>3.7467216185826935E-4</v>
      </c>
      <c r="D489" s="7">
        <v>4.0529278941015434E-2</v>
      </c>
      <c r="E489" s="7">
        <v>2.2404311114722297E-2</v>
      </c>
      <c r="F489" s="7">
        <v>4.315134238253826E-2</v>
      </c>
      <c r="G489" s="7">
        <v>3.8262182942362166E-2</v>
      </c>
      <c r="H489" s="7">
        <v>-1.4184397163120477E-2</v>
      </c>
      <c r="I489" s="8">
        <v>26.7</v>
      </c>
      <c r="J489" s="8">
        <v>26.7</v>
      </c>
      <c r="K489" s="41"/>
      <c r="L489" s="9" t="str">
        <v/>
      </c>
      <c r="M489" s="9" t="str">
        <v/>
      </c>
      <c r="N489" s="9" t="str">
        <v/>
      </c>
      <c r="O489" s="9" t="str">
        <v/>
      </c>
      <c r="P489" s="9" t="str">
        <v/>
      </c>
      <c r="Q489" s="9" t="str">
        <v/>
      </c>
      <c r="R489" s="9" t="str">
        <v/>
      </c>
      <c r="S489" s="10" t="str">
        <v/>
      </c>
      <c r="T489" s="10" t="str">
        <v/>
      </c>
      <c r="U489" s="41"/>
      <c r="V489" s="84">
        <v>2.8750000000000001E-2</v>
      </c>
      <c r="W489" s="84">
        <v>2.5000000000000001E-2</v>
      </c>
      <c r="X489" s="87">
        <v>2.5</v>
      </c>
      <c r="Y489" s="41"/>
      <c r="Z489" s="13" t="str">
        <v/>
      </c>
      <c r="AA489" s="11" t="str">
        <v/>
      </c>
      <c r="AB489" s="22" t="str">
        <v/>
      </c>
      <c r="AC489" s="41"/>
      <c r="AD489" s="90">
        <v>0</v>
      </c>
      <c r="AE489" s="41"/>
      <c r="AF489" s="12" t="str">
        <v/>
      </c>
      <c r="AG489" s="104" t="str">
        <v/>
      </c>
      <c r="AH489" s="41"/>
      <c r="AI489" s="94" t="str">
        <v/>
      </c>
      <c r="AJ489" s="94">
        <v>3.05</v>
      </c>
      <c r="AK489" s="94" t="str">
        <v/>
      </c>
      <c r="AL489" s="41"/>
      <c r="AM489" s="7" t="str">
        <v/>
      </c>
      <c r="AN489" s="7" t="str">
        <v/>
      </c>
      <c r="AO489" s="7" t="str">
        <v/>
      </c>
      <c r="AP489" s="7" t="str">
        <v/>
      </c>
      <c r="AQ489" s="7" t="str">
        <v/>
      </c>
      <c r="AR489" s="7" t="str">
        <v/>
      </c>
      <c r="AS489" s="18" t="str">
        <v/>
      </c>
      <c r="AT489" s="41"/>
      <c r="AU489" s="9" t="str">
        <v/>
      </c>
      <c r="AV489" s="9" t="str">
        <v/>
      </c>
      <c r="AW489" s="9" t="str">
        <v/>
      </c>
      <c r="AX489" s="9" t="str">
        <v/>
      </c>
      <c r="AY489" s="9" t="str">
        <v/>
      </c>
      <c r="AZ489" s="9" t="str">
        <v/>
      </c>
      <c r="BA489" s="10" t="str">
        <v/>
      </c>
      <c r="BB489" s="41"/>
    </row>
    <row r="490" spans="1:54" ht="12.75" customHeight="1" x14ac:dyDescent="0.2">
      <c r="A490" s="32">
        <v>19511</v>
      </c>
      <c r="B490" s="7">
        <v>1.132075471698113E-2</v>
      </c>
      <c r="C490" s="7">
        <v>2.6217228464420206E-3</v>
      </c>
      <c r="D490" s="7">
        <v>4.0365508905739755E-2</v>
      </c>
      <c r="E490" s="7">
        <v>2.1465141017063427E-2</v>
      </c>
      <c r="F490" s="7">
        <v>4.354137885488818E-2</v>
      </c>
      <c r="G490" s="7">
        <v>3.8045890951766248E-2</v>
      </c>
      <c r="H490" s="7">
        <v>-1.4184397163120477E-2</v>
      </c>
      <c r="I490" s="8">
        <v>26.8</v>
      </c>
      <c r="J490" s="8">
        <v>26.77</v>
      </c>
      <c r="K490" s="41"/>
      <c r="L490" s="9" t="str">
        <v/>
      </c>
      <c r="M490" s="9" t="str">
        <v/>
      </c>
      <c r="N490" s="9" t="str">
        <v/>
      </c>
      <c r="O490" s="9" t="str">
        <v/>
      </c>
      <c r="P490" s="9" t="str">
        <v/>
      </c>
      <c r="Q490" s="9" t="str">
        <v/>
      </c>
      <c r="R490" s="9" t="str">
        <v/>
      </c>
      <c r="S490" s="10" t="str">
        <v/>
      </c>
      <c r="T490" s="10" t="str">
        <v/>
      </c>
      <c r="U490" s="41"/>
      <c r="V490" s="84">
        <v>2.8333333333333335E-2</v>
      </c>
      <c r="W490" s="84">
        <v>2.5000000000000001E-2</v>
      </c>
      <c r="X490" s="87">
        <v>2.5</v>
      </c>
      <c r="Y490" s="41"/>
      <c r="Z490" s="13" t="str">
        <v/>
      </c>
      <c r="AA490" s="11" t="str">
        <v/>
      </c>
      <c r="AB490" s="22" t="str">
        <v/>
      </c>
      <c r="AC490" s="41"/>
      <c r="AD490" s="90">
        <v>0</v>
      </c>
      <c r="AE490" s="41"/>
      <c r="AF490" s="12" t="str">
        <v/>
      </c>
      <c r="AG490" s="104" t="str">
        <v/>
      </c>
      <c r="AH490" s="41"/>
      <c r="AI490" s="94" t="str">
        <v/>
      </c>
      <c r="AJ490" s="94">
        <v>3.11</v>
      </c>
      <c r="AK490" s="94" t="str">
        <v/>
      </c>
      <c r="AL490" s="41"/>
      <c r="AM490" s="7" t="str">
        <v/>
      </c>
      <c r="AN490" s="7" t="str">
        <v/>
      </c>
      <c r="AO490" s="7" t="str">
        <v/>
      </c>
      <c r="AP490" s="7" t="str">
        <v/>
      </c>
      <c r="AQ490" s="7" t="str">
        <v/>
      </c>
      <c r="AR490" s="7" t="str">
        <v/>
      </c>
      <c r="AS490" s="18" t="str">
        <v/>
      </c>
      <c r="AT490" s="41"/>
      <c r="AU490" s="9" t="str">
        <v/>
      </c>
      <c r="AV490" s="9" t="str">
        <v/>
      </c>
      <c r="AW490" s="9" t="str">
        <v/>
      </c>
      <c r="AX490" s="9" t="str">
        <v/>
      </c>
      <c r="AY490" s="9" t="str">
        <v/>
      </c>
      <c r="AZ490" s="9" t="str">
        <v/>
      </c>
      <c r="BA490" s="10" t="str">
        <v/>
      </c>
      <c r="BB490" s="41"/>
    </row>
    <row r="491" spans="1:54" ht="12.75" customHeight="1" x14ac:dyDescent="0.2">
      <c r="A491" s="32">
        <v>19541</v>
      </c>
      <c r="B491" s="7">
        <v>3.7453183520599342E-3</v>
      </c>
      <c r="C491" s="7">
        <v>7.4710496824792472E-4</v>
      </c>
      <c r="D491" s="7">
        <v>3.6030602340847206E-2</v>
      </c>
      <c r="E491" s="7">
        <v>1.8940896456312917E-2</v>
      </c>
      <c r="F491" s="7">
        <v>4.4139569859178662E-2</v>
      </c>
      <c r="G491" s="7">
        <v>3.6437635642009747E-2</v>
      </c>
      <c r="H491" s="7">
        <v>-1.4184397163120477E-2</v>
      </c>
      <c r="I491" s="8">
        <v>26.8</v>
      </c>
      <c r="J491" s="8">
        <v>26.79</v>
      </c>
      <c r="K491" s="41"/>
      <c r="L491" s="9" t="str">
        <v/>
      </c>
      <c r="M491" s="9" t="str">
        <v/>
      </c>
      <c r="N491" s="9" t="str">
        <v/>
      </c>
      <c r="O491" s="9" t="str">
        <v/>
      </c>
      <c r="P491" s="9" t="str">
        <v/>
      </c>
      <c r="Q491" s="9" t="str">
        <v/>
      </c>
      <c r="R491" s="9" t="str">
        <v/>
      </c>
      <c r="S491" s="10" t="str">
        <v/>
      </c>
      <c r="T491" s="10" t="str">
        <v/>
      </c>
      <c r="U491" s="41"/>
      <c r="V491" s="84">
        <v>2.7833333333333331E-2</v>
      </c>
      <c r="W491" s="84">
        <v>2.6000000000000002E-2</v>
      </c>
      <c r="X491" s="87">
        <v>2.6</v>
      </c>
      <c r="Y491" s="41"/>
      <c r="Z491" s="13" t="str">
        <v/>
      </c>
      <c r="AA491" s="11" t="str">
        <v/>
      </c>
      <c r="AB491" s="22" t="str">
        <v/>
      </c>
      <c r="AC491" s="41"/>
      <c r="AD491" s="90">
        <v>0</v>
      </c>
      <c r="AE491" s="41"/>
      <c r="AF491" s="12" t="str">
        <v/>
      </c>
      <c r="AG491" s="104" t="str">
        <v/>
      </c>
      <c r="AH491" s="41"/>
      <c r="AI491" s="94" t="str">
        <v/>
      </c>
      <c r="AJ491" s="94">
        <v>2.93</v>
      </c>
      <c r="AK491" s="94" t="str">
        <v/>
      </c>
      <c r="AL491" s="41"/>
      <c r="AM491" s="7" t="str">
        <v/>
      </c>
      <c r="AN491" s="7" t="str">
        <v/>
      </c>
      <c r="AO491" s="7" t="str">
        <v/>
      </c>
      <c r="AP491" s="7" t="str">
        <v/>
      </c>
      <c r="AQ491" s="7" t="str">
        <v/>
      </c>
      <c r="AR491" s="7" t="str">
        <v/>
      </c>
      <c r="AS491" s="18" t="str">
        <v/>
      </c>
      <c r="AT491" s="41"/>
      <c r="AU491" s="9" t="str">
        <v/>
      </c>
      <c r="AV491" s="9" t="str">
        <v/>
      </c>
      <c r="AW491" s="9" t="str">
        <v/>
      </c>
      <c r="AX491" s="9" t="str">
        <v/>
      </c>
      <c r="AY491" s="9" t="str">
        <v/>
      </c>
      <c r="AZ491" s="9" t="str">
        <v/>
      </c>
      <c r="BA491" s="10" t="str">
        <v/>
      </c>
      <c r="BB491" s="41"/>
    </row>
    <row r="492" spans="1:54" ht="12.75" customHeight="1" x14ac:dyDescent="0.2">
      <c r="A492" s="32">
        <v>19572</v>
      </c>
      <c r="B492" s="7">
        <v>7.4906367041198685E-3</v>
      </c>
      <c r="C492" s="7">
        <v>2.2396416573349232E-3</v>
      </c>
      <c r="D492" s="7">
        <v>3.4463890252850904E-2</v>
      </c>
      <c r="E492" s="7">
        <v>1.886639704191051E-2</v>
      </c>
      <c r="F492" s="7">
        <v>4.5130730459413515E-2</v>
      </c>
      <c r="G492" s="7">
        <v>3.6236575865506548E-2</v>
      </c>
      <c r="H492" s="7">
        <v>0</v>
      </c>
      <c r="I492" s="8">
        <v>26.9</v>
      </c>
      <c r="J492" s="8">
        <v>26.85</v>
      </c>
      <c r="K492" s="41"/>
      <c r="L492" s="9" t="str">
        <v/>
      </c>
      <c r="M492" s="9" t="str">
        <v/>
      </c>
      <c r="N492" s="9" t="str">
        <v/>
      </c>
      <c r="O492" s="9" t="str">
        <v/>
      </c>
      <c r="P492" s="9" t="str">
        <v/>
      </c>
      <c r="Q492" s="9" t="str">
        <v/>
      </c>
      <c r="R492" s="9" t="str">
        <v/>
      </c>
      <c r="S492" s="10" t="str">
        <v/>
      </c>
      <c r="T492" s="10" t="str">
        <v/>
      </c>
      <c r="U492" s="41"/>
      <c r="V492" s="84">
        <v>2.725E-2</v>
      </c>
      <c r="W492" s="84">
        <v>2.7000000000000003E-2</v>
      </c>
      <c r="X492" s="87">
        <v>2.7</v>
      </c>
      <c r="Y492" s="41"/>
      <c r="Z492" s="13" t="str">
        <v/>
      </c>
      <c r="AA492" s="11" t="str">
        <v/>
      </c>
      <c r="AB492" s="22" t="str">
        <v/>
      </c>
      <c r="AC492" s="41"/>
      <c r="AD492" s="90">
        <v>1</v>
      </c>
      <c r="AE492" s="41"/>
      <c r="AF492" s="12" t="str">
        <v/>
      </c>
      <c r="AG492" s="104" t="str">
        <v/>
      </c>
      <c r="AH492" s="41"/>
      <c r="AI492" s="94" t="str">
        <v/>
      </c>
      <c r="AJ492" s="94">
        <v>2.95</v>
      </c>
      <c r="AK492" s="94" t="str">
        <v/>
      </c>
      <c r="AL492" s="41"/>
      <c r="AM492" s="7" t="str">
        <v/>
      </c>
      <c r="AN492" s="7" t="str">
        <v/>
      </c>
      <c r="AO492" s="7" t="str">
        <v/>
      </c>
      <c r="AP492" s="7" t="str">
        <v/>
      </c>
      <c r="AQ492" s="7" t="str">
        <v/>
      </c>
      <c r="AR492" s="7" t="str">
        <v/>
      </c>
      <c r="AS492" s="18" t="str">
        <v/>
      </c>
      <c r="AT492" s="41"/>
      <c r="AU492" s="9" t="str">
        <v/>
      </c>
      <c r="AV492" s="9" t="str">
        <v/>
      </c>
      <c r="AW492" s="9" t="str">
        <v/>
      </c>
      <c r="AX492" s="9" t="str">
        <v/>
      </c>
      <c r="AY492" s="9" t="str">
        <v/>
      </c>
      <c r="AZ492" s="9" t="str">
        <v/>
      </c>
      <c r="BA492" s="10" t="str">
        <v/>
      </c>
      <c r="BB492" s="41"/>
    </row>
    <row r="493" spans="1:54" ht="12.75" customHeight="1" x14ac:dyDescent="0.2">
      <c r="A493" s="32">
        <v>19603</v>
      </c>
      <c r="B493" s="7">
        <v>7.4906367041198685E-3</v>
      </c>
      <c r="C493" s="7">
        <v>1.4897579143389184E-3</v>
      </c>
      <c r="D493" s="7">
        <v>3.30487532053374E-2</v>
      </c>
      <c r="E493" s="7">
        <v>1.886639704191051E-2</v>
      </c>
      <c r="F493" s="7">
        <v>4.4528521531729703E-2</v>
      </c>
      <c r="G493" s="7">
        <v>3.6236575865506548E-2</v>
      </c>
      <c r="H493" s="7">
        <v>0</v>
      </c>
      <c r="I493" s="8">
        <v>26.9</v>
      </c>
      <c r="J493" s="8">
        <v>26.89</v>
      </c>
      <c r="K493" s="41"/>
      <c r="L493" s="9" t="str">
        <v/>
      </c>
      <c r="M493" s="9" t="str">
        <v/>
      </c>
      <c r="N493" s="9" t="str">
        <v/>
      </c>
      <c r="O493" s="9" t="str">
        <v/>
      </c>
      <c r="P493" s="9" t="str">
        <v/>
      </c>
      <c r="Q493" s="9" t="str">
        <v/>
      </c>
      <c r="R493" s="9" t="str">
        <v/>
      </c>
      <c r="S493" s="10" t="str">
        <v/>
      </c>
      <c r="T493" s="10" t="str">
        <v/>
      </c>
      <c r="U493" s="41"/>
      <c r="V493" s="84">
        <v>2.7083333333333334E-2</v>
      </c>
      <c r="W493" s="84">
        <v>2.8999999999999998E-2</v>
      </c>
      <c r="X493" s="87">
        <v>2.9</v>
      </c>
      <c r="Y493" s="41"/>
      <c r="Z493" s="13" t="str">
        <v/>
      </c>
      <c r="AA493" s="11" t="str">
        <v/>
      </c>
      <c r="AB493" s="22" t="str">
        <v/>
      </c>
      <c r="AC493" s="41"/>
      <c r="AD493" s="90">
        <v>1</v>
      </c>
      <c r="AE493" s="41"/>
      <c r="AF493" s="12" t="str">
        <v/>
      </c>
      <c r="AG493" s="104" t="str">
        <v/>
      </c>
      <c r="AH493" s="41"/>
      <c r="AI493" s="94" t="str">
        <v/>
      </c>
      <c r="AJ493" s="94">
        <v>2.87</v>
      </c>
      <c r="AK493" s="94" t="str">
        <v/>
      </c>
      <c r="AL493" s="41"/>
      <c r="AM493" s="7" t="str">
        <v/>
      </c>
      <c r="AN493" s="7" t="str">
        <v/>
      </c>
      <c r="AO493" s="7" t="str">
        <v/>
      </c>
      <c r="AP493" s="7" t="str">
        <v/>
      </c>
      <c r="AQ493" s="7" t="str">
        <v/>
      </c>
      <c r="AR493" s="7" t="str">
        <v/>
      </c>
      <c r="AS493" s="18" t="str">
        <v/>
      </c>
      <c r="AT493" s="41"/>
      <c r="AU493" s="9" t="str">
        <v/>
      </c>
      <c r="AV493" s="9" t="str">
        <v/>
      </c>
      <c r="AW493" s="9" t="str">
        <v/>
      </c>
      <c r="AX493" s="9" t="str">
        <v/>
      </c>
      <c r="AY493" s="9" t="str">
        <v/>
      </c>
      <c r="AZ493" s="9" t="str">
        <v/>
      </c>
      <c r="BA493" s="10" t="str">
        <v/>
      </c>
      <c r="BB493" s="41"/>
    </row>
    <row r="494" spans="1:54" ht="12.75" customHeight="1" x14ac:dyDescent="0.2">
      <c r="A494" s="32">
        <v>19633</v>
      </c>
      <c r="B494" s="7">
        <v>1.1235955056179803E-2</v>
      </c>
      <c r="C494" s="7">
        <v>2.2313127556712331E-3</v>
      </c>
      <c r="D494" s="7">
        <v>3.1516594382339447E-2</v>
      </c>
      <c r="E494" s="7">
        <v>2.0457184262680395E-2</v>
      </c>
      <c r="F494" s="7">
        <v>4.4916174049163038E-2</v>
      </c>
      <c r="G494" s="7">
        <v>3.6428845605175564E-2</v>
      </c>
      <c r="H494" s="7">
        <v>7.0921985815601829E-3</v>
      </c>
      <c r="I494" s="8">
        <v>27</v>
      </c>
      <c r="J494" s="8">
        <v>26.95</v>
      </c>
      <c r="K494" s="41"/>
      <c r="L494" s="9" t="str">
        <v/>
      </c>
      <c r="M494" s="9" t="str">
        <v/>
      </c>
      <c r="N494" s="9" t="str">
        <v/>
      </c>
      <c r="O494" s="9" t="str">
        <v/>
      </c>
      <c r="P494" s="9" t="str">
        <v/>
      </c>
      <c r="Q494" s="9" t="str">
        <v/>
      </c>
      <c r="R494" s="9" t="str">
        <v/>
      </c>
      <c r="S494" s="10" t="str">
        <v/>
      </c>
      <c r="T494" s="10" t="str">
        <v/>
      </c>
      <c r="U494" s="41"/>
      <c r="V494" s="84">
        <v>2.7166666666666669E-2</v>
      </c>
      <c r="W494" s="84">
        <v>3.1E-2</v>
      </c>
      <c r="X494" s="87">
        <v>3.1</v>
      </c>
      <c r="Y494" s="41"/>
      <c r="Z494" s="13" t="str">
        <v/>
      </c>
      <c r="AA494" s="11" t="str">
        <v/>
      </c>
      <c r="AB494" s="22" t="str">
        <v/>
      </c>
      <c r="AC494" s="41"/>
      <c r="AD494" s="90">
        <v>1</v>
      </c>
      <c r="AE494" s="41"/>
      <c r="AF494" s="12" t="str">
        <v/>
      </c>
      <c r="AG494" s="104" t="str">
        <v/>
      </c>
      <c r="AH494" s="41"/>
      <c r="AI494" s="94" t="str">
        <v/>
      </c>
      <c r="AJ494" s="94">
        <v>2.66</v>
      </c>
      <c r="AK494" s="94" t="str">
        <v/>
      </c>
      <c r="AL494" s="41"/>
      <c r="AM494" s="7" t="str">
        <v/>
      </c>
      <c r="AN494" s="7" t="str">
        <v/>
      </c>
      <c r="AO494" s="7" t="str">
        <v/>
      </c>
      <c r="AP494" s="7" t="str">
        <v/>
      </c>
      <c r="AQ494" s="7" t="str">
        <v/>
      </c>
      <c r="AR494" s="7" t="str">
        <v/>
      </c>
      <c r="AS494" s="18" t="str">
        <v/>
      </c>
      <c r="AT494" s="41"/>
      <c r="AU494" s="9" t="str">
        <v/>
      </c>
      <c r="AV494" s="9" t="str">
        <v/>
      </c>
      <c r="AW494" s="9" t="str">
        <v/>
      </c>
      <c r="AX494" s="9" t="str">
        <v/>
      </c>
      <c r="AY494" s="9" t="str">
        <v/>
      </c>
      <c r="AZ494" s="9" t="str">
        <v/>
      </c>
      <c r="BA494" s="10" t="str">
        <v/>
      </c>
      <c r="BB494" s="41"/>
    </row>
    <row r="495" spans="1:54" ht="12.75" customHeight="1" x14ac:dyDescent="0.2">
      <c r="A495" s="32">
        <v>19664</v>
      </c>
      <c r="B495" s="7">
        <v>7.4906367041198685E-3</v>
      </c>
      <c r="C495" s="7">
        <v>-3.7105751391465214E-3</v>
      </c>
      <c r="D495" s="7">
        <v>2.8849321672543393E-2</v>
      </c>
      <c r="E495" s="7">
        <v>2.1380078254700008E-2</v>
      </c>
      <c r="F495" s="7">
        <v>4.4528521531729703E-2</v>
      </c>
      <c r="G495" s="7">
        <v>3.6236575865506548E-2</v>
      </c>
      <c r="H495" s="7">
        <v>0</v>
      </c>
      <c r="I495" s="8">
        <v>26.9</v>
      </c>
      <c r="J495" s="8">
        <v>26.85</v>
      </c>
      <c r="K495" s="41"/>
      <c r="L495" s="9" t="str">
        <v/>
      </c>
      <c r="M495" s="9" t="str">
        <v/>
      </c>
      <c r="N495" s="9" t="str">
        <v/>
      </c>
      <c r="O495" s="9" t="str">
        <v/>
      </c>
      <c r="P495" s="9" t="str">
        <v/>
      </c>
      <c r="Q495" s="9" t="str">
        <v/>
      </c>
      <c r="R495" s="9" t="str">
        <v/>
      </c>
      <c r="S495" s="10" t="str">
        <v/>
      </c>
      <c r="T495" s="10" t="str">
        <v/>
      </c>
      <c r="U495" s="41"/>
      <c r="V495" s="84">
        <v>2.775E-2</v>
      </c>
      <c r="W495" s="84">
        <v>3.5000000000000003E-2</v>
      </c>
      <c r="X495" s="87">
        <v>3.5</v>
      </c>
      <c r="Y495" s="41"/>
      <c r="Z495" s="13" t="str">
        <v/>
      </c>
      <c r="AA495" s="11" t="str">
        <v/>
      </c>
      <c r="AB495" s="22" t="str">
        <v/>
      </c>
      <c r="AC495" s="41"/>
      <c r="AD495" s="90">
        <v>1</v>
      </c>
      <c r="AE495" s="41"/>
      <c r="AF495" s="12" t="str">
        <v/>
      </c>
      <c r="AG495" s="104" t="str">
        <v/>
      </c>
      <c r="AH495" s="41"/>
      <c r="AI495" s="94" t="str">
        <v/>
      </c>
      <c r="AJ495" s="94">
        <v>2.68</v>
      </c>
      <c r="AK495" s="94" t="str">
        <v/>
      </c>
      <c r="AL495" s="41"/>
      <c r="AM495" s="7" t="str">
        <v/>
      </c>
      <c r="AN495" s="7" t="str">
        <v/>
      </c>
      <c r="AO495" s="7" t="str">
        <v/>
      </c>
      <c r="AP495" s="7" t="str">
        <v/>
      </c>
      <c r="AQ495" s="7" t="str">
        <v/>
      </c>
      <c r="AR495" s="7" t="str">
        <v/>
      </c>
      <c r="AS495" s="18" t="str">
        <v/>
      </c>
      <c r="AT495" s="41"/>
      <c r="AU495" s="9" t="str">
        <v/>
      </c>
      <c r="AV495" s="9" t="str">
        <v/>
      </c>
      <c r="AW495" s="9" t="str">
        <v/>
      </c>
      <c r="AX495" s="9" t="str">
        <v/>
      </c>
      <c r="AY495" s="9" t="str">
        <v/>
      </c>
      <c r="AZ495" s="9" t="str">
        <v/>
      </c>
      <c r="BA495" s="10" t="str">
        <v/>
      </c>
      <c r="BB495" s="41"/>
    </row>
    <row r="496" spans="1:54" ht="12.75" customHeight="1" x14ac:dyDescent="0.2">
      <c r="A496" s="32">
        <v>19694</v>
      </c>
      <c r="B496" s="7">
        <v>7.4906367041198685E-3</v>
      </c>
      <c r="C496" s="7">
        <v>7.4487895716934815E-4</v>
      </c>
      <c r="D496" s="7">
        <v>2.4717352167028528E-2</v>
      </c>
      <c r="E496" s="7">
        <v>2.2226293233867045E-2</v>
      </c>
      <c r="F496" s="7">
        <v>4.4528521531729703E-2</v>
      </c>
      <c r="G496" s="7">
        <v>3.6236575865506548E-2</v>
      </c>
      <c r="H496" s="7">
        <v>0</v>
      </c>
      <c r="I496" s="8">
        <v>26.9</v>
      </c>
      <c r="J496" s="8">
        <v>26.87</v>
      </c>
      <c r="K496" s="41"/>
      <c r="L496" s="9" t="str">
        <v/>
      </c>
      <c r="M496" s="9" t="str">
        <v/>
      </c>
      <c r="N496" s="9" t="str">
        <v/>
      </c>
      <c r="O496" s="9" t="str">
        <v/>
      </c>
      <c r="P496" s="9" t="str">
        <v/>
      </c>
      <c r="Q496" s="9" t="str">
        <v/>
      </c>
      <c r="R496" s="9" t="str">
        <v/>
      </c>
      <c r="S496" s="10" t="str">
        <v/>
      </c>
      <c r="T496" s="10" t="str">
        <v/>
      </c>
      <c r="U496" s="41"/>
      <c r="V496" s="84">
        <v>2.9250000000000002E-2</v>
      </c>
      <c r="W496" s="84">
        <v>4.4999999999999998E-2</v>
      </c>
      <c r="X496" s="87">
        <v>4.5</v>
      </c>
      <c r="Y496" s="41"/>
      <c r="Z496" s="13" t="str">
        <v/>
      </c>
      <c r="AA496" s="11" t="str">
        <v/>
      </c>
      <c r="AB496" s="22" t="str">
        <v/>
      </c>
      <c r="AC496" s="41"/>
      <c r="AD496" s="90">
        <v>1</v>
      </c>
      <c r="AE496" s="41"/>
      <c r="AF496" s="12" t="str">
        <v/>
      </c>
      <c r="AG496" s="104" t="str">
        <v/>
      </c>
      <c r="AH496" s="41"/>
      <c r="AI496" s="94" t="str">
        <v/>
      </c>
      <c r="AJ496" s="94">
        <v>2.59</v>
      </c>
      <c r="AK496" s="94" t="str">
        <v/>
      </c>
      <c r="AL496" s="41"/>
      <c r="AM496" s="7" t="str">
        <v/>
      </c>
      <c r="AN496" s="7" t="str">
        <v/>
      </c>
      <c r="AO496" s="7" t="str">
        <v/>
      </c>
      <c r="AP496" s="7" t="str">
        <v/>
      </c>
      <c r="AQ496" s="7" t="str">
        <v/>
      </c>
      <c r="AR496" s="7" t="str">
        <v/>
      </c>
      <c r="AS496" s="18" t="str">
        <v/>
      </c>
      <c r="AT496" s="41"/>
      <c r="AU496" s="9" t="str">
        <v/>
      </c>
      <c r="AV496" s="9" t="str">
        <v/>
      </c>
      <c r="AW496" s="9" t="str">
        <v/>
      </c>
      <c r="AX496" s="9" t="str">
        <v/>
      </c>
      <c r="AY496" s="9" t="str">
        <v/>
      </c>
      <c r="AZ496" s="9" t="str">
        <v/>
      </c>
      <c r="BA496" s="10" t="str">
        <v/>
      </c>
      <c r="BB496" s="41"/>
    </row>
    <row r="497" spans="1:54" ht="12.75" customHeight="1" x14ac:dyDescent="0.2">
      <c r="A497" s="32">
        <v>19725</v>
      </c>
      <c r="B497" s="7">
        <v>1.1278195488721776E-2</v>
      </c>
      <c r="C497" s="7">
        <v>2.6051358392258361E-3</v>
      </c>
      <c r="D497" s="7">
        <v>1.9309772078188958E-2</v>
      </c>
      <c r="E497" s="7">
        <v>2.3076732258565213E-2</v>
      </c>
      <c r="F497" s="7">
        <v>4.4528521531729703E-2</v>
      </c>
      <c r="G497" s="7">
        <v>3.6236575865506548E-2</v>
      </c>
      <c r="H497" s="7">
        <v>0</v>
      </c>
      <c r="I497" s="8">
        <v>26.9</v>
      </c>
      <c r="J497" s="8">
        <v>26.94</v>
      </c>
      <c r="K497" s="41"/>
      <c r="L497" s="9" t="str">
        <v/>
      </c>
      <c r="M497" s="9" t="str">
        <v/>
      </c>
      <c r="N497" s="9" t="str">
        <v/>
      </c>
      <c r="O497" s="9" t="str">
        <v/>
      </c>
      <c r="P497" s="9" t="str">
        <v/>
      </c>
      <c r="Q497" s="9" t="str">
        <v/>
      </c>
      <c r="R497" s="9" t="str">
        <v/>
      </c>
      <c r="S497" s="10" t="str">
        <v/>
      </c>
      <c r="T497" s="10" t="str">
        <v/>
      </c>
      <c r="U497" s="41"/>
      <c r="V497" s="84">
        <v>3.0916666666666669E-2</v>
      </c>
      <c r="W497" s="84">
        <v>4.9000000000000002E-2</v>
      </c>
      <c r="X497" s="87">
        <v>4.9000000000000004</v>
      </c>
      <c r="Y497" s="41"/>
      <c r="Z497" s="13" t="str">
        <v/>
      </c>
      <c r="AA497" s="11" t="str">
        <v/>
      </c>
      <c r="AB497" s="22" t="str">
        <v/>
      </c>
      <c r="AC497" s="41"/>
      <c r="AD497" s="90">
        <v>1</v>
      </c>
      <c r="AE497" s="41"/>
      <c r="AF497" s="12" t="str">
        <v/>
      </c>
      <c r="AG497" s="104" t="str">
        <v/>
      </c>
      <c r="AH497" s="41"/>
      <c r="AI497" s="94" t="str">
        <v/>
      </c>
      <c r="AJ497" s="94">
        <v>2.48</v>
      </c>
      <c r="AK497" s="94" t="str">
        <v/>
      </c>
      <c r="AL497" s="41"/>
      <c r="AM497" s="7" t="str">
        <v/>
      </c>
      <c r="AN497" s="7" t="str">
        <v/>
      </c>
      <c r="AO497" s="7" t="str">
        <v/>
      </c>
      <c r="AP497" s="7" t="str">
        <v/>
      </c>
      <c r="AQ497" s="7" t="str">
        <v/>
      </c>
      <c r="AR497" s="7" t="str">
        <v/>
      </c>
      <c r="AS497" s="18" t="str">
        <v/>
      </c>
      <c r="AT497" s="41"/>
      <c r="AU497" s="9" t="str">
        <v/>
      </c>
      <c r="AV497" s="9" t="str">
        <v/>
      </c>
      <c r="AW497" s="9" t="str">
        <v/>
      </c>
      <c r="AX497" s="9" t="str">
        <v/>
      </c>
      <c r="AY497" s="9" t="str">
        <v/>
      </c>
      <c r="AZ497" s="9" t="str">
        <v/>
      </c>
      <c r="BA497" s="10" t="str">
        <v/>
      </c>
      <c r="BB497" s="41"/>
    </row>
    <row r="498" spans="1:54" ht="12.75" customHeight="1" x14ac:dyDescent="0.2">
      <c r="A498" s="32">
        <v>19756</v>
      </c>
      <c r="B498" s="7">
        <v>1.5094339622641506E-2</v>
      </c>
      <c r="C498" s="7">
        <v>1.8559762435039762E-3</v>
      </c>
      <c r="D498" s="7">
        <v>1.5328052697237471E-2</v>
      </c>
      <c r="E498" s="7">
        <v>2.4790438236018231E-2</v>
      </c>
      <c r="F498" s="7">
        <v>4.4528521531729703E-2</v>
      </c>
      <c r="G498" s="7">
        <v>3.5845615110428275E-2</v>
      </c>
      <c r="H498" s="7">
        <v>7.1428571428571175E-3</v>
      </c>
      <c r="I498" s="8">
        <v>26.9</v>
      </c>
      <c r="J498" s="8">
        <v>26.99</v>
      </c>
      <c r="K498" s="41"/>
      <c r="L498" s="9" t="str">
        <v/>
      </c>
      <c r="M498" s="9" t="str">
        <v/>
      </c>
      <c r="N498" s="9" t="str">
        <v/>
      </c>
      <c r="O498" s="9" t="str">
        <v/>
      </c>
      <c r="P498" s="9" t="str">
        <v/>
      </c>
      <c r="Q498" s="9" t="str">
        <v/>
      </c>
      <c r="R498" s="9" t="str">
        <v/>
      </c>
      <c r="S498" s="10" t="str">
        <v/>
      </c>
      <c r="T498" s="10" t="str">
        <v/>
      </c>
      <c r="U498" s="41"/>
      <c r="V498" s="84">
        <v>3.3083333333333333E-2</v>
      </c>
      <c r="W498" s="84">
        <v>5.2000000000000005E-2</v>
      </c>
      <c r="X498" s="87">
        <v>5.2</v>
      </c>
      <c r="Y498" s="41"/>
      <c r="Z498" s="13" t="str">
        <v/>
      </c>
      <c r="AA498" s="11" t="str">
        <v/>
      </c>
      <c r="AB498" s="22" t="str">
        <v/>
      </c>
      <c r="AC498" s="41"/>
      <c r="AD498" s="90">
        <v>1</v>
      </c>
      <c r="AE498" s="41"/>
      <c r="AF498" s="12" t="str">
        <v/>
      </c>
      <c r="AG498" s="104" t="str">
        <v/>
      </c>
      <c r="AH498" s="41"/>
      <c r="AI498" s="94" t="str">
        <v/>
      </c>
      <c r="AJ498" s="94">
        <v>2.4700000000000002</v>
      </c>
      <c r="AK498" s="94" t="str">
        <v/>
      </c>
      <c r="AL498" s="41"/>
      <c r="AM498" s="7" t="str">
        <v/>
      </c>
      <c r="AN498" s="7" t="str">
        <v/>
      </c>
      <c r="AO498" s="7" t="str">
        <v/>
      </c>
      <c r="AP498" s="7" t="str">
        <v/>
      </c>
      <c r="AQ498" s="7" t="str">
        <v/>
      </c>
      <c r="AR498" s="7" t="str">
        <v/>
      </c>
      <c r="AS498" s="18" t="str">
        <v/>
      </c>
      <c r="AT498" s="41"/>
      <c r="AU498" s="9" t="str">
        <v/>
      </c>
      <c r="AV498" s="9" t="str">
        <v/>
      </c>
      <c r="AW498" s="9" t="str">
        <v/>
      </c>
      <c r="AX498" s="9" t="str">
        <v/>
      </c>
      <c r="AY498" s="9" t="str">
        <v/>
      </c>
      <c r="AZ498" s="9" t="str">
        <v/>
      </c>
      <c r="BA498" s="10" t="str">
        <v/>
      </c>
      <c r="BB498" s="41"/>
    </row>
    <row r="499" spans="1:54" ht="12.75" customHeight="1" x14ac:dyDescent="0.2">
      <c r="A499" s="32">
        <v>19784</v>
      </c>
      <c r="B499" s="7">
        <v>1.1278195488721776E-2</v>
      </c>
      <c r="C499" s="7">
        <v>-2.2230455724341347E-3</v>
      </c>
      <c r="D499" s="7">
        <v>1.4014560865102332E-2</v>
      </c>
      <c r="E499" s="7">
        <v>2.4790438236018231E-2</v>
      </c>
      <c r="F499" s="7">
        <v>4.4528521531729703E-2</v>
      </c>
      <c r="G499" s="7">
        <v>3.5845615110428275E-2</v>
      </c>
      <c r="H499" s="7">
        <v>7.194244604316502E-3</v>
      </c>
      <c r="I499" s="8">
        <v>26.9</v>
      </c>
      <c r="J499" s="8">
        <v>26.93</v>
      </c>
      <c r="K499" s="41"/>
      <c r="L499" s="9" t="str">
        <v/>
      </c>
      <c r="M499" s="9" t="str">
        <v/>
      </c>
      <c r="N499" s="9" t="str">
        <v/>
      </c>
      <c r="O499" s="9" t="str">
        <v/>
      </c>
      <c r="P499" s="9" t="str">
        <v/>
      </c>
      <c r="Q499" s="9" t="str">
        <v/>
      </c>
      <c r="R499" s="9" t="str">
        <v/>
      </c>
      <c r="S499" s="10" t="str">
        <v/>
      </c>
      <c r="T499" s="10" t="str">
        <v/>
      </c>
      <c r="U499" s="41"/>
      <c r="V499" s="84">
        <v>3.5666666666666666E-2</v>
      </c>
      <c r="W499" s="84">
        <v>5.7000000000000002E-2</v>
      </c>
      <c r="X499" s="87">
        <v>5.7</v>
      </c>
      <c r="Y499" s="41"/>
      <c r="Z499" s="13" t="str">
        <v/>
      </c>
      <c r="AA499" s="11" t="str">
        <v/>
      </c>
      <c r="AB499" s="22" t="str">
        <v/>
      </c>
      <c r="AC499" s="41"/>
      <c r="AD499" s="90">
        <v>1</v>
      </c>
      <c r="AE499" s="41"/>
      <c r="AF499" s="12" t="str">
        <v/>
      </c>
      <c r="AG499" s="104" t="str">
        <v/>
      </c>
      <c r="AH499" s="41"/>
      <c r="AI499" s="94" t="str">
        <v/>
      </c>
      <c r="AJ499" s="94">
        <v>2.37</v>
      </c>
      <c r="AK499" s="94" t="str">
        <v/>
      </c>
      <c r="AL499" s="41"/>
      <c r="AM499" s="7" t="str">
        <v/>
      </c>
      <c r="AN499" s="7" t="str">
        <v/>
      </c>
      <c r="AO499" s="7" t="str">
        <v/>
      </c>
      <c r="AP499" s="7" t="str">
        <v/>
      </c>
      <c r="AQ499" s="7" t="str">
        <v/>
      </c>
      <c r="AR499" s="7" t="str">
        <v/>
      </c>
      <c r="AS499" s="18" t="str">
        <v/>
      </c>
      <c r="AT499" s="41"/>
      <c r="AU499" s="9" t="str">
        <v/>
      </c>
      <c r="AV499" s="9" t="str">
        <v/>
      </c>
      <c r="AW499" s="9" t="str">
        <v/>
      </c>
      <c r="AX499" s="9" t="str">
        <v/>
      </c>
      <c r="AY499" s="9" t="str">
        <v/>
      </c>
      <c r="AZ499" s="9" t="str">
        <v/>
      </c>
      <c r="BA499" s="10" t="str">
        <v/>
      </c>
      <c r="BB499" s="41"/>
    </row>
    <row r="500" spans="1:54" ht="12.75" customHeight="1" x14ac:dyDescent="0.2">
      <c r="A500" s="32">
        <v>19815</v>
      </c>
      <c r="B500" s="7">
        <v>7.5187969924812581E-3</v>
      </c>
      <c r="C500" s="7">
        <v>-2.5993316004455647E-3</v>
      </c>
      <c r="D500" s="7">
        <v>1.275647699151583E-2</v>
      </c>
      <c r="E500" s="7">
        <v>2.3169012277470369E-2</v>
      </c>
      <c r="F500" s="7">
        <v>4.354137885488818E-2</v>
      </c>
      <c r="G500" s="7">
        <v>3.5652737946408219E-2</v>
      </c>
      <c r="H500" s="7">
        <v>7.194244604316502E-3</v>
      </c>
      <c r="I500" s="8">
        <v>26.8</v>
      </c>
      <c r="J500" s="8">
        <v>26.86</v>
      </c>
      <c r="K500" s="41"/>
      <c r="L500" s="9" t="str">
        <v/>
      </c>
      <c r="M500" s="9" t="str">
        <v/>
      </c>
      <c r="N500" s="9" t="str">
        <v/>
      </c>
      <c r="O500" s="9" t="str">
        <v/>
      </c>
      <c r="P500" s="9" t="str">
        <v/>
      </c>
      <c r="Q500" s="9" t="str">
        <v/>
      </c>
      <c r="R500" s="9" t="str">
        <v/>
      </c>
      <c r="S500" s="10" t="str">
        <v/>
      </c>
      <c r="T500" s="10" t="str">
        <v/>
      </c>
      <c r="U500" s="41"/>
      <c r="V500" s="84">
        <v>3.8333333333333337E-2</v>
      </c>
      <c r="W500" s="84">
        <v>5.9000000000000004E-2</v>
      </c>
      <c r="X500" s="87">
        <v>5.9</v>
      </c>
      <c r="Y500" s="41"/>
      <c r="Z500" s="13" t="str">
        <v/>
      </c>
      <c r="AA500" s="11" t="str">
        <v/>
      </c>
      <c r="AB500" s="22" t="str">
        <v/>
      </c>
      <c r="AC500" s="41"/>
      <c r="AD500" s="90">
        <v>1</v>
      </c>
      <c r="AE500" s="41"/>
      <c r="AF500" s="12" t="str">
        <v/>
      </c>
      <c r="AG500" s="104" t="str">
        <v/>
      </c>
      <c r="AH500" s="41"/>
      <c r="AI500" s="94" t="str">
        <v/>
      </c>
      <c r="AJ500" s="94">
        <v>2.29</v>
      </c>
      <c r="AK500" s="94" t="str">
        <v/>
      </c>
      <c r="AL500" s="41"/>
      <c r="AM500" s="7" t="str">
        <v/>
      </c>
      <c r="AN500" s="7" t="str">
        <v/>
      </c>
      <c r="AO500" s="7" t="str">
        <v/>
      </c>
      <c r="AP500" s="7" t="str">
        <v/>
      </c>
      <c r="AQ500" s="7" t="str">
        <v/>
      </c>
      <c r="AR500" s="7" t="str">
        <v/>
      </c>
      <c r="AS500" s="18" t="str">
        <v/>
      </c>
      <c r="AT500" s="41"/>
      <c r="AU500" s="9" t="str">
        <v/>
      </c>
      <c r="AV500" s="9" t="str">
        <v/>
      </c>
      <c r="AW500" s="9" t="str">
        <v/>
      </c>
      <c r="AX500" s="9" t="str">
        <v/>
      </c>
      <c r="AY500" s="9" t="str">
        <v/>
      </c>
      <c r="AZ500" s="9" t="str">
        <v/>
      </c>
      <c r="BA500" s="10" t="str">
        <v/>
      </c>
      <c r="BB500" s="41"/>
    </row>
    <row r="501" spans="1:54" ht="12.75" customHeight="1" x14ac:dyDescent="0.2">
      <c r="A501" s="32">
        <v>19845</v>
      </c>
      <c r="B501" s="7">
        <v>7.4906367041198685E-3</v>
      </c>
      <c r="C501" s="7">
        <v>2.6061057334325621E-3</v>
      </c>
      <c r="D501" s="7">
        <v>1.2707839622573047E-2</v>
      </c>
      <c r="E501" s="7">
        <v>2.4790438236018231E-2</v>
      </c>
      <c r="F501" s="7">
        <v>4.3930107695742793E-2</v>
      </c>
      <c r="G501" s="7">
        <v>3.5845615110428275E-2</v>
      </c>
      <c r="H501" s="7">
        <v>7.194244604316502E-3</v>
      </c>
      <c r="I501" s="8">
        <v>26.9</v>
      </c>
      <c r="J501" s="8">
        <v>26.93</v>
      </c>
      <c r="K501" s="41"/>
      <c r="L501" s="9" t="str">
        <v/>
      </c>
      <c r="M501" s="9" t="str">
        <v/>
      </c>
      <c r="N501" s="9" t="str">
        <v/>
      </c>
      <c r="O501" s="9" t="str">
        <v/>
      </c>
      <c r="P501" s="9" t="str">
        <v/>
      </c>
      <c r="Q501" s="9" t="str">
        <v/>
      </c>
      <c r="R501" s="9" t="str">
        <v/>
      </c>
      <c r="S501" s="10" t="str">
        <v/>
      </c>
      <c r="T501" s="10" t="str">
        <v/>
      </c>
      <c r="U501" s="41"/>
      <c r="V501" s="84">
        <v>4.1166666666666664E-2</v>
      </c>
      <c r="W501" s="84">
        <v>5.9000000000000004E-2</v>
      </c>
      <c r="X501" s="87">
        <v>5.9</v>
      </c>
      <c r="Y501" s="41"/>
      <c r="Z501" s="13" t="str">
        <v/>
      </c>
      <c r="AA501" s="11" t="str">
        <v/>
      </c>
      <c r="AB501" s="22" t="str">
        <v/>
      </c>
      <c r="AC501" s="41"/>
      <c r="AD501" s="90">
        <v>1</v>
      </c>
      <c r="AE501" s="41"/>
      <c r="AF501" s="12" t="str">
        <v/>
      </c>
      <c r="AG501" s="104" t="str">
        <v/>
      </c>
      <c r="AH501" s="41"/>
      <c r="AI501" s="94" t="str">
        <v/>
      </c>
      <c r="AJ501" s="94">
        <v>2.37</v>
      </c>
      <c r="AK501" s="94" t="str">
        <v/>
      </c>
      <c r="AL501" s="41"/>
      <c r="AM501" s="7" t="str">
        <v/>
      </c>
      <c r="AN501" s="7" t="str">
        <v/>
      </c>
      <c r="AO501" s="7" t="str">
        <v/>
      </c>
      <c r="AP501" s="7" t="str">
        <v/>
      </c>
      <c r="AQ501" s="7" t="str">
        <v/>
      </c>
      <c r="AR501" s="7" t="str">
        <v/>
      </c>
      <c r="AS501" s="18" t="str">
        <v/>
      </c>
      <c r="AT501" s="41"/>
      <c r="AU501" s="9" t="str">
        <v/>
      </c>
      <c r="AV501" s="9" t="str">
        <v/>
      </c>
      <c r="AW501" s="9" t="str">
        <v/>
      </c>
      <c r="AX501" s="9" t="str">
        <v/>
      </c>
      <c r="AY501" s="9" t="str">
        <v/>
      </c>
      <c r="AZ501" s="9" t="str">
        <v/>
      </c>
      <c r="BA501" s="10" t="str">
        <v/>
      </c>
      <c r="BB501" s="41"/>
    </row>
    <row r="502" spans="1:54" ht="12.75" customHeight="1" x14ac:dyDescent="0.2">
      <c r="A502" s="32">
        <v>19876</v>
      </c>
      <c r="B502" s="7">
        <v>3.7313432835819338E-3</v>
      </c>
      <c r="C502" s="7">
        <v>3.7133308577796953E-4</v>
      </c>
      <c r="D502" s="7">
        <v>1.2707839622573047E-2</v>
      </c>
      <c r="E502" s="7">
        <v>2.39314341463992E-2</v>
      </c>
      <c r="F502" s="7">
        <v>4.3335443552688702E-2</v>
      </c>
      <c r="G502" s="7">
        <v>3.5457728779947795E-2</v>
      </c>
      <c r="H502" s="7">
        <v>1.4388489208633004E-2</v>
      </c>
      <c r="I502" s="8">
        <v>26.9</v>
      </c>
      <c r="J502" s="8">
        <v>26.94</v>
      </c>
      <c r="K502" s="41"/>
      <c r="L502" s="9" t="str">
        <v/>
      </c>
      <c r="M502" s="9" t="str">
        <v/>
      </c>
      <c r="N502" s="9" t="str">
        <v/>
      </c>
      <c r="O502" s="9" t="str">
        <v/>
      </c>
      <c r="P502" s="9" t="str">
        <v/>
      </c>
      <c r="Q502" s="9" t="str">
        <v/>
      </c>
      <c r="R502" s="9" t="str">
        <v/>
      </c>
      <c r="S502" s="10" t="str">
        <v/>
      </c>
      <c r="T502" s="10" t="str">
        <v/>
      </c>
      <c r="U502" s="41"/>
      <c r="V502" s="84">
        <v>4.3749999999999997E-2</v>
      </c>
      <c r="W502" s="84">
        <v>5.5999999999999994E-2</v>
      </c>
      <c r="X502" s="87">
        <v>5.6</v>
      </c>
      <c r="Y502" s="41"/>
      <c r="Z502" s="13" t="str">
        <v/>
      </c>
      <c r="AA502" s="11" t="str">
        <v/>
      </c>
      <c r="AB502" s="22" t="str">
        <v/>
      </c>
      <c r="AC502" s="41"/>
      <c r="AD502" s="90">
        <v>0</v>
      </c>
      <c r="AE502" s="41"/>
      <c r="AF502" s="12" t="str">
        <v/>
      </c>
      <c r="AG502" s="104" t="str">
        <v/>
      </c>
      <c r="AH502" s="41"/>
      <c r="AI502" s="94" t="str">
        <v/>
      </c>
      <c r="AJ502" s="94">
        <v>2.38</v>
      </c>
      <c r="AK502" s="94" t="str">
        <v/>
      </c>
      <c r="AL502" s="41"/>
      <c r="AM502" s="7" t="str">
        <v/>
      </c>
      <c r="AN502" s="7" t="str">
        <v/>
      </c>
      <c r="AO502" s="7" t="str">
        <v/>
      </c>
      <c r="AP502" s="7" t="str">
        <v/>
      </c>
      <c r="AQ502" s="7" t="str">
        <v/>
      </c>
      <c r="AR502" s="7" t="str">
        <v/>
      </c>
      <c r="AS502" s="18" t="str">
        <v/>
      </c>
      <c r="AT502" s="41"/>
      <c r="AU502" s="9" t="str">
        <v/>
      </c>
      <c r="AV502" s="9" t="str">
        <v/>
      </c>
      <c r="AW502" s="9" t="str">
        <v/>
      </c>
      <c r="AX502" s="9" t="str">
        <v/>
      </c>
      <c r="AY502" s="9" t="str">
        <v/>
      </c>
      <c r="AZ502" s="9" t="str">
        <v/>
      </c>
      <c r="BA502" s="10" t="str">
        <v/>
      </c>
      <c r="BB502" s="41"/>
    </row>
    <row r="503" spans="1:54" ht="12.75" customHeight="1" x14ac:dyDescent="0.2">
      <c r="A503" s="32">
        <v>19906</v>
      </c>
      <c r="B503" s="7">
        <v>3.7313432835819338E-3</v>
      </c>
      <c r="C503" s="7">
        <v>-2.9695619896066283E-3</v>
      </c>
      <c r="D503" s="7">
        <v>1.2707839622573047E-2</v>
      </c>
      <c r="E503" s="7">
        <v>2.565378439633359E-2</v>
      </c>
      <c r="F503" s="7">
        <v>4.2744484500957247E-2</v>
      </c>
      <c r="G503" s="7">
        <v>3.5457728779947795E-2</v>
      </c>
      <c r="H503" s="7">
        <v>1.4388489208633004E-2</v>
      </c>
      <c r="I503" s="8">
        <v>26.9</v>
      </c>
      <c r="J503" s="8">
        <v>26.86</v>
      </c>
      <c r="K503" s="41"/>
      <c r="L503" s="9" t="str">
        <v/>
      </c>
      <c r="M503" s="9" t="str">
        <v/>
      </c>
      <c r="N503" s="9" t="str">
        <v/>
      </c>
      <c r="O503" s="9" t="str">
        <v/>
      </c>
      <c r="P503" s="9" t="str">
        <v/>
      </c>
      <c r="Q503" s="9" t="str">
        <v/>
      </c>
      <c r="R503" s="9" t="str">
        <v/>
      </c>
      <c r="S503" s="10" t="str">
        <v/>
      </c>
      <c r="T503" s="10" t="str">
        <v/>
      </c>
      <c r="U503" s="41"/>
      <c r="V503" s="84">
        <v>4.6416666666666669E-2</v>
      </c>
      <c r="W503" s="84">
        <v>5.7999999999999996E-2</v>
      </c>
      <c r="X503" s="87">
        <v>5.8</v>
      </c>
      <c r="Y503" s="41"/>
      <c r="Z503" s="13">
        <v>2.5000000000000001E-3</v>
      </c>
      <c r="AA503" s="11">
        <v>0.25</v>
      </c>
      <c r="AB503" s="22">
        <v>8.0000000000000002E-3</v>
      </c>
      <c r="AC503" s="41"/>
      <c r="AD503" s="90">
        <v>0</v>
      </c>
      <c r="AE503" s="41"/>
      <c r="AF503" s="12" t="str">
        <v/>
      </c>
      <c r="AG503" s="104" t="str">
        <v/>
      </c>
      <c r="AH503" s="41"/>
      <c r="AI503" s="94" t="str">
        <v/>
      </c>
      <c r="AJ503" s="94">
        <v>2.2999999999999998</v>
      </c>
      <c r="AK503" s="94" t="str">
        <v/>
      </c>
      <c r="AL503" s="41"/>
      <c r="AM503" s="7" t="str">
        <v/>
      </c>
      <c r="AN503" s="7" t="str">
        <v/>
      </c>
      <c r="AO503" s="7" t="str">
        <v/>
      </c>
      <c r="AP503" s="7" t="str">
        <v/>
      </c>
      <c r="AQ503" s="7" t="str">
        <v/>
      </c>
      <c r="AR503" s="7" t="str">
        <v/>
      </c>
      <c r="AS503" s="18" t="str">
        <v/>
      </c>
      <c r="AT503" s="41"/>
      <c r="AU503" s="9" t="str">
        <v/>
      </c>
      <c r="AV503" s="9" t="str">
        <v/>
      </c>
      <c r="AW503" s="9" t="str">
        <v/>
      </c>
      <c r="AX503" s="9" t="str">
        <v/>
      </c>
      <c r="AY503" s="9" t="str">
        <v/>
      </c>
      <c r="AZ503" s="9" t="str">
        <v/>
      </c>
      <c r="BA503" s="10" t="str">
        <v/>
      </c>
      <c r="BB503" s="41"/>
    </row>
    <row r="504" spans="1:54" ht="12.75" customHeight="1" x14ac:dyDescent="0.2">
      <c r="A504" s="32">
        <v>19937</v>
      </c>
      <c r="B504" s="7">
        <v>0</v>
      </c>
      <c r="C504" s="7">
        <v>-3.7230081906169943E-4</v>
      </c>
      <c r="D504" s="7">
        <v>1.2707839622573047E-2</v>
      </c>
      <c r="E504" s="7">
        <v>2.4790438236018231E-2</v>
      </c>
      <c r="F504" s="7">
        <v>4.2744484500957247E-2</v>
      </c>
      <c r="G504" s="7">
        <v>3.5457728779947795E-2</v>
      </c>
      <c r="H504" s="7">
        <v>7.0921985815601829E-3</v>
      </c>
      <c r="I504" s="8">
        <v>26.9</v>
      </c>
      <c r="J504" s="8">
        <v>26.85</v>
      </c>
      <c r="K504" s="41"/>
      <c r="L504" s="9" t="str">
        <v/>
      </c>
      <c r="M504" s="9" t="str">
        <v/>
      </c>
      <c r="N504" s="9" t="str">
        <v/>
      </c>
      <c r="O504" s="9" t="str">
        <v/>
      </c>
      <c r="P504" s="9" t="str">
        <v/>
      </c>
      <c r="Q504" s="9" t="str">
        <v/>
      </c>
      <c r="R504" s="9" t="str">
        <v/>
      </c>
      <c r="S504" s="10" t="str">
        <v/>
      </c>
      <c r="T504" s="10" t="str">
        <v/>
      </c>
      <c r="U504" s="41"/>
      <c r="V504" s="84">
        <v>4.9166666666666664E-2</v>
      </c>
      <c r="W504" s="84">
        <v>0.06</v>
      </c>
      <c r="X504" s="87">
        <v>6</v>
      </c>
      <c r="Y504" s="41"/>
      <c r="Z504" s="13">
        <v>1.44E-2</v>
      </c>
      <c r="AA504" s="11">
        <v>1.44</v>
      </c>
      <c r="AB504" s="22">
        <v>1.2199999999999999E-2</v>
      </c>
      <c r="AC504" s="41"/>
      <c r="AD504" s="90">
        <v>0</v>
      </c>
      <c r="AE504" s="41"/>
      <c r="AF504" s="12" t="str">
        <v/>
      </c>
      <c r="AG504" s="104" t="str">
        <v/>
      </c>
      <c r="AH504" s="41"/>
      <c r="AI504" s="94" t="str">
        <v/>
      </c>
      <c r="AJ504" s="94">
        <v>2.36</v>
      </c>
      <c r="AK504" s="94" t="str">
        <v/>
      </c>
      <c r="AL504" s="41"/>
      <c r="AM504" s="7" t="str">
        <v/>
      </c>
      <c r="AN504" s="7" t="str">
        <v/>
      </c>
      <c r="AO504" s="7" t="str">
        <v/>
      </c>
      <c r="AP504" s="7" t="str">
        <v/>
      </c>
      <c r="AQ504" s="7" t="str">
        <v/>
      </c>
      <c r="AR504" s="7" t="str">
        <v/>
      </c>
      <c r="AS504" s="18" t="str">
        <v/>
      </c>
      <c r="AT504" s="41"/>
      <c r="AU504" s="9" t="str">
        <v/>
      </c>
      <c r="AV504" s="9" t="str">
        <v/>
      </c>
      <c r="AW504" s="9" t="str">
        <v/>
      </c>
      <c r="AX504" s="9" t="str">
        <v/>
      </c>
      <c r="AY504" s="9" t="str">
        <v/>
      </c>
      <c r="AZ504" s="9" t="str">
        <v/>
      </c>
      <c r="BA504" s="10" t="str">
        <v/>
      </c>
      <c r="BB504" s="41"/>
    </row>
    <row r="505" spans="1:54" ht="12.75" customHeight="1" x14ac:dyDescent="0.2">
      <c r="A505" s="32">
        <v>19968</v>
      </c>
      <c r="B505" s="7">
        <v>-3.7174721189590088E-3</v>
      </c>
      <c r="C505" s="7">
        <v>-1.4897579143390294E-3</v>
      </c>
      <c r="D505" s="7">
        <v>8.8612212832168691E-3</v>
      </c>
      <c r="E505" s="7">
        <v>2.3169012277470369E-2</v>
      </c>
      <c r="F505" s="7">
        <v>4.235619715127803E-2</v>
      </c>
      <c r="G505" s="7">
        <v>3.4498330872093197E-2</v>
      </c>
      <c r="H505" s="7">
        <v>7.0921985815601829E-3</v>
      </c>
      <c r="I505" s="8">
        <v>26.8</v>
      </c>
      <c r="J505" s="8">
        <v>26.81</v>
      </c>
      <c r="K505" s="41"/>
      <c r="L505" s="9" t="str">
        <v/>
      </c>
      <c r="M505" s="9" t="str">
        <v/>
      </c>
      <c r="N505" s="9" t="str">
        <v/>
      </c>
      <c r="O505" s="9" t="str">
        <v/>
      </c>
      <c r="P505" s="9" t="str">
        <v/>
      </c>
      <c r="Q505" s="9" t="str">
        <v/>
      </c>
      <c r="R505" s="9" t="str">
        <v/>
      </c>
      <c r="S505" s="10" t="str">
        <v/>
      </c>
      <c r="T505" s="10" t="str">
        <v/>
      </c>
      <c r="U505" s="41"/>
      <c r="V505" s="84">
        <v>5.1833333333333328E-2</v>
      </c>
      <c r="W505" s="84">
        <v>6.0999999999999999E-2</v>
      </c>
      <c r="X505" s="87">
        <v>6.1</v>
      </c>
      <c r="Y505" s="41"/>
      <c r="Z505" s="13">
        <v>1.44E-2</v>
      </c>
      <c r="AA505" s="11">
        <v>1.44</v>
      </c>
      <c r="AB505" s="22">
        <v>1.0700000000000001E-2</v>
      </c>
      <c r="AC505" s="41"/>
      <c r="AD505" s="90">
        <v>0</v>
      </c>
      <c r="AE505" s="41"/>
      <c r="AF505" s="12" t="str">
        <v/>
      </c>
      <c r="AG505" s="104" t="str">
        <v/>
      </c>
      <c r="AH505" s="41"/>
      <c r="AI505" s="94" t="str">
        <v/>
      </c>
      <c r="AJ505" s="94">
        <v>2.38</v>
      </c>
      <c r="AK505" s="94" t="str">
        <v/>
      </c>
      <c r="AL505" s="41"/>
      <c r="AM505" s="7" t="str">
        <v/>
      </c>
      <c r="AN505" s="7" t="str">
        <v/>
      </c>
      <c r="AO505" s="7" t="str">
        <v/>
      </c>
      <c r="AP505" s="7" t="str">
        <v/>
      </c>
      <c r="AQ505" s="7" t="str">
        <v/>
      </c>
      <c r="AR505" s="7" t="str">
        <v/>
      </c>
      <c r="AS505" s="18" t="str">
        <v/>
      </c>
      <c r="AT505" s="41"/>
      <c r="AU505" s="9" t="str">
        <v/>
      </c>
      <c r="AV505" s="9" t="str">
        <v/>
      </c>
      <c r="AW505" s="9" t="str">
        <v/>
      </c>
      <c r="AX505" s="9" t="str">
        <v/>
      </c>
      <c r="AY505" s="9" t="str">
        <v/>
      </c>
      <c r="AZ505" s="9" t="str">
        <v/>
      </c>
      <c r="BA505" s="10" t="str">
        <v/>
      </c>
      <c r="BB505" s="41"/>
    </row>
    <row r="506" spans="1:54" ht="12.75" customHeight="1" x14ac:dyDescent="0.2">
      <c r="A506" s="32">
        <v>19998</v>
      </c>
      <c r="B506" s="7">
        <v>-7.4074074074074181E-3</v>
      </c>
      <c r="C506" s="7">
        <v>-3.3569563595673424E-3</v>
      </c>
      <c r="D506" s="7">
        <v>7.5760463616583174E-3</v>
      </c>
      <c r="E506" s="7">
        <v>2.4890080061164443E-2</v>
      </c>
      <c r="F506" s="7">
        <v>4.235619715127803E-2</v>
      </c>
      <c r="G506" s="7">
        <v>3.4880136746021195E-2</v>
      </c>
      <c r="H506" s="7">
        <v>0</v>
      </c>
      <c r="I506" s="8">
        <v>26.8</v>
      </c>
      <c r="J506" s="8">
        <v>26.72</v>
      </c>
      <c r="K506" s="41"/>
      <c r="L506" s="9" t="str">
        <v/>
      </c>
      <c r="M506" s="9" t="str">
        <v/>
      </c>
      <c r="N506" s="9" t="str">
        <v/>
      </c>
      <c r="O506" s="9" t="str">
        <v/>
      </c>
      <c r="P506" s="9" t="str">
        <v/>
      </c>
      <c r="Q506" s="9" t="str">
        <v/>
      </c>
      <c r="R506" s="9" t="str">
        <v/>
      </c>
      <c r="S506" s="10" t="str">
        <v/>
      </c>
      <c r="T506" s="10" t="str">
        <v/>
      </c>
      <c r="U506" s="41"/>
      <c r="V506" s="84">
        <v>5.3999999999999992E-2</v>
      </c>
      <c r="W506" s="84">
        <v>5.7000000000000002E-2</v>
      </c>
      <c r="X506" s="87">
        <v>5.7</v>
      </c>
      <c r="Y506" s="41"/>
      <c r="Z506" s="13">
        <v>1.1299999999999999E-2</v>
      </c>
      <c r="AA506" s="11">
        <v>1.1299999999999999</v>
      </c>
      <c r="AB506" s="22">
        <v>8.5000000000000006E-3</v>
      </c>
      <c r="AC506" s="41"/>
      <c r="AD506" s="90">
        <v>0</v>
      </c>
      <c r="AE506" s="41"/>
      <c r="AF506" s="12" t="str">
        <v/>
      </c>
      <c r="AG506" s="104" t="str">
        <v/>
      </c>
      <c r="AH506" s="41"/>
      <c r="AI506" s="94" t="str">
        <v/>
      </c>
      <c r="AJ506" s="94">
        <v>2.4300000000000002</v>
      </c>
      <c r="AK506" s="94" t="str">
        <v/>
      </c>
      <c r="AL506" s="41"/>
      <c r="AM506" s="7" t="str">
        <v/>
      </c>
      <c r="AN506" s="7" t="str">
        <v/>
      </c>
      <c r="AO506" s="7" t="str">
        <v/>
      </c>
      <c r="AP506" s="7" t="str">
        <v/>
      </c>
      <c r="AQ506" s="7" t="str">
        <v/>
      </c>
      <c r="AR506" s="7" t="str">
        <v/>
      </c>
      <c r="AS506" s="18" t="str">
        <v/>
      </c>
      <c r="AT506" s="41"/>
      <c r="AU506" s="9" t="str">
        <v/>
      </c>
      <c r="AV506" s="9" t="str">
        <v/>
      </c>
      <c r="AW506" s="9" t="str">
        <v/>
      </c>
      <c r="AX506" s="9" t="str">
        <v/>
      </c>
      <c r="AY506" s="9" t="str">
        <v/>
      </c>
      <c r="AZ506" s="9" t="str">
        <v/>
      </c>
      <c r="BA506" s="10" t="str">
        <v/>
      </c>
      <c r="BB506" s="41"/>
    </row>
    <row r="507" spans="1:54" ht="12.75" customHeight="1" x14ac:dyDescent="0.2">
      <c r="A507" s="32">
        <v>20029</v>
      </c>
      <c r="B507" s="7">
        <v>-3.7174721189590088E-3</v>
      </c>
      <c r="C507" s="7">
        <v>2.2455089820359042E-3</v>
      </c>
      <c r="D507" s="7">
        <v>5.0252100147130108E-3</v>
      </c>
      <c r="E507" s="7">
        <v>2.4027376750527463E-2</v>
      </c>
      <c r="F507" s="7">
        <v>4.235619715127803E-2</v>
      </c>
      <c r="G507" s="7">
        <v>3.4880136746021195E-2</v>
      </c>
      <c r="H507" s="7">
        <v>7.0921985815601829E-3</v>
      </c>
      <c r="I507" s="8">
        <v>26.8</v>
      </c>
      <c r="J507" s="8">
        <v>26.78</v>
      </c>
      <c r="K507" s="41"/>
      <c r="L507" s="9" t="str">
        <v/>
      </c>
      <c r="M507" s="9" t="str">
        <v/>
      </c>
      <c r="N507" s="9" t="str">
        <v/>
      </c>
      <c r="O507" s="9" t="str">
        <v/>
      </c>
      <c r="P507" s="9" t="str">
        <v/>
      </c>
      <c r="Q507" s="9" t="str">
        <v/>
      </c>
      <c r="R507" s="9" t="str">
        <v/>
      </c>
      <c r="S507" s="10" t="str">
        <v/>
      </c>
      <c r="T507" s="10" t="str">
        <v/>
      </c>
      <c r="U507" s="41"/>
      <c r="V507" s="84">
        <v>5.5500000000000008E-2</v>
      </c>
      <c r="W507" s="84">
        <v>5.2999999999999999E-2</v>
      </c>
      <c r="X507" s="87">
        <v>5.3</v>
      </c>
      <c r="Y507" s="41"/>
      <c r="Z507" s="13">
        <v>1.38E-2</v>
      </c>
      <c r="AA507" s="11">
        <v>1.38</v>
      </c>
      <c r="AB507" s="22">
        <v>8.3000000000000001E-3</v>
      </c>
      <c r="AC507" s="41"/>
      <c r="AD507" s="90">
        <v>0</v>
      </c>
      <c r="AE507" s="41"/>
      <c r="AF507" s="12" t="str">
        <v/>
      </c>
      <c r="AG507" s="104" t="str">
        <v/>
      </c>
      <c r="AH507" s="41"/>
      <c r="AI507" s="94" t="str">
        <v/>
      </c>
      <c r="AJ507" s="94">
        <v>2.48</v>
      </c>
      <c r="AK507" s="94" t="str">
        <v/>
      </c>
      <c r="AL507" s="41"/>
      <c r="AM507" s="7" t="str">
        <v/>
      </c>
      <c r="AN507" s="7" t="str">
        <v/>
      </c>
      <c r="AO507" s="7" t="str">
        <v/>
      </c>
      <c r="AP507" s="7" t="str">
        <v/>
      </c>
      <c r="AQ507" s="7" t="str">
        <v/>
      </c>
      <c r="AR507" s="7" t="str">
        <v/>
      </c>
      <c r="AS507" s="18" t="str">
        <v/>
      </c>
      <c r="AT507" s="41"/>
      <c r="AU507" s="9" t="str">
        <v/>
      </c>
      <c r="AV507" s="9" t="str">
        <v/>
      </c>
      <c r="AW507" s="9" t="str">
        <v/>
      </c>
      <c r="AX507" s="9" t="str">
        <v/>
      </c>
      <c r="AY507" s="9" t="str">
        <v/>
      </c>
      <c r="AZ507" s="9" t="str">
        <v/>
      </c>
      <c r="BA507" s="10" t="str">
        <v/>
      </c>
      <c r="BB507" s="41"/>
    </row>
    <row r="508" spans="1:54" ht="12.75" customHeight="1" x14ac:dyDescent="0.2">
      <c r="A508" s="32">
        <v>20059</v>
      </c>
      <c r="B508" s="7">
        <v>-7.4349442379182396E-3</v>
      </c>
      <c r="C508" s="7">
        <v>-3.7341299477222645E-4</v>
      </c>
      <c r="D508" s="7">
        <v>2.5094208102021121E-3</v>
      </c>
      <c r="E508" s="7">
        <v>2.4990527080444247E-2</v>
      </c>
      <c r="F508" s="7">
        <v>4.1379743992410623E-2</v>
      </c>
      <c r="G508" s="7">
        <v>3.5071434237345933E-2</v>
      </c>
      <c r="H508" s="7">
        <v>0</v>
      </c>
      <c r="I508" s="8">
        <v>26.7</v>
      </c>
      <c r="J508" s="8">
        <v>26.77</v>
      </c>
      <c r="K508" s="41"/>
      <c r="L508" s="9" t="str">
        <v/>
      </c>
      <c r="M508" s="9" t="str">
        <v/>
      </c>
      <c r="N508" s="9" t="str">
        <v/>
      </c>
      <c r="O508" s="9" t="str">
        <v/>
      </c>
      <c r="P508" s="9" t="str">
        <v/>
      </c>
      <c r="Q508" s="9" t="str">
        <v/>
      </c>
      <c r="R508" s="9" t="str">
        <v/>
      </c>
      <c r="S508" s="10" t="str">
        <v/>
      </c>
      <c r="T508" s="10" t="str">
        <v/>
      </c>
      <c r="U508" s="41"/>
      <c r="V508" s="84">
        <v>5.5916666666666656E-2</v>
      </c>
      <c r="W508" s="84">
        <v>0.05</v>
      </c>
      <c r="X508" s="87">
        <v>5</v>
      </c>
      <c r="Y508" s="41"/>
      <c r="Z508" s="13">
        <v>1.44E-2</v>
      </c>
      <c r="AA508" s="11">
        <v>1.44</v>
      </c>
      <c r="AB508" s="22">
        <v>1.2800000000000001E-2</v>
      </c>
      <c r="AC508" s="41"/>
      <c r="AD508" s="90">
        <v>0</v>
      </c>
      <c r="AE508" s="41"/>
      <c r="AF508" s="12" t="str">
        <v/>
      </c>
      <c r="AG508" s="104" t="str">
        <v/>
      </c>
      <c r="AH508" s="41"/>
      <c r="AI508" s="94" t="str">
        <v/>
      </c>
      <c r="AJ508" s="94">
        <v>2.5099999999999998</v>
      </c>
      <c r="AK508" s="94" t="str">
        <v/>
      </c>
      <c r="AL508" s="41"/>
      <c r="AM508" s="7" t="str">
        <v/>
      </c>
      <c r="AN508" s="7" t="str">
        <v/>
      </c>
      <c r="AO508" s="7" t="str">
        <v/>
      </c>
      <c r="AP508" s="7" t="str">
        <v/>
      </c>
      <c r="AQ508" s="7" t="str">
        <v/>
      </c>
      <c r="AR508" s="7" t="str">
        <v/>
      </c>
      <c r="AS508" s="18" t="str">
        <v/>
      </c>
      <c r="AT508" s="41"/>
      <c r="AU508" s="9" t="str">
        <v/>
      </c>
      <c r="AV508" s="9" t="str">
        <v/>
      </c>
      <c r="AW508" s="9" t="str">
        <v/>
      </c>
      <c r="AX508" s="9" t="str">
        <v/>
      </c>
      <c r="AY508" s="9" t="str">
        <v/>
      </c>
      <c r="AZ508" s="9" t="str">
        <v/>
      </c>
      <c r="BA508" s="10" t="str">
        <v/>
      </c>
      <c r="BB508" s="41"/>
    </row>
    <row r="509" spans="1:54" ht="12.75" customHeight="1" x14ac:dyDescent="0.2">
      <c r="A509" s="32">
        <v>20090</v>
      </c>
      <c r="B509" s="7">
        <v>-7.4349442379182396E-3</v>
      </c>
      <c r="C509" s="7">
        <v>0</v>
      </c>
      <c r="D509" s="7">
        <v>2.5094208102021121E-3</v>
      </c>
      <c r="E509" s="7">
        <v>2.5861378402649349E-2</v>
      </c>
      <c r="F509" s="7">
        <v>4.1379743992410623E-2</v>
      </c>
      <c r="G509" s="7">
        <v>3.4304984543243267E-2</v>
      </c>
      <c r="H509" s="7">
        <v>0</v>
      </c>
      <c r="I509" s="8">
        <v>26.7</v>
      </c>
      <c r="J509" s="8">
        <v>26.77</v>
      </c>
      <c r="K509" s="41"/>
      <c r="L509" s="9" t="str">
        <v/>
      </c>
      <c r="M509" s="9" t="str">
        <v/>
      </c>
      <c r="N509" s="9" t="str">
        <v/>
      </c>
      <c r="O509" s="9" t="str">
        <v/>
      </c>
      <c r="P509" s="9" t="str">
        <v/>
      </c>
      <c r="Q509" s="9" t="str">
        <v/>
      </c>
      <c r="R509" s="9" t="str">
        <v/>
      </c>
      <c r="S509" s="10" t="str">
        <v/>
      </c>
      <c r="T509" s="10" t="str">
        <v/>
      </c>
      <c r="U509" s="41"/>
      <c r="V509" s="84">
        <v>5.5916666666666677E-2</v>
      </c>
      <c r="W509" s="84">
        <v>4.9000000000000002E-2</v>
      </c>
      <c r="X509" s="87">
        <v>4.9000000000000004</v>
      </c>
      <c r="Y509" s="41"/>
      <c r="Z509" s="13">
        <v>1.44E-2</v>
      </c>
      <c r="AA509" s="11">
        <v>1.44</v>
      </c>
      <c r="AB509" s="22">
        <v>1.3899999999999999E-2</v>
      </c>
      <c r="AC509" s="41"/>
      <c r="AD509" s="90">
        <v>0</v>
      </c>
      <c r="AE509" s="41"/>
      <c r="AF509" s="12" t="str">
        <v/>
      </c>
      <c r="AG509" s="104" t="str">
        <v/>
      </c>
      <c r="AH509" s="41"/>
      <c r="AI509" s="94" t="str">
        <v/>
      </c>
      <c r="AJ509" s="94">
        <v>2.61</v>
      </c>
      <c r="AK509" s="94" t="str">
        <v/>
      </c>
      <c r="AL509" s="41"/>
      <c r="AM509" s="7" t="str">
        <v/>
      </c>
      <c r="AN509" s="7" t="str">
        <v/>
      </c>
      <c r="AO509" s="7" t="str">
        <v/>
      </c>
      <c r="AP509" s="7" t="str">
        <v/>
      </c>
      <c r="AQ509" s="7" t="str">
        <v/>
      </c>
      <c r="AR509" s="7" t="str">
        <v/>
      </c>
      <c r="AS509" s="18" t="str">
        <v/>
      </c>
      <c r="AT509" s="41"/>
      <c r="AU509" s="9" t="str">
        <v/>
      </c>
      <c r="AV509" s="9" t="str">
        <v/>
      </c>
      <c r="AW509" s="9" t="str">
        <v/>
      </c>
      <c r="AX509" s="9" t="str">
        <v/>
      </c>
      <c r="AY509" s="9" t="str">
        <v/>
      </c>
      <c r="AZ509" s="9" t="str">
        <v/>
      </c>
      <c r="BA509" s="10" t="str">
        <v/>
      </c>
      <c r="BB509" s="41"/>
    </row>
    <row r="510" spans="1:54" ht="12.75" customHeight="1" x14ac:dyDescent="0.2">
      <c r="A510" s="32">
        <v>20121</v>
      </c>
      <c r="B510" s="7">
        <v>-7.4349442379182396E-3</v>
      </c>
      <c r="C510" s="7">
        <v>1.8677624206200338E-3</v>
      </c>
      <c r="D510" s="7">
        <v>5.0442215388173395E-3</v>
      </c>
      <c r="E510" s="7">
        <v>2.5861378402649349E-2</v>
      </c>
      <c r="F510" s="7">
        <v>4.1379743992410623E-2</v>
      </c>
      <c r="G510" s="7">
        <v>3.3926185935613695E-2</v>
      </c>
      <c r="H510" s="7">
        <v>0</v>
      </c>
      <c r="I510" s="8">
        <v>26.7</v>
      </c>
      <c r="J510" s="8">
        <v>26.82</v>
      </c>
      <c r="K510" s="41"/>
      <c r="L510" s="9" t="str">
        <v/>
      </c>
      <c r="M510" s="9" t="str">
        <v/>
      </c>
      <c r="N510" s="9" t="str">
        <v/>
      </c>
      <c r="O510" s="9" t="str">
        <v/>
      </c>
      <c r="P510" s="9" t="str">
        <v/>
      </c>
      <c r="Q510" s="9" t="str">
        <v/>
      </c>
      <c r="R510" s="9" t="str">
        <v/>
      </c>
      <c r="S510" s="10" t="str">
        <v/>
      </c>
      <c r="T510" s="10" t="str">
        <v/>
      </c>
      <c r="U510" s="41"/>
      <c r="V510" s="84">
        <v>5.5500000000000008E-2</v>
      </c>
      <c r="W510" s="84">
        <v>4.7E-2</v>
      </c>
      <c r="X510" s="87">
        <v>4.7</v>
      </c>
      <c r="Y510" s="41"/>
      <c r="Z510" s="13">
        <v>1.44E-2</v>
      </c>
      <c r="AA510" s="11">
        <v>1.44</v>
      </c>
      <c r="AB510" s="22">
        <v>1.29E-2</v>
      </c>
      <c r="AC510" s="41"/>
      <c r="AD510" s="90">
        <v>0</v>
      </c>
      <c r="AE510" s="41"/>
      <c r="AF510" s="12" t="str">
        <v/>
      </c>
      <c r="AG510" s="104" t="str">
        <v/>
      </c>
      <c r="AH510" s="41"/>
      <c r="AI510" s="94" t="str">
        <v/>
      </c>
      <c r="AJ510" s="94">
        <v>2.65</v>
      </c>
      <c r="AK510" s="94" t="str">
        <v/>
      </c>
      <c r="AL510" s="41"/>
      <c r="AM510" s="7" t="str">
        <v/>
      </c>
      <c r="AN510" s="7" t="str">
        <v/>
      </c>
      <c r="AO510" s="7" t="str">
        <v/>
      </c>
      <c r="AP510" s="7" t="str">
        <v/>
      </c>
      <c r="AQ510" s="7" t="str">
        <v/>
      </c>
      <c r="AR510" s="7" t="str">
        <v/>
      </c>
      <c r="AS510" s="18" t="str">
        <v/>
      </c>
      <c r="AT510" s="41"/>
      <c r="AU510" s="9" t="str">
        <v/>
      </c>
      <c r="AV510" s="9" t="str">
        <v/>
      </c>
      <c r="AW510" s="9" t="str">
        <v/>
      </c>
      <c r="AX510" s="9" t="str">
        <v/>
      </c>
      <c r="AY510" s="9" t="str">
        <v/>
      </c>
      <c r="AZ510" s="9" t="str">
        <v/>
      </c>
      <c r="BA510" s="10" t="str">
        <v/>
      </c>
      <c r="BB510" s="41"/>
    </row>
    <row r="511" spans="1:54" ht="12.75" customHeight="1" x14ac:dyDescent="0.2">
      <c r="A511" s="32">
        <v>20149</v>
      </c>
      <c r="B511" s="7">
        <v>-7.4349442379182396E-3</v>
      </c>
      <c r="C511" s="7">
        <v>-1.1185682326622093E-3</v>
      </c>
      <c r="D511" s="7">
        <v>5.0442215388173395E-3</v>
      </c>
      <c r="E511" s="7">
        <v>2.4990527080444247E-2</v>
      </c>
      <c r="F511" s="7">
        <v>4.1379743992410623E-2</v>
      </c>
      <c r="G511" s="7">
        <v>3.3926185935613695E-2</v>
      </c>
      <c r="H511" s="7">
        <v>7.1428571428571175E-3</v>
      </c>
      <c r="I511" s="8">
        <v>26.7</v>
      </c>
      <c r="J511" s="8">
        <v>26.79</v>
      </c>
      <c r="K511" s="41"/>
      <c r="L511" s="9" t="str">
        <v/>
      </c>
      <c r="M511" s="9" t="str">
        <v/>
      </c>
      <c r="N511" s="9" t="str">
        <v/>
      </c>
      <c r="O511" s="9" t="str">
        <v/>
      </c>
      <c r="P511" s="9" t="str">
        <v/>
      </c>
      <c r="Q511" s="9" t="str">
        <v/>
      </c>
      <c r="R511" s="9" t="str">
        <v/>
      </c>
      <c r="S511" s="10" t="str">
        <v/>
      </c>
      <c r="T511" s="10" t="str">
        <v/>
      </c>
      <c r="U511" s="41"/>
      <c r="V511" s="84">
        <v>5.4583333333333331E-2</v>
      </c>
      <c r="W511" s="84">
        <v>4.5999999999999999E-2</v>
      </c>
      <c r="X511" s="87">
        <v>4.5999999999999996</v>
      </c>
      <c r="Y511" s="41"/>
      <c r="Z511" s="13">
        <v>1.44E-2</v>
      </c>
      <c r="AA511" s="11">
        <v>1.44</v>
      </c>
      <c r="AB511" s="22">
        <v>1.3500000000000002E-2</v>
      </c>
      <c r="AC511" s="41"/>
      <c r="AD511" s="90">
        <v>0</v>
      </c>
      <c r="AE511" s="41"/>
      <c r="AF511" s="12" t="str">
        <v/>
      </c>
      <c r="AG511" s="104" t="str">
        <v/>
      </c>
      <c r="AH511" s="41"/>
      <c r="AI511" s="94" t="str">
        <v/>
      </c>
      <c r="AJ511" s="94">
        <v>2.68</v>
      </c>
      <c r="AK511" s="94" t="str">
        <v/>
      </c>
      <c r="AL511" s="41"/>
      <c r="AM511" s="7" t="str">
        <v/>
      </c>
      <c r="AN511" s="7" t="str">
        <v/>
      </c>
      <c r="AO511" s="7" t="str">
        <v/>
      </c>
      <c r="AP511" s="7" t="str">
        <v/>
      </c>
      <c r="AQ511" s="7" t="str">
        <v/>
      </c>
      <c r="AR511" s="7" t="str">
        <v/>
      </c>
      <c r="AS511" s="18" t="str">
        <v/>
      </c>
      <c r="AT511" s="41"/>
      <c r="AU511" s="9" t="str">
        <v/>
      </c>
      <c r="AV511" s="9" t="str">
        <v/>
      </c>
      <c r="AW511" s="9" t="str">
        <v/>
      </c>
      <c r="AX511" s="9" t="str">
        <v/>
      </c>
      <c r="AY511" s="9" t="str">
        <v/>
      </c>
      <c r="AZ511" s="9" t="str">
        <v/>
      </c>
      <c r="BA511" s="10" t="str">
        <v/>
      </c>
      <c r="BB511" s="41"/>
    </row>
    <row r="512" spans="1:54" ht="12.75" customHeight="1" x14ac:dyDescent="0.2">
      <c r="A512" s="32">
        <v>20180</v>
      </c>
      <c r="B512" s="7">
        <v>-3.7313432835821558E-3</v>
      </c>
      <c r="C512" s="7">
        <v>0</v>
      </c>
      <c r="D512" s="7">
        <v>3.7736206625864632E-3</v>
      </c>
      <c r="E512" s="7">
        <v>2.4990527080444247E-2</v>
      </c>
      <c r="F512" s="7">
        <v>4.1379743992410623E-2</v>
      </c>
      <c r="G512" s="7">
        <v>3.3550279470970112E-2</v>
      </c>
      <c r="H512" s="7">
        <v>7.1428571428571175E-3</v>
      </c>
      <c r="I512" s="8">
        <v>26.7</v>
      </c>
      <c r="J512" s="8">
        <v>26.79</v>
      </c>
      <c r="K512" s="41"/>
      <c r="L512" s="9" t="str">
        <v/>
      </c>
      <c r="M512" s="9" t="str">
        <v/>
      </c>
      <c r="N512" s="9" t="str">
        <v/>
      </c>
      <c r="O512" s="9" t="str">
        <v/>
      </c>
      <c r="P512" s="9" t="str">
        <v/>
      </c>
      <c r="Q512" s="9" t="str">
        <v/>
      </c>
      <c r="R512" s="9" t="str">
        <v/>
      </c>
      <c r="S512" s="10" t="str">
        <v/>
      </c>
      <c r="T512" s="10" t="str">
        <v/>
      </c>
      <c r="U512" s="41"/>
      <c r="V512" s="84">
        <v>5.3583333333333337E-2</v>
      </c>
      <c r="W512" s="84">
        <v>4.7E-2</v>
      </c>
      <c r="X512" s="87">
        <v>4.7</v>
      </c>
      <c r="Y512" s="41"/>
      <c r="Z512" s="13">
        <v>1.6899999999999998E-2</v>
      </c>
      <c r="AA512" s="11">
        <v>1.69</v>
      </c>
      <c r="AB512" s="22">
        <v>1.43E-2</v>
      </c>
      <c r="AC512" s="41"/>
      <c r="AD512" s="90">
        <v>0</v>
      </c>
      <c r="AE512" s="41"/>
      <c r="AF512" s="12" t="str">
        <v/>
      </c>
      <c r="AG512" s="104" t="str">
        <v/>
      </c>
      <c r="AH512" s="41"/>
      <c r="AI512" s="94" t="str">
        <v/>
      </c>
      <c r="AJ512" s="94">
        <v>2.75</v>
      </c>
      <c r="AK512" s="94" t="str">
        <v/>
      </c>
      <c r="AL512" s="41"/>
      <c r="AM512" s="7" t="str">
        <v/>
      </c>
      <c r="AN512" s="7" t="str">
        <v/>
      </c>
      <c r="AO512" s="7" t="str">
        <v/>
      </c>
      <c r="AP512" s="7" t="str">
        <v/>
      </c>
      <c r="AQ512" s="7" t="str">
        <v/>
      </c>
      <c r="AR512" s="7" t="str">
        <v/>
      </c>
      <c r="AS512" s="18" t="str">
        <v/>
      </c>
      <c r="AT512" s="41"/>
      <c r="AU512" s="9" t="str">
        <v/>
      </c>
      <c r="AV512" s="9" t="str">
        <v/>
      </c>
      <c r="AW512" s="9" t="str">
        <v/>
      </c>
      <c r="AX512" s="9" t="str">
        <v/>
      </c>
      <c r="AY512" s="9" t="str">
        <v/>
      </c>
      <c r="AZ512" s="9" t="str">
        <v/>
      </c>
      <c r="BA512" s="10" t="str">
        <v/>
      </c>
      <c r="BB512" s="41"/>
    </row>
    <row r="513" spans="1:54" ht="12.75" customHeight="1" x14ac:dyDescent="0.2">
      <c r="A513" s="32">
        <v>20210</v>
      </c>
      <c r="B513" s="7">
        <v>-7.4349442379182396E-3</v>
      </c>
      <c r="C513" s="7">
        <v>-7.4654721911160404E-4</v>
      </c>
      <c r="D513" s="7">
        <v>3.7736206625864632E-3</v>
      </c>
      <c r="E513" s="7">
        <v>2.412409259818693E-2</v>
      </c>
      <c r="F513" s="7">
        <v>4.0796499836899924E-2</v>
      </c>
      <c r="G513" s="7">
        <v>3.3550279470970112E-2</v>
      </c>
      <c r="H513" s="7">
        <v>7.1428571428571175E-3</v>
      </c>
      <c r="I513" s="8">
        <v>26.7</v>
      </c>
      <c r="J513" s="8">
        <v>26.77</v>
      </c>
      <c r="K513" s="41"/>
      <c r="L513" s="9" t="str">
        <v/>
      </c>
      <c r="M513" s="9" t="str">
        <v/>
      </c>
      <c r="N513" s="9" t="str">
        <v/>
      </c>
      <c r="O513" s="9" t="str">
        <v/>
      </c>
      <c r="P513" s="9" t="str">
        <v/>
      </c>
      <c r="Q513" s="9" t="str">
        <v/>
      </c>
      <c r="R513" s="9" t="str">
        <v/>
      </c>
      <c r="S513" s="10" t="str">
        <v/>
      </c>
      <c r="T513" s="10" t="str">
        <v/>
      </c>
      <c r="U513" s="41"/>
      <c r="V513" s="84">
        <v>5.2250000000000005E-2</v>
      </c>
      <c r="W513" s="84">
        <v>4.2999999999999997E-2</v>
      </c>
      <c r="X513" s="87">
        <v>4.3</v>
      </c>
      <c r="Y513" s="41"/>
      <c r="Z513" s="13">
        <v>1.6899999999999998E-2</v>
      </c>
      <c r="AA513" s="11">
        <v>1.69</v>
      </c>
      <c r="AB513" s="22">
        <v>1.43E-2</v>
      </c>
      <c r="AC513" s="41"/>
      <c r="AD513" s="90">
        <v>0</v>
      </c>
      <c r="AE513" s="41"/>
      <c r="AF513" s="12" t="str">
        <v/>
      </c>
      <c r="AG513" s="104" t="str">
        <v/>
      </c>
      <c r="AH513" s="41"/>
      <c r="AI513" s="94" t="str">
        <v/>
      </c>
      <c r="AJ513" s="94">
        <v>2.76</v>
      </c>
      <c r="AK513" s="94" t="str">
        <v/>
      </c>
      <c r="AL513" s="41"/>
      <c r="AM513" s="7" t="str">
        <v/>
      </c>
      <c r="AN513" s="7" t="str">
        <v/>
      </c>
      <c r="AO513" s="7" t="str">
        <v/>
      </c>
      <c r="AP513" s="7" t="str">
        <v/>
      </c>
      <c r="AQ513" s="7" t="str">
        <v/>
      </c>
      <c r="AR513" s="7" t="str">
        <v/>
      </c>
      <c r="AS513" s="18" t="str">
        <v/>
      </c>
      <c r="AT513" s="41"/>
      <c r="AU513" s="9" t="str">
        <v/>
      </c>
      <c r="AV513" s="9" t="str">
        <v/>
      </c>
      <c r="AW513" s="9" t="str">
        <v/>
      </c>
      <c r="AX513" s="9" t="str">
        <v/>
      </c>
      <c r="AY513" s="9" t="str">
        <v/>
      </c>
      <c r="AZ513" s="9" t="str">
        <v/>
      </c>
      <c r="BA513" s="10" t="str">
        <v/>
      </c>
      <c r="BB513" s="41"/>
    </row>
    <row r="514" spans="1:54" ht="12.75" customHeight="1" x14ac:dyDescent="0.2">
      <c r="A514" s="32">
        <v>20241</v>
      </c>
      <c r="B514" s="7">
        <v>-7.4349442379182396E-3</v>
      </c>
      <c r="C514" s="7">
        <v>-2.2413149047441072E-3</v>
      </c>
      <c r="D514" s="7">
        <v>2.5094208102021121E-3</v>
      </c>
      <c r="E514" s="7">
        <v>2.3262034059055692E-2</v>
      </c>
      <c r="F514" s="7">
        <v>3.9640689626071701E-2</v>
      </c>
      <c r="G514" s="7">
        <v>3.3926185935613695E-2</v>
      </c>
      <c r="H514" s="7">
        <v>0</v>
      </c>
      <c r="I514" s="8">
        <v>26.7</v>
      </c>
      <c r="J514" s="8">
        <v>26.71</v>
      </c>
      <c r="K514" s="41"/>
      <c r="L514" s="9" t="str">
        <v/>
      </c>
      <c r="M514" s="9" t="str">
        <v/>
      </c>
      <c r="N514" s="9" t="str">
        <v/>
      </c>
      <c r="O514" s="9" t="str">
        <v/>
      </c>
      <c r="P514" s="9" t="str">
        <v/>
      </c>
      <c r="Q514" s="9" t="str">
        <v/>
      </c>
      <c r="R514" s="9" t="str">
        <v/>
      </c>
      <c r="S514" s="10" t="str">
        <v/>
      </c>
      <c r="T514" s="10" t="str">
        <v/>
      </c>
      <c r="U514" s="41"/>
      <c r="V514" s="84">
        <v>5.1083333333333335E-2</v>
      </c>
      <c r="W514" s="84">
        <v>4.2000000000000003E-2</v>
      </c>
      <c r="X514" s="87">
        <v>4.2</v>
      </c>
      <c r="Y514" s="41"/>
      <c r="Z514" s="13">
        <v>1.6899999999999998E-2</v>
      </c>
      <c r="AA514" s="11">
        <v>1.69</v>
      </c>
      <c r="AB514" s="22">
        <v>1.6399999999999998E-2</v>
      </c>
      <c r="AC514" s="41"/>
      <c r="AD514" s="90">
        <v>0</v>
      </c>
      <c r="AE514" s="41"/>
      <c r="AF514" s="12" t="str">
        <v/>
      </c>
      <c r="AG514" s="104" t="str">
        <v/>
      </c>
      <c r="AH514" s="41"/>
      <c r="AI514" s="94" t="str">
        <v/>
      </c>
      <c r="AJ514" s="94">
        <v>2.78</v>
      </c>
      <c r="AK514" s="94" t="str">
        <v/>
      </c>
      <c r="AL514" s="41"/>
      <c r="AM514" s="7" t="str">
        <v/>
      </c>
      <c r="AN514" s="7" t="str">
        <v/>
      </c>
      <c r="AO514" s="7" t="str">
        <v/>
      </c>
      <c r="AP514" s="7" t="str">
        <v/>
      </c>
      <c r="AQ514" s="7" t="str">
        <v/>
      </c>
      <c r="AR514" s="7" t="str">
        <v/>
      </c>
      <c r="AS514" s="18" t="str">
        <v/>
      </c>
      <c r="AT514" s="41"/>
      <c r="AU514" s="9" t="str">
        <v/>
      </c>
      <c r="AV514" s="9" t="str">
        <v/>
      </c>
      <c r="AW514" s="9" t="str">
        <v/>
      </c>
      <c r="AX514" s="9" t="str">
        <v/>
      </c>
      <c r="AY514" s="9" t="str">
        <v/>
      </c>
      <c r="AZ514" s="9" t="str">
        <v/>
      </c>
      <c r="BA514" s="10" t="str">
        <v/>
      </c>
      <c r="BB514" s="41"/>
    </row>
    <row r="515" spans="1:54" ht="12.75" customHeight="1" x14ac:dyDescent="0.2">
      <c r="A515" s="32">
        <v>20271</v>
      </c>
      <c r="B515" s="7">
        <v>-3.7174721189590088E-3</v>
      </c>
      <c r="C515" s="7">
        <v>1.8719580681392234E-3</v>
      </c>
      <c r="D515" s="7">
        <v>1.2468840845811791E-3</v>
      </c>
      <c r="E515" s="7">
        <v>2.1465141017063427E-2</v>
      </c>
      <c r="F515" s="7">
        <v>4.002941345800104E-2</v>
      </c>
      <c r="G515" s="7">
        <v>3.4119461454285682E-2</v>
      </c>
      <c r="H515" s="7">
        <v>0</v>
      </c>
      <c r="I515" s="8">
        <v>26.8</v>
      </c>
      <c r="J515" s="8">
        <v>26.76</v>
      </c>
      <c r="K515" s="41"/>
      <c r="L515" s="9" t="str">
        <v/>
      </c>
      <c r="M515" s="9" t="str">
        <v/>
      </c>
      <c r="N515" s="9" t="str">
        <v/>
      </c>
      <c r="O515" s="9" t="str">
        <v/>
      </c>
      <c r="P515" s="9" t="str">
        <v/>
      </c>
      <c r="Q515" s="9" t="str">
        <v/>
      </c>
      <c r="R515" s="9" t="str">
        <v/>
      </c>
      <c r="S515" s="10" t="str">
        <v/>
      </c>
      <c r="T515" s="10" t="str">
        <v/>
      </c>
      <c r="U515" s="41"/>
      <c r="V515" s="84">
        <v>4.958333333333334E-2</v>
      </c>
      <c r="W515" s="84">
        <v>0.04</v>
      </c>
      <c r="X515" s="87">
        <v>4</v>
      </c>
      <c r="Y515" s="41"/>
      <c r="Z515" s="13">
        <v>1.7500000000000002E-2</v>
      </c>
      <c r="AA515" s="11">
        <v>1.75</v>
      </c>
      <c r="AB515" s="22">
        <v>1.6799999999999999E-2</v>
      </c>
      <c r="AC515" s="41"/>
      <c r="AD515" s="90">
        <v>0</v>
      </c>
      <c r="AE515" s="41"/>
      <c r="AF515" s="12" t="str">
        <v/>
      </c>
      <c r="AG515" s="104" t="str">
        <v/>
      </c>
      <c r="AH515" s="41"/>
      <c r="AI515" s="94" t="str">
        <v/>
      </c>
      <c r="AJ515" s="94">
        <v>2.9</v>
      </c>
      <c r="AK515" s="94" t="str">
        <v/>
      </c>
      <c r="AL515" s="41"/>
      <c r="AM515" s="7" t="str">
        <v/>
      </c>
      <c r="AN515" s="7" t="str">
        <v/>
      </c>
      <c r="AO515" s="7" t="str">
        <v/>
      </c>
      <c r="AP515" s="7" t="str">
        <v/>
      </c>
      <c r="AQ515" s="7" t="str">
        <v/>
      </c>
      <c r="AR515" s="7" t="str">
        <v/>
      </c>
      <c r="AS515" s="18" t="str">
        <v/>
      </c>
      <c r="AT515" s="41"/>
      <c r="AU515" s="9" t="str">
        <v/>
      </c>
      <c r="AV515" s="9" t="str">
        <v/>
      </c>
      <c r="AW515" s="9" t="str">
        <v/>
      </c>
      <c r="AX515" s="9" t="str">
        <v/>
      </c>
      <c r="AY515" s="9" t="str">
        <v/>
      </c>
      <c r="AZ515" s="9" t="str">
        <v/>
      </c>
      <c r="BA515" s="10" t="str">
        <v/>
      </c>
      <c r="BB515" s="41"/>
    </row>
    <row r="516" spans="1:54" ht="12.75" customHeight="1" x14ac:dyDescent="0.2">
      <c r="A516" s="32">
        <v>20302</v>
      </c>
      <c r="B516" s="7">
        <v>-3.7174721189590088E-3</v>
      </c>
      <c r="C516" s="7">
        <v>-1.494768310911887E-3</v>
      </c>
      <c r="D516" s="7">
        <v>1.2468840845811791E-3</v>
      </c>
      <c r="E516" s="7">
        <v>1.9778153869484116E-2</v>
      </c>
      <c r="F516" s="7">
        <v>4.002941345800104E-2</v>
      </c>
      <c r="G516" s="7">
        <v>3.4119461454285682E-2</v>
      </c>
      <c r="H516" s="7">
        <v>-7.0422535211267512E-3</v>
      </c>
      <c r="I516" s="8">
        <v>26.8</v>
      </c>
      <c r="J516" s="8">
        <v>26.72</v>
      </c>
      <c r="K516" s="41"/>
      <c r="L516" s="9" t="str">
        <v/>
      </c>
      <c r="M516" s="9" t="str">
        <v/>
      </c>
      <c r="N516" s="9" t="str">
        <v/>
      </c>
      <c r="O516" s="9" t="str">
        <v/>
      </c>
      <c r="P516" s="9" t="str">
        <v/>
      </c>
      <c r="Q516" s="9" t="str">
        <v/>
      </c>
      <c r="R516" s="9" t="str">
        <v/>
      </c>
      <c r="S516" s="10" t="str">
        <v/>
      </c>
      <c r="T516" s="10" t="str">
        <v/>
      </c>
      <c r="U516" s="41"/>
      <c r="V516" s="84">
        <v>4.8083333333333339E-2</v>
      </c>
      <c r="W516" s="84">
        <v>4.2000000000000003E-2</v>
      </c>
      <c r="X516" s="87">
        <v>4.2</v>
      </c>
      <c r="Y516" s="41"/>
      <c r="Z516" s="13">
        <v>0.02</v>
      </c>
      <c r="AA516" s="11">
        <v>2</v>
      </c>
      <c r="AB516" s="22">
        <v>1.9599999999999999E-2</v>
      </c>
      <c r="AC516" s="41"/>
      <c r="AD516" s="90">
        <v>0</v>
      </c>
      <c r="AE516" s="41"/>
      <c r="AF516" s="12" t="str">
        <v/>
      </c>
      <c r="AG516" s="104" t="str">
        <v/>
      </c>
      <c r="AH516" s="41"/>
      <c r="AI516" s="94" t="str">
        <v/>
      </c>
      <c r="AJ516" s="94">
        <v>2.97</v>
      </c>
      <c r="AK516" s="94" t="str">
        <v/>
      </c>
      <c r="AL516" s="41"/>
      <c r="AM516" s="7" t="str">
        <v/>
      </c>
      <c r="AN516" s="7" t="str">
        <v/>
      </c>
      <c r="AO516" s="7" t="str">
        <v/>
      </c>
      <c r="AP516" s="7" t="str">
        <v/>
      </c>
      <c r="AQ516" s="7" t="str">
        <v/>
      </c>
      <c r="AR516" s="7" t="str">
        <v/>
      </c>
      <c r="AS516" s="18" t="str">
        <v/>
      </c>
      <c r="AT516" s="41"/>
      <c r="AU516" s="9" t="str">
        <v/>
      </c>
      <c r="AV516" s="9" t="str">
        <v/>
      </c>
      <c r="AW516" s="9" t="str">
        <v/>
      </c>
      <c r="AX516" s="9" t="str">
        <v/>
      </c>
      <c r="AY516" s="9" t="str">
        <v/>
      </c>
      <c r="AZ516" s="9" t="str">
        <v/>
      </c>
      <c r="BA516" s="10" t="str">
        <v/>
      </c>
      <c r="BB516" s="41"/>
    </row>
    <row r="517" spans="1:54" ht="12.75" customHeight="1" x14ac:dyDescent="0.2">
      <c r="A517" s="32">
        <v>20333</v>
      </c>
      <c r="B517" s="7">
        <v>3.7313432835819338E-3</v>
      </c>
      <c r="C517" s="7">
        <v>4.8652694610780145E-3</v>
      </c>
      <c r="D517" s="7">
        <v>2.4906703125273655E-3</v>
      </c>
      <c r="E517" s="7">
        <v>1.9700167713829764E-2</v>
      </c>
      <c r="F517" s="7">
        <v>4.0416834059177287E-2</v>
      </c>
      <c r="G517" s="7">
        <v>3.4312053065039816E-2</v>
      </c>
      <c r="H517" s="7">
        <v>0</v>
      </c>
      <c r="I517" s="8">
        <v>26.9</v>
      </c>
      <c r="J517" s="8">
        <v>26.85</v>
      </c>
      <c r="K517" s="41"/>
      <c r="L517" s="9" t="str">
        <v/>
      </c>
      <c r="M517" s="9" t="str">
        <v/>
      </c>
      <c r="N517" s="9" t="str">
        <v/>
      </c>
      <c r="O517" s="9" t="str">
        <v/>
      </c>
      <c r="P517" s="9" t="str">
        <v/>
      </c>
      <c r="Q517" s="9" t="str">
        <v/>
      </c>
      <c r="R517" s="9" t="str">
        <v/>
      </c>
      <c r="S517" s="10" t="str">
        <v/>
      </c>
      <c r="T517" s="10" t="str">
        <v/>
      </c>
      <c r="U517" s="41"/>
      <c r="V517" s="84">
        <v>4.6416666666666669E-2</v>
      </c>
      <c r="W517" s="84">
        <v>4.0999999999999995E-2</v>
      </c>
      <c r="X517" s="87">
        <v>4.0999999999999996</v>
      </c>
      <c r="Y517" s="41"/>
      <c r="Z517" s="13">
        <v>2.1899999999999999E-2</v>
      </c>
      <c r="AA517" s="11">
        <v>2.19</v>
      </c>
      <c r="AB517" s="22">
        <v>2.18E-2</v>
      </c>
      <c r="AC517" s="41"/>
      <c r="AD517" s="90">
        <v>0</v>
      </c>
      <c r="AE517" s="41"/>
      <c r="AF517" s="12" t="str">
        <v/>
      </c>
      <c r="AG517" s="104" t="str">
        <v/>
      </c>
      <c r="AH517" s="41"/>
      <c r="AI517" s="94" t="str">
        <v/>
      </c>
      <c r="AJ517" s="94">
        <v>2.97</v>
      </c>
      <c r="AK517" s="94" t="str">
        <v/>
      </c>
      <c r="AL517" s="41"/>
      <c r="AM517" s="7" t="str">
        <v/>
      </c>
      <c r="AN517" s="7" t="str">
        <v/>
      </c>
      <c r="AO517" s="7" t="str">
        <v/>
      </c>
      <c r="AP517" s="7" t="str">
        <v/>
      </c>
      <c r="AQ517" s="7" t="str">
        <v/>
      </c>
      <c r="AR517" s="7" t="str">
        <v/>
      </c>
      <c r="AS517" s="18" t="str">
        <v/>
      </c>
      <c r="AT517" s="41"/>
      <c r="AU517" s="9" t="str">
        <v/>
      </c>
      <c r="AV517" s="9" t="str">
        <v/>
      </c>
      <c r="AW517" s="9" t="str">
        <v/>
      </c>
      <c r="AX517" s="9" t="str">
        <v/>
      </c>
      <c r="AY517" s="9" t="str">
        <v/>
      </c>
      <c r="AZ517" s="9" t="str">
        <v/>
      </c>
      <c r="BA517" s="10" t="str">
        <v/>
      </c>
      <c r="BB517" s="41"/>
    </row>
    <row r="518" spans="1:54" ht="12.75" customHeight="1" x14ac:dyDescent="0.2">
      <c r="A518" s="32">
        <v>20363</v>
      </c>
      <c r="B518" s="7">
        <v>3.7313432835819338E-3</v>
      </c>
      <c r="C518" s="7">
        <v>-1.1173184357542443E-3</v>
      </c>
      <c r="D518" s="7">
        <v>2.4906703125273655E-3</v>
      </c>
      <c r="E518" s="7">
        <v>1.8036700177992193E-2</v>
      </c>
      <c r="F518" s="7">
        <v>4.0416834059177287E-2</v>
      </c>
      <c r="G518" s="7">
        <v>3.4312053065039816E-2</v>
      </c>
      <c r="H518" s="7">
        <v>0</v>
      </c>
      <c r="I518" s="8">
        <v>26.9</v>
      </c>
      <c r="J518" s="8">
        <v>26.82</v>
      </c>
      <c r="K518" s="41"/>
      <c r="L518" s="9" t="str">
        <v/>
      </c>
      <c r="M518" s="9" t="str">
        <v/>
      </c>
      <c r="N518" s="9" t="str">
        <v/>
      </c>
      <c r="O518" s="9" t="str">
        <v/>
      </c>
      <c r="P518" s="9" t="str">
        <v/>
      </c>
      <c r="Q518" s="9" t="str">
        <v/>
      </c>
      <c r="R518" s="9" t="str">
        <v/>
      </c>
      <c r="S518" s="10" t="str">
        <v/>
      </c>
      <c r="T518" s="10" t="str">
        <v/>
      </c>
      <c r="U518" s="41"/>
      <c r="V518" s="84">
        <v>4.5250000000000005E-2</v>
      </c>
      <c r="W518" s="84">
        <v>4.2999999999999997E-2</v>
      </c>
      <c r="X518" s="87">
        <v>4.3</v>
      </c>
      <c r="Y518" s="41"/>
      <c r="Z518" s="13">
        <v>2.2499999999999999E-2</v>
      </c>
      <c r="AA518" s="11">
        <v>2.25</v>
      </c>
      <c r="AB518" s="22">
        <v>2.2400000000000003E-2</v>
      </c>
      <c r="AC518" s="41"/>
      <c r="AD518" s="90">
        <v>0</v>
      </c>
      <c r="AE518" s="41"/>
      <c r="AF518" s="12" t="str">
        <v/>
      </c>
      <c r="AG518" s="104" t="str">
        <v/>
      </c>
      <c r="AH518" s="41"/>
      <c r="AI518" s="94" t="str">
        <v/>
      </c>
      <c r="AJ518" s="94">
        <v>2.88</v>
      </c>
      <c r="AK518" s="94" t="str">
        <v/>
      </c>
      <c r="AL518" s="41"/>
      <c r="AM518" s="7" t="str">
        <v/>
      </c>
      <c r="AN518" s="7" t="str">
        <v/>
      </c>
      <c r="AO518" s="7" t="str">
        <v/>
      </c>
      <c r="AP518" s="7" t="str">
        <v/>
      </c>
      <c r="AQ518" s="7" t="str">
        <v/>
      </c>
      <c r="AR518" s="7" t="str">
        <v/>
      </c>
      <c r="AS518" s="18" t="str">
        <v/>
      </c>
      <c r="AT518" s="41"/>
      <c r="AU518" s="9" t="str">
        <v/>
      </c>
      <c r="AV518" s="9" t="str">
        <v/>
      </c>
      <c r="AW518" s="9" t="str">
        <v/>
      </c>
      <c r="AX518" s="9" t="str">
        <v/>
      </c>
      <c r="AY518" s="9" t="str">
        <v/>
      </c>
      <c r="AZ518" s="9" t="str">
        <v/>
      </c>
      <c r="BA518" s="10" t="str">
        <v/>
      </c>
      <c r="BB518" s="41"/>
    </row>
    <row r="519" spans="1:54" ht="12.75" customHeight="1" x14ac:dyDescent="0.2">
      <c r="A519" s="32">
        <v>20394</v>
      </c>
      <c r="B519" s="7">
        <v>3.7313432835819338E-3</v>
      </c>
      <c r="C519" s="7">
        <v>2.2371364653244186E-3</v>
      </c>
      <c r="D519" s="7">
        <v>2.4906703125273655E-3</v>
      </c>
      <c r="E519" s="7">
        <v>1.7211040778161157E-2</v>
      </c>
      <c r="F519" s="7">
        <v>4.0416834059177287E-2</v>
      </c>
      <c r="G519" s="7">
        <v>3.393600630996696E-2</v>
      </c>
      <c r="H519" s="7">
        <v>0</v>
      </c>
      <c r="I519" s="8">
        <v>26.9</v>
      </c>
      <c r="J519" s="8">
        <v>26.88</v>
      </c>
      <c r="K519" s="41"/>
      <c r="L519" s="9" t="str">
        <v/>
      </c>
      <c r="M519" s="9" t="str">
        <v/>
      </c>
      <c r="N519" s="9" t="str">
        <v/>
      </c>
      <c r="O519" s="9" t="str">
        <v/>
      </c>
      <c r="P519" s="9" t="str">
        <v/>
      </c>
      <c r="Q519" s="9" t="str">
        <v/>
      </c>
      <c r="R519" s="9" t="str">
        <v/>
      </c>
      <c r="S519" s="10" t="str">
        <v/>
      </c>
      <c r="T519" s="10" t="str">
        <v/>
      </c>
      <c r="U519" s="41"/>
      <c r="V519" s="84">
        <v>4.4333333333333343E-2</v>
      </c>
      <c r="W519" s="84">
        <v>4.2000000000000003E-2</v>
      </c>
      <c r="X519" s="87">
        <v>4.2</v>
      </c>
      <c r="Y519" s="41"/>
      <c r="Z519" s="13">
        <v>2.4399999999999998E-2</v>
      </c>
      <c r="AA519" s="11">
        <v>2.44</v>
      </c>
      <c r="AB519" s="22">
        <v>2.35E-2</v>
      </c>
      <c r="AC519" s="41"/>
      <c r="AD519" s="90">
        <v>0</v>
      </c>
      <c r="AE519" s="41"/>
      <c r="AF519" s="12" t="str">
        <v/>
      </c>
      <c r="AG519" s="104" t="str">
        <v/>
      </c>
      <c r="AH519" s="41"/>
      <c r="AI519" s="94" t="str">
        <v/>
      </c>
      <c r="AJ519" s="94">
        <v>2.89</v>
      </c>
      <c r="AK519" s="94" t="str">
        <v/>
      </c>
      <c r="AL519" s="41"/>
      <c r="AM519" s="7" t="str">
        <v/>
      </c>
      <c r="AN519" s="7" t="str">
        <v/>
      </c>
      <c r="AO519" s="7" t="str">
        <v/>
      </c>
      <c r="AP519" s="7" t="str">
        <v/>
      </c>
      <c r="AQ519" s="7" t="str">
        <v/>
      </c>
      <c r="AR519" s="7" t="str">
        <v/>
      </c>
      <c r="AS519" s="18" t="str">
        <v/>
      </c>
      <c r="AT519" s="41"/>
      <c r="AU519" s="9" t="str">
        <v/>
      </c>
      <c r="AV519" s="9" t="str">
        <v/>
      </c>
      <c r="AW519" s="9" t="str">
        <v/>
      </c>
      <c r="AX519" s="9" t="str">
        <v/>
      </c>
      <c r="AY519" s="9" t="str">
        <v/>
      </c>
      <c r="AZ519" s="9" t="str">
        <v/>
      </c>
      <c r="BA519" s="10" t="str">
        <v/>
      </c>
      <c r="BB519" s="41"/>
    </row>
    <row r="520" spans="1:54" ht="12.75" customHeight="1" x14ac:dyDescent="0.2">
      <c r="A520" s="32">
        <v>20424</v>
      </c>
      <c r="B520" s="7">
        <v>3.7453183520599342E-3</v>
      </c>
      <c r="C520" s="7">
        <v>-3.7202380952372494E-4</v>
      </c>
      <c r="D520" s="7">
        <v>1.2468840845811791E-3</v>
      </c>
      <c r="E520" s="7">
        <v>1.4002339666480124E-2</v>
      </c>
      <c r="F520" s="7">
        <v>3.9456550876131535E-2</v>
      </c>
      <c r="G520" s="7">
        <v>3.3743484720102357E-2</v>
      </c>
      <c r="H520" s="7">
        <v>7.0921985815601829E-3</v>
      </c>
      <c r="I520" s="8">
        <v>26.8</v>
      </c>
      <c r="J520" s="8">
        <v>26.87</v>
      </c>
      <c r="K520" s="41"/>
      <c r="L520" s="9" t="str">
        <v/>
      </c>
      <c r="M520" s="9" t="str">
        <v/>
      </c>
      <c r="N520" s="9" t="str">
        <v/>
      </c>
      <c r="O520" s="9" t="str">
        <v/>
      </c>
      <c r="P520" s="9" t="str">
        <v/>
      </c>
      <c r="Q520" s="9" t="str">
        <v/>
      </c>
      <c r="R520" s="9" t="str">
        <v/>
      </c>
      <c r="S520" s="10" t="str">
        <v/>
      </c>
      <c r="T520" s="10" t="str">
        <v/>
      </c>
      <c r="U520" s="41"/>
      <c r="V520" s="84">
        <v>4.3666666666666673E-2</v>
      </c>
      <c r="W520" s="84">
        <v>4.2000000000000003E-2</v>
      </c>
      <c r="X520" s="87">
        <v>4.2</v>
      </c>
      <c r="Y520" s="41"/>
      <c r="Z520" s="13">
        <v>2.5000000000000001E-2</v>
      </c>
      <c r="AA520" s="11">
        <v>2.5</v>
      </c>
      <c r="AB520" s="22">
        <v>2.4799999999999999E-2</v>
      </c>
      <c r="AC520" s="41"/>
      <c r="AD520" s="90">
        <v>0</v>
      </c>
      <c r="AE520" s="41"/>
      <c r="AF520" s="12" t="str">
        <v/>
      </c>
      <c r="AG520" s="104" t="str">
        <v/>
      </c>
      <c r="AH520" s="41"/>
      <c r="AI520" s="94" t="str">
        <v/>
      </c>
      <c r="AJ520" s="94">
        <v>2.96</v>
      </c>
      <c r="AK520" s="94" t="str">
        <v/>
      </c>
      <c r="AL520" s="41"/>
      <c r="AM520" s="7" t="str">
        <v/>
      </c>
      <c r="AN520" s="7" t="str">
        <v/>
      </c>
      <c r="AO520" s="7" t="str">
        <v/>
      </c>
      <c r="AP520" s="7" t="str">
        <v/>
      </c>
      <c r="AQ520" s="7" t="str">
        <v/>
      </c>
      <c r="AR520" s="7" t="str">
        <v/>
      </c>
      <c r="AS520" s="18" t="str">
        <v/>
      </c>
      <c r="AT520" s="41"/>
      <c r="AU520" s="9" t="str">
        <v/>
      </c>
      <c r="AV520" s="9" t="str">
        <v/>
      </c>
      <c r="AW520" s="9" t="str">
        <v/>
      </c>
      <c r="AX520" s="9" t="str">
        <v/>
      </c>
      <c r="AY520" s="9" t="str">
        <v/>
      </c>
      <c r="AZ520" s="9" t="str">
        <v/>
      </c>
      <c r="BA520" s="10" t="str">
        <v/>
      </c>
      <c r="BB520" s="41"/>
    </row>
    <row r="521" spans="1:54" ht="12.75" customHeight="1" x14ac:dyDescent="0.2">
      <c r="A521" s="32">
        <v>20455</v>
      </c>
      <c r="B521" s="7">
        <v>3.7453183520599342E-3</v>
      </c>
      <c r="C521" s="7">
        <v>-1.4886490509863348E-3</v>
      </c>
      <c r="D521" s="7">
        <v>2.500010403743147E-3</v>
      </c>
      <c r="E521" s="7">
        <v>1.0788321452626981E-2</v>
      </c>
      <c r="F521" s="7">
        <v>3.9456550876131535E-2</v>
      </c>
      <c r="G521" s="7">
        <v>3.3743484720102357E-2</v>
      </c>
      <c r="H521" s="7">
        <v>7.0921985815601829E-3</v>
      </c>
      <c r="I521" s="8">
        <v>26.8</v>
      </c>
      <c r="J521" s="8">
        <v>26.83</v>
      </c>
      <c r="K521" s="41"/>
      <c r="L521" s="9" t="str">
        <v/>
      </c>
      <c r="M521" s="9" t="str">
        <v/>
      </c>
      <c r="N521" s="9" t="str">
        <v/>
      </c>
      <c r="O521" s="9" t="str">
        <v/>
      </c>
      <c r="P521" s="9" t="str">
        <v/>
      </c>
      <c r="Q521" s="9" t="str">
        <v/>
      </c>
      <c r="R521" s="9" t="str">
        <v/>
      </c>
      <c r="S521" s="10" t="str">
        <v/>
      </c>
      <c r="T521" s="10" t="str">
        <v/>
      </c>
      <c r="U521" s="41"/>
      <c r="V521" s="84">
        <v>4.2916666666666672E-2</v>
      </c>
      <c r="W521" s="84">
        <v>0.04</v>
      </c>
      <c r="X521" s="87">
        <v>4</v>
      </c>
      <c r="Y521" s="41"/>
      <c r="Z521" s="13">
        <v>2.5000000000000001E-2</v>
      </c>
      <c r="AA521" s="11">
        <v>2.5</v>
      </c>
      <c r="AB521" s="22">
        <v>2.4500000000000001E-2</v>
      </c>
      <c r="AC521" s="41"/>
      <c r="AD521" s="90">
        <v>0</v>
      </c>
      <c r="AE521" s="41"/>
      <c r="AF521" s="12" t="str">
        <v/>
      </c>
      <c r="AG521" s="104" t="str">
        <v/>
      </c>
      <c r="AH521" s="41"/>
      <c r="AI521" s="94" t="str">
        <v/>
      </c>
      <c r="AJ521" s="94">
        <v>2.9</v>
      </c>
      <c r="AK521" s="94" t="str">
        <v/>
      </c>
      <c r="AL521" s="41"/>
      <c r="AM521" s="7" t="str">
        <v/>
      </c>
      <c r="AN521" s="7" t="str">
        <v/>
      </c>
      <c r="AO521" s="7" t="str">
        <v/>
      </c>
      <c r="AP521" s="7" t="str">
        <v/>
      </c>
      <c r="AQ521" s="7" t="str">
        <v/>
      </c>
      <c r="AR521" s="7" t="str">
        <v/>
      </c>
      <c r="AS521" s="18" t="str">
        <v/>
      </c>
      <c r="AT521" s="41"/>
      <c r="AU521" s="9" t="str">
        <v/>
      </c>
      <c r="AV521" s="9" t="str">
        <v/>
      </c>
      <c r="AW521" s="9" t="str">
        <v/>
      </c>
      <c r="AX521" s="9" t="str">
        <v/>
      </c>
      <c r="AY521" s="9" t="str">
        <v/>
      </c>
      <c r="AZ521" s="9" t="str">
        <v/>
      </c>
      <c r="BA521" s="10" t="str">
        <v/>
      </c>
      <c r="BB521" s="41"/>
    </row>
    <row r="522" spans="1:54" ht="12.75" customHeight="1" x14ac:dyDescent="0.2">
      <c r="A522" s="32">
        <v>20486</v>
      </c>
      <c r="B522" s="7">
        <v>3.7453183520599342E-3</v>
      </c>
      <c r="C522" s="7">
        <v>1.1181513231457441E-3</v>
      </c>
      <c r="D522" s="7">
        <v>3.7594338516528936E-3</v>
      </c>
      <c r="E522" s="7">
        <v>8.4174079492027598E-3</v>
      </c>
      <c r="F522" s="7">
        <v>4.002941345800104E-2</v>
      </c>
      <c r="G522" s="7">
        <v>3.3743484720102357E-2</v>
      </c>
      <c r="H522" s="7">
        <v>0</v>
      </c>
      <c r="I522" s="8">
        <v>26.8</v>
      </c>
      <c r="J522" s="8">
        <v>26.86</v>
      </c>
      <c r="K522" s="41"/>
      <c r="L522" s="9" t="str">
        <v/>
      </c>
      <c r="M522" s="9" t="str">
        <v/>
      </c>
      <c r="N522" s="9" t="str">
        <v/>
      </c>
      <c r="O522" s="9" t="str">
        <v/>
      </c>
      <c r="P522" s="9" t="str">
        <v/>
      </c>
      <c r="Q522" s="9" t="str">
        <v/>
      </c>
      <c r="R522" s="9" t="str">
        <v/>
      </c>
      <c r="S522" s="10" t="str">
        <v/>
      </c>
      <c r="T522" s="10" t="str">
        <v/>
      </c>
      <c r="U522" s="41"/>
      <c r="V522" s="84">
        <v>4.2250000000000003E-2</v>
      </c>
      <c r="W522" s="84">
        <v>3.9E-2</v>
      </c>
      <c r="X522" s="87">
        <v>3.9</v>
      </c>
      <c r="Y522" s="41"/>
      <c r="Z522" s="13">
        <v>2.5000000000000001E-2</v>
      </c>
      <c r="AA522" s="11">
        <v>2.5</v>
      </c>
      <c r="AB522" s="22">
        <v>2.5000000000000001E-2</v>
      </c>
      <c r="AC522" s="41"/>
      <c r="AD522" s="90">
        <v>0</v>
      </c>
      <c r="AE522" s="41"/>
      <c r="AF522" s="12" t="str">
        <v/>
      </c>
      <c r="AG522" s="104" t="str">
        <v/>
      </c>
      <c r="AH522" s="41"/>
      <c r="AI522" s="94" t="str">
        <v/>
      </c>
      <c r="AJ522" s="94">
        <v>2.84</v>
      </c>
      <c r="AK522" s="94" t="str">
        <v/>
      </c>
      <c r="AL522" s="41"/>
      <c r="AM522" s="7" t="str">
        <v/>
      </c>
      <c r="AN522" s="7" t="str">
        <v/>
      </c>
      <c r="AO522" s="7" t="str">
        <v/>
      </c>
      <c r="AP522" s="7" t="str">
        <v/>
      </c>
      <c r="AQ522" s="7" t="str">
        <v/>
      </c>
      <c r="AR522" s="7" t="str">
        <v/>
      </c>
      <c r="AS522" s="18" t="str">
        <v/>
      </c>
      <c r="AT522" s="41"/>
      <c r="AU522" s="9" t="str">
        <v/>
      </c>
      <c r="AV522" s="9" t="str">
        <v/>
      </c>
      <c r="AW522" s="9" t="str">
        <v/>
      </c>
      <c r="AX522" s="9" t="str">
        <v/>
      </c>
      <c r="AY522" s="9" t="str">
        <v/>
      </c>
      <c r="AZ522" s="9" t="str">
        <v/>
      </c>
      <c r="BA522" s="10" t="str">
        <v/>
      </c>
      <c r="BB522" s="41"/>
    </row>
    <row r="523" spans="1:54" ht="12.75" customHeight="1" x14ac:dyDescent="0.2">
      <c r="A523" s="32">
        <v>20515</v>
      </c>
      <c r="B523" s="7">
        <v>3.7453183520599342E-3</v>
      </c>
      <c r="C523" s="7">
        <v>1.1169024571855424E-3</v>
      </c>
      <c r="D523" s="7">
        <v>2.500010403743147E-3</v>
      </c>
      <c r="E523" s="7">
        <v>7.6344742347942418E-3</v>
      </c>
      <c r="F523" s="7">
        <v>3.8887140235249973E-2</v>
      </c>
      <c r="G523" s="7">
        <v>3.4119461454285682E-2</v>
      </c>
      <c r="H523" s="7">
        <v>0</v>
      </c>
      <c r="I523" s="8">
        <v>26.8</v>
      </c>
      <c r="J523" s="8">
        <v>26.89</v>
      </c>
      <c r="K523" s="41"/>
      <c r="L523" s="9" t="str">
        <v/>
      </c>
      <c r="M523" s="9" t="str">
        <v/>
      </c>
      <c r="N523" s="9" t="str">
        <v/>
      </c>
      <c r="O523" s="9" t="str">
        <v/>
      </c>
      <c r="P523" s="9" t="str">
        <v/>
      </c>
      <c r="Q523" s="9" t="str">
        <v/>
      </c>
      <c r="R523" s="9" t="str">
        <v/>
      </c>
      <c r="S523" s="10" t="str">
        <v/>
      </c>
      <c r="T523" s="10" t="str">
        <v/>
      </c>
      <c r="U523" s="41"/>
      <c r="V523" s="84">
        <v>4.1916666666666672E-2</v>
      </c>
      <c r="W523" s="84">
        <v>4.2000000000000003E-2</v>
      </c>
      <c r="X523" s="87">
        <v>4.2</v>
      </c>
      <c r="Y523" s="41"/>
      <c r="Z523" s="13">
        <v>2.5000000000000001E-2</v>
      </c>
      <c r="AA523" s="11">
        <v>2.5</v>
      </c>
      <c r="AB523" s="22">
        <v>2.5000000000000001E-2</v>
      </c>
      <c r="AC523" s="41"/>
      <c r="AD523" s="90">
        <v>0</v>
      </c>
      <c r="AE523" s="41"/>
      <c r="AF523" s="12" t="str">
        <v/>
      </c>
      <c r="AG523" s="104" t="str">
        <v/>
      </c>
      <c r="AH523" s="41"/>
      <c r="AI523" s="94" t="str">
        <v/>
      </c>
      <c r="AJ523" s="94">
        <v>2.96</v>
      </c>
      <c r="AK523" s="94" t="str">
        <v/>
      </c>
      <c r="AL523" s="41"/>
      <c r="AM523" s="7" t="str">
        <v/>
      </c>
      <c r="AN523" s="7" t="str">
        <v/>
      </c>
      <c r="AO523" s="7" t="str">
        <v/>
      </c>
      <c r="AP523" s="7" t="str">
        <v/>
      </c>
      <c r="AQ523" s="7" t="str">
        <v/>
      </c>
      <c r="AR523" s="7" t="str">
        <v/>
      </c>
      <c r="AS523" s="18" t="str">
        <v/>
      </c>
      <c r="AT523" s="41"/>
      <c r="AU523" s="9" t="str">
        <v/>
      </c>
      <c r="AV523" s="9" t="str">
        <v/>
      </c>
      <c r="AW523" s="9" t="str">
        <v/>
      </c>
      <c r="AX523" s="9" t="str">
        <v/>
      </c>
      <c r="AY523" s="9" t="str">
        <v/>
      </c>
      <c r="AZ523" s="9" t="str">
        <v/>
      </c>
      <c r="BA523" s="10" t="str">
        <v/>
      </c>
      <c r="BB523" s="41"/>
    </row>
    <row r="524" spans="1:54" ht="12.75" customHeight="1" x14ac:dyDescent="0.2">
      <c r="A524" s="32">
        <v>20546</v>
      </c>
      <c r="B524" s="7">
        <v>7.4906367041198685E-3</v>
      </c>
      <c r="C524" s="7">
        <v>1.4875418371140814E-3</v>
      </c>
      <c r="D524" s="7">
        <v>3.7453533119473637E-3</v>
      </c>
      <c r="E524" s="7">
        <v>8.3853204291421957E-3</v>
      </c>
      <c r="F524" s="7">
        <v>3.8707926295573625E-2</v>
      </c>
      <c r="G524" s="7">
        <v>3.4312053065039816E-2</v>
      </c>
      <c r="H524" s="7">
        <v>0</v>
      </c>
      <c r="I524" s="8">
        <v>26.9</v>
      </c>
      <c r="J524" s="8">
        <v>26.93</v>
      </c>
      <c r="K524" s="41"/>
      <c r="L524" s="9" t="str">
        <v/>
      </c>
      <c r="M524" s="9" t="str">
        <v/>
      </c>
      <c r="N524" s="9" t="str">
        <v/>
      </c>
      <c r="O524" s="9" t="str">
        <v/>
      </c>
      <c r="P524" s="9" t="str">
        <v/>
      </c>
      <c r="Q524" s="9" t="str">
        <v/>
      </c>
      <c r="R524" s="9" t="str">
        <v/>
      </c>
      <c r="S524" s="10" t="str">
        <v/>
      </c>
      <c r="T524" s="10" t="str">
        <v/>
      </c>
      <c r="U524" s="41"/>
      <c r="V524" s="84">
        <v>4.133333333333334E-2</v>
      </c>
      <c r="W524" s="84">
        <v>0.04</v>
      </c>
      <c r="X524" s="87">
        <v>4</v>
      </c>
      <c r="Y524" s="41"/>
      <c r="Z524" s="13">
        <v>2.75E-2</v>
      </c>
      <c r="AA524" s="11">
        <v>2.75</v>
      </c>
      <c r="AB524" s="22">
        <v>2.6200000000000001E-2</v>
      </c>
      <c r="AC524" s="41"/>
      <c r="AD524" s="90">
        <v>0</v>
      </c>
      <c r="AE524" s="41"/>
      <c r="AF524" s="12" t="str">
        <v/>
      </c>
      <c r="AG524" s="104" t="str">
        <v/>
      </c>
      <c r="AH524" s="41"/>
      <c r="AI524" s="94" t="str">
        <v/>
      </c>
      <c r="AJ524" s="94">
        <v>3.18</v>
      </c>
      <c r="AK524" s="94" t="str">
        <v/>
      </c>
      <c r="AL524" s="41"/>
      <c r="AM524" s="7" t="str">
        <v/>
      </c>
      <c r="AN524" s="7" t="str">
        <v/>
      </c>
      <c r="AO524" s="7" t="str">
        <v/>
      </c>
      <c r="AP524" s="7" t="str">
        <v/>
      </c>
      <c r="AQ524" s="7" t="str">
        <v/>
      </c>
      <c r="AR524" s="7" t="str">
        <v/>
      </c>
      <c r="AS524" s="18" t="str">
        <v/>
      </c>
      <c r="AT524" s="41"/>
      <c r="AU524" s="9" t="str">
        <v/>
      </c>
      <c r="AV524" s="9" t="str">
        <v/>
      </c>
      <c r="AW524" s="9" t="str">
        <v/>
      </c>
      <c r="AX524" s="9" t="str">
        <v/>
      </c>
      <c r="AY524" s="9" t="str">
        <v/>
      </c>
      <c r="AZ524" s="9" t="str">
        <v/>
      </c>
      <c r="BA524" s="10" t="str">
        <v/>
      </c>
      <c r="BB524" s="41"/>
    </row>
    <row r="525" spans="1:54" ht="12.75" customHeight="1" x14ac:dyDescent="0.2">
      <c r="A525" s="32">
        <v>20576</v>
      </c>
      <c r="B525" s="7">
        <v>1.1235955056179803E-2</v>
      </c>
      <c r="C525" s="7">
        <v>3.7133308577794732E-3</v>
      </c>
      <c r="D525" s="7">
        <v>3.7313778538226039E-3</v>
      </c>
      <c r="E525" s="7">
        <v>8.3534766516453196E-3</v>
      </c>
      <c r="F525" s="7">
        <v>3.8530375590933641E-2</v>
      </c>
      <c r="G525" s="7">
        <v>3.4503965716852214E-2</v>
      </c>
      <c r="H525" s="7">
        <v>0</v>
      </c>
      <c r="I525" s="8">
        <v>27</v>
      </c>
      <c r="J525" s="8">
        <v>27.03</v>
      </c>
      <c r="K525" s="41"/>
      <c r="L525" s="9" t="str">
        <v/>
      </c>
      <c r="M525" s="9" t="str">
        <v/>
      </c>
      <c r="N525" s="9" t="str">
        <v/>
      </c>
      <c r="O525" s="9" t="str">
        <v/>
      </c>
      <c r="P525" s="9" t="str">
        <v/>
      </c>
      <c r="Q525" s="9" t="str">
        <v/>
      </c>
      <c r="R525" s="9" t="str">
        <v/>
      </c>
      <c r="S525" s="10" t="str">
        <v/>
      </c>
      <c r="T525" s="10" t="str">
        <v/>
      </c>
      <c r="U525" s="41"/>
      <c r="V525" s="84">
        <v>4.133333333333334E-2</v>
      </c>
      <c r="W525" s="84">
        <v>4.2999999999999997E-2</v>
      </c>
      <c r="X525" s="87">
        <v>4.3</v>
      </c>
      <c r="Y525" s="41"/>
      <c r="Z525" s="13">
        <v>2.75E-2</v>
      </c>
      <c r="AA525" s="11">
        <v>2.75</v>
      </c>
      <c r="AB525" s="22">
        <v>2.75E-2</v>
      </c>
      <c r="AC525" s="41"/>
      <c r="AD525" s="90">
        <v>0</v>
      </c>
      <c r="AE525" s="41"/>
      <c r="AF525" s="12" t="str">
        <v/>
      </c>
      <c r="AG525" s="104" t="str">
        <v/>
      </c>
      <c r="AH525" s="41"/>
      <c r="AI525" s="94" t="str">
        <v/>
      </c>
      <c r="AJ525" s="94">
        <v>3.07</v>
      </c>
      <c r="AK525" s="94" t="str">
        <v/>
      </c>
      <c r="AL525" s="41"/>
      <c r="AM525" s="7" t="str">
        <v/>
      </c>
      <c r="AN525" s="7" t="str">
        <v/>
      </c>
      <c r="AO525" s="7" t="str">
        <v/>
      </c>
      <c r="AP525" s="7" t="str">
        <v/>
      </c>
      <c r="AQ525" s="7" t="str">
        <v/>
      </c>
      <c r="AR525" s="7" t="str">
        <v/>
      </c>
      <c r="AS525" s="18" t="str">
        <v/>
      </c>
      <c r="AT525" s="41"/>
      <c r="AU525" s="9" t="str">
        <v/>
      </c>
      <c r="AV525" s="9" t="str">
        <v/>
      </c>
      <c r="AW525" s="9" t="str">
        <v/>
      </c>
      <c r="AX525" s="9" t="str">
        <v/>
      </c>
      <c r="AY525" s="9" t="str">
        <v/>
      </c>
      <c r="AZ525" s="9" t="str">
        <v/>
      </c>
      <c r="BA525" s="10" t="str">
        <v/>
      </c>
      <c r="BB525" s="41"/>
    </row>
    <row r="526" spans="1:54" ht="12.75" customHeight="1" x14ac:dyDescent="0.2">
      <c r="A526" s="32">
        <v>20607</v>
      </c>
      <c r="B526" s="7">
        <v>1.8726591760299671E-2</v>
      </c>
      <c r="C526" s="7">
        <v>4.4395116537179202E-3</v>
      </c>
      <c r="D526" s="7">
        <v>4.9505757347700907E-3</v>
      </c>
      <c r="E526" s="7">
        <v>9.8429269818798293E-3</v>
      </c>
      <c r="F526" s="7">
        <v>3.818017112287686E-2</v>
      </c>
      <c r="G526" s="7">
        <v>3.4509518326712341E-2</v>
      </c>
      <c r="H526" s="7">
        <v>1.4184397163120588E-2</v>
      </c>
      <c r="I526" s="8">
        <v>27.2</v>
      </c>
      <c r="J526" s="8">
        <v>27.15</v>
      </c>
      <c r="K526" s="41"/>
      <c r="L526" s="9" t="str">
        <v/>
      </c>
      <c r="M526" s="9" t="str">
        <v/>
      </c>
      <c r="N526" s="9" t="str">
        <v/>
      </c>
      <c r="O526" s="9" t="str">
        <v/>
      </c>
      <c r="P526" s="9" t="str">
        <v/>
      </c>
      <c r="Q526" s="9" t="str">
        <v/>
      </c>
      <c r="R526" s="9" t="str">
        <v/>
      </c>
      <c r="S526" s="10" t="str">
        <v/>
      </c>
      <c r="T526" s="10" t="str">
        <v/>
      </c>
      <c r="U526" s="41"/>
      <c r="V526" s="84">
        <v>4.1416666666666664E-2</v>
      </c>
      <c r="W526" s="84">
        <v>4.2999999999999997E-2</v>
      </c>
      <c r="X526" s="87">
        <v>4.3</v>
      </c>
      <c r="Y526" s="41"/>
      <c r="Z526" s="13">
        <v>2.75E-2</v>
      </c>
      <c r="AA526" s="11">
        <v>2.75</v>
      </c>
      <c r="AB526" s="22">
        <v>2.7099999999999999E-2</v>
      </c>
      <c r="AC526" s="41"/>
      <c r="AD526" s="90">
        <v>0</v>
      </c>
      <c r="AE526" s="41"/>
      <c r="AF526" s="12" t="str">
        <v/>
      </c>
      <c r="AG526" s="104" t="str">
        <v/>
      </c>
      <c r="AH526" s="41"/>
      <c r="AI526" s="94" t="str">
        <v/>
      </c>
      <c r="AJ526" s="94">
        <v>3</v>
      </c>
      <c r="AK526" s="94" t="str">
        <v/>
      </c>
      <c r="AL526" s="41"/>
      <c r="AM526" s="7" t="str">
        <v/>
      </c>
      <c r="AN526" s="7" t="str">
        <v/>
      </c>
      <c r="AO526" s="7" t="str">
        <v/>
      </c>
      <c r="AP526" s="7" t="str">
        <v/>
      </c>
      <c r="AQ526" s="7" t="str">
        <v/>
      </c>
      <c r="AR526" s="7" t="str">
        <v/>
      </c>
      <c r="AS526" s="18" t="str">
        <v/>
      </c>
      <c r="AT526" s="41"/>
      <c r="AU526" s="9" t="str">
        <v/>
      </c>
      <c r="AV526" s="9" t="str">
        <v/>
      </c>
      <c r="AW526" s="9" t="str">
        <v/>
      </c>
      <c r="AX526" s="9" t="str">
        <v/>
      </c>
      <c r="AY526" s="9" t="str">
        <v/>
      </c>
      <c r="AZ526" s="9" t="str">
        <v/>
      </c>
      <c r="BA526" s="10" t="str">
        <v/>
      </c>
      <c r="BB526" s="41"/>
    </row>
    <row r="527" spans="1:54" ht="12.75" customHeight="1" x14ac:dyDescent="0.2">
      <c r="A527" s="32">
        <v>20637</v>
      </c>
      <c r="B527" s="7">
        <v>2.2388059701492491E-2</v>
      </c>
      <c r="C527" s="7">
        <v>5.1565377532227785E-3</v>
      </c>
      <c r="D527" s="7">
        <v>7.4076773873721358E-3</v>
      </c>
      <c r="E527" s="7">
        <v>1.132364144828335E-2</v>
      </c>
      <c r="F527" s="7">
        <v>3.3019541891943671E-2</v>
      </c>
      <c r="G527" s="7">
        <v>3.4514990488867081E-2</v>
      </c>
      <c r="H527" s="7">
        <v>2.1276595744680993E-2</v>
      </c>
      <c r="I527" s="8">
        <v>27.4</v>
      </c>
      <c r="J527" s="8">
        <v>27.29</v>
      </c>
      <c r="K527" s="41"/>
      <c r="L527" s="9" t="str">
        <v/>
      </c>
      <c r="M527" s="9" t="str">
        <v/>
      </c>
      <c r="N527" s="9" t="str">
        <v/>
      </c>
      <c r="O527" s="9" t="str">
        <v/>
      </c>
      <c r="P527" s="9" t="str">
        <v/>
      </c>
      <c r="Q527" s="9" t="str">
        <v/>
      </c>
      <c r="R527" s="9" t="str">
        <v/>
      </c>
      <c r="S527" s="10" t="str">
        <v/>
      </c>
      <c r="T527" s="10" t="str">
        <v/>
      </c>
      <c r="U527" s="41"/>
      <c r="V527" s="84">
        <v>4.1749999999999995E-2</v>
      </c>
      <c r="W527" s="84">
        <v>4.4000000000000004E-2</v>
      </c>
      <c r="X527" s="87">
        <v>4.4000000000000004</v>
      </c>
      <c r="Y527" s="41"/>
      <c r="Z527" s="13">
        <v>2.69E-2</v>
      </c>
      <c r="AA527" s="11">
        <v>2.69</v>
      </c>
      <c r="AB527" s="22">
        <v>2.75E-2</v>
      </c>
      <c r="AC527" s="41"/>
      <c r="AD527" s="90">
        <v>0</v>
      </c>
      <c r="AE527" s="41"/>
      <c r="AF527" s="12" t="str">
        <v/>
      </c>
      <c r="AG527" s="104" t="str">
        <v/>
      </c>
      <c r="AH527" s="41"/>
      <c r="AI527" s="94" t="str">
        <v/>
      </c>
      <c r="AJ527" s="94">
        <v>3.11</v>
      </c>
      <c r="AK527" s="94" t="str">
        <v/>
      </c>
      <c r="AL527" s="41"/>
      <c r="AM527" s="7" t="str">
        <v/>
      </c>
      <c r="AN527" s="7" t="str">
        <v/>
      </c>
      <c r="AO527" s="7" t="str">
        <v/>
      </c>
      <c r="AP527" s="7" t="str">
        <v/>
      </c>
      <c r="AQ527" s="7" t="str">
        <v/>
      </c>
      <c r="AR527" s="7" t="str">
        <v/>
      </c>
      <c r="AS527" s="18" t="str">
        <v/>
      </c>
      <c r="AT527" s="41"/>
      <c r="AU527" s="9" t="str">
        <v/>
      </c>
      <c r="AV527" s="9" t="str">
        <v/>
      </c>
      <c r="AW527" s="9" t="str">
        <v/>
      </c>
      <c r="AX527" s="9" t="str">
        <v/>
      </c>
      <c r="AY527" s="9" t="str">
        <v/>
      </c>
      <c r="AZ527" s="9" t="str">
        <v/>
      </c>
      <c r="BA527" s="10" t="str">
        <v/>
      </c>
      <c r="BB527" s="41"/>
    </row>
    <row r="528" spans="1:54" ht="12.75" customHeight="1" x14ac:dyDescent="0.2">
      <c r="A528" s="32">
        <v>20668</v>
      </c>
      <c r="B528" s="7">
        <v>1.8656716417910557E-2</v>
      </c>
      <c r="C528" s="7">
        <v>7.3286918285075942E-4</v>
      </c>
      <c r="D528" s="7">
        <v>4.9322622846388331E-3</v>
      </c>
      <c r="E528" s="7">
        <v>1.0584368990204318E-2</v>
      </c>
      <c r="F528" s="7">
        <v>3.057861822590624E-2</v>
      </c>
      <c r="G528" s="7">
        <v>3.3955221058630025E-2</v>
      </c>
      <c r="H528" s="7">
        <v>2.8368794326241176E-2</v>
      </c>
      <c r="I528" s="8">
        <v>27.3</v>
      </c>
      <c r="J528" s="8">
        <v>27.31</v>
      </c>
      <c r="K528" s="41"/>
      <c r="L528" s="9" t="str">
        <v/>
      </c>
      <c r="M528" s="9" t="str">
        <v/>
      </c>
      <c r="N528" s="9" t="str">
        <v/>
      </c>
      <c r="O528" s="9" t="str">
        <v/>
      </c>
      <c r="P528" s="9" t="str">
        <v/>
      </c>
      <c r="Q528" s="9" t="str">
        <v/>
      </c>
      <c r="R528" s="9" t="str">
        <v/>
      </c>
      <c r="S528" s="10" t="str">
        <v/>
      </c>
      <c r="T528" s="10" t="str">
        <v/>
      </c>
      <c r="U528" s="41"/>
      <c r="V528" s="84">
        <v>4.166666666666665E-2</v>
      </c>
      <c r="W528" s="84">
        <v>4.0999999999999995E-2</v>
      </c>
      <c r="X528" s="87">
        <v>4.0999999999999996</v>
      </c>
      <c r="Y528" s="41"/>
      <c r="Z528" s="13">
        <v>0.03</v>
      </c>
      <c r="AA528" s="11">
        <v>3</v>
      </c>
      <c r="AB528" s="22">
        <v>2.7300000000000001E-2</v>
      </c>
      <c r="AC528" s="41"/>
      <c r="AD528" s="90">
        <v>0</v>
      </c>
      <c r="AE528" s="41"/>
      <c r="AF528" s="12" t="str">
        <v/>
      </c>
      <c r="AG528" s="104" t="str">
        <v/>
      </c>
      <c r="AH528" s="41"/>
      <c r="AI528" s="94" t="str">
        <v/>
      </c>
      <c r="AJ528" s="94">
        <v>3.33</v>
      </c>
      <c r="AK528" s="94" t="str">
        <v/>
      </c>
      <c r="AL528" s="41"/>
      <c r="AM528" s="7" t="str">
        <v/>
      </c>
      <c r="AN528" s="7" t="str">
        <v/>
      </c>
      <c r="AO528" s="7" t="str">
        <v/>
      </c>
      <c r="AP528" s="7" t="str">
        <v/>
      </c>
      <c r="AQ528" s="7" t="str">
        <v/>
      </c>
      <c r="AR528" s="7" t="str">
        <v/>
      </c>
      <c r="AS528" s="18" t="str">
        <v/>
      </c>
      <c r="AT528" s="41"/>
      <c r="AU528" s="9" t="str">
        <v/>
      </c>
      <c r="AV528" s="9" t="str">
        <v/>
      </c>
      <c r="AW528" s="9" t="str">
        <v/>
      </c>
      <c r="AX528" s="9" t="str">
        <v/>
      </c>
      <c r="AY528" s="9" t="str">
        <v/>
      </c>
      <c r="AZ528" s="9" t="str">
        <v/>
      </c>
      <c r="BA528" s="10" t="str">
        <v/>
      </c>
      <c r="BB528" s="41"/>
    </row>
    <row r="529" spans="1:54" ht="12.75" customHeight="1" x14ac:dyDescent="0.2">
      <c r="A529" s="32">
        <v>20699</v>
      </c>
      <c r="B529" s="7">
        <v>1.8587360594795488E-2</v>
      </c>
      <c r="C529" s="7">
        <v>1.4646649578908821E-3</v>
      </c>
      <c r="D529" s="7">
        <v>6.157790648105621E-3</v>
      </c>
      <c r="E529" s="7">
        <v>9.7689474818871691E-3</v>
      </c>
      <c r="F529" s="7">
        <v>2.9940271015114428E-2</v>
      </c>
      <c r="G529" s="7">
        <v>3.4144261440778756E-2</v>
      </c>
      <c r="H529" s="7">
        <v>1.4084507042253502E-2</v>
      </c>
      <c r="I529" s="8">
        <v>27.4</v>
      </c>
      <c r="J529" s="8">
        <v>27.35</v>
      </c>
      <c r="K529" s="41"/>
      <c r="L529" s="9" t="str">
        <v/>
      </c>
      <c r="M529" s="9" t="str">
        <v/>
      </c>
      <c r="N529" s="9" t="str">
        <v/>
      </c>
      <c r="O529" s="9" t="str">
        <v/>
      </c>
      <c r="P529" s="9" t="str">
        <v/>
      </c>
      <c r="Q529" s="9" t="str">
        <v/>
      </c>
      <c r="R529" s="9" t="str">
        <v/>
      </c>
      <c r="S529" s="10" t="str">
        <v/>
      </c>
      <c r="T529" s="10" t="str">
        <v/>
      </c>
      <c r="U529" s="41"/>
      <c r="V529" s="84">
        <v>4.1499999999999995E-2</v>
      </c>
      <c r="W529" s="84">
        <v>3.9E-2</v>
      </c>
      <c r="X529" s="87">
        <v>3.9</v>
      </c>
      <c r="Y529" s="41"/>
      <c r="Z529" s="13">
        <v>0.03</v>
      </c>
      <c r="AA529" s="11">
        <v>3</v>
      </c>
      <c r="AB529" s="22">
        <v>2.9500000000000002E-2</v>
      </c>
      <c r="AC529" s="41"/>
      <c r="AD529" s="90">
        <v>0</v>
      </c>
      <c r="AE529" s="41"/>
      <c r="AF529" s="12" t="str">
        <v/>
      </c>
      <c r="AG529" s="104" t="str">
        <v/>
      </c>
      <c r="AH529" s="41"/>
      <c r="AI529" s="94" t="str">
        <v/>
      </c>
      <c r="AJ529" s="94">
        <v>3.38</v>
      </c>
      <c r="AK529" s="94" t="str">
        <v/>
      </c>
      <c r="AL529" s="41"/>
      <c r="AM529" s="7" t="str">
        <v/>
      </c>
      <c r="AN529" s="7" t="str">
        <v/>
      </c>
      <c r="AO529" s="7" t="str">
        <v/>
      </c>
      <c r="AP529" s="7" t="str">
        <v/>
      </c>
      <c r="AQ529" s="7" t="str">
        <v/>
      </c>
      <c r="AR529" s="7" t="str">
        <v/>
      </c>
      <c r="AS529" s="18" t="str">
        <v/>
      </c>
      <c r="AT529" s="41"/>
      <c r="AU529" s="9" t="str">
        <v/>
      </c>
      <c r="AV529" s="9" t="str">
        <v/>
      </c>
      <c r="AW529" s="9" t="str">
        <v/>
      </c>
      <c r="AX529" s="9" t="str">
        <v/>
      </c>
      <c r="AY529" s="9" t="str">
        <v/>
      </c>
      <c r="AZ529" s="9" t="str">
        <v/>
      </c>
      <c r="BA529" s="10" t="str">
        <v/>
      </c>
      <c r="BB529" s="41"/>
    </row>
    <row r="530" spans="1:54" ht="12.75" customHeight="1" x14ac:dyDescent="0.2">
      <c r="A530" s="32">
        <v>20729</v>
      </c>
      <c r="B530" s="7">
        <v>2.2304832713754719E-2</v>
      </c>
      <c r="C530" s="7">
        <v>5.8500914076782262E-3</v>
      </c>
      <c r="D530" s="7">
        <v>6.1351227996142566E-3</v>
      </c>
      <c r="E530" s="7">
        <v>9.7323732709293509E-3</v>
      </c>
      <c r="F530" s="7">
        <v>2.8316811344719195E-2</v>
      </c>
      <c r="G530" s="7">
        <v>3.4332647523736215E-2</v>
      </c>
      <c r="H530" s="7">
        <v>2.1126760563380254E-2</v>
      </c>
      <c r="I530" s="8">
        <v>27.5</v>
      </c>
      <c r="J530" s="8">
        <v>27.51</v>
      </c>
      <c r="K530" s="41"/>
      <c r="L530" s="9" t="str">
        <v/>
      </c>
      <c r="M530" s="9" t="str">
        <v/>
      </c>
      <c r="N530" s="9" t="str">
        <v/>
      </c>
      <c r="O530" s="9" t="str">
        <v/>
      </c>
      <c r="P530" s="9" t="str">
        <v/>
      </c>
      <c r="Q530" s="9" t="str">
        <v/>
      </c>
      <c r="R530" s="9" t="str">
        <v/>
      </c>
      <c r="S530" s="10" t="str">
        <v/>
      </c>
      <c r="T530" s="10" t="str">
        <v/>
      </c>
      <c r="U530" s="41"/>
      <c r="V530" s="84">
        <v>4.1166666666666664E-2</v>
      </c>
      <c r="W530" s="84">
        <v>3.9E-2</v>
      </c>
      <c r="X530" s="87">
        <v>3.9</v>
      </c>
      <c r="Y530" s="41"/>
      <c r="Z530" s="13">
        <v>0.03</v>
      </c>
      <c r="AA530" s="11">
        <v>3</v>
      </c>
      <c r="AB530" s="22">
        <v>2.9600000000000001E-2</v>
      </c>
      <c r="AC530" s="41"/>
      <c r="AD530" s="90">
        <v>0</v>
      </c>
      <c r="AE530" s="41"/>
      <c r="AF530" s="12" t="str">
        <v/>
      </c>
      <c r="AG530" s="104" t="str">
        <v/>
      </c>
      <c r="AH530" s="41"/>
      <c r="AI530" s="94" t="str">
        <v/>
      </c>
      <c r="AJ530" s="94">
        <v>3.34</v>
      </c>
      <c r="AK530" s="94" t="str">
        <v/>
      </c>
      <c r="AL530" s="41"/>
      <c r="AM530" s="7" t="str">
        <v/>
      </c>
      <c r="AN530" s="7" t="str">
        <v/>
      </c>
      <c r="AO530" s="7" t="str">
        <v/>
      </c>
      <c r="AP530" s="7" t="str">
        <v/>
      </c>
      <c r="AQ530" s="7" t="str">
        <v/>
      </c>
      <c r="AR530" s="7" t="str">
        <v/>
      </c>
      <c r="AS530" s="18" t="str">
        <v/>
      </c>
      <c r="AT530" s="41"/>
      <c r="AU530" s="9" t="str">
        <v/>
      </c>
      <c r="AV530" s="9" t="str">
        <v/>
      </c>
      <c r="AW530" s="9" t="str">
        <v/>
      </c>
      <c r="AX530" s="9" t="str">
        <v/>
      </c>
      <c r="AY530" s="9" t="str">
        <v/>
      </c>
      <c r="AZ530" s="9" t="str">
        <v/>
      </c>
      <c r="BA530" s="10" t="str">
        <v/>
      </c>
      <c r="BB530" s="41"/>
    </row>
    <row r="531" spans="1:54" ht="12.75" customHeight="1" x14ac:dyDescent="0.2">
      <c r="A531" s="32">
        <v>20760</v>
      </c>
      <c r="B531" s="7">
        <v>2.2304832713754719E-2</v>
      </c>
      <c r="C531" s="7">
        <v>0</v>
      </c>
      <c r="D531" s="7">
        <v>7.3803408065113985E-3</v>
      </c>
      <c r="E531" s="7">
        <v>8.197818497166498E-3</v>
      </c>
      <c r="F531" s="7">
        <v>2.5877037623648347E-2</v>
      </c>
      <c r="G531" s="7">
        <v>3.4332647523736215E-2</v>
      </c>
      <c r="H531" s="7">
        <v>2.8169014084507005E-2</v>
      </c>
      <c r="I531" s="8">
        <v>27.5</v>
      </c>
      <c r="J531" s="8">
        <v>27.51</v>
      </c>
      <c r="K531" s="41"/>
      <c r="L531" s="9" t="str">
        <v/>
      </c>
      <c r="M531" s="9" t="str">
        <v/>
      </c>
      <c r="N531" s="9" t="str">
        <v/>
      </c>
      <c r="O531" s="9" t="str">
        <v/>
      </c>
      <c r="P531" s="9" t="str">
        <v/>
      </c>
      <c r="Q531" s="9" t="str">
        <v/>
      </c>
      <c r="R531" s="9" t="str">
        <v/>
      </c>
      <c r="S531" s="10" t="str">
        <v/>
      </c>
      <c r="T531" s="10" t="str">
        <v/>
      </c>
      <c r="U531" s="41"/>
      <c r="V531" s="84">
        <v>4.1250000000000002E-2</v>
      </c>
      <c r="W531" s="84">
        <v>4.2999999999999997E-2</v>
      </c>
      <c r="X531" s="87">
        <v>4.3</v>
      </c>
      <c r="Y531" s="41"/>
      <c r="Z531" s="13">
        <v>0.03</v>
      </c>
      <c r="AA531" s="11">
        <v>3</v>
      </c>
      <c r="AB531" s="22">
        <v>2.8799999999999999E-2</v>
      </c>
      <c r="AC531" s="41"/>
      <c r="AD531" s="90">
        <v>0</v>
      </c>
      <c r="AE531" s="41"/>
      <c r="AF531" s="12" t="str">
        <v/>
      </c>
      <c r="AG531" s="104" t="str">
        <v/>
      </c>
      <c r="AH531" s="41"/>
      <c r="AI531" s="94" t="str">
        <v/>
      </c>
      <c r="AJ531" s="94">
        <v>3.49</v>
      </c>
      <c r="AK531" s="94" t="str">
        <v/>
      </c>
      <c r="AL531" s="41"/>
      <c r="AM531" s="7" t="str">
        <v/>
      </c>
      <c r="AN531" s="7" t="str">
        <v/>
      </c>
      <c r="AO531" s="7" t="str">
        <v/>
      </c>
      <c r="AP531" s="7" t="str">
        <v/>
      </c>
      <c r="AQ531" s="7" t="str">
        <v/>
      </c>
      <c r="AR531" s="7" t="str">
        <v/>
      </c>
      <c r="AS531" s="18" t="str">
        <v/>
      </c>
      <c r="AT531" s="41"/>
      <c r="AU531" s="9" t="str">
        <v/>
      </c>
      <c r="AV531" s="9" t="str">
        <v/>
      </c>
      <c r="AW531" s="9" t="str">
        <v/>
      </c>
      <c r="AX531" s="9" t="str">
        <v/>
      </c>
      <c r="AY531" s="9" t="str">
        <v/>
      </c>
      <c r="AZ531" s="9" t="str">
        <v/>
      </c>
      <c r="BA531" s="10" t="str">
        <v/>
      </c>
      <c r="BB531" s="41"/>
    </row>
    <row r="532" spans="1:54" ht="12.75" customHeight="1" x14ac:dyDescent="0.2">
      <c r="A532" s="32">
        <v>20790</v>
      </c>
      <c r="B532" s="7">
        <v>2.9850746268656803E-2</v>
      </c>
      <c r="C532" s="7">
        <v>4.362050163576825E-3</v>
      </c>
      <c r="D532" s="7">
        <v>8.5999307878019682E-3</v>
      </c>
      <c r="E532" s="7">
        <v>8.167380498786736E-3</v>
      </c>
      <c r="F532" s="7">
        <v>2.5290804192224181E-2</v>
      </c>
      <c r="G532" s="7">
        <v>3.4520383939094623E-2</v>
      </c>
      <c r="H532" s="7">
        <v>2.8169014084507005E-2</v>
      </c>
      <c r="I532" s="8">
        <v>27.6</v>
      </c>
      <c r="J532" s="8">
        <v>27.63</v>
      </c>
      <c r="K532" s="41"/>
      <c r="L532" s="9" t="str">
        <v/>
      </c>
      <c r="M532" s="9" t="str">
        <v/>
      </c>
      <c r="N532" s="9" t="str">
        <v/>
      </c>
      <c r="O532" s="9" t="str">
        <v/>
      </c>
      <c r="P532" s="9" t="str">
        <v/>
      </c>
      <c r="Q532" s="9" t="str">
        <v/>
      </c>
      <c r="R532" s="9" t="str">
        <v/>
      </c>
      <c r="S532" s="10" t="str">
        <v/>
      </c>
      <c r="T532" s="10" t="str">
        <v/>
      </c>
      <c r="U532" s="41"/>
      <c r="V532" s="84">
        <v>4.1250000000000002E-2</v>
      </c>
      <c r="W532" s="84">
        <v>4.2000000000000003E-2</v>
      </c>
      <c r="X532" s="87">
        <v>4.2</v>
      </c>
      <c r="Y532" s="41"/>
      <c r="Z532" s="13">
        <v>0.03</v>
      </c>
      <c r="AA532" s="11">
        <v>3</v>
      </c>
      <c r="AB532" s="22">
        <v>2.9399999999999999E-2</v>
      </c>
      <c r="AC532" s="41"/>
      <c r="AD532" s="90">
        <v>0</v>
      </c>
      <c r="AE532" s="41"/>
      <c r="AF532" s="12" t="str">
        <v/>
      </c>
      <c r="AG532" s="104" t="str">
        <v/>
      </c>
      <c r="AH532" s="41"/>
      <c r="AI532" s="94" t="str">
        <v/>
      </c>
      <c r="AJ532" s="94">
        <v>3.59</v>
      </c>
      <c r="AK532" s="94" t="str">
        <v/>
      </c>
      <c r="AL532" s="41"/>
      <c r="AM532" s="7" t="str">
        <v/>
      </c>
      <c r="AN532" s="7" t="str">
        <v/>
      </c>
      <c r="AO532" s="7" t="str">
        <v/>
      </c>
      <c r="AP532" s="7" t="str">
        <v/>
      </c>
      <c r="AQ532" s="7" t="str">
        <v/>
      </c>
      <c r="AR532" s="7" t="str">
        <v/>
      </c>
      <c r="AS532" s="18" t="str">
        <v/>
      </c>
      <c r="AT532" s="41"/>
      <c r="AU532" s="9" t="str">
        <v/>
      </c>
      <c r="AV532" s="9" t="str">
        <v/>
      </c>
      <c r="AW532" s="9" t="str">
        <v/>
      </c>
      <c r="AX532" s="9" t="str">
        <v/>
      </c>
      <c r="AY532" s="9" t="str">
        <v/>
      </c>
      <c r="AZ532" s="9" t="str">
        <v/>
      </c>
      <c r="BA532" s="10" t="str">
        <v/>
      </c>
      <c r="BB532" s="41"/>
    </row>
    <row r="533" spans="1:54" ht="12.75" customHeight="1" x14ac:dyDescent="0.2">
      <c r="A533" s="32">
        <v>20821</v>
      </c>
      <c r="B533" s="7">
        <v>2.9850746268656803E-2</v>
      </c>
      <c r="C533" s="7">
        <v>1.4477017734346731E-3</v>
      </c>
      <c r="D533" s="7">
        <v>8.5999307878019682E-3</v>
      </c>
      <c r="E533" s="7">
        <v>8.167380498786736E-3</v>
      </c>
      <c r="F533" s="7">
        <v>2.5290804192224181E-2</v>
      </c>
      <c r="G533" s="7">
        <v>3.4152291165744808E-2</v>
      </c>
      <c r="H533" s="7">
        <v>2.8169014084507005E-2</v>
      </c>
      <c r="I533" s="8">
        <v>27.6</v>
      </c>
      <c r="J533" s="8">
        <v>27.67</v>
      </c>
      <c r="K533" s="41"/>
      <c r="L533" s="9" t="str">
        <v/>
      </c>
      <c r="M533" s="9" t="str">
        <v/>
      </c>
      <c r="N533" s="9" t="str">
        <v/>
      </c>
      <c r="O533" s="9" t="str">
        <v/>
      </c>
      <c r="P533" s="9" t="str">
        <v/>
      </c>
      <c r="Q533" s="9" t="str">
        <v/>
      </c>
      <c r="R533" s="9" t="str">
        <v/>
      </c>
      <c r="S533" s="10">
        <v>28.5</v>
      </c>
      <c r="T533" s="10">
        <v>28.5</v>
      </c>
      <c r="U533" s="41"/>
      <c r="V533" s="84">
        <v>4.1416666666666664E-2</v>
      </c>
      <c r="W533" s="84">
        <v>4.2000000000000003E-2</v>
      </c>
      <c r="X533" s="87">
        <v>4.2</v>
      </c>
      <c r="Y533" s="41"/>
      <c r="Z533" s="13">
        <v>0.03</v>
      </c>
      <c r="AA533" s="11">
        <v>3</v>
      </c>
      <c r="AB533" s="22">
        <v>2.8399999999999998E-2</v>
      </c>
      <c r="AC533" s="41"/>
      <c r="AD533" s="90">
        <v>0</v>
      </c>
      <c r="AE533" s="41"/>
      <c r="AF533" s="12" t="str">
        <v/>
      </c>
      <c r="AG533" s="104" t="str">
        <v/>
      </c>
      <c r="AH533" s="41"/>
      <c r="AI533" s="94" t="str">
        <v/>
      </c>
      <c r="AJ533" s="94">
        <v>3.46</v>
      </c>
      <c r="AK533" s="94" t="str">
        <v/>
      </c>
      <c r="AL533" s="41"/>
      <c r="AM533" s="7" t="str">
        <v/>
      </c>
      <c r="AN533" s="7" t="str">
        <v/>
      </c>
      <c r="AO533" s="7" t="str">
        <v/>
      </c>
      <c r="AP533" s="7" t="str">
        <v/>
      </c>
      <c r="AQ533" s="7" t="str">
        <v/>
      </c>
      <c r="AR533" s="7" t="str">
        <v/>
      </c>
      <c r="AS533" s="18" t="str">
        <v/>
      </c>
      <c r="AT533" s="41"/>
      <c r="AU533" s="9" t="str">
        <v/>
      </c>
      <c r="AV533" s="9" t="str">
        <v/>
      </c>
      <c r="AW533" s="9" t="str">
        <v/>
      </c>
      <c r="AX533" s="9" t="str">
        <v/>
      </c>
      <c r="AY533" s="9" t="str">
        <v/>
      </c>
      <c r="AZ533" s="9" t="str">
        <v/>
      </c>
      <c r="BA533" s="10" t="str">
        <v/>
      </c>
      <c r="BB533" s="41"/>
    </row>
    <row r="534" spans="1:54" ht="12.75" customHeight="1" x14ac:dyDescent="0.2">
      <c r="A534" s="32">
        <v>20852</v>
      </c>
      <c r="B534" s="7">
        <v>3.3582089552238736E-2</v>
      </c>
      <c r="C534" s="7">
        <v>4.6982291290205147E-3</v>
      </c>
      <c r="D534" s="7">
        <v>9.8165784459498528E-3</v>
      </c>
      <c r="E534" s="7">
        <v>1.0426677688527786E-2</v>
      </c>
      <c r="F534" s="7">
        <v>2.5661682076395076E-2</v>
      </c>
      <c r="G534" s="7">
        <v>3.4339315926696479E-2</v>
      </c>
      <c r="H534" s="7">
        <v>3.5460992907801359E-2</v>
      </c>
      <c r="I534" s="8">
        <v>27.7</v>
      </c>
      <c r="J534" s="8">
        <v>27.8</v>
      </c>
      <c r="K534" s="41"/>
      <c r="L534" s="9" t="str">
        <v/>
      </c>
      <c r="M534" s="9">
        <v>3.5087719298245723E-3</v>
      </c>
      <c r="N534" s="9" t="str">
        <v/>
      </c>
      <c r="O534" s="9" t="str">
        <v/>
      </c>
      <c r="P534" s="9" t="str">
        <v/>
      </c>
      <c r="Q534" s="9" t="str">
        <v/>
      </c>
      <c r="R534" s="9" t="str">
        <v/>
      </c>
      <c r="S534" s="10">
        <v>28.5</v>
      </c>
      <c r="T534" s="10">
        <v>28.6</v>
      </c>
      <c r="U534" s="41"/>
      <c r="V534" s="84">
        <v>4.1416666666666664E-2</v>
      </c>
      <c r="W534" s="84">
        <v>3.9E-2</v>
      </c>
      <c r="X534" s="87">
        <v>3.9</v>
      </c>
      <c r="Y534" s="41"/>
      <c r="Z534" s="13">
        <v>0.03</v>
      </c>
      <c r="AA534" s="11">
        <v>3</v>
      </c>
      <c r="AB534" s="22">
        <v>0.03</v>
      </c>
      <c r="AC534" s="41"/>
      <c r="AD534" s="90">
        <v>0</v>
      </c>
      <c r="AE534" s="41"/>
      <c r="AF534" s="12" t="str">
        <v/>
      </c>
      <c r="AG534" s="104" t="str">
        <v/>
      </c>
      <c r="AH534" s="41"/>
      <c r="AI534" s="94" t="str">
        <v/>
      </c>
      <c r="AJ534" s="94">
        <v>3.34</v>
      </c>
      <c r="AK534" s="94" t="str">
        <v/>
      </c>
      <c r="AL534" s="41"/>
      <c r="AM534" s="7" t="str">
        <v/>
      </c>
      <c r="AN534" s="7" t="str">
        <v/>
      </c>
      <c r="AO534" s="7" t="str">
        <v/>
      </c>
      <c r="AP534" s="7" t="str">
        <v/>
      </c>
      <c r="AQ534" s="7" t="str">
        <v/>
      </c>
      <c r="AR534" s="7" t="str">
        <v/>
      </c>
      <c r="AS534" s="18" t="str">
        <v/>
      </c>
      <c r="AT534" s="41"/>
      <c r="AU534" s="9" t="str">
        <v/>
      </c>
      <c r="AV534" s="9" t="str">
        <v/>
      </c>
      <c r="AW534" s="9" t="str">
        <v/>
      </c>
      <c r="AX534" s="9" t="str">
        <v/>
      </c>
      <c r="AY534" s="9" t="str">
        <v/>
      </c>
      <c r="AZ534" s="9" t="str">
        <v/>
      </c>
      <c r="BA534" s="10" t="str">
        <v/>
      </c>
      <c r="BB534" s="41"/>
    </row>
    <row r="535" spans="1:54" ht="12.75" customHeight="1" x14ac:dyDescent="0.2">
      <c r="A535" s="32">
        <v>20880</v>
      </c>
      <c r="B535" s="7">
        <v>3.7313432835820892E-2</v>
      </c>
      <c r="C535" s="7">
        <v>2.1582733812948174E-3</v>
      </c>
      <c r="D535" s="7">
        <v>1.1030301463254011E-2</v>
      </c>
      <c r="E535" s="7">
        <v>1.1155176410790002E-2</v>
      </c>
      <c r="F535" s="7">
        <v>2.4141743461835397E-2</v>
      </c>
      <c r="G535" s="7">
        <v>3.416020663647501E-2</v>
      </c>
      <c r="H535" s="7">
        <v>3.5460992907801359E-2</v>
      </c>
      <c r="I535" s="8">
        <v>27.8</v>
      </c>
      <c r="J535" s="8">
        <v>27.86</v>
      </c>
      <c r="K535" s="41"/>
      <c r="L535" s="9" t="str">
        <v/>
      </c>
      <c r="M535" s="9">
        <v>3.4965034965033226E-3</v>
      </c>
      <c r="N535" s="9" t="str">
        <v/>
      </c>
      <c r="O535" s="9" t="str">
        <v/>
      </c>
      <c r="P535" s="9" t="str">
        <v/>
      </c>
      <c r="Q535" s="9" t="str">
        <v/>
      </c>
      <c r="R535" s="9" t="str">
        <v/>
      </c>
      <c r="S535" s="10">
        <v>28.7</v>
      </c>
      <c r="T535" s="10">
        <v>28.7</v>
      </c>
      <c r="U535" s="41"/>
      <c r="V535" s="84">
        <v>4.1000000000000009E-2</v>
      </c>
      <c r="W535" s="84">
        <v>3.7000000000000005E-2</v>
      </c>
      <c r="X535" s="87">
        <v>3.7</v>
      </c>
      <c r="Y535" s="41"/>
      <c r="Z535" s="13">
        <v>2.9399999999999999E-2</v>
      </c>
      <c r="AA535" s="11">
        <v>2.94</v>
      </c>
      <c r="AB535" s="22">
        <v>2.9600000000000001E-2</v>
      </c>
      <c r="AC535" s="41"/>
      <c r="AD535" s="90">
        <v>0</v>
      </c>
      <c r="AE535" s="41"/>
      <c r="AF535" s="12" t="str">
        <v/>
      </c>
      <c r="AG535" s="104" t="str">
        <v/>
      </c>
      <c r="AH535" s="41"/>
      <c r="AI535" s="94" t="str">
        <v/>
      </c>
      <c r="AJ535" s="94">
        <v>3.41</v>
      </c>
      <c r="AK535" s="94" t="str">
        <v/>
      </c>
      <c r="AL535" s="41"/>
      <c r="AM535" s="7" t="str">
        <v/>
      </c>
      <c r="AN535" s="7" t="str">
        <v/>
      </c>
      <c r="AO535" s="7" t="str">
        <v/>
      </c>
      <c r="AP535" s="7" t="str">
        <v/>
      </c>
      <c r="AQ535" s="7" t="str">
        <v/>
      </c>
      <c r="AR535" s="7" t="str">
        <v/>
      </c>
      <c r="AS535" s="18" t="str">
        <v/>
      </c>
      <c r="AT535" s="41"/>
      <c r="AU535" s="9" t="str">
        <v/>
      </c>
      <c r="AV535" s="9" t="str">
        <v/>
      </c>
      <c r="AW535" s="9" t="str">
        <v/>
      </c>
      <c r="AX535" s="9" t="str">
        <v/>
      </c>
      <c r="AY535" s="9" t="str">
        <v/>
      </c>
      <c r="AZ535" s="9" t="str">
        <v/>
      </c>
      <c r="BA535" s="10" t="str">
        <v/>
      </c>
      <c r="BB535" s="41"/>
    </row>
    <row r="536" spans="1:54" ht="12.75" customHeight="1" x14ac:dyDescent="0.2">
      <c r="A536" s="32">
        <v>20911</v>
      </c>
      <c r="B536" s="7">
        <v>3.7174721189590976E-2</v>
      </c>
      <c r="C536" s="7">
        <v>2.5125628140703071E-3</v>
      </c>
      <c r="D536" s="7">
        <v>1.3498561027220246E-2</v>
      </c>
      <c r="E536" s="7">
        <v>1.1113840658202756E-2</v>
      </c>
      <c r="F536" s="7">
        <v>2.4509544802471028E-2</v>
      </c>
      <c r="G536" s="7">
        <v>3.3983023401923607E-2</v>
      </c>
      <c r="H536" s="7">
        <v>4.2553191489361764E-2</v>
      </c>
      <c r="I536" s="8">
        <v>27.9</v>
      </c>
      <c r="J536" s="8">
        <v>27.93</v>
      </c>
      <c r="K536" s="41"/>
      <c r="L536" s="9" t="str">
        <v/>
      </c>
      <c r="M536" s="9">
        <v>3.4843205574912606E-3</v>
      </c>
      <c r="N536" s="9" t="str">
        <v/>
      </c>
      <c r="O536" s="9" t="str">
        <v/>
      </c>
      <c r="P536" s="9" t="str">
        <v/>
      </c>
      <c r="Q536" s="9" t="str">
        <v/>
      </c>
      <c r="R536" s="9" t="str">
        <v/>
      </c>
      <c r="S536" s="10">
        <v>28.8</v>
      </c>
      <c r="T536" s="10">
        <v>28.8</v>
      </c>
      <c r="U536" s="41"/>
      <c r="V536" s="84">
        <v>4.0916666666666671E-2</v>
      </c>
      <c r="W536" s="84">
        <v>3.9E-2</v>
      </c>
      <c r="X536" s="87">
        <v>3.9</v>
      </c>
      <c r="Y536" s="41"/>
      <c r="Z536" s="13">
        <v>0.03</v>
      </c>
      <c r="AA536" s="11">
        <v>3</v>
      </c>
      <c r="AB536" s="22">
        <v>0.03</v>
      </c>
      <c r="AC536" s="41"/>
      <c r="AD536" s="90">
        <v>0</v>
      </c>
      <c r="AE536" s="41"/>
      <c r="AF536" s="12" t="str">
        <v/>
      </c>
      <c r="AG536" s="104" t="str">
        <v/>
      </c>
      <c r="AH536" s="41"/>
      <c r="AI536" s="94" t="str">
        <v/>
      </c>
      <c r="AJ536" s="94">
        <v>3.48</v>
      </c>
      <c r="AK536" s="94" t="str">
        <v/>
      </c>
      <c r="AL536" s="41"/>
      <c r="AM536" s="7" t="str">
        <v/>
      </c>
      <c r="AN536" s="7" t="str">
        <v/>
      </c>
      <c r="AO536" s="7" t="str">
        <v/>
      </c>
      <c r="AP536" s="7" t="str">
        <v/>
      </c>
      <c r="AQ536" s="7" t="str">
        <v/>
      </c>
      <c r="AR536" s="7" t="str">
        <v/>
      </c>
      <c r="AS536" s="18" t="str">
        <v/>
      </c>
      <c r="AT536" s="41"/>
      <c r="AU536" s="9" t="str">
        <v/>
      </c>
      <c r="AV536" s="9" t="str">
        <v/>
      </c>
      <c r="AW536" s="9" t="str">
        <v/>
      </c>
      <c r="AX536" s="9" t="str">
        <v/>
      </c>
      <c r="AY536" s="9" t="str">
        <v/>
      </c>
      <c r="AZ536" s="9" t="str">
        <v/>
      </c>
      <c r="BA536" s="10" t="str">
        <v/>
      </c>
      <c r="BB536" s="41"/>
    </row>
    <row r="537" spans="1:54" ht="12.75" customHeight="1" x14ac:dyDescent="0.2">
      <c r="A537" s="32">
        <v>20941</v>
      </c>
      <c r="B537" s="7">
        <v>3.7037037037036979E-2</v>
      </c>
      <c r="C537" s="7">
        <v>2.5062656641603454E-3</v>
      </c>
      <c r="D537" s="7">
        <v>1.3449043459689447E-2</v>
      </c>
      <c r="E537" s="7">
        <v>1.1837616518241667E-2</v>
      </c>
      <c r="F537" s="7">
        <v>2.4876161595080104E-2</v>
      </c>
      <c r="G537" s="7">
        <v>3.3807734300107528E-2</v>
      </c>
      <c r="H537" s="7">
        <v>4.2553191489361764E-2</v>
      </c>
      <c r="I537" s="8">
        <v>28</v>
      </c>
      <c r="J537" s="8">
        <v>28</v>
      </c>
      <c r="K537" s="41"/>
      <c r="L537" s="9" t="str">
        <v/>
      </c>
      <c r="M537" s="9">
        <v>0</v>
      </c>
      <c r="N537" s="9" t="str">
        <v/>
      </c>
      <c r="O537" s="9" t="str">
        <v/>
      </c>
      <c r="P537" s="9" t="str">
        <v/>
      </c>
      <c r="Q537" s="9" t="str">
        <v/>
      </c>
      <c r="R537" s="9" t="str">
        <v/>
      </c>
      <c r="S537" s="10">
        <v>28.8</v>
      </c>
      <c r="T537" s="10">
        <v>28.8</v>
      </c>
      <c r="U537" s="41"/>
      <c r="V537" s="84">
        <v>4.0750000000000001E-2</v>
      </c>
      <c r="W537" s="84">
        <v>4.0999999999999995E-2</v>
      </c>
      <c r="X537" s="87">
        <v>4.0999999999999996</v>
      </c>
      <c r="Y537" s="41"/>
      <c r="Z537" s="13">
        <v>0.03</v>
      </c>
      <c r="AA537" s="11">
        <v>3</v>
      </c>
      <c r="AB537" s="22">
        <v>0.03</v>
      </c>
      <c r="AC537" s="41"/>
      <c r="AD537" s="90">
        <v>0</v>
      </c>
      <c r="AE537" s="41"/>
      <c r="AF537" s="12" t="str">
        <v/>
      </c>
      <c r="AG537" s="104" t="str">
        <v/>
      </c>
      <c r="AH537" s="41"/>
      <c r="AI537" s="94" t="str">
        <v/>
      </c>
      <c r="AJ537" s="94">
        <v>3.6</v>
      </c>
      <c r="AK537" s="94" t="str">
        <v/>
      </c>
      <c r="AL537" s="41"/>
      <c r="AM537" s="7" t="str">
        <v/>
      </c>
      <c r="AN537" s="7" t="str">
        <v/>
      </c>
      <c r="AO537" s="7" t="str">
        <v/>
      </c>
      <c r="AP537" s="7" t="str">
        <v/>
      </c>
      <c r="AQ537" s="7" t="str">
        <v/>
      </c>
      <c r="AR537" s="7" t="str">
        <v/>
      </c>
      <c r="AS537" s="18" t="str">
        <v/>
      </c>
      <c r="AT537" s="41"/>
      <c r="AU537" s="9" t="str">
        <v/>
      </c>
      <c r="AV537" s="9" t="str">
        <v/>
      </c>
      <c r="AW537" s="9" t="str">
        <v/>
      </c>
      <c r="AX537" s="9" t="str">
        <v/>
      </c>
      <c r="AY537" s="9" t="str">
        <v/>
      </c>
      <c r="AZ537" s="9" t="str">
        <v/>
      </c>
      <c r="BA537" s="10" t="str">
        <v/>
      </c>
      <c r="BB537" s="41"/>
    </row>
    <row r="538" spans="1:54" ht="12.75" customHeight="1" x14ac:dyDescent="0.2">
      <c r="A538" s="32">
        <v>20972</v>
      </c>
      <c r="B538" s="7">
        <v>3.3088235294117752E-2</v>
      </c>
      <c r="C538" s="7">
        <v>3.9285714285715034E-3</v>
      </c>
      <c r="D538" s="7">
        <v>1.4654096965215357E-2</v>
      </c>
      <c r="E538" s="7">
        <v>1.1793975552108371E-2</v>
      </c>
      <c r="F538" s="7">
        <v>2.4774626981165726E-2</v>
      </c>
      <c r="G538" s="7">
        <v>3.3992030374019322E-2</v>
      </c>
      <c r="H538" s="7">
        <v>3.4965034965035002E-2</v>
      </c>
      <c r="I538" s="8">
        <v>28.1</v>
      </c>
      <c r="J538" s="8">
        <v>28.11</v>
      </c>
      <c r="K538" s="41"/>
      <c r="L538" s="9" t="str">
        <v/>
      </c>
      <c r="M538" s="9">
        <v>3.4722222222220989E-3</v>
      </c>
      <c r="N538" s="9" t="str">
        <v/>
      </c>
      <c r="O538" s="9" t="str">
        <v/>
      </c>
      <c r="P538" s="9" t="str">
        <v/>
      </c>
      <c r="Q538" s="9" t="str">
        <v/>
      </c>
      <c r="R538" s="9" t="str">
        <v/>
      </c>
      <c r="S538" s="10">
        <v>28.9</v>
      </c>
      <c r="T538" s="10">
        <v>28.9</v>
      </c>
      <c r="U538" s="41"/>
      <c r="V538" s="84">
        <v>4.0750000000000001E-2</v>
      </c>
      <c r="W538" s="84">
        <v>4.2999999999999997E-2</v>
      </c>
      <c r="X538" s="87">
        <v>4.3</v>
      </c>
      <c r="Y538" s="41"/>
      <c r="Z538" s="13">
        <v>0.03</v>
      </c>
      <c r="AA538" s="11">
        <v>3</v>
      </c>
      <c r="AB538" s="22">
        <v>0.03</v>
      </c>
      <c r="AC538" s="41"/>
      <c r="AD538" s="90">
        <v>0</v>
      </c>
      <c r="AE538" s="41"/>
      <c r="AF538" s="12" t="str">
        <v/>
      </c>
      <c r="AG538" s="104" t="str">
        <v/>
      </c>
      <c r="AH538" s="41"/>
      <c r="AI538" s="94" t="str">
        <v/>
      </c>
      <c r="AJ538" s="94">
        <v>3.8</v>
      </c>
      <c r="AK538" s="94" t="str">
        <v/>
      </c>
      <c r="AL538" s="41"/>
      <c r="AM538" s="7" t="str">
        <v/>
      </c>
      <c r="AN538" s="7" t="str">
        <v/>
      </c>
      <c r="AO538" s="7" t="str">
        <v/>
      </c>
      <c r="AP538" s="7" t="str">
        <v/>
      </c>
      <c r="AQ538" s="7" t="str">
        <v/>
      </c>
      <c r="AR538" s="7" t="str">
        <v/>
      </c>
      <c r="AS538" s="18" t="str">
        <v/>
      </c>
      <c r="AT538" s="41"/>
      <c r="AU538" s="9" t="str">
        <v/>
      </c>
      <c r="AV538" s="9" t="str">
        <v/>
      </c>
      <c r="AW538" s="9" t="str">
        <v/>
      </c>
      <c r="AX538" s="9" t="str">
        <v/>
      </c>
      <c r="AY538" s="9" t="str">
        <v/>
      </c>
      <c r="AZ538" s="9" t="str">
        <v/>
      </c>
      <c r="BA538" s="10" t="str">
        <v/>
      </c>
      <c r="BB538" s="41"/>
    </row>
    <row r="539" spans="1:54" ht="12.75" customHeight="1" x14ac:dyDescent="0.2">
      <c r="A539" s="32">
        <v>21002</v>
      </c>
      <c r="B539" s="7">
        <v>3.284671532846728E-2</v>
      </c>
      <c r="C539" s="7">
        <v>2.8459622909997595E-3</v>
      </c>
      <c r="D539" s="7">
        <v>1.7055654082227312E-2</v>
      </c>
      <c r="E539" s="7">
        <v>1.1707652142169955E-2</v>
      </c>
      <c r="F539" s="7">
        <v>2.4574035995840182E-2</v>
      </c>
      <c r="G539" s="7">
        <v>3.400091165224417E-2</v>
      </c>
      <c r="H539" s="7">
        <v>2.7777777777777901E-2</v>
      </c>
      <c r="I539" s="8">
        <v>28.3</v>
      </c>
      <c r="J539" s="8">
        <v>28.19</v>
      </c>
      <c r="K539" s="41"/>
      <c r="L539" s="9" t="str">
        <v/>
      </c>
      <c r="M539" s="9">
        <v>3.4602076124568004E-3</v>
      </c>
      <c r="N539" s="9" t="str">
        <v/>
      </c>
      <c r="O539" s="9" t="str">
        <v/>
      </c>
      <c r="P539" s="9" t="str">
        <v/>
      </c>
      <c r="Q539" s="9" t="str">
        <v/>
      </c>
      <c r="R539" s="9" t="str">
        <v/>
      </c>
      <c r="S539" s="10">
        <v>28.9</v>
      </c>
      <c r="T539" s="10">
        <v>29</v>
      </c>
      <c r="U539" s="41"/>
      <c r="V539" s="84">
        <v>4.0583333333333325E-2</v>
      </c>
      <c r="W539" s="84">
        <v>4.2000000000000003E-2</v>
      </c>
      <c r="X539" s="87">
        <v>4.2</v>
      </c>
      <c r="Y539" s="41"/>
      <c r="Z539" s="13">
        <v>2.8799999999999999E-2</v>
      </c>
      <c r="AA539" s="11">
        <v>2.88</v>
      </c>
      <c r="AB539" s="22">
        <v>2.9900000000000003E-2</v>
      </c>
      <c r="AC539" s="41"/>
      <c r="AD539" s="90">
        <v>0</v>
      </c>
      <c r="AE539" s="41"/>
      <c r="AF539" s="12" t="str">
        <v/>
      </c>
      <c r="AG539" s="104" t="str">
        <v/>
      </c>
      <c r="AH539" s="41"/>
      <c r="AI539" s="94" t="str">
        <v/>
      </c>
      <c r="AJ539" s="94">
        <v>3.93</v>
      </c>
      <c r="AK539" s="94" t="str">
        <v/>
      </c>
      <c r="AL539" s="41"/>
      <c r="AM539" s="7" t="str">
        <v/>
      </c>
      <c r="AN539" s="7" t="str">
        <v/>
      </c>
      <c r="AO539" s="7" t="str">
        <v/>
      </c>
      <c r="AP539" s="7" t="str">
        <v/>
      </c>
      <c r="AQ539" s="7" t="str">
        <v/>
      </c>
      <c r="AR539" s="7" t="str">
        <v/>
      </c>
      <c r="AS539" s="18" t="str">
        <v/>
      </c>
      <c r="AT539" s="41"/>
      <c r="AU539" s="9" t="str">
        <v/>
      </c>
      <c r="AV539" s="9" t="str">
        <v/>
      </c>
      <c r="AW539" s="9" t="str">
        <v/>
      </c>
      <c r="AX539" s="9" t="str">
        <v/>
      </c>
      <c r="AY539" s="9" t="str">
        <v/>
      </c>
      <c r="AZ539" s="9" t="str">
        <v/>
      </c>
      <c r="BA539" s="10" t="str">
        <v/>
      </c>
      <c r="BB539" s="41"/>
    </row>
    <row r="540" spans="1:54" ht="12.75" customHeight="1" x14ac:dyDescent="0.2">
      <c r="A540" s="32">
        <v>21033</v>
      </c>
      <c r="B540" s="7">
        <v>3.6630036630036722E-2</v>
      </c>
      <c r="C540" s="7">
        <v>3.1926214969848488E-3</v>
      </c>
      <c r="D540" s="7">
        <v>1.7055654082227312E-2</v>
      </c>
      <c r="E540" s="7">
        <v>1.1707652142169955E-2</v>
      </c>
      <c r="F540" s="7">
        <v>2.3199670797102945E-2</v>
      </c>
      <c r="G540" s="7">
        <v>3.400091165224417E-2</v>
      </c>
      <c r="H540" s="7">
        <v>2.7586206896551779E-2</v>
      </c>
      <c r="I540" s="8">
        <v>28.3</v>
      </c>
      <c r="J540" s="8">
        <v>28.28</v>
      </c>
      <c r="K540" s="41"/>
      <c r="L540" s="9" t="str">
        <v/>
      </c>
      <c r="M540" s="9">
        <v>0</v>
      </c>
      <c r="N540" s="9" t="str">
        <v/>
      </c>
      <c r="O540" s="9" t="str">
        <v/>
      </c>
      <c r="P540" s="9" t="str">
        <v/>
      </c>
      <c r="Q540" s="9" t="str">
        <v/>
      </c>
      <c r="R540" s="9" t="str">
        <v/>
      </c>
      <c r="S540" s="10">
        <v>29</v>
      </c>
      <c r="T540" s="10">
        <v>29</v>
      </c>
      <c r="U540" s="41"/>
      <c r="V540" s="84">
        <v>4.0583333333333325E-2</v>
      </c>
      <c r="W540" s="84">
        <v>4.0999999999999995E-2</v>
      </c>
      <c r="X540" s="87">
        <v>4.0999999999999996</v>
      </c>
      <c r="Y540" s="41"/>
      <c r="Z540" s="13">
        <v>3.5000000000000003E-2</v>
      </c>
      <c r="AA540" s="11">
        <v>3.5</v>
      </c>
      <c r="AB540" s="22">
        <v>3.2400000000000005E-2</v>
      </c>
      <c r="AC540" s="41"/>
      <c r="AD540" s="90">
        <v>0</v>
      </c>
      <c r="AE540" s="41"/>
      <c r="AF540" s="12" t="str">
        <v/>
      </c>
      <c r="AG540" s="104" t="str">
        <v/>
      </c>
      <c r="AH540" s="41"/>
      <c r="AI540" s="94" t="str">
        <v/>
      </c>
      <c r="AJ540" s="94">
        <v>3.93</v>
      </c>
      <c r="AK540" s="94" t="str">
        <v/>
      </c>
      <c r="AL540" s="41"/>
      <c r="AM540" s="7" t="str">
        <v/>
      </c>
      <c r="AN540" s="7" t="str">
        <v/>
      </c>
      <c r="AO540" s="7" t="str">
        <v/>
      </c>
      <c r="AP540" s="7" t="str">
        <v/>
      </c>
      <c r="AQ540" s="7" t="str">
        <v/>
      </c>
      <c r="AR540" s="7" t="str">
        <v/>
      </c>
      <c r="AS540" s="18" t="str">
        <v/>
      </c>
      <c r="AT540" s="41"/>
      <c r="AU540" s="9" t="str">
        <v/>
      </c>
      <c r="AV540" s="9" t="str">
        <v/>
      </c>
      <c r="AW540" s="9" t="str">
        <v/>
      </c>
      <c r="AX540" s="9" t="str">
        <v/>
      </c>
      <c r="AY540" s="9" t="str">
        <v/>
      </c>
      <c r="AZ540" s="9" t="str">
        <v/>
      </c>
      <c r="BA540" s="10" t="str">
        <v/>
      </c>
      <c r="BB540" s="41"/>
    </row>
    <row r="541" spans="1:54" ht="12.75" customHeight="1" x14ac:dyDescent="0.2">
      <c r="A541" s="32">
        <v>21064</v>
      </c>
      <c r="B541" s="7">
        <v>3.284671532846728E-2</v>
      </c>
      <c r="C541" s="7">
        <v>1.4144271570013522E-3</v>
      </c>
      <c r="D541" s="7">
        <v>1.8319078553963974E-2</v>
      </c>
      <c r="E541" s="7">
        <v>1.1707652142169955E-2</v>
      </c>
      <c r="F541" s="7">
        <v>2.0953259372863187E-2</v>
      </c>
      <c r="G541" s="7">
        <v>3.3645644525980956E-2</v>
      </c>
      <c r="H541" s="7">
        <v>4.1666666666666741E-2</v>
      </c>
      <c r="I541" s="8">
        <v>28.3</v>
      </c>
      <c r="J541" s="8">
        <v>28.32</v>
      </c>
      <c r="K541" s="41"/>
      <c r="L541" s="9" t="str">
        <v/>
      </c>
      <c r="M541" s="9">
        <v>3.4482758620690834E-3</v>
      </c>
      <c r="N541" s="9" t="str">
        <v/>
      </c>
      <c r="O541" s="9" t="str">
        <v/>
      </c>
      <c r="P541" s="9" t="str">
        <v/>
      </c>
      <c r="Q541" s="9" t="str">
        <v/>
      </c>
      <c r="R541" s="9" t="str">
        <v/>
      </c>
      <c r="S541" s="10">
        <v>29.1</v>
      </c>
      <c r="T541" s="10">
        <v>29.1</v>
      </c>
      <c r="U541" s="41"/>
      <c r="V541" s="84">
        <v>4.0999999999999995E-2</v>
      </c>
      <c r="W541" s="84">
        <v>4.4000000000000004E-2</v>
      </c>
      <c r="X541" s="87">
        <v>4.4000000000000004</v>
      </c>
      <c r="Y541" s="41"/>
      <c r="Z541" s="13">
        <v>3.5000000000000003E-2</v>
      </c>
      <c r="AA541" s="11">
        <v>3.5</v>
      </c>
      <c r="AB541" s="22">
        <v>3.4700000000000002E-2</v>
      </c>
      <c r="AC541" s="41"/>
      <c r="AD541" s="90">
        <v>1</v>
      </c>
      <c r="AE541" s="41"/>
      <c r="AF541" s="12" t="str">
        <v/>
      </c>
      <c r="AG541" s="104" t="str">
        <v/>
      </c>
      <c r="AH541" s="41"/>
      <c r="AI541" s="94" t="str">
        <v/>
      </c>
      <c r="AJ541" s="94">
        <v>3.92</v>
      </c>
      <c r="AK541" s="94" t="str">
        <v/>
      </c>
      <c r="AL541" s="41"/>
      <c r="AM541" s="7" t="str">
        <v/>
      </c>
      <c r="AN541" s="7" t="str">
        <v/>
      </c>
      <c r="AO541" s="7" t="str">
        <v/>
      </c>
      <c r="AP541" s="7" t="str">
        <v/>
      </c>
      <c r="AQ541" s="7" t="str">
        <v/>
      </c>
      <c r="AR541" s="7" t="str">
        <v/>
      </c>
      <c r="AS541" s="18" t="str">
        <v/>
      </c>
      <c r="AT541" s="41"/>
      <c r="AU541" s="9" t="str">
        <v/>
      </c>
      <c r="AV541" s="9" t="str">
        <v/>
      </c>
      <c r="AW541" s="9" t="str">
        <v/>
      </c>
      <c r="AX541" s="9" t="str">
        <v/>
      </c>
      <c r="AY541" s="9" t="str">
        <v/>
      </c>
      <c r="AZ541" s="9" t="str">
        <v/>
      </c>
      <c r="BA541" s="10" t="str">
        <v/>
      </c>
      <c r="BB541" s="41"/>
    </row>
    <row r="542" spans="1:54" ht="12.75" customHeight="1" x14ac:dyDescent="0.2">
      <c r="A542" s="32">
        <v>21094</v>
      </c>
      <c r="B542" s="7">
        <v>2.9090909090909056E-2</v>
      </c>
      <c r="C542" s="7">
        <v>0</v>
      </c>
      <c r="D542" s="7">
        <v>1.8319078553963974E-2</v>
      </c>
      <c r="E542" s="7">
        <v>1.1707652142169955E-2</v>
      </c>
      <c r="F542" s="7">
        <v>2.0953259372863187E-2</v>
      </c>
      <c r="G542" s="7">
        <v>3.3645644525980956E-2</v>
      </c>
      <c r="H542" s="7">
        <v>3.4482758620689724E-2</v>
      </c>
      <c r="I542" s="8">
        <v>28.3</v>
      </c>
      <c r="J542" s="8">
        <v>28.32</v>
      </c>
      <c r="K542" s="41"/>
      <c r="L542" s="9" t="str">
        <v/>
      </c>
      <c r="M542" s="9">
        <v>3.4364261168384758E-3</v>
      </c>
      <c r="N542" s="9" t="str">
        <v/>
      </c>
      <c r="O542" s="9" t="str">
        <v/>
      </c>
      <c r="P542" s="9" t="str">
        <v/>
      </c>
      <c r="Q542" s="9" t="str">
        <v/>
      </c>
      <c r="R542" s="9" t="str">
        <v/>
      </c>
      <c r="S542" s="10">
        <v>29.2</v>
      </c>
      <c r="T542" s="10">
        <v>29.2</v>
      </c>
      <c r="U542" s="41"/>
      <c r="V542" s="84">
        <v>4.1499999999999995E-2</v>
      </c>
      <c r="W542" s="84">
        <v>4.4999999999999998E-2</v>
      </c>
      <c r="X542" s="87">
        <v>4.5</v>
      </c>
      <c r="Y542" s="41"/>
      <c r="Z542" s="13">
        <v>3.5000000000000003E-2</v>
      </c>
      <c r="AA542" s="11">
        <v>3.5</v>
      </c>
      <c r="AB542" s="22">
        <v>3.5000000000000003E-2</v>
      </c>
      <c r="AC542" s="41"/>
      <c r="AD542" s="90">
        <v>1</v>
      </c>
      <c r="AE542" s="41"/>
      <c r="AF542" s="12" t="str">
        <v/>
      </c>
      <c r="AG542" s="104" t="str">
        <v/>
      </c>
      <c r="AH542" s="41"/>
      <c r="AI542" s="94" t="str">
        <v/>
      </c>
      <c r="AJ542" s="94">
        <v>3.97</v>
      </c>
      <c r="AK542" s="94" t="str">
        <v/>
      </c>
      <c r="AL542" s="41"/>
      <c r="AM542" s="7" t="str">
        <v/>
      </c>
      <c r="AN542" s="7" t="str">
        <v/>
      </c>
      <c r="AO542" s="7" t="str">
        <v/>
      </c>
      <c r="AP542" s="7" t="str">
        <v/>
      </c>
      <c r="AQ542" s="7" t="str">
        <v/>
      </c>
      <c r="AR542" s="7" t="str">
        <v/>
      </c>
      <c r="AS542" s="18" t="str">
        <v/>
      </c>
      <c r="AT542" s="41"/>
      <c r="AU542" s="9" t="str">
        <v/>
      </c>
      <c r="AV542" s="9" t="str">
        <v/>
      </c>
      <c r="AW542" s="9" t="str">
        <v/>
      </c>
      <c r="AX542" s="9" t="str">
        <v/>
      </c>
      <c r="AY542" s="9" t="str">
        <v/>
      </c>
      <c r="AZ542" s="9" t="str">
        <v/>
      </c>
      <c r="BA542" s="10" t="str">
        <v/>
      </c>
      <c r="BB542" s="41"/>
    </row>
    <row r="543" spans="1:54" ht="12.75" customHeight="1" x14ac:dyDescent="0.2">
      <c r="A543" s="32">
        <v>21125</v>
      </c>
      <c r="B543" s="7">
        <v>3.2727272727272716E-2</v>
      </c>
      <c r="C543" s="7">
        <v>3.1779661016948513E-3</v>
      </c>
      <c r="D543" s="7">
        <v>1.9517102104115169E-2</v>
      </c>
      <c r="E543" s="7">
        <v>1.2421631436115632E-2</v>
      </c>
      <c r="F543" s="7">
        <v>2.0870457185408142E-2</v>
      </c>
      <c r="G543" s="7">
        <v>3.4183291400222693E-2</v>
      </c>
      <c r="H543" s="7">
        <v>2.7397260273972712E-2</v>
      </c>
      <c r="I543" s="8">
        <v>28.4</v>
      </c>
      <c r="J543" s="8">
        <v>28.41</v>
      </c>
      <c r="K543" s="41"/>
      <c r="L543" s="9" t="str">
        <v/>
      </c>
      <c r="M543" s="9">
        <v>3.4246575342467001E-3</v>
      </c>
      <c r="N543" s="9" t="str">
        <v/>
      </c>
      <c r="O543" s="9" t="str">
        <v/>
      </c>
      <c r="P543" s="9" t="str">
        <v/>
      </c>
      <c r="Q543" s="9" t="str">
        <v/>
      </c>
      <c r="R543" s="9" t="str">
        <v/>
      </c>
      <c r="S543" s="10">
        <v>29.4</v>
      </c>
      <c r="T543" s="10">
        <v>29.3</v>
      </c>
      <c r="U543" s="41"/>
      <c r="V543" s="84">
        <v>4.2166666666666665E-2</v>
      </c>
      <c r="W543" s="84">
        <v>5.0999999999999997E-2</v>
      </c>
      <c r="X543" s="87">
        <v>5.0999999999999996</v>
      </c>
      <c r="Y543" s="41"/>
      <c r="Z543" s="13">
        <v>0.03</v>
      </c>
      <c r="AA543" s="11">
        <v>3</v>
      </c>
      <c r="AB543" s="22">
        <v>3.2799999999999996E-2</v>
      </c>
      <c r="AC543" s="41"/>
      <c r="AD543" s="90">
        <v>1</v>
      </c>
      <c r="AE543" s="41"/>
      <c r="AF543" s="12" t="str">
        <v/>
      </c>
      <c r="AG543" s="104" t="str">
        <v/>
      </c>
      <c r="AH543" s="41"/>
      <c r="AI543" s="94" t="str">
        <v/>
      </c>
      <c r="AJ543" s="94">
        <v>3.72</v>
      </c>
      <c r="AK543" s="94" t="str">
        <v/>
      </c>
      <c r="AL543" s="41"/>
      <c r="AM543" s="7" t="str">
        <v/>
      </c>
      <c r="AN543" s="7" t="str">
        <v/>
      </c>
      <c r="AO543" s="7" t="str">
        <v/>
      </c>
      <c r="AP543" s="7" t="str">
        <v/>
      </c>
      <c r="AQ543" s="7" t="str">
        <v/>
      </c>
      <c r="AR543" s="7" t="str">
        <v/>
      </c>
      <c r="AS543" s="18" t="str">
        <v/>
      </c>
      <c r="AT543" s="41"/>
      <c r="AU543" s="9" t="str">
        <v/>
      </c>
      <c r="AV543" s="9" t="str">
        <v/>
      </c>
      <c r="AW543" s="9" t="str">
        <v/>
      </c>
      <c r="AX543" s="9" t="str">
        <v/>
      </c>
      <c r="AY543" s="9" t="str">
        <v/>
      </c>
      <c r="AZ543" s="9" t="str">
        <v/>
      </c>
      <c r="BA543" s="10" t="str">
        <v/>
      </c>
      <c r="BB543" s="41"/>
    </row>
    <row r="544" spans="1:54" ht="12.75" customHeight="1" x14ac:dyDescent="0.2">
      <c r="A544" s="32">
        <v>21155</v>
      </c>
      <c r="B544" s="7">
        <v>2.8985507246376718E-2</v>
      </c>
      <c r="C544" s="7">
        <v>2.1119324181626542E-3</v>
      </c>
      <c r="D544" s="7">
        <v>2.0788321752686967E-2</v>
      </c>
      <c r="E544" s="7">
        <v>1.2421631436115632E-2</v>
      </c>
      <c r="F544" s="7">
        <v>1.9554036204293634E-2</v>
      </c>
      <c r="G544" s="7">
        <v>3.4541203637378448E-2</v>
      </c>
      <c r="H544" s="7">
        <v>2.0547945205479534E-2</v>
      </c>
      <c r="I544" s="8">
        <v>28.4</v>
      </c>
      <c r="J544" s="8">
        <v>28.47</v>
      </c>
      <c r="K544" s="41"/>
      <c r="L544" s="9" t="str">
        <v/>
      </c>
      <c r="M544" s="9">
        <v>0</v>
      </c>
      <c r="N544" s="9" t="str">
        <v/>
      </c>
      <c r="O544" s="9" t="str">
        <v/>
      </c>
      <c r="P544" s="9" t="str">
        <v/>
      </c>
      <c r="Q544" s="9" t="str">
        <v/>
      </c>
      <c r="R544" s="9" t="str">
        <v/>
      </c>
      <c r="S544" s="10">
        <v>29.4</v>
      </c>
      <c r="T544" s="10">
        <v>29.3</v>
      </c>
      <c r="U544" s="41"/>
      <c r="V544" s="84">
        <v>4.2999999999999997E-2</v>
      </c>
      <c r="W544" s="84">
        <v>5.2000000000000005E-2</v>
      </c>
      <c r="X544" s="87">
        <v>5.2</v>
      </c>
      <c r="Y544" s="41"/>
      <c r="Z544" s="13">
        <v>0.03</v>
      </c>
      <c r="AA544" s="11">
        <v>3</v>
      </c>
      <c r="AB544" s="22">
        <v>2.98E-2</v>
      </c>
      <c r="AC544" s="41"/>
      <c r="AD544" s="90">
        <v>1</v>
      </c>
      <c r="AE544" s="41"/>
      <c r="AF544" s="12" t="str">
        <v/>
      </c>
      <c r="AG544" s="104" t="str">
        <v/>
      </c>
      <c r="AH544" s="41"/>
      <c r="AI544" s="94" t="str">
        <v/>
      </c>
      <c r="AJ544" s="94">
        <v>3.21</v>
      </c>
      <c r="AK544" s="94" t="str">
        <v/>
      </c>
      <c r="AL544" s="41"/>
      <c r="AM544" s="7" t="str">
        <v/>
      </c>
      <c r="AN544" s="7" t="str">
        <v/>
      </c>
      <c r="AO544" s="7" t="str">
        <v/>
      </c>
      <c r="AP544" s="7" t="str">
        <v/>
      </c>
      <c r="AQ544" s="7" t="str">
        <v/>
      </c>
      <c r="AR544" s="7" t="str">
        <v/>
      </c>
      <c r="AS544" s="18" t="str">
        <v/>
      </c>
      <c r="AT544" s="41"/>
      <c r="AU544" s="9" t="str">
        <v/>
      </c>
      <c r="AV544" s="9" t="str">
        <v/>
      </c>
      <c r="AW544" s="9" t="str">
        <v/>
      </c>
      <c r="AX544" s="9" t="str">
        <v/>
      </c>
      <c r="AY544" s="9" t="str">
        <v/>
      </c>
      <c r="AZ544" s="9" t="str">
        <v/>
      </c>
      <c r="BA544" s="10" t="str">
        <v/>
      </c>
      <c r="BB544" s="41"/>
    </row>
    <row r="545" spans="1:54" ht="12.75" customHeight="1" x14ac:dyDescent="0.2">
      <c r="A545" s="32">
        <v>21186</v>
      </c>
      <c r="B545" s="7">
        <v>3.6231884057970953E-2</v>
      </c>
      <c r="C545" s="7">
        <v>5.9711977520198189E-3</v>
      </c>
      <c r="D545" s="7">
        <v>2.3178935452492944E-2</v>
      </c>
      <c r="E545" s="7">
        <v>1.4604722220322275E-2</v>
      </c>
      <c r="F545" s="7">
        <v>1.8970869986089989E-2</v>
      </c>
      <c r="G545" s="7">
        <v>3.5628239918774618E-2</v>
      </c>
      <c r="H545" s="7">
        <v>2.7397260273972712E-2</v>
      </c>
      <c r="I545" s="8">
        <v>28.6</v>
      </c>
      <c r="J545" s="8">
        <v>28.64</v>
      </c>
      <c r="K545" s="41"/>
      <c r="L545" s="9">
        <v>3.1578947368420929E-2</v>
      </c>
      <c r="M545" s="9">
        <v>0</v>
      </c>
      <c r="N545" s="9" t="str">
        <v/>
      </c>
      <c r="O545" s="9" t="str">
        <v/>
      </c>
      <c r="P545" s="9" t="str">
        <v/>
      </c>
      <c r="Q545" s="9" t="str">
        <v/>
      </c>
      <c r="R545" s="9" t="str">
        <v/>
      </c>
      <c r="S545" s="10">
        <v>29.4</v>
      </c>
      <c r="T545" s="10">
        <v>29.3</v>
      </c>
      <c r="U545" s="41"/>
      <c r="V545" s="84">
        <v>4.4333333333333329E-2</v>
      </c>
      <c r="W545" s="84">
        <v>5.7999999999999996E-2</v>
      </c>
      <c r="X545" s="87">
        <v>5.8</v>
      </c>
      <c r="Y545" s="41"/>
      <c r="Z545" s="13">
        <v>1.4999999999999999E-2</v>
      </c>
      <c r="AA545" s="11">
        <v>1.5</v>
      </c>
      <c r="AB545" s="22">
        <v>2.7200000000000002E-2</v>
      </c>
      <c r="AC545" s="41"/>
      <c r="AD545" s="90">
        <v>1</v>
      </c>
      <c r="AE545" s="41"/>
      <c r="AF545" s="12" t="str">
        <v/>
      </c>
      <c r="AG545" s="104" t="str">
        <v/>
      </c>
      <c r="AH545" s="41"/>
      <c r="AI545" s="94" t="str">
        <v/>
      </c>
      <c r="AJ545" s="94">
        <v>3.09</v>
      </c>
      <c r="AK545" s="94" t="str">
        <v/>
      </c>
      <c r="AL545" s="41"/>
      <c r="AM545" s="7" t="str">
        <v/>
      </c>
      <c r="AN545" s="7" t="str">
        <v/>
      </c>
      <c r="AO545" s="7" t="str">
        <v/>
      </c>
      <c r="AP545" s="7" t="str">
        <v/>
      </c>
      <c r="AQ545" s="7" t="str">
        <v/>
      </c>
      <c r="AR545" s="7" t="str">
        <v/>
      </c>
      <c r="AS545" s="18" t="str">
        <v/>
      </c>
      <c r="AT545" s="41"/>
      <c r="AU545" s="9" t="str">
        <v/>
      </c>
      <c r="AV545" s="9" t="str">
        <v/>
      </c>
      <c r="AW545" s="9" t="str">
        <v/>
      </c>
      <c r="AX545" s="9" t="str">
        <v/>
      </c>
      <c r="AY545" s="9" t="str">
        <v/>
      </c>
      <c r="AZ545" s="9" t="str">
        <v/>
      </c>
      <c r="BA545" s="10" t="str">
        <v/>
      </c>
      <c r="BB545" s="41"/>
    </row>
    <row r="546" spans="1:54" ht="12.75" customHeight="1" x14ac:dyDescent="0.2">
      <c r="A546" s="32">
        <v>21217</v>
      </c>
      <c r="B546" s="7">
        <v>3.2490974729241895E-2</v>
      </c>
      <c r="C546" s="7">
        <v>2.0949720670391248E-3</v>
      </c>
      <c r="D546" s="7">
        <v>2.3178935452492944E-2</v>
      </c>
      <c r="E546" s="7">
        <v>1.5369308410329907E-2</v>
      </c>
      <c r="F546" s="7">
        <v>1.9834775802142879E-2</v>
      </c>
      <c r="G546" s="7">
        <v>3.5994252479388589E-2</v>
      </c>
      <c r="H546" s="7">
        <v>2.7397260273972712E-2</v>
      </c>
      <c r="I546" s="8">
        <v>28.6</v>
      </c>
      <c r="J546" s="8">
        <v>28.7</v>
      </c>
      <c r="K546" s="41"/>
      <c r="L546" s="9">
        <v>3.1578947368420929E-2</v>
      </c>
      <c r="M546" s="9">
        <v>3.4129692832762792E-3</v>
      </c>
      <c r="N546" s="9" t="str">
        <v/>
      </c>
      <c r="O546" s="9" t="str">
        <v/>
      </c>
      <c r="P546" s="9" t="str">
        <v/>
      </c>
      <c r="Q546" s="9" t="str">
        <v/>
      </c>
      <c r="R546" s="9" t="str">
        <v/>
      </c>
      <c r="S546" s="10">
        <v>29.4</v>
      </c>
      <c r="T546" s="10">
        <v>29.4</v>
      </c>
      <c r="U546" s="41"/>
      <c r="V546" s="84">
        <v>4.6416666666666669E-2</v>
      </c>
      <c r="W546" s="84">
        <v>6.4000000000000001E-2</v>
      </c>
      <c r="X546" s="87">
        <v>6.4</v>
      </c>
      <c r="Y546" s="41"/>
      <c r="Z546" s="13">
        <v>5.0000000000000001E-3</v>
      </c>
      <c r="AA546" s="11">
        <v>0.5</v>
      </c>
      <c r="AB546" s="22">
        <v>1.67E-2</v>
      </c>
      <c r="AC546" s="41"/>
      <c r="AD546" s="90">
        <v>1</v>
      </c>
      <c r="AE546" s="41"/>
      <c r="AF546" s="12" t="str">
        <v/>
      </c>
      <c r="AG546" s="104" t="str">
        <v/>
      </c>
      <c r="AH546" s="41"/>
      <c r="AI546" s="94" t="str">
        <v/>
      </c>
      <c r="AJ546" s="94">
        <v>3.05</v>
      </c>
      <c r="AK546" s="94" t="str">
        <v/>
      </c>
      <c r="AL546" s="41"/>
      <c r="AM546" s="7" t="str">
        <v/>
      </c>
      <c r="AN546" s="7" t="str">
        <v/>
      </c>
      <c r="AO546" s="7" t="str">
        <v/>
      </c>
      <c r="AP546" s="7" t="str">
        <v/>
      </c>
      <c r="AQ546" s="7" t="str">
        <v/>
      </c>
      <c r="AR546" s="7" t="str">
        <v/>
      </c>
      <c r="AS546" s="18" t="str">
        <v/>
      </c>
      <c r="AT546" s="41"/>
      <c r="AU546" s="9" t="str">
        <v/>
      </c>
      <c r="AV546" s="9" t="str">
        <v/>
      </c>
      <c r="AW546" s="9" t="str">
        <v/>
      </c>
      <c r="AX546" s="9" t="str">
        <v/>
      </c>
      <c r="AY546" s="9" t="str">
        <v/>
      </c>
      <c r="AZ546" s="9" t="str">
        <v/>
      </c>
      <c r="BA546" s="10" t="str">
        <v/>
      </c>
      <c r="BB546" s="41"/>
    </row>
    <row r="547" spans="1:54" ht="12.75" customHeight="1" x14ac:dyDescent="0.2">
      <c r="A547" s="32">
        <v>21245</v>
      </c>
      <c r="B547" s="7">
        <v>3.5971223021582732E-2</v>
      </c>
      <c r="C547" s="7">
        <v>5.9233449477351652E-3</v>
      </c>
      <c r="D547" s="7">
        <v>2.5558429918348891E-2</v>
      </c>
      <c r="E547" s="7">
        <v>1.6019797069265707E-2</v>
      </c>
      <c r="F547" s="7">
        <v>2.098100681516013E-2</v>
      </c>
      <c r="G547" s="7">
        <v>3.6355290442535493E-2</v>
      </c>
      <c r="H547" s="7">
        <v>3.4246575342465668E-2</v>
      </c>
      <c r="I547" s="8">
        <v>28.8</v>
      </c>
      <c r="J547" s="8">
        <v>28.87</v>
      </c>
      <c r="K547" s="41"/>
      <c r="L547" s="9">
        <v>2.7874564459930307E-2</v>
      </c>
      <c r="M547" s="9">
        <v>3.4013605442178019E-3</v>
      </c>
      <c r="N547" s="9" t="str">
        <v/>
      </c>
      <c r="O547" s="9" t="str">
        <v/>
      </c>
      <c r="P547" s="9" t="str">
        <v/>
      </c>
      <c r="Q547" s="9" t="str">
        <v/>
      </c>
      <c r="R547" s="9" t="str">
        <v/>
      </c>
      <c r="S547" s="10">
        <v>29.5</v>
      </c>
      <c r="T547" s="10">
        <v>29.5</v>
      </c>
      <c r="U547" s="41"/>
      <c r="V547" s="84">
        <v>4.8916666666666664E-2</v>
      </c>
      <c r="W547" s="84">
        <v>6.7000000000000004E-2</v>
      </c>
      <c r="X547" s="87">
        <v>6.7</v>
      </c>
      <c r="Y547" s="41"/>
      <c r="Z547" s="13">
        <v>5.0000000000000001E-3</v>
      </c>
      <c r="AA547" s="11">
        <v>0.5</v>
      </c>
      <c r="AB547" s="22">
        <v>1.2E-2</v>
      </c>
      <c r="AC547" s="41"/>
      <c r="AD547" s="90">
        <v>1</v>
      </c>
      <c r="AE547" s="41"/>
      <c r="AF547" s="12" t="str">
        <v/>
      </c>
      <c r="AG547" s="104" t="str">
        <v/>
      </c>
      <c r="AH547" s="41"/>
      <c r="AI547" s="94" t="str">
        <v/>
      </c>
      <c r="AJ547" s="94">
        <v>2.98</v>
      </c>
      <c r="AK547" s="94" t="str">
        <v/>
      </c>
      <c r="AL547" s="41"/>
      <c r="AM547" s="7" t="str">
        <v/>
      </c>
      <c r="AN547" s="7" t="str">
        <v/>
      </c>
      <c r="AO547" s="7" t="str">
        <v/>
      </c>
      <c r="AP547" s="7" t="str">
        <v/>
      </c>
      <c r="AQ547" s="7" t="str">
        <v/>
      </c>
      <c r="AR547" s="7" t="str">
        <v/>
      </c>
      <c r="AS547" s="18" t="str">
        <v/>
      </c>
      <c r="AT547" s="41"/>
      <c r="AU547" s="9" t="str">
        <v/>
      </c>
      <c r="AV547" s="9" t="str">
        <v/>
      </c>
      <c r="AW547" s="9" t="str">
        <v/>
      </c>
      <c r="AX547" s="9" t="str">
        <v/>
      </c>
      <c r="AY547" s="9" t="str">
        <v/>
      </c>
      <c r="AZ547" s="9" t="str">
        <v/>
      </c>
      <c r="BA547" s="10" t="str">
        <v/>
      </c>
      <c r="BB547" s="41"/>
    </row>
    <row r="548" spans="1:54" ht="12.75" customHeight="1" x14ac:dyDescent="0.2">
      <c r="A548" s="32">
        <v>21276</v>
      </c>
      <c r="B548" s="7">
        <v>3.584229390680993E-2</v>
      </c>
      <c r="C548" s="7">
        <v>2.4246622791825878E-3</v>
      </c>
      <c r="D548" s="7">
        <v>2.6744047656108716E-2</v>
      </c>
      <c r="E548" s="7">
        <v>1.6724388452048711E-2</v>
      </c>
      <c r="F548" s="7">
        <v>1.9605310013415256E-2</v>
      </c>
      <c r="G548" s="7">
        <v>3.6168713581136824E-2</v>
      </c>
      <c r="H548" s="7">
        <v>2.7210884353741527E-2</v>
      </c>
      <c r="I548" s="8">
        <v>28.9</v>
      </c>
      <c r="J548" s="8">
        <v>28.94</v>
      </c>
      <c r="K548" s="41"/>
      <c r="L548" s="9">
        <v>2.430555555555558E-2</v>
      </c>
      <c r="M548" s="9">
        <v>0</v>
      </c>
      <c r="N548" s="9" t="str">
        <v/>
      </c>
      <c r="O548" s="9" t="str">
        <v/>
      </c>
      <c r="P548" s="9" t="str">
        <v/>
      </c>
      <c r="Q548" s="9" t="str">
        <v/>
      </c>
      <c r="R548" s="9" t="str">
        <v/>
      </c>
      <c r="S548" s="10">
        <v>29.5</v>
      </c>
      <c r="T548" s="10">
        <v>29.5</v>
      </c>
      <c r="U548" s="41"/>
      <c r="V548" s="84">
        <v>5.1833333333333328E-2</v>
      </c>
      <c r="W548" s="84">
        <v>7.400000000000001E-2</v>
      </c>
      <c r="X548" s="87">
        <v>7.4</v>
      </c>
      <c r="Y548" s="41"/>
      <c r="Z548" s="13">
        <v>2.5000000000000001E-3</v>
      </c>
      <c r="AA548" s="11">
        <v>0.25</v>
      </c>
      <c r="AB548" s="22">
        <v>1.26E-2</v>
      </c>
      <c r="AC548" s="41"/>
      <c r="AD548" s="90">
        <v>1</v>
      </c>
      <c r="AE548" s="41"/>
      <c r="AF548" s="12" t="str">
        <v/>
      </c>
      <c r="AG548" s="104" t="str">
        <v/>
      </c>
      <c r="AH548" s="41"/>
      <c r="AI548" s="94" t="str">
        <v/>
      </c>
      <c r="AJ548" s="94">
        <v>2.88</v>
      </c>
      <c r="AK548" s="94" t="str">
        <v/>
      </c>
      <c r="AL548" s="41"/>
      <c r="AM548" s="7" t="str">
        <v/>
      </c>
      <c r="AN548" s="7" t="str">
        <v/>
      </c>
      <c r="AO548" s="7" t="str">
        <v/>
      </c>
      <c r="AP548" s="7" t="str">
        <v/>
      </c>
      <c r="AQ548" s="7" t="str">
        <v/>
      </c>
      <c r="AR548" s="7" t="str">
        <v/>
      </c>
      <c r="AS548" s="18" t="str">
        <v/>
      </c>
      <c r="AT548" s="41"/>
      <c r="AU548" s="9" t="str">
        <v/>
      </c>
      <c r="AV548" s="9" t="str">
        <v/>
      </c>
      <c r="AW548" s="9" t="str">
        <v/>
      </c>
      <c r="AX548" s="9" t="str">
        <v/>
      </c>
      <c r="AY548" s="9" t="str">
        <v/>
      </c>
      <c r="AZ548" s="9" t="str">
        <v/>
      </c>
      <c r="BA548" s="10" t="str">
        <v/>
      </c>
      <c r="BB548" s="41"/>
    </row>
    <row r="549" spans="1:54" ht="12.75" customHeight="1" x14ac:dyDescent="0.2">
      <c r="A549" s="32">
        <v>21306</v>
      </c>
      <c r="B549" s="7">
        <v>3.2142857142857029E-2</v>
      </c>
      <c r="C549" s="7">
        <v>0</v>
      </c>
      <c r="D549" s="7">
        <v>2.6744047656108716E-2</v>
      </c>
      <c r="E549" s="7">
        <v>1.5961653618387084E-2</v>
      </c>
      <c r="F549" s="7">
        <v>1.9177891531542812E-2</v>
      </c>
      <c r="G549" s="7">
        <v>3.6534917156384683E-2</v>
      </c>
      <c r="H549" s="7">
        <v>2.7210884353741527E-2</v>
      </c>
      <c r="I549" s="8">
        <v>28.9</v>
      </c>
      <c r="J549" s="8">
        <v>28.94</v>
      </c>
      <c r="K549" s="41"/>
      <c r="L549" s="9">
        <v>2.430555555555558E-2</v>
      </c>
      <c r="M549" s="9">
        <v>0</v>
      </c>
      <c r="N549" s="9" t="str">
        <v/>
      </c>
      <c r="O549" s="9" t="str">
        <v/>
      </c>
      <c r="P549" s="9" t="str">
        <v/>
      </c>
      <c r="Q549" s="9" t="str">
        <v/>
      </c>
      <c r="R549" s="9" t="str">
        <v/>
      </c>
      <c r="S549" s="10">
        <v>29.5</v>
      </c>
      <c r="T549" s="10">
        <v>29.5</v>
      </c>
      <c r="U549" s="41"/>
      <c r="V549" s="84">
        <v>5.4583333333333331E-2</v>
      </c>
      <c r="W549" s="84">
        <v>7.400000000000001E-2</v>
      </c>
      <c r="X549" s="87">
        <v>7.4</v>
      </c>
      <c r="Y549" s="41"/>
      <c r="Z549" s="13">
        <v>1.2999999999999999E-3</v>
      </c>
      <c r="AA549" s="11">
        <v>0.13</v>
      </c>
      <c r="AB549" s="22">
        <v>6.3E-3</v>
      </c>
      <c r="AC549" s="41"/>
      <c r="AD549" s="90">
        <v>0</v>
      </c>
      <c r="AE549" s="41"/>
      <c r="AF549" s="12" t="str">
        <v/>
      </c>
      <c r="AG549" s="104" t="str">
        <v/>
      </c>
      <c r="AH549" s="41"/>
      <c r="AI549" s="94" t="str">
        <v/>
      </c>
      <c r="AJ549" s="94">
        <v>2.92</v>
      </c>
      <c r="AK549" s="94" t="str">
        <v/>
      </c>
      <c r="AL549" s="41"/>
      <c r="AM549" s="7" t="str">
        <v/>
      </c>
      <c r="AN549" s="7" t="str">
        <v/>
      </c>
      <c r="AO549" s="7" t="str">
        <v/>
      </c>
      <c r="AP549" s="7" t="str">
        <v/>
      </c>
      <c r="AQ549" s="7" t="str">
        <v/>
      </c>
      <c r="AR549" s="7" t="str">
        <v/>
      </c>
      <c r="AS549" s="18" t="str">
        <v/>
      </c>
      <c r="AT549" s="41"/>
      <c r="AU549" s="9" t="str">
        <v/>
      </c>
      <c r="AV549" s="9" t="str">
        <v/>
      </c>
      <c r="AW549" s="9" t="str">
        <v/>
      </c>
      <c r="AX549" s="9" t="str">
        <v/>
      </c>
      <c r="AY549" s="9" t="str">
        <v/>
      </c>
      <c r="AZ549" s="9" t="str">
        <v/>
      </c>
      <c r="BA549" s="10" t="str">
        <v/>
      </c>
      <c r="BB549" s="41"/>
    </row>
    <row r="550" spans="1:54" ht="12.75" customHeight="1" x14ac:dyDescent="0.2">
      <c r="A550" s="32">
        <v>21337</v>
      </c>
      <c r="B550" s="7">
        <v>2.8469750889679624E-2</v>
      </c>
      <c r="C550" s="7">
        <v>-1.0366275051831852E-3</v>
      </c>
      <c r="D550" s="7">
        <v>2.6744047656108716E-2</v>
      </c>
      <c r="E550" s="7">
        <v>1.5202339127323494E-2</v>
      </c>
      <c r="F550" s="7">
        <v>1.8328925493891868E-2</v>
      </c>
      <c r="G550" s="7">
        <v>3.6534917156384683E-2</v>
      </c>
      <c r="H550" s="7">
        <v>2.0270270270270174E-2</v>
      </c>
      <c r="I550" s="8">
        <v>28.9</v>
      </c>
      <c r="J550" s="8">
        <v>28.91</v>
      </c>
      <c r="K550" s="41"/>
      <c r="L550" s="9">
        <v>2.076124567474058E-2</v>
      </c>
      <c r="M550" s="9">
        <v>3.3898305084745228E-3</v>
      </c>
      <c r="N550" s="9" t="str">
        <v/>
      </c>
      <c r="O550" s="9" t="str">
        <v/>
      </c>
      <c r="P550" s="9" t="str">
        <v/>
      </c>
      <c r="Q550" s="9" t="str">
        <v/>
      </c>
      <c r="R550" s="9" t="str">
        <v/>
      </c>
      <c r="S550" s="10">
        <v>29.5</v>
      </c>
      <c r="T550" s="10">
        <v>29.6</v>
      </c>
      <c r="U550" s="41"/>
      <c r="V550" s="84">
        <v>5.7083333333333333E-2</v>
      </c>
      <c r="W550" s="84">
        <v>7.2999999999999995E-2</v>
      </c>
      <c r="X550" s="87">
        <v>7.3</v>
      </c>
      <c r="Y550" s="41"/>
      <c r="Z550" s="13">
        <v>5.0000000000000001E-3</v>
      </c>
      <c r="AA550" s="11">
        <v>0.5</v>
      </c>
      <c r="AB550" s="22">
        <v>9.300000000000001E-3</v>
      </c>
      <c r="AC550" s="41"/>
      <c r="AD550" s="90">
        <v>0</v>
      </c>
      <c r="AE550" s="41"/>
      <c r="AF550" s="12" t="str">
        <v/>
      </c>
      <c r="AG550" s="104" t="str">
        <v/>
      </c>
      <c r="AH550" s="41"/>
      <c r="AI550" s="94" t="str">
        <v/>
      </c>
      <c r="AJ550" s="94">
        <v>2.97</v>
      </c>
      <c r="AK550" s="94" t="str">
        <v/>
      </c>
      <c r="AL550" s="41"/>
      <c r="AM550" s="7" t="str">
        <v/>
      </c>
      <c r="AN550" s="7" t="str">
        <v/>
      </c>
      <c r="AO550" s="7" t="str">
        <v/>
      </c>
      <c r="AP550" s="7" t="str">
        <v/>
      </c>
      <c r="AQ550" s="7" t="str">
        <v/>
      </c>
      <c r="AR550" s="7" t="str">
        <v/>
      </c>
      <c r="AS550" s="18" t="str">
        <v/>
      </c>
      <c r="AT550" s="41"/>
      <c r="AU550" s="9" t="str">
        <v/>
      </c>
      <c r="AV550" s="9" t="str">
        <v/>
      </c>
      <c r="AW550" s="9" t="str">
        <v/>
      </c>
      <c r="AX550" s="9" t="str">
        <v/>
      </c>
      <c r="AY550" s="9" t="str">
        <v/>
      </c>
      <c r="AZ550" s="9" t="str">
        <v/>
      </c>
      <c r="BA550" s="10" t="str">
        <v/>
      </c>
      <c r="BB550" s="41"/>
    </row>
    <row r="551" spans="1:54" ht="12.75" customHeight="1" x14ac:dyDescent="0.2">
      <c r="A551" s="32">
        <v>21367</v>
      </c>
      <c r="B551" s="7">
        <v>2.4734982332155431E-2</v>
      </c>
      <c r="C551" s="7">
        <v>-6.9180214458663958E-4</v>
      </c>
      <c r="D551" s="7">
        <v>2.6646823964425748E-2</v>
      </c>
      <c r="E551" s="7">
        <v>1.5903930909294761E-2</v>
      </c>
      <c r="F551" s="7">
        <v>1.7421280529461347E-2</v>
      </c>
      <c r="G551" s="7">
        <v>3.6713954369495871E-2</v>
      </c>
      <c r="H551" s="7">
        <v>2.0270270270270174E-2</v>
      </c>
      <c r="I551" s="8">
        <v>29</v>
      </c>
      <c r="J551" s="8">
        <v>28.89</v>
      </c>
      <c r="K551" s="41"/>
      <c r="L551" s="9">
        <v>2.4221453287197381E-2</v>
      </c>
      <c r="M551" s="9">
        <v>0</v>
      </c>
      <c r="N551" s="9" t="str">
        <v/>
      </c>
      <c r="O551" s="9" t="str">
        <v/>
      </c>
      <c r="P551" s="9" t="str">
        <v/>
      </c>
      <c r="Q551" s="9" t="str">
        <v/>
      </c>
      <c r="R551" s="9" t="str">
        <v/>
      </c>
      <c r="S551" s="10">
        <v>29.6</v>
      </c>
      <c r="T551" s="10">
        <v>29.6</v>
      </c>
      <c r="U551" s="41"/>
      <c r="V551" s="84">
        <v>5.9833333333333336E-2</v>
      </c>
      <c r="W551" s="84">
        <v>7.4999999999999997E-2</v>
      </c>
      <c r="X551" s="87">
        <v>7.5</v>
      </c>
      <c r="Y551" s="41"/>
      <c r="Z551" s="13">
        <v>3.8E-3</v>
      </c>
      <c r="AA551" s="11">
        <v>0.38</v>
      </c>
      <c r="AB551" s="22">
        <v>6.8000000000000005E-3</v>
      </c>
      <c r="AC551" s="41"/>
      <c r="AD551" s="90">
        <v>0</v>
      </c>
      <c r="AE551" s="41"/>
      <c r="AF551" s="12" t="str">
        <v/>
      </c>
      <c r="AG551" s="104" t="str">
        <v/>
      </c>
      <c r="AH551" s="41"/>
      <c r="AI551" s="94" t="str">
        <v/>
      </c>
      <c r="AJ551" s="94">
        <v>3.2</v>
      </c>
      <c r="AK551" s="94" t="str">
        <v/>
      </c>
      <c r="AL551" s="41"/>
      <c r="AM551" s="7" t="str">
        <v/>
      </c>
      <c r="AN551" s="7" t="str">
        <v/>
      </c>
      <c r="AO551" s="7" t="str">
        <v/>
      </c>
      <c r="AP551" s="7" t="str">
        <v/>
      </c>
      <c r="AQ551" s="7" t="str">
        <v/>
      </c>
      <c r="AR551" s="7" t="str">
        <v/>
      </c>
      <c r="AS551" s="18" t="str">
        <v/>
      </c>
      <c r="AT551" s="41"/>
      <c r="AU551" s="9" t="str">
        <v/>
      </c>
      <c r="AV551" s="9" t="str">
        <v/>
      </c>
      <c r="AW551" s="9" t="str">
        <v/>
      </c>
      <c r="AX551" s="9" t="str">
        <v/>
      </c>
      <c r="AY551" s="9" t="str">
        <v/>
      </c>
      <c r="AZ551" s="9" t="str">
        <v/>
      </c>
      <c r="BA551" s="10" t="str">
        <v/>
      </c>
      <c r="BB551" s="41"/>
    </row>
    <row r="552" spans="1:54" ht="12.75" customHeight="1" x14ac:dyDescent="0.2">
      <c r="A552" s="32">
        <v>21398</v>
      </c>
      <c r="B552" s="7">
        <v>2.1201413427561766E-2</v>
      </c>
      <c r="C552" s="7">
        <v>1.7307026652821911E-3</v>
      </c>
      <c r="D552" s="7">
        <v>2.5465411155650264E-2</v>
      </c>
      <c r="E552" s="7">
        <v>1.4446416964055242E-2</v>
      </c>
      <c r="F552" s="7">
        <v>1.6654004981164983E-2</v>
      </c>
      <c r="G552" s="7">
        <v>3.6534917156384683E-2</v>
      </c>
      <c r="H552" s="7">
        <v>1.3422818791946289E-2</v>
      </c>
      <c r="I552" s="8">
        <v>28.9</v>
      </c>
      <c r="J552" s="8">
        <v>28.94</v>
      </c>
      <c r="K552" s="41"/>
      <c r="L552" s="9">
        <v>2.0689655172413834E-2</v>
      </c>
      <c r="M552" s="9">
        <v>0</v>
      </c>
      <c r="N552" s="9" t="str">
        <v/>
      </c>
      <c r="O552" s="9" t="str">
        <v/>
      </c>
      <c r="P552" s="9" t="str">
        <v/>
      </c>
      <c r="Q552" s="9" t="str">
        <v/>
      </c>
      <c r="R552" s="9" t="str">
        <v/>
      </c>
      <c r="S552" s="10">
        <v>29.6</v>
      </c>
      <c r="T552" s="10">
        <v>29.6</v>
      </c>
      <c r="U552" s="41"/>
      <c r="V552" s="84">
        <v>6.2583333333333324E-2</v>
      </c>
      <c r="W552" s="84">
        <v>7.400000000000001E-2</v>
      </c>
      <c r="X552" s="87">
        <v>7.4</v>
      </c>
      <c r="Y552" s="41"/>
      <c r="Z552" s="13">
        <v>1.7500000000000002E-2</v>
      </c>
      <c r="AA552" s="11">
        <v>1.75</v>
      </c>
      <c r="AB552" s="22">
        <v>1.5300000000000001E-2</v>
      </c>
      <c r="AC552" s="41"/>
      <c r="AD552" s="90">
        <v>0</v>
      </c>
      <c r="AE552" s="41"/>
      <c r="AF552" s="12" t="str">
        <v/>
      </c>
      <c r="AG552" s="104" t="str">
        <v/>
      </c>
      <c r="AH552" s="41"/>
      <c r="AI552" s="94" t="str">
        <v/>
      </c>
      <c r="AJ552" s="94">
        <v>3.54</v>
      </c>
      <c r="AK552" s="94" t="str">
        <v/>
      </c>
      <c r="AL552" s="41"/>
      <c r="AM552" s="7" t="str">
        <v/>
      </c>
      <c r="AN552" s="7" t="str">
        <v/>
      </c>
      <c r="AO552" s="7" t="str">
        <v/>
      </c>
      <c r="AP552" s="7" t="str">
        <v/>
      </c>
      <c r="AQ552" s="7" t="str">
        <v/>
      </c>
      <c r="AR552" s="7" t="str">
        <v/>
      </c>
      <c r="AS552" s="18" t="str">
        <v/>
      </c>
      <c r="AT552" s="41"/>
      <c r="AU552" s="9" t="str">
        <v/>
      </c>
      <c r="AV552" s="9" t="str">
        <v/>
      </c>
      <c r="AW552" s="9" t="str">
        <v/>
      </c>
      <c r="AX552" s="9" t="str">
        <v/>
      </c>
      <c r="AY552" s="9" t="str">
        <v/>
      </c>
      <c r="AZ552" s="9" t="str">
        <v/>
      </c>
      <c r="BA552" s="10" t="str">
        <v/>
      </c>
      <c r="BB552" s="41"/>
    </row>
    <row r="553" spans="1:54" ht="12.75" customHeight="1" x14ac:dyDescent="0.2">
      <c r="A553" s="32">
        <v>21429</v>
      </c>
      <c r="B553" s="7">
        <v>2.1201413427561766E-2</v>
      </c>
      <c r="C553" s="7">
        <v>-1.0366275051831852E-3</v>
      </c>
      <c r="D553" s="7">
        <v>2.4193120257189227E-2</v>
      </c>
      <c r="E553" s="7">
        <v>1.4446416964055242E-2</v>
      </c>
      <c r="F553" s="7">
        <v>1.6654004981164983E-2</v>
      </c>
      <c r="G553" s="7">
        <v>3.6534917156384683E-2</v>
      </c>
      <c r="H553" s="7">
        <v>2.0000000000000018E-2</v>
      </c>
      <c r="I553" s="8">
        <v>28.9</v>
      </c>
      <c r="J553" s="8">
        <v>28.91</v>
      </c>
      <c r="K553" s="41"/>
      <c r="L553" s="9">
        <v>1.7182130584192379E-2</v>
      </c>
      <c r="M553" s="9">
        <v>3.3783783783782884E-3</v>
      </c>
      <c r="N553" s="9" t="str">
        <v/>
      </c>
      <c r="O553" s="9" t="str">
        <v/>
      </c>
      <c r="P553" s="9" t="str">
        <v/>
      </c>
      <c r="Q553" s="9" t="str">
        <v/>
      </c>
      <c r="R553" s="9" t="str">
        <v/>
      </c>
      <c r="S553" s="10">
        <v>29.6</v>
      </c>
      <c r="T553" s="10">
        <v>29.7</v>
      </c>
      <c r="U553" s="41"/>
      <c r="V553" s="84">
        <v>6.483333333333334E-2</v>
      </c>
      <c r="W553" s="84">
        <v>7.0999999999999994E-2</v>
      </c>
      <c r="X553" s="87">
        <v>7.1</v>
      </c>
      <c r="Y553" s="41"/>
      <c r="Z553" s="13">
        <v>1.4999999999999999E-2</v>
      </c>
      <c r="AA553" s="11">
        <v>1.5</v>
      </c>
      <c r="AB553" s="22">
        <v>1.7600000000000001E-2</v>
      </c>
      <c r="AC553" s="41"/>
      <c r="AD553" s="90">
        <v>0</v>
      </c>
      <c r="AE553" s="41"/>
      <c r="AF553" s="12" t="str">
        <v/>
      </c>
      <c r="AG553" s="104" t="str">
        <v/>
      </c>
      <c r="AH553" s="41"/>
      <c r="AI553" s="94" t="str">
        <v/>
      </c>
      <c r="AJ553" s="94">
        <v>3.76</v>
      </c>
      <c r="AK553" s="94" t="str">
        <v/>
      </c>
      <c r="AL553" s="41"/>
      <c r="AM553" s="7" t="str">
        <v/>
      </c>
      <c r="AN553" s="7" t="str">
        <v/>
      </c>
      <c r="AO553" s="7" t="str">
        <v/>
      </c>
      <c r="AP553" s="7" t="str">
        <v/>
      </c>
      <c r="AQ553" s="7" t="str">
        <v/>
      </c>
      <c r="AR553" s="7" t="str">
        <v/>
      </c>
      <c r="AS553" s="18" t="str">
        <v/>
      </c>
      <c r="AT553" s="41"/>
      <c r="AU553" s="9" t="str">
        <v/>
      </c>
      <c r="AV553" s="9" t="str">
        <v/>
      </c>
      <c r="AW553" s="9" t="str">
        <v/>
      </c>
      <c r="AX553" s="9" t="str">
        <v/>
      </c>
      <c r="AY553" s="9" t="str">
        <v/>
      </c>
      <c r="AZ553" s="9" t="str">
        <v/>
      </c>
      <c r="BA553" s="10" t="str">
        <v/>
      </c>
      <c r="BB553" s="41"/>
    </row>
    <row r="554" spans="1:54" ht="12.75" customHeight="1" x14ac:dyDescent="0.2">
      <c r="A554" s="32">
        <v>21459</v>
      </c>
      <c r="B554" s="7">
        <v>2.1201413427561766E-2</v>
      </c>
      <c r="C554" s="7">
        <v>0</v>
      </c>
      <c r="D554" s="7">
        <v>2.4193120257189227E-2</v>
      </c>
      <c r="E554" s="7">
        <v>1.3693859446300305E-2</v>
      </c>
      <c r="F554" s="7">
        <v>1.7069900014222705E-2</v>
      </c>
      <c r="G554" s="7">
        <v>3.6903857993812128E-2</v>
      </c>
      <c r="H554" s="7">
        <v>2.0000000000000018E-2</v>
      </c>
      <c r="I554" s="8">
        <v>28.9</v>
      </c>
      <c r="J554" s="8">
        <v>28.91</v>
      </c>
      <c r="K554" s="41"/>
      <c r="L554" s="9">
        <v>1.7123287671232834E-2</v>
      </c>
      <c r="M554" s="9">
        <v>0</v>
      </c>
      <c r="N554" s="9" t="str">
        <v/>
      </c>
      <c r="O554" s="9" t="str">
        <v/>
      </c>
      <c r="P554" s="9" t="str">
        <v/>
      </c>
      <c r="Q554" s="9" t="str">
        <v/>
      </c>
      <c r="R554" s="9" t="str">
        <v/>
      </c>
      <c r="S554" s="10">
        <v>29.7</v>
      </c>
      <c r="T554" s="10">
        <v>29.7</v>
      </c>
      <c r="U554" s="41"/>
      <c r="V554" s="84">
        <v>6.6666666666666666E-2</v>
      </c>
      <c r="W554" s="84">
        <v>6.7000000000000004E-2</v>
      </c>
      <c r="X554" s="87">
        <v>6.7</v>
      </c>
      <c r="Y554" s="41"/>
      <c r="Z554" s="13">
        <v>0.02</v>
      </c>
      <c r="AA554" s="11">
        <v>2</v>
      </c>
      <c r="AB554" s="22">
        <v>1.8000000000000002E-2</v>
      </c>
      <c r="AC554" s="41"/>
      <c r="AD554" s="90">
        <v>0</v>
      </c>
      <c r="AE554" s="41"/>
      <c r="AF554" s="12" t="str">
        <v/>
      </c>
      <c r="AG554" s="104" t="str">
        <v/>
      </c>
      <c r="AH554" s="41"/>
      <c r="AI554" s="94" t="str">
        <v/>
      </c>
      <c r="AJ554" s="94">
        <v>3.8</v>
      </c>
      <c r="AK554" s="94" t="str">
        <v/>
      </c>
      <c r="AL554" s="41"/>
      <c r="AM554" s="7" t="str">
        <v/>
      </c>
      <c r="AN554" s="7" t="str">
        <v/>
      </c>
      <c r="AO554" s="7" t="str">
        <v/>
      </c>
      <c r="AP554" s="7" t="str">
        <v/>
      </c>
      <c r="AQ554" s="7" t="str">
        <v/>
      </c>
      <c r="AR554" s="7" t="str">
        <v/>
      </c>
      <c r="AS554" s="18" t="str">
        <v/>
      </c>
      <c r="AT554" s="41"/>
      <c r="AU554" s="9" t="str">
        <v/>
      </c>
      <c r="AV554" s="9" t="str">
        <v/>
      </c>
      <c r="AW554" s="9" t="str">
        <v/>
      </c>
      <c r="AX554" s="9" t="str">
        <v/>
      </c>
      <c r="AY554" s="9" t="str">
        <v/>
      </c>
      <c r="AZ554" s="9" t="str">
        <v/>
      </c>
      <c r="BA554" s="10" t="str">
        <v/>
      </c>
      <c r="BB554" s="41"/>
    </row>
    <row r="555" spans="1:54" ht="12.75" customHeight="1" x14ac:dyDescent="0.2">
      <c r="A555" s="32">
        <v>21490</v>
      </c>
      <c r="B555" s="7">
        <v>2.1126760563380254E-2</v>
      </c>
      <c r="C555" s="7">
        <v>1.3836042891732792E-3</v>
      </c>
      <c r="D555" s="7">
        <v>2.5373067291743823E-2</v>
      </c>
      <c r="E555" s="7">
        <v>1.5147486339056826E-2</v>
      </c>
      <c r="F555" s="7">
        <v>1.8259013727375706E-2</v>
      </c>
      <c r="G555" s="7">
        <v>3.7082958932841414E-2</v>
      </c>
      <c r="H555" s="7">
        <v>2.0000000000000018E-2</v>
      </c>
      <c r="I555" s="8">
        <v>29</v>
      </c>
      <c r="J555" s="8">
        <v>28.95</v>
      </c>
      <c r="K555" s="41"/>
      <c r="L555" s="9">
        <v>1.7006802721088343E-2</v>
      </c>
      <c r="M555" s="9">
        <v>3.3670033670034627E-3</v>
      </c>
      <c r="N555" s="9" t="str">
        <v/>
      </c>
      <c r="O555" s="9" t="str">
        <v/>
      </c>
      <c r="P555" s="9" t="str">
        <v/>
      </c>
      <c r="Q555" s="9" t="str">
        <v/>
      </c>
      <c r="R555" s="9" t="str">
        <v/>
      </c>
      <c r="S555" s="10">
        <v>29.9</v>
      </c>
      <c r="T555" s="10">
        <v>29.8</v>
      </c>
      <c r="U555" s="41"/>
      <c r="V555" s="84">
        <v>6.7583333333333329E-2</v>
      </c>
      <c r="W555" s="84">
        <v>6.2E-2</v>
      </c>
      <c r="X555" s="87">
        <v>6.2</v>
      </c>
      <c r="Y555" s="41"/>
      <c r="Z555" s="13">
        <v>2.5000000000000001E-2</v>
      </c>
      <c r="AA555" s="11">
        <v>2.5</v>
      </c>
      <c r="AB555" s="22">
        <v>2.2700000000000001E-2</v>
      </c>
      <c r="AC555" s="41"/>
      <c r="AD555" s="90">
        <v>0</v>
      </c>
      <c r="AE555" s="41"/>
      <c r="AF555" s="12" t="str">
        <v/>
      </c>
      <c r="AG555" s="104" t="str">
        <v/>
      </c>
      <c r="AH555" s="41"/>
      <c r="AI555" s="94" t="str">
        <v/>
      </c>
      <c r="AJ555" s="94">
        <v>3.74</v>
      </c>
      <c r="AK555" s="94" t="str">
        <v/>
      </c>
      <c r="AL555" s="41"/>
      <c r="AM555" s="7" t="str">
        <v/>
      </c>
      <c r="AN555" s="7" t="str">
        <v/>
      </c>
      <c r="AO555" s="7" t="str">
        <v/>
      </c>
      <c r="AP555" s="7" t="str">
        <v/>
      </c>
      <c r="AQ555" s="7" t="str">
        <v/>
      </c>
      <c r="AR555" s="7" t="str">
        <v/>
      </c>
      <c r="AS555" s="18" t="str">
        <v/>
      </c>
      <c r="AT555" s="41"/>
      <c r="AU555" s="9" t="str">
        <v/>
      </c>
      <c r="AV555" s="9" t="str">
        <v/>
      </c>
      <c r="AW555" s="9" t="str">
        <v/>
      </c>
      <c r="AX555" s="9" t="str">
        <v/>
      </c>
      <c r="AY555" s="9" t="str">
        <v/>
      </c>
      <c r="AZ555" s="9" t="str">
        <v/>
      </c>
      <c r="BA555" s="10" t="str">
        <v/>
      </c>
      <c r="BB555" s="41"/>
    </row>
    <row r="556" spans="1:54" ht="12.75" customHeight="1" x14ac:dyDescent="0.2">
      <c r="A556" s="32">
        <v>21520</v>
      </c>
      <c r="B556" s="7">
        <v>1.7605633802816989E-2</v>
      </c>
      <c r="C556" s="7">
        <v>6.9084628670124104E-4</v>
      </c>
      <c r="D556" s="7">
        <v>2.5465411155650264E-2</v>
      </c>
      <c r="E556" s="7">
        <v>1.4446416964055242E-2</v>
      </c>
      <c r="F556" s="7">
        <v>1.8328925493891868E-2</v>
      </c>
      <c r="G556" s="7">
        <v>3.6903857993812128E-2</v>
      </c>
      <c r="H556" s="7">
        <v>2.6845637583892579E-2</v>
      </c>
      <c r="I556" s="8">
        <v>28.9</v>
      </c>
      <c r="J556" s="8">
        <v>28.97</v>
      </c>
      <c r="K556" s="41"/>
      <c r="L556" s="9">
        <v>1.7006802721088343E-2</v>
      </c>
      <c r="M556" s="9">
        <v>3.3557046979864058E-3</v>
      </c>
      <c r="N556" s="9" t="str">
        <v/>
      </c>
      <c r="O556" s="9" t="str">
        <v/>
      </c>
      <c r="P556" s="9" t="str">
        <v/>
      </c>
      <c r="Q556" s="9" t="str">
        <v/>
      </c>
      <c r="R556" s="9" t="str">
        <v/>
      </c>
      <c r="S556" s="10">
        <v>29.9</v>
      </c>
      <c r="T556" s="10">
        <v>29.9</v>
      </c>
      <c r="U556" s="41"/>
      <c r="V556" s="84">
        <v>6.8416666666666653E-2</v>
      </c>
      <c r="W556" s="84">
        <v>6.2E-2</v>
      </c>
      <c r="X556" s="87">
        <v>6.2</v>
      </c>
      <c r="Y556" s="41"/>
      <c r="Z556" s="13">
        <v>2.3799999999999998E-2</v>
      </c>
      <c r="AA556" s="11">
        <v>2.38</v>
      </c>
      <c r="AB556" s="22">
        <v>2.4199999999999999E-2</v>
      </c>
      <c r="AC556" s="41"/>
      <c r="AD556" s="90">
        <v>0</v>
      </c>
      <c r="AE556" s="41"/>
      <c r="AF556" s="12" t="str">
        <v/>
      </c>
      <c r="AG556" s="104" t="str">
        <v/>
      </c>
      <c r="AH556" s="41"/>
      <c r="AI556" s="94" t="str">
        <v/>
      </c>
      <c r="AJ556" s="94">
        <v>3.86</v>
      </c>
      <c r="AK556" s="94" t="str">
        <v/>
      </c>
      <c r="AL556" s="41"/>
      <c r="AM556" s="7" t="str">
        <v/>
      </c>
      <c r="AN556" s="7" t="str">
        <v/>
      </c>
      <c r="AO556" s="7" t="str">
        <v/>
      </c>
      <c r="AP556" s="7" t="str">
        <v/>
      </c>
      <c r="AQ556" s="7" t="str">
        <v/>
      </c>
      <c r="AR556" s="7" t="str">
        <v/>
      </c>
      <c r="AS556" s="18" t="str">
        <v/>
      </c>
      <c r="AT556" s="41"/>
      <c r="AU556" s="9" t="str">
        <v/>
      </c>
      <c r="AV556" s="9" t="str">
        <v/>
      </c>
      <c r="AW556" s="9" t="str">
        <v/>
      </c>
      <c r="AX556" s="9" t="str">
        <v/>
      </c>
      <c r="AY556" s="9" t="str">
        <v/>
      </c>
      <c r="AZ556" s="9" t="str">
        <v/>
      </c>
      <c r="BA556" s="10" t="str">
        <v/>
      </c>
      <c r="BB556" s="41"/>
    </row>
    <row r="557" spans="1:54" ht="12.75" customHeight="1" x14ac:dyDescent="0.2">
      <c r="A557" s="32">
        <v>21551</v>
      </c>
      <c r="B557" s="7">
        <v>1.3986013986013957E-2</v>
      </c>
      <c r="C557" s="7">
        <v>1.3807386952020551E-3</v>
      </c>
      <c r="D557" s="7">
        <v>2.6646823964425748E-2</v>
      </c>
      <c r="E557" s="7">
        <v>1.5147486339056826E-2</v>
      </c>
      <c r="F557" s="7">
        <v>1.9104397539456475E-2</v>
      </c>
      <c r="G557" s="7">
        <v>3.7082958932841414E-2</v>
      </c>
      <c r="H557" s="7">
        <v>2.0000000000000018E-2</v>
      </c>
      <c r="I557" s="8">
        <v>29</v>
      </c>
      <c r="J557" s="8">
        <v>29.01</v>
      </c>
      <c r="K557" s="41"/>
      <c r="L557" s="9">
        <v>1.7006802721088343E-2</v>
      </c>
      <c r="M557" s="9">
        <v>0</v>
      </c>
      <c r="N557" s="9" t="str">
        <v/>
      </c>
      <c r="O557" s="9" t="str">
        <v/>
      </c>
      <c r="P557" s="9" t="str">
        <v/>
      </c>
      <c r="Q557" s="9" t="str">
        <v/>
      </c>
      <c r="R557" s="9" t="str">
        <v/>
      </c>
      <c r="S557" s="10">
        <v>29.9</v>
      </c>
      <c r="T557" s="10">
        <v>29.9</v>
      </c>
      <c r="U557" s="41"/>
      <c r="V557" s="84">
        <v>6.8583333333333329E-2</v>
      </c>
      <c r="W557" s="84">
        <v>0.06</v>
      </c>
      <c r="X557" s="87">
        <v>6</v>
      </c>
      <c r="Y557" s="41"/>
      <c r="Z557" s="13">
        <v>2.5000000000000001E-2</v>
      </c>
      <c r="AA557" s="11">
        <v>2.5</v>
      </c>
      <c r="AB557" s="22">
        <v>2.4799999999999999E-2</v>
      </c>
      <c r="AC557" s="41"/>
      <c r="AD557" s="90">
        <v>0</v>
      </c>
      <c r="AE557" s="41"/>
      <c r="AF557" s="12" t="str">
        <v/>
      </c>
      <c r="AG557" s="104" t="str">
        <v/>
      </c>
      <c r="AH557" s="41"/>
      <c r="AI557" s="94" t="str">
        <v/>
      </c>
      <c r="AJ557" s="94">
        <v>4.0199999999999996</v>
      </c>
      <c r="AK557" s="94" t="str">
        <v/>
      </c>
      <c r="AL557" s="41"/>
      <c r="AM557" s="7" t="str">
        <v/>
      </c>
      <c r="AN557" s="7" t="str">
        <v/>
      </c>
      <c r="AO557" s="7" t="str">
        <v/>
      </c>
      <c r="AP557" s="7" t="str">
        <v/>
      </c>
      <c r="AQ557" s="7" t="str">
        <v/>
      </c>
      <c r="AR557" s="7" t="str">
        <v/>
      </c>
      <c r="AS557" s="18">
        <v>15.164</v>
      </c>
      <c r="AT557" s="41"/>
      <c r="AU557" s="9" t="str">
        <v/>
      </c>
      <c r="AV557" s="9" t="str">
        <v/>
      </c>
      <c r="AW557" s="9" t="str">
        <v/>
      </c>
      <c r="AX557" s="9" t="str">
        <v/>
      </c>
      <c r="AY557" s="9" t="str">
        <v/>
      </c>
      <c r="AZ557" s="9" t="str">
        <v/>
      </c>
      <c r="BA557" s="10">
        <v>15.500999999999999</v>
      </c>
      <c r="BB557" s="41"/>
    </row>
    <row r="558" spans="1:54" ht="12.75" customHeight="1" x14ac:dyDescent="0.2">
      <c r="A558" s="32">
        <v>21582</v>
      </c>
      <c r="B558" s="7">
        <v>1.0489510489510412E-2</v>
      </c>
      <c r="C558" s="7">
        <v>-3.4470872113068207E-4</v>
      </c>
      <c r="D558" s="7">
        <v>2.5465411155650264E-2</v>
      </c>
      <c r="E558" s="7">
        <v>1.4446416964055242E-2</v>
      </c>
      <c r="F558" s="7">
        <v>1.9605310013415256E-2</v>
      </c>
      <c r="G558" s="7">
        <v>3.7275576326124549E-2</v>
      </c>
      <c r="H558" s="7">
        <v>2.0000000000000018E-2</v>
      </c>
      <c r="I558" s="8">
        <v>28.9</v>
      </c>
      <c r="J558" s="8">
        <v>29</v>
      </c>
      <c r="K558" s="41"/>
      <c r="L558" s="9">
        <v>1.7006802721088343E-2</v>
      </c>
      <c r="M558" s="9">
        <v>0</v>
      </c>
      <c r="N558" s="9" t="str">
        <v/>
      </c>
      <c r="O558" s="9" t="str">
        <v/>
      </c>
      <c r="P558" s="9" t="str">
        <v/>
      </c>
      <c r="Q558" s="9" t="str">
        <v/>
      </c>
      <c r="R558" s="9" t="str">
        <v/>
      </c>
      <c r="S558" s="10">
        <v>29.9</v>
      </c>
      <c r="T558" s="10">
        <v>29.9</v>
      </c>
      <c r="U558" s="41"/>
      <c r="V558" s="84">
        <v>6.8166666666666667E-2</v>
      </c>
      <c r="W558" s="84">
        <v>5.9000000000000004E-2</v>
      </c>
      <c r="X558" s="87">
        <v>5.9</v>
      </c>
      <c r="Y558" s="41"/>
      <c r="Z558" s="13">
        <v>2.5000000000000001E-2</v>
      </c>
      <c r="AA558" s="11">
        <v>2.5</v>
      </c>
      <c r="AB558" s="22">
        <v>2.4300000000000002E-2</v>
      </c>
      <c r="AC558" s="41"/>
      <c r="AD558" s="90">
        <v>0</v>
      </c>
      <c r="AE558" s="41"/>
      <c r="AF558" s="12" t="str">
        <v/>
      </c>
      <c r="AG558" s="104" t="str">
        <v/>
      </c>
      <c r="AH558" s="41"/>
      <c r="AI558" s="94" t="str">
        <v/>
      </c>
      <c r="AJ558" s="94">
        <v>3.96</v>
      </c>
      <c r="AK558" s="94" t="str">
        <v/>
      </c>
      <c r="AL558" s="41"/>
      <c r="AM558" s="7" t="str">
        <v/>
      </c>
      <c r="AN558" s="7">
        <v>9.8918491163280109E-4</v>
      </c>
      <c r="AO558" s="7" t="str">
        <v/>
      </c>
      <c r="AP558" s="7" t="str">
        <v/>
      </c>
      <c r="AQ558" s="7" t="str">
        <v/>
      </c>
      <c r="AR558" s="7" t="str">
        <v/>
      </c>
      <c r="AS558" s="18">
        <v>15.179</v>
      </c>
      <c r="AT558" s="41"/>
      <c r="AU558" s="9" t="str">
        <v/>
      </c>
      <c r="AV558" s="9">
        <v>7.7414360363858847E-4</v>
      </c>
      <c r="AW558" s="9" t="str">
        <v/>
      </c>
      <c r="AX558" s="9" t="str">
        <v/>
      </c>
      <c r="AY558" s="9" t="str">
        <v/>
      </c>
      <c r="AZ558" s="9" t="str">
        <v/>
      </c>
      <c r="BA558" s="10">
        <v>15.513</v>
      </c>
      <c r="BB558" s="41"/>
    </row>
    <row r="559" spans="1:54" ht="12.75" customHeight="1" x14ac:dyDescent="0.2">
      <c r="A559" s="32">
        <v>21610</v>
      </c>
      <c r="B559" s="7">
        <v>3.4722222222220989E-3</v>
      </c>
      <c r="C559" s="7">
        <v>-1.034482758620725E-3</v>
      </c>
      <c r="D559" s="7">
        <v>2.5465411155650264E-2</v>
      </c>
      <c r="E559" s="7">
        <v>1.4446416964055242E-2</v>
      </c>
      <c r="F559" s="7">
        <v>1.9605310013415256E-2</v>
      </c>
      <c r="G559" s="7">
        <v>3.7275576326124549E-2</v>
      </c>
      <c r="H559" s="7">
        <v>6.6225165562914245E-3</v>
      </c>
      <c r="I559" s="8">
        <v>28.9</v>
      </c>
      <c r="J559" s="8">
        <v>28.97</v>
      </c>
      <c r="K559" s="41"/>
      <c r="L559" s="9">
        <v>1.6949152542372836E-2</v>
      </c>
      <c r="M559" s="9">
        <v>3.3444816053511683E-3</v>
      </c>
      <c r="N559" s="9" t="str">
        <v/>
      </c>
      <c r="O559" s="9" t="str">
        <v/>
      </c>
      <c r="P559" s="9" t="str">
        <v/>
      </c>
      <c r="Q559" s="9" t="str">
        <v/>
      </c>
      <c r="R559" s="9" t="str">
        <v/>
      </c>
      <c r="S559" s="10">
        <v>30</v>
      </c>
      <c r="T559" s="10">
        <v>30</v>
      </c>
      <c r="U559" s="41"/>
      <c r="V559" s="84">
        <v>6.7250000000000018E-2</v>
      </c>
      <c r="W559" s="84">
        <v>5.5999999999999994E-2</v>
      </c>
      <c r="X559" s="87">
        <v>5.6</v>
      </c>
      <c r="Y559" s="41"/>
      <c r="Z559" s="13">
        <v>0.03</v>
      </c>
      <c r="AA559" s="11">
        <v>3</v>
      </c>
      <c r="AB559" s="22">
        <v>2.7999999999999997E-2</v>
      </c>
      <c r="AC559" s="41"/>
      <c r="AD559" s="90">
        <v>0</v>
      </c>
      <c r="AE559" s="41"/>
      <c r="AF559" s="12" t="str">
        <v/>
      </c>
      <c r="AG559" s="104" t="str">
        <v/>
      </c>
      <c r="AH559" s="41"/>
      <c r="AI559" s="94" t="str">
        <v/>
      </c>
      <c r="AJ559" s="94">
        <v>3.99</v>
      </c>
      <c r="AK559" s="94" t="str">
        <v/>
      </c>
      <c r="AL559" s="41"/>
      <c r="AM559" s="7" t="str">
        <v/>
      </c>
      <c r="AN559" s="7">
        <v>6.5880492786085654E-4</v>
      </c>
      <c r="AO559" s="7" t="str">
        <v/>
      </c>
      <c r="AP559" s="7" t="str">
        <v/>
      </c>
      <c r="AQ559" s="7" t="str">
        <v/>
      </c>
      <c r="AR559" s="7" t="str">
        <v/>
      </c>
      <c r="AS559" s="18">
        <v>15.189</v>
      </c>
      <c r="AT559" s="41"/>
      <c r="AU559" s="9" t="str">
        <v/>
      </c>
      <c r="AV559" s="9">
        <v>1.1603171533551837E-3</v>
      </c>
      <c r="AW559" s="9" t="str">
        <v/>
      </c>
      <c r="AX559" s="9" t="str">
        <v/>
      </c>
      <c r="AY559" s="9" t="str">
        <v/>
      </c>
      <c r="AZ559" s="9" t="str">
        <v/>
      </c>
      <c r="BA559" s="10">
        <v>15.531000000000001</v>
      </c>
      <c r="BB559" s="41"/>
    </row>
    <row r="560" spans="1:54" ht="12.75" customHeight="1" x14ac:dyDescent="0.2">
      <c r="A560" s="32">
        <v>21641</v>
      </c>
      <c r="B560" s="7">
        <v>3.4602076124568004E-3</v>
      </c>
      <c r="C560" s="7">
        <v>3.4518467380051376E-4</v>
      </c>
      <c r="D560" s="7">
        <v>2.5373067291743823E-2</v>
      </c>
      <c r="E560" s="7">
        <v>1.5903930909294761E-2</v>
      </c>
      <c r="F560" s="7">
        <v>1.9530000322335983E-2</v>
      </c>
      <c r="G560" s="7">
        <v>3.7829343109403446E-2</v>
      </c>
      <c r="H560" s="7">
        <v>6.6225165562914245E-3</v>
      </c>
      <c r="I560" s="8">
        <v>29</v>
      </c>
      <c r="J560" s="8">
        <v>28.98</v>
      </c>
      <c r="K560" s="41"/>
      <c r="L560" s="9">
        <v>1.6949152542372836E-2</v>
      </c>
      <c r="M560" s="9">
        <v>0</v>
      </c>
      <c r="N560" s="9" t="str">
        <v/>
      </c>
      <c r="O560" s="9" t="str">
        <v/>
      </c>
      <c r="P560" s="9" t="str">
        <v/>
      </c>
      <c r="Q560" s="9" t="str">
        <v/>
      </c>
      <c r="R560" s="9" t="str">
        <v/>
      </c>
      <c r="S560" s="10">
        <v>30</v>
      </c>
      <c r="T560" s="10">
        <v>30</v>
      </c>
      <c r="U560" s="41"/>
      <c r="V560" s="84">
        <v>6.5416666666666679E-2</v>
      </c>
      <c r="W560" s="84">
        <v>5.2000000000000005E-2</v>
      </c>
      <c r="X560" s="87">
        <v>5.2</v>
      </c>
      <c r="Y560" s="41"/>
      <c r="Z560" s="13">
        <v>0.03</v>
      </c>
      <c r="AA560" s="11">
        <v>3</v>
      </c>
      <c r="AB560" s="22">
        <v>2.9600000000000001E-2</v>
      </c>
      <c r="AC560" s="41"/>
      <c r="AD560" s="90">
        <v>0</v>
      </c>
      <c r="AE560" s="41"/>
      <c r="AF560" s="12" t="str">
        <v/>
      </c>
      <c r="AG560" s="104" t="str">
        <v/>
      </c>
      <c r="AH560" s="41"/>
      <c r="AI560" s="94" t="str">
        <v/>
      </c>
      <c r="AJ560" s="94">
        <v>4.12</v>
      </c>
      <c r="AK560" s="94" t="str">
        <v/>
      </c>
      <c r="AL560" s="41"/>
      <c r="AM560" s="7" t="str">
        <v/>
      </c>
      <c r="AN560" s="7">
        <v>1.9751135690302402E-3</v>
      </c>
      <c r="AO560" s="7" t="str">
        <v/>
      </c>
      <c r="AP560" s="7" t="str">
        <v/>
      </c>
      <c r="AQ560" s="7" t="str">
        <v/>
      </c>
      <c r="AR560" s="7" t="str">
        <v/>
      </c>
      <c r="AS560" s="18">
        <v>15.218999999999999</v>
      </c>
      <c r="AT560" s="41"/>
      <c r="AU560" s="9" t="str">
        <v/>
      </c>
      <c r="AV560" s="9">
        <v>2.5111068186207675E-3</v>
      </c>
      <c r="AW560" s="9" t="str">
        <v/>
      </c>
      <c r="AX560" s="9" t="str">
        <v/>
      </c>
      <c r="AY560" s="9" t="str">
        <v/>
      </c>
      <c r="AZ560" s="9" t="str">
        <v/>
      </c>
      <c r="BA560" s="10">
        <v>15.57</v>
      </c>
      <c r="BB560" s="41"/>
    </row>
    <row r="561" spans="1:54" ht="12.75" customHeight="1" x14ac:dyDescent="0.2">
      <c r="A561" s="32">
        <v>21671</v>
      </c>
      <c r="B561" s="7">
        <v>3.4602076124568004E-3</v>
      </c>
      <c r="C561" s="7">
        <v>2.0703933747412417E-3</v>
      </c>
      <c r="D561" s="7">
        <v>2.4105608561949099E-2</v>
      </c>
      <c r="E561" s="7">
        <v>1.5147486339056826E-2</v>
      </c>
      <c r="F561" s="7">
        <v>1.9957566470093058E-2</v>
      </c>
      <c r="G561" s="7">
        <v>3.7829343109403446E-2</v>
      </c>
      <c r="H561" s="7">
        <v>1.3245033112582849E-2</v>
      </c>
      <c r="I561" s="8">
        <v>29</v>
      </c>
      <c r="J561" s="8">
        <v>29.04</v>
      </c>
      <c r="K561" s="41"/>
      <c r="L561" s="9">
        <v>2.0338983050847581E-2</v>
      </c>
      <c r="M561" s="9">
        <v>3.3333333333334103E-3</v>
      </c>
      <c r="N561" s="9" t="str">
        <v/>
      </c>
      <c r="O561" s="9" t="str">
        <v/>
      </c>
      <c r="P561" s="9" t="str">
        <v/>
      </c>
      <c r="Q561" s="9" t="str">
        <v/>
      </c>
      <c r="R561" s="9" t="str">
        <v/>
      </c>
      <c r="S561" s="10">
        <v>30.1</v>
      </c>
      <c r="T561" s="10">
        <v>30.1</v>
      </c>
      <c r="U561" s="41"/>
      <c r="V561" s="84">
        <v>6.3500000000000001E-2</v>
      </c>
      <c r="W561" s="84">
        <v>5.0999999999999997E-2</v>
      </c>
      <c r="X561" s="87">
        <v>5.0999999999999996</v>
      </c>
      <c r="Y561" s="41"/>
      <c r="Z561" s="13">
        <v>3.2500000000000001E-2</v>
      </c>
      <c r="AA561" s="11">
        <v>3.25</v>
      </c>
      <c r="AB561" s="22">
        <v>2.8999999999999998E-2</v>
      </c>
      <c r="AC561" s="41"/>
      <c r="AD561" s="90">
        <v>0</v>
      </c>
      <c r="AE561" s="41"/>
      <c r="AF561" s="12" t="str">
        <v/>
      </c>
      <c r="AG561" s="104" t="str">
        <v/>
      </c>
      <c r="AH561" s="41"/>
      <c r="AI561" s="94" t="str">
        <v/>
      </c>
      <c r="AJ561" s="94">
        <v>4.3099999999999996</v>
      </c>
      <c r="AK561" s="94" t="str">
        <v/>
      </c>
      <c r="AL561" s="41"/>
      <c r="AM561" s="7" t="str">
        <v/>
      </c>
      <c r="AN561" s="7">
        <v>5.2565871607868075E-4</v>
      </c>
      <c r="AO561" s="7" t="str">
        <v/>
      </c>
      <c r="AP561" s="7" t="str">
        <v/>
      </c>
      <c r="AQ561" s="7" t="str">
        <v/>
      </c>
      <c r="AR561" s="7" t="str">
        <v/>
      </c>
      <c r="AS561" s="18">
        <v>15.227</v>
      </c>
      <c r="AT561" s="41"/>
      <c r="AU561" s="9" t="str">
        <v/>
      </c>
      <c r="AV561" s="9">
        <v>1.2202954399487265E-3</v>
      </c>
      <c r="AW561" s="9" t="str">
        <v/>
      </c>
      <c r="AX561" s="9" t="str">
        <v/>
      </c>
      <c r="AY561" s="9" t="str">
        <v/>
      </c>
      <c r="AZ561" s="9" t="str">
        <v/>
      </c>
      <c r="BA561" s="10">
        <v>15.589</v>
      </c>
      <c r="BB561" s="41"/>
    </row>
    <row r="562" spans="1:54" ht="12.75" customHeight="1" x14ac:dyDescent="0.2">
      <c r="A562" s="32">
        <v>21702</v>
      </c>
      <c r="B562" s="7">
        <v>6.9204152249136008E-3</v>
      </c>
      <c r="C562" s="7">
        <v>2.4104683195591559E-3</v>
      </c>
      <c r="D562" s="7">
        <v>2.2762261957365526E-2</v>
      </c>
      <c r="E562" s="7">
        <v>1.5846624389338038E-2</v>
      </c>
      <c r="F562" s="7">
        <v>1.988101805247533E-2</v>
      </c>
      <c r="G562" s="7">
        <v>3.8007986773310742E-2</v>
      </c>
      <c r="H562" s="7">
        <v>0</v>
      </c>
      <c r="I562" s="8">
        <v>29.1</v>
      </c>
      <c r="J562" s="8">
        <v>29.11</v>
      </c>
      <c r="K562" s="41"/>
      <c r="L562" s="9">
        <v>2.0338983050847581E-2</v>
      </c>
      <c r="M562" s="9">
        <v>3.3222591362125353E-3</v>
      </c>
      <c r="N562" s="9" t="str">
        <v/>
      </c>
      <c r="O562" s="9" t="str">
        <v/>
      </c>
      <c r="P562" s="9" t="str">
        <v/>
      </c>
      <c r="Q562" s="9" t="str">
        <v/>
      </c>
      <c r="R562" s="9" t="str">
        <v/>
      </c>
      <c r="S562" s="10">
        <v>30.1</v>
      </c>
      <c r="T562" s="10">
        <v>30.2</v>
      </c>
      <c r="U562" s="41"/>
      <c r="V562" s="84">
        <v>6.1583333333333344E-2</v>
      </c>
      <c r="W562" s="84">
        <v>0.05</v>
      </c>
      <c r="X562" s="87">
        <v>5</v>
      </c>
      <c r="Y562" s="41"/>
      <c r="Z562" s="13">
        <v>0.03</v>
      </c>
      <c r="AA562" s="11">
        <v>3</v>
      </c>
      <c r="AB562" s="22">
        <v>3.39E-2</v>
      </c>
      <c r="AC562" s="41"/>
      <c r="AD562" s="90">
        <v>0</v>
      </c>
      <c r="AE562" s="41"/>
      <c r="AF562" s="12" t="str">
        <v/>
      </c>
      <c r="AG562" s="104" t="str">
        <v/>
      </c>
      <c r="AH562" s="41"/>
      <c r="AI562" s="94" t="str">
        <v/>
      </c>
      <c r="AJ562" s="94">
        <v>4.34</v>
      </c>
      <c r="AK562" s="94" t="str">
        <v/>
      </c>
      <c r="AL562" s="41"/>
      <c r="AM562" s="7" t="str">
        <v/>
      </c>
      <c r="AN562" s="7">
        <v>2.8896039929073858E-3</v>
      </c>
      <c r="AO562" s="7" t="str">
        <v/>
      </c>
      <c r="AP562" s="7" t="str">
        <v/>
      </c>
      <c r="AQ562" s="7" t="str">
        <v/>
      </c>
      <c r="AR562" s="7" t="str">
        <v/>
      </c>
      <c r="AS562" s="18">
        <v>15.271000000000001</v>
      </c>
      <c r="AT562" s="41"/>
      <c r="AU562" s="9" t="str">
        <v/>
      </c>
      <c r="AV562" s="9">
        <v>2.9507986400667541E-3</v>
      </c>
      <c r="AW562" s="9" t="str">
        <v/>
      </c>
      <c r="AX562" s="9" t="str">
        <v/>
      </c>
      <c r="AY562" s="9" t="str">
        <v/>
      </c>
      <c r="AZ562" s="9" t="str">
        <v/>
      </c>
      <c r="BA562" s="10">
        <v>15.635</v>
      </c>
      <c r="BB562" s="41"/>
    </row>
    <row r="563" spans="1:54" ht="12.75" customHeight="1" x14ac:dyDescent="0.2">
      <c r="A563" s="32">
        <v>21732</v>
      </c>
      <c r="B563" s="7">
        <v>6.8965517241379448E-3</v>
      </c>
      <c r="C563" s="7">
        <v>1.3740982480248132E-3</v>
      </c>
      <c r="D563" s="7">
        <v>2.1435065327218172E-2</v>
      </c>
      <c r="E563" s="7">
        <v>1.6543843044878326E-2</v>
      </c>
      <c r="F563" s="7">
        <v>2.1088654145061003E-2</v>
      </c>
      <c r="G563" s="7">
        <v>3.8186048185490762E-2</v>
      </c>
      <c r="H563" s="7">
        <v>1.3245033112582849E-2</v>
      </c>
      <c r="I563" s="8">
        <v>29.2</v>
      </c>
      <c r="J563" s="8">
        <v>29.15</v>
      </c>
      <c r="K563" s="41"/>
      <c r="L563" s="9">
        <v>2.0270270270270174E-2</v>
      </c>
      <c r="M563" s="9">
        <v>0</v>
      </c>
      <c r="N563" s="9" t="str">
        <v/>
      </c>
      <c r="O563" s="9" t="str">
        <v/>
      </c>
      <c r="P563" s="9" t="str">
        <v/>
      </c>
      <c r="Q563" s="9" t="str">
        <v/>
      </c>
      <c r="R563" s="9" t="str">
        <v/>
      </c>
      <c r="S563" s="10">
        <v>30.2</v>
      </c>
      <c r="T563" s="10">
        <v>30.2</v>
      </c>
      <c r="U563" s="41"/>
      <c r="V563" s="84">
        <v>5.9583333333333328E-2</v>
      </c>
      <c r="W563" s="84">
        <v>5.0999999999999997E-2</v>
      </c>
      <c r="X563" s="87">
        <v>5.0999999999999996</v>
      </c>
      <c r="Y563" s="41"/>
      <c r="Z563" s="13">
        <v>3.5000000000000003E-2</v>
      </c>
      <c r="AA563" s="11">
        <v>3.5</v>
      </c>
      <c r="AB563" s="22">
        <v>3.4700000000000002E-2</v>
      </c>
      <c r="AC563" s="41"/>
      <c r="AD563" s="90">
        <v>0</v>
      </c>
      <c r="AE563" s="41"/>
      <c r="AF563" s="12" t="str">
        <v/>
      </c>
      <c r="AG563" s="104" t="str">
        <v/>
      </c>
      <c r="AH563" s="41"/>
      <c r="AI563" s="94" t="str">
        <v/>
      </c>
      <c r="AJ563" s="94">
        <v>4.4000000000000004</v>
      </c>
      <c r="AK563" s="94" t="str">
        <v/>
      </c>
      <c r="AL563" s="41"/>
      <c r="AM563" s="7" t="str">
        <v/>
      </c>
      <c r="AN563" s="7">
        <v>2.0954750834916158E-3</v>
      </c>
      <c r="AO563" s="7" t="str">
        <v/>
      </c>
      <c r="AP563" s="7" t="str">
        <v/>
      </c>
      <c r="AQ563" s="7" t="str">
        <v/>
      </c>
      <c r="AR563" s="7" t="str">
        <v/>
      </c>
      <c r="AS563" s="18">
        <v>15.303000000000001</v>
      </c>
      <c r="AT563" s="41"/>
      <c r="AU563" s="9" t="str">
        <v/>
      </c>
      <c r="AV563" s="9">
        <v>2.3664854493123944E-3</v>
      </c>
      <c r="AW563" s="9" t="str">
        <v/>
      </c>
      <c r="AX563" s="9" t="str">
        <v/>
      </c>
      <c r="AY563" s="9" t="str">
        <v/>
      </c>
      <c r="AZ563" s="9" t="str">
        <v/>
      </c>
      <c r="BA563" s="10">
        <v>15.672000000000001</v>
      </c>
      <c r="BB563" s="41"/>
    </row>
    <row r="564" spans="1:54" ht="12.75" customHeight="1" x14ac:dyDescent="0.2">
      <c r="A564" s="32">
        <v>21763</v>
      </c>
      <c r="B564" s="7">
        <v>1.0380622837370179E-2</v>
      </c>
      <c r="C564" s="7">
        <v>1.0291595197255976E-3</v>
      </c>
      <c r="D564" s="7">
        <v>2.2680719080190759E-2</v>
      </c>
      <c r="E564" s="7">
        <v>1.6543843044878326E-2</v>
      </c>
      <c r="F564" s="7">
        <v>2.0658811944562983E-2</v>
      </c>
      <c r="G564" s="7">
        <v>3.8186048185490762E-2</v>
      </c>
      <c r="H564" s="7">
        <v>1.3245033112582849E-2</v>
      </c>
      <c r="I564" s="8">
        <v>29.2</v>
      </c>
      <c r="J564" s="8">
        <v>29.18</v>
      </c>
      <c r="K564" s="41"/>
      <c r="L564" s="9">
        <v>2.0270270270270174E-2</v>
      </c>
      <c r="M564" s="9">
        <v>0</v>
      </c>
      <c r="N564" s="9" t="str">
        <v/>
      </c>
      <c r="O564" s="9" t="str">
        <v/>
      </c>
      <c r="P564" s="9" t="str">
        <v/>
      </c>
      <c r="Q564" s="9" t="str">
        <v/>
      </c>
      <c r="R564" s="9" t="str">
        <v/>
      </c>
      <c r="S564" s="10">
        <v>30.2</v>
      </c>
      <c r="T564" s="10">
        <v>30.2</v>
      </c>
      <c r="U564" s="41"/>
      <c r="V564" s="84">
        <v>5.775000000000001E-2</v>
      </c>
      <c r="W564" s="84">
        <v>5.2000000000000005E-2</v>
      </c>
      <c r="X564" s="87">
        <v>5.2</v>
      </c>
      <c r="Y564" s="41"/>
      <c r="Z564" s="13">
        <v>3.5000000000000003E-2</v>
      </c>
      <c r="AA564" s="11">
        <v>3.5</v>
      </c>
      <c r="AB564" s="22">
        <v>3.5000000000000003E-2</v>
      </c>
      <c r="AC564" s="41"/>
      <c r="AD564" s="90">
        <v>0</v>
      </c>
      <c r="AE564" s="41"/>
      <c r="AF564" s="12" t="str">
        <v/>
      </c>
      <c r="AG564" s="104" t="str">
        <v/>
      </c>
      <c r="AH564" s="41"/>
      <c r="AI564" s="94" t="str">
        <v/>
      </c>
      <c r="AJ564" s="94">
        <v>4.43</v>
      </c>
      <c r="AK564" s="94" t="str">
        <v/>
      </c>
      <c r="AL564" s="41"/>
      <c r="AM564" s="7" t="str">
        <v/>
      </c>
      <c r="AN564" s="7">
        <v>1.4376266091615797E-3</v>
      </c>
      <c r="AO564" s="7" t="str">
        <v/>
      </c>
      <c r="AP564" s="7" t="str">
        <v/>
      </c>
      <c r="AQ564" s="7" t="str">
        <v/>
      </c>
      <c r="AR564" s="7" t="str">
        <v/>
      </c>
      <c r="AS564" s="18">
        <v>15.324999999999999</v>
      </c>
      <c r="AT564" s="41"/>
      <c r="AU564" s="9" t="str">
        <v/>
      </c>
      <c r="AV564" s="9">
        <v>1.595201633486365E-3</v>
      </c>
      <c r="AW564" s="9" t="str">
        <v/>
      </c>
      <c r="AX564" s="9" t="str">
        <v/>
      </c>
      <c r="AY564" s="9" t="str">
        <v/>
      </c>
      <c r="AZ564" s="9" t="str">
        <v/>
      </c>
      <c r="BA564" s="10">
        <v>15.696999999999999</v>
      </c>
      <c r="BB564" s="41"/>
    </row>
    <row r="565" spans="1:54" ht="12.75" customHeight="1" x14ac:dyDescent="0.2">
      <c r="A565" s="32">
        <v>21794</v>
      </c>
      <c r="B565" s="7">
        <v>1.384083044982698E-2</v>
      </c>
      <c r="C565" s="7">
        <v>2.3989033584648212E-3</v>
      </c>
      <c r="D565" s="7">
        <v>2.2599758542936499E-2</v>
      </c>
      <c r="E565" s="7">
        <v>1.7997157313192513E-2</v>
      </c>
      <c r="F565" s="7">
        <v>2.0579808711406855E-2</v>
      </c>
      <c r="G565" s="7">
        <v>3.724756837882115E-2</v>
      </c>
      <c r="H565" s="7">
        <v>1.3071895424836555E-2</v>
      </c>
      <c r="I565" s="8">
        <v>29.3</v>
      </c>
      <c r="J565" s="8">
        <v>29.25</v>
      </c>
      <c r="K565" s="41"/>
      <c r="L565" s="9">
        <v>2.3648648648648685E-2</v>
      </c>
      <c r="M565" s="9">
        <v>3.3112582781458233E-3</v>
      </c>
      <c r="N565" s="9" t="str">
        <v/>
      </c>
      <c r="O565" s="9" t="str">
        <v/>
      </c>
      <c r="P565" s="9" t="str">
        <v/>
      </c>
      <c r="Q565" s="9" t="str">
        <v/>
      </c>
      <c r="R565" s="9" t="str">
        <v/>
      </c>
      <c r="S565" s="10">
        <v>30.3</v>
      </c>
      <c r="T565" s="10">
        <v>30.3</v>
      </c>
      <c r="U565" s="41"/>
      <c r="V565" s="84">
        <v>5.6416666666666684E-2</v>
      </c>
      <c r="W565" s="84">
        <v>5.5E-2</v>
      </c>
      <c r="X565" s="87">
        <v>5.5</v>
      </c>
      <c r="Y565" s="41"/>
      <c r="Z565" s="13">
        <v>0.03</v>
      </c>
      <c r="AA565" s="11">
        <v>3</v>
      </c>
      <c r="AB565" s="22">
        <v>3.7599999999999995E-2</v>
      </c>
      <c r="AC565" s="41"/>
      <c r="AD565" s="90">
        <v>0</v>
      </c>
      <c r="AE565" s="41"/>
      <c r="AF565" s="12" t="str">
        <v/>
      </c>
      <c r="AG565" s="104" t="str">
        <v/>
      </c>
      <c r="AH565" s="41"/>
      <c r="AI565" s="94" t="str">
        <v/>
      </c>
      <c r="AJ565" s="94">
        <v>4.68</v>
      </c>
      <c r="AK565" s="94" t="str">
        <v/>
      </c>
      <c r="AL565" s="41"/>
      <c r="AM565" s="7" t="str">
        <v/>
      </c>
      <c r="AN565" s="7">
        <v>2.6101141924959048E-3</v>
      </c>
      <c r="AO565" s="7" t="str">
        <v/>
      </c>
      <c r="AP565" s="7" t="str">
        <v/>
      </c>
      <c r="AQ565" s="7" t="str">
        <v/>
      </c>
      <c r="AR565" s="7" t="str">
        <v/>
      </c>
      <c r="AS565" s="18">
        <v>15.365</v>
      </c>
      <c r="AT565" s="41"/>
      <c r="AU565" s="9" t="str">
        <v/>
      </c>
      <c r="AV565" s="9">
        <v>2.6119640695674295E-3</v>
      </c>
      <c r="AW565" s="9" t="str">
        <v/>
      </c>
      <c r="AX565" s="9" t="str">
        <v/>
      </c>
      <c r="AY565" s="9" t="str">
        <v/>
      </c>
      <c r="AZ565" s="9" t="str">
        <v/>
      </c>
      <c r="BA565" s="10">
        <v>15.738</v>
      </c>
      <c r="BB565" s="41"/>
    </row>
    <row r="566" spans="1:54" ht="12.75" customHeight="1" x14ac:dyDescent="0.2">
      <c r="A566" s="32">
        <v>21824</v>
      </c>
      <c r="B566" s="7">
        <v>1.730103806228378E-2</v>
      </c>
      <c r="C566" s="7">
        <v>3.4188034188034067E-3</v>
      </c>
      <c r="D566" s="7">
        <v>2.2519374127603964E-2</v>
      </c>
      <c r="E566" s="7">
        <v>1.8691089217110379E-2</v>
      </c>
      <c r="F566" s="7">
        <v>2.1785883629891867E-2</v>
      </c>
      <c r="G566" s="7">
        <v>3.77935441620183E-2</v>
      </c>
      <c r="H566" s="7">
        <v>1.3071895424836555E-2</v>
      </c>
      <c r="I566" s="8">
        <v>29.4</v>
      </c>
      <c r="J566" s="8">
        <v>29.35</v>
      </c>
      <c r="K566" s="41"/>
      <c r="L566" s="9">
        <v>2.6936026936027035E-2</v>
      </c>
      <c r="M566" s="9">
        <v>3.3003300330032292E-3</v>
      </c>
      <c r="N566" s="9" t="str">
        <v/>
      </c>
      <c r="O566" s="9" t="str">
        <v/>
      </c>
      <c r="P566" s="9" t="str">
        <v/>
      </c>
      <c r="Q566" s="9" t="str">
        <v/>
      </c>
      <c r="R566" s="9" t="str">
        <v/>
      </c>
      <c r="S566" s="10">
        <v>30.5</v>
      </c>
      <c r="T566" s="10">
        <v>30.4</v>
      </c>
      <c r="U566" s="41"/>
      <c r="V566" s="84">
        <v>5.5583333333333339E-2</v>
      </c>
      <c r="W566" s="84">
        <v>5.7000000000000002E-2</v>
      </c>
      <c r="X566" s="87">
        <v>5.7</v>
      </c>
      <c r="Y566" s="41"/>
      <c r="Z566" s="13">
        <v>0.04</v>
      </c>
      <c r="AA566" s="11">
        <v>4</v>
      </c>
      <c r="AB566" s="22">
        <v>3.9800000000000002E-2</v>
      </c>
      <c r="AC566" s="41"/>
      <c r="AD566" s="90">
        <v>0</v>
      </c>
      <c r="AE566" s="41"/>
      <c r="AF566" s="12" t="str">
        <v/>
      </c>
      <c r="AG566" s="104" t="str">
        <v/>
      </c>
      <c r="AH566" s="41"/>
      <c r="AI566" s="94" t="str">
        <v/>
      </c>
      <c r="AJ566" s="94">
        <v>4.53</v>
      </c>
      <c r="AK566" s="94" t="str">
        <v/>
      </c>
      <c r="AL566" s="41"/>
      <c r="AM566" s="7" t="str">
        <v/>
      </c>
      <c r="AN566" s="7">
        <v>2.4080702896192019E-3</v>
      </c>
      <c r="AO566" s="7" t="str">
        <v/>
      </c>
      <c r="AP566" s="7" t="str">
        <v/>
      </c>
      <c r="AQ566" s="7" t="str">
        <v/>
      </c>
      <c r="AR566" s="7" t="str">
        <v/>
      </c>
      <c r="AS566" s="18">
        <v>15.401999999999999</v>
      </c>
      <c r="AT566" s="41"/>
      <c r="AU566" s="9" t="str">
        <v/>
      </c>
      <c r="AV566" s="9">
        <v>1.7155928326344494E-3</v>
      </c>
      <c r="AW566" s="9" t="str">
        <v/>
      </c>
      <c r="AX566" s="9" t="str">
        <v/>
      </c>
      <c r="AY566" s="9" t="str">
        <v/>
      </c>
      <c r="AZ566" s="9" t="str">
        <v/>
      </c>
      <c r="BA566" s="10">
        <v>15.765000000000001</v>
      </c>
      <c r="BB566" s="41"/>
    </row>
    <row r="567" spans="1:54" ht="12.75" customHeight="1" x14ac:dyDescent="0.2">
      <c r="A567" s="32">
        <v>21855</v>
      </c>
      <c r="B567" s="7">
        <v>1.379310344827589E-2</v>
      </c>
      <c r="C567" s="7">
        <v>0</v>
      </c>
      <c r="D567" s="7">
        <v>2.2519374127603964E-2</v>
      </c>
      <c r="E567" s="7">
        <v>1.8691089217110379E-2</v>
      </c>
      <c r="F567" s="7">
        <v>2.1355747920446699E-2</v>
      </c>
      <c r="G567" s="7">
        <v>3.77935441620183E-2</v>
      </c>
      <c r="H567" s="7">
        <v>1.3071895424836555E-2</v>
      </c>
      <c r="I567" s="8">
        <v>29.4</v>
      </c>
      <c r="J567" s="8">
        <v>29.35</v>
      </c>
      <c r="K567" s="41"/>
      <c r="L567" s="9">
        <v>2.006688963210701E-2</v>
      </c>
      <c r="M567" s="9">
        <v>0</v>
      </c>
      <c r="N567" s="9" t="str">
        <v/>
      </c>
      <c r="O567" s="9" t="str">
        <v/>
      </c>
      <c r="P567" s="9" t="str">
        <v/>
      </c>
      <c r="Q567" s="9" t="str">
        <v/>
      </c>
      <c r="R567" s="9" t="str">
        <v/>
      </c>
      <c r="S567" s="10">
        <v>30.5</v>
      </c>
      <c r="T567" s="10">
        <v>30.4</v>
      </c>
      <c r="U567" s="41"/>
      <c r="V567" s="84">
        <v>5.5250000000000014E-2</v>
      </c>
      <c r="W567" s="84">
        <v>5.7999999999999996E-2</v>
      </c>
      <c r="X567" s="87">
        <v>5.8</v>
      </c>
      <c r="Y567" s="41"/>
      <c r="Z567" s="13">
        <v>0.04</v>
      </c>
      <c r="AA567" s="11">
        <v>4</v>
      </c>
      <c r="AB567" s="22">
        <v>0.04</v>
      </c>
      <c r="AC567" s="41"/>
      <c r="AD567" s="90">
        <v>0</v>
      </c>
      <c r="AE567" s="41"/>
      <c r="AF567" s="12" t="str">
        <v/>
      </c>
      <c r="AG567" s="104" t="str">
        <v/>
      </c>
      <c r="AH567" s="41"/>
      <c r="AI567" s="94" t="str">
        <v/>
      </c>
      <c r="AJ567" s="94">
        <v>4.53</v>
      </c>
      <c r="AK567" s="94" t="str">
        <v/>
      </c>
      <c r="AL567" s="41"/>
      <c r="AM567" s="7" t="str">
        <v/>
      </c>
      <c r="AN567" s="7">
        <v>6.4926632904827031E-4</v>
      </c>
      <c r="AO567" s="7" t="str">
        <v/>
      </c>
      <c r="AP567" s="7" t="str">
        <v/>
      </c>
      <c r="AQ567" s="7" t="str">
        <v/>
      </c>
      <c r="AR567" s="7" t="str">
        <v/>
      </c>
      <c r="AS567" s="18">
        <v>15.412000000000001</v>
      </c>
      <c r="AT567" s="41"/>
      <c r="AU567" s="9" t="str">
        <v/>
      </c>
      <c r="AV567" s="9">
        <v>1.8395179194417022E-3</v>
      </c>
      <c r="AW567" s="9" t="str">
        <v/>
      </c>
      <c r="AX567" s="9" t="str">
        <v/>
      </c>
      <c r="AY567" s="9" t="str">
        <v/>
      </c>
      <c r="AZ567" s="9" t="str">
        <v/>
      </c>
      <c r="BA567" s="10">
        <v>15.794</v>
      </c>
      <c r="BB567" s="41"/>
    </row>
    <row r="568" spans="1:54" ht="12.75" customHeight="1" x14ac:dyDescent="0.2">
      <c r="A568" s="32">
        <v>21885</v>
      </c>
      <c r="B568" s="7">
        <v>1.730103806228378E-2</v>
      </c>
      <c r="C568" s="7">
        <v>2.0442930153321548E-3</v>
      </c>
      <c r="D568" s="7">
        <v>2.1282952880393058E-2</v>
      </c>
      <c r="E568" s="7">
        <v>1.9453013097845862E-2</v>
      </c>
      <c r="F568" s="7">
        <v>2.2218020399223937E-2</v>
      </c>
      <c r="G568" s="7">
        <v>3.77935441620183E-2</v>
      </c>
      <c r="H568" s="7">
        <v>1.3071895424836555E-2</v>
      </c>
      <c r="I568" s="8">
        <v>29.4</v>
      </c>
      <c r="J568" s="8">
        <v>29.41</v>
      </c>
      <c r="K568" s="41"/>
      <c r="L568" s="9">
        <v>2.006688963210701E-2</v>
      </c>
      <c r="M568" s="9">
        <v>3.2894736842106198E-3</v>
      </c>
      <c r="N568" s="9" t="str">
        <v/>
      </c>
      <c r="O568" s="9" t="str">
        <v/>
      </c>
      <c r="P568" s="9" t="str">
        <v/>
      </c>
      <c r="Q568" s="9" t="str">
        <v/>
      </c>
      <c r="R568" s="9" t="str">
        <v/>
      </c>
      <c r="S568" s="10">
        <v>30.5</v>
      </c>
      <c r="T568" s="10">
        <v>30.5</v>
      </c>
      <c r="U568" s="41"/>
      <c r="V568" s="84">
        <v>5.45E-2</v>
      </c>
      <c r="W568" s="84">
        <v>5.2999999999999999E-2</v>
      </c>
      <c r="X568" s="87">
        <v>5.3</v>
      </c>
      <c r="Y568" s="41"/>
      <c r="Z568" s="13">
        <v>0.04</v>
      </c>
      <c r="AA568" s="11">
        <v>4</v>
      </c>
      <c r="AB568" s="22">
        <v>3.9900000000000005E-2</v>
      </c>
      <c r="AC568" s="41"/>
      <c r="AD568" s="90">
        <v>0</v>
      </c>
      <c r="AE568" s="41"/>
      <c r="AF568" s="12" t="str">
        <v/>
      </c>
      <c r="AG568" s="104" t="str">
        <v/>
      </c>
      <c r="AH568" s="41"/>
      <c r="AI568" s="94" t="str">
        <v/>
      </c>
      <c r="AJ568" s="94">
        <v>4.6900000000000004</v>
      </c>
      <c r="AK568" s="94" t="str">
        <v/>
      </c>
      <c r="AL568" s="41"/>
      <c r="AM568" s="7" t="str">
        <v/>
      </c>
      <c r="AN568" s="7">
        <v>1.1679211004411716E-3</v>
      </c>
      <c r="AO568" s="7" t="str">
        <v/>
      </c>
      <c r="AP568" s="7" t="str">
        <v/>
      </c>
      <c r="AQ568" s="7" t="str">
        <v/>
      </c>
      <c r="AR568" s="7" t="str">
        <v/>
      </c>
      <c r="AS568" s="18">
        <v>15.43</v>
      </c>
      <c r="AT568" s="41"/>
      <c r="AU568" s="9" t="str">
        <v/>
      </c>
      <c r="AV568" s="9">
        <v>1.5195643915411061E-3</v>
      </c>
      <c r="AW568" s="9" t="str">
        <v/>
      </c>
      <c r="AX568" s="9" t="str">
        <v/>
      </c>
      <c r="AY568" s="9" t="str">
        <v/>
      </c>
      <c r="AZ568" s="9" t="str">
        <v/>
      </c>
      <c r="BA568" s="10">
        <v>15.818</v>
      </c>
      <c r="BB568" s="41"/>
    </row>
    <row r="569" spans="1:54" ht="12.75" customHeight="1" x14ac:dyDescent="0.2">
      <c r="A569" s="32">
        <v>21916</v>
      </c>
      <c r="B569" s="7">
        <v>1.0344827586207028E-2</v>
      </c>
      <c r="C569" s="7">
        <v>-1.3600816048963127E-3</v>
      </c>
      <c r="D569" s="7">
        <v>2.0123720382562382E-2</v>
      </c>
      <c r="E569" s="7">
        <v>1.8758562171729221E-2</v>
      </c>
      <c r="F569" s="7">
        <v>2.2303801640682241E-2</v>
      </c>
      <c r="G569" s="7">
        <v>3.7988736775653953E-2</v>
      </c>
      <c r="H569" s="7">
        <v>1.3071895424836555E-2</v>
      </c>
      <c r="I569" s="8">
        <v>29.3</v>
      </c>
      <c r="J569" s="8">
        <v>29.37</v>
      </c>
      <c r="K569" s="41"/>
      <c r="L569" s="9">
        <v>2.006688963210701E-2</v>
      </c>
      <c r="M569" s="9">
        <v>0</v>
      </c>
      <c r="N569" s="9">
        <v>2.2865019087619176E-2</v>
      </c>
      <c r="O569" s="9" t="str">
        <v/>
      </c>
      <c r="P569" s="9" t="str">
        <v/>
      </c>
      <c r="Q569" s="9" t="str">
        <v/>
      </c>
      <c r="R569" s="9" t="str">
        <v/>
      </c>
      <c r="S569" s="10">
        <v>30.5</v>
      </c>
      <c r="T569" s="10">
        <v>30.5</v>
      </c>
      <c r="U569" s="41"/>
      <c r="V569" s="84">
        <v>5.383333333333333E-2</v>
      </c>
      <c r="W569" s="84">
        <v>5.2000000000000005E-2</v>
      </c>
      <c r="X569" s="87">
        <v>5.2</v>
      </c>
      <c r="Y569" s="41"/>
      <c r="Z569" s="13">
        <v>0.04</v>
      </c>
      <c r="AA569" s="11">
        <v>4</v>
      </c>
      <c r="AB569" s="22">
        <v>3.9900000000000005E-2</v>
      </c>
      <c r="AC569" s="41"/>
      <c r="AD569" s="90">
        <v>0</v>
      </c>
      <c r="AE569" s="41"/>
      <c r="AF569" s="12" t="str">
        <v/>
      </c>
      <c r="AG569" s="104" t="str">
        <v/>
      </c>
      <c r="AH569" s="41"/>
      <c r="AI569" s="94" t="str">
        <v/>
      </c>
      <c r="AJ569" s="94">
        <v>4.72</v>
      </c>
      <c r="AK569" s="94" t="str">
        <v/>
      </c>
      <c r="AL569" s="41"/>
      <c r="AM569" s="7">
        <v>1.6948034819308955E-2</v>
      </c>
      <c r="AN569" s="7">
        <v>-5.8327932598833954E-4</v>
      </c>
      <c r="AO569" s="7" t="str">
        <v/>
      </c>
      <c r="AP569" s="7" t="str">
        <v/>
      </c>
      <c r="AQ569" s="7" t="str">
        <v/>
      </c>
      <c r="AR569" s="7" t="str">
        <v/>
      </c>
      <c r="AS569" s="18">
        <v>15.420999999999999</v>
      </c>
      <c r="AT569" s="41"/>
      <c r="AU569" s="9">
        <v>2.0708341397329244E-2</v>
      </c>
      <c r="AV569" s="9">
        <v>2.528764698443986E-4</v>
      </c>
      <c r="AW569" s="9" t="str">
        <v/>
      </c>
      <c r="AX569" s="9" t="str">
        <v/>
      </c>
      <c r="AY569" s="9" t="str">
        <v/>
      </c>
      <c r="AZ569" s="9" t="str">
        <v/>
      </c>
      <c r="BA569" s="10">
        <v>15.821999999999999</v>
      </c>
      <c r="BB569" s="41"/>
    </row>
    <row r="570" spans="1:54" ht="12.75" customHeight="1" x14ac:dyDescent="0.2">
      <c r="A570" s="32">
        <v>21947</v>
      </c>
      <c r="B570" s="7">
        <v>1.730103806228378E-2</v>
      </c>
      <c r="C570" s="7">
        <v>1.3619339462036528E-3</v>
      </c>
      <c r="D570" s="7">
        <v>2.005249029991063E-2</v>
      </c>
      <c r="E570" s="7">
        <v>1.9453013097845862E-2</v>
      </c>
      <c r="F570" s="7">
        <v>2.2652176076152664E-2</v>
      </c>
      <c r="G570" s="7">
        <v>3.77935441620183E-2</v>
      </c>
      <c r="H570" s="7">
        <v>1.3071895424836555E-2</v>
      </c>
      <c r="I570" s="8">
        <v>29.4</v>
      </c>
      <c r="J570" s="8">
        <v>29.41</v>
      </c>
      <c r="K570" s="41"/>
      <c r="L570" s="9">
        <v>2.34113712374584E-2</v>
      </c>
      <c r="M570" s="9">
        <v>3.2786885245901232E-3</v>
      </c>
      <c r="N570" s="9">
        <v>2.3981684842375062E-2</v>
      </c>
      <c r="O570" s="9" t="str">
        <v/>
      </c>
      <c r="P570" s="9" t="str">
        <v/>
      </c>
      <c r="Q570" s="9" t="str">
        <v/>
      </c>
      <c r="R570" s="9" t="str">
        <v/>
      </c>
      <c r="S570" s="10">
        <v>30.6</v>
      </c>
      <c r="T570" s="10">
        <v>30.6</v>
      </c>
      <c r="U570" s="41"/>
      <c r="V570" s="84">
        <v>5.2916666666666667E-2</v>
      </c>
      <c r="W570" s="84">
        <v>4.8000000000000001E-2</v>
      </c>
      <c r="X570" s="87">
        <v>4.8</v>
      </c>
      <c r="Y570" s="41"/>
      <c r="Z570" s="13">
        <v>0.04</v>
      </c>
      <c r="AA570" s="11">
        <v>4</v>
      </c>
      <c r="AB570" s="22">
        <v>3.9699999999999999E-2</v>
      </c>
      <c r="AC570" s="41"/>
      <c r="AD570" s="90">
        <v>0</v>
      </c>
      <c r="AE570" s="41"/>
      <c r="AF570" s="12" t="str">
        <v/>
      </c>
      <c r="AG570" s="104" t="str">
        <v/>
      </c>
      <c r="AH570" s="41"/>
      <c r="AI570" s="94" t="str">
        <v/>
      </c>
      <c r="AJ570" s="94">
        <v>4.49</v>
      </c>
      <c r="AK570" s="94" t="str">
        <v/>
      </c>
      <c r="AL570" s="41"/>
      <c r="AM570" s="7">
        <v>1.6997167138810054E-2</v>
      </c>
      <c r="AN570" s="7">
        <v>1.0375462032292671E-3</v>
      </c>
      <c r="AO570" s="7" t="str">
        <v/>
      </c>
      <c r="AP570" s="7" t="str">
        <v/>
      </c>
      <c r="AQ570" s="7" t="str">
        <v/>
      </c>
      <c r="AR570" s="7" t="str">
        <v/>
      </c>
      <c r="AS570" s="18">
        <v>15.436999999999999</v>
      </c>
      <c r="AT570" s="41"/>
      <c r="AU570" s="9">
        <v>2.1852639721523959E-2</v>
      </c>
      <c r="AV570" s="9">
        <v>1.8960940462646736E-3</v>
      </c>
      <c r="AW570" s="9" t="str">
        <v/>
      </c>
      <c r="AX570" s="9" t="str">
        <v/>
      </c>
      <c r="AY570" s="9" t="str">
        <v/>
      </c>
      <c r="AZ570" s="9" t="str">
        <v/>
      </c>
      <c r="BA570" s="10">
        <v>15.852</v>
      </c>
      <c r="BB570" s="41"/>
    </row>
    <row r="571" spans="1:54" ht="12.75" customHeight="1" x14ac:dyDescent="0.2">
      <c r="A571" s="32">
        <v>21976</v>
      </c>
      <c r="B571" s="7">
        <v>1.730103806228378E-2</v>
      </c>
      <c r="C571" s="7">
        <v>0</v>
      </c>
      <c r="D571" s="7">
        <v>1.882793631320645E-2</v>
      </c>
      <c r="E571" s="7">
        <v>1.9453013097845862E-2</v>
      </c>
      <c r="F571" s="7">
        <v>2.2218020399223937E-2</v>
      </c>
      <c r="G571" s="7">
        <v>3.77935441620183E-2</v>
      </c>
      <c r="H571" s="7">
        <v>1.3157894736842257E-2</v>
      </c>
      <c r="I571" s="8">
        <v>29.4</v>
      </c>
      <c r="J571" s="8">
        <v>29.41</v>
      </c>
      <c r="K571" s="41"/>
      <c r="L571" s="9">
        <v>2.0000000000000018E-2</v>
      </c>
      <c r="M571" s="9">
        <v>0</v>
      </c>
      <c r="N571" s="9">
        <v>2.1597551222348521E-2</v>
      </c>
      <c r="O571" s="9" t="str">
        <v/>
      </c>
      <c r="P571" s="9" t="str">
        <v/>
      </c>
      <c r="Q571" s="9" t="str">
        <v/>
      </c>
      <c r="R571" s="9" t="str">
        <v/>
      </c>
      <c r="S571" s="10">
        <v>30.6</v>
      </c>
      <c r="T571" s="10">
        <v>30.6</v>
      </c>
      <c r="U571" s="41"/>
      <c r="V571" s="84">
        <v>5.2749999999999991E-2</v>
      </c>
      <c r="W571" s="84">
        <v>5.4000000000000006E-2</v>
      </c>
      <c r="X571" s="87">
        <v>5.4</v>
      </c>
      <c r="Y571" s="41"/>
      <c r="Z571" s="13">
        <v>0.04</v>
      </c>
      <c r="AA571" s="11">
        <v>4</v>
      </c>
      <c r="AB571" s="22">
        <v>3.8399999999999997E-2</v>
      </c>
      <c r="AC571" s="41"/>
      <c r="AD571" s="90">
        <v>0</v>
      </c>
      <c r="AE571" s="41"/>
      <c r="AF571" s="12" t="str">
        <v/>
      </c>
      <c r="AG571" s="104" t="str">
        <v/>
      </c>
      <c r="AH571" s="41"/>
      <c r="AI571" s="94" t="str">
        <v/>
      </c>
      <c r="AJ571" s="94">
        <v>4.25</v>
      </c>
      <c r="AK571" s="94" t="str">
        <v/>
      </c>
      <c r="AL571" s="41"/>
      <c r="AM571" s="7">
        <v>1.6920139574692294E-2</v>
      </c>
      <c r="AN571" s="7">
        <v>5.8301483448852665E-4</v>
      </c>
      <c r="AO571" s="7" t="str">
        <v/>
      </c>
      <c r="AP571" s="7" t="str">
        <v/>
      </c>
      <c r="AQ571" s="7" t="str">
        <v/>
      </c>
      <c r="AR571" s="7" t="str">
        <v/>
      </c>
      <c r="AS571" s="18">
        <v>15.446</v>
      </c>
      <c r="AT571" s="41"/>
      <c r="AU571" s="9">
        <v>2.0732728092202724E-2</v>
      </c>
      <c r="AV571" s="9">
        <v>6.3083522583884388E-5</v>
      </c>
      <c r="AW571" s="9" t="str">
        <v/>
      </c>
      <c r="AX571" s="9" t="str">
        <v/>
      </c>
      <c r="AY571" s="9" t="str">
        <v/>
      </c>
      <c r="AZ571" s="9" t="str">
        <v/>
      </c>
      <c r="BA571" s="10">
        <v>15.853</v>
      </c>
      <c r="BB571" s="41"/>
    </row>
    <row r="572" spans="1:54" ht="12.75" customHeight="1" x14ac:dyDescent="0.2">
      <c r="A572" s="32">
        <v>22007</v>
      </c>
      <c r="B572" s="7">
        <v>1.7241379310344751E-2</v>
      </c>
      <c r="C572" s="7">
        <v>4.4202652159128775E-3</v>
      </c>
      <c r="D572" s="7">
        <v>1.8761687778174885E-2</v>
      </c>
      <c r="E572" s="7">
        <v>2.0145576925130193E-2</v>
      </c>
      <c r="F572" s="7">
        <v>2.2565182563572872E-2</v>
      </c>
      <c r="G572" s="7">
        <v>3.7969755137296834E-2</v>
      </c>
      <c r="H572" s="7">
        <v>1.9736842105263275E-2</v>
      </c>
      <c r="I572" s="8">
        <v>29.5</v>
      </c>
      <c r="J572" s="8">
        <v>29.54</v>
      </c>
      <c r="K572" s="41"/>
      <c r="L572" s="9">
        <v>2.0000000000000018E-2</v>
      </c>
      <c r="M572" s="9">
        <v>0</v>
      </c>
      <c r="N572" s="9">
        <v>2.0413775479336982E-2</v>
      </c>
      <c r="O572" s="9" t="str">
        <v/>
      </c>
      <c r="P572" s="9" t="str">
        <v/>
      </c>
      <c r="Q572" s="9" t="str">
        <v/>
      </c>
      <c r="R572" s="9" t="str">
        <v/>
      </c>
      <c r="S572" s="10">
        <v>30.6</v>
      </c>
      <c r="T572" s="10">
        <v>30.6</v>
      </c>
      <c r="U572" s="41"/>
      <c r="V572" s="84">
        <v>5.2749999999999991E-2</v>
      </c>
      <c r="W572" s="84">
        <v>5.2000000000000005E-2</v>
      </c>
      <c r="X572" s="87">
        <v>5.2</v>
      </c>
      <c r="Y572" s="41"/>
      <c r="Z572" s="13">
        <v>0.04</v>
      </c>
      <c r="AA572" s="11">
        <v>4</v>
      </c>
      <c r="AB572" s="22">
        <v>3.9199999999999999E-2</v>
      </c>
      <c r="AC572" s="41"/>
      <c r="AD572" s="90">
        <v>0</v>
      </c>
      <c r="AE572" s="41"/>
      <c r="AF572" s="12" t="str">
        <v/>
      </c>
      <c r="AG572" s="104" t="str">
        <v/>
      </c>
      <c r="AH572" s="41"/>
      <c r="AI572" s="94" t="str">
        <v/>
      </c>
      <c r="AJ572" s="94">
        <v>4.28</v>
      </c>
      <c r="AK572" s="94" t="str">
        <v/>
      </c>
      <c r="AL572" s="41"/>
      <c r="AM572" s="7">
        <v>1.8595177081280001E-2</v>
      </c>
      <c r="AN572" s="7">
        <v>3.6255341188657919E-3</v>
      </c>
      <c r="AO572" s="7" t="str">
        <v/>
      </c>
      <c r="AP572" s="7" t="str">
        <v/>
      </c>
      <c r="AQ572" s="7" t="str">
        <v/>
      </c>
      <c r="AR572" s="7" t="str">
        <v/>
      </c>
      <c r="AS572" s="18">
        <v>15.502000000000001</v>
      </c>
      <c r="AT572" s="41"/>
      <c r="AU572" s="9">
        <v>2.0038535645471978E-2</v>
      </c>
      <c r="AV572" s="9">
        <v>1.829306755819049E-3</v>
      </c>
      <c r="AW572" s="9" t="str">
        <v/>
      </c>
      <c r="AX572" s="9" t="str">
        <v/>
      </c>
      <c r="AY572" s="9" t="str">
        <v/>
      </c>
      <c r="AZ572" s="9" t="str">
        <v/>
      </c>
      <c r="BA572" s="10">
        <v>15.882</v>
      </c>
      <c r="BB572" s="41"/>
    </row>
    <row r="573" spans="1:54" ht="12.75" customHeight="1" x14ac:dyDescent="0.2">
      <c r="A573" s="32">
        <v>22037</v>
      </c>
      <c r="B573" s="7">
        <v>1.7241379310344751E-2</v>
      </c>
      <c r="C573" s="7">
        <v>1.0155721056195333E-3</v>
      </c>
      <c r="D573" s="7">
        <v>1.7547429550284654E-2</v>
      </c>
      <c r="E573" s="7">
        <v>2.0145576925130193E-2</v>
      </c>
      <c r="F573" s="7">
        <v>2.2132899033439291E-2</v>
      </c>
      <c r="G573" s="7">
        <v>3.7969755137296834E-2</v>
      </c>
      <c r="H573" s="7">
        <v>1.3071895424836555E-2</v>
      </c>
      <c r="I573" s="8">
        <v>29.5</v>
      </c>
      <c r="J573" s="8">
        <v>29.57</v>
      </c>
      <c r="K573" s="41"/>
      <c r="L573" s="9">
        <v>1.6611295681063121E-2</v>
      </c>
      <c r="M573" s="9">
        <v>0</v>
      </c>
      <c r="N573" s="9">
        <v>2.0413775479336982E-2</v>
      </c>
      <c r="O573" s="9" t="str">
        <v/>
      </c>
      <c r="P573" s="9" t="str">
        <v/>
      </c>
      <c r="Q573" s="9" t="str">
        <v/>
      </c>
      <c r="R573" s="9" t="str">
        <v/>
      </c>
      <c r="S573" s="10">
        <v>30.6</v>
      </c>
      <c r="T573" s="10">
        <v>30.6</v>
      </c>
      <c r="U573" s="41"/>
      <c r="V573" s="84">
        <v>5.2749999999999991E-2</v>
      </c>
      <c r="W573" s="84">
        <v>5.0999999999999997E-2</v>
      </c>
      <c r="X573" s="87">
        <v>5.0999999999999996</v>
      </c>
      <c r="Y573" s="41"/>
      <c r="Z573" s="13">
        <v>3.5000000000000003E-2</v>
      </c>
      <c r="AA573" s="11">
        <v>3.5</v>
      </c>
      <c r="AB573" s="22">
        <v>3.85E-2</v>
      </c>
      <c r="AC573" s="41"/>
      <c r="AD573" s="90">
        <v>1</v>
      </c>
      <c r="AE573" s="41"/>
      <c r="AF573" s="12" t="str">
        <v/>
      </c>
      <c r="AG573" s="104" t="str">
        <v/>
      </c>
      <c r="AH573" s="41"/>
      <c r="AI573" s="94" t="str">
        <v/>
      </c>
      <c r="AJ573" s="94">
        <v>4.3499999999999996</v>
      </c>
      <c r="AK573" s="94" t="str">
        <v/>
      </c>
      <c r="AL573" s="41"/>
      <c r="AM573" s="7">
        <v>1.9110790044000847E-2</v>
      </c>
      <c r="AN573" s="7">
        <v>1.032124887111241E-3</v>
      </c>
      <c r="AO573" s="7" t="str">
        <v/>
      </c>
      <c r="AP573" s="7" t="str">
        <v/>
      </c>
      <c r="AQ573" s="7" t="str">
        <v/>
      </c>
      <c r="AR573" s="7" t="str">
        <v/>
      </c>
      <c r="AS573" s="18">
        <v>15.518000000000001</v>
      </c>
      <c r="AT573" s="41"/>
      <c r="AU573" s="9">
        <v>2.046314709089736E-2</v>
      </c>
      <c r="AV573" s="9">
        <v>1.6370734164463663E-3</v>
      </c>
      <c r="AW573" s="9" t="str">
        <v/>
      </c>
      <c r="AX573" s="9" t="str">
        <v/>
      </c>
      <c r="AY573" s="9" t="str">
        <v/>
      </c>
      <c r="AZ573" s="9" t="str">
        <v/>
      </c>
      <c r="BA573" s="10">
        <v>15.907999999999999</v>
      </c>
      <c r="BB573" s="41"/>
    </row>
    <row r="574" spans="1:54" ht="12.75" customHeight="1" x14ac:dyDescent="0.2">
      <c r="A574" s="32">
        <v>22068</v>
      </c>
      <c r="B574" s="7">
        <v>1.7182130584192379E-2</v>
      </c>
      <c r="C574" s="7">
        <v>1.352722353736846E-3</v>
      </c>
      <c r="D574" s="7">
        <v>1.7486050166039213E-2</v>
      </c>
      <c r="E574" s="7">
        <v>2.0836265152528677E-2</v>
      </c>
      <c r="F574" s="7">
        <v>2.2048429929436342E-2</v>
      </c>
      <c r="G574" s="7">
        <v>3.7776016974205406E-2</v>
      </c>
      <c r="H574" s="7">
        <v>2.6490066225165476E-2</v>
      </c>
      <c r="I574" s="8">
        <v>29.6</v>
      </c>
      <c r="J574" s="8">
        <v>29.61</v>
      </c>
      <c r="K574" s="41"/>
      <c r="L574" s="9">
        <v>1.6611295681063121E-2</v>
      </c>
      <c r="M574" s="9">
        <v>3.2679738562091387E-3</v>
      </c>
      <c r="N574" s="9">
        <v>1.9235467531193207E-2</v>
      </c>
      <c r="O574" s="9" t="str">
        <v/>
      </c>
      <c r="P574" s="9" t="str">
        <v/>
      </c>
      <c r="Q574" s="9" t="str">
        <v/>
      </c>
      <c r="R574" s="9" t="str">
        <v/>
      </c>
      <c r="S574" s="10">
        <v>30.6</v>
      </c>
      <c r="T574" s="10">
        <v>30.7</v>
      </c>
      <c r="U574" s="41"/>
      <c r="V574" s="84">
        <v>5.3083333333333337E-2</v>
      </c>
      <c r="W574" s="84">
        <v>5.4000000000000006E-2</v>
      </c>
      <c r="X574" s="87">
        <v>5.4</v>
      </c>
      <c r="Y574" s="41"/>
      <c r="Z574" s="13">
        <v>3.5000000000000003E-2</v>
      </c>
      <c r="AA574" s="11">
        <v>3.5</v>
      </c>
      <c r="AB574" s="22">
        <v>3.32E-2</v>
      </c>
      <c r="AC574" s="41"/>
      <c r="AD574" s="90">
        <v>1</v>
      </c>
      <c r="AE574" s="41"/>
      <c r="AF574" s="12" t="str">
        <v/>
      </c>
      <c r="AG574" s="104" t="str">
        <v/>
      </c>
      <c r="AH574" s="41"/>
      <c r="AI574" s="94" t="str">
        <v/>
      </c>
      <c r="AJ574" s="94">
        <v>4.1500000000000004</v>
      </c>
      <c r="AK574" s="94" t="str">
        <v/>
      </c>
      <c r="AL574" s="41"/>
      <c r="AM574" s="7">
        <v>1.6632833475214381E-2</v>
      </c>
      <c r="AN574" s="7">
        <v>4.5108905786817033E-4</v>
      </c>
      <c r="AO574" s="7" t="str">
        <v/>
      </c>
      <c r="AP574" s="7" t="str">
        <v/>
      </c>
      <c r="AQ574" s="7" t="str">
        <v/>
      </c>
      <c r="AR574" s="7" t="str">
        <v/>
      </c>
      <c r="AS574" s="18">
        <v>15.525</v>
      </c>
      <c r="AT574" s="41"/>
      <c r="AU574" s="9">
        <v>1.8036456667732681E-2</v>
      </c>
      <c r="AV574" s="9">
        <v>5.6575308021122872E-4</v>
      </c>
      <c r="AW574" s="9" t="str">
        <v/>
      </c>
      <c r="AX574" s="9" t="str">
        <v/>
      </c>
      <c r="AY574" s="9" t="str">
        <v/>
      </c>
      <c r="AZ574" s="9" t="str">
        <v/>
      </c>
      <c r="BA574" s="10">
        <v>15.917</v>
      </c>
      <c r="BB574" s="41"/>
    </row>
    <row r="575" spans="1:54" ht="12.75" customHeight="1" x14ac:dyDescent="0.2">
      <c r="A575" s="32">
        <v>22098</v>
      </c>
      <c r="B575" s="7">
        <v>1.3698630136986356E-2</v>
      </c>
      <c r="C575" s="7">
        <v>-2.0263424518742745E-3</v>
      </c>
      <c r="D575" s="7">
        <v>1.5083476761694303E-2</v>
      </c>
      <c r="E575" s="7">
        <v>2.0073307449969047E-2</v>
      </c>
      <c r="F575" s="7">
        <v>2.0768987010344464E-2</v>
      </c>
      <c r="G575" s="7">
        <v>3.8145399564629701E-2</v>
      </c>
      <c r="H575" s="7">
        <v>1.3071895424836555E-2</v>
      </c>
      <c r="I575" s="8">
        <v>29.6</v>
      </c>
      <c r="J575" s="8">
        <v>29.55</v>
      </c>
      <c r="K575" s="41"/>
      <c r="L575" s="9">
        <v>1.3245033112582849E-2</v>
      </c>
      <c r="M575" s="9">
        <v>-3.2573289902279035E-3</v>
      </c>
      <c r="N575" s="9">
        <v>1.9235467531193207E-2</v>
      </c>
      <c r="O575" s="9" t="str">
        <v/>
      </c>
      <c r="P575" s="9" t="str">
        <v/>
      </c>
      <c r="Q575" s="9" t="str">
        <v/>
      </c>
      <c r="R575" s="9" t="str">
        <v/>
      </c>
      <c r="S575" s="10">
        <v>30.6</v>
      </c>
      <c r="T575" s="10">
        <v>30.6</v>
      </c>
      <c r="U575" s="41"/>
      <c r="V575" s="84">
        <v>5.3416666666666661E-2</v>
      </c>
      <c r="W575" s="84">
        <v>5.5E-2</v>
      </c>
      <c r="X575" s="87">
        <v>5.5</v>
      </c>
      <c r="Y575" s="41"/>
      <c r="Z575" s="13">
        <v>3.2500000000000001E-2</v>
      </c>
      <c r="AA575" s="11">
        <v>3.25</v>
      </c>
      <c r="AB575" s="22">
        <v>3.2300000000000002E-2</v>
      </c>
      <c r="AC575" s="41"/>
      <c r="AD575" s="90">
        <v>1</v>
      </c>
      <c r="AE575" s="41"/>
      <c r="AF575" s="12" t="str">
        <v/>
      </c>
      <c r="AG575" s="104" t="str">
        <v/>
      </c>
      <c r="AH575" s="41"/>
      <c r="AI575" s="94" t="str">
        <v/>
      </c>
      <c r="AJ575" s="94">
        <v>3.9</v>
      </c>
      <c r="AK575" s="94" t="str">
        <v/>
      </c>
      <c r="AL575" s="41"/>
      <c r="AM575" s="7">
        <v>1.6336666013200052E-2</v>
      </c>
      <c r="AN575" s="7">
        <v>1.8035426731080051E-3</v>
      </c>
      <c r="AO575" s="7" t="str">
        <v/>
      </c>
      <c r="AP575" s="7" t="str">
        <v/>
      </c>
      <c r="AQ575" s="7" t="str">
        <v/>
      </c>
      <c r="AR575" s="7" t="str">
        <v/>
      </c>
      <c r="AS575" s="18">
        <v>15.553000000000001</v>
      </c>
      <c r="AT575" s="41"/>
      <c r="AU575" s="9">
        <v>1.7419601837672216E-2</v>
      </c>
      <c r="AV575" s="9">
        <v>1.7591254633411157E-3</v>
      </c>
      <c r="AW575" s="9" t="str">
        <v/>
      </c>
      <c r="AX575" s="9" t="str">
        <v/>
      </c>
      <c r="AY575" s="9" t="str">
        <v/>
      </c>
      <c r="AZ575" s="9" t="str">
        <v/>
      </c>
      <c r="BA575" s="10">
        <v>15.945</v>
      </c>
      <c r="BB575" s="41"/>
    </row>
    <row r="576" spans="1:54" ht="12.75" customHeight="1" x14ac:dyDescent="0.2">
      <c r="A576" s="32">
        <v>22129</v>
      </c>
      <c r="B576" s="7">
        <v>1.3698630136986356E-2</v>
      </c>
      <c r="C576" s="7">
        <v>2.0304568527917954E-3</v>
      </c>
      <c r="D576" s="7">
        <v>1.5083476761694303E-2</v>
      </c>
      <c r="E576" s="7">
        <v>2.0073307449969047E-2</v>
      </c>
      <c r="F576" s="7">
        <v>1.9925719983013401E-2</v>
      </c>
      <c r="G576" s="7">
        <v>3.8145399564629701E-2</v>
      </c>
      <c r="H576" s="7">
        <v>1.3071895424836555E-2</v>
      </c>
      <c r="I576" s="8">
        <v>29.6</v>
      </c>
      <c r="J576" s="8">
        <v>29.61</v>
      </c>
      <c r="K576" s="41"/>
      <c r="L576" s="9">
        <v>1.3245033112582849E-2</v>
      </c>
      <c r="M576" s="9">
        <v>0</v>
      </c>
      <c r="N576" s="9">
        <v>1.8062583333441795E-2</v>
      </c>
      <c r="O576" s="9" t="str">
        <v/>
      </c>
      <c r="P576" s="9" t="str">
        <v/>
      </c>
      <c r="Q576" s="9" t="str">
        <v/>
      </c>
      <c r="R576" s="9" t="str">
        <v/>
      </c>
      <c r="S576" s="10">
        <v>30.6</v>
      </c>
      <c r="T576" s="10">
        <v>30.6</v>
      </c>
      <c r="U576" s="41"/>
      <c r="V576" s="84">
        <v>5.3749999999999999E-2</v>
      </c>
      <c r="W576" s="84">
        <v>5.5999999999999994E-2</v>
      </c>
      <c r="X576" s="87">
        <v>5.6</v>
      </c>
      <c r="Y576" s="41"/>
      <c r="Z576" s="13">
        <v>0.03</v>
      </c>
      <c r="AA576" s="11">
        <v>3</v>
      </c>
      <c r="AB576" s="22">
        <v>2.98E-2</v>
      </c>
      <c r="AC576" s="41"/>
      <c r="AD576" s="90">
        <v>1</v>
      </c>
      <c r="AE576" s="41"/>
      <c r="AF576" s="12" t="str">
        <v/>
      </c>
      <c r="AG576" s="104" t="str">
        <v/>
      </c>
      <c r="AH576" s="41"/>
      <c r="AI576" s="94" t="str">
        <v/>
      </c>
      <c r="AJ576" s="94">
        <v>3.8</v>
      </c>
      <c r="AK576" s="94" t="str">
        <v/>
      </c>
      <c r="AL576" s="41"/>
      <c r="AM576" s="7">
        <v>1.6574225122349295E-2</v>
      </c>
      <c r="AN576" s="7">
        <v>1.6717032083841676E-3</v>
      </c>
      <c r="AO576" s="7" t="str">
        <v/>
      </c>
      <c r="AP576" s="7" t="str">
        <v/>
      </c>
      <c r="AQ576" s="7" t="str">
        <v/>
      </c>
      <c r="AR576" s="7" t="str">
        <v/>
      </c>
      <c r="AS576" s="18">
        <v>15.579000000000001</v>
      </c>
      <c r="AT576" s="41"/>
      <c r="AU576" s="9">
        <v>1.7264445435433595E-2</v>
      </c>
      <c r="AV576" s="9">
        <v>1.4424584509249438E-3</v>
      </c>
      <c r="AW576" s="9" t="str">
        <v/>
      </c>
      <c r="AX576" s="9" t="str">
        <v/>
      </c>
      <c r="AY576" s="9" t="str">
        <v/>
      </c>
      <c r="AZ576" s="9" t="str">
        <v/>
      </c>
      <c r="BA576" s="10">
        <v>15.968</v>
      </c>
      <c r="BB576" s="41"/>
    </row>
    <row r="577" spans="1:54" ht="12.75" customHeight="1" x14ac:dyDescent="0.2">
      <c r="A577" s="32">
        <v>22160</v>
      </c>
      <c r="B577" s="7">
        <v>1.0238907849829282E-2</v>
      </c>
      <c r="C577" s="7">
        <v>0</v>
      </c>
      <c r="D577" s="7">
        <v>1.5083476761694303E-2</v>
      </c>
      <c r="E577" s="7">
        <v>1.931375835168514E-2</v>
      </c>
      <c r="F577" s="7">
        <v>1.9506944725845132E-2</v>
      </c>
      <c r="G577" s="7">
        <v>3.8145399564629701E-2</v>
      </c>
      <c r="H577" s="7">
        <v>0</v>
      </c>
      <c r="I577" s="8">
        <v>29.6</v>
      </c>
      <c r="J577" s="8">
        <v>29.61</v>
      </c>
      <c r="K577" s="41"/>
      <c r="L577" s="9">
        <v>9.9009900990099098E-3</v>
      </c>
      <c r="M577" s="9">
        <v>0</v>
      </c>
      <c r="N577" s="9">
        <v>1.6895079346706199E-2</v>
      </c>
      <c r="O577" s="9" t="str">
        <v/>
      </c>
      <c r="P577" s="9" t="str">
        <v/>
      </c>
      <c r="Q577" s="9" t="str">
        <v/>
      </c>
      <c r="R577" s="9" t="str">
        <v/>
      </c>
      <c r="S577" s="10">
        <v>30.6</v>
      </c>
      <c r="T577" s="10">
        <v>30.6</v>
      </c>
      <c r="U577" s="41"/>
      <c r="V577" s="84">
        <v>5.3749999999999999E-2</v>
      </c>
      <c r="W577" s="84">
        <v>5.5E-2</v>
      </c>
      <c r="X577" s="87">
        <v>5.5</v>
      </c>
      <c r="Y577" s="41"/>
      <c r="Z577" s="13">
        <v>0.03</v>
      </c>
      <c r="AA577" s="11">
        <v>3</v>
      </c>
      <c r="AB577" s="22">
        <v>2.6000000000000002E-2</v>
      </c>
      <c r="AC577" s="41"/>
      <c r="AD577" s="90">
        <v>1</v>
      </c>
      <c r="AE577" s="41"/>
      <c r="AF577" s="12" t="str">
        <v/>
      </c>
      <c r="AG577" s="104" t="str">
        <v/>
      </c>
      <c r="AH577" s="41"/>
      <c r="AI577" s="94" t="str">
        <v/>
      </c>
      <c r="AJ577" s="94">
        <v>3.8</v>
      </c>
      <c r="AK577" s="94" t="str">
        <v/>
      </c>
      <c r="AL577" s="41"/>
      <c r="AM577" s="7">
        <v>1.451350471851609E-2</v>
      </c>
      <c r="AN577" s="7">
        <v>5.7770075101082341E-4</v>
      </c>
      <c r="AO577" s="7" t="str">
        <v/>
      </c>
      <c r="AP577" s="7" t="str">
        <v/>
      </c>
      <c r="AQ577" s="7" t="str">
        <v/>
      </c>
      <c r="AR577" s="7" t="str">
        <v/>
      </c>
      <c r="AS577" s="18">
        <v>15.587999999999999</v>
      </c>
      <c r="AT577" s="41"/>
      <c r="AU577" s="9">
        <v>1.54403354937096E-2</v>
      </c>
      <c r="AV577" s="9">
        <v>8.1412825651305809E-4</v>
      </c>
      <c r="AW577" s="9" t="str">
        <v/>
      </c>
      <c r="AX577" s="9" t="str">
        <v/>
      </c>
      <c r="AY577" s="9" t="str">
        <v/>
      </c>
      <c r="AZ577" s="9" t="str">
        <v/>
      </c>
      <c r="BA577" s="10">
        <v>15.981</v>
      </c>
      <c r="BB577" s="41"/>
    </row>
    <row r="578" spans="1:54" ht="12.75" customHeight="1" x14ac:dyDescent="0.2">
      <c r="A578" s="32">
        <v>22190</v>
      </c>
      <c r="B578" s="7">
        <v>1.3605442176870763E-2</v>
      </c>
      <c r="C578" s="7">
        <v>4.7281323877068626E-3</v>
      </c>
      <c r="D578" s="7">
        <v>1.7364570897212994E-2</v>
      </c>
      <c r="E578" s="7">
        <v>2.0687501557454802E-2</v>
      </c>
      <c r="F578" s="7">
        <v>1.9361239207412062E-2</v>
      </c>
      <c r="G578" s="7">
        <v>3.8495003643933989E-2</v>
      </c>
      <c r="H578" s="7">
        <v>1.2903225806451646E-2</v>
      </c>
      <c r="I578" s="8">
        <v>29.8</v>
      </c>
      <c r="J578" s="8">
        <v>29.75</v>
      </c>
      <c r="K578" s="41"/>
      <c r="L578" s="9">
        <v>9.8360655737705915E-3</v>
      </c>
      <c r="M578" s="9">
        <v>6.5359477124182774E-3</v>
      </c>
      <c r="N578" s="9">
        <v>1.7941034505813303E-2</v>
      </c>
      <c r="O578" s="9" t="str">
        <v/>
      </c>
      <c r="P578" s="9" t="str">
        <v/>
      </c>
      <c r="Q578" s="9" t="str">
        <v/>
      </c>
      <c r="R578" s="9" t="str">
        <v/>
      </c>
      <c r="S578" s="10">
        <v>30.8</v>
      </c>
      <c r="T578" s="10">
        <v>30.8</v>
      </c>
      <c r="U578" s="41"/>
      <c r="V578" s="84">
        <v>5.4083333333333324E-2</v>
      </c>
      <c r="W578" s="84">
        <v>6.0999999999999999E-2</v>
      </c>
      <c r="X578" s="87">
        <v>6.1</v>
      </c>
      <c r="Y578" s="41"/>
      <c r="Z578" s="13">
        <v>2.75E-2</v>
      </c>
      <c r="AA578" s="11">
        <v>2.75</v>
      </c>
      <c r="AB578" s="22">
        <v>2.4700000000000003E-2</v>
      </c>
      <c r="AC578" s="41"/>
      <c r="AD578" s="90">
        <v>1</v>
      </c>
      <c r="AE578" s="41"/>
      <c r="AF578" s="12" t="str">
        <v/>
      </c>
      <c r="AG578" s="104" t="str">
        <v/>
      </c>
      <c r="AH578" s="41"/>
      <c r="AI578" s="94" t="str">
        <v/>
      </c>
      <c r="AJ578" s="94">
        <v>3.89</v>
      </c>
      <c r="AK578" s="94" t="str">
        <v/>
      </c>
      <c r="AL578" s="41"/>
      <c r="AM578" s="7">
        <v>1.3245033112582849E-2</v>
      </c>
      <c r="AN578" s="7">
        <v>1.1547344110856006E-3</v>
      </c>
      <c r="AO578" s="7" t="str">
        <v/>
      </c>
      <c r="AP578" s="7" t="str">
        <v/>
      </c>
      <c r="AQ578" s="7" t="str">
        <v/>
      </c>
      <c r="AR578" s="7" t="str">
        <v/>
      </c>
      <c r="AS578" s="18">
        <v>15.606</v>
      </c>
      <c r="AT578" s="41"/>
      <c r="AU578" s="9">
        <v>1.4272121788772685E-2</v>
      </c>
      <c r="AV578" s="9">
        <v>5.631687629059634E-4</v>
      </c>
      <c r="AW578" s="9" t="str">
        <v/>
      </c>
      <c r="AX578" s="9" t="str">
        <v/>
      </c>
      <c r="AY578" s="9" t="str">
        <v/>
      </c>
      <c r="AZ578" s="9" t="str">
        <v/>
      </c>
      <c r="BA578" s="10">
        <v>15.99</v>
      </c>
      <c r="BB578" s="41"/>
    </row>
    <row r="579" spans="1:54" ht="12.75" customHeight="1" x14ac:dyDescent="0.2">
      <c r="A579" s="32">
        <v>22221</v>
      </c>
      <c r="B579" s="7">
        <v>1.3605442176870763E-2</v>
      </c>
      <c r="C579" s="7">
        <v>1.0084033613446675E-3</v>
      </c>
      <c r="D579" s="7">
        <v>1.6169076763265622E-2</v>
      </c>
      <c r="E579" s="7">
        <v>2.0687501557454802E-2</v>
      </c>
      <c r="F579" s="7">
        <v>1.8947788539000365E-2</v>
      </c>
      <c r="G579" s="7">
        <v>3.8495003643933989E-2</v>
      </c>
      <c r="H579" s="7">
        <v>1.2903225806451646E-2</v>
      </c>
      <c r="I579" s="8">
        <v>29.8</v>
      </c>
      <c r="J579" s="8">
        <v>29.78</v>
      </c>
      <c r="K579" s="41"/>
      <c r="L579" s="9">
        <v>9.8360655737705915E-3</v>
      </c>
      <c r="M579" s="9">
        <v>0</v>
      </c>
      <c r="N579" s="9">
        <v>1.5627524178942975E-2</v>
      </c>
      <c r="O579" s="9" t="str">
        <v/>
      </c>
      <c r="P579" s="9" t="str">
        <v/>
      </c>
      <c r="Q579" s="9" t="str">
        <v/>
      </c>
      <c r="R579" s="9" t="str">
        <v/>
      </c>
      <c r="S579" s="10">
        <v>30.8</v>
      </c>
      <c r="T579" s="10">
        <v>30.8</v>
      </c>
      <c r="U579" s="41"/>
      <c r="V579" s="84">
        <v>5.4333333333333338E-2</v>
      </c>
      <c r="W579" s="84">
        <v>6.0999999999999999E-2</v>
      </c>
      <c r="X579" s="87">
        <v>6.1</v>
      </c>
      <c r="Y579" s="41"/>
      <c r="Z579" s="13">
        <v>2.5000000000000001E-3</v>
      </c>
      <c r="AA579" s="11">
        <v>0.25</v>
      </c>
      <c r="AB579" s="22">
        <v>2.4399999999999998E-2</v>
      </c>
      <c r="AC579" s="41"/>
      <c r="AD579" s="90">
        <v>1</v>
      </c>
      <c r="AE579" s="41"/>
      <c r="AF579" s="12" t="str">
        <v/>
      </c>
      <c r="AG579" s="104" t="str">
        <v/>
      </c>
      <c r="AH579" s="41"/>
      <c r="AI579" s="94" t="str">
        <v/>
      </c>
      <c r="AJ579" s="94">
        <v>3.93</v>
      </c>
      <c r="AK579" s="94" t="str">
        <v/>
      </c>
      <c r="AL579" s="41"/>
      <c r="AM579" s="7">
        <v>1.6026472878276632E-2</v>
      </c>
      <c r="AN579" s="7">
        <v>3.3961296937075058E-3</v>
      </c>
      <c r="AO579" s="7" t="str">
        <v/>
      </c>
      <c r="AP579" s="7" t="str">
        <v/>
      </c>
      <c r="AQ579" s="7" t="str">
        <v/>
      </c>
      <c r="AR579" s="7" t="str">
        <v/>
      </c>
      <c r="AS579" s="18">
        <v>15.659000000000001</v>
      </c>
      <c r="AT579" s="41"/>
      <c r="AU579" s="9">
        <v>1.5132328732430089E-2</v>
      </c>
      <c r="AV579" s="9">
        <v>2.6891807379612054E-3</v>
      </c>
      <c r="AW579" s="9" t="str">
        <v/>
      </c>
      <c r="AX579" s="9" t="str">
        <v/>
      </c>
      <c r="AY579" s="9" t="str">
        <v/>
      </c>
      <c r="AZ579" s="9" t="str">
        <v/>
      </c>
      <c r="BA579" s="10">
        <v>16.033000000000001</v>
      </c>
      <c r="BB579" s="41"/>
    </row>
    <row r="580" spans="1:54" ht="12.75" customHeight="1" x14ac:dyDescent="0.2">
      <c r="A580" s="32">
        <v>22251</v>
      </c>
      <c r="B580" s="7">
        <v>1.3605442176870763E-2</v>
      </c>
      <c r="C580" s="7">
        <v>1.007387508394908E-3</v>
      </c>
      <c r="D580" s="7">
        <v>1.6169076763265622E-2</v>
      </c>
      <c r="E580" s="7">
        <v>2.1448074310530751E-2</v>
      </c>
      <c r="F580" s="7">
        <v>1.7718397789240559E-2</v>
      </c>
      <c r="G580" s="7">
        <v>3.8125496660856628E-2</v>
      </c>
      <c r="H580" s="7">
        <v>1.2903225806451646E-2</v>
      </c>
      <c r="I580" s="8">
        <v>29.8</v>
      </c>
      <c r="J580" s="8">
        <v>29.81</v>
      </c>
      <c r="K580" s="41"/>
      <c r="L580" s="9">
        <v>9.8360655737705915E-3</v>
      </c>
      <c r="M580" s="9">
        <v>-3.2467532467532756E-3</v>
      </c>
      <c r="N580" s="9">
        <v>1.5627524178942975E-2</v>
      </c>
      <c r="O580" s="9" t="str">
        <v/>
      </c>
      <c r="P580" s="9" t="str">
        <v/>
      </c>
      <c r="Q580" s="9" t="str">
        <v/>
      </c>
      <c r="R580" s="9" t="str">
        <v/>
      </c>
      <c r="S580" s="10">
        <v>30.8</v>
      </c>
      <c r="T580" s="10">
        <v>30.7</v>
      </c>
      <c r="U580" s="41"/>
      <c r="V580" s="84">
        <v>5.541666666666667E-2</v>
      </c>
      <c r="W580" s="84">
        <v>6.6000000000000003E-2</v>
      </c>
      <c r="X580" s="87">
        <v>6.6</v>
      </c>
      <c r="Y580" s="41"/>
      <c r="Z580" s="13">
        <v>0.03</v>
      </c>
      <c r="AA580" s="11">
        <v>3</v>
      </c>
      <c r="AB580" s="22">
        <v>1.9799999999999998E-2</v>
      </c>
      <c r="AC580" s="41"/>
      <c r="AD580" s="90">
        <v>1</v>
      </c>
      <c r="AE580" s="41"/>
      <c r="AF580" s="12" t="str">
        <v/>
      </c>
      <c r="AG580" s="104" t="str">
        <v/>
      </c>
      <c r="AH580" s="41"/>
      <c r="AI580" s="94" t="str">
        <v/>
      </c>
      <c r="AJ580" s="94">
        <v>3.84</v>
      </c>
      <c r="AK580" s="94" t="str">
        <v/>
      </c>
      <c r="AL580" s="41"/>
      <c r="AM580" s="7">
        <v>1.503564484769937E-2</v>
      </c>
      <c r="AN580" s="7">
        <v>1.9158311514155812E-4</v>
      </c>
      <c r="AO580" s="7" t="str">
        <v/>
      </c>
      <c r="AP580" s="7" t="str">
        <v/>
      </c>
      <c r="AQ580" s="7" t="str">
        <v/>
      </c>
      <c r="AR580" s="7" t="str">
        <v/>
      </c>
      <c r="AS580" s="18">
        <v>15.662000000000001</v>
      </c>
      <c r="AT580" s="41"/>
      <c r="AU580" s="9">
        <v>1.3276014666835145E-2</v>
      </c>
      <c r="AV580" s="9">
        <v>-3.1185679535972177E-4</v>
      </c>
      <c r="AW580" s="9" t="str">
        <v/>
      </c>
      <c r="AX580" s="9" t="str">
        <v/>
      </c>
      <c r="AY580" s="9" t="str">
        <v/>
      </c>
      <c r="AZ580" s="9" t="str">
        <v/>
      </c>
      <c r="BA580" s="10">
        <v>16.027999999999999</v>
      </c>
      <c r="BB580" s="41"/>
    </row>
    <row r="581" spans="1:54" ht="12.75" customHeight="1" x14ac:dyDescent="0.2">
      <c r="A581" s="32">
        <v>22282</v>
      </c>
      <c r="B581" s="7">
        <v>1.7064846416382284E-2</v>
      </c>
      <c r="C581" s="7">
        <v>1.0063737001007045E-3</v>
      </c>
      <c r="D581" s="7">
        <v>1.3794841297642968E-2</v>
      </c>
      <c r="E581" s="7">
        <v>2.1448074310530751E-2</v>
      </c>
      <c r="F581" s="7">
        <v>1.6104219302015998E-2</v>
      </c>
      <c r="G581" s="7">
        <v>3.8125496660856628E-2</v>
      </c>
      <c r="H581" s="7">
        <v>1.2903225806451646E-2</v>
      </c>
      <c r="I581" s="8">
        <v>29.8</v>
      </c>
      <c r="J581" s="8">
        <v>29.84</v>
      </c>
      <c r="K581" s="41"/>
      <c r="L581" s="9">
        <v>9.8360655737705915E-3</v>
      </c>
      <c r="M581" s="9">
        <v>3.2573289902280145E-3</v>
      </c>
      <c r="N581" s="9">
        <v>1.5627524178942975E-2</v>
      </c>
      <c r="O581" s="9" t="str">
        <v/>
      </c>
      <c r="P581" s="9" t="str">
        <v/>
      </c>
      <c r="Q581" s="9" t="str">
        <v/>
      </c>
      <c r="R581" s="9" t="str">
        <v/>
      </c>
      <c r="S581" s="10">
        <v>30.8</v>
      </c>
      <c r="T581" s="10">
        <v>30.8</v>
      </c>
      <c r="U581" s="41"/>
      <c r="V581" s="84">
        <v>5.658333333333334E-2</v>
      </c>
      <c r="W581" s="84">
        <v>6.6000000000000003E-2</v>
      </c>
      <c r="X581" s="87">
        <v>6.6</v>
      </c>
      <c r="Y581" s="41"/>
      <c r="Z581" s="13">
        <v>2.2499999999999999E-2</v>
      </c>
      <c r="AA581" s="11">
        <v>2.25</v>
      </c>
      <c r="AB581" s="22">
        <v>1.4499999999999999E-2</v>
      </c>
      <c r="AC581" s="41"/>
      <c r="AD581" s="90">
        <v>1</v>
      </c>
      <c r="AE581" s="41"/>
      <c r="AF581" s="12" t="str">
        <v/>
      </c>
      <c r="AG581" s="104" t="str">
        <v/>
      </c>
      <c r="AH581" s="41"/>
      <c r="AI581" s="94" t="str">
        <v/>
      </c>
      <c r="AJ581" s="94">
        <v>3.84</v>
      </c>
      <c r="AK581" s="94" t="str">
        <v/>
      </c>
      <c r="AL581" s="41"/>
      <c r="AM581" s="7">
        <v>1.582257959924771E-2</v>
      </c>
      <c r="AN581" s="7">
        <v>1.9154641808194484E-4</v>
      </c>
      <c r="AO581" s="7" t="str">
        <v/>
      </c>
      <c r="AP581" s="7" t="str">
        <v/>
      </c>
      <c r="AQ581" s="7" t="str">
        <v/>
      </c>
      <c r="AR581" s="7" t="str">
        <v/>
      </c>
      <c r="AS581" s="18">
        <v>15.664999999999999</v>
      </c>
      <c r="AT581" s="41"/>
      <c r="AU581" s="9">
        <v>1.3272658323852937E-2</v>
      </c>
      <c r="AV581" s="9">
        <v>2.4956326428760001E-4</v>
      </c>
      <c r="AW581" s="9" t="str">
        <v/>
      </c>
      <c r="AX581" s="9" t="str">
        <v/>
      </c>
      <c r="AY581" s="9" t="str">
        <v/>
      </c>
      <c r="AZ581" s="9" t="str">
        <v/>
      </c>
      <c r="BA581" s="10">
        <v>16.032</v>
      </c>
      <c r="BB581" s="41"/>
    </row>
    <row r="582" spans="1:54" ht="12.75" customHeight="1" x14ac:dyDescent="0.2">
      <c r="A582" s="32">
        <v>22313</v>
      </c>
      <c r="B582" s="7">
        <v>1.3605442176870763E-2</v>
      </c>
      <c r="C582" s="7">
        <v>0</v>
      </c>
      <c r="D582" s="7">
        <v>1.3794841297642968E-2</v>
      </c>
      <c r="E582" s="7">
        <v>2.1448074310530751E-2</v>
      </c>
      <c r="F582" s="7">
        <v>1.4911828412168093E-2</v>
      </c>
      <c r="G582" s="7">
        <v>3.8125496660856628E-2</v>
      </c>
      <c r="H582" s="7">
        <v>1.2903225806451646E-2</v>
      </c>
      <c r="I582" s="8">
        <v>29.8</v>
      </c>
      <c r="J582" s="8">
        <v>29.84</v>
      </c>
      <c r="K582" s="41"/>
      <c r="L582" s="9">
        <v>6.5359477124182774E-3</v>
      </c>
      <c r="M582" s="9">
        <v>0</v>
      </c>
      <c r="N582" s="9">
        <v>1.5627524178942975E-2</v>
      </c>
      <c r="O582" s="9" t="str">
        <v/>
      </c>
      <c r="P582" s="9" t="str">
        <v/>
      </c>
      <c r="Q582" s="9" t="str">
        <v/>
      </c>
      <c r="R582" s="9" t="str">
        <v/>
      </c>
      <c r="S582" s="10">
        <v>30.8</v>
      </c>
      <c r="T582" s="10">
        <v>30.8</v>
      </c>
      <c r="U582" s="41"/>
      <c r="V582" s="84">
        <v>5.8333333333333348E-2</v>
      </c>
      <c r="W582" s="84">
        <v>6.9000000000000006E-2</v>
      </c>
      <c r="X582" s="87">
        <v>6.9</v>
      </c>
      <c r="Y582" s="41"/>
      <c r="Z582" s="13">
        <v>0.02</v>
      </c>
      <c r="AA582" s="11">
        <v>2</v>
      </c>
      <c r="AB582" s="22">
        <v>2.5399999999999999E-2</v>
      </c>
      <c r="AC582" s="41"/>
      <c r="AD582" s="90">
        <v>1</v>
      </c>
      <c r="AE582" s="41"/>
      <c r="AF582" s="12" t="str">
        <v/>
      </c>
      <c r="AG582" s="104" t="str">
        <v/>
      </c>
      <c r="AH582" s="41"/>
      <c r="AI582" s="94" t="str">
        <v/>
      </c>
      <c r="AJ582" s="94">
        <v>3.78</v>
      </c>
      <c r="AK582" s="94" t="str">
        <v/>
      </c>
      <c r="AL582" s="41"/>
      <c r="AM582" s="7">
        <v>1.5676621105137123E-2</v>
      </c>
      <c r="AN582" s="7">
        <v>8.9371209703159593E-4</v>
      </c>
      <c r="AO582" s="7" t="str">
        <v/>
      </c>
      <c r="AP582" s="7" t="str">
        <v/>
      </c>
      <c r="AQ582" s="7" t="str">
        <v/>
      </c>
      <c r="AR582" s="7" t="str">
        <v/>
      </c>
      <c r="AS582" s="18">
        <v>15.679</v>
      </c>
      <c r="AT582" s="41"/>
      <c r="AU582" s="9">
        <v>1.2364370426444449E-2</v>
      </c>
      <c r="AV582" s="9">
        <v>9.9800399201588341E-4</v>
      </c>
      <c r="AW582" s="9" t="str">
        <v/>
      </c>
      <c r="AX582" s="9" t="str">
        <v/>
      </c>
      <c r="AY582" s="9" t="str">
        <v/>
      </c>
      <c r="AZ582" s="9" t="str">
        <v/>
      </c>
      <c r="BA582" s="10">
        <v>16.047999999999998</v>
      </c>
      <c r="BB582" s="41"/>
    </row>
    <row r="583" spans="1:54" ht="12.75" customHeight="1" x14ac:dyDescent="0.2">
      <c r="A583" s="32">
        <v>22341</v>
      </c>
      <c r="B583" s="7">
        <v>1.3605442176870763E-2</v>
      </c>
      <c r="C583" s="7">
        <v>0</v>
      </c>
      <c r="D583" s="7">
        <v>1.1442640638950952E-2</v>
      </c>
      <c r="E583" s="7">
        <v>2.1448074310530751E-2</v>
      </c>
      <c r="F583" s="7">
        <v>1.4517763923350246E-2</v>
      </c>
      <c r="G583" s="7">
        <v>3.775873114033157E-2</v>
      </c>
      <c r="H583" s="7">
        <v>1.9480519480519431E-2</v>
      </c>
      <c r="I583" s="8">
        <v>29.8</v>
      </c>
      <c r="J583" s="8">
        <v>29.84</v>
      </c>
      <c r="K583" s="41"/>
      <c r="L583" s="9">
        <v>6.5359477124182774E-3</v>
      </c>
      <c r="M583" s="9">
        <v>3.2467532467532756E-3</v>
      </c>
      <c r="N583" s="9">
        <v>1.4478623284021053E-2</v>
      </c>
      <c r="O583" s="9" t="str">
        <v/>
      </c>
      <c r="P583" s="9" t="str">
        <v/>
      </c>
      <c r="Q583" s="9" t="str">
        <v/>
      </c>
      <c r="R583" s="9" t="str">
        <v/>
      </c>
      <c r="S583" s="10">
        <v>30.8</v>
      </c>
      <c r="T583" s="10">
        <v>30.9</v>
      </c>
      <c r="U583" s="41"/>
      <c r="V583" s="84">
        <v>5.9583333333333349E-2</v>
      </c>
      <c r="W583" s="84">
        <v>6.9000000000000006E-2</v>
      </c>
      <c r="X583" s="87">
        <v>6.9</v>
      </c>
      <c r="Y583" s="41"/>
      <c r="Z583" s="13">
        <v>0.02</v>
      </c>
      <c r="AA583" s="11">
        <v>2</v>
      </c>
      <c r="AB583" s="22">
        <v>2.0199999999999999E-2</v>
      </c>
      <c r="AC583" s="41"/>
      <c r="AD583" s="90">
        <v>0</v>
      </c>
      <c r="AE583" s="41"/>
      <c r="AF583" s="12" t="str">
        <v/>
      </c>
      <c r="AG583" s="104" t="str">
        <v/>
      </c>
      <c r="AH583" s="41"/>
      <c r="AI583" s="94" t="str">
        <v/>
      </c>
      <c r="AJ583" s="94">
        <v>3.74</v>
      </c>
      <c r="AK583" s="94" t="str">
        <v/>
      </c>
      <c r="AL583" s="41"/>
      <c r="AM583" s="7">
        <v>1.4502136475462946E-2</v>
      </c>
      <c r="AN583" s="7">
        <v>-5.7401620001273912E-4</v>
      </c>
      <c r="AO583" s="7" t="str">
        <v/>
      </c>
      <c r="AP583" s="7" t="str">
        <v/>
      </c>
      <c r="AQ583" s="7" t="str">
        <v/>
      </c>
      <c r="AR583" s="7" t="str">
        <v/>
      </c>
      <c r="AS583" s="18">
        <v>15.67</v>
      </c>
      <c r="AT583" s="41"/>
      <c r="AU583" s="9">
        <v>1.2615908660821296E-2</v>
      </c>
      <c r="AV583" s="9">
        <v>3.1156530408793515E-4</v>
      </c>
      <c r="AW583" s="9" t="str">
        <v/>
      </c>
      <c r="AX583" s="9" t="str">
        <v/>
      </c>
      <c r="AY583" s="9" t="str">
        <v/>
      </c>
      <c r="AZ583" s="9" t="str">
        <v/>
      </c>
      <c r="BA583" s="10">
        <v>16.053000000000001</v>
      </c>
      <c r="BB583" s="41"/>
    </row>
    <row r="584" spans="1:54" ht="12.75" customHeight="1" x14ac:dyDescent="0.2">
      <c r="A584" s="32">
        <v>22372</v>
      </c>
      <c r="B584" s="7">
        <v>1.0169491525423791E-2</v>
      </c>
      <c r="C584" s="7">
        <v>-1.0053619302949901E-3</v>
      </c>
      <c r="D584" s="7">
        <v>1.0274691978127803E-2</v>
      </c>
      <c r="E584" s="7">
        <v>2.0687501557454802E-2</v>
      </c>
      <c r="F584" s="7">
        <v>1.4517763923350246E-2</v>
      </c>
      <c r="G584" s="7">
        <v>3.7394667650220592E-2</v>
      </c>
      <c r="H584" s="7">
        <v>1.2903225806451646E-2</v>
      </c>
      <c r="I584" s="8">
        <v>29.8</v>
      </c>
      <c r="J584" s="8">
        <v>29.81</v>
      </c>
      <c r="K584" s="41"/>
      <c r="L584" s="9">
        <v>9.8039215686274161E-3</v>
      </c>
      <c r="M584" s="9">
        <v>0</v>
      </c>
      <c r="N584" s="9">
        <v>1.5575357784882504E-2</v>
      </c>
      <c r="O584" s="9" t="str">
        <v/>
      </c>
      <c r="P584" s="9" t="str">
        <v/>
      </c>
      <c r="Q584" s="9" t="str">
        <v/>
      </c>
      <c r="R584" s="9" t="str">
        <v/>
      </c>
      <c r="S584" s="10">
        <v>30.9</v>
      </c>
      <c r="T584" s="10">
        <v>30.9</v>
      </c>
      <c r="U584" s="41"/>
      <c r="V584" s="84">
        <v>6.1083333333333344E-2</v>
      </c>
      <c r="W584" s="84">
        <v>7.0000000000000007E-2</v>
      </c>
      <c r="X584" s="87">
        <v>7</v>
      </c>
      <c r="Y584" s="41"/>
      <c r="Z584" s="13">
        <v>5.0000000000000001E-3</v>
      </c>
      <c r="AA584" s="11">
        <v>0.5</v>
      </c>
      <c r="AB584" s="22">
        <v>1.49E-2</v>
      </c>
      <c r="AC584" s="41"/>
      <c r="AD584" s="90">
        <v>0</v>
      </c>
      <c r="AE584" s="41"/>
      <c r="AF584" s="12" t="str">
        <v/>
      </c>
      <c r="AG584" s="104" t="str">
        <v/>
      </c>
      <c r="AH584" s="41"/>
      <c r="AI584" s="94" t="str">
        <v/>
      </c>
      <c r="AJ584" s="94">
        <v>3.78</v>
      </c>
      <c r="AK584" s="94" t="str">
        <v/>
      </c>
      <c r="AL584" s="41"/>
      <c r="AM584" s="7">
        <v>1.0256741065668873E-2</v>
      </c>
      <c r="AN584" s="7">
        <v>-5.7434588385452123E-4</v>
      </c>
      <c r="AO584" s="7" t="str">
        <v/>
      </c>
      <c r="AP584" s="7" t="str">
        <v/>
      </c>
      <c r="AQ584" s="7" t="str">
        <v/>
      </c>
      <c r="AR584" s="7" t="str">
        <v/>
      </c>
      <c r="AS584" s="18">
        <v>15.661</v>
      </c>
      <c r="AT584" s="41"/>
      <c r="AU584" s="9">
        <v>1.2152121899005053E-2</v>
      </c>
      <c r="AV584" s="9">
        <v>1.3704603500901413E-3</v>
      </c>
      <c r="AW584" s="9" t="str">
        <v/>
      </c>
      <c r="AX584" s="9" t="str">
        <v/>
      </c>
      <c r="AY584" s="9" t="str">
        <v/>
      </c>
      <c r="AZ584" s="9" t="str">
        <v/>
      </c>
      <c r="BA584" s="10">
        <v>16.074999999999999</v>
      </c>
      <c r="BB584" s="41"/>
    </row>
    <row r="585" spans="1:54" ht="12.75" customHeight="1" x14ac:dyDescent="0.2">
      <c r="A585" s="32">
        <v>22402</v>
      </c>
      <c r="B585" s="7">
        <v>1.0169491525423791E-2</v>
      </c>
      <c r="C585" s="7">
        <v>1.0063737001007045E-3</v>
      </c>
      <c r="D585" s="7">
        <v>1.0274691978127803E-2</v>
      </c>
      <c r="E585" s="7">
        <v>1.9930314149888995E-2</v>
      </c>
      <c r="F585" s="7">
        <v>1.412537598437269E-2</v>
      </c>
      <c r="G585" s="7">
        <v>3.7033267596356945E-2</v>
      </c>
      <c r="H585" s="7">
        <v>1.2903225806451646E-2</v>
      </c>
      <c r="I585" s="8">
        <v>29.8</v>
      </c>
      <c r="J585" s="8">
        <v>29.84</v>
      </c>
      <c r="K585" s="41"/>
      <c r="L585" s="9">
        <v>9.8039215686274161E-3</v>
      </c>
      <c r="M585" s="9">
        <v>0</v>
      </c>
      <c r="N585" s="9">
        <v>1.5575357784882504E-2</v>
      </c>
      <c r="O585" s="9" t="str">
        <v/>
      </c>
      <c r="P585" s="9" t="str">
        <v/>
      </c>
      <c r="Q585" s="9" t="str">
        <v/>
      </c>
      <c r="R585" s="9" t="str">
        <v/>
      </c>
      <c r="S585" s="10">
        <v>30.9</v>
      </c>
      <c r="T585" s="10">
        <v>30.9</v>
      </c>
      <c r="U585" s="41"/>
      <c r="V585" s="84">
        <v>6.275E-2</v>
      </c>
      <c r="W585" s="84">
        <v>7.0999999999999994E-2</v>
      </c>
      <c r="X585" s="87">
        <v>7.1</v>
      </c>
      <c r="Y585" s="41"/>
      <c r="Z585" s="13">
        <v>0.01</v>
      </c>
      <c r="AA585" s="11">
        <v>1</v>
      </c>
      <c r="AB585" s="22">
        <v>1.9799999999999998E-2</v>
      </c>
      <c r="AC585" s="41"/>
      <c r="AD585" s="90">
        <v>0</v>
      </c>
      <c r="AE585" s="41"/>
      <c r="AF585" s="12" t="str">
        <v/>
      </c>
      <c r="AG585" s="104" t="str">
        <v/>
      </c>
      <c r="AH585" s="41"/>
      <c r="AI585" s="94" t="str">
        <v/>
      </c>
      <c r="AJ585" s="94">
        <v>3.71</v>
      </c>
      <c r="AK585" s="94" t="str">
        <v/>
      </c>
      <c r="AL585" s="41"/>
      <c r="AM585" s="7">
        <v>9.7950766851397919E-3</v>
      </c>
      <c r="AN585" s="7">
        <v>5.7467594661897436E-4</v>
      </c>
      <c r="AO585" s="7" t="str">
        <v/>
      </c>
      <c r="AP585" s="7" t="str">
        <v/>
      </c>
      <c r="AQ585" s="7" t="str">
        <v/>
      </c>
      <c r="AR585" s="7" t="str">
        <v/>
      </c>
      <c r="AS585" s="18">
        <v>15.67</v>
      </c>
      <c r="AT585" s="41"/>
      <c r="AU585" s="9">
        <v>1.1817953231078704E-2</v>
      </c>
      <c r="AV585" s="9">
        <v>1.3063763608087697E-3</v>
      </c>
      <c r="AW585" s="9" t="str">
        <v/>
      </c>
      <c r="AX585" s="9" t="str">
        <v/>
      </c>
      <c r="AY585" s="9" t="str">
        <v/>
      </c>
      <c r="AZ585" s="9" t="str">
        <v/>
      </c>
      <c r="BA585" s="10">
        <v>16.096</v>
      </c>
      <c r="BB585" s="41"/>
    </row>
    <row r="586" spans="1:54" ht="12.75" customHeight="1" x14ac:dyDescent="0.2">
      <c r="A586" s="32">
        <v>22433</v>
      </c>
      <c r="B586" s="7">
        <v>6.7567567567567988E-3</v>
      </c>
      <c r="C586" s="7">
        <v>0</v>
      </c>
      <c r="D586" s="7">
        <v>1.0274691978127803E-2</v>
      </c>
      <c r="E586" s="7">
        <v>1.8425985602708916E-2</v>
      </c>
      <c r="F586" s="7">
        <v>1.412537598437269E-2</v>
      </c>
      <c r="G586" s="7">
        <v>3.5964674192695778E-2</v>
      </c>
      <c r="H586" s="7">
        <v>1.2903225806451646E-2</v>
      </c>
      <c r="I586" s="8">
        <v>29.8</v>
      </c>
      <c r="J586" s="8">
        <v>29.84</v>
      </c>
      <c r="K586" s="41"/>
      <c r="L586" s="9">
        <v>9.8039215686274161E-3</v>
      </c>
      <c r="M586" s="9">
        <v>3.2362459546926292E-3</v>
      </c>
      <c r="N586" s="9">
        <v>1.5575357784882504E-2</v>
      </c>
      <c r="O586" s="9" t="str">
        <v/>
      </c>
      <c r="P586" s="9" t="str">
        <v/>
      </c>
      <c r="Q586" s="9" t="str">
        <v/>
      </c>
      <c r="R586" s="9" t="str">
        <v/>
      </c>
      <c r="S586" s="10">
        <v>30.9</v>
      </c>
      <c r="T586" s="10">
        <v>31</v>
      </c>
      <c r="U586" s="41"/>
      <c r="V586" s="84">
        <v>6.4000000000000015E-2</v>
      </c>
      <c r="W586" s="84">
        <v>6.9000000000000006E-2</v>
      </c>
      <c r="X586" s="87">
        <v>6.9</v>
      </c>
      <c r="Y586" s="41"/>
      <c r="Z586" s="13">
        <v>5.0000000000000001E-3</v>
      </c>
      <c r="AA586" s="11">
        <v>0.5</v>
      </c>
      <c r="AB586" s="22">
        <v>1.7299999999999999E-2</v>
      </c>
      <c r="AC586" s="41"/>
      <c r="AD586" s="90">
        <v>0</v>
      </c>
      <c r="AE586" s="41"/>
      <c r="AF586" s="12" t="str">
        <v/>
      </c>
      <c r="AG586" s="104" t="str">
        <v/>
      </c>
      <c r="AH586" s="41"/>
      <c r="AI586" s="94" t="str">
        <v/>
      </c>
      <c r="AJ586" s="94">
        <v>3.88</v>
      </c>
      <c r="AK586" s="94" t="str">
        <v/>
      </c>
      <c r="AL586" s="41"/>
      <c r="AM586" s="7">
        <v>9.7906602254427266E-3</v>
      </c>
      <c r="AN586" s="7">
        <v>4.4671346522018318E-4</v>
      </c>
      <c r="AO586" s="7" t="str">
        <v/>
      </c>
      <c r="AP586" s="7" t="str">
        <v/>
      </c>
      <c r="AQ586" s="7" t="str">
        <v/>
      </c>
      <c r="AR586" s="7" t="str">
        <v/>
      </c>
      <c r="AS586" s="18">
        <v>15.677</v>
      </c>
      <c r="AT586" s="41"/>
      <c r="AU586" s="9">
        <v>1.2753659609222812E-2</v>
      </c>
      <c r="AV586" s="9">
        <v>1.4910536779324524E-3</v>
      </c>
      <c r="AW586" s="9" t="str">
        <v/>
      </c>
      <c r="AX586" s="9" t="str">
        <v/>
      </c>
      <c r="AY586" s="9" t="str">
        <v/>
      </c>
      <c r="AZ586" s="9" t="str">
        <v/>
      </c>
      <c r="BA586" s="10">
        <v>16.12</v>
      </c>
      <c r="BB586" s="41"/>
    </row>
    <row r="587" spans="1:54" ht="12.75" customHeight="1" x14ac:dyDescent="0.2">
      <c r="A587" s="32">
        <v>22463</v>
      </c>
      <c r="B587" s="7">
        <v>1.3513513513513375E-2</v>
      </c>
      <c r="C587" s="7">
        <v>2.6809651474530849E-3</v>
      </c>
      <c r="D587" s="7">
        <v>1.136460926688998E-2</v>
      </c>
      <c r="E587" s="7">
        <v>1.8296235818384687E-2</v>
      </c>
      <c r="F587" s="7">
        <v>1.4803950170144242E-2</v>
      </c>
      <c r="G587" s="7">
        <v>3.6311209910314224E-2</v>
      </c>
      <c r="H587" s="7">
        <v>1.2903225806451646E-2</v>
      </c>
      <c r="I587" s="8">
        <v>30</v>
      </c>
      <c r="J587" s="8">
        <v>29.92</v>
      </c>
      <c r="K587" s="41"/>
      <c r="L587" s="9">
        <v>1.3071895424836555E-2</v>
      </c>
      <c r="M587" s="9">
        <v>0</v>
      </c>
      <c r="N587" s="9">
        <v>1.5523538560915151E-2</v>
      </c>
      <c r="O587" s="9" t="str">
        <v/>
      </c>
      <c r="P587" s="9" t="str">
        <v/>
      </c>
      <c r="Q587" s="9" t="str">
        <v/>
      </c>
      <c r="R587" s="9" t="str">
        <v/>
      </c>
      <c r="S587" s="10">
        <v>31</v>
      </c>
      <c r="T587" s="10">
        <v>31</v>
      </c>
      <c r="U587" s="41"/>
      <c r="V587" s="84">
        <v>6.5249999999999989E-2</v>
      </c>
      <c r="W587" s="84">
        <v>7.0000000000000007E-2</v>
      </c>
      <c r="X587" s="87">
        <v>7</v>
      </c>
      <c r="Y587" s="41"/>
      <c r="Z587" s="13">
        <v>2.5000000000000001E-2</v>
      </c>
      <c r="AA587" s="11">
        <v>2.5</v>
      </c>
      <c r="AB587" s="22">
        <v>1.1699999999999999E-2</v>
      </c>
      <c r="AC587" s="41"/>
      <c r="AD587" s="90">
        <v>0</v>
      </c>
      <c r="AE587" s="41"/>
      <c r="AF587" s="12" t="str">
        <v/>
      </c>
      <c r="AG587" s="104" t="str">
        <v/>
      </c>
      <c r="AH587" s="41"/>
      <c r="AI587" s="94" t="str">
        <v/>
      </c>
      <c r="AJ587" s="94">
        <v>3.92</v>
      </c>
      <c r="AK587" s="94" t="str">
        <v/>
      </c>
      <c r="AL587" s="41"/>
      <c r="AM587" s="7">
        <v>1.0158811804796386E-2</v>
      </c>
      <c r="AN587" s="7">
        <v>2.16878229253048E-3</v>
      </c>
      <c r="AO587" s="7" t="str">
        <v/>
      </c>
      <c r="AP587" s="7" t="str">
        <v/>
      </c>
      <c r="AQ587" s="7" t="str">
        <v/>
      </c>
      <c r="AR587" s="7" t="str">
        <v/>
      </c>
      <c r="AS587" s="18">
        <v>15.711</v>
      </c>
      <c r="AT587" s="41"/>
      <c r="AU587" s="9">
        <v>1.2543116964565559E-2</v>
      </c>
      <c r="AV587" s="9">
        <v>1.5508684863523303E-3</v>
      </c>
      <c r="AW587" s="9" t="str">
        <v/>
      </c>
      <c r="AX587" s="9" t="str">
        <v/>
      </c>
      <c r="AY587" s="9" t="str">
        <v/>
      </c>
      <c r="AZ587" s="9" t="str">
        <v/>
      </c>
      <c r="BA587" s="10">
        <v>16.145</v>
      </c>
      <c r="BB587" s="41"/>
    </row>
    <row r="588" spans="1:54" ht="12.75" customHeight="1" x14ac:dyDescent="0.2">
      <c r="A588" s="32">
        <v>22494</v>
      </c>
      <c r="B588" s="7">
        <v>1.0135135135135087E-2</v>
      </c>
      <c r="C588" s="7">
        <v>6.6844919786102075E-4</v>
      </c>
      <c r="D588" s="7">
        <v>1.1403491455589609E-2</v>
      </c>
      <c r="E588" s="7">
        <v>1.8360881339209101E-2</v>
      </c>
      <c r="F588" s="7">
        <v>1.4465173711001755E-2</v>
      </c>
      <c r="G588" s="7">
        <v>3.5438349737975328E-2</v>
      </c>
      <c r="H588" s="7">
        <v>1.2903225806451646E-2</v>
      </c>
      <c r="I588" s="8">
        <v>29.9</v>
      </c>
      <c r="J588" s="8">
        <v>29.94</v>
      </c>
      <c r="K588" s="41"/>
      <c r="L588" s="9">
        <v>1.3071895424836555E-2</v>
      </c>
      <c r="M588" s="9">
        <v>3.225806451612856E-3</v>
      </c>
      <c r="N588" s="9">
        <v>1.5523538560915151E-2</v>
      </c>
      <c r="O588" s="9" t="str">
        <v/>
      </c>
      <c r="P588" s="9" t="str">
        <v/>
      </c>
      <c r="Q588" s="9" t="str">
        <v/>
      </c>
      <c r="R588" s="9" t="str">
        <v/>
      </c>
      <c r="S588" s="10">
        <v>31</v>
      </c>
      <c r="T588" s="10">
        <v>31.1</v>
      </c>
      <c r="U588" s="41"/>
      <c r="V588" s="84">
        <v>6.6083333333333327E-2</v>
      </c>
      <c r="W588" s="84">
        <v>6.6000000000000003E-2</v>
      </c>
      <c r="X588" s="87">
        <v>6.6</v>
      </c>
      <c r="Y588" s="41"/>
      <c r="Z588" s="13">
        <v>1.7500000000000002E-2</v>
      </c>
      <c r="AA588" s="11">
        <v>1.75</v>
      </c>
      <c r="AB588" s="22">
        <v>0.02</v>
      </c>
      <c r="AC588" s="41"/>
      <c r="AD588" s="90">
        <v>0</v>
      </c>
      <c r="AE588" s="41"/>
      <c r="AF588" s="12" t="str">
        <v/>
      </c>
      <c r="AG588" s="104" t="str">
        <v/>
      </c>
      <c r="AH588" s="41"/>
      <c r="AI588" s="94" t="str">
        <v/>
      </c>
      <c r="AJ588" s="94">
        <v>4.04</v>
      </c>
      <c r="AK588" s="94" t="str">
        <v/>
      </c>
      <c r="AL588" s="41"/>
      <c r="AM588" s="7">
        <v>9.3074009885101283E-3</v>
      </c>
      <c r="AN588" s="7">
        <v>8.2744573865434212E-4</v>
      </c>
      <c r="AO588" s="7" t="str">
        <v/>
      </c>
      <c r="AP588" s="7" t="str">
        <v/>
      </c>
      <c r="AQ588" s="7" t="str">
        <v/>
      </c>
      <c r="AR588" s="7" t="str">
        <v/>
      </c>
      <c r="AS588" s="18">
        <v>15.724</v>
      </c>
      <c r="AT588" s="41"/>
      <c r="AU588" s="9">
        <v>1.2149298597194269E-2</v>
      </c>
      <c r="AV588" s="9">
        <v>1.0529575720037432E-3</v>
      </c>
      <c r="AW588" s="9" t="str">
        <v/>
      </c>
      <c r="AX588" s="9" t="str">
        <v/>
      </c>
      <c r="AY588" s="9" t="str">
        <v/>
      </c>
      <c r="AZ588" s="9" t="str">
        <v/>
      </c>
      <c r="BA588" s="10">
        <v>16.161999999999999</v>
      </c>
      <c r="BB588" s="41"/>
    </row>
    <row r="589" spans="1:54" ht="12.75" customHeight="1" x14ac:dyDescent="0.2">
      <c r="A589" s="32">
        <v>22525</v>
      </c>
      <c r="B589" s="7">
        <v>1.3513513513513375E-2</v>
      </c>
      <c r="C589" s="7">
        <v>1.3360053440214514E-3</v>
      </c>
      <c r="D589" s="7">
        <v>1.2529776897832967E-2</v>
      </c>
      <c r="E589" s="7">
        <v>1.8296235818384687E-2</v>
      </c>
      <c r="F589" s="7">
        <v>1.4023628061544668E-2</v>
      </c>
      <c r="G589" s="7">
        <v>3.4921037868086424E-2</v>
      </c>
      <c r="H589" s="7">
        <v>1.2903225806451646E-2</v>
      </c>
      <c r="I589" s="8">
        <v>30</v>
      </c>
      <c r="J589" s="8">
        <v>29.98</v>
      </c>
      <c r="K589" s="41"/>
      <c r="L589" s="9">
        <v>1.6339869281045694E-2</v>
      </c>
      <c r="M589" s="9">
        <v>0</v>
      </c>
      <c r="N589" s="9">
        <v>1.6614327303374754E-2</v>
      </c>
      <c r="O589" s="9" t="str">
        <v/>
      </c>
      <c r="P589" s="9" t="str">
        <v/>
      </c>
      <c r="Q589" s="9" t="str">
        <v/>
      </c>
      <c r="R589" s="9" t="str">
        <v/>
      </c>
      <c r="S589" s="10">
        <v>31.1</v>
      </c>
      <c r="T589" s="10">
        <v>31.1</v>
      </c>
      <c r="U589" s="41"/>
      <c r="V589" s="84">
        <v>6.7083333333333328E-2</v>
      </c>
      <c r="W589" s="84">
        <v>6.7000000000000004E-2</v>
      </c>
      <c r="X589" s="87">
        <v>6.7</v>
      </c>
      <c r="Y589" s="41"/>
      <c r="Z589" s="13">
        <v>1.4999999999999999E-2</v>
      </c>
      <c r="AA589" s="11">
        <v>1.5</v>
      </c>
      <c r="AB589" s="22">
        <v>1.8799999999999997E-2</v>
      </c>
      <c r="AC589" s="41"/>
      <c r="AD589" s="90">
        <v>0</v>
      </c>
      <c r="AE589" s="41"/>
      <c r="AF589" s="12" t="str">
        <v/>
      </c>
      <c r="AG589" s="104" t="str">
        <v/>
      </c>
      <c r="AH589" s="41"/>
      <c r="AI589" s="94" t="str">
        <v/>
      </c>
      <c r="AJ589" s="94">
        <v>3.98</v>
      </c>
      <c r="AK589" s="94" t="str">
        <v/>
      </c>
      <c r="AL589" s="41"/>
      <c r="AM589" s="7">
        <v>9.8793944059534233E-3</v>
      </c>
      <c r="AN589" s="7">
        <v>1.1447468837446628E-3</v>
      </c>
      <c r="AO589" s="7" t="str">
        <v/>
      </c>
      <c r="AP589" s="7" t="str">
        <v/>
      </c>
      <c r="AQ589" s="7" t="str">
        <v/>
      </c>
      <c r="AR589" s="7" t="str">
        <v/>
      </c>
      <c r="AS589" s="18">
        <v>15.742000000000001</v>
      </c>
      <c r="AT589" s="41"/>
      <c r="AU589" s="9">
        <v>1.3328327388774097E-2</v>
      </c>
      <c r="AV589" s="9">
        <v>1.9799529761168611E-3</v>
      </c>
      <c r="AW589" s="9" t="str">
        <v/>
      </c>
      <c r="AX589" s="9" t="str">
        <v/>
      </c>
      <c r="AY589" s="9" t="str">
        <v/>
      </c>
      <c r="AZ589" s="9" t="str">
        <v/>
      </c>
      <c r="BA589" s="10">
        <v>16.193999999999999</v>
      </c>
      <c r="BB589" s="41"/>
    </row>
    <row r="590" spans="1:54" ht="12.75" customHeight="1" x14ac:dyDescent="0.2">
      <c r="A590" s="32">
        <v>22555</v>
      </c>
      <c r="B590" s="7">
        <v>6.7114093959730337E-3</v>
      </c>
      <c r="C590" s="7">
        <v>0</v>
      </c>
      <c r="D590" s="7">
        <v>1.2529776897832967E-2</v>
      </c>
      <c r="E590" s="7">
        <v>1.7554577175587616E-2</v>
      </c>
      <c r="F590" s="7">
        <v>1.3635929781597333E-2</v>
      </c>
      <c r="G590" s="7">
        <v>3.4240382868173214E-2</v>
      </c>
      <c r="H590" s="7">
        <v>0</v>
      </c>
      <c r="I590" s="8">
        <v>30</v>
      </c>
      <c r="J590" s="8">
        <v>29.98</v>
      </c>
      <c r="K590" s="41"/>
      <c r="L590" s="9">
        <v>1.298701298701288E-2</v>
      </c>
      <c r="M590" s="9">
        <v>0</v>
      </c>
      <c r="N590" s="9">
        <v>1.6559293072344161E-2</v>
      </c>
      <c r="O590" s="9" t="str">
        <v/>
      </c>
      <c r="P590" s="9" t="str">
        <v/>
      </c>
      <c r="Q590" s="9" t="str">
        <v/>
      </c>
      <c r="R590" s="9" t="str">
        <v/>
      </c>
      <c r="S590" s="10">
        <v>31.2</v>
      </c>
      <c r="T590" s="10">
        <v>31.1</v>
      </c>
      <c r="U590" s="41"/>
      <c r="V590" s="84">
        <v>6.7416666666666666E-2</v>
      </c>
      <c r="W590" s="84">
        <v>6.5000000000000002E-2</v>
      </c>
      <c r="X590" s="87">
        <v>6.5</v>
      </c>
      <c r="Y590" s="41"/>
      <c r="Z590" s="13">
        <v>0.02</v>
      </c>
      <c r="AA590" s="11">
        <v>2</v>
      </c>
      <c r="AB590" s="22">
        <v>2.2599999999999999E-2</v>
      </c>
      <c r="AC590" s="41"/>
      <c r="AD590" s="90">
        <v>0</v>
      </c>
      <c r="AE590" s="41"/>
      <c r="AF590" s="12" t="str">
        <v/>
      </c>
      <c r="AG590" s="104" t="str">
        <v/>
      </c>
      <c r="AH590" s="41"/>
      <c r="AI590" s="94" t="str">
        <v/>
      </c>
      <c r="AJ590" s="94">
        <v>3.92</v>
      </c>
      <c r="AK590" s="94" t="str">
        <v/>
      </c>
      <c r="AL590" s="41"/>
      <c r="AM590" s="7">
        <v>8.65051903114189E-3</v>
      </c>
      <c r="AN590" s="7">
        <v>-6.3524329818376302E-5</v>
      </c>
      <c r="AO590" s="7" t="str">
        <v/>
      </c>
      <c r="AP590" s="7" t="str">
        <v/>
      </c>
      <c r="AQ590" s="7" t="str">
        <v/>
      </c>
      <c r="AR590" s="7" t="str">
        <v/>
      </c>
      <c r="AS590" s="18">
        <v>15.741</v>
      </c>
      <c r="AT590" s="41"/>
      <c r="AU590" s="9">
        <v>1.3070669168230298E-2</v>
      </c>
      <c r="AV590" s="9">
        <v>3.0875632950499998E-4</v>
      </c>
      <c r="AW590" s="9" t="str">
        <v/>
      </c>
      <c r="AX590" s="9" t="str">
        <v/>
      </c>
      <c r="AY590" s="9" t="str">
        <v/>
      </c>
      <c r="AZ590" s="9" t="str">
        <v/>
      </c>
      <c r="BA590" s="10">
        <v>16.199000000000002</v>
      </c>
      <c r="BB590" s="41"/>
    </row>
    <row r="591" spans="1:54" ht="12.75" customHeight="1" x14ac:dyDescent="0.2">
      <c r="A591" s="32">
        <v>22586</v>
      </c>
      <c r="B591" s="7">
        <v>6.7114093959730337E-3</v>
      </c>
      <c r="C591" s="7">
        <v>0</v>
      </c>
      <c r="D591" s="7">
        <v>1.136460926688998E-2</v>
      </c>
      <c r="E591" s="7">
        <v>1.7554577175587616E-2</v>
      </c>
      <c r="F591" s="7">
        <v>1.2865393282954551E-2</v>
      </c>
      <c r="G591" s="7">
        <v>3.3903550420369077E-2</v>
      </c>
      <c r="H591" s="7">
        <v>0</v>
      </c>
      <c r="I591" s="8">
        <v>30</v>
      </c>
      <c r="J591" s="8">
        <v>29.98</v>
      </c>
      <c r="K591" s="41"/>
      <c r="L591" s="9">
        <v>1.298701298701288E-2</v>
      </c>
      <c r="M591" s="9">
        <v>3.215434083601254E-3</v>
      </c>
      <c r="N591" s="9">
        <v>1.4287644623016904E-2</v>
      </c>
      <c r="O591" s="9" t="str">
        <v/>
      </c>
      <c r="P591" s="9" t="str">
        <v/>
      </c>
      <c r="Q591" s="9" t="str">
        <v/>
      </c>
      <c r="R591" s="9" t="str">
        <v/>
      </c>
      <c r="S591" s="10">
        <v>31.2</v>
      </c>
      <c r="T591" s="10">
        <v>31.2</v>
      </c>
      <c r="U591" s="41"/>
      <c r="V591" s="84">
        <v>6.7416666666666666E-2</v>
      </c>
      <c r="W591" s="84">
        <v>6.0999999999999999E-2</v>
      </c>
      <c r="X591" s="87">
        <v>6.1</v>
      </c>
      <c r="Y591" s="41"/>
      <c r="Z591" s="13">
        <v>1.7500000000000002E-2</v>
      </c>
      <c r="AA591" s="11">
        <v>1.75</v>
      </c>
      <c r="AB591" s="22">
        <v>2.6099999999999998E-2</v>
      </c>
      <c r="AC591" s="41"/>
      <c r="AD591" s="90">
        <v>0</v>
      </c>
      <c r="AE591" s="41"/>
      <c r="AF591" s="12" t="str">
        <v/>
      </c>
      <c r="AG591" s="104" t="str">
        <v/>
      </c>
      <c r="AH591" s="41"/>
      <c r="AI591" s="94" t="str">
        <v/>
      </c>
      <c r="AJ591" s="94">
        <v>3.94</v>
      </c>
      <c r="AK591" s="94" t="str">
        <v/>
      </c>
      <c r="AL591" s="41"/>
      <c r="AM591" s="7">
        <v>5.3004661855802215E-3</v>
      </c>
      <c r="AN591" s="7">
        <v>6.3528365415344012E-5</v>
      </c>
      <c r="AO591" s="7" t="str">
        <v/>
      </c>
      <c r="AP591" s="7" t="str">
        <v/>
      </c>
      <c r="AQ591" s="7" t="str">
        <v/>
      </c>
      <c r="AR591" s="7" t="str">
        <v/>
      </c>
      <c r="AS591" s="18">
        <v>15.742000000000001</v>
      </c>
      <c r="AT591" s="41"/>
      <c r="AU591" s="9">
        <v>1.0540759683153489E-2</v>
      </c>
      <c r="AV591" s="9">
        <v>1.8519661707516732E-4</v>
      </c>
      <c r="AW591" s="9" t="str">
        <v/>
      </c>
      <c r="AX591" s="9" t="str">
        <v/>
      </c>
      <c r="AY591" s="9" t="str">
        <v/>
      </c>
      <c r="AZ591" s="9" t="str">
        <v/>
      </c>
      <c r="BA591" s="10">
        <v>16.202000000000002</v>
      </c>
      <c r="BB591" s="41"/>
    </row>
    <row r="592" spans="1:54" ht="12.75" customHeight="1" x14ac:dyDescent="0.2">
      <c r="A592" s="32">
        <v>22616</v>
      </c>
      <c r="B592" s="7">
        <v>6.7114093959730337E-3</v>
      </c>
      <c r="C592" s="7">
        <v>1.0006671114075605E-3</v>
      </c>
      <c r="D592" s="7">
        <v>1.2529776897832967E-2</v>
      </c>
      <c r="E592" s="7">
        <v>1.6816147821954619E-2</v>
      </c>
      <c r="F592" s="7">
        <v>1.2482529330025915E-2</v>
      </c>
      <c r="G592" s="7">
        <v>3.3569006770379328E-2</v>
      </c>
      <c r="H592" s="7">
        <v>0</v>
      </c>
      <c r="I592" s="8">
        <v>30</v>
      </c>
      <c r="J592" s="8">
        <v>30.01</v>
      </c>
      <c r="K592" s="41"/>
      <c r="L592" s="9">
        <v>1.298701298701288E-2</v>
      </c>
      <c r="M592" s="9">
        <v>0</v>
      </c>
      <c r="N592" s="9">
        <v>1.4287644623016904E-2</v>
      </c>
      <c r="O592" s="9" t="str">
        <v/>
      </c>
      <c r="P592" s="9" t="str">
        <v/>
      </c>
      <c r="Q592" s="9" t="str">
        <v/>
      </c>
      <c r="R592" s="9" t="str">
        <v/>
      </c>
      <c r="S592" s="10">
        <v>31.2</v>
      </c>
      <c r="T592" s="10">
        <v>31.2</v>
      </c>
      <c r="U592" s="41"/>
      <c r="V592" s="84">
        <v>6.6916666666666666E-2</v>
      </c>
      <c r="W592" s="84">
        <v>0.06</v>
      </c>
      <c r="X592" s="87">
        <v>6</v>
      </c>
      <c r="Y592" s="41"/>
      <c r="Z592" s="13">
        <v>2.5000000000000001E-2</v>
      </c>
      <c r="AA592" s="11">
        <v>2.5</v>
      </c>
      <c r="AB592" s="22">
        <v>2.3300000000000001E-2</v>
      </c>
      <c r="AC592" s="41"/>
      <c r="AD592" s="90">
        <v>0</v>
      </c>
      <c r="AE592" s="41"/>
      <c r="AF592" s="12" t="str">
        <v/>
      </c>
      <c r="AG592" s="104" t="str">
        <v/>
      </c>
      <c r="AH592" s="41"/>
      <c r="AI592" s="94" t="str">
        <v/>
      </c>
      <c r="AJ592" s="94">
        <v>4.0599999999999996</v>
      </c>
      <c r="AK592" s="94" t="str">
        <v/>
      </c>
      <c r="AL592" s="41"/>
      <c r="AM592" s="7">
        <v>5.3632997062955656E-3</v>
      </c>
      <c r="AN592" s="7">
        <v>2.5409731927328316E-4</v>
      </c>
      <c r="AO592" s="7" t="str">
        <v/>
      </c>
      <c r="AP592" s="7" t="str">
        <v/>
      </c>
      <c r="AQ592" s="7" t="str">
        <v/>
      </c>
      <c r="AR592" s="7" t="str">
        <v/>
      </c>
      <c r="AS592" s="18">
        <v>15.746</v>
      </c>
      <c r="AT592" s="41"/>
      <c r="AU592" s="9">
        <v>1.1729473421512537E-2</v>
      </c>
      <c r="AV592" s="9">
        <v>8.6409085298111421E-4</v>
      </c>
      <c r="AW592" s="9" t="str">
        <v/>
      </c>
      <c r="AX592" s="9" t="str">
        <v/>
      </c>
      <c r="AY592" s="9" t="str">
        <v/>
      </c>
      <c r="AZ592" s="9" t="str">
        <v/>
      </c>
      <c r="BA592" s="10">
        <v>16.216000000000001</v>
      </c>
      <c r="BB592" s="41"/>
    </row>
    <row r="593" spans="1:54" ht="12.75" customHeight="1" x14ac:dyDescent="0.2">
      <c r="A593" s="32">
        <v>22647</v>
      </c>
      <c r="B593" s="7">
        <v>6.7114093959730337E-3</v>
      </c>
      <c r="C593" s="7">
        <v>9.9966677774077084E-4</v>
      </c>
      <c r="D593" s="7">
        <v>1.136460926688998E-2</v>
      </c>
      <c r="E593" s="7">
        <v>1.6816147821954619E-2</v>
      </c>
      <c r="F593" s="7">
        <v>1.2482529330025915E-2</v>
      </c>
      <c r="G593" s="7">
        <v>3.2906665774462107E-2</v>
      </c>
      <c r="H593" s="7">
        <v>0</v>
      </c>
      <c r="I593" s="8">
        <v>30</v>
      </c>
      <c r="J593" s="8">
        <v>30.04</v>
      </c>
      <c r="K593" s="41"/>
      <c r="L593" s="9">
        <v>1.298701298701288E-2</v>
      </c>
      <c r="M593" s="9">
        <v>0</v>
      </c>
      <c r="N593" s="9">
        <v>1.4287644623016904E-2</v>
      </c>
      <c r="O593" s="9">
        <v>1.8267650459559803E-2</v>
      </c>
      <c r="P593" s="9" t="str">
        <v/>
      </c>
      <c r="Q593" s="9" t="str">
        <v/>
      </c>
      <c r="R593" s="9">
        <v>5.7803468208090791E-3</v>
      </c>
      <c r="S593" s="10">
        <v>31.2</v>
      </c>
      <c r="T593" s="10">
        <v>31.2</v>
      </c>
      <c r="U593" s="41"/>
      <c r="V593" s="84">
        <v>6.6250000000000003E-2</v>
      </c>
      <c r="W593" s="84">
        <v>5.7999999999999996E-2</v>
      </c>
      <c r="X593" s="87">
        <v>5.8</v>
      </c>
      <c r="Y593" s="41"/>
      <c r="Z593" s="13">
        <v>1.4999999999999999E-2</v>
      </c>
      <c r="AA593" s="11">
        <v>1.5</v>
      </c>
      <c r="AB593" s="22">
        <v>2.1499999999999998E-2</v>
      </c>
      <c r="AC593" s="41"/>
      <c r="AD593" s="90">
        <v>0</v>
      </c>
      <c r="AE593" s="41"/>
      <c r="AF593" s="12" t="str">
        <v/>
      </c>
      <c r="AG593" s="104" t="str">
        <v/>
      </c>
      <c r="AH593" s="41"/>
      <c r="AI593" s="94" t="str">
        <v/>
      </c>
      <c r="AJ593" s="94">
        <v>4.08</v>
      </c>
      <c r="AK593" s="94" t="str">
        <v/>
      </c>
      <c r="AL593" s="41"/>
      <c r="AM593" s="7">
        <v>7.0858601978933677E-3</v>
      </c>
      <c r="AN593" s="7">
        <v>1.9052457767052555E-3</v>
      </c>
      <c r="AO593" s="7">
        <v>1.3275885702535017E-2</v>
      </c>
      <c r="AP593" s="7" t="str">
        <v/>
      </c>
      <c r="AQ593" s="7" t="str">
        <v/>
      </c>
      <c r="AR593" s="7" t="str">
        <v/>
      </c>
      <c r="AS593" s="18">
        <v>15.776</v>
      </c>
      <c r="AT593" s="41"/>
      <c r="AU593" s="9">
        <v>1.2662175648702645E-2</v>
      </c>
      <c r="AV593" s="9">
        <v>1.1716822890970313E-3</v>
      </c>
      <c r="AW593" s="9">
        <v>1.554114939018425E-2</v>
      </c>
      <c r="AX593" s="9" t="str">
        <v/>
      </c>
      <c r="AY593" s="9" t="str">
        <v/>
      </c>
      <c r="AZ593" s="9" t="str">
        <v/>
      </c>
      <c r="BA593" s="10">
        <v>16.234999999999999</v>
      </c>
      <c r="BB593" s="41"/>
    </row>
    <row r="594" spans="1:54" ht="12.75" customHeight="1" x14ac:dyDescent="0.2">
      <c r="A594" s="32">
        <v>22678</v>
      </c>
      <c r="B594" s="7">
        <v>1.0067114093959662E-2</v>
      </c>
      <c r="C594" s="7">
        <v>2.3302263648468102E-3</v>
      </c>
      <c r="D594" s="7">
        <v>1.3653562256264573E-2</v>
      </c>
      <c r="E594" s="7">
        <v>1.6757407973041483E-2</v>
      </c>
      <c r="F594" s="7">
        <v>1.358710023036469E-2</v>
      </c>
      <c r="G594" s="7">
        <v>3.2750634409595358E-2</v>
      </c>
      <c r="H594" s="7">
        <v>0</v>
      </c>
      <c r="I594" s="8">
        <v>30.1</v>
      </c>
      <c r="J594" s="8">
        <v>30.11</v>
      </c>
      <c r="K594" s="41"/>
      <c r="L594" s="9">
        <v>1.298701298701288E-2</v>
      </c>
      <c r="M594" s="9">
        <v>0</v>
      </c>
      <c r="N594" s="9">
        <v>1.4287644623016904E-2</v>
      </c>
      <c r="O594" s="9">
        <v>1.8267650459559803E-2</v>
      </c>
      <c r="P594" s="9" t="str">
        <v/>
      </c>
      <c r="Q594" s="9" t="str">
        <v/>
      </c>
      <c r="R594" s="9">
        <v>5.7803468208090791E-3</v>
      </c>
      <c r="S594" s="10">
        <v>31.2</v>
      </c>
      <c r="T594" s="10">
        <v>31.2</v>
      </c>
      <c r="U594" s="41"/>
      <c r="V594" s="84">
        <v>6.508333333333334E-2</v>
      </c>
      <c r="W594" s="84">
        <v>5.5E-2</v>
      </c>
      <c r="X594" s="87">
        <v>5.5</v>
      </c>
      <c r="Y594" s="41"/>
      <c r="Z594" s="13">
        <v>2.75E-2</v>
      </c>
      <c r="AA594" s="11">
        <v>2.75</v>
      </c>
      <c r="AB594" s="22">
        <v>2.3700000000000002E-2</v>
      </c>
      <c r="AC594" s="41"/>
      <c r="AD594" s="90">
        <v>0</v>
      </c>
      <c r="AE594" s="41"/>
      <c r="AF594" s="12" t="str">
        <v/>
      </c>
      <c r="AG594" s="104" t="str">
        <v/>
      </c>
      <c r="AH594" s="41"/>
      <c r="AI594" s="94" t="str">
        <v/>
      </c>
      <c r="AJ594" s="94">
        <v>4.04</v>
      </c>
      <c r="AK594" s="94" t="str">
        <v/>
      </c>
      <c r="AL594" s="41"/>
      <c r="AM594" s="7">
        <v>8.8653613113081065E-3</v>
      </c>
      <c r="AN594" s="7">
        <v>2.6622718052737859E-3</v>
      </c>
      <c r="AO594" s="7">
        <v>1.3840112562433227E-2</v>
      </c>
      <c r="AP594" s="7" t="str">
        <v/>
      </c>
      <c r="AQ594" s="7" t="str">
        <v/>
      </c>
      <c r="AR594" s="7" t="str">
        <v/>
      </c>
      <c r="AS594" s="18">
        <v>15.818</v>
      </c>
      <c r="AT594" s="41"/>
      <c r="AU594" s="9">
        <v>1.3334995014955275E-2</v>
      </c>
      <c r="AV594" s="9">
        <v>1.6630736064060514E-3</v>
      </c>
      <c r="AW594" s="9">
        <v>1.5841742635547051E-2</v>
      </c>
      <c r="AX594" s="9" t="str">
        <v/>
      </c>
      <c r="AY594" s="9" t="str">
        <v/>
      </c>
      <c r="AZ594" s="9" t="str">
        <v/>
      </c>
      <c r="BA594" s="10">
        <v>16.262</v>
      </c>
      <c r="BB594" s="41"/>
    </row>
    <row r="595" spans="1:54" ht="12.75" customHeight="1" x14ac:dyDescent="0.2">
      <c r="A595" s="32">
        <v>22706</v>
      </c>
      <c r="B595" s="7">
        <v>1.0067114093959662E-2</v>
      </c>
      <c r="C595" s="7">
        <v>1.9926934573231136E-3</v>
      </c>
      <c r="D595" s="7">
        <v>1.3653562256264573E-2</v>
      </c>
      <c r="E595" s="7">
        <v>1.6024873056701416E-2</v>
      </c>
      <c r="F595" s="7">
        <v>1.358710023036469E-2</v>
      </c>
      <c r="G595" s="7">
        <v>3.210130136126299E-2</v>
      </c>
      <c r="H595" s="7">
        <v>0</v>
      </c>
      <c r="I595" s="8">
        <v>30.1</v>
      </c>
      <c r="J595" s="8">
        <v>30.17</v>
      </c>
      <c r="K595" s="41"/>
      <c r="L595" s="9">
        <v>1.6233766233766156E-2</v>
      </c>
      <c r="M595" s="9">
        <v>3.2051282051281937E-3</v>
      </c>
      <c r="N595" s="9">
        <v>1.4240684687553573E-2</v>
      </c>
      <c r="O595" s="9">
        <v>1.7495478872414205E-2</v>
      </c>
      <c r="P595" s="9" t="str">
        <v/>
      </c>
      <c r="Q595" s="9" t="str">
        <v/>
      </c>
      <c r="R595" s="9">
        <v>5.7803468208090791E-3</v>
      </c>
      <c r="S595" s="10">
        <v>31.3</v>
      </c>
      <c r="T595" s="10">
        <v>31.3</v>
      </c>
      <c r="U595" s="41"/>
      <c r="V595" s="84">
        <v>6.4000000000000001E-2</v>
      </c>
      <c r="W595" s="84">
        <v>5.5999999999999994E-2</v>
      </c>
      <c r="X595" s="87">
        <v>5.6</v>
      </c>
      <c r="Y595" s="41"/>
      <c r="Z595" s="13">
        <v>2.75E-2</v>
      </c>
      <c r="AA595" s="11">
        <v>2.75</v>
      </c>
      <c r="AB595" s="22">
        <v>2.8500000000000001E-2</v>
      </c>
      <c r="AC595" s="41"/>
      <c r="AD595" s="90">
        <v>0</v>
      </c>
      <c r="AE595" s="41"/>
      <c r="AF595" s="12" t="str">
        <v/>
      </c>
      <c r="AG595" s="104" t="str">
        <v/>
      </c>
      <c r="AH595" s="41"/>
      <c r="AI595" s="94" t="str">
        <v/>
      </c>
      <c r="AJ595" s="94">
        <v>3.93</v>
      </c>
      <c r="AK595" s="94" t="str">
        <v/>
      </c>
      <c r="AL595" s="41"/>
      <c r="AM595" s="7">
        <v>1.0784939374601121E-2</v>
      </c>
      <c r="AN595" s="7">
        <v>1.3276014666836478E-3</v>
      </c>
      <c r="AO595" s="7">
        <v>1.406593104344056E-2</v>
      </c>
      <c r="AP595" s="7" t="str">
        <v/>
      </c>
      <c r="AQ595" s="7" t="str">
        <v/>
      </c>
      <c r="AR595" s="7" t="str">
        <v/>
      </c>
      <c r="AS595" s="18">
        <v>15.839</v>
      </c>
      <c r="AT595" s="41"/>
      <c r="AU595" s="9">
        <v>1.5386532112377838E-2</v>
      </c>
      <c r="AV595" s="9">
        <v>2.3367359488377648E-3</v>
      </c>
      <c r="AW595" s="9">
        <v>1.6239476983965995E-2</v>
      </c>
      <c r="AX595" s="9" t="str">
        <v/>
      </c>
      <c r="AY595" s="9" t="str">
        <v/>
      </c>
      <c r="AZ595" s="9" t="str">
        <v/>
      </c>
      <c r="BA595" s="10">
        <v>16.3</v>
      </c>
      <c r="BB595" s="41"/>
    </row>
    <row r="596" spans="1:54" ht="12.75" customHeight="1" x14ac:dyDescent="0.2">
      <c r="A596" s="32">
        <v>22737</v>
      </c>
      <c r="B596" s="7">
        <v>1.3422818791946289E-2</v>
      </c>
      <c r="C596" s="7">
        <v>1.3258203513424327E-3</v>
      </c>
      <c r="D596" s="7">
        <v>1.3607110199179928E-2</v>
      </c>
      <c r="E596" s="7">
        <v>1.5969213588129305E-2</v>
      </c>
      <c r="F596" s="7">
        <v>1.353861965964942E-2</v>
      </c>
      <c r="G596" s="7">
        <v>3.1950945623969496E-2</v>
      </c>
      <c r="H596" s="7">
        <v>6.3694267515923553E-3</v>
      </c>
      <c r="I596" s="8">
        <v>30.2</v>
      </c>
      <c r="J596" s="8">
        <v>30.21</v>
      </c>
      <c r="K596" s="41"/>
      <c r="L596" s="9">
        <v>1.2944983818770295E-2</v>
      </c>
      <c r="M596" s="9">
        <v>0</v>
      </c>
      <c r="N596" s="9">
        <v>1.4240684687553573E-2</v>
      </c>
      <c r="O596" s="9">
        <v>1.6787901359668123E-2</v>
      </c>
      <c r="P596" s="9" t="str">
        <v/>
      </c>
      <c r="Q596" s="9" t="str">
        <v/>
      </c>
      <c r="R596" s="9">
        <v>5.7803468208090791E-3</v>
      </c>
      <c r="S596" s="10">
        <v>31.3</v>
      </c>
      <c r="T596" s="10">
        <v>31.3</v>
      </c>
      <c r="U596" s="41"/>
      <c r="V596" s="84">
        <v>6.2833333333333324E-2</v>
      </c>
      <c r="W596" s="84">
        <v>5.5999999999999994E-2</v>
      </c>
      <c r="X596" s="87">
        <v>5.6</v>
      </c>
      <c r="Y596" s="41"/>
      <c r="Z596" s="13">
        <v>2.5000000000000001E-2</v>
      </c>
      <c r="AA596" s="11">
        <v>2.5</v>
      </c>
      <c r="AB596" s="22">
        <v>2.7799999999999998E-2</v>
      </c>
      <c r="AC596" s="41"/>
      <c r="AD596" s="90">
        <v>0</v>
      </c>
      <c r="AE596" s="41"/>
      <c r="AF596" s="12" t="str">
        <v/>
      </c>
      <c r="AG596" s="104" t="str">
        <v/>
      </c>
      <c r="AH596" s="41"/>
      <c r="AI596" s="94" t="str">
        <v/>
      </c>
      <c r="AJ596" s="94">
        <v>3.84</v>
      </c>
      <c r="AK596" s="94" t="str">
        <v/>
      </c>
      <c r="AL596" s="41"/>
      <c r="AM596" s="7">
        <v>1.2515165059702404E-2</v>
      </c>
      <c r="AN596" s="7">
        <v>1.1364353810214833E-3</v>
      </c>
      <c r="AO596" s="7">
        <v>1.3782919231387192E-2</v>
      </c>
      <c r="AP596" s="7" t="str">
        <v/>
      </c>
      <c r="AQ596" s="7" t="str">
        <v/>
      </c>
      <c r="AR596" s="7" t="str">
        <v/>
      </c>
      <c r="AS596" s="18">
        <v>15.856999999999999</v>
      </c>
      <c r="AT596" s="41"/>
      <c r="AU596" s="9">
        <v>1.4183514774494643E-2</v>
      </c>
      <c r="AV596" s="9">
        <v>1.8404907975466678E-4</v>
      </c>
      <c r="AW596" s="9">
        <v>1.5452559655035891E-2</v>
      </c>
      <c r="AX596" s="9" t="str">
        <v/>
      </c>
      <c r="AY596" s="9" t="str">
        <v/>
      </c>
      <c r="AZ596" s="9" t="str">
        <v/>
      </c>
      <c r="BA596" s="10">
        <v>16.303000000000001</v>
      </c>
      <c r="BB596" s="41"/>
    </row>
    <row r="597" spans="1:54" ht="12.75" customHeight="1" x14ac:dyDescent="0.2">
      <c r="A597" s="32">
        <v>22767</v>
      </c>
      <c r="B597" s="7">
        <v>1.3422818791946289E-2</v>
      </c>
      <c r="C597" s="7">
        <v>9.930486593843213E-4</v>
      </c>
      <c r="D597" s="7">
        <v>1.3607110199179928E-2</v>
      </c>
      <c r="E597" s="7">
        <v>1.5242482362354037E-2</v>
      </c>
      <c r="F597" s="7">
        <v>1.353861965964942E-2</v>
      </c>
      <c r="G597" s="7">
        <v>3.1314127347971121E-2</v>
      </c>
      <c r="H597" s="7">
        <v>6.3694267515923553E-3</v>
      </c>
      <c r="I597" s="8">
        <v>30.2</v>
      </c>
      <c r="J597" s="8">
        <v>30.24</v>
      </c>
      <c r="K597" s="41"/>
      <c r="L597" s="9">
        <v>1.6181229773462702E-2</v>
      </c>
      <c r="M597" s="9">
        <v>3.1948881789136685E-3</v>
      </c>
      <c r="N597" s="9">
        <v>1.4194032472543139E-2</v>
      </c>
      <c r="O597" s="9">
        <v>1.7436777383453617E-2</v>
      </c>
      <c r="P597" s="9" t="str">
        <v/>
      </c>
      <c r="Q597" s="9" t="str">
        <v/>
      </c>
      <c r="R597" s="9">
        <v>5.7471264367816577E-3</v>
      </c>
      <c r="S597" s="10">
        <v>31.4</v>
      </c>
      <c r="T597" s="10">
        <v>31.4</v>
      </c>
      <c r="U597" s="41"/>
      <c r="V597" s="84">
        <v>6.1499999999999992E-2</v>
      </c>
      <c r="W597" s="84">
        <v>5.5E-2</v>
      </c>
      <c r="X597" s="87">
        <v>5.5</v>
      </c>
      <c r="Y597" s="41"/>
      <c r="Z597" s="13">
        <v>2.75E-2</v>
      </c>
      <c r="AA597" s="11">
        <v>2.75</v>
      </c>
      <c r="AB597" s="22">
        <v>2.3599999999999999E-2</v>
      </c>
      <c r="AC597" s="41"/>
      <c r="AD597" s="90">
        <v>0</v>
      </c>
      <c r="AE597" s="41"/>
      <c r="AF597" s="12" t="str">
        <v/>
      </c>
      <c r="AG597" s="104" t="str">
        <v/>
      </c>
      <c r="AH597" s="41"/>
      <c r="AI597" s="94" t="str">
        <v/>
      </c>
      <c r="AJ597" s="94">
        <v>3.87</v>
      </c>
      <c r="AK597" s="94" t="str">
        <v/>
      </c>
      <c r="AL597" s="41"/>
      <c r="AM597" s="7">
        <v>1.2571793235481854E-2</v>
      </c>
      <c r="AN597" s="7">
        <v>6.3063631203896797E-4</v>
      </c>
      <c r="AO597" s="7">
        <v>1.3818374184781046E-2</v>
      </c>
      <c r="AP597" s="7" t="str">
        <v/>
      </c>
      <c r="AQ597" s="7" t="str">
        <v/>
      </c>
      <c r="AR597" s="7" t="str">
        <v/>
      </c>
      <c r="AS597" s="18">
        <v>15.867000000000001</v>
      </c>
      <c r="AT597" s="41"/>
      <c r="AU597" s="9">
        <v>1.4289264413518854E-2</v>
      </c>
      <c r="AV597" s="9">
        <v>1.410783291418749E-3</v>
      </c>
      <c r="AW597" s="9">
        <v>1.5516954111612691E-2</v>
      </c>
      <c r="AX597" s="9" t="str">
        <v/>
      </c>
      <c r="AY597" s="9" t="str">
        <v/>
      </c>
      <c r="AZ597" s="9" t="str">
        <v/>
      </c>
      <c r="BA597" s="10">
        <v>16.326000000000001</v>
      </c>
      <c r="BB597" s="41"/>
    </row>
    <row r="598" spans="1:54" ht="12.75" customHeight="1" x14ac:dyDescent="0.2">
      <c r="A598" s="32">
        <v>22798</v>
      </c>
      <c r="B598" s="7">
        <v>1.3422818791946289E-2</v>
      </c>
      <c r="C598" s="7">
        <v>-9.9206349206337752E-4</v>
      </c>
      <c r="D598" s="7">
        <v>1.2444715704465814E-2</v>
      </c>
      <c r="E598" s="7">
        <v>1.4518859044985399E-2</v>
      </c>
      <c r="F598" s="7">
        <v>1.3155501226596034E-2</v>
      </c>
      <c r="G598" s="7">
        <v>3.1314127347971121E-2</v>
      </c>
      <c r="H598" s="7">
        <v>1.2738853503184711E-2</v>
      </c>
      <c r="I598" s="8">
        <v>30.2</v>
      </c>
      <c r="J598" s="8">
        <v>30.21</v>
      </c>
      <c r="K598" s="41"/>
      <c r="L598" s="9">
        <v>1.6181229773462702E-2</v>
      </c>
      <c r="M598" s="9">
        <v>0</v>
      </c>
      <c r="N598" s="9">
        <v>1.4194032472543139E-2</v>
      </c>
      <c r="O598" s="9">
        <v>1.6731692314173152E-2</v>
      </c>
      <c r="P598" s="9" t="str">
        <v/>
      </c>
      <c r="Q598" s="9" t="str">
        <v/>
      </c>
      <c r="R598" s="9">
        <v>1.156069364161838E-2</v>
      </c>
      <c r="S598" s="10">
        <v>31.4</v>
      </c>
      <c r="T598" s="10">
        <v>31.4</v>
      </c>
      <c r="U598" s="41"/>
      <c r="V598" s="84">
        <v>6.0333333333333343E-2</v>
      </c>
      <c r="W598" s="84">
        <v>5.5E-2</v>
      </c>
      <c r="X598" s="87">
        <v>5.5</v>
      </c>
      <c r="Y598" s="41"/>
      <c r="Z598" s="13">
        <v>2.75E-2</v>
      </c>
      <c r="AA598" s="11">
        <v>2.75</v>
      </c>
      <c r="AB598" s="22">
        <v>2.6800000000000001E-2</v>
      </c>
      <c r="AC598" s="41"/>
      <c r="AD598" s="90">
        <v>0</v>
      </c>
      <c r="AE598" s="41"/>
      <c r="AF598" s="12" t="str">
        <v/>
      </c>
      <c r="AG598" s="104" t="str">
        <v/>
      </c>
      <c r="AH598" s="41"/>
      <c r="AI598" s="94" t="str">
        <v/>
      </c>
      <c r="AJ598" s="94">
        <v>3.91</v>
      </c>
      <c r="AK598" s="94" t="str">
        <v/>
      </c>
      <c r="AL598" s="41"/>
      <c r="AM598" s="7">
        <v>1.2757542897237961E-2</v>
      </c>
      <c r="AN598" s="7">
        <v>6.3023886052815392E-4</v>
      </c>
      <c r="AO598" s="7">
        <v>1.3056473057051488E-2</v>
      </c>
      <c r="AP598" s="7" t="str">
        <v/>
      </c>
      <c r="AQ598" s="7" t="str">
        <v/>
      </c>
      <c r="AR598" s="7" t="str">
        <v/>
      </c>
      <c r="AS598" s="18">
        <v>15.877000000000001</v>
      </c>
      <c r="AT598" s="41"/>
      <c r="AU598" s="9">
        <v>1.464019851116638E-2</v>
      </c>
      <c r="AV598" s="9">
        <v>1.8375597206909955E-3</v>
      </c>
      <c r="AW598" s="9">
        <v>1.5141086045647567E-2</v>
      </c>
      <c r="AX598" s="9" t="str">
        <v/>
      </c>
      <c r="AY598" s="9" t="str">
        <v/>
      </c>
      <c r="AZ598" s="9" t="str">
        <v/>
      </c>
      <c r="BA598" s="10">
        <v>16.356000000000002</v>
      </c>
      <c r="BB598" s="41"/>
    </row>
    <row r="599" spans="1:54" ht="12.75" customHeight="1" x14ac:dyDescent="0.2">
      <c r="A599" s="32">
        <v>22828</v>
      </c>
      <c r="B599" s="7">
        <v>1.0000000000000009E-2</v>
      </c>
      <c r="C599" s="7">
        <v>3.3101621979469975E-4</v>
      </c>
      <c r="D599" s="7">
        <v>1.240261677883403E-2</v>
      </c>
      <c r="E599" s="7">
        <v>1.3750866884090218E-2</v>
      </c>
      <c r="F599" s="7">
        <v>1.2728744231342626E-2</v>
      </c>
      <c r="G599" s="7">
        <v>3.1169215263672445E-2</v>
      </c>
      <c r="H599" s="7">
        <v>1.2738853503184711E-2</v>
      </c>
      <c r="I599" s="8">
        <v>30.3</v>
      </c>
      <c r="J599" s="8">
        <v>30.22</v>
      </c>
      <c r="K599" s="41"/>
      <c r="L599" s="9">
        <v>1.2903225806451646E-2</v>
      </c>
      <c r="M599" s="9">
        <v>0</v>
      </c>
      <c r="N599" s="9">
        <v>1.3073375170377544E-2</v>
      </c>
      <c r="O599" s="9">
        <v>1.6731692314173152E-2</v>
      </c>
      <c r="P599" s="9" t="str">
        <v/>
      </c>
      <c r="Q599" s="9" t="str">
        <v/>
      </c>
      <c r="R599" s="9">
        <v>1.744186046511631E-2</v>
      </c>
      <c r="S599" s="10">
        <v>31.4</v>
      </c>
      <c r="T599" s="10">
        <v>31.4</v>
      </c>
      <c r="U599" s="41"/>
      <c r="V599" s="84">
        <v>5.9000000000000011E-2</v>
      </c>
      <c r="W599" s="84">
        <v>5.4000000000000006E-2</v>
      </c>
      <c r="X599" s="87">
        <v>5.4</v>
      </c>
      <c r="Y599" s="41"/>
      <c r="Z599" s="13">
        <v>2.75E-2</v>
      </c>
      <c r="AA599" s="11">
        <v>2.75</v>
      </c>
      <c r="AB599" s="22">
        <v>2.7099999999999999E-2</v>
      </c>
      <c r="AC599" s="41"/>
      <c r="AD599" s="90">
        <v>0</v>
      </c>
      <c r="AE599" s="41"/>
      <c r="AF599" s="12" t="str">
        <v/>
      </c>
      <c r="AG599" s="104" t="str">
        <v/>
      </c>
      <c r="AH599" s="41"/>
      <c r="AI599" s="94" t="str">
        <v/>
      </c>
      <c r="AJ599" s="94">
        <v>4.01</v>
      </c>
      <c r="AK599" s="94" t="str">
        <v/>
      </c>
      <c r="AL599" s="41"/>
      <c r="AM599" s="7">
        <v>9.9929985360576179E-3</v>
      </c>
      <c r="AN599" s="7">
        <v>-5.6685771871267665E-4</v>
      </c>
      <c r="AO599" s="7">
        <v>1.215852617389257E-2</v>
      </c>
      <c r="AP599" s="7" t="str">
        <v/>
      </c>
      <c r="AQ599" s="7" t="str">
        <v/>
      </c>
      <c r="AR599" s="7" t="str">
        <v/>
      </c>
      <c r="AS599" s="18">
        <v>15.868</v>
      </c>
      <c r="AT599" s="41"/>
      <c r="AU599" s="9">
        <v>1.3936203158872784E-2</v>
      </c>
      <c r="AV599" s="9">
        <v>8.5595500122281898E-4</v>
      </c>
      <c r="AW599" s="9">
        <v>1.4630902578894878E-2</v>
      </c>
      <c r="AX599" s="9" t="str">
        <v/>
      </c>
      <c r="AY599" s="9" t="str">
        <v/>
      </c>
      <c r="AZ599" s="9" t="str">
        <v/>
      </c>
      <c r="BA599" s="10">
        <v>16.37</v>
      </c>
      <c r="BB599" s="41"/>
    </row>
    <row r="600" spans="1:54" ht="12.75" customHeight="1" x14ac:dyDescent="0.2">
      <c r="A600" s="32">
        <v>22859</v>
      </c>
      <c r="B600" s="7">
        <v>1.3377926421404673E-2</v>
      </c>
      <c r="C600" s="7">
        <v>1.9854401058903015E-3</v>
      </c>
      <c r="D600" s="7">
        <v>1.240261677883403E-2</v>
      </c>
      <c r="E600" s="7">
        <v>1.3750866884090218E-2</v>
      </c>
      <c r="F600" s="7">
        <v>1.2728744231342626E-2</v>
      </c>
      <c r="G600" s="7">
        <v>3.0855836633556732E-2</v>
      </c>
      <c r="H600" s="7">
        <v>1.9108280254777066E-2</v>
      </c>
      <c r="I600" s="8">
        <v>30.3</v>
      </c>
      <c r="J600" s="8">
        <v>30.28</v>
      </c>
      <c r="K600" s="41"/>
      <c r="L600" s="9">
        <v>1.2903225806451646E-2</v>
      </c>
      <c r="M600" s="9">
        <v>3.1847133757962887E-3</v>
      </c>
      <c r="N600" s="9">
        <v>1.3073375170377544E-2</v>
      </c>
      <c r="O600" s="9">
        <v>1.6029528873227727E-2</v>
      </c>
      <c r="P600" s="9" t="str">
        <v/>
      </c>
      <c r="Q600" s="9" t="str">
        <v/>
      </c>
      <c r="R600" s="9">
        <v>1.744186046511631E-2</v>
      </c>
      <c r="S600" s="10">
        <v>31.4</v>
      </c>
      <c r="T600" s="10">
        <v>31.5</v>
      </c>
      <c r="U600" s="41"/>
      <c r="V600" s="84">
        <v>5.8250000000000003E-2</v>
      </c>
      <c r="W600" s="84">
        <v>5.7000000000000002E-2</v>
      </c>
      <c r="X600" s="87">
        <v>5.7</v>
      </c>
      <c r="Y600" s="41"/>
      <c r="Z600" s="13">
        <v>0.03</v>
      </c>
      <c r="AA600" s="11">
        <v>3</v>
      </c>
      <c r="AB600" s="22">
        <v>2.9300000000000003E-2</v>
      </c>
      <c r="AC600" s="41"/>
      <c r="AD600" s="90">
        <v>0</v>
      </c>
      <c r="AE600" s="41"/>
      <c r="AF600" s="12" t="str">
        <v/>
      </c>
      <c r="AG600" s="104" t="str">
        <v/>
      </c>
      <c r="AH600" s="41"/>
      <c r="AI600" s="94" t="str">
        <v/>
      </c>
      <c r="AJ600" s="94">
        <v>3.98</v>
      </c>
      <c r="AK600" s="94" t="str">
        <v/>
      </c>
      <c r="AL600" s="41"/>
      <c r="AM600" s="7">
        <v>1.0620707199185953E-2</v>
      </c>
      <c r="AN600" s="7">
        <v>1.4494580287369718E-3</v>
      </c>
      <c r="AO600" s="7">
        <v>1.2162512185176722E-2</v>
      </c>
      <c r="AP600" s="7" t="str">
        <v/>
      </c>
      <c r="AQ600" s="7" t="str">
        <v/>
      </c>
      <c r="AR600" s="7" t="str">
        <v/>
      </c>
      <c r="AS600" s="18">
        <v>15.891</v>
      </c>
      <c r="AT600" s="41"/>
      <c r="AU600" s="9">
        <v>1.2993441405766637E-2</v>
      </c>
      <c r="AV600" s="9">
        <v>1.2217470983499901E-4</v>
      </c>
      <c r="AW600" s="9">
        <v>1.4133259114216923E-2</v>
      </c>
      <c r="AX600" s="9" t="str">
        <v/>
      </c>
      <c r="AY600" s="9" t="str">
        <v/>
      </c>
      <c r="AZ600" s="9" t="str">
        <v/>
      </c>
      <c r="BA600" s="10">
        <v>16.372</v>
      </c>
      <c r="BB600" s="41"/>
    </row>
    <row r="601" spans="1:54" ht="12.75" customHeight="1" x14ac:dyDescent="0.2">
      <c r="A601" s="32">
        <v>22890</v>
      </c>
      <c r="B601" s="7">
        <v>1.3333333333333197E-2</v>
      </c>
      <c r="C601" s="7">
        <v>4.6235138705417178E-3</v>
      </c>
      <c r="D601" s="7">
        <v>1.236080175214771E-2</v>
      </c>
      <c r="E601" s="7">
        <v>1.4419127759254247E-2</v>
      </c>
      <c r="F601" s="7">
        <v>1.306248278841271E-2</v>
      </c>
      <c r="G601" s="7">
        <v>3.1025678756793962E-2</v>
      </c>
      <c r="H601" s="7">
        <v>1.2738853503184711E-2</v>
      </c>
      <c r="I601" s="8">
        <v>30.4</v>
      </c>
      <c r="J601" s="8">
        <v>30.42</v>
      </c>
      <c r="K601" s="41"/>
      <c r="L601" s="9">
        <v>1.2861736334405016E-2</v>
      </c>
      <c r="M601" s="9">
        <v>0</v>
      </c>
      <c r="N601" s="9">
        <v>1.303078132243618E-2</v>
      </c>
      <c r="O601" s="9">
        <v>1.5976149857270583E-2</v>
      </c>
      <c r="P601" s="9" t="str">
        <v/>
      </c>
      <c r="Q601" s="9" t="str">
        <v/>
      </c>
      <c r="R601" s="9">
        <v>5.7471264367816577E-3</v>
      </c>
      <c r="S601" s="10">
        <v>31.5</v>
      </c>
      <c r="T601" s="10">
        <v>31.5</v>
      </c>
      <c r="U601" s="41"/>
      <c r="V601" s="84">
        <v>5.7333333333333333E-2</v>
      </c>
      <c r="W601" s="84">
        <v>5.5999999999999994E-2</v>
      </c>
      <c r="X601" s="87">
        <v>5.6</v>
      </c>
      <c r="Y601" s="41"/>
      <c r="Z601" s="13">
        <v>2.75E-2</v>
      </c>
      <c r="AA601" s="11">
        <v>2.75</v>
      </c>
      <c r="AB601" s="22">
        <v>2.8999999999999998E-2</v>
      </c>
      <c r="AC601" s="41"/>
      <c r="AD601" s="90">
        <v>0</v>
      </c>
      <c r="AE601" s="41"/>
      <c r="AF601" s="12" t="str">
        <v/>
      </c>
      <c r="AG601" s="104" t="str">
        <v/>
      </c>
      <c r="AH601" s="41"/>
      <c r="AI601" s="94" t="str">
        <v/>
      </c>
      <c r="AJ601" s="94">
        <v>3.98</v>
      </c>
      <c r="AK601" s="94" t="str">
        <v/>
      </c>
      <c r="AL601" s="41"/>
      <c r="AM601" s="7">
        <v>1.4420022868758542E-2</v>
      </c>
      <c r="AN601" s="7">
        <v>4.9084387389086714E-3</v>
      </c>
      <c r="AO601" s="7">
        <v>1.2935329266350104E-2</v>
      </c>
      <c r="AP601" s="7" t="str">
        <v/>
      </c>
      <c r="AQ601" s="7" t="str">
        <v/>
      </c>
      <c r="AR601" s="7" t="str">
        <v/>
      </c>
      <c r="AS601" s="18">
        <v>15.968999999999999</v>
      </c>
      <c r="AT601" s="41"/>
      <c r="AU601" s="9">
        <v>1.2967765839199785E-2</v>
      </c>
      <c r="AV601" s="9">
        <v>1.9545565599805581E-3</v>
      </c>
      <c r="AW601" s="9">
        <v>1.3911556662932645E-2</v>
      </c>
      <c r="AX601" s="9" t="str">
        <v/>
      </c>
      <c r="AY601" s="9" t="str">
        <v/>
      </c>
      <c r="AZ601" s="9" t="str">
        <v/>
      </c>
      <c r="BA601" s="10">
        <v>16.404</v>
      </c>
      <c r="BB601" s="41"/>
    </row>
    <row r="602" spans="1:54" ht="12.75" customHeight="1" x14ac:dyDescent="0.2">
      <c r="A602" s="32">
        <v>22920</v>
      </c>
      <c r="B602" s="7">
        <v>1.3333333333333197E-2</v>
      </c>
      <c r="C602" s="7">
        <v>-1.3149243918475495E-3</v>
      </c>
      <c r="D602" s="7">
        <v>1.1211696562825724E-2</v>
      </c>
      <c r="E602" s="7">
        <v>1.4419127759254247E-2</v>
      </c>
      <c r="F602" s="7">
        <v>1.306248278841271E-2</v>
      </c>
      <c r="G602" s="7">
        <v>3.0404758482186933E-2</v>
      </c>
      <c r="H602" s="7">
        <v>1.9108280254777066E-2</v>
      </c>
      <c r="I602" s="8">
        <v>30.4</v>
      </c>
      <c r="J602" s="8">
        <v>30.38</v>
      </c>
      <c r="K602" s="41"/>
      <c r="L602" s="9">
        <v>1.2820512820512997E-2</v>
      </c>
      <c r="M602" s="9">
        <v>0</v>
      </c>
      <c r="N602" s="9">
        <v>1.1880160788226179E-2</v>
      </c>
      <c r="O602" s="9">
        <v>1.5923125345624678E-2</v>
      </c>
      <c r="P602" s="9" t="str">
        <v/>
      </c>
      <c r="Q602" s="9" t="str">
        <v/>
      </c>
      <c r="R602" s="9">
        <v>5.7471264367816577E-3</v>
      </c>
      <c r="S602" s="10">
        <v>31.6</v>
      </c>
      <c r="T602" s="10">
        <v>31.5</v>
      </c>
      <c r="U602" s="41"/>
      <c r="V602" s="84">
        <v>5.6416666666666664E-2</v>
      </c>
      <c r="W602" s="84">
        <v>5.4000000000000006E-2</v>
      </c>
      <c r="X602" s="87">
        <v>5.4</v>
      </c>
      <c r="Y602" s="41"/>
      <c r="Z602" s="13">
        <v>0.03</v>
      </c>
      <c r="AA602" s="11">
        <v>3</v>
      </c>
      <c r="AB602" s="22">
        <v>2.8999999999999998E-2</v>
      </c>
      <c r="AC602" s="41"/>
      <c r="AD602" s="90">
        <v>0</v>
      </c>
      <c r="AE602" s="41"/>
      <c r="AF602" s="12" t="str">
        <v/>
      </c>
      <c r="AG602" s="104" t="str">
        <v/>
      </c>
      <c r="AH602" s="41"/>
      <c r="AI602" s="94" t="str">
        <v/>
      </c>
      <c r="AJ602" s="94">
        <v>3.93</v>
      </c>
      <c r="AK602" s="94" t="str">
        <v/>
      </c>
      <c r="AL602" s="41"/>
      <c r="AM602" s="7">
        <v>1.3468013468013407E-2</v>
      </c>
      <c r="AN602" s="7">
        <v>-1.001941261193573E-3</v>
      </c>
      <c r="AO602" s="7">
        <v>1.1785416550995187E-2</v>
      </c>
      <c r="AP602" s="7" t="str">
        <v/>
      </c>
      <c r="AQ602" s="7" t="str">
        <v/>
      </c>
      <c r="AR602" s="7" t="str">
        <v/>
      </c>
      <c r="AS602" s="18">
        <v>15.952999999999999</v>
      </c>
      <c r="AT602" s="41"/>
      <c r="AU602" s="9">
        <v>1.2593369961108491E-2</v>
      </c>
      <c r="AV602" s="9">
        <v>-6.0960741282700681E-5</v>
      </c>
      <c r="AW602" s="9">
        <v>1.3311807552758737E-2</v>
      </c>
      <c r="AX602" s="9" t="str">
        <v/>
      </c>
      <c r="AY602" s="9" t="str">
        <v/>
      </c>
      <c r="AZ602" s="9" t="str">
        <v/>
      </c>
      <c r="BA602" s="10">
        <v>16.402999999999999</v>
      </c>
      <c r="BB602" s="41"/>
    </row>
    <row r="603" spans="1:54" ht="12.75" customHeight="1" x14ac:dyDescent="0.2">
      <c r="A603" s="32">
        <v>22951</v>
      </c>
      <c r="B603" s="7">
        <v>1.3333333333333197E-2</v>
      </c>
      <c r="C603" s="7">
        <v>0</v>
      </c>
      <c r="D603" s="7">
        <v>1.1211696562825724E-2</v>
      </c>
      <c r="E603" s="7">
        <v>1.3703739792310987E-2</v>
      </c>
      <c r="F603" s="7">
        <v>1.306248278841271E-2</v>
      </c>
      <c r="G603" s="7">
        <v>3.0097219962287314E-2</v>
      </c>
      <c r="H603" s="7">
        <v>1.9108280254777066E-2</v>
      </c>
      <c r="I603" s="8">
        <v>30.4</v>
      </c>
      <c r="J603" s="8">
        <v>30.38</v>
      </c>
      <c r="K603" s="41"/>
      <c r="L603" s="9">
        <v>1.2820512820512997E-2</v>
      </c>
      <c r="M603" s="9">
        <v>0</v>
      </c>
      <c r="N603" s="9">
        <v>1.1880160788226179E-2</v>
      </c>
      <c r="O603" s="9">
        <v>1.4537140475752608E-2</v>
      </c>
      <c r="P603" s="9" t="str">
        <v/>
      </c>
      <c r="Q603" s="9" t="str">
        <v/>
      </c>
      <c r="R603" s="9">
        <v>1.1494252873563315E-2</v>
      </c>
      <c r="S603" s="10">
        <v>31.6</v>
      </c>
      <c r="T603" s="10">
        <v>31.5</v>
      </c>
      <c r="U603" s="41"/>
      <c r="V603" s="84">
        <v>5.6083333333333332E-2</v>
      </c>
      <c r="W603" s="84">
        <v>5.7000000000000002E-2</v>
      </c>
      <c r="X603" s="87">
        <v>5.7</v>
      </c>
      <c r="Y603" s="41"/>
      <c r="Z603" s="13">
        <v>2.8799999999999999E-2</v>
      </c>
      <c r="AA603" s="11">
        <v>2.88</v>
      </c>
      <c r="AB603" s="22">
        <v>2.9399999999999999E-2</v>
      </c>
      <c r="AC603" s="41"/>
      <c r="AD603" s="90">
        <v>0</v>
      </c>
      <c r="AE603" s="41"/>
      <c r="AF603" s="12" t="str">
        <v/>
      </c>
      <c r="AG603" s="104" t="str">
        <v/>
      </c>
      <c r="AH603" s="41"/>
      <c r="AI603" s="94" t="str">
        <v/>
      </c>
      <c r="AJ603" s="94">
        <v>3.92</v>
      </c>
      <c r="AK603" s="94" t="str">
        <v/>
      </c>
      <c r="AL603" s="41"/>
      <c r="AM603" s="7">
        <v>1.4102401219667104E-2</v>
      </c>
      <c r="AN603" s="7">
        <v>6.8952548110079448E-4</v>
      </c>
      <c r="AO603" s="7">
        <v>1.1798985433397746E-2</v>
      </c>
      <c r="AP603" s="7" t="str">
        <v/>
      </c>
      <c r="AQ603" s="7" t="str">
        <v/>
      </c>
      <c r="AR603" s="7" t="str">
        <v/>
      </c>
      <c r="AS603" s="18">
        <v>15.964</v>
      </c>
      <c r="AT603" s="41"/>
      <c r="AU603" s="9">
        <v>1.3146525120355301E-2</v>
      </c>
      <c r="AV603" s="9">
        <v>7.3157349265384752E-4</v>
      </c>
      <c r="AW603" s="9">
        <v>1.2938125850233018E-2</v>
      </c>
      <c r="AX603" s="9" t="str">
        <v/>
      </c>
      <c r="AY603" s="9" t="str">
        <v/>
      </c>
      <c r="AZ603" s="9" t="str">
        <v/>
      </c>
      <c r="BA603" s="10">
        <v>16.414999999999999</v>
      </c>
      <c r="BB603" s="41"/>
    </row>
    <row r="604" spans="1:54" ht="12.75" customHeight="1" x14ac:dyDescent="0.2">
      <c r="A604" s="32">
        <v>22981</v>
      </c>
      <c r="B604" s="7">
        <v>1.3333333333333197E-2</v>
      </c>
      <c r="C604" s="7">
        <v>0</v>
      </c>
      <c r="D604" s="7">
        <v>1.1211696562825724E-2</v>
      </c>
      <c r="E604" s="7">
        <v>1.3703739792310987E-2</v>
      </c>
      <c r="F604" s="7">
        <v>1.306248278841271E-2</v>
      </c>
      <c r="G604" s="7">
        <v>2.9791597581221296E-2</v>
      </c>
      <c r="H604" s="7">
        <v>1.9108280254777066E-2</v>
      </c>
      <c r="I604" s="8">
        <v>30.4</v>
      </c>
      <c r="J604" s="8">
        <v>30.38</v>
      </c>
      <c r="K604" s="41"/>
      <c r="L604" s="9">
        <v>1.2820512820512997E-2</v>
      </c>
      <c r="M604" s="9">
        <v>3.1746031746031633E-3</v>
      </c>
      <c r="N604" s="9">
        <v>1.1880160788226179E-2</v>
      </c>
      <c r="O604" s="9">
        <v>1.4537140475752608E-2</v>
      </c>
      <c r="P604" s="9" t="str">
        <v/>
      </c>
      <c r="Q604" s="9" t="str">
        <v/>
      </c>
      <c r="R604" s="9">
        <v>1.1494252873563315E-2</v>
      </c>
      <c r="S604" s="10">
        <v>31.6</v>
      </c>
      <c r="T604" s="10">
        <v>31.6</v>
      </c>
      <c r="U604" s="41"/>
      <c r="V604" s="84">
        <v>5.566666666666667E-2</v>
      </c>
      <c r="W604" s="84">
        <v>5.5E-2</v>
      </c>
      <c r="X604" s="87">
        <v>5.5</v>
      </c>
      <c r="Y604" s="41"/>
      <c r="Z604" s="13">
        <v>0.03</v>
      </c>
      <c r="AA604" s="11">
        <v>3</v>
      </c>
      <c r="AB604" s="22">
        <v>2.9300000000000003E-2</v>
      </c>
      <c r="AC604" s="41"/>
      <c r="AD604" s="90">
        <v>0</v>
      </c>
      <c r="AE604" s="41"/>
      <c r="AF604" s="12" t="str">
        <v/>
      </c>
      <c r="AG604" s="104" t="str">
        <v/>
      </c>
      <c r="AH604" s="41"/>
      <c r="AI604" s="94" t="str">
        <v/>
      </c>
      <c r="AJ604" s="94">
        <v>3.86</v>
      </c>
      <c r="AK604" s="94" t="str">
        <v/>
      </c>
      <c r="AL604" s="41"/>
      <c r="AM604" s="7">
        <v>1.3463736822050043E-2</v>
      </c>
      <c r="AN604" s="7">
        <v>-3.7584565271864268E-4</v>
      </c>
      <c r="AO604" s="7">
        <v>1.1278664738970212E-2</v>
      </c>
      <c r="AP604" s="7" t="str">
        <v/>
      </c>
      <c r="AQ604" s="7" t="str">
        <v/>
      </c>
      <c r="AR604" s="7" t="str">
        <v/>
      </c>
      <c r="AS604" s="18">
        <v>15.958</v>
      </c>
      <c r="AT604" s="41"/>
      <c r="AU604" s="9">
        <v>1.2580167735569914E-2</v>
      </c>
      <c r="AV604" s="9">
        <v>3.0459945172123248E-4</v>
      </c>
      <c r="AW604" s="9">
        <v>1.2528354423859023E-2</v>
      </c>
      <c r="AX604" s="9" t="str">
        <v/>
      </c>
      <c r="AY604" s="9" t="str">
        <v/>
      </c>
      <c r="AZ604" s="9" t="str">
        <v/>
      </c>
      <c r="BA604" s="10">
        <v>16.420000000000002</v>
      </c>
      <c r="BB604" s="41"/>
    </row>
    <row r="605" spans="1:54" ht="12.75" customHeight="1" x14ac:dyDescent="0.2">
      <c r="A605" s="32">
        <v>23012</v>
      </c>
      <c r="B605" s="7">
        <v>1.3333333333333197E-2</v>
      </c>
      <c r="C605" s="7">
        <v>1.9749835418039208E-3</v>
      </c>
      <c r="D605" s="7">
        <v>1.236080175214771E-2</v>
      </c>
      <c r="E605" s="7">
        <v>1.2281989819404204E-2</v>
      </c>
      <c r="F605" s="7">
        <v>1.3442690579665628E-2</v>
      </c>
      <c r="G605" s="7">
        <v>2.9791597581221296E-2</v>
      </c>
      <c r="H605" s="7">
        <v>1.9108280254777066E-2</v>
      </c>
      <c r="I605" s="8">
        <v>30.4</v>
      </c>
      <c r="J605" s="8">
        <v>30.44</v>
      </c>
      <c r="K605" s="41"/>
      <c r="L605" s="9">
        <v>9.6153846153845812E-3</v>
      </c>
      <c r="M605" s="9">
        <v>-3.1645569620253333E-3</v>
      </c>
      <c r="N605" s="9">
        <v>1.0811648736067214E-2</v>
      </c>
      <c r="O605" s="9">
        <v>1.3894214014664508E-2</v>
      </c>
      <c r="P605" s="9" t="str">
        <v/>
      </c>
      <c r="Q605" s="9" t="str">
        <v/>
      </c>
      <c r="R605" s="9">
        <v>1.1494252873563315E-2</v>
      </c>
      <c r="S605" s="10">
        <v>31.5</v>
      </c>
      <c r="T605" s="10">
        <v>31.5</v>
      </c>
      <c r="U605" s="41"/>
      <c r="V605" s="84">
        <v>5.5583333333333339E-2</v>
      </c>
      <c r="W605" s="84">
        <v>5.7000000000000002E-2</v>
      </c>
      <c r="X605" s="87">
        <v>5.7</v>
      </c>
      <c r="Y605" s="41"/>
      <c r="Z605" s="13">
        <v>0.03</v>
      </c>
      <c r="AA605" s="11">
        <v>3</v>
      </c>
      <c r="AB605" s="22">
        <v>2.92E-2</v>
      </c>
      <c r="AC605" s="41"/>
      <c r="AD605" s="90">
        <v>0</v>
      </c>
      <c r="AE605" s="41"/>
      <c r="AF605" s="12" t="str">
        <v/>
      </c>
      <c r="AG605" s="104" t="str">
        <v/>
      </c>
      <c r="AH605" s="41"/>
      <c r="AI605" s="94" t="str">
        <v/>
      </c>
      <c r="AJ605" s="94">
        <v>3.83</v>
      </c>
      <c r="AK605" s="94" t="str">
        <v/>
      </c>
      <c r="AL605" s="41"/>
      <c r="AM605" s="7">
        <v>1.4008620689655249E-2</v>
      </c>
      <c r="AN605" s="7">
        <v>2.443915277603681E-3</v>
      </c>
      <c r="AO605" s="7">
        <v>1.2298676896498772E-2</v>
      </c>
      <c r="AP605" s="7" t="str">
        <v/>
      </c>
      <c r="AQ605" s="7" t="str">
        <v/>
      </c>
      <c r="AR605" s="7" t="str">
        <v/>
      </c>
      <c r="AS605" s="18">
        <v>15.997</v>
      </c>
      <c r="AT605" s="41"/>
      <c r="AU605" s="9">
        <v>1.3304588851247301E-2</v>
      </c>
      <c r="AV605" s="9">
        <v>1.8879415347137218E-3</v>
      </c>
      <c r="AW605" s="9">
        <v>1.3079764477042843E-2</v>
      </c>
      <c r="AX605" s="9" t="str">
        <v/>
      </c>
      <c r="AY605" s="9" t="str">
        <v/>
      </c>
      <c r="AZ605" s="9" t="str">
        <v/>
      </c>
      <c r="BA605" s="10">
        <v>16.451000000000001</v>
      </c>
      <c r="BB605" s="41"/>
    </row>
    <row r="606" spans="1:54" ht="12.75" customHeight="1" x14ac:dyDescent="0.2">
      <c r="A606" s="32">
        <v>23043</v>
      </c>
      <c r="B606" s="7">
        <v>9.966777408637828E-3</v>
      </c>
      <c r="C606" s="7">
        <v>1.3140604467805073E-3</v>
      </c>
      <c r="D606" s="7">
        <v>1.1211696562825724E-2</v>
      </c>
      <c r="E606" s="7">
        <v>1.2281989819404204E-2</v>
      </c>
      <c r="F606" s="7">
        <v>1.3824473919998193E-2</v>
      </c>
      <c r="G606" s="7">
        <v>2.9791597581221296E-2</v>
      </c>
      <c r="H606" s="7">
        <v>1.9108280254777066E-2</v>
      </c>
      <c r="I606" s="8">
        <v>30.4</v>
      </c>
      <c r="J606" s="8">
        <v>30.48</v>
      </c>
      <c r="K606" s="41"/>
      <c r="L606" s="9">
        <v>9.6153846153845812E-3</v>
      </c>
      <c r="M606" s="9">
        <v>3.1746031746031633E-3</v>
      </c>
      <c r="N606" s="9">
        <v>9.7093450822418603E-3</v>
      </c>
      <c r="O606" s="9">
        <v>1.3894214014664508E-2</v>
      </c>
      <c r="P606" s="9" t="str">
        <v/>
      </c>
      <c r="Q606" s="9" t="str">
        <v/>
      </c>
      <c r="R606" s="9">
        <v>1.1494252873563315E-2</v>
      </c>
      <c r="S606" s="10">
        <v>31.5</v>
      </c>
      <c r="T606" s="10">
        <v>31.6</v>
      </c>
      <c r="U606" s="41"/>
      <c r="V606" s="84">
        <v>5.5916666666666677E-2</v>
      </c>
      <c r="W606" s="84">
        <v>5.9000000000000004E-2</v>
      </c>
      <c r="X606" s="87">
        <v>5.9</v>
      </c>
      <c r="Y606" s="41"/>
      <c r="Z606" s="13">
        <v>0.03</v>
      </c>
      <c r="AA606" s="11">
        <v>3</v>
      </c>
      <c r="AB606" s="22">
        <v>0.03</v>
      </c>
      <c r="AC606" s="41"/>
      <c r="AD606" s="90">
        <v>0</v>
      </c>
      <c r="AE606" s="41"/>
      <c r="AF606" s="12" t="str">
        <v/>
      </c>
      <c r="AG606" s="104" t="str">
        <v/>
      </c>
      <c r="AH606" s="41"/>
      <c r="AI606" s="94" t="str">
        <v/>
      </c>
      <c r="AJ606" s="94">
        <v>3.92</v>
      </c>
      <c r="AK606" s="94" t="str">
        <v/>
      </c>
      <c r="AL606" s="41"/>
      <c r="AM606" s="7">
        <v>1.2390947022379528E-2</v>
      </c>
      <c r="AN606" s="7">
        <v>1.0626992561104665E-3</v>
      </c>
      <c r="AO606" s="7">
        <v>1.2307155495856703E-2</v>
      </c>
      <c r="AP606" s="7" t="str">
        <v/>
      </c>
      <c r="AQ606" s="7" t="str">
        <v/>
      </c>
      <c r="AR606" s="7" t="str">
        <v/>
      </c>
      <c r="AS606" s="18">
        <v>16.013999999999999</v>
      </c>
      <c r="AT606" s="41"/>
      <c r="AU606" s="9">
        <v>1.2790554667322596E-2</v>
      </c>
      <c r="AV606" s="9">
        <v>1.1549449881465002E-3</v>
      </c>
      <c r="AW606" s="9">
        <v>1.2829895474214315E-2</v>
      </c>
      <c r="AX606" s="9" t="str">
        <v/>
      </c>
      <c r="AY606" s="9" t="str">
        <v/>
      </c>
      <c r="AZ606" s="9" t="str">
        <v/>
      </c>
      <c r="BA606" s="10">
        <v>16.47</v>
      </c>
      <c r="BB606" s="41"/>
    </row>
    <row r="607" spans="1:54" ht="12.75" customHeight="1" x14ac:dyDescent="0.2">
      <c r="A607" s="32">
        <v>23071</v>
      </c>
      <c r="B607" s="7">
        <v>1.3289036544850363E-2</v>
      </c>
      <c r="C607" s="7">
        <v>9.8425196850393526E-4</v>
      </c>
      <c r="D607" s="7">
        <v>1.2319267762017416E-2</v>
      </c>
      <c r="E607" s="7">
        <v>1.1536294958977233E-2</v>
      </c>
      <c r="F607" s="7">
        <v>1.3775567437101399E-2</v>
      </c>
      <c r="G607" s="7">
        <v>2.9054958441382173E-2</v>
      </c>
      <c r="H607" s="7">
        <v>1.9108280254777066E-2</v>
      </c>
      <c r="I607" s="8">
        <v>30.5</v>
      </c>
      <c r="J607" s="8">
        <v>30.51</v>
      </c>
      <c r="K607" s="41"/>
      <c r="L607" s="9">
        <v>9.5846645367412275E-3</v>
      </c>
      <c r="M607" s="9">
        <v>3.1645569620253333E-3</v>
      </c>
      <c r="N607" s="9">
        <v>1.0776691907683489E-2</v>
      </c>
      <c r="O607" s="9">
        <v>1.3848384144476977E-2</v>
      </c>
      <c r="P607" s="9" t="str">
        <v/>
      </c>
      <c r="Q607" s="9" t="str">
        <v/>
      </c>
      <c r="R607" s="9">
        <v>1.1494252873563315E-2</v>
      </c>
      <c r="S607" s="10">
        <v>31.6</v>
      </c>
      <c r="T607" s="10">
        <v>31.7</v>
      </c>
      <c r="U607" s="41"/>
      <c r="V607" s="84">
        <v>5.6000000000000008E-2</v>
      </c>
      <c r="W607" s="84">
        <v>5.7000000000000002E-2</v>
      </c>
      <c r="X607" s="87">
        <v>5.7</v>
      </c>
      <c r="Y607" s="41"/>
      <c r="Z607" s="13">
        <v>0.03</v>
      </c>
      <c r="AA607" s="11">
        <v>3</v>
      </c>
      <c r="AB607" s="22">
        <v>2.98E-2</v>
      </c>
      <c r="AC607" s="41"/>
      <c r="AD607" s="90">
        <v>0</v>
      </c>
      <c r="AE607" s="41"/>
      <c r="AF607" s="12" t="str">
        <v/>
      </c>
      <c r="AG607" s="104" t="str">
        <v/>
      </c>
      <c r="AH607" s="41"/>
      <c r="AI607" s="94" t="str">
        <v/>
      </c>
      <c r="AJ607" s="94">
        <v>3.93</v>
      </c>
      <c r="AK607" s="94" t="str">
        <v/>
      </c>
      <c r="AL607" s="41"/>
      <c r="AM607" s="7">
        <v>1.0227918429193794E-2</v>
      </c>
      <c r="AN607" s="7">
        <v>-8.1178968402639828E-4</v>
      </c>
      <c r="AO607" s="7">
        <v>1.1836554131767318E-2</v>
      </c>
      <c r="AP607" s="7" t="str">
        <v/>
      </c>
      <c r="AQ607" s="7" t="str">
        <v/>
      </c>
      <c r="AR607" s="7" t="str">
        <v/>
      </c>
      <c r="AS607" s="18">
        <v>16.001000000000001</v>
      </c>
      <c r="AT607" s="41"/>
      <c r="AU607" s="9">
        <v>1.104294478527601E-2</v>
      </c>
      <c r="AV607" s="9">
        <v>6.0716454159082112E-4</v>
      </c>
      <c r="AW607" s="9">
        <v>1.3013537761879856E-2</v>
      </c>
      <c r="AX607" s="9" t="str">
        <v/>
      </c>
      <c r="AY607" s="9" t="str">
        <v/>
      </c>
      <c r="AZ607" s="9" t="str">
        <v/>
      </c>
      <c r="BA607" s="10">
        <v>16.48</v>
      </c>
      <c r="BB607" s="41"/>
    </row>
    <row r="608" spans="1:54" ht="12.75" customHeight="1" x14ac:dyDescent="0.2">
      <c r="A608" s="32">
        <v>23102</v>
      </c>
      <c r="B608" s="7">
        <v>9.9337748344370258E-3</v>
      </c>
      <c r="C608" s="7">
        <v>-9.8328416912496497E-4</v>
      </c>
      <c r="D608" s="7">
        <v>1.1174109241802288E-2</v>
      </c>
      <c r="E608" s="7">
        <v>1.0835298932034831E-2</v>
      </c>
      <c r="F608" s="7">
        <v>1.3775567437101399E-2</v>
      </c>
      <c r="G608" s="7">
        <v>2.8460294247344198E-2</v>
      </c>
      <c r="H608" s="7">
        <v>1.2658227848101111E-2</v>
      </c>
      <c r="I608" s="8">
        <v>30.5</v>
      </c>
      <c r="J608" s="8">
        <v>30.48</v>
      </c>
      <c r="K608" s="41"/>
      <c r="L608" s="9">
        <v>1.2779552715654896E-2</v>
      </c>
      <c r="M608" s="9">
        <v>0</v>
      </c>
      <c r="N608" s="9">
        <v>1.1841789315205631E-2</v>
      </c>
      <c r="O608" s="9">
        <v>1.4489249627464007E-2</v>
      </c>
      <c r="P608" s="9" t="str">
        <v/>
      </c>
      <c r="Q608" s="9" t="str">
        <v/>
      </c>
      <c r="R608" s="9">
        <v>1.7241379310344973E-2</v>
      </c>
      <c r="S608" s="10">
        <v>31.7</v>
      </c>
      <c r="T608" s="10">
        <v>31.7</v>
      </c>
      <c r="U608" s="41"/>
      <c r="V608" s="84">
        <v>5.6083333333333332E-2</v>
      </c>
      <c r="W608" s="84">
        <v>5.7000000000000002E-2</v>
      </c>
      <c r="X608" s="87">
        <v>5.7</v>
      </c>
      <c r="Y608" s="41"/>
      <c r="Z608" s="13">
        <v>0.03</v>
      </c>
      <c r="AA608" s="11">
        <v>3</v>
      </c>
      <c r="AB608" s="22">
        <v>2.8999999999999998E-2</v>
      </c>
      <c r="AC608" s="41"/>
      <c r="AD608" s="90">
        <v>0</v>
      </c>
      <c r="AE608" s="41"/>
      <c r="AF608" s="12" t="str">
        <v/>
      </c>
      <c r="AG608" s="104" t="str">
        <v/>
      </c>
      <c r="AH608" s="41"/>
      <c r="AI608" s="94" t="str">
        <v/>
      </c>
      <c r="AJ608" s="94">
        <v>3.97</v>
      </c>
      <c r="AK608" s="94" t="str">
        <v/>
      </c>
      <c r="AL608" s="41"/>
      <c r="AM608" s="7">
        <v>9.0180992621555767E-3</v>
      </c>
      <c r="AN608" s="7">
        <v>-6.2496093994224289E-5</v>
      </c>
      <c r="AO608" s="7">
        <v>1.0595631776318948E-2</v>
      </c>
      <c r="AP608" s="7" t="str">
        <v/>
      </c>
      <c r="AQ608" s="7" t="str">
        <v/>
      </c>
      <c r="AR608" s="7" t="str">
        <v/>
      </c>
      <c r="AS608" s="18">
        <v>16</v>
      </c>
      <c r="AT608" s="41"/>
      <c r="AU608" s="9">
        <v>1.208366558302143E-2</v>
      </c>
      <c r="AV608" s="9">
        <v>1.2135922330096527E-3</v>
      </c>
      <c r="AW608" s="9">
        <v>1.2805965818131204E-2</v>
      </c>
      <c r="AX608" s="9" t="str">
        <v/>
      </c>
      <c r="AY608" s="9" t="str">
        <v/>
      </c>
      <c r="AZ608" s="9" t="str">
        <v/>
      </c>
      <c r="BA608" s="10">
        <v>16.5</v>
      </c>
      <c r="BB608" s="41"/>
    </row>
    <row r="609" spans="1:54" ht="12.75" customHeight="1" x14ac:dyDescent="0.2">
      <c r="A609" s="32">
        <v>23132</v>
      </c>
      <c r="B609" s="7">
        <v>9.9337748344370258E-3</v>
      </c>
      <c r="C609" s="7">
        <v>9.8425196850393526E-4</v>
      </c>
      <c r="D609" s="7">
        <v>1.1174109241802288E-2</v>
      </c>
      <c r="E609" s="7">
        <v>1.0835298932034831E-2</v>
      </c>
      <c r="F609" s="7">
        <v>1.3395234762245467E-2</v>
      </c>
      <c r="G609" s="7">
        <v>2.8165647892548495E-2</v>
      </c>
      <c r="H609" s="7">
        <v>1.2658227848101111E-2</v>
      </c>
      <c r="I609" s="8">
        <v>30.5</v>
      </c>
      <c r="J609" s="8">
        <v>30.51</v>
      </c>
      <c r="K609" s="41"/>
      <c r="L609" s="9">
        <v>9.5541401273886439E-3</v>
      </c>
      <c r="M609" s="9">
        <v>0</v>
      </c>
      <c r="N609" s="9">
        <v>1.1841789315205631E-2</v>
      </c>
      <c r="O609" s="9">
        <v>1.4489249627464007E-2</v>
      </c>
      <c r="P609" s="9" t="str">
        <v/>
      </c>
      <c r="Q609" s="9" t="str">
        <v/>
      </c>
      <c r="R609" s="9">
        <v>1.7142857142857126E-2</v>
      </c>
      <c r="S609" s="10">
        <v>31.7</v>
      </c>
      <c r="T609" s="10">
        <v>31.7</v>
      </c>
      <c r="U609" s="41"/>
      <c r="V609" s="84">
        <v>5.6416666666666684E-2</v>
      </c>
      <c r="W609" s="84">
        <v>5.9000000000000004E-2</v>
      </c>
      <c r="X609" s="87">
        <v>5.9</v>
      </c>
      <c r="Y609" s="41"/>
      <c r="Z609" s="13">
        <v>0.03</v>
      </c>
      <c r="AA609" s="11">
        <v>3</v>
      </c>
      <c r="AB609" s="22">
        <v>0.03</v>
      </c>
      <c r="AC609" s="41"/>
      <c r="AD609" s="90">
        <v>0</v>
      </c>
      <c r="AE609" s="41"/>
      <c r="AF609" s="12" t="str">
        <v/>
      </c>
      <c r="AG609" s="104" t="str">
        <v/>
      </c>
      <c r="AH609" s="41"/>
      <c r="AI609" s="94" t="str">
        <v/>
      </c>
      <c r="AJ609" s="94">
        <v>3.93</v>
      </c>
      <c r="AK609" s="94" t="str">
        <v/>
      </c>
      <c r="AL609" s="41"/>
      <c r="AM609" s="7">
        <v>1.0020797882397403E-2</v>
      </c>
      <c r="AN609" s="7">
        <v>1.6249999999999876E-3</v>
      </c>
      <c r="AO609" s="7">
        <v>1.0795105478493605E-2</v>
      </c>
      <c r="AP609" s="7" t="str">
        <v/>
      </c>
      <c r="AQ609" s="7" t="str">
        <v/>
      </c>
      <c r="AR609" s="7" t="str">
        <v/>
      </c>
      <c r="AS609" s="18">
        <v>16.026</v>
      </c>
      <c r="AT609" s="41"/>
      <c r="AU609" s="9">
        <v>1.2495406100698325E-2</v>
      </c>
      <c r="AV609" s="9">
        <v>1.8181818181819409E-3</v>
      </c>
      <c r="AW609" s="9">
        <v>1.2867004764733014E-2</v>
      </c>
      <c r="AX609" s="9" t="str">
        <v/>
      </c>
      <c r="AY609" s="9" t="str">
        <v/>
      </c>
      <c r="AZ609" s="9" t="str">
        <v/>
      </c>
      <c r="BA609" s="10">
        <v>16.53</v>
      </c>
      <c r="BB609" s="41"/>
    </row>
    <row r="610" spans="1:54" ht="12.75" customHeight="1" x14ac:dyDescent="0.2">
      <c r="A610" s="32">
        <v>23163</v>
      </c>
      <c r="B610" s="7">
        <v>1.3245033112582849E-2</v>
      </c>
      <c r="C610" s="7">
        <v>3.2776138970829205E-3</v>
      </c>
      <c r="D610" s="7">
        <v>1.113677312282868E-2</v>
      </c>
      <c r="E610" s="7">
        <v>1.1497274155136239E-2</v>
      </c>
      <c r="F610" s="7">
        <v>1.3348113307172449E-2</v>
      </c>
      <c r="G610" s="7">
        <v>2.8333937697558653E-2</v>
      </c>
      <c r="H610" s="7">
        <v>6.2893081761006275E-3</v>
      </c>
      <c r="I610" s="8">
        <v>30.6</v>
      </c>
      <c r="J610" s="8">
        <v>30.61</v>
      </c>
      <c r="K610" s="41"/>
      <c r="L610" s="9">
        <v>1.2738853503184711E-2</v>
      </c>
      <c r="M610" s="9">
        <v>3.154574132492094E-3</v>
      </c>
      <c r="N610" s="9">
        <v>1.2904649119013012E-2</v>
      </c>
      <c r="O610" s="9">
        <v>1.5128499819639485E-2</v>
      </c>
      <c r="P610" s="9" t="str">
        <v/>
      </c>
      <c r="Q610" s="9" t="str">
        <v/>
      </c>
      <c r="R610" s="9">
        <v>1.7142857142857126E-2</v>
      </c>
      <c r="S610" s="10">
        <v>31.8</v>
      </c>
      <c r="T610" s="10">
        <v>31.8</v>
      </c>
      <c r="U610" s="41"/>
      <c r="V610" s="84">
        <v>5.6499999999999995E-2</v>
      </c>
      <c r="W610" s="84">
        <v>5.5999999999999994E-2</v>
      </c>
      <c r="X610" s="87">
        <v>5.6</v>
      </c>
      <c r="Y610" s="41"/>
      <c r="Z610" s="13">
        <v>0.03</v>
      </c>
      <c r="AA610" s="11">
        <v>3</v>
      </c>
      <c r="AB610" s="22">
        <v>2.9900000000000003E-2</v>
      </c>
      <c r="AC610" s="41"/>
      <c r="AD610" s="90">
        <v>0</v>
      </c>
      <c r="AE610" s="41"/>
      <c r="AF610" s="12" t="str">
        <v/>
      </c>
      <c r="AG610" s="104" t="str">
        <v/>
      </c>
      <c r="AH610" s="41"/>
      <c r="AI610" s="94" t="str">
        <v/>
      </c>
      <c r="AJ610" s="94">
        <v>3.99</v>
      </c>
      <c r="AK610" s="94" t="str">
        <v/>
      </c>
      <c r="AL610" s="41"/>
      <c r="AM610" s="7">
        <v>1.158909113812423E-2</v>
      </c>
      <c r="AN610" s="7">
        <v>2.1839510794958716E-3</v>
      </c>
      <c r="AO610" s="7">
        <v>1.1378361756624322E-2</v>
      </c>
      <c r="AP610" s="7" t="str">
        <v/>
      </c>
      <c r="AQ610" s="7" t="str">
        <v/>
      </c>
      <c r="AR610" s="7" t="str">
        <v/>
      </c>
      <c r="AS610" s="18">
        <v>16.061</v>
      </c>
      <c r="AT610" s="41"/>
      <c r="AU610" s="9">
        <v>1.2350207874785912E-2</v>
      </c>
      <c r="AV610" s="9">
        <v>1.6938898971565752E-3</v>
      </c>
      <c r="AW610" s="9">
        <v>1.324753060807482E-2</v>
      </c>
      <c r="AX610" s="9" t="str">
        <v/>
      </c>
      <c r="AY610" s="9" t="str">
        <v/>
      </c>
      <c r="AZ610" s="9" t="str">
        <v/>
      </c>
      <c r="BA610" s="10">
        <v>16.558</v>
      </c>
      <c r="BB610" s="41"/>
    </row>
    <row r="611" spans="1:54" ht="12.75" customHeight="1" x14ac:dyDescent="0.2">
      <c r="A611" s="32">
        <v>23193</v>
      </c>
      <c r="B611" s="7">
        <v>1.3201320132013139E-2</v>
      </c>
      <c r="C611" s="7">
        <v>2.6135249918328718E-3</v>
      </c>
      <c r="D611" s="7">
        <v>1.2237031632998052E-2</v>
      </c>
      <c r="E611" s="7">
        <v>1.1458516500253646E-2</v>
      </c>
      <c r="F611" s="7">
        <v>1.3678786827608258E-2</v>
      </c>
      <c r="G611" s="7">
        <v>2.8796448503567218E-2</v>
      </c>
      <c r="H611" s="7">
        <v>1.8867924528301883E-2</v>
      </c>
      <c r="I611" s="8">
        <v>30.7</v>
      </c>
      <c r="J611" s="8">
        <v>30.69</v>
      </c>
      <c r="K611" s="41"/>
      <c r="L611" s="9">
        <v>1.2738853503184711E-2</v>
      </c>
      <c r="M611" s="9">
        <v>0</v>
      </c>
      <c r="N611" s="9">
        <v>1.2904649119013012E-2</v>
      </c>
      <c r="O611" s="9">
        <v>1.4441673412647349E-2</v>
      </c>
      <c r="P611" s="9" t="str">
        <v/>
      </c>
      <c r="Q611" s="9" t="str">
        <v/>
      </c>
      <c r="R611" s="9">
        <v>1.7142857142857126E-2</v>
      </c>
      <c r="S611" s="10">
        <v>31.8</v>
      </c>
      <c r="T611" s="10">
        <v>31.8</v>
      </c>
      <c r="U611" s="41"/>
      <c r="V611" s="84">
        <v>5.6666666666666671E-2</v>
      </c>
      <c r="W611" s="84">
        <v>5.5999999999999994E-2</v>
      </c>
      <c r="X611" s="87">
        <v>5.6</v>
      </c>
      <c r="Y611" s="41"/>
      <c r="Z611" s="13">
        <v>3.5000000000000003E-2</v>
      </c>
      <c r="AA611" s="11">
        <v>3.5</v>
      </c>
      <c r="AB611" s="22">
        <v>3.0200000000000001E-2</v>
      </c>
      <c r="AC611" s="41"/>
      <c r="AD611" s="90">
        <v>0</v>
      </c>
      <c r="AE611" s="41"/>
      <c r="AF611" s="12" t="str">
        <v/>
      </c>
      <c r="AG611" s="104" t="str">
        <v/>
      </c>
      <c r="AH611" s="41"/>
      <c r="AI611" s="94" t="str">
        <v/>
      </c>
      <c r="AJ611" s="94">
        <v>4.0199999999999996</v>
      </c>
      <c r="AK611" s="94" t="str">
        <v/>
      </c>
      <c r="AL611" s="41"/>
      <c r="AM611" s="7">
        <v>1.4179480715906134E-2</v>
      </c>
      <c r="AN611" s="7">
        <v>1.9924039599028553E-3</v>
      </c>
      <c r="AO611" s="7">
        <v>1.1441913211174493E-2</v>
      </c>
      <c r="AP611" s="7" t="str">
        <v/>
      </c>
      <c r="AQ611" s="7" t="str">
        <v/>
      </c>
      <c r="AR611" s="7" t="str">
        <v/>
      </c>
      <c r="AS611" s="18">
        <v>16.093</v>
      </c>
      <c r="AT611" s="41"/>
      <c r="AU611" s="9">
        <v>1.240073304825895E-2</v>
      </c>
      <c r="AV611" s="9">
        <v>9.0590651044819559E-4</v>
      </c>
      <c r="AW611" s="9">
        <v>1.2959780943489374E-2</v>
      </c>
      <c r="AX611" s="9" t="str">
        <v/>
      </c>
      <c r="AY611" s="9" t="str">
        <v/>
      </c>
      <c r="AZ611" s="9" t="str">
        <v/>
      </c>
      <c r="BA611" s="10">
        <v>16.573</v>
      </c>
      <c r="BB611" s="41"/>
    </row>
    <row r="612" spans="1:54" ht="12.75" customHeight="1" x14ac:dyDescent="0.2">
      <c r="A612" s="32">
        <v>23224</v>
      </c>
      <c r="B612" s="7">
        <v>1.3201320132013139E-2</v>
      </c>
      <c r="C612" s="7">
        <v>1.9550342130987275E-3</v>
      </c>
      <c r="D612" s="7">
        <v>1.2237031632998052E-2</v>
      </c>
      <c r="E612" s="7">
        <v>1.2157520980081049E-2</v>
      </c>
      <c r="F612" s="7">
        <v>1.3301322688105355E-2</v>
      </c>
      <c r="G612" s="7">
        <v>2.9092975175960101E-2</v>
      </c>
      <c r="H612" s="7">
        <v>1.8750000000000044E-2</v>
      </c>
      <c r="I612" s="8">
        <v>30.7</v>
      </c>
      <c r="J612" s="8">
        <v>30.75</v>
      </c>
      <c r="K612" s="41"/>
      <c r="L612" s="9">
        <v>1.5923566878980999E-2</v>
      </c>
      <c r="M612" s="9">
        <v>3.1446540880502027E-3</v>
      </c>
      <c r="N612" s="9">
        <v>1.3965283034342413E-2</v>
      </c>
      <c r="O612" s="9">
        <v>1.5078886021742788E-2</v>
      </c>
      <c r="P612" s="9" t="str">
        <v/>
      </c>
      <c r="Q612" s="9" t="str">
        <v/>
      </c>
      <c r="R612" s="9">
        <v>1.7142857142857126E-2</v>
      </c>
      <c r="S612" s="10">
        <v>31.9</v>
      </c>
      <c r="T612" s="10">
        <v>31.9</v>
      </c>
      <c r="U612" s="41"/>
      <c r="V612" s="84">
        <v>5.6416666666666664E-2</v>
      </c>
      <c r="W612" s="84">
        <v>5.4000000000000006E-2</v>
      </c>
      <c r="X612" s="87">
        <v>5.4</v>
      </c>
      <c r="Y612" s="41"/>
      <c r="Z612" s="13">
        <v>3.5000000000000003E-2</v>
      </c>
      <c r="AA612" s="11">
        <v>3.5</v>
      </c>
      <c r="AB612" s="22">
        <v>3.49E-2</v>
      </c>
      <c r="AC612" s="41"/>
      <c r="AD612" s="90">
        <v>0</v>
      </c>
      <c r="AE612" s="41"/>
      <c r="AF612" s="12" t="str">
        <v/>
      </c>
      <c r="AG612" s="104" t="str">
        <v/>
      </c>
      <c r="AH612" s="41"/>
      <c r="AI612" s="94" t="str">
        <v/>
      </c>
      <c r="AJ612" s="94">
        <v>4</v>
      </c>
      <c r="AK612" s="94" t="str">
        <v/>
      </c>
      <c r="AL612" s="41"/>
      <c r="AM612" s="7">
        <v>1.4096029198917615E-2</v>
      </c>
      <c r="AN612" s="7">
        <v>1.3670539986327945E-3</v>
      </c>
      <c r="AO612" s="7">
        <v>1.1339362570857991E-2</v>
      </c>
      <c r="AP612" s="7" t="str">
        <v/>
      </c>
      <c r="AQ612" s="7" t="str">
        <v/>
      </c>
      <c r="AR612" s="7" t="str">
        <v/>
      </c>
      <c r="AS612" s="18">
        <v>16.114999999999998</v>
      </c>
      <c r="AT612" s="41"/>
      <c r="AU612" s="9">
        <v>1.3193256779868046E-2</v>
      </c>
      <c r="AV612" s="9">
        <v>9.050865866169211E-4</v>
      </c>
      <c r="AW612" s="9">
        <v>1.2778564514598578E-2</v>
      </c>
      <c r="AX612" s="9" t="str">
        <v/>
      </c>
      <c r="AY612" s="9" t="str">
        <v/>
      </c>
      <c r="AZ612" s="9" t="str">
        <v/>
      </c>
      <c r="BA612" s="10">
        <v>16.588000000000001</v>
      </c>
      <c r="BB612" s="41"/>
    </row>
    <row r="613" spans="1:54" ht="12.75" customHeight="1" x14ac:dyDescent="0.2">
      <c r="A613" s="32">
        <v>23255</v>
      </c>
      <c r="B613" s="7">
        <v>9.8684210526316374E-3</v>
      </c>
      <c r="C613" s="7">
        <v>-9.7560975609756184E-4</v>
      </c>
      <c r="D613" s="7">
        <v>1.2237031632998052E-2</v>
      </c>
      <c r="E613" s="7">
        <v>1.2157520980081049E-2</v>
      </c>
      <c r="F613" s="7">
        <v>1.3301322688105355E-2</v>
      </c>
      <c r="G613" s="7">
        <v>2.8796448503567218E-2</v>
      </c>
      <c r="H613" s="7">
        <v>1.8867924528301883E-2</v>
      </c>
      <c r="I613" s="8">
        <v>30.7</v>
      </c>
      <c r="J613" s="8">
        <v>30.72</v>
      </c>
      <c r="K613" s="41"/>
      <c r="L613" s="9">
        <v>1.2698412698412653E-2</v>
      </c>
      <c r="M613" s="9">
        <v>0</v>
      </c>
      <c r="N613" s="9">
        <v>1.3965283034342413E-2</v>
      </c>
      <c r="O613" s="9">
        <v>1.5078886021742788E-2</v>
      </c>
      <c r="P613" s="9" t="str">
        <v/>
      </c>
      <c r="Q613" s="9" t="str">
        <v/>
      </c>
      <c r="R613" s="9">
        <v>1.7142857142857126E-2</v>
      </c>
      <c r="S613" s="10">
        <v>31.9</v>
      </c>
      <c r="T613" s="10">
        <v>31.9</v>
      </c>
      <c r="U613" s="41"/>
      <c r="V613" s="84">
        <v>5.6333333333333339E-2</v>
      </c>
      <c r="W613" s="84">
        <v>5.5E-2</v>
      </c>
      <c r="X613" s="87">
        <v>5.5</v>
      </c>
      <c r="Y613" s="41"/>
      <c r="Z613" s="13">
        <v>3.5000000000000003E-2</v>
      </c>
      <c r="AA613" s="11">
        <v>3.5</v>
      </c>
      <c r="AB613" s="22">
        <v>3.4799999999999998E-2</v>
      </c>
      <c r="AC613" s="41"/>
      <c r="AD613" s="90">
        <v>0</v>
      </c>
      <c r="AE613" s="41"/>
      <c r="AF613" s="12" t="str">
        <v/>
      </c>
      <c r="AG613" s="104" t="str">
        <v/>
      </c>
      <c r="AH613" s="41"/>
      <c r="AI613" s="94" t="str">
        <v/>
      </c>
      <c r="AJ613" s="94">
        <v>4.08</v>
      </c>
      <c r="AK613" s="94" t="str">
        <v/>
      </c>
      <c r="AL613" s="41"/>
      <c r="AM613" s="7">
        <v>8.9548500219174265E-3</v>
      </c>
      <c r="AN613" s="7">
        <v>-1.8616196090603943E-4</v>
      </c>
      <c r="AO613" s="7">
        <v>1.1081937585838197E-2</v>
      </c>
      <c r="AP613" s="7" t="str">
        <v/>
      </c>
      <c r="AQ613" s="7" t="str">
        <v/>
      </c>
      <c r="AR613" s="7" t="str">
        <v/>
      </c>
      <c r="AS613" s="18">
        <v>16.111999999999998</v>
      </c>
      <c r="AT613" s="41"/>
      <c r="AU613" s="9">
        <v>1.3045598634479294E-2</v>
      </c>
      <c r="AV613" s="9">
        <v>1.8085362912947378E-3</v>
      </c>
      <c r="AW613" s="9">
        <v>1.3113885443611917E-2</v>
      </c>
      <c r="AX613" s="9" t="str">
        <v/>
      </c>
      <c r="AY613" s="9" t="str">
        <v/>
      </c>
      <c r="AZ613" s="9" t="str">
        <v/>
      </c>
      <c r="BA613" s="10">
        <v>16.617999999999999</v>
      </c>
      <c r="BB613" s="41"/>
    </row>
    <row r="614" spans="1:54" ht="12.75" customHeight="1" x14ac:dyDescent="0.2">
      <c r="A614" s="32">
        <v>23285</v>
      </c>
      <c r="B614" s="7">
        <v>1.3157894736842257E-2</v>
      </c>
      <c r="C614" s="7">
        <v>9.765625E-4</v>
      </c>
      <c r="D614" s="7">
        <v>1.1062844484165391E-2</v>
      </c>
      <c r="E614" s="7">
        <v>1.281604952764348E-2</v>
      </c>
      <c r="F614" s="7">
        <v>1.3254859428185606E-2</v>
      </c>
      <c r="G614" s="7">
        <v>2.8963746227447018E-2</v>
      </c>
      <c r="H614" s="7">
        <v>1.2499999999999956E-2</v>
      </c>
      <c r="I614" s="8">
        <v>30.8</v>
      </c>
      <c r="J614" s="8">
        <v>30.75</v>
      </c>
      <c r="K614" s="41"/>
      <c r="L614" s="9">
        <v>1.2658227848101111E-2</v>
      </c>
      <c r="M614" s="9">
        <v>3.1347962382446415E-3</v>
      </c>
      <c r="N614" s="9">
        <v>1.2821908990469755E-2</v>
      </c>
      <c r="O614" s="9">
        <v>1.5029596719532634E-2</v>
      </c>
      <c r="P614" s="9" t="str">
        <v/>
      </c>
      <c r="Q614" s="9" t="str">
        <v/>
      </c>
      <c r="R614" s="9">
        <v>1.7142857142857126E-2</v>
      </c>
      <c r="S614" s="10">
        <v>32</v>
      </c>
      <c r="T614" s="10">
        <v>32</v>
      </c>
      <c r="U614" s="41"/>
      <c r="V614" s="84">
        <v>5.6416666666666657E-2</v>
      </c>
      <c r="W614" s="84">
        <v>5.5E-2</v>
      </c>
      <c r="X614" s="87">
        <v>5.5</v>
      </c>
      <c r="Y614" s="41"/>
      <c r="Z614" s="13">
        <v>3.5000000000000003E-2</v>
      </c>
      <c r="AA614" s="11">
        <v>3.5</v>
      </c>
      <c r="AB614" s="22">
        <v>3.5000000000000003E-2</v>
      </c>
      <c r="AC614" s="41"/>
      <c r="AD614" s="90">
        <v>0</v>
      </c>
      <c r="AE614" s="41"/>
      <c r="AF614" s="12" t="str">
        <v/>
      </c>
      <c r="AG614" s="104" t="str">
        <v/>
      </c>
      <c r="AH614" s="41"/>
      <c r="AI614" s="94" t="str">
        <v/>
      </c>
      <c r="AJ614" s="94">
        <v>4.1100000000000003</v>
      </c>
      <c r="AK614" s="94" t="str">
        <v/>
      </c>
      <c r="AL614" s="41"/>
      <c r="AM614" s="7">
        <v>1.1909985582649218E-2</v>
      </c>
      <c r="AN614" s="7">
        <v>1.924031777557289E-3</v>
      </c>
      <c r="AO614" s="7">
        <v>1.1340846457507103E-2</v>
      </c>
      <c r="AP614" s="7" t="str">
        <v/>
      </c>
      <c r="AQ614" s="7" t="str">
        <v/>
      </c>
      <c r="AR614" s="7" t="str">
        <v/>
      </c>
      <c r="AS614" s="18">
        <v>16.143000000000001</v>
      </c>
      <c r="AT614" s="41"/>
      <c r="AU614" s="9">
        <v>1.5363043345729688E-2</v>
      </c>
      <c r="AV614" s="9">
        <v>2.2265013840414571E-3</v>
      </c>
      <c r="AW614" s="9">
        <v>1.3674973603896579E-2</v>
      </c>
      <c r="AX614" s="9" t="str">
        <v/>
      </c>
      <c r="AY614" s="9" t="str">
        <v/>
      </c>
      <c r="AZ614" s="9" t="str">
        <v/>
      </c>
      <c r="BA614" s="10">
        <v>16.655000000000001</v>
      </c>
      <c r="BB614" s="41"/>
    </row>
    <row r="615" spans="1:54" ht="12.75" customHeight="1" x14ac:dyDescent="0.2">
      <c r="A615" s="32">
        <v>23316</v>
      </c>
      <c r="B615" s="7">
        <v>1.3157894736842257E-2</v>
      </c>
      <c r="C615" s="7">
        <v>9.7560975609756184E-4</v>
      </c>
      <c r="D615" s="7">
        <v>1.1062844484165391E-2</v>
      </c>
      <c r="E615" s="7">
        <v>1.2116590262473359E-2</v>
      </c>
      <c r="F615" s="7">
        <v>1.3630905451785802E-2</v>
      </c>
      <c r="G615" s="7">
        <v>2.8963746227447018E-2</v>
      </c>
      <c r="H615" s="7">
        <v>1.8750000000000044E-2</v>
      </c>
      <c r="I615" s="8">
        <v>30.8</v>
      </c>
      <c r="J615" s="8">
        <v>30.78</v>
      </c>
      <c r="K615" s="41"/>
      <c r="L615" s="9">
        <v>1.5822784810126667E-2</v>
      </c>
      <c r="M615" s="9">
        <v>0</v>
      </c>
      <c r="N615" s="9">
        <v>1.3875834734218051E-2</v>
      </c>
      <c r="O615" s="9">
        <v>1.4300801853207146E-2</v>
      </c>
      <c r="P615" s="9" t="str">
        <v/>
      </c>
      <c r="Q615" s="9" t="str">
        <v/>
      </c>
      <c r="R615" s="9">
        <v>1.7045454545454364E-2</v>
      </c>
      <c r="S615" s="10">
        <v>32.1</v>
      </c>
      <c r="T615" s="10">
        <v>32</v>
      </c>
      <c r="U615" s="41"/>
      <c r="V615" s="84">
        <v>5.6416666666666664E-2</v>
      </c>
      <c r="W615" s="84">
        <v>5.7000000000000002E-2</v>
      </c>
      <c r="X615" s="87">
        <v>5.7</v>
      </c>
      <c r="Y615" s="41"/>
      <c r="Z615" s="13">
        <v>3.5000000000000003E-2</v>
      </c>
      <c r="AA615" s="11">
        <v>3.5</v>
      </c>
      <c r="AB615" s="22">
        <v>3.4799999999999998E-2</v>
      </c>
      <c r="AC615" s="41"/>
      <c r="AD615" s="90">
        <v>0</v>
      </c>
      <c r="AE615" s="41"/>
      <c r="AF615" s="12" t="str">
        <v/>
      </c>
      <c r="AG615" s="104" t="str">
        <v/>
      </c>
      <c r="AH615" s="41"/>
      <c r="AI615" s="94" t="str">
        <v/>
      </c>
      <c r="AJ615" s="94">
        <v>4.12</v>
      </c>
      <c r="AK615" s="94" t="str">
        <v/>
      </c>
      <c r="AL615" s="41"/>
      <c r="AM615" s="7">
        <v>1.2653470308193526E-2</v>
      </c>
      <c r="AN615" s="7">
        <v>1.4247661525119693E-3</v>
      </c>
      <c r="AO615" s="7">
        <v>1.06780880772126E-2</v>
      </c>
      <c r="AP615" s="7" t="str">
        <v/>
      </c>
      <c r="AQ615" s="7" t="str">
        <v/>
      </c>
      <c r="AR615" s="7" t="str">
        <v/>
      </c>
      <c r="AS615" s="18">
        <v>16.166</v>
      </c>
      <c r="AT615" s="41"/>
      <c r="AU615" s="9">
        <v>1.5534572037770422E-2</v>
      </c>
      <c r="AV615" s="9">
        <v>9.0063044130905823E-4</v>
      </c>
      <c r="AW615" s="9">
        <v>1.3071899468874104E-2</v>
      </c>
      <c r="AX615" s="9" t="str">
        <v/>
      </c>
      <c r="AY615" s="9" t="str">
        <v/>
      </c>
      <c r="AZ615" s="9" t="str">
        <v/>
      </c>
      <c r="BA615" s="10">
        <v>16.670000000000002</v>
      </c>
      <c r="BB615" s="41"/>
    </row>
    <row r="616" spans="1:54" ht="12.75" customHeight="1" x14ac:dyDescent="0.2">
      <c r="A616" s="32">
        <v>23346</v>
      </c>
      <c r="B616" s="7">
        <v>1.6447368421052655E-2</v>
      </c>
      <c r="C616" s="7">
        <v>3.2488628979856493E-3</v>
      </c>
      <c r="D616" s="7">
        <v>1.2155886248313319E-2</v>
      </c>
      <c r="E616" s="7">
        <v>1.3472869826709033E-2</v>
      </c>
      <c r="F616" s="7">
        <v>1.3959526552210777E-2</v>
      </c>
      <c r="G616" s="7">
        <v>2.9130528729273131E-2</v>
      </c>
      <c r="H616" s="7">
        <v>1.8750000000000044E-2</v>
      </c>
      <c r="I616" s="8">
        <v>30.9</v>
      </c>
      <c r="J616" s="8">
        <v>30.88</v>
      </c>
      <c r="K616" s="41"/>
      <c r="L616" s="9">
        <v>1.5822784810126667E-2</v>
      </c>
      <c r="M616" s="9">
        <v>3.1250000000000444E-3</v>
      </c>
      <c r="N616" s="9">
        <v>1.3875834734218051E-2</v>
      </c>
      <c r="O616" s="9">
        <v>1.4300801853207146E-2</v>
      </c>
      <c r="P616" s="9" t="str">
        <v/>
      </c>
      <c r="Q616" s="9" t="str">
        <v/>
      </c>
      <c r="R616" s="9">
        <v>1.7045454545454364E-2</v>
      </c>
      <c r="S616" s="10">
        <v>32.1</v>
      </c>
      <c r="T616" s="10">
        <v>32.1</v>
      </c>
      <c r="U616" s="41"/>
      <c r="V616" s="84">
        <v>5.6416666666666664E-2</v>
      </c>
      <c r="W616" s="84">
        <v>5.5E-2</v>
      </c>
      <c r="X616" s="87">
        <v>5.5</v>
      </c>
      <c r="Y616" s="41"/>
      <c r="Z616" s="13">
        <v>3.2500000000000001E-2</v>
      </c>
      <c r="AA616" s="11">
        <v>3.25</v>
      </c>
      <c r="AB616" s="22">
        <v>3.3799999999999997E-2</v>
      </c>
      <c r="AC616" s="41"/>
      <c r="AD616" s="90">
        <v>0</v>
      </c>
      <c r="AE616" s="41"/>
      <c r="AF616" s="12" t="str">
        <v/>
      </c>
      <c r="AG616" s="104" t="str">
        <v/>
      </c>
      <c r="AH616" s="41"/>
      <c r="AI616" s="94" t="str">
        <v/>
      </c>
      <c r="AJ616" s="94">
        <v>4.13</v>
      </c>
      <c r="AK616" s="94" t="str">
        <v/>
      </c>
      <c r="AL616" s="41"/>
      <c r="AM616" s="7">
        <v>1.4538162677027344E-2</v>
      </c>
      <c r="AN616" s="7">
        <v>1.4845973029815607E-3</v>
      </c>
      <c r="AO616" s="7">
        <v>1.1113424131885985E-2</v>
      </c>
      <c r="AP616" s="7" t="str">
        <v/>
      </c>
      <c r="AQ616" s="7" t="str">
        <v/>
      </c>
      <c r="AR616" s="7" t="str">
        <v/>
      </c>
      <c r="AS616" s="18">
        <v>16.190000000000001</v>
      </c>
      <c r="AT616" s="41"/>
      <c r="AU616" s="9">
        <v>1.668696711327633E-2</v>
      </c>
      <c r="AV616" s="9">
        <v>1.4397120575884159E-3</v>
      </c>
      <c r="AW616" s="9">
        <v>1.3663227157322488E-2</v>
      </c>
      <c r="AX616" s="9" t="str">
        <v/>
      </c>
      <c r="AY616" s="9" t="str">
        <v/>
      </c>
      <c r="AZ616" s="9" t="str">
        <v/>
      </c>
      <c r="BA616" s="10">
        <v>16.693999999999999</v>
      </c>
      <c r="BB616" s="41"/>
    </row>
    <row r="617" spans="1:54" ht="12.75" customHeight="1" x14ac:dyDescent="0.2">
      <c r="A617" s="32">
        <v>23377</v>
      </c>
      <c r="B617" s="7">
        <v>1.6447368421052655E-2</v>
      </c>
      <c r="C617" s="7">
        <v>1.9430051813471572E-3</v>
      </c>
      <c r="D617" s="7">
        <v>1.2155886248313319E-2</v>
      </c>
      <c r="E617" s="7">
        <v>1.2772956955927173E-2</v>
      </c>
      <c r="F617" s="7">
        <v>1.3959526552210777E-2</v>
      </c>
      <c r="G617" s="7">
        <v>2.9130528729273131E-2</v>
      </c>
      <c r="H617" s="7">
        <v>1.8750000000000044E-2</v>
      </c>
      <c r="I617" s="8">
        <v>30.9</v>
      </c>
      <c r="J617" s="8">
        <v>30.94</v>
      </c>
      <c r="K617" s="41"/>
      <c r="L617" s="9">
        <v>1.9047619047619202E-2</v>
      </c>
      <c r="M617" s="9">
        <v>3.1152647975078995E-3</v>
      </c>
      <c r="N617" s="9">
        <v>1.3875834734218051E-2</v>
      </c>
      <c r="O617" s="9">
        <v>1.4300801853207146E-2</v>
      </c>
      <c r="P617" s="9" t="str">
        <v/>
      </c>
      <c r="Q617" s="9" t="str">
        <v/>
      </c>
      <c r="R617" s="9">
        <v>1.7045454545454364E-2</v>
      </c>
      <c r="S617" s="10">
        <v>32.1</v>
      </c>
      <c r="T617" s="10">
        <v>32.200000000000003</v>
      </c>
      <c r="U617" s="41"/>
      <c r="V617" s="84">
        <v>5.6333333333333339E-2</v>
      </c>
      <c r="W617" s="84">
        <v>5.5999999999999994E-2</v>
      </c>
      <c r="X617" s="87">
        <v>5.6</v>
      </c>
      <c r="Y617" s="41"/>
      <c r="Z617" s="13">
        <v>3.5000000000000003E-2</v>
      </c>
      <c r="AA617" s="11">
        <v>3.5</v>
      </c>
      <c r="AB617" s="22">
        <v>3.4799999999999998E-2</v>
      </c>
      <c r="AC617" s="41"/>
      <c r="AD617" s="90">
        <v>0</v>
      </c>
      <c r="AE617" s="41"/>
      <c r="AF617" s="12" t="str">
        <v/>
      </c>
      <c r="AG617" s="104" t="str">
        <v/>
      </c>
      <c r="AH617" s="41"/>
      <c r="AI617" s="94" t="str">
        <v/>
      </c>
      <c r="AJ617" s="94">
        <v>4.17</v>
      </c>
      <c r="AK617" s="94" t="str">
        <v/>
      </c>
      <c r="AL617" s="41"/>
      <c r="AM617" s="7">
        <v>1.4190160655122908E-2</v>
      </c>
      <c r="AN617" s="7">
        <v>2.1000617665225541E-3</v>
      </c>
      <c r="AO617" s="7">
        <v>1.1756134151972075E-2</v>
      </c>
      <c r="AP617" s="7">
        <v>1.3605205788108421E-2</v>
      </c>
      <c r="AQ617" s="7" t="str">
        <v/>
      </c>
      <c r="AR617" s="7" t="str">
        <v/>
      </c>
      <c r="AS617" s="18">
        <v>16.224</v>
      </c>
      <c r="AT617" s="41"/>
      <c r="AU617" s="9">
        <v>1.6169229834052556E-2</v>
      </c>
      <c r="AV617" s="9">
        <v>1.3777405055708236E-3</v>
      </c>
      <c r="AW617" s="9">
        <v>1.4044186117840418E-2</v>
      </c>
      <c r="AX617" s="9">
        <v>1.5218972368302719E-2</v>
      </c>
      <c r="AY617" s="9" t="str">
        <v/>
      </c>
      <c r="AZ617" s="9" t="str">
        <v/>
      </c>
      <c r="BA617" s="10">
        <v>16.716999999999999</v>
      </c>
      <c r="BB617" s="41"/>
    </row>
    <row r="618" spans="1:54" ht="12.75" customHeight="1" x14ac:dyDescent="0.2">
      <c r="A618" s="32">
        <v>23408</v>
      </c>
      <c r="B618" s="7">
        <v>1.6447368421052655E-2</v>
      </c>
      <c r="C618" s="7">
        <v>-9.6961861667743676E-4</v>
      </c>
      <c r="D618" s="7">
        <v>1.2155886248313319E-2</v>
      </c>
      <c r="E618" s="7">
        <v>1.3472869826709033E-2</v>
      </c>
      <c r="F618" s="7">
        <v>1.3959526552210777E-2</v>
      </c>
      <c r="G618" s="7">
        <v>2.9130528729273131E-2</v>
      </c>
      <c r="H618" s="7">
        <v>1.8750000000000044E-2</v>
      </c>
      <c r="I618" s="8">
        <v>30.9</v>
      </c>
      <c r="J618" s="8">
        <v>30.91</v>
      </c>
      <c r="K618" s="41"/>
      <c r="L618" s="9">
        <v>1.9047619047619202E-2</v>
      </c>
      <c r="M618" s="9">
        <v>0</v>
      </c>
      <c r="N618" s="9">
        <v>1.3875834734218051E-2</v>
      </c>
      <c r="O618" s="9">
        <v>1.4300801853207146E-2</v>
      </c>
      <c r="P618" s="9" t="str">
        <v/>
      </c>
      <c r="Q618" s="9" t="str">
        <v/>
      </c>
      <c r="R618" s="9">
        <v>2.2727272727272707E-2</v>
      </c>
      <c r="S618" s="10">
        <v>32.1</v>
      </c>
      <c r="T618" s="10">
        <v>32.200000000000003</v>
      </c>
      <c r="U618" s="41"/>
      <c r="V618" s="84">
        <v>5.5916666666666677E-2</v>
      </c>
      <c r="W618" s="84">
        <v>5.4000000000000006E-2</v>
      </c>
      <c r="X618" s="87">
        <v>5.4</v>
      </c>
      <c r="Y618" s="41"/>
      <c r="Z618" s="13">
        <v>3.5000000000000003E-2</v>
      </c>
      <c r="AA618" s="11">
        <v>3.5</v>
      </c>
      <c r="AB618" s="22">
        <v>3.4799999999999998E-2</v>
      </c>
      <c r="AC618" s="41"/>
      <c r="AD618" s="90">
        <v>0</v>
      </c>
      <c r="AE618" s="41"/>
      <c r="AF618" s="12" t="str">
        <v/>
      </c>
      <c r="AG618" s="104" t="str">
        <v/>
      </c>
      <c r="AH618" s="41"/>
      <c r="AI618" s="94" t="str">
        <v/>
      </c>
      <c r="AJ618" s="94">
        <v>4.1500000000000004</v>
      </c>
      <c r="AK618" s="94" t="str">
        <v/>
      </c>
      <c r="AL618" s="41"/>
      <c r="AM618" s="7">
        <v>1.4549768952166975E-2</v>
      </c>
      <c r="AN618" s="7">
        <v>1.4176528599605387E-3</v>
      </c>
      <c r="AO618" s="7">
        <v>1.1932645671492104E-2</v>
      </c>
      <c r="AP618" s="7">
        <v>1.3691964568149917E-2</v>
      </c>
      <c r="AQ618" s="7" t="str">
        <v/>
      </c>
      <c r="AR618" s="7" t="str">
        <v/>
      </c>
      <c r="AS618" s="18">
        <v>16.247</v>
      </c>
      <c r="AT618" s="41"/>
      <c r="AU618" s="9">
        <v>1.6939890710382599E-2</v>
      </c>
      <c r="AV618" s="9">
        <v>1.9142190584435781E-3</v>
      </c>
      <c r="AW618" s="9">
        <v>1.4353477191386022E-2</v>
      </c>
      <c r="AX618" s="9">
        <v>1.5450173221412289E-2</v>
      </c>
      <c r="AY618" s="9" t="str">
        <v/>
      </c>
      <c r="AZ618" s="9" t="str">
        <v/>
      </c>
      <c r="BA618" s="10">
        <v>16.748999999999999</v>
      </c>
      <c r="BB618" s="41"/>
    </row>
    <row r="619" spans="1:54" ht="12.75" customHeight="1" x14ac:dyDescent="0.2">
      <c r="A619" s="32">
        <v>23437</v>
      </c>
      <c r="B619" s="7">
        <v>1.3114754098360715E-2</v>
      </c>
      <c r="C619" s="7">
        <v>9.7055968942094673E-4</v>
      </c>
      <c r="D619" s="7">
        <v>1.2155886248313319E-2</v>
      </c>
      <c r="E619" s="7">
        <v>1.3472869826709033E-2</v>
      </c>
      <c r="F619" s="7">
        <v>1.3959526552210777E-2</v>
      </c>
      <c r="G619" s="7">
        <v>2.9130528729273131E-2</v>
      </c>
      <c r="H619" s="7">
        <v>1.8750000000000044E-2</v>
      </c>
      <c r="I619" s="8">
        <v>30.9</v>
      </c>
      <c r="J619" s="8">
        <v>30.94</v>
      </c>
      <c r="K619" s="41"/>
      <c r="L619" s="9">
        <v>1.8987341772152E-2</v>
      </c>
      <c r="M619" s="9">
        <v>0</v>
      </c>
      <c r="N619" s="9">
        <v>1.4927573906107439E-2</v>
      </c>
      <c r="O619" s="9">
        <v>1.4254453655793586E-2</v>
      </c>
      <c r="P619" s="9" t="str">
        <v/>
      </c>
      <c r="Q619" s="9" t="str">
        <v/>
      </c>
      <c r="R619" s="9">
        <v>2.2727272727272707E-2</v>
      </c>
      <c r="S619" s="10">
        <v>32.200000000000003</v>
      </c>
      <c r="T619" s="10">
        <v>32.200000000000003</v>
      </c>
      <c r="U619" s="41"/>
      <c r="V619" s="84">
        <v>5.566666666666667E-2</v>
      </c>
      <c r="W619" s="84">
        <v>5.4000000000000006E-2</v>
      </c>
      <c r="X619" s="87">
        <v>5.4</v>
      </c>
      <c r="Y619" s="41"/>
      <c r="Z619" s="13">
        <v>3.5000000000000003E-2</v>
      </c>
      <c r="AA619" s="11">
        <v>3.5</v>
      </c>
      <c r="AB619" s="22">
        <v>3.4300000000000004E-2</v>
      </c>
      <c r="AC619" s="41"/>
      <c r="AD619" s="90">
        <v>0</v>
      </c>
      <c r="AE619" s="41"/>
      <c r="AF619" s="12" t="str">
        <v/>
      </c>
      <c r="AG619" s="104" t="str">
        <v/>
      </c>
      <c r="AH619" s="41"/>
      <c r="AI619" s="94" t="str">
        <v/>
      </c>
      <c r="AJ619" s="94">
        <v>4.22</v>
      </c>
      <c r="AK619" s="94" t="str">
        <v/>
      </c>
      <c r="AL619" s="41"/>
      <c r="AM619" s="7">
        <v>1.5999000062496105E-2</v>
      </c>
      <c r="AN619" s="7">
        <v>6.1549824583018165E-4</v>
      </c>
      <c r="AO619" s="7">
        <v>1.2333953116941743E-2</v>
      </c>
      <c r="AP619" s="7">
        <v>1.3683190269588197E-2</v>
      </c>
      <c r="AQ619" s="7" t="str">
        <v/>
      </c>
      <c r="AR619" s="7" t="str">
        <v/>
      </c>
      <c r="AS619" s="18">
        <v>16.257000000000001</v>
      </c>
      <c r="AT619" s="41"/>
      <c r="AU619" s="9">
        <v>1.7293689320388328E-2</v>
      </c>
      <c r="AV619" s="9">
        <v>9.5528091229346579E-4</v>
      </c>
      <c r="AW619" s="9">
        <v>1.4571014465447618E-2</v>
      </c>
      <c r="AX619" s="9">
        <v>1.5408577257010725E-2</v>
      </c>
      <c r="AY619" s="9" t="str">
        <v/>
      </c>
      <c r="AZ619" s="9" t="str">
        <v/>
      </c>
      <c r="BA619" s="10">
        <v>16.765000000000001</v>
      </c>
      <c r="BB619" s="41"/>
    </row>
    <row r="620" spans="1:54" ht="12.75" customHeight="1" x14ac:dyDescent="0.2">
      <c r="A620" s="32">
        <v>23468</v>
      </c>
      <c r="B620" s="7">
        <v>1.3114754098360715E-2</v>
      </c>
      <c r="C620" s="7">
        <v>3.2320620555914559E-4</v>
      </c>
      <c r="D620" s="7">
        <v>1.2155886248313319E-2</v>
      </c>
      <c r="E620" s="7">
        <v>1.2772956955927173E-2</v>
      </c>
      <c r="F620" s="7">
        <v>1.4337235878756571E-2</v>
      </c>
      <c r="G620" s="7">
        <v>2.8835690357198684E-2</v>
      </c>
      <c r="H620" s="7">
        <v>2.4999999999999911E-2</v>
      </c>
      <c r="I620" s="8">
        <v>30.9</v>
      </c>
      <c r="J620" s="8">
        <v>30.95</v>
      </c>
      <c r="K620" s="41"/>
      <c r="L620" s="9">
        <v>1.5772870662460692E-2</v>
      </c>
      <c r="M620" s="9">
        <v>0</v>
      </c>
      <c r="N620" s="9">
        <v>1.3831538956415423E-2</v>
      </c>
      <c r="O620" s="9">
        <v>1.4254453655793586E-2</v>
      </c>
      <c r="P620" s="9" t="str">
        <v/>
      </c>
      <c r="Q620" s="9" t="str">
        <v/>
      </c>
      <c r="R620" s="9">
        <v>1.6949152542372836E-2</v>
      </c>
      <c r="S620" s="10">
        <v>32.200000000000003</v>
      </c>
      <c r="T620" s="10">
        <v>32.200000000000003</v>
      </c>
      <c r="U620" s="41"/>
      <c r="V620" s="84">
        <v>5.5333333333333339E-2</v>
      </c>
      <c r="W620" s="84">
        <v>5.2999999999999999E-2</v>
      </c>
      <c r="X620" s="87">
        <v>5.3</v>
      </c>
      <c r="Y620" s="41"/>
      <c r="Z620" s="13">
        <v>3.5000000000000003E-2</v>
      </c>
      <c r="AA620" s="11">
        <v>3.5</v>
      </c>
      <c r="AB620" s="22">
        <v>3.4700000000000002E-2</v>
      </c>
      <c r="AC620" s="41"/>
      <c r="AD620" s="90">
        <v>0</v>
      </c>
      <c r="AE620" s="41"/>
      <c r="AF620" s="12" t="str">
        <v/>
      </c>
      <c r="AG620" s="104" t="str">
        <v/>
      </c>
      <c r="AH620" s="41"/>
      <c r="AI620" s="94" t="str">
        <v/>
      </c>
      <c r="AJ620" s="94">
        <v>4.2300000000000004</v>
      </c>
      <c r="AK620" s="94" t="str">
        <v/>
      </c>
      <c r="AL620" s="41"/>
      <c r="AM620" s="7">
        <v>1.6812499999999897E-2</v>
      </c>
      <c r="AN620" s="7">
        <v>7.3814356892398791E-4</v>
      </c>
      <c r="AO620" s="7">
        <v>1.2776906336726235E-2</v>
      </c>
      <c r="AP620" s="7">
        <v>1.3432781785863934E-2</v>
      </c>
      <c r="AQ620" s="7" t="str">
        <v/>
      </c>
      <c r="AR620" s="7" t="str">
        <v/>
      </c>
      <c r="AS620" s="18">
        <v>16.268999999999998</v>
      </c>
      <c r="AT620" s="41"/>
      <c r="AU620" s="9">
        <v>1.6969696969697079E-2</v>
      </c>
      <c r="AV620" s="9">
        <v>8.9472114524302704E-4</v>
      </c>
      <c r="AW620" s="9">
        <v>1.4410318804152666E-2</v>
      </c>
      <c r="AX620" s="9">
        <v>1.5080929729295978E-2</v>
      </c>
      <c r="AY620" s="9" t="str">
        <v/>
      </c>
      <c r="AZ620" s="9" t="str">
        <v/>
      </c>
      <c r="BA620" s="10">
        <v>16.78</v>
      </c>
      <c r="BB620" s="41"/>
    </row>
    <row r="621" spans="1:54" ht="12.75" customHeight="1" x14ac:dyDescent="0.2">
      <c r="A621" s="32">
        <v>23498</v>
      </c>
      <c r="B621" s="7">
        <v>1.3114754098360715E-2</v>
      </c>
      <c r="C621" s="7">
        <v>9.6930533117944861E-4</v>
      </c>
      <c r="D621" s="7">
        <v>1.2155886248313319E-2</v>
      </c>
      <c r="E621" s="7">
        <v>1.2772956955927173E-2</v>
      </c>
      <c r="F621" s="7">
        <v>1.3959526552210777E-2</v>
      </c>
      <c r="G621" s="7">
        <v>2.8835690357198684E-2</v>
      </c>
      <c r="H621" s="7">
        <v>2.4999999999999911E-2</v>
      </c>
      <c r="I621" s="8">
        <v>30.9</v>
      </c>
      <c r="J621" s="8">
        <v>30.98</v>
      </c>
      <c r="K621" s="41"/>
      <c r="L621" s="9">
        <v>1.5772870662460692E-2</v>
      </c>
      <c r="M621" s="9">
        <v>0</v>
      </c>
      <c r="N621" s="9">
        <v>1.3831538956415423E-2</v>
      </c>
      <c r="O621" s="9">
        <v>1.357963306236698E-2</v>
      </c>
      <c r="P621" s="9" t="str">
        <v/>
      </c>
      <c r="Q621" s="9" t="str">
        <v/>
      </c>
      <c r="R621" s="9">
        <v>1.6853932584269593E-2</v>
      </c>
      <c r="S621" s="10">
        <v>32.200000000000003</v>
      </c>
      <c r="T621" s="10">
        <v>32.200000000000003</v>
      </c>
      <c r="U621" s="41"/>
      <c r="V621" s="84">
        <v>5.4666666666666662E-2</v>
      </c>
      <c r="W621" s="84">
        <v>5.0999999999999997E-2</v>
      </c>
      <c r="X621" s="87">
        <v>5.0999999999999996</v>
      </c>
      <c r="Y621" s="41"/>
      <c r="Z621" s="13">
        <v>3.5000000000000003E-2</v>
      </c>
      <c r="AA621" s="11">
        <v>3.5</v>
      </c>
      <c r="AB621" s="22">
        <v>3.5000000000000003E-2</v>
      </c>
      <c r="AC621" s="41"/>
      <c r="AD621" s="90">
        <v>0</v>
      </c>
      <c r="AE621" s="41"/>
      <c r="AF621" s="12" t="str">
        <v/>
      </c>
      <c r="AG621" s="104" t="str">
        <v/>
      </c>
      <c r="AH621" s="41"/>
      <c r="AI621" s="94" t="str">
        <v/>
      </c>
      <c r="AJ621" s="94">
        <v>4.2</v>
      </c>
      <c r="AK621" s="94" t="str">
        <v/>
      </c>
      <c r="AL621" s="41"/>
      <c r="AM621" s="7">
        <v>1.5287657556470879E-2</v>
      </c>
      <c r="AN621" s="7">
        <v>1.2293318581368951E-4</v>
      </c>
      <c r="AO621" s="7">
        <v>1.2624466104983911E-2</v>
      </c>
      <c r="AP621" s="7">
        <v>1.3351184481726008E-2</v>
      </c>
      <c r="AQ621" s="7" t="str">
        <v/>
      </c>
      <c r="AR621" s="7" t="str">
        <v/>
      </c>
      <c r="AS621" s="18">
        <v>16.271000000000001</v>
      </c>
      <c r="AT621" s="41"/>
      <c r="AU621" s="9">
        <v>1.5970961887477264E-2</v>
      </c>
      <c r="AV621" s="9">
        <v>8.3432657926096887E-4</v>
      </c>
      <c r="AW621" s="9">
        <v>1.4250884605834901E-2</v>
      </c>
      <c r="AX621" s="9">
        <v>1.5002655235774043E-2</v>
      </c>
      <c r="AY621" s="9" t="str">
        <v/>
      </c>
      <c r="AZ621" s="9" t="str">
        <v/>
      </c>
      <c r="BA621" s="10">
        <v>16.794</v>
      </c>
      <c r="BB621" s="41"/>
    </row>
    <row r="622" spans="1:54" ht="12.75" customHeight="1" x14ac:dyDescent="0.2">
      <c r="A622" s="32">
        <v>23529</v>
      </c>
      <c r="B622" s="7">
        <v>1.3071895424836555E-2</v>
      </c>
      <c r="C622" s="7">
        <v>9.6836668818589544E-4</v>
      </c>
      <c r="D622" s="7">
        <v>1.3246572314440375E-2</v>
      </c>
      <c r="E622" s="7">
        <v>1.2730153293097235E-2</v>
      </c>
      <c r="F622" s="7">
        <v>1.428719189393779E-2</v>
      </c>
      <c r="G622" s="7">
        <v>2.8708791274028478E-2</v>
      </c>
      <c r="H622" s="7">
        <v>2.4999999999999911E-2</v>
      </c>
      <c r="I622" s="8">
        <v>31</v>
      </c>
      <c r="J622" s="8">
        <v>31.01</v>
      </c>
      <c r="K622" s="41"/>
      <c r="L622" s="9">
        <v>1.5723270440251458E-2</v>
      </c>
      <c r="M622" s="9">
        <v>3.1055900621115295E-3</v>
      </c>
      <c r="N622" s="9">
        <v>1.4879969423209127E-2</v>
      </c>
      <c r="O622" s="9">
        <v>1.4208405030688764E-2</v>
      </c>
      <c r="P622" s="9" t="str">
        <v/>
      </c>
      <c r="Q622" s="9" t="str">
        <v/>
      </c>
      <c r="R622" s="9">
        <v>1.6853932584269593E-2</v>
      </c>
      <c r="S622" s="10">
        <v>32.299999999999997</v>
      </c>
      <c r="T622" s="10">
        <v>32.299999999999997</v>
      </c>
      <c r="U622" s="41"/>
      <c r="V622" s="84">
        <v>5.4333333333333338E-2</v>
      </c>
      <c r="W622" s="84">
        <v>5.2000000000000005E-2</v>
      </c>
      <c r="X622" s="87">
        <v>5.2</v>
      </c>
      <c r="Y622" s="41"/>
      <c r="Z622" s="13">
        <v>3.5000000000000003E-2</v>
      </c>
      <c r="AA622" s="11">
        <v>3.5</v>
      </c>
      <c r="AB622" s="22">
        <v>3.5000000000000003E-2</v>
      </c>
      <c r="AC622" s="41"/>
      <c r="AD622" s="90">
        <v>0</v>
      </c>
      <c r="AE622" s="41"/>
      <c r="AF622" s="12" t="str">
        <v/>
      </c>
      <c r="AG622" s="104" t="str">
        <v/>
      </c>
      <c r="AH622" s="41"/>
      <c r="AI622" s="94" t="str">
        <v/>
      </c>
      <c r="AJ622" s="94">
        <v>4.17</v>
      </c>
      <c r="AK622" s="94" t="str">
        <v/>
      </c>
      <c r="AL622" s="41"/>
      <c r="AM622" s="7">
        <v>1.450719133304279E-2</v>
      </c>
      <c r="AN622" s="7">
        <v>1.4135578636838009E-3</v>
      </c>
      <c r="AO622" s="7">
        <v>1.2950565456395058E-2</v>
      </c>
      <c r="AP622" s="7">
        <v>1.3052720036274224E-2</v>
      </c>
      <c r="AQ622" s="7" t="str">
        <v/>
      </c>
      <c r="AR622" s="7" t="str">
        <v/>
      </c>
      <c r="AS622" s="18">
        <v>16.294</v>
      </c>
      <c r="AT622" s="41"/>
      <c r="AU622" s="9">
        <v>1.4977654306075783E-2</v>
      </c>
      <c r="AV622" s="9">
        <v>7.1454090746692067E-4</v>
      </c>
      <c r="AW622" s="9">
        <v>1.3988681430323835E-2</v>
      </c>
      <c r="AX622" s="9">
        <v>1.4549625111414111E-2</v>
      </c>
      <c r="AY622" s="9" t="str">
        <v/>
      </c>
      <c r="AZ622" s="9" t="str">
        <v/>
      </c>
      <c r="BA622" s="10">
        <v>16.806000000000001</v>
      </c>
      <c r="BB622" s="41"/>
    </row>
    <row r="623" spans="1:54" ht="12.75" customHeight="1" x14ac:dyDescent="0.2">
      <c r="A623" s="32">
        <v>23559</v>
      </c>
      <c r="B623" s="7">
        <v>1.3029315960912058E-2</v>
      </c>
      <c r="C623" s="7">
        <v>3.2247662044504466E-4</v>
      </c>
      <c r="D623" s="7">
        <v>1.2075810048145286E-2</v>
      </c>
      <c r="E623" s="7">
        <v>1.268763564252029E-2</v>
      </c>
      <c r="F623" s="7">
        <v>1.4613907326367803E-2</v>
      </c>
      <c r="G623" s="7">
        <v>2.8583032993708013E-2</v>
      </c>
      <c r="H623" s="7">
        <v>1.8518518518518601E-2</v>
      </c>
      <c r="I623" s="8">
        <v>31.1</v>
      </c>
      <c r="J623" s="8">
        <v>31.02</v>
      </c>
      <c r="K623" s="41"/>
      <c r="L623" s="9">
        <v>1.5723270440251458E-2</v>
      </c>
      <c r="M623" s="9">
        <v>0</v>
      </c>
      <c r="N623" s="9">
        <v>1.3787525124174582E-2</v>
      </c>
      <c r="O623" s="9">
        <v>1.3535852446267871E-2</v>
      </c>
      <c r="P623" s="9" t="str">
        <v/>
      </c>
      <c r="Q623" s="9" t="str">
        <v/>
      </c>
      <c r="R623" s="9">
        <v>1.6853932584269593E-2</v>
      </c>
      <c r="S623" s="10">
        <v>32.299999999999997</v>
      </c>
      <c r="T623" s="10">
        <v>32.299999999999997</v>
      </c>
      <c r="U623" s="41"/>
      <c r="V623" s="84">
        <v>5.3749999999999999E-2</v>
      </c>
      <c r="W623" s="84">
        <v>4.9000000000000002E-2</v>
      </c>
      <c r="X623" s="87">
        <v>4.9000000000000004</v>
      </c>
      <c r="Y623" s="41"/>
      <c r="Z623" s="13">
        <v>3.5000000000000003E-2</v>
      </c>
      <c r="AA623" s="11">
        <v>3.5</v>
      </c>
      <c r="AB623" s="22">
        <v>3.4200000000000001E-2</v>
      </c>
      <c r="AC623" s="41"/>
      <c r="AD623" s="90">
        <v>0</v>
      </c>
      <c r="AE623" s="41"/>
      <c r="AF623" s="12" t="str">
        <v/>
      </c>
      <c r="AG623" s="104" t="str">
        <v/>
      </c>
      <c r="AH623" s="41"/>
      <c r="AI623" s="94" t="str">
        <v/>
      </c>
      <c r="AJ623" s="94">
        <v>4.1900000000000004</v>
      </c>
      <c r="AK623" s="94" t="str">
        <v/>
      </c>
      <c r="AL623" s="41"/>
      <c r="AM623" s="7">
        <v>1.3794817622568845E-2</v>
      </c>
      <c r="AN623" s="7">
        <v>1.2888179698049562E-3</v>
      </c>
      <c r="AO623" s="7">
        <v>1.2654001514049051E-2</v>
      </c>
      <c r="AP623" s="7">
        <v>1.2889572021960838E-2</v>
      </c>
      <c r="AQ623" s="7" t="str">
        <v/>
      </c>
      <c r="AR623" s="7" t="str">
        <v/>
      </c>
      <c r="AS623" s="18">
        <v>16.315000000000001</v>
      </c>
      <c r="AT623" s="41"/>
      <c r="AU623" s="9">
        <v>1.5084776443613057E-2</v>
      </c>
      <c r="AV623" s="9">
        <v>1.0115434963702263E-3</v>
      </c>
      <c r="AW623" s="9">
        <v>1.3806641208751191E-2</v>
      </c>
      <c r="AX623" s="9">
        <v>1.4275194601939045E-2</v>
      </c>
      <c r="AY623" s="9" t="str">
        <v/>
      </c>
      <c r="AZ623" s="9" t="str">
        <v/>
      </c>
      <c r="BA623" s="10">
        <v>16.823</v>
      </c>
      <c r="BB623" s="41"/>
    </row>
    <row r="624" spans="1:54" ht="12.75" customHeight="1" x14ac:dyDescent="0.2">
      <c r="A624" s="32">
        <v>23590</v>
      </c>
      <c r="B624" s="7">
        <v>9.7719869706840434E-3</v>
      </c>
      <c r="C624" s="7">
        <v>9.6711798839455021E-4</v>
      </c>
      <c r="D624" s="7">
        <v>1.21157158253824E-2</v>
      </c>
      <c r="E624" s="7">
        <v>1.2035550339436707E-2</v>
      </c>
      <c r="F624" s="7">
        <v>1.428719189393779E-2</v>
      </c>
      <c r="G624" s="7">
        <v>2.8417412847219214E-2</v>
      </c>
      <c r="H624" s="7">
        <v>1.2269938650306678E-2</v>
      </c>
      <c r="I624" s="8">
        <v>31</v>
      </c>
      <c r="J624" s="8">
        <v>31.05</v>
      </c>
      <c r="K624" s="41"/>
      <c r="L624" s="9">
        <v>9.4043887147337024E-3</v>
      </c>
      <c r="M624" s="9">
        <v>0</v>
      </c>
      <c r="N624" s="9">
        <v>1.2740223216344271E-2</v>
      </c>
      <c r="O624" s="9">
        <v>1.2907497435851401E-2</v>
      </c>
      <c r="P624" s="9" t="str">
        <v/>
      </c>
      <c r="Q624" s="9" t="str">
        <v/>
      </c>
      <c r="R624" s="9">
        <v>1.6853932584269593E-2</v>
      </c>
      <c r="S624" s="10">
        <v>32.200000000000003</v>
      </c>
      <c r="T624" s="10">
        <v>32.299999999999997</v>
      </c>
      <c r="U624" s="41"/>
      <c r="V624" s="84">
        <v>5.3416666666666661E-2</v>
      </c>
      <c r="W624" s="84">
        <v>0.05</v>
      </c>
      <c r="X624" s="87">
        <v>5</v>
      </c>
      <c r="Y624" s="41"/>
      <c r="Z624" s="13">
        <v>3.5000000000000003E-2</v>
      </c>
      <c r="AA624" s="11">
        <v>3.5</v>
      </c>
      <c r="AB624" s="22">
        <v>3.5000000000000003E-2</v>
      </c>
      <c r="AC624" s="41"/>
      <c r="AD624" s="90">
        <v>0</v>
      </c>
      <c r="AE624" s="41"/>
      <c r="AF624" s="12" t="str">
        <v/>
      </c>
      <c r="AG624" s="104" t="str">
        <v/>
      </c>
      <c r="AH624" s="41"/>
      <c r="AI624" s="94" t="str">
        <v/>
      </c>
      <c r="AJ624" s="94">
        <v>4.1900000000000004</v>
      </c>
      <c r="AK624" s="94" t="str">
        <v/>
      </c>
      <c r="AL624" s="41"/>
      <c r="AM624" s="7">
        <v>1.3155445237356789E-2</v>
      </c>
      <c r="AN624" s="7">
        <v>7.3551946061911622E-4</v>
      </c>
      <c r="AO624" s="7">
        <v>1.262299638126696E-2</v>
      </c>
      <c r="AP624" s="7">
        <v>1.2747504955398004E-2</v>
      </c>
      <c r="AQ624" s="7" t="str">
        <v/>
      </c>
      <c r="AR624" s="7" t="str">
        <v/>
      </c>
      <c r="AS624" s="18">
        <v>16.327000000000002</v>
      </c>
      <c r="AT624" s="41"/>
      <c r="AU624" s="9">
        <v>1.5493127562092868E-2</v>
      </c>
      <c r="AV624" s="9">
        <v>1.3077334601436785E-3</v>
      </c>
      <c r="AW624" s="9">
        <v>1.389264118040856E-2</v>
      </c>
      <c r="AX624" s="9">
        <v>1.4216966424247746E-2</v>
      </c>
      <c r="AY624" s="9" t="str">
        <v/>
      </c>
      <c r="AZ624" s="9" t="str">
        <v/>
      </c>
      <c r="BA624" s="10">
        <v>16.844999999999999</v>
      </c>
      <c r="BB624" s="41"/>
    </row>
    <row r="625" spans="1:54" ht="12.75" customHeight="1" x14ac:dyDescent="0.2">
      <c r="A625" s="32">
        <v>23621</v>
      </c>
      <c r="B625" s="7">
        <v>1.3029315960912058E-2</v>
      </c>
      <c r="C625" s="7">
        <v>9.6618357487909812E-4</v>
      </c>
      <c r="D625" s="7">
        <v>1.2075810048145286E-2</v>
      </c>
      <c r="E625" s="7">
        <v>1.1995435654658548E-2</v>
      </c>
      <c r="F625" s="7">
        <v>1.4991860415820346E-2</v>
      </c>
      <c r="G625" s="7">
        <v>2.8583032993708013E-2</v>
      </c>
      <c r="H625" s="7">
        <v>1.8518518518518601E-2</v>
      </c>
      <c r="I625" s="8">
        <v>31.1</v>
      </c>
      <c r="J625" s="8">
        <v>31.08</v>
      </c>
      <c r="K625" s="41"/>
      <c r="L625" s="9">
        <v>1.2539184952978122E-2</v>
      </c>
      <c r="M625" s="9">
        <v>0</v>
      </c>
      <c r="N625" s="9">
        <v>1.2699769433592634E-2</v>
      </c>
      <c r="O625" s="9">
        <v>1.2865966961637554E-2</v>
      </c>
      <c r="P625" s="9" t="str">
        <v/>
      </c>
      <c r="Q625" s="9" t="str">
        <v/>
      </c>
      <c r="R625" s="9">
        <v>1.6853932584269593E-2</v>
      </c>
      <c r="S625" s="10">
        <v>32.299999999999997</v>
      </c>
      <c r="T625" s="10">
        <v>32.299999999999997</v>
      </c>
      <c r="U625" s="41"/>
      <c r="V625" s="84">
        <v>5.308333333333333E-2</v>
      </c>
      <c r="W625" s="84">
        <v>5.0999999999999997E-2</v>
      </c>
      <c r="X625" s="87">
        <v>5.0999999999999996</v>
      </c>
      <c r="Y625" s="41"/>
      <c r="Z625" s="13">
        <v>2.75E-2</v>
      </c>
      <c r="AA625" s="11">
        <v>2.75</v>
      </c>
      <c r="AB625" s="22">
        <v>3.4500000000000003E-2</v>
      </c>
      <c r="AC625" s="41"/>
      <c r="AD625" s="90">
        <v>0</v>
      </c>
      <c r="AE625" s="41"/>
      <c r="AF625" s="12" t="str">
        <v/>
      </c>
      <c r="AG625" s="104" t="str">
        <v/>
      </c>
      <c r="AH625" s="41"/>
      <c r="AI625" s="94" t="str">
        <v/>
      </c>
      <c r="AJ625" s="94">
        <v>4.2</v>
      </c>
      <c r="AK625" s="94" t="str">
        <v/>
      </c>
      <c r="AL625" s="41"/>
      <c r="AM625" s="7">
        <v>1.4895729890764819E-2</v>
      </c>
      <c r="AN625" s="7">
        <v>1.5312059778280762E-3</v>
      </c>
      <c r="AO625" s="7">
        <v>1.2753276251227463E-2</v>
      </c>
      <c r="AP625" s="7">
        <v>1.2529447663548465E-2</v>
      </c>
      <c r="AQ625" s="7" t="str">
        <v/>
      </c>
      <c r="AR625" s="7" t="str">
        <v/>
      </c>
      <c r="AS625" s="18">
        <v>16.352</v>
      </c>
      <c r="AT625" s="41"/>
      <c r="AU625" s="9">
        <v>1.4081116861234921E-2</v>
      </c>
      <c r="AV625" s="9">
        <v>4.1555357672917737E-4</v>
      </c>
      <c r="AW625" s="9">
        <v>1.3364700066838431E-2</v>
      </c>
      <c r="AX625" s="9">
        <v>1.3772209836457661E-2</v>
      </c>
      <c r="AY625" s="9" t="str">
        <v/>
      </c>
      <c r="AZ625" s="9" t="str">
        <v/>
      </c>
      <c r="BA625" s="10">
        <v>16.852</v>
      </c>
      <c r="BB625" s="41"/>
    </row>
    <row r="626" spans="1:54" ht="12.75" customHeight="1" x14ac:dyDescent="0.2">
      <c r="A626" s="32">
        <v>23651</v>
      </c>
      <c r="B626" s="7">
        <v>9.7402597402598268E-3</v>
      </c>
      <c r="C626" s="7">
        <v>1.2870012870014325E-3</v>
      </c>
      <c r="D626" s="7">
        <v>1.2075810048145286E-2</v>
      </c>
      <c r="E626" s="7">
        <v>1.1306064826884343E-2</v>
      </c>
      <c r="F626" s="7">
        <v>1.4991860415820346E-2</v>
      </c>
      <c r="G626" s="7">
        <v>2.8583032993708013E-2</v>
      </c>
      <c r="H626" s="7">
        <v>1.8518518518518601E-2</v>
      </c>
      <c r="I626" s="8">
        <v>31.1</v>
      </c>
      <c r="J626" s="8">
        <v>31.12</v>
      </c>
      <c r="K626" s="41"/>
      <c r="L626" s="9">
        <v>1.2499999999999956E-2</v>
      </c>
      <c r="M626" s="9">
        <v>3.0959752321981782E-3</v>
      </c>
      <c r="N626" s="9">
        <v>1.2659571768745437E-2</v>
      </c>
      <c r="O626" s="9">
        <v>1.2159682892180612E-2</v>
      </c>
      <c r="P626" s="9" t="str">
        <v/>
      </c>
      <c r="Q626" s="9" t="str">
        <v/>
      </c>
      <c r="R626" s="9">
        <v>2.2471910112359383E-2</v>
      </c>
      <c r="S626" s="10">
        <v>32.4</v>
      </c>
      <c r="T626" s="10">
        <v>32.4</v>
      </c>
      <c r="U626" s="41"/>
      <c r="V626" s="84">
        <v>5.2749999999999991E-2</v>
      </c>
      <c r="W626" s="84">
        <v>5.0999999999999997E-2</v>
      </c>
      <c r="X626" s="87">
        <v>5.0999999999999996</v>
      </c>
      <c r="Y626" s="41"/>
      <c r="Z626" s="13">
        <v>3.5000000000000003E-2</v>
      </c>
      <c r="AA626" s="11">
        <v>3.5</v>
      </c>
      <c r="AB626" s="22">
        <v>3.3599999999999998E-2</v>
      </c>
      <c r="AC626" s="41"/>
      <c r="AD626" s="90">
        <v>0</v>
      </c>
      <c r="AE626" s="41"/>
      <c r="AF626" s="12" t="str">
        <v/>
      </c>
      <c r="AG626" s="104" t="str">
        <v/>
      </c>
      <c r="AH626" s="41"/>
      <c r="AI626" s="94" t="str">
        <v/>
      </c>
      <c r="AJ626" s="94">
        <v>4.1900000000000004</v>
      </c>
      <c r="AK626" s="94" t="str">
        <v/>
      </c>
      <c r="AL626" s="41"/>
      <c r="AM626" s="7">
        <v>1.3566251626091708E-2</v>
      </c>
      <c r="AN626" s="7">
        <v>6.1154598825829964E-4</v>
      </c>
      <c r="AO626" s="7">
        <v>1.2981132685749852E-2</v>
      </c>
      <c r="AP626" s="7">
        <v>1.2166254418864986E-2</v>
      </c>
      <c r="AQ626" s="7" t="str">
        <v/>
      </c>
      <c r="AR626" s="7" t="str">
        <v/>
      </c>
      <c r="AS626" s="18">
        <v>16.361999999999998</v>
      </c>
      <c r="AT626" s="41"/>
      <c r="AU626" s="9">
        <v>1.2248574001801238E-2</v>
      </c>
      <c r="AV626" s="9">
        <v>4.1538096368398669E-4</v>
      </c>
      <c r="AW626" s="9">
        <v>1.3400704217527704E-2</v>
      </c>
      <c r="AX626" s="9">
        <v>1.3508900856970207E-2</v>
      </c>
      <c r="AY626" s="9" t="str">
        <v/>
      </c>
      <c r="AZ626" s="9" t="str">
        <v/>
      </c>
      <c r="BA626" s="10">
        <v>16.859000000000002</v>
      </c>
      <c r="BB626" s="41"/>
    </row>
    <row r="627" spans="1:54" ht="12.75" customHeight="1" x14ac:dyDescent="0.2">
      <c r="A627" s="32">
        <v>23682</v>
      </c>
      <c r="B627" s="7">
        <v>1.298701298701288E-2</v>
      </c>
      <c r="C627" s="7">
        <v>2.8920308483291191E-3</v>
      </c>
      <c r="D627" s="7">
        <v>1.3159403820177218E-2</v>
      </c>
      <c r="E627" s="7">
        <v>1.1955587562199277E-2</v>
      </c>
      <c r="F627" s="7">
        <v>1.5317753086725894E-2</v>
      </c>
      <c r="G627" s="7">
        <v>2.8748147997195606E-2</v>
      </c>
      <c r="H627" s="7">
        <v>1.2269938650306678E-2</v>
      </c>
      <c r="I627" s="8">
        <v>31.2</v>
      </c>
      <c r="J627" s="8">
        <v>31.21</v>
      </c>
      <c r="K627" s="41"/>
      <c r="L627" s="9">
        <v>1.2461059190031154E-2</v>
      </c>
      <c r="M627" s="9">
        <v>3.0864197530864335E-3</v>
      </c>
      <c r="N627" s="9">
        <v>1.3700332595566689E-2</v>
      </c>
      <c r="O627" s="9">
        <v>1.2783702899640925E-2</v>
      </c>
      <c r="P627" s="9" t="str">
        <v/>
      </c>
      <c r="Q627" s="9" t="str">
        <v/>
      </c>
      <c r="R627" s="9">
        <v>1.6759776536312998E-2</v>
      </c>
      <c r="S627" s="10">
        <v>32.5</v>
      </c>
      <c r="T627" s="10">
        <v>32.5</v>
      </c>
      <c r="U627" s="41"/>
      <c r="V627" s="84">
        <v>5.2000000000000005E-2</v>
      </c>
      <c r="W627" s="84">
        <v>4.8000000000000001E-2</v>
      </c>
      <c r="X627" s="87">
        <v>4.8</v>
      </c>
      <c r="Y627" s="41"/>
      <c r="Z627" s="13">
        <v>0.04</v>
      </c>
      <c r="AA627" s="11">
        <v>4</v>
      </c>
      <c r="AB627" s="22">
        <v>3.5200000000000002E-2</v>
      </c>
      <c r="AC627" s="41"/>
      <c r="AD627" s="90">
        <v>0</v>
      </c>
      <c r="AE627" s="41"/>
      <c r="AF627" s="12" t="str">
        <v/>
      </c>
      <c r="AG627" s="104" t="str">
        <v/>
      </c>
      <c r="AH627" s="41"/>
      <c r="AI627" s="94" t="str">
        <v/>
      </c>
      <c r="AJ627" s="94">
        <v>4.1500000000000004</v>
      </c>
      <c r="AK627" s="94" t="str">
        <v/>
      </c>
      <c r="AL627" s="41"/>
      <c r="AM627" s="7">
        <v>1.3546950389706769E-2</v>
      </c>
      <c r="AN627" s="7">
        <v>1.4056961251682765E-3</v>
      </c>
      <c r="AO627" s="7">
        <v>1.3434098190600929E-2</v>
      </c>
      <c r="AP627" s="7">
        <v>1.2319235355447766E-2</v>
      </c>
      <c r="AQ627" s="7" t="str">
        <v/>
      </c>
      <c r="AR627" s="7" t="str">
        <v/>
      </c>
      <c r="AS627" s="18">
        <v>16.385000000000002</v>
      </c>
      <c r="AT627" s="41"/>
      <c r="AU627" s="9">
        <v>1.2777444511097524E-2</v>
      </c>
      <c r="AV627" s="9">
        <v>1.4235719793580515E-3</v>
      </c>
      <c r="AW627" s="9">
        <v>1.3818777749931677E-2</v>
      </c>
      <c r="AX627" s="9">
        <v>1.3424728705052846E-2</v>
      </c>
      <c r="AY627" s="9" t="str">
        <v/>
      </c>
      <c r="AZ627" s="9" t="str">
        <v/>
      </c>
      <c r="BA627" s="10">
        <v>16.882999999999999</v>
      </c>
      <c r="BB627" s="41"/>
    </row>
    <row r="628" spans="1:54" ht="12.75" customHeight="1" x14ac:dyDescent="0.2">
      <c r="A628" s="32">
        <v>23712</v>
      </c>
      <c r="B628" s="7">
        <v>9.7087378640776656E-3</v>
      </c>
      <c r="C628" s="7">
        <v>1.281640499839698E-3</v>
      </c>
      <c r="D628" s="7">
        <v>1.3159403820177218E-2</v>
      </c>
      <c r="E628" s="7">
        <v>1.1955587562199277E-2</v>
      </c>
      <c r="F628" s="7">
        <v>1.5697382521725922E-2</v>
      </c>
      <c r="G628" s="7">
        <v>2.8458399831629677E-2</v>
      </c>
      <c r="H628" s="7">
        <v>1.8404907975460238E-2</v>
      </c>
      <c r="I628" s="8">
        <v>31.2</v>
      </c>
      <c r="J628" s="8">
        <v>31.25</v>
      </c>
      <c r="K628" s="41"/>
      <c r="L628" s="9">
        <v>1.2461059190031154E-2</v>
      </c>
      <c r="M628" s="9">
        <v>0</v>
      </c>
      <c r="N628" s="9">
        <v>1.3700332595566689E-2</v>
      </c>
      <c r="O628" s="9">
        <v>1.2783702899640925E-2</v>
      </c>
      <c r="P628" s="9" t="str">
        <v/>
      </c>
      <c r="Q628" s="9" t="str">
        <v/>
      </c>
      <c r="R628" s="9">
        <v>2.2346368715083997E-2</v>
      </c>
      <c r="S628" s="10">
        <v>32.5</v>
      </c>
      <c r="T628" s="10">
        <v>32.5</v>
      </c>
      <c r="U628" s="41"/>
      <c r="V628" s="84">
        <v>5.1583333333333335E-2</v>
      </c>
      <c r="W628" s="84">
        <v>0.05</v>
      </c>
      <c r="X628" s="87">
        <v>5</v>
      </c>
      <c r="Y628" s="41"/>
      <c r="Z628" s="13">
        <v>0.04</v>
      </c>
      <c r="AA628" s="11">
        <v>4</v>
      </c>
      <c r="AB628" s="22">
        <v>3.85E-2</v>
      </c>
      <c r="AC628" s="41"/>
      <c r="AD628" s="90">
        <v>0</v>
      </c>
      <c r="AE628" s="41"/>
      <c r="AF628" s="12" t="str">
        <v/>
      </c>
      <c r="AG628" s="104" t="str">
        <v/>
      </c>
      <c r="AH628" s="41"/>
      <c r="AI628" s="94" t="str">
        <v/>
      </c>
      <c r="AJ628" s="94">
        <v>4.18</v>
      </c>
      <c r="AK628" s="94" t="str">
        <v/>
      </c>
      <c r="AL628" s="41"/>
      <c r="AM628" s="7">
        <v>1.3526868437306883E-2</v>
      </c>
      <c r="AN628" s="7">
        <v>1.464754348489361E-3</v>
      </c>
      <c r="AO628" s="7">
        <v>1.384280315512787E-2</v>
      </c>
      <c r="AP628" s="7">
        <v>1.237925613121349E-2</v>
      </c>
      <c r="AQ628" s="7" t="str">
        <v/>
      </c>
      <c r="AR628" s="7" t="str">
        <v/>
      </c>
      <c r="AS628" s="18">
        <v>16.408999999999999</v>
      </c>
      <c r="AT628" s="41"/>
      <c r="AU628" s="9">
        <v>1.2759075116808516E-2</v>
      </c>
      <c r="AV628" s="9">
        <v>1.4215483030268761E-3</v>
      </c>
      <c r="AW628" s="9">
        <v>1.4006967115911984E-2</v>
      </c>
      <c r="AX628" s="9">
        <v>1.340489168534531E-2</v>
      </c>
      <c r="AY628" s="9" t="str">
        <v/>
      </c>
      <c r="AZ628" s="9" t="str">
        <v/>
      </c>
      <c r="BA628" s="10">
        <v>16.907</v>
      </c>
      <c r="BB628" s="41"/>
    </row>
    <row r="629" spans="1:54" ht="12.75" customHeight="1" x14ac:dyDescent="0.2">
      <c r="A629" s="32">
        <v>23743</v>
      </c>
      <c r="B629" s="7">
        <v>9.7087378640776656E-3</v>
      </c>
      <c r="C629" s="7">
        <v>9.6000000000007191E-4</v>
      </c>
      <c r="D629" s="7">
        <v>1.3159403820177218E-2</v>
      </c>
      <c r="E629" s="7">
        <v>1.2645401146169188E-2</v>
      </c>
      <c r="F629" s="7">
        <v>1.5697382521725922E-2</v>
      </c>
      <c r="G629" s="7">
        <v>2.8458399831629677E-2</v>
      </c>
      <c r="H629" s="7">
        <v>1.8404907975460238E-2</v>
      </c>
      <c r="I629" s="8">
        <v>31.2</v>
      </c>
      <c r="J629" s="8">
        <v>31.28</v>
      </c>
      <c r="K629" s="41"/>
      <c r="L629" s="9">
        <v>1.5576323987538832E-2</v>
      </c>
      <c r="M629" s="9">
        <v>3.0769230769231992E-3</v>
      </c>
      <c r="N629" s="9">
        <v>1.4738960712040283E-2</v>
      </c>
      <c r="O629" s="9">
        <v>1.3406188743439129E-2</v>
      </c>
      <c r="P629" s="9" t="str">
        <v/>
      </c>
      <c r="Q629" s="9" t="str">
        <v/>
      </c>
      <c r="R629" s="9">
        <v>2.7932960893854775E-2</v>
      </c>
      <c r="S629" s="10">
        <v>32.6</v>
      </c>
      <c r="T629" s="10">
        <v>32.6</v>
      </c>
      <c r="U629" s="41"/>
      <c r="V629" s="84">
        <v>5.1000000000000004E-2</v>
      </c>
      <c r="W629" s="84">
        <v>4.9000000000000002E-2</v>
      </c>
      <c r="X629" s="87">
        <v>4.9000000000000004</v>
      </c>
      <c r="Y629" s="41"/>
      <c r="Z629" s="13">
        <v>0.04</v>
      </c>
      <c r="AA629" s="11">
        <v>4</v>
      </c>
      <c r="AB629" s="22">
        <v>3.9E-2</v>
      </c>
      <c r="AC629" s="41"/>
      <c r="AD629" s="90">
        <v>0</v>
      </c>
      <c r="AE629" s="41"/>
      <c r="AF629" s="12" t="str">
        <v/>
      </c>
      <c r="AG629" s="104" t="str">
        <v/>
      </c>
      <c r="AH629" s="41"/>
      <c r="AI629" s="94" t="str">
        <v/>
      </c>
      <c r="AJ629" s="94">
        <v>4.1900000000000004</v>
      </c>
      <c r="AK629" s="94" t="str">
        <v/>
      </c>
      <c r="AL629" s="41"/>
      <c r="AM629" s="7">
        <v>1.2512327416173585E-2</v>
      </c>
      <c r="AN629" s="7">
        <v>1.096958985922436E-3</v>
      </c>
      <c r="AO629" s="7">
        <v>1.3570090667724077E-2</v>
      </c>
      <c r="AP629" s="7">
        <v>1.2719433677283565E-2</v>
      </c>
      <c r="AQ629" s="7" t="str">
        <v/>
      </c>
      <c r="AR629" s="7" t="str">
        <v/>
      </c>
      <c r="AS629" s="18">
        <v>16.427</v>
      </c>
      <c r="AT629" s="41"/>
      <c r="AU629" s="9">
        <v>1.2741520607764567E-2</v>
      </c>
      <c r="AV629" s="9">
        <v>1.3603832732005383E-3</v>
      </c>
      <c r="AW629" s="9">
        <v>1.4070669840663852E-2</v>
      </c>
      <c r="AX629" s="9">
        <v>1.3629206173972674E-2</v>
      </c>
      <c r="AY629" s="9" t="str">
        <v/>
      </c>
      <c r="AZ629" s="9" t="str">
        <v/>
      </c>
      <c r="BA629" s="10">
        <v>16.93</v>
      </c>
      <c r="BB629" s="41"/>
    </row>
    <row r="630" spans="1:54" ht="12.75" customHeight="1" x14ac:dyDescent="0.2">
      <c r="A630" s="32">
        <v>23774</v>
      </c>
      <c r="B630" s="7">
        <v>9.7087378640776656E-3</v>
      </c>
      <c r="C630" s="7">
        <v>0</v>
      </c>
      <c r="D630" s="7">
        <v>1.2036166309684848E-2</v>
      </c>
      <c r="E630" s="7">
        <v>1.1955587562199277E-2</v>
      </c>
      <c r="F630" s="7">
        <v>1.5697382521725922E-2</v>
      </c>
      <c r="G630" s="7">
        <v>2.8458399831629677E-2</v>
      </c>
      <c r="H630" s="7">
        <v>1.8404907975460238E-2</v>
      </c>
      <c r="I630" s="8">
        <v>31.2</v>
      </c>
      <c r="J630" s="8">
        <v>31.28</v>
      </c>
      <c r="K630" s="41"/>
      <c r="L630" s="9">
        <v>1.5576323987538832E-2</v>
      </c>
      <c r="M630" s="9">
        <v>0</v>
      </c>
      <c r="N630" s="9">
        <v>1.4738960712040283E-2</v>
      </c>
      <c r="O630" s="9">
        <v>1.2742964229615072E-2</v>
      </c>
      <c r="P630" s="9" t="str">
        <v/>
      </c>
      <c r="Q630" s="9" t="str">
        <v/>
      </c>
      <c r="R630" s="9">
        <v>2.2222222222222143E-2</v>
      </c>
      <c r="S630" s="10">
        <v>32.6</v>
      </c>
      <c r="T630" s="10">
        <v>32.6</v>
      </c>
      <c r="U630" s="41"/>
      <c r="V630" s="84">
        <v>5.0750000000000003E-2</v>
      </c>
      <c r="W630" s="84">
        <v>5.0999999999999997E-2</v>
      </c>
      <c r="X630" s="87">
        <v>5.0999999999999996</v>
      </c>
      <c r="Y630" s="41"/>
      <c r="Z630" s="13">
        <v>0.04</v>
      </c>
      <c r="AA630" s="11">
        <v>4</v>
      </c>
      <c r="AB630" s="22">
        <v>3.9800000000000002E-2</v>
      </c>
      <c r="AC630" s="41"/>
      <c r="AD630" s="90">
        <v>0</v>
      </c>
      <c r="AE630" s="41"/>
      <c r="AF630" s="12" t="str">
        <v/>
      </c>
      <c r="AG630" s="104" t="str">
        <v/>
      </c>
      <c r="AH630" s="41"/>
      <c r="AI630" s="94" t="str">
        <v/>
      </c>
      <c r="AJ630" s="94">
        <v>4.21</v>
      </c>
      <c r="AK630" s="94" t="str">
        <v/>
      </c>
      <c r="AL630" s="41"/>
      <c r="AM630" s="7">
        <v>1.1509817197021155E-2</v>
      </c>
      <c r="AN630" s="7">
        <v>4.2612771656425075E-4</v>
      </c>
      <c r="AO630" s="7">
        <v>1.2816039566626358E-2</v>
      </c>
      <c r="AP630" s="7">
        <v>1.2595692720830831E-2</v>
      </c>
      <c r="AQ630" s="7" t="str">
        <v/>
      </c>
      <c r="AR630" s="7" t="str">
        <v/>
      </c>
      <c r="AS630" s="18">
        <v>16.434000000000001</v>
      </c>
      <c r="AT630" s="41"/>
      <c r="AU630" s="9">
        <v>1.2000716460684346E-2</v>
      </c>
      <c r="AV630" s="9">
        <v>1.1813349084466296E-3</v>
      </c>
      <c r="AW630" s="9">
        <v>1.3908075107447848E-2</v>
      </c>
      <c r="AX630" s="9">
        <v>1.3484538962328818E-2</v>
      </c>
      <c r="AY630" s="9" t="str">
        <v/>
      </c>
      <c r="AZ630" s="9" t="str">
        <v/>
      </c>
      <c r="BA630" s="10">
        <v>16.95</v>
      </c>
      <c r="BB630" s="41"/>
    </row>
    <row r="631" spans="1:54" ht="12.75" customHeight="1" x14ac:dyDescent="0.2">
      <c r="A631" s="32">
        <v>23802</v>
      </c>
      <c r="B631" s="7">
        <v>1.2944983818770295E-2</v>
      </c>
      <c r="C631" s="7">
        <v>9.5907928388738739E-4</v>
      </c>
      <c r="D631" s="7">
        <v>1.3116248416801701E-2</v>
      </c>
      <c r="E631" s="7">
        <v>1.2603446983980859E-2</v>
      </c>
      <c r="F631" s="7">
        <v>1.6022457970828574E-2</v>
      </c>
      <c r="G631" s="7">
        <v>2.8622966481014034E-2</v>
      </c>
      <c r="H631" s="7">
        <v>1.8404907975460238E-2</v>
      </c>
      <c r="I631" s="8">
        <v>31.3</v>
      </c>
      <c r="J631" s="8">
        <v>31.31</v>
      </c>
      <c r="K631" s="41"/>
      <c r="L631" s="9">
        <v>1.2422360248447228E-2</v>
      </c>
      <c r="M631" s="9">
        <v>0</v>
      </c>
      <c r="N631" s="9">
        <v>1.365714863314782E-2</v>
      </c>
      <c r="O631" s="9">
        <v>1.2742964229615072E-2</v>
      </c>
      <c r="P631" s="9" t="str">
        <v/>
      </c>
      <c r="Q631" s="9" t="str">
        <v/>
      </c>
      <c r="R631" s="9">
        <v>2.2222222222222143E-2</v>
      </c>
      <c r="S631" s="10">
        <v>32.6</v>
      </c>
      <c r="T631" s="10">
        <v>32.6</v>
      </c>
      <c r="U631" s="41"/>
      <c r="V631" s="84">
        <v>5.0166666666666665E-2</v>
      </c>
      <c r="W631" s="84">
        <v>4.7E-2</v>
      </c>
      <c r="X631" s="87">
        <v>4.7</v>
      </c>
      <c r="Y631" s="41"/>
      <c r="Z631" s="13">
        <v>0.04</v>
      </c>
      <c r="AA631" s="11">
        <v>4</v>
      </c>
      <c r="AB631" s="22">
        <v>4.0500000000000001E-2</v>
      </c>
      <c r="AC631" s="41"/>
      <c r="AD631" s="90">
        <v>0</v>
      </c>
      <c r="AE631" s="41"/>
      <c r="AF631" s="12" t="str">
        <v/>
      </c>
      <c r="AG631" s="104" t="str">
        <v/>
      </c>
      <c r="AH631" s="41"/>
      <c r="AI631" s="94" t="str">
        <v/>
      </c>
      <c r="AJ631" s="94">
        <v>4.21</v>
      </c>
      <c r="AK631" s="94" t="str">
        <v/>
      </c>
      <c r="AL631" s="41"/>
      <c r="AM631" s="7">
        <v>1.2179368887248465E-2</v>
      </c>
      <c r="AN631" s="7">
        <v>1.277838627236072E-3</v>
      </c>
      <c r="AO631" s="7">
        <v>1.2799261362425707E-2</v>
      </c>
      <c r="AP631" s="7">
        <v>1.2736286798525898E-2</v>
      </c>
      <c r="AQ631" s="7" t="str">
        <v/>
      </c>
      <c r="AR631" s="7" t="str">
        <v/>
      </c>
      <c r="AS631" s="18">
        <v>16.454999999999998</v>
      </c>
      <c r="AT631" s="41"/>
      <c r="AU631" s="9">
        <v>1.1631374888159796E-2</v>
      </c>
      <c r="AV631" s="9">
        <v>5.8997050147491237E-4</v>
      </c>
      <c r="AW631" s="9">
        <v>1.3318755726519971E-2</v>
      </c>
      <c r="AX631" s="9">
        <v>1.3591308088599208E-2</v>
      </c>
      <c r="AY631" s="9" t="str">
        <v/>
      </c>
      <c r="AZ631" s="9" t="str">
        <v/>
      </c>
      <c r="BA631" s="10">
        <v>16.96</v>
      </c>
      <c r="BB631" s="41"/>
    </row>
    <row r="632" spans="1:54" ht="12.75" customHeight="1" x14ac:dyDescent="0.2">
      <c r="A632" s="32">
        <v>23833</v>
      </c>
      <c r="B632" s="7">
        <v>1.6181229773462702E-2</v>
      </c>
      <c r="C632" s="7">
        <v>2.235707441711865E-3</v>
      </c>
      <c r="D632" s="7">
        <v>1.3073375170377544E-2</v>
      </c>
      <c r="E632" s="7">
        <v>1.2561770373228587E-2</v>
      </c>
      <c r="F632" s="7">
        <v>1.6346600038455561E-2</v>
      </c>
      <c r="G632" s="7">
        <v>2.8787034402943723E-2</v>
      </c>
      <c r="H632" s="7">
        <v>1.8292682926829285E-2</v>
      </c>
      <c r="I632" s="8">
        <v>31.4</v>
      </c>
      <c r="J632" s="8">
        <v>31.38</v>
      </c>
      <c r="K632" s="41"/>
      <c r="L632" s="9">
        <v>1.552795031055898E-2</v>
      </c>
      <c r="M632" s="9">
        <v>3.0674846625766694E-3</v>
      </c>
      <c r="N632" s="9">
        <v>1.4692549913380537E-2</v>
      </c>
      <c r="O632" s="9">
        <v>1.3363517982360129E-2</v>
      </c>
      <c r="P632" s="9" t="str">
        <v/>
      </c>
      <c r="Q632" s="9" t="str">
        <v/>
      </c>
      <c r="R632" s="9">
        <v>2.2222222222222143E-2</v>
      </c>
      <c r="S632" s="10">
        <v>32.700000000000003</v>
      </c>
      <c r="T632" s="10">
        <v>32.700000000000003</v>
      </c>
      <c r="U632" s="41"/>
      <c r="V632" s="84">
        <v>4.9750000000000003E-2</v>
      </c>
      <c r="W632" s="84">
        <v>4.8000000000000001E-2</v>
      </c>
      <c r="X632" s="87">
        <v>4.8</v>
      </c>
      <c r="Y632" s="41"/>
      <c r="Z632" s="13">
        <v>4.1299999999999996E-2</v>
      </c>
      <c r="AA632" s="11">
        <v>4.13</v>
      </c>
      <c r="AB632" s="22">
        <v>4.0899999999999999E-2</v>
      </c>
      <c r="AC632" s="41"/>
      <c r="AD632" s="90">
        <v>0</v>
      </c>
      <c r="AE632" s="41"/>
      <c r="AF632" s="12" t="str">
        <v/>
      </c>
      <c r="AG632" s="104" t="str">
        <v/>
      </c>
      <c r="AH632" s="41"/>
      <c r="AI632" s="94" t="str">
        <v/>
      </c>
      <c r="AJ632" s="94">
        <v>4.2</v>
      </c>
      <c r="AK632" s="94" t="str">
        <v/>
      </c>
      <c r="AL632" s="41"/>
      <c r="AM632" s="7">
        <v>1.3030917696232214E-2</v>
      </c>
      <c r="AN632" s="7">
        <v>1.5800668489822645E-3</v>
      </c>
      <c r="AO632" s="7">
        <v>1.2948839134351742E-2</v>
      </c>
      <c r="AP632" s="7">
        <v>1.2323142713958957E-2</v>
      </c>
      <c r="AQ632" s="7" t="str">
        <v/>
      </c>
      <c r="AR632" s="7" t="str">
        <v/>
      </c>
      <c r="AS632" s="18">
        <v>16.481000000000002</v>
      </c>
      <c r="AT632" s="41"/>
      <c r="AU632" s="9">
        <v>1.1918951132300348E-2</v>
      </c>
      <c r="AV632" s="9">
        <v>1.179245283018826E-3</v>
      </c>
      <c r="AW632" s="9">
        <v>1.3654732786650081E-2</v>
      </c>
      <c r="AX632" s="9">
        <v>1.3459735227391745E-2</v>
      </c>
      <c r="AY632" s="9" t="str">
        <v/>
      </c>
      <c r="AZ632" s="9" t="str">
        <v/>
      </c>
      <c r="BA632" s="10">
        <v>16.98</v>
      </c>
      <c r="BB632" s="41"/>
    </row>
    <row r="633" spans="1:54" ht="12.75" customHeight="1" x14ac:dyDescent="0.2">
      <c r="A633" s="32">
        <v>23863</v>
      </c>
      <c r="B633" s="7">
        <v>1.6181229773462702E-2</v>
      </c>
      <c r="C633" s="7">
        <v>3.1867431485022024E-3</v>
      </c>
      <c r="D633" s="7">
        <v>1.3073375170377544E-2</v>
      </c>
      <c r="E633" s="7">
        <v>1.2561770373228587E-2</v>
      </c>
      <c r="F633" s="7">
        <v>1.6346600038455561E-2</v>
      </c>
      <c r="G633" s="7">
        <v>2.8498898366526415E-2</v>
      </c>
      <c r="H633" s="7">
        <v>1.8292682926829285E-2</v>
      </c>
      <c r="I633" s="8">
        <v>31.4</v>
      </c>
      <c r="J633" s="8">
        <v>31.48</v>
      </c>
      <c r="K633" s="41"/>
      <c r="L633" s="9">
        <v>1.552795031055898E-2</v>
      </c>
      <c r="M633" s="9">
        <v>0</v>
      </c>
      <c r="N633" s="9">
        <v>1.3614236083126618E-2</v>
      </c>
      <c r="O633" s="9">
        <v>1.3363517982360129E-2</v>
      </c>
      <c r="P633" s="9" t="str">
        <v/>
      </c>
      <c r="Q633" s="9" t="str">
        <v/>
      </c>
      <c r="R633" s="9">
        <v>2.2099447513812098E-2</v>
      </c>
      <c r="S633" s="10">
        <v>32.700000000000003</v>
      </c>
      <c r="T633" s="10">
        <v>32.700000000000003</v>
      </c>
      <c r="U633" s="41"/>
      <c r="V633" s="84">
        <v>4.9333333333333347E-2</v>
      </c>
      <c r="W633" s="84">
        <v>4.5999999999999999E-2</v>
      </c>
      <c r="X633" s="87">
        <v>4.5999999999999996</v>
      </c>
      <c r="Y633" s="41"/>
      <c r="Z633" s="13">
        <v>4.1299999999999996E-2</v>
      </c>
      <c r="AA633" s="11">
        <v>4.13</v>
      </c>
      <c r="AB633" s="22">
        <v>4.0999999999999995E-2</v>
      </c>
      <c r="AC633" s="41"/>
      <c r="AD633" s="90">
        <v>0</v>
      </c>
      <c r="AE633" s="41"/>
      <c r="AF633" s="12" t="str">
        <v/>
      </c>
      <c r="AG633" s="104" t="str">
        <v/>
      </c>
      <c r="AH633" s="41"/>
      <c r="AI633" s="94" t="str">
        <v/>
      </c>
      <c r="AJ633" s="94">
        <v>4.21</v>
      </c>
      <c r="AK633" s="94" t="str">
        <v/>
      </c>
      <c r="AL633" s="41"/>
      <c r="AM633" s="7">
        <v>1.5180382275213455E-2</v>
      </c>
      <c r="AN633" s="7">
        <v>2.2450094047690161E-3</v>
      </c>
      <c r="AO633" s="7">
        <v>1.3493295350364143E-2</v>
      </c>
      <c r="AP633" s="7">
        <v>1.2568336928143742E-2</v>
      </c>
      <c r="AQ633" s="7" t="str">
        <v/>
      </c>
      <c r="AR633" s="7" t="str">
        <v/>
      </c>
      <c r="AS633" s="18">
        <v>16.518000000000001</v>
      </c>
      <c r="AT633" s="41"/>
      <c r="AU633" s="9">
        <v>1.2921281410027241E-2</v>
      </c>
      <c r="AV633" s="9">
        <v>1.8256772673732602E-3</v>
      </c>
      <c r="AW633" s="9">
        <v>1.3794702378267631E-2</v>
      </c>
      <c r="AX633" s="9">
        <v>1.3497898354339233E-2</v>
      </c>
      <c r="AY633" s="9" t="str">
        <v/>
      </c>
      <c r="AZ633" s="9" t="str">
        <v/>
      </c>
      <c r="BA633" s="10">
        <v>17.010999999999999</v>
      </c>
      <c r="BB633" s="41"/>
    </row>
    <row r="634" spans="1:54" ht="12.75" customHeight="1" x14ac:dyDescent="0.2">
      <c r="A634" s="32">
        <v>23894</v>
      </c>
      <c r="B634" s="7">
        <v>1.9354838709677358E-2</v>
      </c>
      <c r="C634" s="7">
        <v>4.1296060991105055E-3</v>
      </c>
      <c r="D634" s="7">
        <v>1.5219723482953196E-2</v>
      </c>
      <c r="E634" s="7">
        <v>1.3162423851725169E-2</v>
      </c>
      <c r="F634" s="7">
        <v>1.6992106536564355E-2</v>
      </c>
      <c r="G634" s="7">
        <v>2.8254042046003791E-2</v>
      </c>
      <c r="H634" s="7">
        <v>3.0487804878048808E-2</v>
      </c>
      <c r="I634" s="8">
        <v>31.6</v>
      </c>
      <c r="J634" s="8">
        <v>31.61</v>
      </c>
      <c r="K634" s="41"/>
      <c r="L634" s="9">
        <v>1.2383900928792713E-2</v>
      </c>
      <c r="M634" s="9">
        <v>0</v>
      </c>
      <c r="N634" s="9">
        <v>1.3614236083126618E-2</v>
      </c>
      <c r="O634" s="9">
        <v>1.3363517982360129E-2</v>
      </c>
      <c r="P634" s="9" t="str">
        <v/>
      </c>
      <c r="Q634" s="9" t="str">
        <v/>
      </c>
      <c r="R634" s="9">
        <v>2.7624309392265234E-2</v>
      </c>
      <c r="S634" s="10">
        <v>32.700000000000003</v>
      </c>
      <c r="T634" s="10">
        <v>32.700000000000003</v>
      </c>
      <c r="U634" s="41"/>
      <c r="V634" s="84">
        <v>4.883333333333334E-2</v>
      </c>
      <c r="W634" s="84">
        <v>4.5999999999999999E-2</v>
      </c>
      <c r="X634" s="87">
        <v>4.5999999999999996</v>
      </c>
      <c r="Y634" s="41"/>
      <c r="Z634" s="13">
        <v>4.1299999999999996E-2</v>
      </c>
      <c r="AA634" s="11">
        <v>4.13</v>
      </c>
      <c r="AB634" s="22">
        <v>4.0500000000000001E-2</v>
      </c>
      <c r="AC634" s="41"/>
      <c r="AD634" s="90">
        <v>0</v>
      </c>
      <c r="AE634" s="41"/>
      <c r="AF634" s="12" t="str">
        <v/>
      </c>
      <c r="AG634" s="104" t="str">
        <v/>
      </c>
      <c r="AH634" s="41"/>
      <c r="AI634" s="94" t="str">
        <v/>
      </c>
      <c r="AJ634" s="94">
        <v>4.21</v>
      </c>
      <c r="AK634" s="94" t="str">
        <v/>
      </c>
      <c r="AL634" s="41"/>
      <c r="AM634" s="7">
        <v>1.669326132318627E-2</v>
      </c>
      <c r="AN634" s="7">
        <v>2.9059208136577031E-3</v>
      </c>
      <c r="AO634" s="7">
        <v>1.4261025554968665E-2</v>
      </c>
      <c r="AP634" s="7">
        <v>1.3064762759728232E-2</v>
      </c>
      <c r="AQ634" s="7" t="str">
        <v/>
      </c>
      <c r="AR634" s="7" t="str">
        <v/>
      </c>
      <c r="AS634" s="18">
        <v>16.565999999999999</v>
      </c>
      <c r="AT634" s="41"/>
      <c r="AU634" s="9">
        <v>1.1960014280613995E-2</v>
      </c>
      <c r="AV634" s="9">
        <v>-2.3514196696239331E-4</v>
      </c>
      <c r="AW634" s="9">
        <v>1.3095073061981877E-2</v>
      </c>
      <c r="AX634" s="9">
        <v>1.3335597084519701E-2</v>
      </c>
      <c r="AY634" s="9" t="str">
        <v/>
      </c>
      <c r="AZ634" s="9" t="str">
        <v/>
      </c>
      <c r="BA634" s="10">
        <v>17.007000000000001</v>
      </c>
      <c r="BB634" s="41"/>
    </row>
    <row r="635" spans="1:54" ht="12.75" customHeight="1" x14ac:dyDescent="0.2">
      <c r="A635" s="32">
        <v>23924</v>
      </c>
      <c r="B635" s="7">
        <v>1.6077170418006492E-2</v>
      </c>
      <c r="C635" s="7">
        <v>-9.4906675102823801E-4</v>
      </c>
      <c r="D635" s="7">
        <v>1.4101639182458214E-2</v>
      </c>
      <c r="E635" s="7">
        <v>1.3162423851725169E-2</v>
      </c>
      <c r="F635" s="7">
        <v>1.6611993182481077E-2</v>
      </c>
      <c r="G635" s="7">
        <v>2.8254042046003791E-2</v>
      </c>
      <c r="H635" s="7">
        <v>2.4242424242424176E-2</v>
      </c>
      <c r="I635" s="8">
        <v>31.6</v>
      </c>
      <c r="J635" s="8">
        <v>31.58</v>
      </c>
      <c r="K635" s="41"/>
      <c r="L635" s="9">
        <v>1.2383900928792713E-2</v>
      </c>
      <c r="M635" s="9">
        <v>0</v>
      </c>
      <c r="N635" s="9">
        <v>1.3614236083126618E-2</v>
      </c>
      <c r="O635" s="9">
        <v>1.3363517982360129E-2</v>
      </c>
      <c r="P635" s="9" t="str">
        <v/>
      </c>
      <c r="Q635" s="9" t="str">
        <v/>
      </c>
      <c r="R635" s="9">
        <v>2.7624309392265234E-2</v>
      </c>
      <c r="S635" s="10">
        <v>32.700000000000003</v>
      </c>
      <c r="T635" s="10">
        <v>32.700000000000003</v>
      </c>
      <c r="U635" s="41"/>
      <c r="V635" s="84">
        <v>4.841666666666667E-2</v>
      </c>
      <c r="W635" s="84">
        <v>4.4000000000000004E-2</v>
      </c>
      <c r="X635" s="87">
        <v>4.4000000000000004</v>
      </c>
      <c r="Y635" s="41"/>
      <c r="Z635" s="13">
        <v>4.1299999999999996E-2</v>
      </c>
      <c r="AA635" s="11">
        <v>4.13</v>
      </c>
      <c r="AB635" s="22">
        <v>4.0899999999999999E-2</v>
      </c>
      <c r="AC635" s="41"/>
      <c r="AD635" s="90">
        <v>0</v>
      </c>
      <c r="AE635" s="41"/>
      <c r="AF635" s="12" t="str">
        <v/>
      </c>
      <c r="AG635" s="104" t="str">
        <v/>
      </c>
      <c r="AH635" s="41"/>
      <c r="AI635" s="94" t="str">
        <v/>
      </c>
      <c r="AJ635" s="94">
        <v>4.2</v>
      </c>
      <c r="AK635" s="94" t="str">
        <v/>
      </c>
      <c r="AL635" s="41"/>
      <c r="AM635" s="7">
        <v>1.6120134845234224E-2</v>
      </c>
      <c r="AN635" s="7">
        <v>7.243752263672576E-4</v>
      </c>
      <c r="AO635" s="7">
        <v>1.4697634266423121E-2</v>
      </c>
      <c r="AP635" s="7">
        <v>1.2846408990956348E-2</v>
      </c>
      <c r="AQ635" s="7" t="str">
        <v/>
      </c>
      <c r="AR635" s="7" t="str">
        <v/>
      </c>
      <c r="AS635" s="18">
        <v>16.577999999999999</v>
      </c>
      <c r="AT635" s="41"/>
      <c r="AU635" s="9">
        <v>1.1947928431314203E-2</v>
      </c>
      <c r="AV635" s="9">
        <v>9.9958840477443189E-4</v>
      </c>
      <c r="AW635" s="9">
        <v>1.3143534025935377E-2</v>
      </c>
      <c r="AX635" s="9">
        <v>1.3181887584755803E-2</v>
      </c>
      <c r="AY635" s="9" t="str">
        <v/>
      </c>
      <c r="AZ635" s="9" t="str">
        <v/>
      </c>
      <c r="BA635" s="10">
        <v>17.024000000000001</v>
      </c>
      <c r="BB635" s="41"/>
    </row>
    <row r="636" spans="1:54" ht="12.75" customHeight="1" x14ac:dyDescent="0.2">
      <c r="A636" s="32">
        <v>23955</v>
      </c>
      <c r="B636" s="7">
        <v>1.9354838709677358E-2</v>
      </c>
      <c r="C636" s="7">
        <v>-9.4996833438876216E-4</v>
      </c>
      <c r="D636" s="7">
        <v>1.4101639182458214E-2</v>
      </c>
      <c r="E636" s="7">
        <v>1.3162423851725169E-2</v>
      </c>
      <c r="F636" s="7">
        <v>1.6611993182481077E-2</v>
      </c>
      <c r="G636" s="7">
        <v>2.8254042046003791E-2</v>
      </c>
      <c r="H636" s="7">
        <v>2.4242424242424176E-2</v>
      </c>
      <c r="I636" s="8">
        <v>31.6</v>
      </c>
      <c r="J636" s="8">
        <v>31.55</v>
      </c>
      <c r="K636" s="41"/>
      <c r="L636" s="9">
        <v>1.552795031055898E-2</v>
      </c>
      <c r="M636" s="9">
        <v>0</v>
      </c>
      <c r="N636" s="9">
        <v>1.3614236083126618E-2</v>
      </c>
      <c r="O636" s="9">
        <v>1.3363517982360129E-2</v>
      </c>
      <c r="P636" s="9" t="str">
        <v/>
      </c>
      <c r="Q636" s="9" t="str">
        <v/>
      </c>
      <c r="R636" s="9">
        <v>2.7624309392265234E-2</v>
      </c>
      <c r="S636" s="10">
        <v>32.700000000000003</v>
      </c>
      <c r="T636" s="10">
        <v>32.700000000000003</v>
      </c>
      <c r="U636" s="41"/>
      <c r="V636" s="84">
        <v>4.791666666666667E-2</v>
      </c>
      <c r="W636" s="84">
        <v>4.4000000000000004E-2</v>
      </c>
      <c r="X636" s="87">
        <v>4.4000000000000004</v>
      </c>
      <c r="Y636" s="41"/>
      <c r="Z636" s="13">
        <v>0.04</v>
      </c>
      <c r="AA636" s="11">
        <v>4</v>
      </c>
      <c r="AB636" s="22">
        <v>4.1200000000000001E-2</v>
      </c>
      <c r="AC636" s="41"/>
      <c r="AD636" s="90">
        <v>0</v>
      </c>
      <c r="AE636" s="41"/>
      <c r="AF636" s="12" t="str">
        <v/>
      </c>
      <c r="AG636" s="104" t="str">
        <v/>
      </c>
      <c r="AH636" s="41"/>
      <c r="AI636" s="94" t="str">
        <v/>
      </c>
      <c r="AJ636" s="94">
        <v>4.25</v>
      </c>
      <c r="AK636" s="94" t="str">
        <v/>
      </c>
      <c r="AL636" s="41"/>
      <c r="AM636" s="7">
        <v>1.5618300973846866E-2</v>
      </c>
      <c r="AN636" s="7">
        <v>2.4128362890585286E-4</v>
      </c>
      <c r="AO636" s="7">
        <v>1.4289417614492761E-2</v>
      </c>
      <c r="AP636" s="7">
        <v>1.2556968127207746E-2</v>
      </c>
      <c r="AQ636" s="7" t="str">
        <v/>
      </c>
      <c r="AR636" s="7" t="str">
        <v/>
      </c>
      <c r="AS636" s="18">
        <v>16.582000000000001</v>
      </c>
      <c r="AT636" s="41"/>
      <c r="AU636" s="9">
        <v>1.2525972098545779E-2</v>
      </c>
      <c r="AV636" s="9">
        <v>1.879699248120259E-3</v>
      </c>
      <c r="AW636" s="9">
        <v>1.3736655762317307E-2</v>
      </c>
      <c r="AX636" s="9">
        <v>1.327034540966765E-2</v>
      </c>
      <c r="AY636" s="9" t="str">
        <v/>
      </c>
      <c r="AZ636" s="9" t="str">
        <v/>
      </c>
      <c r="BA636" s="10">
        <v>17.056000000000001</v>
      </c>
      <c r="BB636" s="41"/>
    </row>
    <row r="637" spans="1:54" ht="12.75" customHeight="1" x14ac:dyDescent="0.2">
      <c r="A637" s="32">
        <v>23986</v>
      </c>
      <c r="B637" s="7">
        <v>1.6077170418006492E-2</v>
      </c>
      <c r="C637" s="7">
        <v>2.2187004754359307E-3</v>
      </c>
      <c r="D637" s="7">
        <v>1.2988464150352819E-2</v>
      </c>
      <c r="E637" s="7">
        <v>1.3162423851725169E-2</v>
      </c>
      <c r="F637" s="7">
        <v>1.6233436803279488E-2</v>
      </c>
      <c r="G637" s="7">
        <v>2.8254042046003791E-2</v>
      </c>
      <c r="H637" s="7">
        <v>2.4242424242424176E-2</v>
      </c>
      <c r="I637" s="8">
        <v>31.6</v>
      </c>
      <c r="J637" s="8">
        <v>31.62</v>
      </c>
      <c r="K637" s="41"/>
      <c r="L637" s="9">
        <v>1.5479876160990669E-2</v>
      </c>
      <c r="M637" s="9">
        <v>3.0581039755350758E-3</v>
      </c>
      <c r="N637" s="9">
        <v>1.3571592394462151E-2</v>
      </c>
      <c r="O637" s="9">
        <v>1.3982555413061926E-2</v>
      </c>
      <c r="P637" s="9" t="str">
        <v/>
      </c>
      <c r="Q637" s="9" t="str">
        <v/>
      </c>
      <c r="R637" s="9">
        <v>2.7624309392265234E-2</v>
      </c>
      <c r="S637" s="10">
        <v>32.799999999999997</v>
      </c>
      <c r="T637" s="10">
        <v>32.799999999999997</v>
      </c>
      <c r="U637" s="41"/>
      <c r="V637" s="84">
        <v>4.7249999999999993E-2</v>
      </c>
      <c r="W637" s="84">
        <v>4.2999999999999997E-2</v>
      </c>
      <c r="X637" s="87">
        <v>4.3</v>
      </c>
      <c r="Y637" s="41"/>
      <c r="Z637" s="13">
        <v>4.1299999999999996E-2</v>
      </c>
      <c r="AA637" s="11">
        <v>4.13</v>
      </c>
      <c r="AB637" s="22">
        <v>4.0199999999999993E-2</v>
      </c>
      <c r="AC637" s="41"/>
      <c r="AD637" s="90">
        <v>0</v>
      </c>
      <c r="AE637" s="41"/>
      <c r="AF637" s="12" t="str">
        <v/>
      </c>
      <c r="AG637" s="104" t="str">
        <v/>
      </c>
      <c r="AH637" s="41"/>
      <c r="AI637" s="94" t="str">
        <v/>
      </c>
      <c r="AJ637" s="94">
        <v>4.29</v>
      </c>
      <c r="AK637" s="94" t="str">
        <v/>
      </c>
      <c r="AL637" s="41"/>
      <c r="AM637" s="7">
        <v>1.4554794520547976E-2</v>
      </c>
      <c r="AN637" s="7">
        <v>4.8245085031961565E-4</v>
      </c>
      <c r="AO637" s="7">
        <v>1.2798124336749872E-2</v>
      </c>
      <c r="AP637" s="7">
        <v>1.2537689339910951E-2</v>
      </c>
      <c r="AQ637" s="7" t="str">
        <v/>
      </c>
      <c r="AR637" s="7" t="str">
        <v/>
      </c>
      <c r="AS637" s="18">
        <v>16.59</v>
      </c>
      <c r="AT637" s="41"/>
      <c r="AU637" s="9">
        <v>1.3292190837882689E-2</v>
      </c>
      <c r="AV637" s="9">
        <v>1.1726078799250139E-3</v>
      </c>
      <c r="AW637" s="9">
        <v>1.3472872561300253E-2</v>
      </c>
      <c r="AX637" s="9">
        <v>1.3342923270019957E-2</v>
      </c>
      <c r="AY637" s="9" t="str">
        <v/>
      </c>
      <c r="AZ637" s="9" t="str">
        <v/>
      </c>
      <c r="BA637" s="10">
        <v>17.076000000000001</v>
      </c>
      <c r="BB637" s="41"/>
    </row>
    <row r="638" spans="1:54" ht="12.75" customHeight="1" x14ac:dyDescent="0.2">
      <c r="A638" s="32">
        <v>24016</v>
      </c>
      <c r="B638" s="7">
        <v>1.9292604501607746E-2</v>
      </c>
      <c r="C638" s="7">
        <v>9.4876660341558505E-4</v>
      </c>
      <c r="D638" s="7">
        <v>1.4055892194207109E-2</v>
      </c>
      <c r="E638" s="7">
        <v>1.2438378569502806E-2</v>
      </c>
      <c r="F638" s="7">
        <v>1.6554572614272622E-2</v>
      </c>
      <c r="G638" s="7">
        <v>2.8416496409757963E-2</v>
      </c>
      <c r="H638" s="7">
        <v>2.4242424242424176E-2</v>
      </c>
      <c r="I638" s="8">
        <v>31.7</v>
      </c>
      <c r="J638" s="8">
        <v>31.65</v>
      </c>
      <c r="K638" s="41"/>
      <c r="L638" s="9">
        <v>1.5432098765432167E-2</v>
      </c>
      <c r="M638" s="9">
        <v>0</v>
      </c>
      <c r="N638" s="9">
        <v>1.352921504798843E-2</v>
      </c>
      <c r="O638" s="9">
        <v>1.3278986489860367E-2</v>
      </c>
      <c r="P638" s="9" t="str">
        <v/>
      </c>
      <c r="Q638" s="9" t="str">
        <v/>
      </c>
      <c r="R638" s="9">
        <v>2.1978021978022122E-2</v>
      </c>
      <c r="S638" s="10">
        <v>32.9</v>
      </c>
      <c r="T638" s="10">
        <v>32.799999999999997</v>
      </c>
      <c r="U638" s="41"/>
      <c r="V638" s="84">
        <v>4.6499999999999993E-2</v>
      </c>
      <c r="W638" s="84">
        <v>4.2000000000000003E-2</v>
      </c>
      <c r="X638" s="87">
        <v>4.2</v>
      </c>
      <c r="Y638" s="41"/>
      <c r="Z638" s="13">
        <v>4.1299999999999996E-2</v>
      </c>
      <c r="AA638" s="11">
        <v>4.13</v>
      </c>
      <c r="AB638" s="22">
        <v>4.0800000000000003E-2</v>
      </c>
      <c r="AC638" s="41"/>
      <c r="AD638" s="90">
        <v>0</v>
      </c>
      <c r="AE638" s="41"/>
      <c r="AF638" s="12" t="str">
        <v/>
      </c>
      <c r="AG638" s="104" t="str">
        <v/>
      </c>
      <c r="AH638" s="41"/>
      <c r="AI638" s="94" t="str">
        <v/>
      </c>
      <c r="AJ638" s="94">
        <v>4.3499999999999996</v>
      </c>
      <c r="AK638" s="94" t="str">
        <v/>
      </c>
      <c r="AL638" s="41"/>
      <c r="AM638" s="7">
        <v>1.4240312920180909E-2</v>
      </c>
      <c r="AN638" s="7">
        <v>3.0138637733578832E-4</v>
      </c>
      <c r="AO638" s="7">
        <v>1.3238376830788878E-2</v>
      </c>
      <c r="AP638" s="7">
        <v>1.236502036871201E-2</v>
      </c>
      <c r="AQ638" s="7" t="str">
        <v/>
      </c>
      <c r="AR638" s="7" t="str">
        <v/>
      </c>
      <c r="AS638" s="18">
        <v>16.594999999999999</v>
      </c>
      <c r="AT638" s="41"/>
      <c r="AU638" s="9">
        <v>1.2515570318524238E-2</v>
      </c>
      <c r="AV638" s="9">
        <v>-3.5137034434296055E-4</v>
      </c>
      <c r="AW638" s="9">
        <v>1.3374749662220742E-2</v>
      </c>
      <c r="AX638" s="9">
        <v>1.3157611483004317E-2</v>
      </c>
      <c r="AY638" s="9" t="str">
        <v/>
      </c>
      <c r="AZ638" s="9" t="str">
        <v/>
      </c>
      <c r="BA638" s="10">
        <v>17.07</v>
      </c>
      <c r="BB638" s="41"/>
    </row>
    <row r="639" spans="1:54" ht="12.75" customHeight="1" x14ac:dyDescent="0.2">
      <c r="A639" s="32">
        <v>24047</v>
      </c>
      <c r="B639" s="7">
        <v>1.6025641025640969E-2</v>
      </c>
      <c r="C639" s="7">
        <v>3.1595576619274368E-3</v>
      </c>
      <c r="D639" s="7">
        <v>1.4055892194207109E-2</v>
      </c>
      <c r="E639" s="7">
        <v>1.2438378569502806E-2</v>
      </c>
      <c r="F639" s="7">
        <v>1.6554572614272622E-2</v>
      </c>
      <c r="G639" s="7">
        <v>2.8416496409757963E-2</v>
      </c>
      <c r="H639" s="7">
        <v>3.0303030303030276E-2</v>
      </c>
      <c r="I639" s="8">
        <v>31.7</v>
      </c>
      <c r="J639" s="8">
        <v>31.75</v>
      </c>
      <c r="K639" s="41"/>
      <c r="L639" s="9">
        <v>1.2307692307692353E-2</v>
      </c>
      <c r="M639" s="9">
        <v>3.0487804878049918E-3</v>
      </c>
      <c r="N639" s="9">
        <v>1.352921504798843E-2</v>
      </c>
      <c r="O639" s="9">
        <v>1.3278986489860367E-2</v>
      </c>
      <c r="P639" s="9" t="str">
        <v/>
      </c>
      <c r="Q639" s="9" t="str">
        <v/>
      </c>
      <c r="R639" s="9">
        <v>2.7472527472527375E-2</v>
      </c>
      <c r="S639" s="10">
        <v>32.9</v>
      </c>
      <c r="T639" s="10">
        <v>32.9</v>
      </c>
      <c r="U639" s="41"/>
      <c r="V639" s="84">
        <v>4.5916666666666668E-2</v>
      </c>
      <c r="W639" s="84">
        <v>4.0999999999999995E-2</v>
      </c>
      <c r="X639" s="87">
        <v>4.0999999999999996</v>
      </c>
      <c r="Y639" s="41"/>
      <c r="Z639" s="13">
        <v>4.1299999999999996E-2</v>
      </c>
      <c r="AA639" s="11">
        <v>4.13</v>
      </c>
      <c r="AB639" s="22">
        <v>4.0999999999999995E-2</v>
      </c>
      <c r="AC639" s="41"/>
      <c r="AD639" s="90">
        <v>0</v>
      </c>
      <c r="AE639" s="41"/>
      <c r="AF639" s="12" t="str">
        <v/>
      </c>
      <c r="AG639" s="104" t="str">
        <v/>
      </c>
      <c r="AH639" s="41"/>
      <c r="AI639" s="94" t="str">
        <v/>
      </c>
      <c r="AJ639" s="94">
        <v>4.45</v>
      </c>
      <c r="AK639" s="94" t="str">
        <v/>
      </c>
      <c r="AL639" s="41"/>
      <c r="AM639" s="7">
        <v>1.452548062252057E-2</v>
      </c>
      <c r="AN639" s="7">
        <v>1.6872551973488026E-3</v>
      </c>
      <c r="AO639" s="7">
        <v>1.3575012126024966E-2</v>
      </c>
      <c r="AP639" s="7">
        <v>1.2019955351866729E-2</v>
      </c>
      <c r="AQ639" s="7" t="str">
        <v/>
      </c>
      <c r="AR639" s="7" t="str">
        <v/>
      </c>
      <c r="AS639" s="18">
        <v>16.623000000000001</v>
      </c>
      <c r="AT639" s="41"/>
      <c r="AU639" s="9">
        <v>1.2971628265118884E-2</v>
      </c>
      <c r="AV639" s="9">
        <v>1.8746338605741819E-3</v>
      </c>
      <c r="AW639" s="9">
        <v>1.3760436757897176E-2</v>
      </c>
      <c r="AX639" s="9">
        <v>1.2992947760519513E-2</v>
      </c>
      <c r="AY639" s="9" t="str">
        <v/>
      </c>
      <c r="AZ639" s="9" t="str">
        <v/>
      </c>
      <c r="BA639" s="10">
        <v>17.102</v>
      </c>
      <c r="BB639" s="41"/>
    </row>
    <row r="640" spans="1:54" ht="12.75" customHeight="1" x14ac:dyDescent="0.2">
      <c r="A640" s="32">
        <v>24077</v>
      </c>
      <c r="B640" s="7">
        <v>1.9230769230769384E-2</v>
      </c>
      <c r="C640" s="7">
        <v>3.1496062992126816E-3</v>
      </c>
      <c r="D640" s="7">
        <v>1.512107773804261E-2</v>
      </c>
      <c r="E640" s="7">
        <v>1.307633646634998E-2</v>
      </c>
      <c r="F640" s="7">
        <v>1.7253593266261413E-2</v>
      </c>
      <c r="G640" s="7">
        <v>2.829514801096833E-2</v>
      </c>
      <c r="H640" s="7">
        <v>3.0120481927710774E-2</v>
      </c>
      <c r="I640" s="8">
        <v>31.8</v>
      </c>
      <c r="J640" s="8">
        <v>31.85</v>
      </c>
      <c r="K640" s="41"/>
      <c r="L640" s="9">
        <v>1.538461538461533E-2</v>
      </c>
      <c r="M640" s="9">
        <v>3.0395136778116338E-3</v>
      </c>
      <c r="N640" s="9">
        <v>1.4555055034727316E-2</v>
      </c>
      <c r="O640" s="9">
        <v>1.3894214014664508E-2</v>
      </c>
      <c r="P640" s="9" t="str">
        <v/>
      </c>
      <c r="Q640" s="9" t="str">
        <v/>
      </c>
      <c r="R640" s="9">
        <v>2.732240437158473E-2</v>
      </c>
      <c r="S640" s="10">
        <v>33</v>
      </c>
      <c r="T640" s="10">
        <v>33</v>
      </c>
      <c r="U640" s="41"/>
      <c r="V640" s="84">
        <v>4.5083333333333336E-2</v>
      </c>
      <c r="W640" s="84">
        <v>0.04</v>
      </c>
      <c r="X640" s="87">
        <v>4</v>
      </c>
      <c r="Y640" s="41"/>
      <c r="Z640" s="13">
        <v>4.6300000000000001E-2</v>
      </c>
      <c r="AA640" s="11">
        <v>4.63</v>
      </c>
      <c r="AB640" s="22">
        <v>4.3200000000000002E-2</v>
      </c>
      <c r="AC640" s="41"/>
      <c r="AD640" s="90">
        <v>0</v>
      </c>
      <c r="AE640" s="41"/>
      <c r="AF640" s="12" t="str">
        <v/>
      </c>
      <c r="AG640" s="104" t="str">
        <v/>
      </c>
      <c r="AH640" s="41"/>
      <c r="AI640" s="94" t="str">
        <v/>
      </c>
      <c r="AJ640" s="94">
        <v>4.62</v>
      </c>
      <c r="AK640" s="94" t="str">
        <v/>
      </c>
      <c r="AL640" s="41"/>
      <c r="AM640" s="7">
        <v>1.6698153452373798E-2</v>
      </c>
      <c r="AN640" s="7">
        <v>3.60945677675506E-3</v>
      </c>
      <c r="AO640" s="7">
        <v>1.4920199948396773E-2</v>
      </c>
      <c r="AP640" s="7">
        <v>1.2710670625833975E-2</v>
      </c>
      <c r="AQ640" s="7" t="str">
        <v/>
      </c>
      <c r="AR640" s="7" t="str">
        <v/>
      </c>
      <c r="AS640" s="18">
        <v>16.683</v>
      </c>
      <c r="AT640" s="41"/>
      <c r="AU640" s="9">
        <v>1.4609333412196168E-2</v>
      </c>
      <c r="AV640" s="9">
        <v>3.0405800491171142E-3</v>
      </c>
      <c r="AW640" s="9">
        <v>1.4683856804510009E-2</v>
      </c>
      <c r="AX640" s="9">
        <v>1.3671449088097143E-2</v>
      </c>
      <c r="AY640" s="9" t="str">
        <v/>
      </c>
      <c r="AZ640" s="9" t="str">
        <v/>
      </c>
      <c r="BA640" s="10">
        <v>17.154</v>
      </c>
      <c r="BB640" s="41"/>
    </row>
    <row r="641" spans="1:54" ht="12.75" customHeight="1" x14ac:dyDescent="0.2">
      <c r="A641" s="32">
        <v>24108</v>
      </c>
      <c r="B641" s="7">
        <v>1.9230769230769384E-2</v>
      </c>
      <c r="C641" s="7">
        <v>9.4191522762954172E-4</v>
      </c>
      <c r="D641" s="7">
        <v>1.512107773804261E-2</v>
      </c>
      <c r="E641" s="7">
        <v>1.307633646634998E-2</v>
      </c>
      <c r="F641" s="7">
        <v>1.7253593266261413E-2</v>
      </c>
      <c r="G641" s="7">
        <v>2.829514801096833E-2</v>
      </c>
      <c r="H641" s="7">
        <v>3.0120481927710774E-2</v>
      </c>
      <c r="I641" s="8">
        <v>31.8</v>
      </c>
      <c r="J641" s="8">
        <v>31.88</v>
      </c>
      <c r="K641" s="41"/>
      <c r="L641" s="9">
        <v>9.2024539877300082E-3</v>
      </c>
      <c r="M641" s="9">
        <v>0</v>
      </c>
      <c r="N641" s="9">
        <v>1.4600599793947788E-2</v>
      </c>
      <c r="O641" s="9">
        <v>1.3278986489860367E-2</v>
      </c>
      <c r="P641" s="9" t="str">
        <v/>
      </c>
      <c r="Q641" s="9" t="str">
        <v/>
      </c>
      <c r="R641" s="9">
        <v>2.7173913043478271E-2</v>
      </c>
      <c r="S641" s="10">
        <v>32.9</v>
      </c>
      <c r="T641" s="10">
        <v>33</v>
      </c>
      <c r="U641" s="41"/>
      <c r="V641" s="84">
        <v>4.4333333333333336E-2</v>
      </c>
      <c r="W641" s="84">
        <v>0.04</v>
      </c>
      <c r="X641" s="87">
        <v>4</v>
      </c>
      <c r="Y641" s="41"/>
      <c r="Z641" s="13">
        <v>4.4999999999999998E-2</v>
      </c>
      <c r="AA641" s="11">
        <v>4.5</v>
      </c>
      <c r="AB641" s="22">
        <v>4.4199999999999996E-2</v>
      </c>
      <c r="AC641" s="41"/>
      <c r="AD641" s="90">
        <v>0</v>
      </c>
      <c r="AE641" s="41"/>
      <c r="AF641" s="12" t="str">
        <v/>
      </c>
      <c r="AG641" s="104" t="str">
        <v/>
      </c>
      <c r="AH641" s="41"/>
      <c r="AI641" s="94" t="str">
        <v/>
      </c>
      <c r="AJ641" s="94">
        <v>4.6100000000000003</v>
      </c>
      <c r="AK641" s="94" t="str">
        <v/>
      </c>
      <c r="AL641" s="41"/>
      <c r="AM641" s="7">
        <v>1.6801607110245254E-2</v>
      </c>
      <c r="AN641" s="7">
        <v>1.1988251513517234E-3</v>
      </c>
      <c r="AO641" s="7">
        <v>1.4499830408468695E-2</v>
      </c>
      <c r="AP641" s="7">
        <v>1.2914565819556634E-2</v>
      </c>
      <c r="AQ641" s="7" t="str">
        <v/>
      </c>
      <c r="AR641" s="7" t="str">
        <v/>
      </c>
      <c r="AS641" s="18">
        <v>16.702999999999999</v>
      </c>
      <c r="AT641" s="41"/>
      <c r="AU641" s="9">
        <v>1.3526284701712799E-2</v>
      </c>
      <c r="AV641" s="9">
        <v>2.9147720648237119E-4</v>
      </c>
      <c r="AW641" s="9">
        <v>1.4144618933774833E-2</v>
      </c>
      <c r="AX641" s="9">
        <v>1.3679944218904394E-2</v>
      </c>
      <c r="AY641" s="9" t="str">
        <v/>
      </c>
      <c r="AZ641" s="9" t="str">
        <v/>
      </c>
      <c r="BA641" s="10">
        <v>17.158999999999999</v>
      </c>
      <c r="BB641" s="41"/>
    </row>
    <row r="642" spans="1:54" ht="12.75" customHeight="1" x14ac:dyDescent="0.2">
      <c r="A642" s="32">
        <v>24139</v>
      </c>
      <c r="B642" s="7">
        <v>2.5641025641025772E-2</v>
      </c>
      <c r="C642" s="7">
        <v>6.273525721455453E-3</v>
      </c>
      <c r="D642" s="7">
        <v>1.724476819110099E-2</v>
      </c>
      <c r="E642" s="7">
        <v>1.4347452556972895E-2</v>
      </c>
      <c r="F642" s="7">
        <v>1.7891571875960022E-2</v>
      </c>
      <c r="G642" s="7">
        <v>2.8900954641406296E-2</v>
      </c>
      <c r="H642" s="7">
        <v>3.6144578313252795E-2</v>
      </c>
      <c r="I642" s="8">
        <v>32</v>
      </c>
      <c r="J642" s="8">
        <v>32.08</v>
      </c>
      <c r="K642" s="41"/>
      <c r="L642" s="9">
        <v>1.2269938650306678E-2</v>
      </c>
      <c r="M642" s="9">
        <v>3.0303030303031608E-3</v>
      </c>
      <c r="N642" s="9">
        <v>1.5627524178942975E-2</v>
      </c>
      <c r="O642" s="9">
        <v>1.3894214014664508E-2</v>
      </c>
      <c r="P642" s="9" t="str">
        <v/>
      </c>
      <c r="Q642" s="9" t="str">
        <v/>
      </c>
      <c r="R642" s="9">
        <v>2.7173913043478271E-2</v>
      </c>
      <c r="S642" s="10">
        <v>33</v>
      </c>
      <c r="T642" s="10">
        <v>33.1</v>
      </c>
      <c r="U642" s="41"/>
      <c r="V642" s="84">
        <v>4.3250000000000004E-2</v>
      </c>
      <c r="W642" s="84">
        <v>3.7999999999999999E-2</v>
      </c>
      <c r="X642" s="87">
        <v>3.8</v>
      </c>
      <c r="Y642" s="41"/>
      <c r="Z642" s="13">
        <v>4.6300000000000001E-2</v>
      </c>
      <c r="AA642" s="11">
        <v>4.63</v>
      </c>
      <c r="AB642" s="22">
        <v>4.5999999999999999E-2</v>
      </c>
      <c r="AC642" s="41"/>
      <c r="AD642" s="90">
        <v>0</v>
      </c>
      <c r="AE642" s="41"/>
      <c r="AF642" s="12" t="str">
        <v/>
      </c>
      <c r="AG642" s="104" t="str">
        <v/>
      </c>
      <c r="AH642" s="41"/>
      <c r="AI642" s="94" t="str">
        <v/>
      </c>
      <c r="AJ642" s="94">
        <v>4.83</v>
      </c>
      <c r="AK642" s="94" t="str">
        <v/>
      </c>
      <c r="AL642" s="41"/>
      <c r="AM642" s="7">
        <v>2.0567116952658893E-2</v>
      </c>
      <c r="AN642" s="7">
        <v>4.1309944321379355E-3</v>
      </c>
      <c r="AO642" s="7">
        <v>1.5535266741727449E-2</v>
      </c>
      <c r="AP642" s="7">
        <v>1.3568952246485466E-2</v>
      </c>
      <c r="AQ642" s="7" t="str">
        <v/>
      </c>
      <c r="AR642" s="7" t="str">
        <v/>
      </c>
      <c r="AS642" s="18">
        <v>16.771999999999998</v>
      </c>
      <c r="AT642" s="41"/>
      <c r="AU642" s="9">
        <v>1.48082595870207E-2</v>
      </c>
      <c r="AV642" s="9">
        <v>2.4476950871263892E-3</v>
      </c>
      <c r="AW642" s="9">
        <v>1.4580938896747053E-2</v>
      </c>
      <c r="AX642" s="9">
        <v>1.397338581009655E-2</v>
      </c>
      <c r="AY642" s="9" t="str">
        <v/>
      </c>
      <c r="AZ642" s="9" t="str">
        <v/>
      </c>
      <c r="BA642" s="10">
        <v>17.201000000000001</v>
      </c>
      <c r="BB642" s="41"/>
    </row>
    <row r="643" spans="1:54" ht="12.75" customHeight="1" x14ac:dyDescent="0.2">
      <c r="A643" s="32">
        <v>24167</v>
      </c>
      <c r="B643" s="7">
        <v>2.5559105431310014E-2</v>
      </c>
      <c r="C643" s="7">
        <v>3.1172069825435855E-3</v>
      </c>
      <c r="D643" s="7">
        <v>1.7189178007472661E-2</v>
      </c>
      <c r="E643" s="7">
        <v>1.4980628738491708E-2</v>
      </c>
      <c r="F643" s="7">
        <v>1.8209216559850194E-2</v>
      </c>
      <c r="G643" s="7">
        <v>2.84962134850264E-2</v>
      </c>
      <c r="H643" s="7">
        <v>4.2168674698795039E-2</v>
      </c>
      <c r="I643" s="8">
        <v>32.1</v>
      </c>
      <c r="J643" s="8">
        <v>32.18</v>
      </c>
      <c r="K643" s="41"/>
      <c r="L643" s="9">
        <v>1.5337423312883347E-2</v>
      </c>
      <c r="M643" s="9">
        <v>0</v>
      </c>
      <c r="N643" s="9">
        <v>1.5578824705160477E-2</v>
      </c>
      <c r="O643" s="9">
        <v>1.4507951881985504E-2</v>
      </c>
      <c r="P643" s="9" t="str">
        <v/>
      </c>
      <c r="Q643" s="9" t="str">
        <v/>
      </c>
      <c r="R643" s="9">
        <v>2.7173913043478271E-2</v>
      </c>
      <c r="S643" s="10">
        <v>33.1</v>
      </c>
      <c r="T643" s="10">
        <v>33.1</v>
      </c>
      <c r="U643" s="41"/>
      <c r="V643" s="84">
        <v>4.2499999999999989E-2</v>
      </c>
      <c r="W643" s="84">
        <v>3.7999999999999999E-2</v>
      </c>
      <c r="X643" s="87">
        <v>3.8</v>
      </c>
      <c r="Y643" s="41"/>
      <c r="Z643" s="13">
        <v>4.7500000000000001E-2</v>
      </c>
      <c r="AA643" s="11">
        <v>4.75</v>
      </c>
      <c r="AB643" s="22">
        <v>4.6600000000000003E-2</v>
      </c>
      <c r="AC643" s="41"/>
      <c r="AD643" s="90">
        <v>0</v>
      </c>
      <c r="AE643" s="41"/>
      <c r="AF643" s="12" t="str">
        <v/>
      </c>
      <c r="AG643" s="104" t="str">
        <v/>
      </c>
      <c r="AH643" s="41"/>
      <c r="AI643" s="94" t="str">
        <v/>
      </c>
      <c r="AJ643" s="94">
        <v>4.87</v>
      </c>
      <c r="AK643" s="94" t="str">
        <v/>
      </c>
      <c r="AL643" s="41"/>
      <c r="AM643" s="7">
        <v>2.1756305074445592E-2</v>
      </c>
      <c r="AN643" s="7">
        <v>2.4445504412116126E-3</v>
      </c>
      <c r="AO643" s="7">
        <v>1.6637275446747868E-2</v>
      </c>
      <c r="AP643" s="7">
        <v>1.4180470435380288E-2</v>
      </c>
      <c r="AQ643" s="7" t="str">
        <v/>
      </c>
      <c r="AR643" s="7" t="str">
        <v/>
      </c>
      <c r="AS643" s="18">
        <v>16.812999999999999</v>
      </c>
      <c r="AT643" s="41"/>
      <c r="AU643" s="9">
        <v>1.550707547169794E-2</v>
      </c>
      <c r="AV643" s="9">
        <v>1.2789954072436327E-3</v>
      </c>
      <c r="AW643" s="9">
        <v>1.4807959156090567E-2</v>
      </c>
      <c r="AX643" s="9">
        <v>1.4169438550049929E-2</v>
      </c>
      <c r="AY643" s="9" t="str">
        <v/>
      </c>
      <c r="AZ643" s="9" t="str">
        <v/>
      </c>
      <c r="BA643" s="10">
        <v>17.222999999999999</v>
      </c>
      <c r="BB643" s="41"/>
    </row>
    <row r="644" spans="1:54" ht="12.75" customHeight="1" x14ac:dyDescent="0.2">
      <c r="A644" s="32">
        <v>24198</v>
      </c>
      <c r="B644" s="7">
        <v>2.8662420382165488E-2</v>
      </c>
      <c r="C644" s="7">
        <v>3.1075201988812751E-3</v>
      </c>
      <c r="D644" s="7">
        <v>1.9297348137715886E-2</v>
      </c>
      <c r="E644" s="7">
        <v>1.6242261756811649E-2</v>
      </c>
      <c r="F644" s="7">
        <v>1.8462456416365569E-2</v>
      </c>
      <c r="G644" s="7">
        <v>2.8535379126133353E-2</v>
      </c>
      <c r="H644" s="7">
        <v>4.1916167664670656E-2</v>
      </c>
      <c r="I644" s="8">
        <v>32.299999999999997</v>
      </c>
      <c r="J644" s="8">
        <v>32.28</v>
      </c>
      <c r="K644" s="41"/>
      <c r="L644" s="9">
        <v>1.8348623853210899E-2</v>
      </c>
      <c r="M644" s="9">
        <v>6.0422960725075026E-3</v>
      </c>
      <c r="N644" s="9">
        <v>1.6549014725952826E-2</v>
      </c>
      <c r="O644" s="9">
        <v>1.5072707178611866E-2</v>
      </c>
      <c r="P644" s="9" t="str">
        <v/>
      </c>
      <c r="Q644" s="9" t="str">
        <v/>
      </c>
      <c r="R644" s="9">
        <v>3.2608695652174058E-2</v>
      </c>
      <c r="S644" s="10">
        <v>33.299999999999997</v>
      </c>
      <c r="T644" s="10">
        <v>33.299999999999997</v>
      </c>
      <c r="U644" s="41"/>
      <c r="V644" s="84">
        <v>4.1666666666666657E-2</v>
      </c>
      <c r="W644" s="84">
        <v>3.7999999999999999E-2</v>
      </c>
      <c r="X644" s="87">
        <v>3.8</v>
      </c>
      <c r="Y644" s="41"/>
      <c r="Z644" s="13">
        <v>4.6300000000000001E-2</v>
      </c>
      <c r="AA644" s="11">
        <v>4.63</v>
      </c>
      <c r="AB644" s="22">
        <v>4.6699999999999998E-2</v>
      </c>
      <c r="AC644" s="41"/>
      <c r="AD644" s="90">
        <v>0</v>
      </c>
      <c r="AE644" s="41"/>
      <c r="AF644" s="12" t="str">
        <v/>
      </c>
      <c r="AG644" s="104" t="str">
        <v/>
      </c>
      <c r="AH644" s="41"/>
      <c r="AI644" s="94" t="str">
        <v/>
      </c>
      <c r="AJ644" s="94">
        <v>4.75</v>
      </c>
      <c r="AK644" s="94" t="str">
        <v/>
      </c>
      <c r="AL644" s="41"/>
      <c r="AM644" s="7">
        <v>2.3663612644863496E-2</v>
      </c>
      <c r="AN644" s="7">
        <v>3.4497115327425387E-3</v>
      </c>
      <c r="AO644" s="7">
        <v>1.782617267887221E-2</v>
      </c>
      <c r="AP644" s="7">
        <v>1.4995851433648122E-2</v>
      </c>
      <c r="AQ644" s="7" t="str">
        <v/>
      </c>
      <c r="AR644" s="7" t="str">
        <v/>
      </c>
      <c r="AS644" s="18">
        <v>16.870999999999999</v>
      </c>
      <c r="AT644" s="41"/>
      <c r="AU644" s="9">
        <v>1.7962308598350907E-2</v>
      </c>
      <c r="AV644" s="9">
        <v>3.5998374266970057E-3</v>
      </c>
      <c r="AW644" s="9">
        <v>1.5613534626410575E-2</v>
      </c>
      <c r="AX644" s="9">
        <v>1.4620611300574904E-2</v>
      </c>
      <c r="AY644" s="9" t="str">
        <v/>
      </c>
      <c r="AZ644" s="9" t="str">
        <v/>
      </c>
      <c r="BA644" s="10">
        <v>17.285</v>
      </c>
      <c r="BB644" s="41"/>
    </row>
    <row r="645" spans="1:54" ht="12.75" customHeight="1" x14ac:dyDescent="0.2">
      <c r="A645" s="32">
        <v>24228</v>
      </c>
      <c r="B645" s="7">
        <v>2.8662420382165488E-2</v>
      </c>
      <c r="C645" s="7">
        <v>2.1685254027261625E-3</v>
      </c>
      <c r="D645" s="7">
        <v>1.9297348137715886E-2</v>
      </c>
      <c r="E645" s="7">
        <v>1.6242261756811649E-2</v>
      </c>
      <c r="F645" s="7">
        <v>1.808461793999161E-2</v>
      </c>
      <c r="G645" s="7">
        <v>2.8256680334522111E-2</v>
      </c>
      <c r="H645" s="7">
        <v>4.1916167664670656E-2</v>
      </c>
      <c r="I645" s="8">
        <v>32.299999999999997</v>
      </c>
      <c r="J645" s="8">
        <v>32.35</v>
      </c>
      <c r="K645" s="41"/>
      <c r="L645" s="9">
        <v>2.1406727828745975E-2</v>
      </c>
      <c r="M645" s="9">
        <v>3.0030030030030463E-3</v>
      </c>
      <c r="N645" s="9">
        <v>1.7565564418040136E-2</v>
      </c>
      <c r="O645" s="9">
        <v>1.5681629456668622E-2</v>
      </c>
      <c r="P645" s="9" t="str">
        <v/>
      </c>
      <c r="Q645" s="9" t="str">
        <v/>
      </c>
      <c r="R645" s="9">
        <v>3.2432432432432545E-2</v>
      </c>
      <c r="S645" s="10">
        <v>33.4</v>
      </c>
      <c r="T645" s="10">
        <v>33.4</v>
      </c>
      <c r="U645" s="41"/>
      <c r="V645" s="84">
        <v>4.1083333333333326E-2</v>
      </c>
      <c r="W645" s="84">
        <v>3.9E-2</v>
      </c>
      <c r="X645" s="87">
        <v>3.9</v>
      </c>
      <c r="Y645" s="41"/>
      <c r="Z645" s="13">
        <v>4.7500000000000001E-2</v>
      </c>
      <c r="AA645" s="11">
        <v>4.75</v>
      </c>
      <c r="AB645" s="22">
        <v>4.9000000000000002E-2</v>
      </c>
      <c r="AC645" s="41"/>
      <c r="AD645" s="90">
        <v>0</v>
      </c>
      <c r="AE645" s="41"/>
      <c r="AF645" s="12" t="str">
        <v/>
      </c>
      <c r="AG645" s="104" t="str">
        <v/>
      </c>
      <c r="AH645" s="41"/>
      <c r="AI645" s="94" t="str">
        <v/>
      </c>
      <c r="AJ645" s="94">
        <v>4.78</v>
      </c>
      <c r="AK645" s="94" t="str">
        <v/>
      </c>
      <c r="AL645" s="41"/>
      <c r="AM645" s="7">
        <v>2.2641966339750574E-2</v>
      </c>
      <c r="AN645" s="7">
        <v>1.2447394938059908E-3</v>
      </c>
      <c r="AO645" s="7">
        <v>1.769735264977168E-2</v>
      </c>
      <c r="AP645" s="7">
        <v>1.5131759252938748E-2</v>
      </c>
      <c r="AQ645" s="7" t="str">
        <v/>
      </c>
      <c r="AR645" s="7" t="str">
        <v/>
      </c>
      <c r="AS645" s="18">
        <v>16.891999999999999</v>
      </c>
      <c r="AT645" s="41"/>
      <c r="AU645" s="9">
        <v>1.8811357357004344E-2</v>
      </c>
      <c r="AV645" s="9">
        <v>2.6612669945038636E-3</v>
      </c>
      <c r="AW645" s="9">
        <v>1.5898352986402298E-2</v>
      </c>
      <c r="AX645" s="9">
        <v>1.4895044090323273E-2</v>
      </c>
      <c r="AY645" s="9" t="str">
        <v/>
      </c>
      <c r="AZ645" s="9" t="str">
        <v/>
      </c>
      <c r="BA645" s="10">
        <v>17.331</v>
      </c>
      <c r="BB645" s="41"/>
    </row>
    <row r="646" spans="1:54" ht="12.75" customHeight="1" x14ac:dyDescent="0.2">
      <c r="A646" s="32">
        <v>24259</v>
      </c>
      <c r="B646" s="7">
        <v>2.5316455696202445E-2</v>
      </c>
      <c r="C646" s="7">
        <v>9.2735703245749868E-4</v>
      </c>
      <c r="D646" s="7">
        <v>1.9235467531193207E-2</v>
      </c>
      <c r="E646" s="7">
        <v>1.6870736116026741E-2</v>
      </c>
      <c r="F646" s="7">
        <v>1.764806375264949E-2</v>
      </c>
      <c r="G646" s="7">
        <v>2.7862851245043396E-2</v>
      </c>
      <c r="H646" s="7">
        <v>3.5502958579881838E-2</v>
      </c>
      <c r="I646" s="8">
        <v>32.4</v>
      </c>
      <c r="J646" s="8">
        <v>32.380000000000003</v>
      </c>
      <c r="K646" s="41"/>
      <c r="L646" s="9">
        <v>2.4464831804281273E-2</v>
      </c>
      <c r="M646" s="9">
        <v>2.9940119760478723E-3</v>
      </c>
      <c r="N646" s="9">
        <v>1.7511271941358153E-2</v>
      </c>
      <c r="O646" s="9">
        <v>1.6289094980516339E-2</v>
      </c>
      <c r="P646" s="9" t="str">
        <v/>
      </c>
      <c r="Q646" s="9" t="str">
        <v/>
      </c>
      <c r="R646" s="9">
        <v>2.6881720430107503E-2</v>
      </c>
      <c r="S646" s="10">
        <v>33.5</v>
      </c>
      <c r="T646" s="10">
        <v>33.5</v>
      </c>
      <c r="U646" s="41"/>
      <c r="V646" s="84">
        <v>4.0416666666666649E-2</v>
      </c>
      <c r="W646" s="84">
        <v>3.7999999999999999E-2</v>
      </c>
      <c r="X646" s="87">
        <v>3.8</v>
      </c>
      <c r="Y646" s="41"/>
      <c r="Z646" s="13">
        <v>5.5E-2</v>
      </c>
      <c r="AA646" s="11">
        <v>5.5</v>
      </c>
      <c r="AB646" s="22">
        <v>5.1699999999999996E-2</v>
      </c>
      <c r="AC646" s="41"/>
      <c r="AD646" s="90">
        <v>0</v>
      </c>
      <c r="AE646" s="41"/>
      <c r="AF646" s="12" t="str">
        <v/>
      </c>
      <c r="AG646" s="104" t="str">
        <v/>
      </c>
      <c r="AH646" s="41"/>
      <c r="AI646" s="94" t="str">
        <v/>
      </c>
      <c r="AJ646" s="94">
        <v>4.8099999999999996</v>
      </c>
      <c r="AK646" s="94" t="str">
        <v/>
      </c>
      <c r="AL646" s="41"/>
      <c r="AM646" s="7">
        <v>2.2214173608596122E-2</v>
      </c>
      <c r="AN646" s="7">
        <v>2.4863840871418574E-3</v>
      </c>
      <c r="AO646" s="7">
        <v>1.779971386984136E-2</v>
      </c>
      <c r="AP646" s="7">
        <v>1.5545344091078439E-2</v>
      </c>
      <c r="AQ646" s="7" t="str">
        <v/>
      </c>
      <c r="AR646" s="7" t="str">
        <v/>
      </c>
      <c r="AS646" s="18">
        <v>16.934000000000001</v>
      </c>
      <c r="AT646" s="41"/>
      <c r="AU646" s="9">
        <v>2.2343740812606594E-2</v>
      </c>
      <c r="AV646" s="9">
        <v>3.2312042005655517E-3</v>
      </c>
      <c r="AW646" s="9">
        <v>1.6417792047121571E-2</v>
      </c>
      <c r="AX646" s="9">
        <v>1.5247487370187995E-2</v>
      </c>
      <c r="AY646" s="9" t="str">
        <v/>
      </c>
      <c r="AZ646" s="9" t="str">
        <v/>
      </c>
      <c r="BA646" s="10">
        <v>17.387</v>
      </c>
      <c r="BB646" s="41"/>
    </row>
    <row r="647" spans="1:54" ht="12.75" customHeight="1" x14ac:dyDescent="0.2">
      <c r="A647" s="32">
        <v>24289</v>
      </c>
      <c r="B647" s="7">
        <v>2.8481012658227778E-2</v>
      </c>
      <c r="C647" s="7">
        <v>2.1618282890674134E-3</v>
      </c>
      <c r="D647" s="7">
        <v>1.9173982614139273E-2</v>
      </c>
      <c r="E647" s="7">
        <v>1.6137364741595661E-2</v>
      </c>
      <c r="F647" s="7">
        <v>1.7216227549865515E-2</v>
      </c>
      <c r="G647" s="7">
        <v>2.5087431094837465E-2</v>
      </c>
      <c r="H647" s="7">
        <v>3.5502958579881838E-2</v>
      </c>
      <c r="I647" s="8">
        <v>32.5</v>
      </c>
      <c r="J647" s="8">
        <v>32.450000000000003</v>
      </c>
      <c r="K647" s="41"/>
      <c r="L647" s="9">
        <v>2.7522935779816571E-2</v>
      </c>
      <c r="M647" s="9">
        <v>2.9850746268658135E-3</v>
      </c>
      <c r="N647" s="9">
        <v>1.8522715223547648E-2</v>
      </c>
      <c r="O647" s="9">
        <v>1.6238202032927918E-2</v>
      </c>
      <c r="P647" s="9" t="str">
        <v/>
      </c>
      <c r="Q647" s="9" t="str">
        <v/>
      </c>
      <c r="R647" s="9">
        <v>2.6881720430107503E-2</v>
      </c>
      <c r="S647" s="10">
        <v>33.6</v>
      </c>
      <c r="T647" s="10">
        <v>33.6</v>
      </c>
      <c r="U647" s="41"/>
      <c r="V647" s="84">
        <v>3.9916666666666656E-2</v>
      </c>
      <c r="W647" s="84">
        <v>3.7999999999999999E-2</v>
      </c>
      <c r="X647" s="87">
        <v>3.8</v>
      </c>
      <c r="Y647" s="41"/>
      <c r="Z647" s="13">
        <v>5.7500000000000002E-2</v>
      </c>
      <c r="AA647" s="11">
        <v>5.75</v>
      </c>
      <c r="AB647" s="22">
        <v>5.2999999999999999E-2</v>
      </c>
      <c r="AC647" s="41"/>
      <c r="AD647" s="90">
        <v>0</v>
      </c>
      <c r="AE647" s="41"/>
      <c r="AF647" s="12" t="str">
        <v/>
      </c>
      <c r="AG647" s="104" t="str">
        <v/>
      </c>
      <c r="AH647" s="41"/>
      <c r="AI647" s="94" t="str">
        <v/>
      </c>
      <c r="AJ647" s="94">
        <v>5.0199999999999996</v>
      </c>
      <c r="AK647" s="94" t="str">
        <v/>
      </c>
      <c r="AL647" s="41"/>
      <c r="AM647" s="7">
        <v>2.3464832911086919E-2</v>
      </c>
      <c r="AN647" s="7">
        <v>1.9487421755046697E-3</v>
      </c>
      <c r="AO647" s="7">
        <v>1.778493012597826E-2</v>
      </c>
      <c r="AP647" s="7">
        <v>1.5500744748440987E-2</v>
      </c>
      <c r="AQ647" s="7" t="str">
        <v/>
      </c>
      <c r="AR647" s="7" t="str">
        <v/>
      </c>
      <c r="AS647" s="18">
        <v>16.966999999999999</v>
      </c>
      <c r="AT647" s="41"/>
      <c r="AU647" s="9">
        <v>2.4318609022556226E-2</v>
      </c>
      <c r="AV647" s="9">
        <v>2.9332259734282662E-3</v>
      </c>
      <c r="AW647" s="9">
        <v>1.710357542333063E-2</v>
      </c>
      <c r="AX647" s="9">
        <v>1.5527585133102262E-2</v>
      </c>
      <c r="AY647" s="9" t="str">
        <v/>
      </c>
      <c r="AZ647" s="9" t="str">
        <v/>
      </c>
      <c r="BA647" s="10">
        <v>17.437999999999999</v>
      </c>
      <c r="BB647" s="41"/>
    </row>
    <row r="648" spans="1:54" ht="12.75" customHeight="1" x14ac:dyDescent="0.2">
      <c r="A648" s="32">
        <v>24320</v>
      </c>
      <c r="B648" s="7">
        <v>3.4810126582278444E-2</v>
      </c>
      <c r="C648" s="7">
        <v>6.1633281972264253E-3</v>
      </c>
      <c r="D648" s="7">
        <v>2.1260322075721483E-2</v>
      </c>
      <c r="E648" s="7">
        <v>1.8064544643783931E-2</v>
      </c>
      <c r="F648" s="7">
        <v>1.8212702210910647E-2</v>
      </c>
      <c r="G648" s="7">
        <v>2.4377000769046031E-2</v>
      </c>
      <c r="H648" s="7">
        <v>4.1420118343195478E-2</v>
      </c>
      <c r="I648" s="8">
        <v>32.700000000000003</v>
      </c>
      <c r="J648" s="8">
        <v>32.65</v>
      </c>
      <c r="K648" s="41"/>
      <c r="L648" s="9">
        <v>3.0581039755351647E-2</v>
      </c>
      <c r="M648" s="9">
        <v>2.9761904761904656E-3</v>
      </c>
      <c r="N648" s="9">
        <v>1.846569665346709E-2</v>
      </c>
      <c r="O648" s="9">
        <v>1.6842386884433402E-2</v>
      </c>
      <c r="P648" s="9" t="str">
        <v/>
      </c>
      <c r="Q648" s="9" t="str">
        <v/>
      </c>
      <c r="R648" s="9">
        <v>2.6881720430107503E-2</v>
      </c>
      <c r="S648" s="10">
        <v>33.700000000000003</v>
      </c>
      <c r="T648" s="10">
        <v>33.700000000000003</v>
      </c>
      <c r="U648" s="41"/>
      <c r="V648" s="84">
        <v>3.9416666666666662E-2</v>
      </c>
      <c r="W648" s="84">
        <v>3.7999999999999999E-2</v>
      </c>
      <c r="X648" s="87">
        <v>3.8</v>
      </c>
      <c r="Y648" s="41"/>
      <c r="Z648" s="13">
        <v>4.4999999999999998E-2</v>
      </c>
      <c r="AA648" s="11">
        <v>4.5</v>
      </c>
      <c r="AB648" s="22">
        <v>5.5300000000000002E-2</v>
      </c>
      <c r="AC648" s="41"/>
      <c r="AD648" s="90">
        <v>0</v>
      </c>
      <c r="AE648" s="41"/>
      <c r="AF648" s="12" t="str">
        <v/>
      </c>
      <c r="AG648" s="104" t="str">
        <v/>
      </c>
      <c r="AH648" s="41"/>
      <c r="AI648" s="94" t="str">
        <v/>
      </c>
      <c r="AJ648" s="94">
        <v>5.22</v>
      </c>
      <c r="AK648" s="94" t="str">
        <v/>
      </c>
      <c r="AL648" s="41"/>
      <c r="AM648" s="7">
        <v>2.7137860330478825E-2</v>
      </c>
      <c r="AN648" s="7">
        <v>3.8309659928097428E-3</v>
      </c>
      <c r="AO648" s="7">
        <v>1.8619016053755821E-2</v>
      </c>
      <c r="AP648" s="7">
        <v>1.6109525470657804E-2</v>
      </c>
      <c r="AQ648" s="7" t="str">
        <v/>
      </c>
      <c r="AR648" s="7" t="str">
        <v/>
      </c>
      <c r="AS648" s="18">
        <v>17.032</v>
      </c>
      <c r="AT648" s="41"/>
      <c r="AU648" s="9">
        <v>2.4272983114446367E-2</v>
      </c>
      <c r="AV648" s="9">
        <v>1.8350728294529439E-3</v>
      </c>
      <c r="AW648" s="9">
        <v>1.741849024037978E-2</v>
      </c>
      <c r="AX648" s="9">
        <v>1.5686220399962369E-2</v>
      </c>
      <c r="AY648" s="9" t="str">
        <v/>
      </c>
      <c r="AZ648" s="9" t="str">
        <v/>
      </c>
      <c r="BA648" s="10">
        <v>17.47</v>
      </c>
      <c r="BB648" s="41"/>
    </row>
    <row r="649" spans="1:54" ht="12.75" customHeight="1" x14ac:dyDescent="0.2">
      <c r="A649" s="32">
        <v>24351</v>
      </c>
      <c r="B649" s="7">
        <v>3.4810126582278444E-2</v>
      </c>
      <c r="C649" s="7">
        <v>3.0627871362940429E-3</v>
      </c>
      <c r="D649" s="7">
        <v>2.1260322075721483E-2</v>
      </c>
      <c r="E649" s="7">
        <v>1.7384928186966464E-2</v>
      </c>
      <c r="F649" s="7">
        <v>1.7840480012042859E-2</v>
      </c>
      <c r="G649" s="7">
        <v>2.3872501747047359E-2</v>
      </c>
      <c r="H649" s="7">
        <v>4.1420118343195478E-2</v>
      </c>
      <c r="I649" s="8">
        <v>32.700000000000003</v>
      </c>
      <c r="J649" s="8">
        <v>32.75</v>
      </c>
      <c r="K649" s="41"/>
      <c r="L649" s="9">
        <v>3.0487804878048808E-2</v>
      </c>
      <c r="M649" s="9">
        <v>2.9673590504448732E-3</v>
      </c>
      <c r="N649" s="9">
        <v>1.9472086336567163E-2</v>
      </c>
      <c r="O649" s="9">
        <v>1.6789990433814461E-2</v>
      </c>
      <c r="P649" s="9" t="str">
        <v/>
      </c>
      <c r="Q649" s="9" t="str">
        <v/>
      </c>
      <c r="R649" s="9">
        <v>3.2258064516129004E-2</v>
      </c>
      <c r="S649" s="10">
        <v>33.799999999999997</v>
      </c>
      <c r="T649" s="10">
        <v>33.799999999999997</v>
      </c>
      <c r="U649" s="41"/>
      <c r="V649" s="84">
        <v>3.8916666666666662E-2</v>
      </c>
      <c r="W649" s="84">
        <v>3.7000000000000005E-2</v>
      </c>
      <c r="X649" s="87">
        <v>3.7</v>
      </c>
      <c r="Y649" s="41"/>
      <c r="Z649" s="13">
        <v>5.7500000000000002E-2</v>
      </c>
      <c r="AA649" s="11">
        <v>5.75</v>
      </c>
      <c r="AB649" s="22">
        <v>5.4000000000000006E-2</v>
      </c>
      <c r="AC649" s="41"/>
      <c r="AD649" s="90">
        <v>0</v>
      </c>
      <c r="AE649" s="41"/>
      <c r="AF649" s="12" t="str">
        <v/>
      </c>
      <c r="AG649" s="104" t="str">
        <v/>
      </c>
      <c r="AH649" s="41"/>
      <c r="AI649" s="94" t="str">
        <v/>
      </c>
      <c r="AJ649" s="94">
        <v>5.18</v>
      </c>
      <c r="AK649" s="94" t="str">
        <v/>
      </c>
      <c r="AL649" s="41"/>
      <c r="AM649" s="7">
        <v>2.9897528631705805E-2</v>
      </c>
      <c r="AN649" s="7">
        <v>3.1705025833723699E-3</v>
      </c>
      <c r="AO649" s="7">
        <v>1.9757675723382384E-2</v>
      </c>
      <c r="AP649" s="7">
        <v>1.6520400257381107E-2</v>
      </c>
      <c r="AQ649" s="7" t="str">
        <v/>
      </c>
      <c r="AR649" s="7" t="str">
        <v/>
      </c>
      <c r="AS649" s="18">
        <v>17.085999999999999</v>
      </c>
      <c r="AT649" s="41"/>
      <c r="AU649" s="9">
        <v>2.6235652377605945E-2</v>
      </c>
      <c r="AV649" s="9">
        <v>3.0910131654264816E-3</v>
      </c>
      <c r="AW649" s="9">
        <v>1.7852458489395984E-2</v>
      </c>
      <c r="AX649" s="9">
        <v>1.5911372273968105E-2</v>
      </c>
      <c r="AY649" s="9" t="str">
        <v/>
      </c>
      <c r="AZ649" s="9" t="str">
        <v/>
      </c>
      <c r="BA649" s="10">
        <v>17.524000000000001</v>
      </c>
      <c r="BB649" s="41"/>
    </row>
    <row r="650" spans="1:54" ht="12.75" customHeight="1" x14ac:dyDescent="0.2">
      <c r="A650" s="32">
        <v>24381</v>
      </c>
      <c r="B650" s="7">
        <v>3.7854889589905349E-2</v>
      </c>
      <c r="C650" s="7">
        <v>3.0534351145039551E-3</v>
      </c>
      <c r="D650" s="7">
        <v>2.2229462182910442E-2</v>
      </c>
      <c r="E650" s="7">
        <v>1.8626402203049341E-2</v>
      </c>
      <c r="F650" s="7">
        <v>1.809034863985115E-2</v>
      </c>
      <c r="G650" s="7">
        <v>2.3190803796713677E-2</v>
      </c>
      <c r="H650" s="7">
        <v>4.1420118343195478E-2</v>
      </c>
      <c r="I650" s="8">
        <v>32.9</v>
      </c>
      <c r="J650" s="8">
        <v>32.85</v>
      </c>
      <c r="K650" s="41"/>
      <c r="L650" s="9">
        <v>3.3434650455927084E-2</v>
      </c>
      <c r="M650" s="9">
        <v>5.9171597633136397E-3</v>
      </c>
      <c r="N650" s="9">
        <v>2.0413775479336982E-2</v>
      </c>
      <c r="O650" s="9">
        <v>1.7337058007100614E-2</v>
      </c>
      <c r="P650" s="9" t="str">
        <v/>
      </c>
      <c r="Q650" s="9" t="str">
        <v/>
      </c>
      <c r="R650" s="9">
        <v>3.2258064516129004E-2</v>
      </c>
      <c r="S650" s="10">
        <v>34</v>
      </c>
      <c r="T650" s="10">
        <v>34</v>
      </c>
      <c r="U650" s="41"/>
      <c r="V650" s="84">
        <v>3.85E-2</v>
      </c>
      <c r="W650" s="84">
        <v>3.7000000000000005E-2</v>
      </c>
      <c r="X650" s="87">
        <v>3.7</v>
      </c>
      <c r="Y650" s="41"/>
      <c r="Z650" s="13">
        <v>5.7500000000000002E-2</v>
      </c>
      <c r="AA650" s="11">
        <v>5.75</v>
      </c>
      <c r="AB650" s="22">
        <v>5.5300000000000002E-2</v>
      </c>
      <c r="AC650" s="41"/>
      <c r="AD650" s="90">
        <v>0</v>
      </c>
      <c r="AE650" s="41"/>
      <c r="AF650" s="12" t="str">
        <v/>
      </c>
      <c r="AG650" s="104" t="str">
        <v/>
      </c>
      <c r="AH650" s="41"/>
      <c r="AI650" s="94" t="str">
        <v/>
      </c>
      <c r="AJ650" s="94">
        <v>5.01</v>
      </c>
      <c r="AK650" s="94" t="str">
        <v/>
      </c>
      <c r="AL650" s="41"/>
      <c r="AM650" s="7">
        <v>3.2298885206387462E-2</v>
      </c>
      <c r="AN650" s="7">
        <v>2.633735221819089E-3</v>
      </c>
      <c r="AO650" s="7">
        <v>1.999839747395149E-2</v>
      </c>
      <c r="AP650" s="7">
        <v>1.7068208214646496E-2</v>
      </c>
      <c r="AQ650" s="7" t="str">
        <v/>
      </c>
      <c r="AR650" s="7" t="str">
        <v/>
      </c>
      <c r="AS650" s="18">
        <v>17.131</v>
      </c>
      <c r="AT650" s="41"/>
      <c r="AU650" s="9">
        <v>2.9935559461042649E-2</v>
      </c>
      <c r="AV650" s="9">
        <v>3.252682036064769E-3</v>
      </c>
      <c r="AW650" s="9">
        <v>1.8199733352703529E-2</v>
      </c>
      <c r="AX650" s="9">
        <v>1.6508638475573267E-2</v>
      </c>
      <c r="AY650" s="9" t="str">
        <v/>
      </c>
      <c r="AZ650" s="9" t="str">
        <v/>
      </c>
      <c r="BA650" s="10">
        <v>17.581</v>
      </c>
      <c r="BB650" s="41"/>
    </row>
    <row r="651" spans="1:54" ht="12.75" customHeight="1" x14ac:dyDescent="0.2">
      <c r="A651" s="32">
        <v>24412</v>
      </c>
      <c r="B651" s="7">
        <v>3.7854889589905349E-2</v>
      </c>
      <c r="C651" s="7">
        <v>9.1324200913245335E-4</v>
      </c>
      <c r="D651" s="7">
        <v>2.2229462182910442E-2</v>
      </c>
      <c r="E651" s="7">
        <v>1.8626402203049341E-2</v>
      </c>
      <c r="F651" s="7">
        <v>1.809034863985115E-2</v>
      </c>
      <c r="G651" s="7">
        <v>2.1976277070988592E-2</v>
      </c>
      <c r="H651" s="7">
        <v>3.529411764705892E-2</v>
      </c>
      <c r="I651" s="8">
        <v>32.9</v>
      </c>
      <c r="J651" s="8">
        <v>32.880000000000003</v>
      </c>
      <c r="K651" s="41"/>
      <c r="L651" s="9">
        <v>3.6474164133738718E-2</v>
      </c>
      <c r="M651" s="9">
        <v>0</v>
      </c>
      <c r="N651" s="9">
        <v>2.0351441100716405E-2</v>
      </c>
      <c r="O651" s="9">
        <v>1.7934788771017951E-2</v>
      </c>
      <c r="P651" s="9" t="str">
        <v/>
      </c>
      <c r="Q651" s="9" t="str">
        <v/>
      </c>
      <c r="R651" s="9">
        <v>4.2780748663101553E-2</v>
      </c>
      <c r="S651" s="10">
        <v>34.1</v>
      </c>
      <c r="T651" s="10">
        <v>34</v>
      </c>
      <c r="U651" s="41"/>
      <c r="V651" s="84">
        <v>3.8083333333333337E-2</v>
      </c>
      <c r="W651" s="84">
        <v>3.6000000000000004E-2</v>
      </c>
      <c r="X651" s="87">
        <v>3.6</v>
      </c>
      <c r="Y651" s="41"/>
      <c r="Z651" s="13">
        <v>5.7500000000000002E-2</v>
      </c>
      <c r="AA651" s="11">
        <v>5.75</v>
      </c>
      <c r="AB651" s="22">
        <v>5.7599999999999998E-2</v>
      </c>
      <c r="AC651" s="41"/>
      <c r="AD651" s="90">
        <v>0</v>
      </c>
      <c r="AE651" s="41"/>
      <c r="AF651" s="12" t="str">
        <v/>
      </c>
      <c r="AG651" s="104" t="str">
        <v/>
      </c>
      <c r="AH651" s="41"/>
      <c r="AI651" s="94" t="str">
        <v/>
      </c>
      <c r="AJ651" s="94">
        <v>5.16</v>
      </c>
      <c r="AK651" s="94" t="str">
        <v/>
      </c>
      <c r="AL651" s="41"/>
      <c r="AM651" s="7">
        <v>3.2064007700174368E-2</v>
      </c>
      <c r="AN651" s="7">
        <v>1.4593427120423996E-3</v>
      </c>
      <c r="AO651" s="7">
        <v>2.0010136624878161E-2</v>
      </c>
      <c r="AP651" s="7">
        <v>1.7351959486251456E-2</v>
      </c>
      <c r="AQ651" s="7" t="str">
        <v/>
      </c>
      <c r="AR651" s="7" t="str">
        <v/>
      </c>
      <c r="AS651" s="18">
        <v>17.155999999999999</v>
      </c>
      <c r="AT651" s="41"/>
      <c r="AU651" s="9">
        <v>3.0581218570927327E-2</v>
      </c>
      <c r="AV651" s="9">
        <v>2.5027017803309626E-3</v>
      </c>
      <c r="AW651" s="9">
        <v>1.8742697360220051E-2</v>
      </c>
      <c r="AX651" s="9">
        <v>1.6979268047558005E-2</v>
      </c>
      <c r="AY651" s="9" t="str">
        <v/>
      </c>
      <c r="AZ651" s="9" t="str">
        <v/>
      </c>
      <c r="BA651" s="10">
        <v>17.625</v>
      </c>
      <c r="BB651" s="41"/>
    </row>
    <row r="652" spans="1:54" ht="12.75" customHeight="1" x14ac:dyDescent="0.2">
      <c r="A652" s="32">
        <v>24442</v>
      </c>
      <c r="B652" s="7">
        <v>3.459119496855334E-2</v>
      </c>
      <c r="C652" s="7">
        <v>1.2165450121655041E-3</v>
      </c>
      <c r="D652" s="7">
        <v>2.1125541818577842E-2</v>
      </c>
      <c r="E652" s="7">
        <v>1.8626402203049341E-2</v>
      </c>
      <c r="F652" s="7">
        <v>1.7720872517529518E-2</v>
      </c>
      <c r="G652" s="7">
        <v>2.1498826150431638E-2</v>
      </c>
      <c r="H652" s="7">
        <v>3.5087719298245501E-2</v>
      </c>
      <c r="I652" s="8">
        <v>32.9</v>
      </c>
      <c r="J652" s="8">
        <v>32.92</v>
      </c>
      <c r="K652" s="41"/>
      <c r="L652" s="9">
        <v>3.3333333333333437E-2</v>
      </c>
      <c r="M652" s="9">
        <v>2.9411764705882248E-3</v>
      </c>
      <c r="N652" s="9">
        <v>2.0351441100716405E-2</v>
      </c>
      <c r="O652" s="9">
        <v>1.7934788771017951E-2</v>
      </c>
      <c r="P652" s="9" t="str">
        <v/>
      </c>
      <c r="Q652" s="9" t="str">
        <v/>
      </c>
      <c r="R652" s="9">
        <v>3.7234042553191404E-2</v>
      </c>
      <c r="S652" s="10">
        <v>34.1</v>
      </c>
      <c r="T652" s="10">
        <v>34.1</v>
      </c>
      <c r="U652" s="41"/>
      <c r="V652" s="84">
        <v>3.7916666666666668E-2</v>
      </c>
      <c r="W652" s="84">
        <v>3.7999999999999999E-2</v>
      </c>
      <c r="X652" s="87">
        <v>3.8</v>
      </c>
      <c r="Y652" s="41"/>
      <c r="Z652" s="13">
        <v>0.05</v>
      </c>
      <c r="AA652" s="11">
        <v>5</v>
      </c>
      <c r="AB652" s="22">
        <v>5.4000000000000006E-2</v>
      </c>
      <c r="AC652" s="41"/>
      <c r="AD652" s="90">
        <v>0</v>
      </c>
      <c r="AE652" s="41"/>
      <c r="AF652" s="12" t="str">
        <v/>
      </c>
      <c r="AG652" s="104" t="str">
        <v/>
      </c>
      <c r="AH652" s="41"/>
      <c r="AI652" s="94" t="str">
        <v/>
      </c>
      <c r="AJ652" s="94">
        <v>4.84</v>
      </c>
      <c r="AK652" s="94" t="str">
        <v/>
      </c>
      <c r="AL652" s="41"/>
      <c r="AM652" s="7">
        <v>3.0510100101900139E-2</v>
      </c>
      <c r="AN652" s="7">
        <v>2.0983912333878418E-3</v>
      </c>
      <c r="AO652" s="7">
        <v>2.0218476713858013E-2</v>
      </c>
      <c r="AP652" s="7">
        <v>1.7726846974631005E-2</v>
      </c>
      <c r="AQ652" s="7" t="str">
        <v/>
      </c>
      <c r="AR652" s="7" t="str">
        <v/>
      </c>
      <c r="AS652" s="18">
        <v>17.192</v>
      </c>
      <c r="AT652" s="41"/>
      <c r="AU652" s="9">
        <v>3.0605106680657412E-2</v>
      </c>
      <c r="AV652" s="9">
        <v>3.0638297872338516E-3</v>
      </c>
      <c r="AW652" s="9">
        <v>1.9293126379963166E-2</v>
      </c>
      <c r="AX652" s="9">
        <v>1.7425907065981461E-2</v>
      </c>
      <c r="AY652" s="9" t="str">
        <v/>
      </c>
      <c r="AZ652" s="9" t="str">
        <v/>
      </c>
      <c r="BA652" s="10">
        <v>17.678999999999998</v>
      </c>
      <c r="BB652" s="41"/>
    </row>
    <row r="653" spans="1:54" ht="12.75" customHeight="1" x14ac:dyDescent="0.2">
      <c r="A653" s="32">
        <v>24473</v>
      </c>
      <c r="B653" s="7">
        <v>3.459119496855334E-2</v>
      </c>
      <c r="C653" s="7">
        <v>-6.0753341433783525E-4</v>
      </c>
      <c r="D653" s="7">
        <v>2.1125541818577842E-2</v>
      </c>
      <c r="E653" s="7">
        <v>1.8626402203049341E-2</v>
      </c>
      <c r="F653" s="7">
        <v>1.7720872517529518E-2</v>
      </c>
      <c r="G653" s="7">
        <v>2.1498826150431638E-2</v>
      </c>
      <c r="H653" s="7">
        <v>3.5087719298245501E-2</v>
      </c>
      <c r="I653" s="8">
        <v>32.9</v>
      </c>
      <c r="J653" s="8">
        <v>32.9</v>
      </c>
      <c r="K653" s="41"/>
      <c r="L653" s="9">
        <v>3.6474164133738718E-2</v>
      </c>
      <c r="M653" s="9">
        <v>2.9325513196480912E-3</v>
      </c>
      <c r="N653" s="9">
        <v>2.0351441100716405E-2</v>
      </c>
      <c r="O653" s="9">
        <v>1.7934788771017951E-2</v>
      </c>
      <c r="P653" s="9">
        <v>1.8101206011913451E-2</v>
      </c>
      <c r="Q653" s="9" t="str">
        <v/>
      </c>
      <c r="R653" s="9">
        <v>3.1746031746031855E-2</v>
      </c>
      <c r="S653" s="10">
        <v>34.1</v>
      </c>
      <c r="T653" s="10">
        <v>34.200000000000003</v>
      </c>
      <c r="U653" s="41"/>
      <c r="V653" s="84">
        <v>3.783333333333333E-2</v>
      </c>
      <c r="W653" s="84">
        <v>3.9E-2</v>
      </c>
      <c r="X653" s="87">
        <v>3.9</v>
      </c>
      <c r="Y653" s="41"/>
      <c r="Z653" s="13">
        <v>0.04</v>
      </c>
      <c r="AA653" s="11">
        <v>4</v>
      </c>
      <c r="AB653" s="22">
        <v>4.9400000000000006E-2</v>
      </c>
      <c r="AC653" s="41"/>
      <c r="AD653" s="90">
        <v>0</v>
      </c>
      <c r="AE653" s="41"/>
      <c r="AF653" s="12" t="str">
        <v/>
      </c>
      <c r="AG653" s="104" t="str">
        <v/>
      </c>
      <c r="AH653" s="41"/>
      <c r="AI653" s="94" t="str">
        <v/>
      </c>
      <c r="AJ653" s="94">
        <v>4.58</v>
      </c>
      <c r="AK653" s="94" t="str">
        <v/>
      </c>
      <c r="AL653" s="41"/>
      <c r="AM653" s="7">
        <v>2.9336047416631761E-2</v>
      </c>
      <c r="AN653" s="7">
        <v>5.8166589111285916E-5</v>
      </c>
      <c r="AO653" s="7">
        <v>1.9525067683042963E-2</v>
      </c>
      <c r="AP653" s="7">
        <v>1.7351320476099774E-2</v>
      </c>
      <c r="AQ653" s="7" t="str">
        <v/>
      </c>
      <c r="AR653" s="7" t="str">
        <v/>
      </c>
      <c r="AS653" s="18">
        <v>17.193000000000001</v>
      </c>
      <c r="AT653" s="41"/>
      <c r="AU653" s="9">
        <v>3.1237251588087878E-2</v>
      </c>
      <c r="AV653" s="9">
        <v>9.0502856496410544E-4</v>
      </c>
      <c r="AW653" s="9">
        <v>1.9132711433520688E-2</v>
      </c>
      <c r="AX653" s="9">
        <v>1.7371704710879232E-2</v>
      </c>
      <c r="AY653" s="9" t="str">
        <v/>
      </c>
      <c r="AZ653" s="9" t="str">
        <v/>
      </c>
      <c r="BA653" s="10">
        <v>17.695</v>
      </c>
      <c r="BB653" s="41"/>
    </row>
    <row r="654" spans="1:54" ht="12.75" customHeight="1" x14ac:dyDescent="0.2">
      <c r="A654" s="32">
        <v>24504</v>
      </c>
      <c r="B654" s="7">
        <v>2.8124999999999956E-2</v>
      </c>
      <c r="C654" s="7">
        <v>3.0395136778116338E-3</v>
      </c>
      <c r="D654" s="7">
        <v>2.1125541818577842E-2</v>
      </c>
      <c r="E654" s="7">
        <v>1.7948672792311271E-2</v>
      </c>
      <c r="F654" s="7">
        <v>1.7352866019410218E-2</v>
      </c>
      <c r="G654" s="7">
        <v>2.1498826150431638E-2</v>
      </c>
      <c r="H654" s="7">
        <v>2.9069767441860517E-2</v>
      </c>
      <c r="I654" s="8">
        <v>32.9</v>
      </c>
      <c r="J654" s="8">
        <v>33</v>
      </c>
      <c r="K654" s="41"/>
      <c r="L654" s="9">
        <v>3.6363636363636376E-2</v>
      </c>
      <c r="M654" s="9">
        <v>0</v>
      </c>
      <c r="N654" s="9">
        <v>2.1347878688125599E-2</v>
      </c>
      <c r="O654" s="9">
        <v>1.8531118874858032E-2</v>
      </c>
      <c r="P654" s="9">
        <v>1.8399376147024249E-2</v>
      </c>
      <c r="Q654" s="9" t="str">
        <v/>
      </c>
      <c r="R654" s="9">
        <v>3.1746031746031855E-2</v>
      </c>
      <c r="S654" s="10">
        <v>34.200000000000003</v>
      </c>
      <c r="T654" s="10">
        <v>34.200000000000003</v>
      </c>
      <c r="U654" s="41"/>
      <c r="V654" s="84">
        <v>3.783333333333333E-2</v>
      </c>
      <c r="W654" s="84">
        <v>3.7999999999999999E-2</v>
      </c>
      <c r="X654" s="87">
        <v>3.8</v>
      </c>
      <c r="Y654" s="41"/>
      <c r="Z654" s="13">
        <v>4.7500000000000001E-2</v>
      </c>
      <c r="AA654" s="11">
        <v>4.75</v>
      </c>
      <c r="AB654" s="22">
        <v>0.05</v>
      </c>
      <c r="AC654" s="41"/>
      <c r="AD654" s="90">
        <v>0</v>
      </c>
      <c r="AE654" s="41"/>
      <c r="AF654" s="12" t="str">
        <v/>
      </c>
      <c r="AG654" s="104" t="str">
        <v/>
      </c>
      <c r="AH654" s="41"/>
      <c r="AI654" s="94" t="str">
        <v/>
      </c>
      <c r="AJ654" s="94">
        <v>4.63</v>
      </c>
      <c r="AK654" s="94" t="str">
        <v/>
      </c>
      <c r="AL654" s="41"/>
      <c r="AM654" s="7">
        <v>2.6293823038397557E-2</v>
      </c>
      <c r="AN654" s="7">
        <v>1.163264119118157E-3</v>
      </c>
      <c r="AO654" s="7">
        <v>1.9438730857829656E-2</v>
      </c>
      <c r="AP654" s="7">
        <v>1.7046944757982407E-2</v>
      </c>
      <c r="AQ654" s="7" t="str">
        <v/>
      </c>
      <c r="AR654" s="7" t="str">
        <v/>
      </c>
      <c r="AS654" s="18">
        <v>17.213000000000001</v>
      </c>
      <c r="AT654" s="41"/>
      <c r="AU654" s="9">
        <v>3.0579617464100872E-2</v>
      </c>
      <c r="AV654" s="9">
        <v>1.8084204577564211E-3</v>
      </c>
      <c r="AW654" s="9">
        <v>1.9096837899908126E-2</v>
      </c>
      <c r="AX654" s="9">
        <v>1.7401228249436684E-2</v>
      </c>
      <c r="AY654" s="9" t="str">
        <v/>
      </c>
      <c r="AZ654" s="9" t="str">
        <v/>
      </c>
      <c r="BA654" s="10">
        <v>17.727</v>
      </c>
      <c r="BB654" s="41"/>
    </row>
    <row r="655" spans="1:54" ht="12.75" customHeight="1" x14ac:dyDescent="0.2">
      <c r="A655" s="32">
        <v>24532</v>
      </c>
      <c r="B655" s="7">
        <v>2.8037383177569986E-2</v>
      </c>
      <c r="C655" s="7">
        <v>0</v>
      </c>
      <c r="D655" s="7">
        <v>2.2159070400413983E-2</v>
      </c>
      <c r="E655" s="7">
        <v>1.8566735587148164E-2</v>
      </c>
      <c r="F655" s="7">
        <v>1.729501041964765E-2</v>
      </c>
      <c r="G655" s="7">
        <v>2.0712636145063135E-2</v>
      </c>
      <c r="H655" s="7">
        <v>2.8901734104046284E-2</v>
      </c>
      <c r="I655" s="8">
        <v>33</v>
      </c>
      <c r="J655" s="8">
        <v>33</v>
      </c>
      <c r="K655" s="41"/>
      <c r="L655" s="9">
        <v>3.6253776435045237E-2</v>
      </c>
      <c r="M655" s="9">
        <v>2.9239766081869956E-3</v>
      </c>
      <c r="N655" s="9">
        <v>2.1282952880393058E-2</v>
      </c>
      <c r="O655" s="9">
        <v>1.8474023122558192E-2</v>
      </c>
      <c r="P655" s="9">
        <v>1.7984633418501872E-2</v>
      </c>
      <c r="Q655" s="9" t="str">
        <v/>
      </c>
      <c r="R655" s="9">
        <v>4.2328042328042326E-2</v>
      </c>
      <c r="S655" s="10">
        <v>34.299999999999997</v>
      </c>
      <c r="T655" s="10">
        <v>34.299999999999997</v>
      </c>
      <c r="U655" s="41"/>
      <c r="V655" s="84">
        <v>3.783333333333333E-2</v>
      </c>
      <c r="W655" s="84">
        <v>3.7999999999999999E-2</v>
      </c>
      <c r="X655" s="87">
        <v>3.8</v>
      </c>
      <c r="Y655" s="41"/>
      <c r="Z655" s="13">
        <v>4.4999999999999998E-2</v>
      </c>
      <c r="AA655" s="11">
        <v>4.5</v>
      </c>
      <c r="AB655" s="22">
        <v>4.53E-2</v>
      </c>
      <c r="AC655" s="41"/>
      <c r="AD655" s="90">
        <v>0</v>
      </c>
      <c r="AE655" s="41"/>
      <c r="AF655" s="12" t="str">
        <v/>
      </c>
      <c r="AG655" s="104" t="str">
        <v/>
      </c>
      <c r="AH655" s="41"/>
      <c r="AI655" s="94" t="str">
        <v/>
      </c>
      <c r="AJ655" s="94">
        <v>4.54</v>
      </c>
      <c r="AK655" s="94" t="str">
        <v/>
      </c>
      <c r="AL655" s="41"/>
      <c r="AM655" s="7">
        <v>2.4326414084339554E-2</v>
      </c>
      <c r="AN655" s="7">
        <v>5.2286062859474569E-4</v>
      </c>
      <c r="AO655" s="7">
        <v>1.9407269792232951E-2</v>
      </c>
      <c r="AP655" s="7">
        <v>1.6883417367713704E-2</v>
      </c>
      <c r="AQ655" s="7" t="str">
        <v/>
      </c>
      <c r="AR655" s="7" t="str">
        <v/>
      </c>
      <c r="AS655" s="18">
        <v>17.222000000000001</v>
      </c>
      <c r="AT655" s="41"/>
      <c r="AU655" s="9">
        <v>3.0830865702839327E-2</v>
      </c>
      <c r="AV655" s="9">
        <v>1.5231003553901612E-3</v>
      </c>
      <c r="AW655" s="9">
        <v>1.9289505052851208E-2</v>
      </c>
      <c r="AX655" s="9">
        <v>1.7236001787240385E-2</v>
      </c>
      <c r="AY655" s="9" t="str">
        <v/>
      </c>
      <c r="AZ655" s="9" t="str">
        <v/>
      </c>
      <c r="BA655" s="10">
        <v>17.754000000000001</v>
      </c>
      <c r="BB655" s="41"/>
    </row>
    <row r="656" spans="1:54" ht="12.75" customHeight="1" x14ac:dyDescent="0.2">
      <c r="A656" s="32">
        <v>24563</v>
      </c>
      <c r="B656" s="7">
        <v>2.4767801857585203E-2</v>
      </c>
      <c r="C656" s="7">
        <v>3.0303030303031608E-3</v>
      </c>
      <c r="D656" s="7">
        <v>2.3190513149076164E-2</v>
      </c>
      <c r="E656" s="7">
        <v>1.8507450268904879E-2</v>
      </c>
      <c r="F656" s="7">
        <v>1.7237540244829042E-2</v>
      </c>
      <c r="G656" s="7">
        <v>2.0867067405063722E-2</v>
      </c>
      <c r="H656" s="7">
        <v>2.8735632183908066E-2</v>
      </c>
      <c r="I656" s="8">
        <v>33.1</v>
      </c>
      <c r="J656" s="8">
        <v>33.1</v>
      </c>
      <c r="K656" s="41"/>
      <c r="L656" s="9">
        <v>3.3033033033033066E-2</v>
      </c>
      <c r="M656" s="9">
        <v>2.9154518950438302E-3</v>
      </c>
      <c r="N656" s="9">
        <v>2.2274490350627119E-2</v>
      </c>
      <c r="O656" s="9">
        <v>1.9067194184794856E-2</v>
      </c>
      <c r="P656" s="9">
        <v>1.7926909812115532E-2</v>
      </c>
      <c r="Q656" s="9" t="str">
        <v/>
      </c>
      <c r="R656" s="9">
        <v>4.7368421052631504E-2</v>
      </c>
      <c r="S656" s="10">
        <v>34.4</v>
      </c>
      <c r="T656" s="10">
        <v>34.4</v>
      </c>
      <c r="U656" s="41"/>
      <c r="V656" s="84">
        <v>3.783333333333333E-2</v>
      </c>
      <c r="W656" s="84">
        <v>3.7999999999999999E-2</v>
      </c>
      <c r="X656" s="87">
        <v>3.8</v>
      </c>
      <c r="Y656" s="41"/>
      <c r="Z656" s="13">
        <v>0.04</v>
      </c>
      <c r="AA656" s="11">
        <v>4</v>
      </c>
      <c r="AB656" s="22">
        <v>4.0500000000000001E-2</v>
      </c>
      <c r="AC656" s="41"/>
      <c r="AD656" s="90">
        <v>0</v>
      </c>
      <c r="AE656" s="41"/>
      <c r="AF656" s="12" t="str">
        <v/>
      </c>
      <c r="AG656" s="104" t="str">
        <v/>
      </c>
      <c r="AH656" s="41"/>
      <c r="AI656" s="94" t="str">
        <v/>
      </c>
      <c r="AJ656" s="94">
        <v>4.59</v>
      </c>
      <c r="AK656" s="94" t="str">
        <v/>
      </c>
      <c r="AL656" s="41"/>
      <c r="AM656" s="7">
        <v>2.2523857506964839E-2</v>
      </c>
      <c r="AN656" s="7">
        <v>1.6838926953897104E-3</v>
      </c>
      <c r="AO656" s="7">
        <v>1.9728299487926426E-2</v>
      </c>
      <c r="AP656" s="7">
        <v>1.6994606715238225E-2</v>
      </c>
      <c r="AQ656" s="7" t="str">
        <v/>
      </c>
      <c r="AR656" s="7" t="str">
        <v/>
      </c>
      <c r="AS656" s="18">
        <v>17.251000000000001</v>
      </c>
      <c r="AT656" s="41"/>
      <c r="AU656" s="9">
        <v>2.9968180503326725E-2</v>
      </c>
      <c r="AV656" s="9">
        <v>2.7599414216514795E-3</v>
      </c>
      <c r="AW656" s="9">
        <v>1.9922278789565206E-2</v>
      </c>
      <c r="AX656" s="9">
        <v>1.7759424502360899E-2</v>
      </c>
      <c r="AY656" s="9" t="str">
        <v/>
      </c>
      <c r="AZ656" s="9" t="str">
        <v/>
      </c>
      <c r="BA656" s="10">
        <v>17.803000000000001</v>
      </c>
      <c r="BB656" s="41"/>
    </row>
    <row r="657" spans="1:54" ht="12.75" customHeight="1" x14ac:dyDescent="0.2">
      <c r="A657" s="32">
        <v>24593</v>
      </c>
      <c r="B657" s="7">
        <v>2.7863777089783381E-2</v>
      </c>
      <c r="C657" s="7">
        <v>0</v>
      </c>
      <c r="D657" s="7">
        <v>2.4219880556711759E-2</v>
      </c>
      <c r="E657" s="7">
        <v>1.9122120270083309E-2</v>
      </c>
      <c r="F657" s="7">
        <v>1.7180451647289985E-2</v>
      </c>
      <c r="G657" s="7">
        <v>2.1021056067809241E-2</v>
      </c>
      <c r="H657" s="7">
        <v>3.4482758620689724E-2</v>
      </c>
      <c r="I657" s="8">
        <v>33.200000000000003</v>
      </c>
      <c r="J657" s="8">
        <v>33.1</v>
      </c>
      <c r="K657" s="41"/>
      <c r="L657" s="9">
        <v>3.2934131736527039E-2</v>
      </c>
      <c r="M657" s="9">
        <v>2.9069767441860517E-3</v>
      </c>
      <c r="N657" s="9">
        <v>2.3264108093813185E-2</v>
      </c>
      <c r="O657" s="9">
        <v>1.9008694128819226E-2</v>
      </c>
      <c r="P657" s="9">
        <v>1.8222432418451229E-2</v>
      </c>
      <c r="Q657" s="9" t="str">
        <v/>
      </c>
      <c r="R657" s="9">
        <v>4.1884816753926524E-2</v>
      </c>
      <c r="S657" s="10">
        <v>34.5</v>
      </c>
      <c r="T657" s="10">
        <v>34.5</v>
      </c>
      <c r="U657" s="41"/>
      <c r="V657" s="84">
        <v>3.7749999999999992E-2</v>
      </c>
      <c r="W657" s="84">
        <v>3.7999999999999999E-2</v>
      </c>
      <c r="X657" s="87">
        <v>3.8</v>
      </c>
      <c r="Y657" s="41"/>
      <c r="Z657" s="13">
        <v>4.1299999999999996E-2</v>
      </c>
      <c r="AA657" s="11">
        <v>4.13</v>
      </c>
      <c r="AB657" s="22">
        <v>3.9399999999999998E-2</v>
      </c>
      <c r="AC657" s="41"/>
      <c r="AD657" s="90">
        <v>0</v>
      </c>
      <c r="AE657" s="41"/>
      <c r="AF657" s="12" t="str">
        <v/>
      </c>
      <c r="AG657" s="104" t="str">
        <v/>
      </c>
      <c r="AH657" s="41"/>
      <c r="AI657" s="94" t="str">
        <v/>
      </c>
      <c r="AJ657" s="94">
        <v>4.8499999999999996</v>
      </c>
      <c r="AK657" s="94" t="str">
        <v/>
      </c>
      <c r="AL657" s="41"/>
      <c r="AM657" s="7">
        <v>2.3206251479990447E-2</v>
      </c>
      <c r="AN657" s="7">
        <v>1.9129325836182431E-3</v>
      </c>
      <c r="AO657" s="7">
        <v>2.0336299795942203E-2</v>
      </c>
      <c r="AP657" s="7">
        <v>1.7255126509279295E-2</v>
      </c>
      <c r="AQ657" s="7" t="str">
        <v/>
      </c>
      <c r="AR657" s="7" t="str">
        <v/>
      </c>
      <c r="AS657" s="18">
        <v>17.283999999999999</v>
      </c>
      <c r="AT657" s="41"/>
      <c r="AU657" s="9">
        <v>2.9484738330159743E-2</v>
      </c>
      <c r="AV657" s="9">
        <v>2.1906420266246673E-3</v>
      </c>
      <c r="AW657" s="9">
        <v>2.0382798538950642E-2</v>
      </c>
      <c r="AX657" s="9">
        <v>1.7917893227247461E-2</v>
      </c>
      <c r="AY657" s="9" t="str">
        <v/>
      </c>
      <c r="AZ657" s="9" t="str">
        <v/>
      </c>
      <c r="BA657" s="10">
        <v>17.841999999999999</v>
      </c>
      <c r="BB657" s="41"/>
    </row>
    <row r="658" spans="1:54" ht="12.75" customHeight="1" x14ac:dyDescent="0.2">
      <c r="A658" s="32">
        <v>24624</v>
      </c>
      <c r="B658" s="7">
        <v>2.7777777777777679E-2</v>
      </c>
      <c r="C658" s="7">
        <v>6.0422960725075026E-3</v>
      </c>
      <c r="D658" s="7">
        <v>2.4143579182597241E-2</v>
      </c>
      <c r="E658" s="7">
        <v>1.9735310918665538E-2</v>
      </c>
      <c r="F658" s="7">
        <v>1.7123740830528478E-2</v>
      </c>
      <c r="G658" s="7">
        <v>2.0942017013352521E-2</v>
      </c>
      <c r="H658" s="7">
        <v>3.4285714285714475E-2</v>
      </c>
      <c r="I658" s="8">
        <v>33.299999999999997</v>
      </c>
      <c r="J658" s="8">
        <v>33.299999999999997</v>
      </c>
      <c r="K658" s="41"/>
      <c r="L658" s="9">
        <v>3.2835820895522394E-2</v>
      </c>
      <c r="M658" s="9">
        <v>2.8985507246377384E-3</v>
      </c>
      <c r="N658" s="9">
        <v>2.319370324233927E-2</v>
      </c>
      <c r="O658" s="9">
        <v>1.9598740091326672E-2</v>
      </c>
      <c r="P658" s="9">
        <v>1.8164207038556812E-2</v>
      </c>
      <c r="Q658" s="9" t="str">
        <v/>
      </c>
      <c r="R658" s="9">
        <v>4.7120418848167533E-2</v>
      </c>
      <c r="S658" s="10">
        <v>34.6</v>
      </c>
      <c r="T658" s="10">
        <v>34.6</v>
      </c>
      <c r="U658" s="41"/>
      <c r="V658" s="84">
        <v>3.783333333333333E-2</v>
      </c>
      <c r="W658" s="84">
        <v>3.9E-2</v>
      </c>
      <c r="X658" s="87">
        <v>3.9</v>
      </c>
      <c r="Y658" s="41"/>
      <c r="Z658" s="13">
        <v>3.5000000000000003E-2</v>
      </c>
      <c r="AA658" s="11">
        <v>3.5</v>
      </c>
      <c r="AB658" s="22">
        <v>3.9800000000000002E-2</v>
      </c>
      <c r="AC658" s="41"/>
      <c r="AD658" s="90">
        <v>0</v>
      </c>
      <c r="AE658" s="41"/>
      <c r="AF658" s="12" t="str">
        <v/>
      </c>
      <c r="AG658" s="104" t="str">
        <v/>
      </c>
      <c r="AH658" s="41"/>
      <c r="AI658" s="94" t="str">
        <v/>
      </c>
      <c r="AJ658" s="94">
        <v>5.0199999999999996</v>
      </c>
      <c r="AK658" s="94" t="str">
        <v/>
      </c>
      <c r="AL658" s="41"/>
      <c r="AM658" s="7">
        <v>2.3916381244832641E-2</v>
      </c>
      <c r="AN658" s="7">
        <v>3.1821337653321624E-3</v>
      </c>
      <c r="AO658" s="7">
        <v>2.0936611524194237E-2</v>
      </c>
      <c r="AP658" s="7">
        <v>1.7773456652227848E-2</v>
      </c>
      <c r="AQ658" s="7" t="str">
        <v/>
      </c>
      <c r="AR658" s="7" t="str">
        <v/>
      </c>
      <c r="AS658" s="18">
        <v>17.338999999999999</v>
      </c>
      <c r="AT658" s="41"/>
      <c r="AU658" s="9">
        <v>2.8757117386553066E-2</v>
      </c>
      <c r="AV658" s="9">
        <v>2.5221387736802381E-3</v>
      </c>
      <c r="AW658" s="9">
        <v>2.0996803920203755E-2</v>
      </c>
      <c r="AX658" s="9">
        <v>1.8056968643294313E-2</v>
      </c>
      <c r="AY658" s="9" t="str">
        <v/>
      </c>
      <c r="AZ658" s="9" t="str">
        <v/>
      </c>
      <c r="BA658" s="10">
        <v>17.887</v>
      </c>
      <c r="BB658" s="41"/>
    </row>
    <row r="659" spans="1:54" ht="12.75" customHeight="1" x14ac:dyDescent="0.2">
      <c r="A659" s="32">
        <v>24654</v>
      </c>
      <c r="B659" s="7">
        <v>2.7692307692307683E-2</v>
      </c>
      <c r="C659" s="7">
        <v>3.0030030030030463E-3</v>
      </c>
      <c r="D659" s="7">
        <v>2.4067757231024611E-2</v>
      </c>
      <c r="E659" s="7">
        <v>1.9672642943181495E-2</v>
      </c>
      <c r="F659" s="7">
        <v>1.670744352622977E-2</v>
      </c>
      <c r="G659" s="7">
        <v>2.0633160758889879E-2</v>
      </c>
      <c r="H659" s="7">
        <v>4.0000000000000036E-2</v>
      </c>
      <c r="I659" s="8">
        <v>33.4</v>
      </c>
      <c r="J659" s="8">
        <v>33.4</v>
      </c>
      <c r="K659" s="41"/>
      <c r="L659" s="9">
        <v>3.2738095238095344E-2</v>
      </c>
      <c r="M659" s="9">
        <v>2.8901734104047616E-3</v>
      </c>
      <c r="N659" s="9">
        <v>2.417849086006818E-2</v>
      </c>
      <c r="O659" s="9">
        <v>2.0187423359033563E-2</v>
      </c>
      <c r="P659" s="9">
        <v>1.8458092132153547E-2</v>
      </c>
      <c r="Q659" s="9" t="str">
        <v/>
      </c>
      <c r="R659" s="9">
        <v>5.2356020942408321E-2</v>
      </c>
      <c r="S659" s="10">
        <v>34.700000000000003</v>
      </c>
      <c r="T659" s="10">
        <v>34.700000000000003</v>
      </c>
      <c r="U659" s="41"/>
      <c r="V659" s="84">
        <v>3.783333333333333E-2</v>
      </c>
      <c r="W659" s="84">
        <v>3.7999999999999999E-2</v>
      </c>
      <c r="X659" s="87">
        <v>3.8</v>
      </c>
      <c r="Y659" s="41"/>
      <c r="Z659" s="13">
        <v>3.7499999999999999E-2</v>
      </c>
      <c r="AA659" s="11">
        <v>3.75</v>
      </c>
      <c r="AB659" s="22">
        <v>3.7900000000000003E-2</v>
      </c>
      <c r="AC659" s="41"/>
      <c r="AD659" s="90">
        <v>0</v>
      </c>
      <c r="AE659" s="41"/>
      <c r="AF659" s="12" t="str">
        <v/>
      </c>
      <c r="AG659" s="104" t="str">
        <v/>
      </c>
      <c r="AH659" s="41"/>
      <c r="AI659" s="94" t="str">
        <v/>
      </c>
      <c r="AJ659" s="94">
        <v>5.16</v>
      </c>
      <c r="AK659" s="94" t="str">
        <v/>
      </c>
      <c r="AL659" s="41"/>
      <c r="AM659" s="7">
        <v>2.5402251429245126E-2</v>
      </c>
      <c r="AN659" s="7">
        <v>3.4027337216679943E-3</v>
      </c>
      <c r="AO659" s="7">
        <v>2.1654571866791761E-2</v>
      </c>
      <c r="AP659" s="7">
        <v>1.8580662488623778E-2</v>
      </c>
      <c r="AQ659" s="7" t="str">
        <v/>
      </c>
      <c r="AR659" s="7" t="str">
        <v/>
      </c>
      <c r="AS659" s="18">
        <v>17.398</v>
      </c>
      <c r="AT659" s="41"/>
      <c r="AU659" s="9">
        <v>2.9246473219405988E-2</v>
      </c>
      <c r="AV659" s="9">
        <v>3.4102979817745016E-3</v>
      </c>
      <c r="AW659" s="9">
        <v>2.1811701936217176E-2</v>
      </c>
      <c r="AX659" s="9">
        <v>1.8576087502585548E-2</v>
      </c>
      <c r="AY659" s="9" t="str">
        <v/>
      </c>
      <c r="AZ659" s="9" t="str">
        <v/>
      </c>
      <c r="BA659" s="10">
        <v>17.948</v>
      </c>
      <c r="BB659" s="41"/>
    </row>
    <row r="660" spans="1:54" ht="12.75" customHeight="1" x14ac:dyDescent="0.2">
      <c r="A660" s="32">
        <v>24685</v>
      </c>
      <c r="B660" s="7">
        <v>2.4464831804281273E-2</v>
      </c>
      <c r="C660" s="7">
        <v>2.9940119760478723E-3</v>
      </c>
      <c r="D660" s="7">
        <v>2.6189825540382738E-2</v>
      </c>
      <c r="E660" s="7">
        <v>2.0282495438525006E-2</v>
      </c>
      <c r="F660" s="7">
        <v>1.7011437604055546E-2</v>
      </c>
      <c r="G660" s="7">
        <v>2.0100861755031563E-2</v>
      </c>
      <c r="H660" s="7">
        <v>3.9772727272727293E-2</v>
      </c>
      <c r="I660" s="8">
        <v>33.5</v>
      </c>
      <c r="J660" s="8">
        <v>33.5</v>
      </c>
      <c r="K660" s="41"/>
      <c r="L660" s="9">
        <v>3.2640949554896048E-2</v>
      </c>
      <c r="M660" s="9">
        <v>5.7636887608067955E-3</v>
      </c>
      <c r="N660" s="9">
        <v>2.6221535256290007E-2</v>
      </c>
      <c r="O660" s="9">
        <v>2.0774750992551105E-2</v>
      </c>
      <c r="P660" s="9">
        <v>1.8399376147024249E-2</v>
      </c>
      <c r="Q660" s="9" t="str">
        <v/>
      </c>
      <c r="R660" s="9">
        <v>5.2356020942408321E-2</v>
      </c>
      <c r="S660" s="10">
        <v>34.799999999999997</v>
      </c>
      <c r="T660" s="10">
        <v>34.9</v>
      </c>
      <c r="U660" s="41"/>
      <c r="V660" s="84">
        <v>3.783333333333333E-2</v>
      </c>
      <c r="W660" s="84">
        <v>3.7999999999999999E-2</v>
      </c>
      <c r="X660" s="87">
        <v>3.8</v>
      </c>
      <c r="Y660" s="41"/>
      <c r="Z660" s="13">
        <v>0.04</v>
      </c>
      <c r="AA660" s="11">
        <v>4</v>
      </c>
      <c r="AB660" s="22">
        <v>3.9E-2</v>
      </c>
      <c r="AC660" s="41"/>
      <c r="AD660" s="90">
        <v>0</v>
      </c>
      <c r="AE660" s="41"/>
      <c r="AF660" s="12" t="str">
        <v/>
      </c>
      <c r="AG660" s="104" t="str">
        <v/>
      </c>
      <c r="AH660" s="41"/>
      <c r="AI660" s="94" t="str">
        <v/>
      </c>
      <c r="AJ660" s="94">
        <v>5.28</v>
      </c>
      <c r="AK660" s="94" t="str">
        <v/>
      </c>
      <c r="AL660" s="41"/>
      <c r="AM660" s="7">
        <v>2.4659464537341469E-2</v>
      </c>
      <c r="AN660" s="7">
        <v>3.1038050350615798E-3</v>
      </c>
      <c r="AO660" s="7">
        <v>2.245986742841688E-2</v>
      </c>
      <c r="AP660" s="7">
        <v>1.8916969725256028E-2</v>
      </c>
      <c r="AQ660" s="7" t="str">
        <v/>
      </c>
      <c r="AR660" s="7" t="str">
        <v/>
      </c>
      <c r="AS660" s="18">
        <v>17.452000000000002</v>
      </c>
      <c r="AT660" s="41"/>
      <c r="AU660" s="9">
        <v>3.0509444762449878E-2</v>
      </c>
      <c r="AV660" s="9">
        <v>3.0644082906172709E-3</v>
      </c>
      <c r="AW660" s="9">
        <v>2.240890169848031E-2</v>
      </c>
      <c r="AX660" s="9">
        <v>1.9174688047429278E-2</v>
      </c>
      <c r="AY660" s="9" t="str">
        <v/>
      </c>
      <c r="AZ660" s="9" t="str">
        <v/>
      </c>
      <c r="BA660" s="10">
        <v>18.003</v>
      </c>
      <c r="BB660" s="41"/>
    </row>
    <row r="661" spans="1:54" ht="12.75" customHeight="1" x14ac:dyDescent="0.2">
      <c r="A661" s="32">
        <v>24716</v>
      </c>
      <c r="B661" s="7">
        <v>2.7522935779816571E-2</v>
      </c>
      <c r="C661" s="7">
        <v>2.9850746268658135E-3</v>
      </c>
      <c r="D661" s="7">
        <v>2.6107738234370625E-2</v>
      </c>
      <c r="E661" s="7">
        <v>2.0218369075211573E-2</v>
      </c>
      <c r="F661" s="7">
        <v>1.7314616075698064E-2</v>
      </c>
      <c r="G661" s="7">
        <v>1.9132313828845726E-2</v>
      </c>
      <c r="H661" s="7">
        <v>3.9772727272727293E-2</v>
      </c>
      <c r="I661" s="8">
        <v>33.6</v>
      </c>
      <c r="J661" s="8">
        <v>33.6</v>
      </c>
      <c r="K661" s="41"/>
      <c r="L661" s="9">
        <v>3.5502958579881838E-2</v>
      </c>
      <c r="M661" s="9">
        <v>2.8653295128939771E-3</v>
      </c>
      <c r="N661" s="9">
        <v>2.7121548678573637E-2</v>
      </c>
      <c r="O661" s="9">
        <v>2.1295687600135116E-2</v>
      </c>
      <c r="P661" s="9">
        <v>1.8632446250274937E-2</v>
      </c>
      <c r="Q661" s="9" t="str">
        <v/>
      </c>
      <c r="R661" s="9">
        <v>4.6875000000000222E-2</v>
      </c>
      <c r="S661" s="10">
        <v>35</v>
      </c>
      <c r="T661" s="10">
        <v>35</v>
      </c>
      <c r="U661" s="41"/>
      <c r="V661" s="84">
        <v>3.7916666666666661E-2</v>
      </c>
      <c r="W661" s="84">
        <v>3.7999999999999999E-2</v>
      </c>
      <c r="X661" s="87">
        <v>3.8</v>
      </c>
      <c r="Y661" s="41"/>
      <c r="Z661" s="13">
        <v>3.7499999999999999E-2</v>
      </c>
      <c r="AA661" s="11">
        <v>3.75</v>
      </c>
      <c r="AB661" s="22">
        <v>3.9900000000000005E-2</v>
      </c>
      <c r="AC661" s="41"/>
      <c r="AD661" s="90">
        <v>0</v>
      </c>
      <c r="AE661" s="41"/>
      <c r="AF661" s="12" t="str">
        <v/>
      </c>
      <c r="AG661" s="104" t="str">
        <v/>
      </c>
      <c r="AH661" s="41"/>
      <c r="AI661" s="94" t="str">
        <v/>
      </c>
      <c r="AJ661" s="94">
        <v>5.3</v>
      </c>
      <c r="AK661" s="94" t="str">
        <v/>
      </c>
      <c r="AL661" s="41"/>
      <c r="AM661" s="7">
        <v>2.4523001287603874E-2</v>
      </c>
      <c r="AN661" s="7">
        <v>3.0369012147604124E-3</v>
      </c>
      <c r="AO661" s="7">
        <v>2.2971997284879642E-2</v>
      </c>
      <c r="AP661" s="7">
        <v>1.8537161286838355E-2</v>
      </c>
      <c r="AQ661" s="7" t="str">
        <v/>
      </c>
      <c r="AR661" s="7" t="str">
        <v/>
      </c>
      <c r="AS661" s="18">
        <v>17.504999999999999</v>
      </c>
      <c r="AT661" s="41"/>
      <c r="AU661" s="9">
        <v>3.098607623830163E-2</v>
      </c>
      <c r="AV661" s="9">
        <v>3.5549630617119909E-3</v>
      </c>
      <c r="AW661" s="9">
        <v>2.3477260579060522E-2</v>
      </c>
      <c r="AX661" s="9">
        <v>1.9500062617715086E-2</v>
      </c>
      <c r="AY661" s="9" t="str">
        <v/>
      </c>
      <c r="AZ661" s="9" t="str">
        <v/>
      </c>
      <c r="BA661" s="10">
        <v>18.067</v>
      </c>
      <c r="BB661" s="41"/>
    </row>
    <row r="662" spans="1:54" ht="12.75" customHeight="1" x14ac:dyDescent="0.2">
      <c r="A662" s="32">
        <v>24746</v>
      </c>
      <c r="B662" s="7">
        <v>2.4316109422492627E-2</v>
      </c>
      <c r="C662" s="7">
        <v>2.9761904761904656E-3</v>
      </c>
      <c r="D662" s="7">
        <v>2.7124694041927855E-2</v>
      </c>
      <c r="E662" s="7">
        <v>2.0824920258378787E-2</v>
      </c>
      <c r="F662" s="7">
        <v>1.7616983547058762E-2</v>
      </c>
      <c r="G662" s="7">
        <v>1.9283756441527355E-2</v>
      </c>
      <c r="H662" s="7">
        <v>3.9772727272727293E-2</v>
      </c>
      <c r="I662" s="8">
        <v>33.700000000000003</v>
      </c>
      <c r="J662" s="8">
        <v>33.700000000000003</v>
      </c>
      <c r="K662" s="41"/>
      <c r="L662" s="9">
        <v>3.529411764705892E-2</v>
      </c>
      <c r="M662" s="9">
        <v>2.8571428571428914E-3</v>
      </c>
      <c r="N662" s="9">
        <v>2.8014446485053801E-2</v>
      </c>
      <c r="O662" s="9">
        <v>2.1812276477255477E-2</v>
      </c>
      <c r="P662" s="9">
        <v>1.886344592163125E-2</v>
      </c>
      <c r="Q662" s="9" t="str">
        <v/>
      </c>
      <c r="R662" s="9">
        <v>5.2083333333333259E-2</v>
      </c>
      <c r="S662" s="10">
        <v>35.200000000000003</v>
      </c>
      <c r="T662" s="10">
        <v>35.1</v>
      </c>
      <c r="U662" s="41"/>
      <c r="V662" s="84">
        <v>3.8166666666666661E-2</v>
      </c>
      <c r="W662" s="84">
        <v>0.04</v>
      </c>
      <c r="X662" s="87">
        <v>4</v>
      </c>
      <c r="Y662" s="41"/>
      <c r="Z662" s="13">
        <v>4.1299999999999996E-2</v>
      </c>
      <c r="AA662" s="11">
        <v>4.13</v>
      </c>
      <c r="AB662" s="22">
        <v>3.8800000000000001E-2</v>
      </c>
      <c r="AC662" s="41"/>
      <c r="AD662" s="90">
        <v>0</v>
      </c>
      <c r="AE662" s="41"/>
      <c r="AF662" s="12" t="str">
        <v/>
      </c>
      <c r="AG662" s="104" t="str">
        <v/>
      </c>
      <c r="AH662" s="41"/>
      <c r="AI662" s="94" t="str">
        <v/>
      </c>
      <c r="AJ662" s="94">
        <v>5.48</v>
      </c>
      <c r="AK662" s="94" t="str">
        <v/>
      </c>
      <c r="AL662" s="41"/>
      <c r="AM662" s="7">
        <v>2.4692078687758912E-2</v>
      </c>
      <c r="AN662" s="7">
        <v>2.7992002285062156E-3</v>
      </c>
      <c r="AO662" s="7">
        <v>2.3716968393870275E-2</v>
      </c>
      <c r="AP662" s="7">
        <v>1.9311081663536678E-2</v>
      </c>
      <c r="AQ662" s="7" t="str">
        <v/>
      </c>
      <c r="AR662" s="7" t="str">
        <v/>
      </c>
      <c r="AS662" s="18">
        <v>17.553999999999998</v>
      </c>
      <c r="AT662" s="41"/>
      <c r="AU662" s="9">
        <v>3.1454411011887951E-2</v>
      </c>
      <c r="AV662" s="9">
        <v>3.7084186638622896E-3</v>
      </c>
      <c r="AW662" s="9">
        <v>2.4599013932711022E-2</v>
      </c>
      <c r="AX662" s="9">
        <v>2.0267529632005177E-2</v>
      </c>
      <c r="AY662" s="9" t="str">
        <v/>
      </c>
      <c r="AZ662" s="9" t="str">
        <v/>
      </c>
      <c r="BA662" s="10">
        <v>18.134</v>
      </c>
      <c r="BB662" s="41"/>
    </row>
    <row r="663" spans="1:54" ht="12.75" customHeight="1" x14ac:dyDescent="0.2">
      <c r="A663" s="32">
        <v>24777</v>
      </c>
      <c r="B663" s="7">
        <v>2.7355623100303816E-2</v>
      </c>
      <c r="C663" s="7">
        <v>5.9347181008901906E-3</v>
      </c>
      <c r="D663" s="7">
        <v>2.7040024624839676E-2</v>
      </c>
      <c r="E663" s="7">
        <v>2.1430033262190173E-2</v>
      </c>
      <c r="F663" s="7">
        <v>1.7559553369760561E-2</v>
      </c>
      <c r="G663" s="7">
        <v>1.9213660849366265E-2</v>
      </c>
      <c r="H663" s="7">
        <v>3.9772727272727293E-2</v>
      </c>
      <c r="I663" s="8">
        <v>33.799999999999997</v>
      </c>
      <c r="J663" s="8">
        <v>33.9</v>
      </c>
      <c r="K663" s="41"/>
      <c r="L663" s="9">
        <v>3.5190615835777095E-2</v>
      </c>
      <c r="M663" s="9">
        <v>2.8490028490029129E-3</v>
      </c>
      <c r="N663" s="9">
        <v>2.7930568999042782E-2</v>
      </c>
      <c r="O663" s="9">
        <v>2.2392193012181094E-2</v>
      </c>
      <c r="P663" s="9">
        <v>1.8457093815597014E-2</v>
      </c>
      <c r="Q663" s="9" t="str">
        <v/>
      </c>
      <c r="R663" s="9">
        <v>4.1025641025641102E-2</v>
      </c>
      <c r="S663" s="10">
        <v>35.299999999999997</v>
      </c>
      <c r="T663" s="10">
        <v>35.200000000000003</v>
      </c>
      <c r="U663" s="41"/>
      <c r="V663" s="84">
        <v>3.8416666666666661E-2</v>
      </c>
      <c r="W663" s="84">
        <v>3.9E-2</v>
      </c>
      <c r="X663" s="87">
        <v>3.9</v>
      </c>
      <c r="Y663" s="41"/>
      <c r="Z663" s="13">
        <v>4.4999999999999998E-2</v>
      </c>
      <c r="AA663" s="11">
        <v>4.5</v>
      </c>
      <c r="AB663" s="22">
        <v>4.1299999999999996E-2</v>
      </c>
      <c r="AC663" s="41"/>
      <c r="AD663" s="90">
        <v>0</v>
      </c>
      <c r="AE663" s="41"/>
      <c r="AF663" s="12" t="str">
        <v/>
      </c>
      <c r="AG663" s="104" t="str">
        <v/>
      </c>
      <c r="AH663" s="41"/>
      <c r="AI663" s="94" t="str">
        <v/>
      </c>
      <c r="AJ663" s="94">
        <v>5.75</v>
      </c>
      <c r="AK663" s="94" t="str">
        <v/>
      </c>
      <c r="AL663" s="41"/>
      <c r="AM663" s="7">
        <v>2.6579622289577998E-2</v>
      </c>
      <c r="AN663" s="7">
        <v>3.3040902358436597E-3</v>
      </c>
      <c r="AO663" s="7">
        <v>2.4363456791157256E-2</v>
      </c>
      <c r="AP663" s="7">
        <v>1.9843169560123108E-2</v>
      </c>
      <c r="AQ663" s="7" t="str">
        <v/>
      </c>
      <c r="AR663" s="7" t="str">
        <v/>
      </c>
      <c r="AS663" s="18">
        <v>17.611999999999998</v>
      </c>
      <c r="AT663" s="41"/>
      <c r="AU663" s="9">
        <v>3.2170212765957551E-2</v>
      </c>
      <c r="AV663" s="9">
        <v>3.1984118230947711E-3</v>
      </c>
      <c r="AW663" s="9">
        <v>2.5203961376963235E-2</v>
      </c>
      <c r="AX663" s="9">
        <v>2.0770033429326595E-2</v>
      </c>
      <c r="AY663" s="9" t="str">
        <v/>
      </c>
      <c r="AZ663" s="9" t="str">
        <v/>
      </c>
      <c r="BA663" s="10">
        <v>18.192</v>
      </c>
      <c r="BB663" s="41"/>
    </row>
    <row r="664" spans="1:54" ht="12.75" customHeight="1" x14ac:dyDescent="0.2">
      <c r="A664" s="32">
        <v>24807</v>
      </c>
      <c r="B664" s="7">
        <v>3.039513677811545E-2</v>
      </c>
      <c r="C664" s="7">
        <v>2.9498525073747839E-3</v>
      </c>
      <c r="D664" s="7">
        <v>2.8051887372528395E-2</v>
      </c>
      <c r="E664" s="7">
        <v>2.2033715736554438E-2</v>
      </c>
      <c r="F664" s="7">
        <v>1.7860206431107528E-2</v>
      </c>
      <c r="G664" s="7">
        <v>1.870676927100634E-2</v>
      </c>
      <c r="H664" s="7">
        <v>3.9548022598870025E-2</v>
      </c>
      <c r="I664" s="8">
        <v>33.9</v>
      </c>
      <c r="J664" s="8">
        <v>34</v>
      </c>
      <c r="K664" s="41"/>
      <c r="L664" s="9">
        <v>3.8123167155425186E-2</v>
      </c>
      <c r="M664" s="9">
        <v>5.6818181818181213E-3</v>
      </c>
      <c r="N664" s="9">
        <v>2.8900315393962872E-2</v>
      </c>
      <c r="O664" s="9">
        <v>2.2970796774335556E-2</v>
      </c>
      <c r="P664" s="9">
        <v>1.8745241436560756E-2</v>
      </c>
      <c r="Q664" s="9" t="str">
        <v/>
      </c>
      <c r="R664" s="9">
        <v>4.1025641025641102E-2</v>
      </c>
      <c r="S664" s="10">
        <v>35.4</v>
      </c>
      <c r="T664" s="10">
        <v>35.4</v>
      </c>
      <c r="U664" s="41"/>
      <c r="V664" s="84">
        <v>3.8416666666666661E-2</v>
      </c>
      <c r="W664" s="84">
        <v>3.7999999999999999E-2</v>
      </c>
      <c r="X664" s="87">
        <v>3.8</v>
      </c>
      <c r="Y664" s="41"/>
      <c r="Z664" s="13">
        <v>4.4999999999999998E-2</v>
      </c>
      <c r="AA664" s="11">
        <v>4.5</v>
      </c>
      <c r="AB664" s="22">
        <v>4.5100000000000001E-2</v>
      </c>
      <c r="AC664" s="41"/>
      <c r="AD664" s="90">
        <v>0</v>
      </c>
      <c r="AE664" s="41"/>
      <c r="AF664" s="12" t="str">
        <v/>
      </c>
      <c r="AG664" s="104" t="str">
        <v/>
      </c>
      <c r="AH664" s="41"/>
      <c r="AI664" s="94" t="str">
        <v/>
      </c>
      <c r="AJ664" s="94">
        <v>5.7</v>
      </c>
      <c r="AK664" s="94" t="str">
        <v/>
      </c>
      <c r="AL664" s="41"/>
      <c r="AM664" s="7">
        <v>2.6058631921824116E-2</v>
      </c>
      <c r="AN664" s="7">
        <v>1.5898251192369983E-3</v>
      </c>
      <c r="AO664" s="7">
        <v>2.4406098529478948E-2</v>
      </c>
      <c r="AP664" s="7">
        <v>2.0243940380581638E-2</v>
      </c>
      <c r="AQ664" s="7" t="str">
        <v/>
      </c>
      <c r="AR664" s="7" t="str">
        <v/>
      </c>
      <c r="AS664" s="18">
        <v>17.64</v>
      </c>
      <c r="AT664" s="41"/>
      <c r="AU664" s="9">
        <v>3.15628712031224E-2</v>
      </c>
      <c r="AV664" s="9">
        <v>2.4736147757253857E-3</v>
      </c>
      <c r="AW664" s="9">
        <v>2.55628529371974E-2</v>
      </c>
      <c r="AX664" s="9">
        <v>2.1212328304000216E-2</v>
      </c>
      <c r="AY664" s="9" t="str">
        <v/>
      </c>
      <c r="AZ664" s="9" t="str">
        <v/>
      </c>
      <c r="BA664" s="10">
        <v>18.236999999999998</v>
      </c>
      <c r="BB664" s="41"/>
    </row>
    <row r="665" spans="1:54" ht="12.75" customHeight="1" x14ac:dyDescent="0.2">
      <c r="A665" s="32">
        <v>24838</v>
      </c>
      <c r="B665" s="7">
        <v>3.6474164133738718E-2</v>
      </c>
      <c r="C665" s="7">
        <v>2.9411764705882248E-3</v>
      </c>
      <c r="D665" s="7">
        <v>3.0069658766028295E-2</v>
      </c>
      <c r="E665" s="7">
        <v>2.323681938172828E-2</v>
      </c>
      <c r="F665" s="7">
        <v>1.7744665218253131E-2</v>
      </c>
      <c r="G665" s="7">
        <v>1.8357583042982739E-2</v>
      </c>
      <c r="H665" s="7">
        <v>4.5197740112994378E-2</v>
      </c>
      <c r="I665" s="8">
        <v>34.1</v>
      </c>
      <c r="J665" s="8">
        <v>34.1</v>
      </c>
      <c r="K665" s="41"/>
      <c r="L665" s="9">
        <v>4.1055718475073277E-2</v>
      </c>
      <c r="M665" s="9">
        <v>2.8248587570622874E-3</v>
      </c>
      <c r="N665" s="9">
        <v>2.8814123670839464E-2</v>
      </c>
      <c r="O665" s="9">
        <v>2.419714257165384E-2</v>
      </c>
      <c r="P665" s="9">
        <v>1.903265740787341E-2</v>
      </c>
      <c r="Q665" s="9" t="str">
        <v/>
      </c>
      <c r="R665" s="9">
        <v>4.615384615384599E-2</v>
      </c>
      <c r="S665" s="10">
        <v>35.5</v>
      </c>
      <c r="T665" s="10">
        <v>35.5</v>
      </c>
      <c r="U665" s="41"/>
      <c r="V665" s="84">
        <v>3.8249999999999999E-2</v>
      </c>
      <c r="W665" s="84">
        <v>3.7000000000000005E-2</v>
      </c>
      <c r="X665" s="87">
        <v>3.7</v>
      </c>
      <c r="Y665" s="41"/>
      <c r="Z665" s="13">
        <v>4.7500000000000001E-2</v>
      </c>
      <c r="AA665" s="11">
        <v>4.75</v>
      </c>
      <c r="AB665" s="22">
        <v>4.6100000000000002E-2</v>
      </c>
      <c r="AC665" s="41"/>
      <c r="AD665" s="90">
        <v>0</v>
      </c>
      <c r="AE665" s="41"/>
      <c r="AF665" s="12" t="str">
        <v/>
      </c>
      <c r="AG665" s="104" t="str">
        <v/>
      </c>
      <c r="AH665" s="41"/>
      <c r="AI665" s="94" t="str">
        <v/>
      </c>
      <c r="AJ665" s="94">
        <v>5.53</v>
      </c>
      <c r="AK665" s="94" t="str">
        <v/>
      </c>
      <c r="AL665" s="41"/>
      <c r="AM665" s="7">
        <v>3.0768335950677628E-2</v>
      </c>
      <c r="AN665" s="7">
        <v>4.6485260770976478E-3</v>
      </c>
      <c r="AO665" s="7">
        <v>2.5616088888854582E-2</v>
      </c>
      <c r="AP665" s="7">
        <v>2.06922975878292E-2</v>
      </c>
      <c r="AQ665" s="7" t="str">
        <v/>
      </c>
      <c r="AR665" s="7" t="str">
        <v/>
      </c>
      <c r="AS665" s="18">
        <v>17.722000000000001</v>
      </c>
      <c r="AT665" s="41"/>
      <c r="AU665" s="9">
        <v>3.5207685786945442E-2</v>
      </c>
      <c r="AV665" s="9">
        <v>4.44151998684017E-3</v>
      </c>
      <c r="AW665" s="9">
        <v>2.6613644769373446E-2</v>
      </c>
      <c r="AX665" s="9">
        <v>2.1732364753785705E-2</v>
      </c>
      <c r="AY665" s="9" t="str">
        <v/>
      </c>
      <c r="AZ665" s="9" t="str">
        <v/>
      </c>
      <c r="BA665" s="10">
        <v>18.318000000000001</v>
      </c>
      <c r="BB665" s="41"/>
    </row>
    <row r="666" spans="1:54" ht="12.75" customHeight="1" x14ac:dyDescent="0.2">
      <c r="A666" s="32">
        <v>24869</v>
      </c>
      <c r="B666" s="7">
        <v>3.9513677811550352E-2</v>
      </c>
      <c r="C666" s="7">
        <v>2.9325513196480912E-3</v>
      </c>
      <c r="D666" s="7">
        <v>3.1075586806406985E-2</v>
      </c>
      <c r="E666" s="7">
        <v>2.3836255539609663E-2</v>
      </c>
      <c r="F666" s="7">
        <v>1.8042730933669704E-2</v>
      </c>
      <c r="G666" s="7">
        <v>1.8938359400969995E-2</v>
      </c>
      <c r="H666" s="7">
        <v>4.5197740112994378E-2</v>
      </c>
      <c r="I666" s="8">
        <v>34.200000000000003</v>
      </c>
      <c r="J666" s="8">
        <v>34.200000000000003</v>
      </c>
      <c r="K666" s="41"/>
      <c r="L666" s="9">
        <v>4.0935672514619936E-2</v>
      </c>
      <c r="M666" s="9">
        <v>5.6338028169014009E-3</v>
      </c>
      <c r="N666" s="9">
        <v>2.9779240675495533E-2</v>
      </c>
      <c r="O666" s="9">
        <v>2.4773505988132216E-2</v>
      </c>
      <c r="P666" s="9">
        <v>1.9319345640457009E-2</v>
      </c>
      <c r="Q666" s="9" t="str">
        <v/>
      </c>
      <c r="R666" s="9">
        <v>5.6410256410256432E-2</v>
      </c>
      <c r="S666" s="10">
        <v>35.6</v>
      </c>
      <c r="T666" s="10">
        <v>35.700000000000003</v>
      </c>
      <c r="U666" s="41"/>
      <c r="V666" s="84">
        <v>3.8249999999999999E-2</v>
      </c>
      <c r="W666" s="84">
        <v>3.7999999999999999E-2</v>
      </c>
      <c r="X666" s="87">
        <v>3.8</v>
      </c>
      <c r="Y666" s="41"/>
      <c r="Z666" s="13">
        <v>4.7500000000000001E-2</v>
      </c>
      <c r="AA666" s="11">
        <v>4.75</v>
      </c>
      <c r="AB666" s="22">
        <v>4.7100000000000003E-2</v>
      </c>
      <c r="AC666" s="41"/>
      <c r="AD666" s="90">
        <v>0</v>
      </c>
      <c r="AE666" s="41"/>
      <c r="AF666" s="12" t="str">
        <v/>
      </c>
      <c r="AG666" s="104" t="str">
        <v/>
      </c>
      <c r="AH666" s="41"/>
      <c r="AI666" s="94" t="str">
        <v/>
      </c>
      <c r="AJ666" s="94">
        <v>5.56</v>
      </c>
      <c r="AK666" s="94" t="str">
        <v/>
      </c>
      <c r="AL666" s="41"/>
      <c r="AM666" s="7">
        <v>3.3753558357055624E-2</v>
      </c>
      <c r="AN666" s="7">
        <v>4.0627468682992163E-3</v>
      </c>
      <c r="AO666" s="7">
        <v>2.685731492951926E-2</v>
      </c>
      <c r="AP666" s="7">
        <v>2.1303340506706014E-2</v>
      </c>
      <c r="AQ666" s="7" t="str">
        <v/>
      </c>
      <c r="AR666" s="7" t="str">
        <v/>
      </c>
      <c r="AS666" s="18">
        <v>17.794</v>
      </c>
      <c r="AT666" s="41"/>
      <c r="AU666" s="9">
        <v>3.7795453263383516E-2</v>
      </c>
      <c r="AV666" s="9">
        <v>4.3126978927829906E-3</v>
      </c>
      <c r="AW666" s="9">
        <v>2.7682833124170525E-2</v>
      </c>
      <c r="AX666" s="9">
        <v>2.2376084390612005E-2</v>
      </c>
      <c r="AY666" s="9" t="str">
        <v/>
      </c>
      <c r="AZ666" s="9" t="str">
        <v/>
      </c>
      <c r="BA666" s="10">
        <v>18.396999999999998</v>
      </c>
      <c r="BB666" s="41"/>
    </row>
    <row r="667" spans="1:54" ht="12.75" customHeight="1" x14ac:dyDescent="0.2">
      <c r="A667" s="32">
        <v>24898</v>
      </c>
      <c r="B667" s="7">
        <v>3.9393939393939315E-2</v>
      </c>
      <c r="C667" s="7">
        <v>2.9239766081869956E-3</v>
      </c>
      <c r="D667" s="7">
        <v>3.0979257011496175E-2</v>
      </c>
      <c r="E667" s="7">
        <v>2.3761648218585618E-2</v>
      </c>
      <c r="F667" s="7">
        <v>1.7630613022290964E-2</v>
      </c>
      <c r="G667" s="7">
        <v>1.9304433351208017E-2</v>
      </c>
      <c r="H667" s="7">
        <v>4.4943820224719211E-2</v>
      </c>
      <c r="I667" s="8">
        <v>34.299999999999997</v>
      </c>
      <c r="J667" s="8">
        <v>34.299999999999997</v>
      </c>
      <c r="K667" s="41"/>
      <c r="L667" s="9">
        <v>4.3731778425655898E-2</v>
      </c>
      <c r="M667" s="9">
        <v>2.8011204481790397E-3</v>
      </c>
      <c r="N667" s="9">
        <v>3.1704066165172851E-2</v>
      </c>
      <c r="O667" s="9">
        <v>2.5272216662570957E-2</v>
      </c>
      <c r="P667" s="9">
        <v>1.954430024966225E-2</v>
      </c>
      <c r="Q667" s="9" t="str">
        <v/>
      </c>
      <c r="R667" s="9">
        <v>4.5685279187817285E-2</v>
      </c>
      <c r="S667" s="10">
        <v>35.799999999999997</v>
      </c>
      <c r="T667" s="10">
        <v>35.799999999999997</v>
      </c>
      <c r="U667" s="41"/>
      <c r="V667" s="84">
        <v>3.8166666666666668E-2</v>
      </c>
      <c r="W667" s="84">
        <v>3.7000000000000005E-2</v>
      </c>
      <c r="X667" s="87">
        <v>3.7</v>
      </c>
      <c r="Y667" s="41"/>
      <c r="Z667" s="13">
        <v>5.2499999999999998E-2</v>
      </c>
      <c r="AA667" s="11">
        <v>5.25</v>
      </c>
      <c r="AB667" s="22">
        <v>5.0499999999999996E-2</v>
      </c>
      <c r="AC667" s="41"/>
      <c r="AD667" s="90">
        <v>0</v>
      </c>
      <c r="AE667" s="41"/>
      <c r="AF667" s="12" t="str">
        <v/>
      </c>
      <c r="AG667" s="104" t="str">
        <v/>
      </c>
      <c r="AH667" s="41"/>
      <c r="AI667" s="94" t="str">
        <v/>
      </c>
      <c r="AJ667" s="94">
        <v>5.74</v>
      </c>
      <c r="AK667" s="94" t="str">
        <v/>
      </c>
      <c r="AL667" s="41"/>
      <c r="AM667" s="7">
        <v>3.6581117175705335E-2</v>
      </c>
      <c r="AN667" s="7">
        <v>3.2595256828145125E-3</v>
      </c>
      <c r="AO667" s="7">
        <v>2.7534306128577768E-2</v>
      </c>
      <c r="AP667" s="7">
        <v>2.2134272551599832E-2</v>
      </c>
      <c r="AQ667" s="7" t="str">
        <v/>
      </c>
      <c r="AR667" s="7" t="str">
        <v/>
      </c>
      <c r="AS667" s="18">
        <v>17.852</v>
      </c>
      <c r="AT667" s="41"/>
      <c r="AU667" s="9">
        <v>4.0328939957192667E-2</v>
      </c>
      <c r="AV667" s="9">
        <v>3.9680382671087866E-3</v>
      </c>
      <c r="AW667" s="9">
        <v>2.8838045845344773E-2</v>
      </c>
      <c r="AX667" s="9">
        <v>2.3061961893337424E-2</v>
      </c>
      <c r="AY667" s="9" t="str">
        <v/>
      </c>
      <c r="AZ667" s="9" t="str">
        <v/>
      </c>
      <c r="BA667" s="10">
        <v>18.47</v>
      </c>
      <c r="BB667" s="41"/>
    </row>
    <row r="668" spans="1:54" ht="12.75" customHeight="1" x14ac:dyDescent="0.2">
      <c r="A668" s="32">
        <v>24929</v>
      </c>
      <c r="B668" s="7">
        <v>3.92749244712991E-2</v>
      </c>
      <c r="C668" s="7">
        <v>2.9154518950438302E-3</v>
      </c>
      <c r="D668" s="7">
        <v>3.0883522949268993E-2</v>
      </c>
      <c r="E668" s="7">
        <v>2.43578988548947E-2</v>
      </c>
      <c r="F668" s="7">
        <v>1.7574136317535682E-2</v>
      </c>
      <c r="G668" s="7">
        <v>1.8589216868936997E-2</v>
      </c>
      <c r="H668" s="7">
        <v>3.9106145251396773E-2</v>
      </c>
      <c r="I668" s="8">
        <v>34.4</v>
      </c>
      <c r="J668" s="8">
        <v>34.4</v>
      </c>
      <c r="K668" s="41"/>
      <c r="L668" s="9">
        <v>4.3604651162790775E-2</v>
      </c>
      <c r="M668" s="9">
        <v>2.7932960893854997E-3</v>
      </c>
      <c r="N668" s="9">
        <v>3.1610052136764377E-2</v>
      </c>
      <c r="O668" s="9">
        <v>2.5196316887879933E-2</v>
      </c>
      <c r="P668" s="9">
        <v>1.9828731817468137E-2</v>
      </c>
      <c r="Q668" s="9" t="str">
        <v/>
      </c>
      <c r="R668" s="9">
        <v>4.5226130653266416E-2</v>
      </c>
      <c r="S668" s="10">
        <v>35.9</v>
      </c>
      <c r="T668" s="10">
        <v>35.9</v>
      </c>
      <c r="U668" s="41"/>
      <c r="V668" s="84">
        <v>3.7916666666666668E-2</v>
      </c>
      <c r="W668" s="84">
        <v>3.5000000000000003E-2</v>
      </c>
      <c r="X668" s="87">
        <v>3.5</v>
      </c>
      <c r="Y668" s="41"/>
      <c r="Z668" s="13">
        <v>6.25E-2</v>
      </c>
      <c r="AA668" s="11">
        <v>6.25</v>
      </c>
      <c r="AB668" s="22">
        <v>5.7599999999999998E-2</v>
      </c>
      <c r="AC668" s="41"/>
      <c r="AD668" s="90">
        <v>0</v>
      </c>
      <c r="AE668" s="41"/>
      <c r="AF668" s="12" t="str">
        <v/>
      </c>
      <c r="AG668" s="104" t="str">
        <v/>
      </c>
      <c r="AH668" s="41"/>
      <c r="AI668" s="94" t="str">
        <v/>
      </c>
      <c r="AJ668" s="94">
        <v>5.64</v>
      </c>
      <c r="AK668" s="94" t="str">
        <v/>
      </c>
      <c r="AL668" s="41"/>
      <c r="AM668" s="7">
        <v>3.8084748710219607E-2</v>
      </c>
      <c r="AN668" s="7">
        <v>3.1369034281873986E-3</v>
      </c>
      <c r="AO668" s="7">
        <v>2.8066423634047988E-2</v>
      </c>
      <c r="AP668" s="7">
        <v>2.2787521090617657E-2</v>
      </c>
      <c r="AQ668" s="7" t="str">
        <v/>
      </c>
      <c r="AR668" s="7" t="str">
        <v/>
      </c>
      <c r="AS668" s="18">
        <v>17.908000000000001</v>
      </c>
      <c r="AT668" s="41"/>
      <c r="AU668" s="9">
        <v>4.1285176655619704E-2</v>
      </c>
      <c r="AV668" s="9">
        <v>3.6816459122903655E-3</v>
      </c>
      <c r="AW668" s="9">
        <v>2.969451017894742E-2</v>
      </c>
      <c r="AX668" s="9">
        <v>2.3565847547665886E-2</v>
      </c>
      <c r="AY668" s="9" t="str">
        <v/>
      </c>
      <c r="AZ668" s="9" t="str">
        <v/>
      </c>
      <c r="BA668" s="10">
        <v>18.538</v>
      </c>
      <c r="BB668" s="41"/>
    </row>
    <row r="669" spans="1:54" ht="12.75" customHeight="1" x14ac:dyDescent="0.2">
      <c r="A669" s="32">
        <v>24959</v>
      </c>
      <c r="B669" s="7">
        <v>3.9156626506023917E-2</v>
      </c>
      <c r="C669" s="7">
        <v>2.9069767441860517E-3</v>
      </c>
      <c r="D669" s="7">
        <v>3.1881474707919244E-2</v>
      </c>
      <c r="E669" s="7">
        <v>2.4952764470199895E-2</v>
      </c>
      <c r="F669" s="7">
        <v>1.7869556507340567E-2</v>
      </c>
      <c r="G669" s="7">
        <v>1.8523513943246028E-2</v>
      </c>
      <c r="H669" s="7">
        <v>3.3333333333333437E-2</v>
      </c>
      <c r="I669" s="8">
        <v>34.5</v>
      </c>
      <c r="J669" s="8">
        <v>34.5</v>
      </c>
      <c r="K669" s="41"/>
      <c r="L669" s="9">
        <v>4.3478260869565188E-2</v>
      </c>
      <c r="M669" s="9">
        <v>2.7855153203342198E-3</v>
      </c>
      <c r="N669" s="9">
        <v>3.2567019338693104E-2</v>
      </c>
      <c r="O669" s="9">
        <v>2.5766821591087563E-2</v>
      </c>
      <c r="P669" s="9">
        <v>2.0112451217360272E-2</v>
      </c>
      <c r="Q669" s="9" t="str">
        <v/>
      </c>
      <c r="R669" s="9">
        <v>4.5226130653266416E-2</v>
      </c>
      <c r="S669" s="10">
        <v>36</v>
      </c>
      <c r="T669" s="10">
        <v>36</v>
      </c>
      <c r="U669" s="41"/>
      <c r="V669" s="84">
        <v>3.7666666666666668E-2</v>
      </c>
      <c r="W669" s="84">
        <v>3.5000000000000003E-2</v>
      </c>
      <c r="X669" s="87">
        <v>3.5</v>
      </c>
      <c r="Y669" s="41"/>
      <c r="Z669" s="13">
        <v>6.13E-2</v>
      </c>
      <c r="AA669" s="11">
        <v>6.13</v>
      </c>
      <c r="AB669" s="22">
        <v>6.1200000000000004E-2</v>
      </c>
      <c r="AC669" s="41"/>
      <c r="AD669" s="90">
        <v>0</v>
      </c>
      <c r="AE669" s="41"/>
      <c r="AF669" s="12" t="str">
        <v/>
      </c>
      <c r="AG669" s="104" t="str">
        <v/>
      </c>
      <c r="AH669" s="41"/>
      <c r="AI669" s="94" t="str">
        <v/>
      </c>
      <c r="AJ669" s="94">
        <v>5.87</v>
      </c>
      <c r="AK669" s="94" t="str">
        <v/>
      </c>
      <c r="AL669" s="41"/>
      <c r="AM669" s="7">
        <v>3.9921314510529937E-2</v>
      </c>
      <c r="AN669" s="7">
        <v>3.6855036855036882E-3</v>
      </c>
      <c r="AO669" s="7">
        <v>2.8558723374778605E-2</v>
      </c>
      <c r="AP669" s="7">
        <v>2.3207982928636239E-2</v>
      </c>
      <c r="AQ669" s="7" t="str">
        <v/>
      </c>
      <c r="AR669" s="7" t="str">
        <v/>
      </c>
      <c r="AS669" s="18">
        <v>17.974</v>
      </c>
      <c r="AT669" s="41"/>
      <c r="AU669" s="9">
        <v>4.2932406680865398E-2</v>
      </c>
      <c r="AV669" s="9">
        <v>3.7760276189449105E-3</v>
      </c>
      <c r="AW669" s="9">
        <v>3.0362278792330111E-2</v>
      </c>
      <c r="AX669" s="9">
        <v>2.3965604593142897E-2</v>
      </c>
      <c r="AY669" s="9" t="str">
        <v/>
      </c>
      <c r="AZ669" s="9" t="str">
        <v/>
      </c>
      <c r="BA669" s="10">
        <v>18.608000000000001</v>
      </c>
      <c r="BB669" s="41"/>
    </row>
    <row r="670" spans="1:54" ht="12.75" customHeight="1" x14ac:dyDescent="0.2">
      <c r="A670" s="32">
        <v>24990</v>
      </c>
      <c r="B670" s="7">
        <v>4.2042042042042205E-2</v>
      </c>
      <c r="C670" s="7">
        <v>5.7971014492754769E-3</v>
      </c>
      <c r="D670" s="7">
        <v>3.1685826254517879E-2</v>
      </c>
      <c r="E670" s="7">
        <v>2.5466812350874335E-2</v>
      </c>
      <c r="F670" s="7">
        <v>1.8458092132153547E-2</v>
      </c>
      <c r="G670" s="7">
        <v>1.8393506765187029E-2</v>
      </c>
      <c r="H670" s="7">
        <v>3.3149171270718147E-2</v>
      </c>
      <c r="I670" s="8">
        <v>34.700000000000003</v>
      </c>
      <c r="J670" s="8">
        <v>34.700000000000003</v>
      </c>
      <c r="K670" s="41"/>
      <c r="L670" s="9">
        <v>4.6242774566473965E-2</v>
      </c>
      <c r="M670" s="9">
        <v>5.5555555555555358E-3</v>
      </c>
      <c r="N670" s="9">
        <v>3.4475650335274777E-2</v>
      </c>
      <c r="O670" s="9">
        <v>2.6257372631746767E-2</v>
      </c>
      <c r="P670" s="9">
        <v>2.0677768499201665E-2</v>
      </c>
      <c r="Q670" s="9" t="str">
        <v/>
      </c>
      <c r="R670" s="9">
        <v>4.4999999999999929E-2</v>
      </c>
      <c r="S670" s="10">
        <v>36.200000000000003</v>
      </c>
      <c r="T670" s="10">
        <v>36.200000000000003</v>
      </c>
      <c r="U670" s="41"/>
      <c r="V670" s="84">
        <v>3.7499999999999999E-2</v>
      </c>
      <c r="W670" s="84">
        <v>3.7000000000000005E-2</v>
      </c>
      <c r="X670" s="87">
        <v>3.7</v>
      </c>
      <c r="Y670" s="41"/>
      <c r="Z670" s="13">
        <v>5.5E-2</v>
      </c>
      <c r="AA670" s="11">
        <v>5.5</v>
      </c>
      <c r="AB670" s="22">
        <v>6.0700000000000004E-2</v>
      </c>
      <c r="AC670" s="41"/>
      <c r="AD670" s="90">
        <v>0</v>
      </c>
      <c r="AE670" s="41"/>
      <c r="AF670" s="12" t="str">
        <v/>
      </c>
      <c r="AG670" s="104" t="str">
        <v/>
      </c>
      <c r="AH670" s="41"/>
      <c r="AI670" s="94" t="str">
        <v/>
      </c>
      <c r="AJ670" s="94">
        <v>5.72</v>
      </c>
      <c r="AK670" s="94" t="str">
        <v/>
      </c>
      <c r="AL670" s="41"/>
      <c r="AM670" s="7">
        <v>3.9967702866370747E-2</v>
      </c>
      <c r="AN670" s="7">
        <v>3.2268832758428623E-3</v>
      </c>
      <c r="AO670" s="7">
        <v>2.8668435735782039E-2</v>
      </c>
      <c r="AP670" s="7">
        <v>2.3420856546234159E-2</v>
      </c>
      <c r="AQ670" s="7" t="str">
        <v/>
      </c>
      <c r="AR670" s="7" t="str">
        <v/>
      </c>
      <c r="AS670" s="18">
        <v>18.032</v>
      </c>
      <c r="AT670" s="41"/>
      <c r="AU670" s="9">
        <v>4.4389780287359626E-2</v>
      </c>
      <c r="AV670" s="9">
        <v>3.9230438521067335E-3</v>
      </c>
      <c r="AW670" s="9">
        <v>3.1788784760523381E-2</v>
      </c>
      <c r="AX670" s="9">
        <v>2.4420942868537576E-2</v>
      </c>
      <c r="AY670" s="9" t="str">
        <v/>
      </c>
      <c r="AZ670" s="9" t="str">
        <v/>
      </c>
      <c r="BA670" s="10">
        <v>18.681000000000001</v>
      </c>
      <c r="BB670" s="41"/>
    </row>
    <row r="671" spans="1:54" ht="12.75" customHeight="1" x14ac:dyDescent="0.2">
      <c r="A671" s="32">
        <v>25020</v>
      </c>
      <c r="B671" s="7">
        <v>4.4910179640718528E-2</v>
      </c>
      <c r="C671" s="7">
        <v>5.7636887608067955E-3</v>
      </c>
      <c r="D671" s="7">
        <v>3.3664135655929961E-2</v>
      </c>
      <c r="E671" s="7">
        <v>2.5976492736302648E-2</v>
      </c>
      <c r="F671" s="7">
        <v>1.8691641914860169E-2</v>
      </c>
      <c r="G671" s="7">
        <v>1.8056263072761869E-2</v>
      </c>
      <c r="H671" s="7">
        <v>3.8461538461538325E-2</v>
      </c>
      <c r="I671" s="8">
        <v>34.9</v>
      </c>
      <c r="J671" s="8">
        <v>34.9</v>
      </c>
      <c r="K671" s="41"/>
      <c r="L671" s="9">
        <v>4.8991354466858761E-2</v>
      </c>
      <c r="M671" s="9">
        <v>5.5248618784529135E-3</v>
      </c>
      <c r="N671" s="9">
        <v>3.6377264266541642E-2</v>
      </c>
      <c r="O671" s="9">
        <v>2.7388860907683554E-2</v>
      </c>
      <c r="P671" s="9">
        <v>2.0894742519866227E-2</v>
      </c>
      <c r="Q671" s="9" t="str">
        <v/>
      </c>
      <c r="R671" s="9">
        <v>3.9800995024875441E-2</v>
      </c>
      <c r="S671" s="10">
        <v>36.4</v>
      </c>
      <c r="T671" s="10">
        <v>36.4</v>
      </c>
      <c r="U671" s="41"/>
      <c r="V671" s="84">
        <v>3.7416666666666674E-2</v>
      </c>
      <c r="W671" s="84">
        <v>3.7000000000000005E-2</v>
      </c>
      <c r="X671" s="87">
        <v>3.7</v>
      </c>
      <c r="Y671" s="41"/>
      <c r="Z671" s="13">
        <v>0.06</v>
      </c>
      <c r="AA671" s="11">
        <v>6</v>
      </c>
      <c r="AB671" s="22">
        <v>6.0299999999999999E-2</v>
      </c>
      <c r="AC671" s="41"/>
      <c r="AD671" s="90">
        <v>0</v>
      </c>
      <c r="AE671" s="41"/>
      <c r="AF671" s="12" t="str">
        <v/>
      </c>
      <c r="AG671" s="104" t="str">
        <v/>
      </c>
      <c r="AH671" s="41"/>
      <c r="AI671" s="94" t="str">
        <v/>
      </c>
      <c r="AJ671" s="94">
        <v>5.5</v>
      </c>
      <c r="AK671" s="94" t="str">
        <v/>
      </c>
      <c r="AL671" s="41"/>
      <c r="AM671" s="7">
        <v>3.9602253132543952E-2</v>
      </c>
      <c r="AN671" s="7">
        <v>3.0501330967169782E-3</v>
      </c>
      <c r="AO671" s="7">
        <v>2.9464719827897889E-2</v>
      </c>
      <c r="AP671" s="7">
        <v>2.3636835281666491E-2</v>
      </c>
      <c r="AQ671" s="7" t="str">
        <v/>
      </c>
      <c r="AR671" s="7" t="str">
        <v/>
      </c>
      <c r="AS671" s="18">
        <v>18.087</v>
      </c>
      <c r="AT671" s="41"/>
      <c r="AU671" s="9">
        <v>4.4294628928014168E-2</v>
      </c>
      <c r="AV671" s="9">
        <v>3.318880145602332E-3</v>
      </c>
      <c r="AW671" s="9">
        <v>3.2585046624056924E-2</v>
      </c>
      <c r="AX671" s="9">
        <v>2.4914399937660869E-2</v>
      </c>
      <c r="AY671" s="9" t="str">
        <v/>
      </c>
      <c r="AZ671" s="9" t="str">
        <v/>
      </c>
      <c r="BA671" s="10">
        <v>18.742999999999999</v>
      </c>
      <c r="BB671" s="41"/>
    </row>
    <row r="672" spans="1:54" ht="12.75" customHeight="1" x14ac:dyDescent="0.2">
      <c r="A672" s="32">
        <v>25051</v>
      </c>
      <c r="B672" s="7">
        <v>4.4776119402984982E-2</v>
      </c>
      <c r="C672" s="7">
        <v>2.8653295128939771E-3</v>
      </c>
      <c r="D672" s="7">
        <v>3.4650456994467893E-2</v>
      </c>
      <c r="E672" s="7">
        <v>2.6563772166682265E-2</v>
      </c>
      <c r="F672" s="7">
        <v>1.933519647081261E-2</v>
      </c>
      <c r="G672" s="7">
        <v>1.7993718011223292E-2</v>
      </c>
      <c r="H672" s="7">
        <v>3.8251366120218622E-2</v>
      </c>
      <c r="I672" s="8">
        <v>35</v>
      </c>
      <c r="J672" s="8">
        <v>35</v>
      </c>
      <c r="K672" s="41"/>
      <c r="L672" s="9">
        <v>4.8850574712643757E-2</v>
      </c>
      <c r="M672" s="9">
        <v>2.7472527472527375E-3</v>
      </c>
      <c r="N672" s="9">
        <v>3.7325459913702286E-2</v>
      </c>
      <c r="O672" s="9">
        <v>2.7307446841940086E-2</v>
      </c>
      <c r="P672" s="9">
        <v>2.1174861981118953E-2</v>
      </c>
      <c r="Q672" s="9" t="str">
        <v/>
      </c>
      <c r="R672" s="9">
        <v>3.9800995024875441E-2</v>
      </c>
      <c r="S672" s="10">
        <v>36.5</v>
      </c>
      <c r="T672" s="10">
        <v>36.5</v>
      </c>
      <c r="U672" s="41"/>
      <c r="V672" s="84">
        <v>3.7166666666666674E-2</v>
      </c>
      <c r="W672" s="84">
        <v>3.5000000000000003E-2</v>
      </c>
      <c r="X672" s="87">
        <v>3.5</v>
      </c>
      <c r="Y672" s="41"/>
      <c r="Z672" s="13">
        <v>5.7500000000000002E-2</v>
      </c>
      <c r="AA672" s="11">
        <v>5.75</v>
      </c>
      <c r="AB672" s="22">
        <v>6.0299999999999999E-2</v>
      </c>
      <c r="AC672" s="41"/>
      <c r="AD672" s="90">
        <v>0</v>
      </c>
      <c r="AE672" s="41"/>
      <c r="AF672" s="12" t="str">
        <v/>
      </c>
      <c r="AG672" s="104" t="str">
        <v/>
      </c>
      <c r="AH672" s="41"/>
      <c r="AI672" s="94" t="str">
        <v/>
      </c>
      <c r="AJ672" s="94">
        <v>5.42</v>
      </c>
      <c r="AK672" s="94" t="str">
        <v/>
      </c>
      <c r="AL672" s="41"/>
      <c r="AM672" s="7">
        <v>4.0625716250286548E-2</v>
      </c>
      <c r="AN672" s="7">
        <v>4.0913363189032381E-3</v>
      </c>
      <c r="AO672" s="7">
        <v>3.0783874515686316E-2</v>
      </c>
      <c r="AP672" s="7">
        <v>2.4193203889656179E-2</v>
      </c>
      <c r="AQ672" s="7" t="str">
        <v/>
      </c>
      <c r="AR672" s="7" t="str">
        <v/>
      </c>
      <c r="AS672" s="18">
        <v>18.161000000000001</v>
      </c>
      <c r="AT672" s="41"/>
      <c r="AU672" s="9">
        <v>4.5159140143309351E-2</v>
      </c>
      <c r="AV672" s="9">
        <v>3.8947873872912098E-3</v>
      </c>
      <c r="AW672" s="9">
        <v>3.3276865022717761E-2</v>
      </c>
      <c r="AX672" s="9">
        <v>2.5525953001588331E-2</v>
      </c>
      <c r="AY672" s="9" t="str">
        <v/>
      </c>
      <c r="AZ672" s="9" t="str">
        <v/>
      </c>
      <c r="BA672" s="10">
        <v>18.815999999999999</v>
      </c>
      <c r="BB672" s="41"/>
    </row>
    <row r="673" spans="1:54" ht="12.75" customHeight="1" x14ac:dyDescent="0.2">
      <c r="A673" s="32">
        <v>25082</v>
      </c>
      <c r="B673" s="7">
        <v>4.4642857142857206E-2</v>
      </c>
      <c r="C673" s="7">
        <v>2.8571428571428914E-3</v>
      </c>
      <c r="D673" s="7">
        <v>3.5634901410402486E-2</v>
      </c>
      <c r="E673" s="7">
        <v>2.7149710774476699E-2</v>
      </c>
      <c r="F673" s="7">
        <v>1.9626061324886868E-2</v>
      </c>
      <c r="G673" s="7">
        <v>1.8138948684862433E-2</v>
      </c>
      <c r="H673" s="7">
        <v>3.8251366120218622E-2</v>
      </c>
      <c r="I673" s="8">
        <v>35.1</v>
      </c>
      <c r="J673" s="8">
        <v>35.1</v>
      </c>
      <c r="K673" s="41"/>
      <c r="L673" s="9">
        <v>4.857142857142871E-2</v>
      </c>
      <c r="M673" s="9">
        <v>5.479452054794498E-3</v>
      </c>
      <c r="N673" s="9">
        <v>3.8159478611925035E-2</v>
      </c>
      <c r="O673" s="9">
        <v>2.8430803760772116E-2</v>
      </c>
      <c r="P673" s="9">
        <v>2.1733034912706506E-2</v>
      </c>
      <c r="Q673" s="9" t="str">
        <v/>
      </c>
      <c r="R673" s="9">
        <v>4.4776119402984982E-2</v>
      </c>
      <c r="S673" s="10">
        <v>36.700000000000003</v>
      </c>
      <c r="T673" s="10">
        <v>36.700000000000003</v>
      </c>
      <c r="U673" s="41"/>
      <c r="V673" s="84">
        <v>3.6833333333333336E-2</v>
      </c>
      <c r="W673" s="84">
        <v>3.4000000000000002E-2</v>
      </c>
      <c r="X673" s="87">
        <v>3.4</v>
      </c>
      <c r="Y673" s="41"/>
      <c r="Z673" s="13">
        <v>5.5E-2</v>
      </c>
      <c r="AA673" s="11">
        <v>5.5</v>
      </c>
      <c r="AB673" s="22">
        <v>5.7800000000000004E-2</v>
      </c>
      <c r="AC673" s="41"/>
      <c r="AD673" s="90">
        <v>0</v>
      </c>
      <c r="AE673" s="41"/>
      <c r="AF673" s="12" t="str">
        <v/>
      </c>
      <c r="AG673" s="104" t="str">
        <v/>
      </c>
      <c r="AH673" s="41"/>
      <c r="AI673" s="94" t="str">
        <v/>
      </c>
      <c r="AJ673" s="94">
        <v>5.46</v>
      </c>
      <c r="AK673" s="94" t="str">
        <v/>
      </c>
      <c r="AL673" s="41"/>
      <c r="AM673" s="7">
        <v>4.1073978863181981E-2</v>
      </c>
      <c r="AN673" s="7">
        <v>3.468971972908852E-3</v>
      </c>
      <c r="AO673" s="7">
        <v>3.1808513422850071E-2</v>
      </c>
      <c r="AP673" s="7">
        <v>2.4940963294463936E-2</v>
      </c>
      <c r="AQ673" s="7" t="str">
        <v/>
      </c>
      <c r="AR673" s="7" t="str">
        <v/>
      </c>
      <c r="AS673" s="18">
        <v>18.224</v>
      </c>
      <c r="AT673" s="41"/>
      <c r="AU673" s="9">
        <v>4.5663364144572949E-2</v>
      </c>
      <c r="AV673" s="9">
        <v>4.0391156462584732E-3</v>
      </c>
      <c r="AW673" s="9">
        <v>3.4262067720089329E-2</v>
      </c>
      <c r="AX673" s="9">
        <v>2.5982224303474855E-2</v>
      </c>
      <c r="AY673" s="9" t="str">
        <v/>
      </c>
      <c r="AZ673" s="9" t="str">
        <v/>
      </c>
      <c r="BA673" s="10">
        <v>18.891999999999999</v>
      </c>
      <c r="BB673" s="41"/>
    </row>
    <row r="674" spans="1:54" ht="12.75" customHeight="1" x14ac:dyDescent="0.2">
      <c r="A674" s="32">
        <v>25112</v>
      </c>
      <c r="B674" s="7">
        <v>4.7477744807121525E-2</v>
      </c>
      <c r="C674" s="7">
        <v>5.6980056980056037E-3</v>
      </c>
      <c r="D674" s="7">
        <v>3.6505985588819234E-2</v>
      </c>
      <c r="E674" s="7">
        <v>2.7648985357532352E-2</v>
      </c>
      <c r="F674" s="7">
        <v>2.0205560488133711E-2</v>
      </c>
      <c r="G674" s="7">
        <v>1.863652369214619E-2</v>
      </c>
      <c r="H674" s="7">
        <v>3.8251366120218622E-2</v>
      </c>
      <c r="I674" s="8">
        <v>35.299999999999997</v>
      </c>
      <c r="J674" s="8">
        <v>35.299999999999997</v>
      </c>
      <c r="K674" s="41"/>
      <c r="L674" s="9">
        <v>4.8295454545454364E-2</v>
      </c>
      <c r="M674" s="9">
        <v>5.4495912806538094E-3</v>
      </c>
      <c r="N674" s="9">
        <v>3.8987101561368309E-2</v>
      </c>
      <c r="O674" s="9">
        <v>2.8904999694187916E-2</v>
      </c>
      <c r="P674" s="9">
        <v>2.1943749382666633E-2</v>
      </c>
      <c r="Q674" s="9" t="str">
        <v/>
      </c>
      <c r="R674" s="9">
        <v>4.4554455445544594E-2</v>
      </c>
      <c r="S674" s="10">
        <v>36.9</v>
      </c>
      <c r="T674" s="10">
        <v>36.9</v>
      </c>
      <c r="U674" s="41"/>
      <c r="V674" s="84">
        <v>3.6333333333333329E-2</v>
      </c>
      <c r="W674" s="84">
        <v>3.4000000000000002E-2</v>
      </c>
      <c r="X674" s="87">
        <v>3.4</v>
      </c>
      <c r="Y674" s="41"/>
      <c r="Z674" s="13">
        <v>0.06</v>
      </c>
      <c r="AA674" s="11">
        <v>6</v>
      </c>
      <c r="AB674" s="22">
        <v>5.91E-2</v>
      </c>
      <c r="AC674" s="41"/>
      <c r="AD674" s="90">
        <v>0</v>
      </c>
      <c r="AE674" s="41"/>
      <c r="AF674" s="12" t="str">
        <v/>
      </c>
      <c r="AG674" s="104" t="str">
        <v/>
      </c>
      <c r="AH674" s="41"/>
      <c r="AI674" s="94" t="str">
        <v/>
      </c>
      <c r="AJ674" s="94">
        <v>5.58</v>
      </c>
      <c r="AK674" s="94" t="str">
        <v/>
      </c>
      <c r="AL674" s="41"/>
      <c r="AM674" s="7">
        <v>4.2725304773840733E-2</v>
      </c>
      <c r="AN674" s="7">
        <v>4.3898156277435429E-3</v>
      </c>
      <c r="AO674" s="7">
        <v>3.3212337620525556E-2</v>
      </c>
      <c r="AP674" s="7">
        <v>2.5444953328737752E-2</v>
      </c>
      <c r="AQ674" s="7" t="str">
        <v/>
      </c>
      <c r="AR674" s="7" t="str">
        <v/>
      </c>
      <c r="AS674" s="18">
        <v>18.303999999999998</v>
      </c>
      <c r="AT674" s="41"/>
      <c r="AU674" s="9">
        <v>4.6046101246277837E-2</v>
      </c>
      <c r="AV674" s="9">
        <v>4.0757992801185861E-3</v>
      </c>
      <c r="AW674" s="9">
        <v>3.5786640308504092E-2</v>
      </c>
      <c r="AX674" s="9">
        <v>2.6360571499201901E-2</v>
      </c>
      <c r="AY674" s="9" t="str">
        <v/>
      </c>
      <c r="AZ674" s="9" t="str">
        <v/>
      </c>
      <c r="BA674" s="10">
        <v>18.969000000000001</v>
      </c>
      <c r="BB674" s="41"/>
    </row>
    <row r="675" spans="1:54" ht="12.75" customHeight="1" x14ac:dyDescent="0.2">
      <c r="A675" s="32">
        <v>25143</v>
      </c>
      <c r="B675" s="7">
        <v>4.7337278106508895E-2</v>
      </c>
      <c r="C675" s="7">
        <v>2.8328611898016387E-3</v>
      </c>
      <c r="D675" s="7">
        <v>3.7483822004187761E-2</v>
      </c>
      <c r="E675" s="7">
        <v>2.8230564103111755E-2</v>
      </c>
      <c r="F675" s="7">
        <v>2.014176100368581E-2</v>
      </c>
      <c r="G675" s="7">
        <v>1.919995262054508E-2</v>
      </c>
      <c r="H675" s="7">
        <v>4.9180327868852292E-2</v>
      </c>
      <c r="I675" s="8">
        <v>35.4</v>
      </c>
      <c r="J675" s="8">
        <v>35.4</v>
      </c>
      <c r="K675" s="41"/>
      <c r="L675" s="9">
        <v>5.0991501416430829E-2</v>
      </c>
      <c r="M675" s="9">
        <v>5.4200542005420349E-3</v>
      </c>
      <c r="N675" s="9">
        <v>4.0860842503307904E-2</v>
      </c>
      <c r="O675" s="9">
        <v>2.9375376695440547E-2</v>
      </c>
      <c r="P675" s="9">
        <v>2.1810290606887772E-2</v>
      </c>
      <c r="Q675" s="9" t="str">
        <v/>
      </c>
      <c r="R675" s="9">
        <v>3.9408866995073843E-2</v>
      </c>
      <c r="S675" s="10">
        <v>37.1</v>
      </c>
      <c r="T675" s="10">
        <v>37.1</v>
      </c>
      <c r="U675" s="41"/>
      <c r="V675" s="84">
        <v>3.5916666666666666E-2</v>
      </c>
      <c r="W675" s="84">
        <v>3.4000000000000002E-2</v>
      </c>
      <c r="X675" s="87">
        <v>3.4</v>
      </c>
      <c r="Y675" s="41"/>
      <c r="Z675" s="13">
        <v>0.06</v>
      </c>
      <c r="AA675" s="11">
        <v>6</v>
      </c>
      <c r="AB675" s="22">
        <v>5.8200000000000002E-2</v>
      </c>
      <c r="AC675" s="41"/>
      <c r="AD675" s="90">
        <v>0</v>
      </c>
      <c r="AE675" s="41"/>
      <c r="AF675" s="12" t="str">
        <v/>
      </c>
      <c r="AG675" s="104" t="str">
        <v/>
      </c>
      <c r="AH675" s="41"/>
      <c r="AI675" s="94" t="str">
        <v/>
      </c>
      <c r="AJ675" s="94">
        <v>5.7</v>
      </c>
      <c r="AK675" s="94" t="str">
        <v/>
      </c>
      <c r="AL675" s="41"/>
      <c r="AM675" s="7">
        <v>4.2811719282307648E-2</v>
      </c>
      <c r="AN675" s="7">
        <v>3.3872377622379268E-3</v>
      </c>
      <c r="AO675" s="7">
        <v>3.3796502074216139E-2</v>
      </c>
      <c r="AP675" s="7">
        <v>2.584654734950842E-2</v>
      </c>
      <c r="AQ675" s="7" t="str">
        <v/>
      </c>
      <c r="AR675" s="7" t="str">
        <v/>
      </c>
      <c r="AS675" s="18">
        <v>18.366</v>
      </c>
      <c r="AT675" s="41"/>
      <c r="AU675" s="9">
        <v>4.6668865435356199E-2</v>
      </c>
      <c r="AV675" s="9">
        <v>3.7956666139489226E-3</v>
      </c>
      <c r="AW675" s="9">
        <v>3.6448236609145868E-2</v>
      </c>
      <c r="AX675" s="9">
        <v>2.695362121326661E-2</v>
      </c>
      <c r="AY675" s="9" t="str">
        <v/>
      </c>
      <c r="AZ675" s="9" t="str">
        <v/>
      </c>
      <c r="BA675" s="10">
        <v>19.041</v>
      </c>
      <c r="BB675" s="41"/>
    </row>
    <row r="676" spans="1:54" ht="12.75" customHeight="1" x14ac:dyDescent="0.2">
      <c r="A676" s="32">
        <v>25173</v>
      </c>
      <c r="B676" s="7">
        <v>4.71976401179941E-2</v>
      </c>
      <c r="C676" s="7">
        <v>5.6497175141243527E-3</v>
      </c>
      <c r="D676" s="7">
        <v>3.7370143327925875E-2</v>
      </c>
      <c r="E676" s="7">
        <v>2.8144069370451996E-2</v>
      </c>
      <c r="F676" s="7">
        <v>2.0782112196419122E-2</v>
      </c>
      <c r="G676" s="7">
        <v>1.9554781008046085E-2</v>
      </c>
      <c r="H676" s="7">
        <v>4.3478260869565188E-2</v>
      </c>
      <c r="I676" s="8">
        <v>35.5</v>
      </c>
      <c r="J676" s="8">
        <v>35.6</v>
      </c>
      <c r="K676" s="41"/>
      <c r="L676" s="9">
        <v>5.0847457627118731E-2</v>
      </c>
      <c r="M676" s="9">
        <v>2.6954177897573484E-3</v>
      </c>
      <c r="N676" s="9">
        <v>4.0741805351937943E-2</v>
      </c>
      <c r="O676" s="9">
        <v>2.9929698705964514E-2</v>
      </c>
      <c r="P676" s="9">
        <v>2.208537767149954E-2</v>
      </c>
      <c r="Q676" s="9" t="str">
        <v/>
      </c>
      <c r="R676" s="9">
        <v>4.4334975369457963E-2</v>
      </c>
      <c r="S676" s="10">
        <v>37.200000000000003</v>
      </c>
      <c r="T676" s="10">
        <v>37.200000000000003</v>
      </c>
      <c r="U676" s="41"/>
      <c r="V676" s="84">
        <v>3.5583333333333328E-2</v>
      </c>
      <c r="W676" s="84">
        <v>3.4000000000000002E-2</v>
      </c>
      <c r="X676" s="87">
        <v>3.4</v>
      </c>
      <c r="Y676" s="41"/>
      <c r="Z676" s="13">
        <v>0.04</v>
      </c>
      <c r="AA676" s="11">
        <v>4</v>
      </c>
      <c r="AB676" s="22">
        <v>6.0199999999999997E-2</v>
      </c>
      <c r="AC676" s="41"/>
      <c r="AD676" s="90">
        <v>0</v>
      </c>
      <c r="AE676" s="41"/>
      <c r="AF676" s="12" t="str">
        <v/>
      </c>
      <c r="AG676" s="104" t="str">
        <v/>
      </c>
      <c r="AH676" s="41"/>
      <c r="AI676" s="94" t="str">
        <v/>
      </c>
      <c r="AJ676" s="94">
        <v>6.03</v>
      </c>
      <c r="AK676" s="94" t="str">
        <v/>
      </c>
      <c r="AL676" s="41"/>
      <c r="AM676" s="7">
        <v>4.331065759637176E-2</v>
      </c>
      <c r="AN676" s="7">
        <v>2.0690406185341903E-3</v>
      </c>
      <c r="AO676" s="7">
        <v>3.3267314725377028E-2</v>
      </c>
      <c r="AP676" s="7">
        <v>2.5966251487695935E-2</v>
      </c>
      <c r="AQ676" s="7" t="str">
        <v/>
      </c>
      <c r="AR676" s="7" t="str">
        <v/>
      </c>
      <c r="AS676" s="18">
        <v>18.404</v>
      </c>
      <c r="AT676" s="41"/>
      <c r="AU676" s="9">
        <v>4.7211712452706056E-2</v>
      </c>
      <c r="AV676" s="9">
        <v>2.9935402552385693E-3</v>
      </c>
      <c r="AW676" s="9">
        <v>3.6432034182726225E-2</v>
      </c>
      <c r="AX676" s="9">
        <v>2.7272106697428189E-2</v>
      </c>
      <c r="AY676" s="9" t="str">
        <v/>
      </c>
      <c r="AZ676" s="9" t="str">
        <v/>
      </c>
      <c r="BA676" s="10">
        <v>19.097999999999999</v>
      </c>
      <c r="BB676" s="41"/>
    </row>
    <row r="677" spans="1:54" ht="12.75" customHeight="1" x14ac:dyDescent="0.2">
      <c r="A677" s="32">
        <v>25204</v>
      </c>
      <c r="B677" s="7">
        <v>4.3988269794721369E-2</v>
      </c>
      <c r="C677" s="7">
        <v>2.8089887640450062E-3</v>
      </c>
      <c r="D677" s="7">
        <v>3.8343286622145145E-2</v>
      </c>
      <c r="E677" s="7">
        <v>2.8722653906400275E-2</v>
      </c>
      <c r="F677" s="7">
        <v>2.0716652202918739E-2</v>
      </c>
      <c r="G677" s="7">
        <v>1.991020629354745E-2</v>
      </c>
      <c r="H677" s="7">
        <v>3.7837837837837895E-2</v>
      </c>
      <c r="I677" s="8">
        <v>35.6</v>
      </c>
      <c r="J677" s="8">
        <v>35.700000000000003</v>
      </c>
      <c r="K677" s="41"/>
      <c r="L677" s="9">
        <v>5.0704225352112609E-2</v>
      </c>
      <c r="M677" s="9">
        <v>2.6881720430105283E-3</v>
      </c>
      <c r="N677" s="9">
        <v>4.2727861468537576E-2</v>
      </c>
      <c r="O677" s="9">
        <v>3.0482829905036812E-2</v>
      </c>
      <c r="P677" s="9">
        <v>2.2359800006162667E-2</v>
      </c>
      <c r="Q677" s="9" t="str">
        <v/>
      </c>
      <c r="R677" s="9">
        <v>4.4117647058823595E-2</v>
      </c>
      <c r="S677" s="10">
        <v>37.299999999999997</v>
      </c>
      <c r="T677" s="10">
        <v>37.299999999999997</v>
      </c>
      <c r="U677" s="41"/>
      <c r="V677" s="84">
        <v>3.5333333333333328E-2</v>
      </c>
      <c r="W677" s="84">
        <v>3.4000000000000002E-2</v>
      </c>
      <c r="X677" s="87">
        <v>3.4</v>
      </c>
      <c r="Y677" s="41"/>
      <c r="Z677" s="13">
        <v>6.3799999999999996E-2</v>
      </c>
      <c r="AA677" s="11">
        <v>6.38</v>
      </c>
      <c r="AB677" s="22">
        <v>6.3E-2</v>
      </c>
      <c r="AC677" s="41"/>
      <c r="AD677" s="90">
        <v>0</v>
      </c>
      <c r="AE677" s="41"/>
      <c r="AF677" s="12" t="str">
        <v/>
      </c>
      <c r="AG677" s="104" t="str">
        <v/>
      </c>
      <c r="AH677" s="41"/>
      <c r="AI677" s="94" t="str">
        <v/>
      </c>
      <c r="AJ677" s="94">
        <v>6.04</v>
      </c>
      <c r="AK677" s="94" t="str">
        <v/>
      </c>
      <c r="AL677" s="41"/>
      <c r="AM677" s="7">
        <v>4.2545988037467453E-2</v>
      </c>
      <c r="AN677" s="7">
        <v>3.9121930015213469E-3</v>
      </c>
      <c r="AO677" s="7">
        <v>3.419989851761196E-2</v>
      </c>
      <c r="AP677" s="7">
        <v>2.6337041233646552E-2</v>
      </c>
      <c r="AQ677" s="7">
        <v>1.9951257603807671E-2</v>
      </c>
      <c r="AR677" s="7" t="str">
        <v/>
      </c>
      <c r="AS677" s="18">
        <v>18.475999999999999</v>
      </c>
      <c r="AT677" s="41"/>
      <c r="AU677" s="9">
        <v>4.6511627906976827E-2</v>
      </c>
      <c r="AV677" s="9">
        <v>3.7700282752122227E-3</v>
      </c>
      <c r="AW677" s="9">
        <v>3.7632054620143629E-2</v>
      </c>
      <c r="AX677" s="9">
        <v>2.7762468195525525E-2</v>
      </c>
      <c r="AY677" s="9">
        <v>2.1471466464028088E-2</v>
      </c>
      <c r="AZ677" s="9" t="str">
        <v/>
      </c>
      <c r="BA677" s="10">
        <v>19.170000000000002</v>
      </c>
      <c r="BB677" s="41"/>
    </row>
    <row r="678" spans="1:54" ht="12.75" customHeight="1" x14ac:dyDescent="0.2">
      <c r="A678" s="32">
        <v>25235</v>
      </c>
      <c r="B678" s="7">
        <v>4.6783625730993927E-2</v>
      </c>
      <c r="C678" s="7">
        <v>2.8011204481790397E-3</v>
      </c>
      <c r="D678" s="7">
        <v>3.8112330263678329E-2</v>
      </c>
      <c r="E678" s="7">
        <v>2.9875933321525272E-2</v>
      </c>
      <c r="F678" s="7">
        <v>2.1641481983198707E-2</v>
      </c>
      <c r="G678" s="7">
        <v>2.0622888220739544E-2</v>
      </c>
      <c r="H678" s="7">
        <v>3.7837837837837895E-2</v>
      </c>
      <c r="I678" s="8">
        <v>35.799999999999997</v>
      </c>
      <c r="J678" s="8">
        <v>35.799999999999997</v>
      </c>
      <c r="K678" s="41"/>
      <c r="L678" s="9">
        <v>5.3370786516853785E-2</v>
      </c>
      <c r="M678" s="9">
        <v>8.0428954423592547E-3</v>
      </c>
      <c r="N678" s="9">
        <v>4.3532011211615984E-2</v>
      </c>
      <c r="O678" s="9">
        <v>3.158554278749115E-2</v>
      </c>
      <c r="P678" s="9">
        <v>2.2906663987251719E-2</v>
      </c>
      <c r="Q678" s="9" t="str">
        <v/>
      </c>
      <c r="R678" s="9">
        <v>3.398058252427183E-2</v>
      </c>
      <c r="S678" s="10">
        <v>37.5</v>
      </c>
      <c r="T678" s="10">
        <v>37.6</v>
      </c>
      <c r="U678" s="41"/>
      <c r="V678" s="84">
        <v>3.4999999999999996E-2</v>
      </c>
      <c r="W678" s="84">
        <v>3.4000000000000002E-2</v>
      </c>
      <c r="X678" s="87">
        <v>3.4</v>
      </c>
      <c r="Y678" s="41"/>
      <c r="Z678" s="13">
        <v>7.0000000000000007E-2</v>
      </c>
      <c r="AA678" s="11">
        <v>7</v>
      </c>
      <c r="AB678" s="22">
        <v>6.6100000000000006E-2</v>
      </c>
      <c r="AC678" s="41"/>
      <c r="AD678" s="90">
        <v>0</v>
      </c>
      <c r="AE678" s="41"/>
      <c r="AF678" s="12" t="str">
        <v/>
      </c>
      <c r="AG678" s="104" t="str">
        <v/>
      </c>
      <c r="AH678" s="41"/>
      <c r="AI678" s="94" t="str">
        <v/>
      </c>
      <c r="AJ678" s="94">
        <v>6.19</v>
      </c>
      <c r="AK678" s="94" t="str">
        <v/>
      </c>
      <c r="AL678" s="41"/>
      <c r="AM678" s="7">
        <v>4.0968865909857266E-2</v>
      </c>
      <c r="AN678" s="7">
        <v>2.5438406581510531E-3</v>
      </c>
      <c r="AO678" s="7">
        <v>3.3654717370403375E-2</v>
      </c>
      <c r="AP678" s="7">
        <v>2.6567779858265084E-2</v>
      </c>
      <c r="AQ678" s="7">
        <v>2.0109557609813367E-2</v>
      </c>
      <c r="AR678" s="7" t="str">
        <v/>
      </c>
      <c r="AS678" s="18">
        <v>18.523</v>
      </c>
      <c r="AT678" s="41"/>
      <c r="AU678" s="9">
        <v>4.5605261727455604E-2</v>
      </c>
      <c r="AV678" s="9">
        <v>3.4428794992173994E-3</v>
      </c>
      <c r="AW678" s="9">
        <v>3.7975312335533751E-2</v>
      </c>
      <c r="AX678" s="9">
        <v>2.8075896598628303E-2</v>
      </c>
      <c r="AY678" s="9">
        <v>2.1743533028634188E-2</v>
      </c>
      <c r="AZ678" s="9" t="str">
        <v/>
      </c>
      <c r="BA678" s="10">
        <v>19.236000000000001</v>
      </c>
      <c r="BB678" s="41"/>
    </row>
    <row r="679" spans="1:54" ht="12.75" customHeight="1" x14ac:dyDescent="0.2">
      <c r="A679" s="32">
        <v>25263</v>
      </c>
      <c r="B679" s="7">
        <v>5.2478134110787389E-2</v>
      </c>
      <c r="C679" s="7">
        <v>8.379888268156499E-3</v>
      </c>
      <c r="D679" s="7">
        <v>3.992189745708985E-2</v>
      </c>
      <c r="E679" s="7">
        <v>3.1596225652757548E-2</v>
      </c>
      <c r="F679" s="7">
        <v>2.2494394759551506E-2</v>
      </c>
      <c r="G679" s="7">
        <v>2.1048830544255548E-2</v>
      </c>
      <c r="H679" s="7">
        <v>3.7634408602150504E-2</v>
      </c>
      <c r="I679" s="8">
        <v>36.1</v>
      </c>
      <c r="J679" s="8">
        <v>36.1</v>
      </c>
      <c r="K679" s="41"/>
      <c r="L679" s="9">
        <v>5.5865921787709549E-2</v>
      </c>
      <c r="M679" s="9">
        <v>5.3191489361701372E-3</v>
      </c>
      <c r="N679" s="9">
        <v>4.5252629322334759E-2</v>
      </c>
      <c r="O679" s="9">
        <v>3.2588266169875535E-2</v>
      </c>
      <c r="P679" s="9">
        <v>2.3380304557162335E-2</v>
      </c>
      <c r="Q679" s="9" t="str">
        <v/>
      </c>
      <c r="R679" s="9">
        <v>3.883495145631044E-2</v>
      </c>
      <c r="S679" s="10">
        <v>37.799999999999997</v>
      </c>
      <c r="T679" s="10">
        <v>37.799999999999997</v>
      </c>
      <c r="U679" s="41"/>
      <c r="V679" s="84">
        <v>3.4749999999999989E-2</v>
      </c>
      <c r="W679" s="84">
        <v>3.4000000000000002E-2</v>
      </c>
      <c r="X679" s="87">
        <v>3.4</v>
      </c>
      <c r="Y679" s="41"/>
      <c r="Z679" s="13">
        <v>6.25E-2</v>
      </c>
      <c r="AA679" s="11">
        <v>6.25</v>
      </c>
      <c r="AB679" s="22">
        <v>6.7900000000000002E-2</v>
      </c>
      <c r="AC679" s="41"/>
      <c r="AD679" s="90">
        <v>0</v>
      </c>
      <c r="AE679" s="41"/>
      <c r="AF679" s="12" t="str">
        <v/>
      </c>
      <c r="AG679" s="104" t="str">
        <v/>
      </c>
      <c r="AH679" s="41"/>
      <c r="AI679" s="94" t="str">
        <v/>
      </c>
      <c r="AJ679" s="94">
        <v>6.3</v>
      </c>
      <c r="AK679" s="94" t="str">
        <v/>
      </c>
      <c r="AL679" s="41"/>
      <c r="AM679" s="7">
        <v>4.2460228545821099E-2</v>
      </c>
      <c r="AN679" s="7">
        <v>4.6968633590671605E-3</v>
      </c>
      <c r="AO679" s="7">
        <v>3.4428283824110784E-2</v>
      </c>
      <c r="AP679" s="7">
        <v>2.7403861006644048E-2</v>
      </c>
      <c r="AQ679" s="7">
        <v>2.0520466977760998E-2</v>
      </c>
      <c r="AR679" s="7" t="str">
        <v/>
      </c>
      <c r="AS679" s="18">
        <v>18.61</v>
      </c>
      <c r="AT679" s="41"/>
      <c r="AU679" s="9">
        <v>4.6345425013535557E-2</v>
      </c>
      <c r="AV679" s="9">
        <v>4.6787273861510492E-3</v>
      </c>
      <c r="AW679" s="9">
        <v>3.9148761983292646E-2</v>
      </c>
      <c r="AX679" s="9">
        <v>2.8839627495737208E-2</v>
      </c>
      <c r="AY679" s="9">
        <v>2.2102041080575896E-2</v>
      </c>
      <c r="AZ679" s="9" t="str">
        <v/>
      </c>
      <c r="BA679" s="10">
        <v>19.326000000000001</v>
      </c>
      <c r="BB679" s="41"/>
    </row>
    <row r="680" spans="1:54" ht="12.75" customHeight="1" x14ac:dyDescent="0.2">
      <c r="A680" s="32">
        <v>25294</v>
      </c>
      <c r="B680" s="7">
        <v>5.523255813953476E-2</v>
      </c>
      <c r="C680" s="7">
        <v>5.5401662049860967E-3</v>
      </c>
      <c r="D680" s="7">
        <v>3.9684016827519653E-2</v>
      </c>
      <c r="E680" s="7">
        <v>3.2736743890612763E-2</v>
      </c>
      <c r="F680" s="7">
        <v>2.2706138569204004E-2</v>
      </c>
      <c r="G680" s="7">
        <v>2.1116834542020291E-2</v>
      </c>
      <c r="H680" s="7">
        <v>5.3763440860215006E-2</v>
      </c>
      <c r="I680" s="8">
        <v>36.299999999999997</v>
      </c>
      <c r="J680" s="8">
        <v>36.299999999999997</v>
      </c>
      <c r="K680" s="41"/>
      <c r="L680" s="9">
        <v>6.1281337047353945E-2</v>
      </c>
      <c r="M680" s="9">
        <v>7.9365079365081304E-3</v>
      </c>
      <c r="N680" s="9">
        <v>4.5908230851210652E-2</v>
      </c>
      <c r="O680" s="9">
        <v>3.42221165377814E-2</v>
      </c>
      <c r="P680" s="9">
        <v>2.4189624907304808E-2</v>
      </c>
      <c r="Q680" s="9" t="str">
        <v/>
      </c>
      <c r="R680" s="9">
        <v>4.3269230769230616E-2</v>
      </c>
      <c r="S680" s="10">
        <v>38.1</v>
      </c>
      <c r="T680" s="10">
        <v>38.1</v>
      </c>
      <c r="U680" s="41"/>
      <c r="V680" s="84">
        <v>3.4666666666666665E-2</v>
      </c>
      <c r="W680" s="84">
        <v>3.4000000000000002E-2</v>
      </c>
      <c r="X680" s="87">
        <v>3.4</v>
      </c>
      <c r="Y680" s="41"/>
      <c r="Z680" s="13">
        <v>0.08</v>
      </c>
      <c r="AA680" s="11">
        <v>8</v>
      </c>
      <c r="AB680" s="22">
        <v>7.4099999999999999E-2</v>
      </c>
      <c r="AC680" s="41"/>
      <c r="AD680" s="90">
        <v>0</v>
      </c>
      <c r="AE680" s="41"/>
      <c r="AF680" s="12" t="str">
        <v/>
      </c>
      <c r="AG680" s="104" t="str">
        <v/>
      </c>
      <c r="AH680" s="41"/>
      <c r="AI680" s="94" t="str">
        <v/>
      </c>
      <c r="AJ680" s="94">
        <v>6.17</v>
      </c>
      <c r="AK680" s="94" t="str">
        <v/>
      </c>
      <c r="AL680" s="41"/>
      <c r="AM680" s="7">
        <v>4.3779316506589172E-2</v>
      </c>
      <c r="AN680" s="7">
        <v>4.4062332079528588E-3</v>
      </c>
      <c r="AO680" s="7">
        <v>3.4756863269180371E-2</v>
      </c>
      <c r="AP680" s="7">
        <v>2.8155925118894753E-2</v>
      </c>
      <c r="AQ680" s="7">
        <v>2.0767808712079283E-2</v>
      </c>
      <c r="AR680" s="7" t="str">
        <v/>
      </c>
      <c r="AS680" s="18">
        <v>18.692</v>
      </c>
      <c r="AT680" s="41"/>
      <c r="AU680" s="9">
        <v>4.6499082964720939E-2</v>
      </c>
      <c r="AV680" s="9">
        <v>3.8290386008485999E-3</v>
      </c>
      <c r="AW680" s="9">
        <v>3.9227862563177673E-2</v>
      </c>
      <c r="AX680" s="9">
        <v>2.9442169997487611E-2</v>
      </c>
      <c r="AY680" s="9">
        <v>2.2236330318774034E-2</v>
      </c>
      <c r="AZ680" s="9" t="str">
        <v/>
      </c>
      <c r="BA680" s="10">
        <v>19.399999999999999</v>
      </c>
      <c r="BB680" s="41"/>
    </row>
    <row r="681" spans="1:54" ht="12.75" customHeight="1" x14ac:dyDescent="0.2">
      <c r="A681" s="32">
        <v>25324</v>
      </c>
      <c r="B681" s="7">
        <v>5.507246376811592E-2</v>
      </c>
      <c r="C681" s="7">
        <v>2.7548209366392573E-3</v>
      </c>
      <c r="D681" s="7">
        <v>4.0637855910040876E-2</v>
      </c>
      <c r="E681" s="7">
        <v>3.3305118887496654E-2</v>
      </c>
      <c r="F681" s="7">
        <v>2.2987527144581632E-2</v>
      </c>
      <c r="G681" s="7">
        <v>2.1471423347538154E-2</v>
      </c>
      <c r="H681" s="7">
        <v>5.3763440860215006E-2</v>
      </c>
      <c r="I681" s="8">
        <v>36.4</v>
      </c>
      <c r="J681" s="8">
        <v>36.4</v>
      </c>
      <c r="K681" s="41"/>
      <c r="L681" s="9">
        <v>6.1111111111111116E-2</v>
      </c>
      <c r="M681" s="9">
        <v>0</v>
      </c>
      <c r="N681" s="9">
        <v>4.5776709357081113E-2</v>
      </c>
      <c r="O681" s="9">
        <v>3.4764446210129085E-2</v>
      </c>
      <c r="P681" s="9">
        <v>2.4117262668511996E-2</v>
      </c>
      <c r="Q681" s="9" t="str">
        <v/>
      </c>
      <c r="R681" s="9">
        <v>4.8076923076923128E-2</v>
      </c>
      <c r="S681" s="10">
        <v>38.200000000000003</v>
      </c>
      <c r="T681" s="10">
        <v>38.1</v>
      </c>
      <c r="U681" s="41"/>
      <c r="V681" s="84">
        <v>3.4583333333333327E-2</v>
      </c>
      <c r="W681" s="84">
        <v>3.4000000000000002E-2</v>
      </c>
      <c r="X681" s="87">
        <v>3.4</v>
      </c>
      <c r="Y681" s="41"/>
      <c r="Z681" s="13">
        <v>9.3800000000000008E-2</v>
      </c>
      <c r="AA681" s="11">
        <v>9.3800000000000008</v>
      </c>
      <c r="AB681" s="22">
        <v>8.6699999999999999E-2</v>
      </c>
      <c r="AC681" s="41"/>
      <c r="AD681" s="90">
        <v>0</v>
      </c>
      <c r="AE681" s="41"/>
      <c r="AF681" s="12" t="str">
        <v/>
      </c>
      <c r="AG681" s="104" t="str">
        <v/>
      </c>
      <c r="AH681" s="41"/>
      <c r="AI681" s="94" t="str">
        <v/>
      </c>
      <c r="AJ681" s="94">
        <v>6.32</v>
      </c>
      <c r="AK681" s="94" t="str">
        <v/>
      </c>
      <c r="AL681" s="41"/>
      <c r="AM681" s="7">
        <v>4.4119283409369103E-2</v>
      </c>
      <c r="AN681" s="7">
        <v>4.0124117269420001E-3</v>
      </c>
      <c r="AO681" s="7">
        <v>3.5709421943625363E-2</v>
      </c>
      <c r="AP681" s="7">
        <v>2.8954383772582082E-2</v>
      </c>
      <c r="AQ681" s="7">
        <v>2.1122981610741443E-2</v>
      </c>
      <c r="AR681" s="7" t="str">
        <v/>
      </c>
      <c r="AS681" s="18">
        <v>18.766999999999999</v>
      </c>
      <c r="AT681" s="41"/>
      <c r="AU681" s="9">
        <v>4.6754084264832407E-2</v>
      </c>
      <c r="AV681" s="9">
        <v>4.0206185567011055E-3</v>
      </c>
      <c r="AW681" s="9">
        <v>3.9697292647739468E-2</v>
      </c>
      <c r="AX681" s="9">
        <v>3.0096810658779116E-2</v>
      </c>
      <c r="AY681" s="9">
        <v>2.2521881413088973E-2</v>
      </c>
      <c r="AZ681" s="9" t="str">
        <v/>
      </c>
      <c r="BA681" s="10">
        <v>19.478000000000002</v>
      </c>
      <c r="BB681" s="41"/>
    </row>
    <row r="682" spans="1:54" ht="12.75" customHeight="1" x14ac:dyDescent="0.2">
      <c r="A682" s="32">
        <v>25355</v>
      </c>
      <c r="B682" s="7">
        <v>5.4755043227665556E-2</v>
      </c>
      <c r="C682" s="7">
        <v>5.494505494505475E-3</v>
      </c>
      <c r="D682" s="7">
        <v>4.1466628254374083E-2</v>
      </c>
      <c r="E682" s="7">
        <v>3.3769889364221761E-2</v>
      </c>
      <c r="F682" s="7">
        <v>2.3195943368432559E-2</v>
      </c>
      <c r="G682" s="7">
        <v>2.1537136079623709E-2</v>
      </c>
      <c r="H682" s="7">
        <v>5.3475935828876997E-2</v>
      </c>
      <c r="I682" s="8">
        <v>36.6</v>
      </c>
      <c r="J682" s="8">
        <v>36.6</v>
      </c>
      <c r="K682" s="41"/>
      <c r="L682" s="9">
        <v>5.8011049723756702E-2</v>
      </c>
      <c r="M682" s="9">
        <v>5.249343832020914E-3</v>
      </c>
      <c r="N682" s="9">
        <v>4.5645940271908714E-2</v>
      </c>
      <c r="O682" s="9">
        <v>3.4663789820077451E-2</v>
      </c>
      <c r="P682" s="9">
        <v>2.4385040898405874E-2</v>
      </c>
      <c r="Q682" s="9" t="str">
        <v/>
      </c>
      <c r="R682" s="9">
        <v>5.2631578947368585E-2</v>
      </c>
      <c r="S682" s="10">
        <v>38.299999999999997</v>
      </c>
      <c r="T682" s="10">
        <v>38.299999999999997</v>
      </c>
      <c r="U682" s="41"/>
      <c r="V682" s="84">
        <v>3.4416666666666658E-2</v>
      </c>
      <c r="W682" s="84">
        <v>3.5000000000000003E-2</v>
      </c>
      <c r="X682" s="87">
        <v>3.5</v>
      </c>
      <c r="Y682" s="41"/>
      <c r="Z682" s="13">
        <v>7.4999999999999997E-2</v>
      </c>
      <c r="AA682" s="11">
        <v>7.5</v>
      </c>
      <c r="AB682" s="22">
        <v>8.900000000000001E-2</v>
      </c>
      <c r="AC682" s="41"/>
      <c r="AD682" s="90">
        <v>0</v>
      </c>
      <c r="AE682" s="41"/>
      <c r="AF682" s="12" t="str">
        <v/>
      </c>
      <c r="AG682" s="104" t="str">
        <v/>
      </c>
      <c r="AH682" s="41"/>
      <c r="AI682" s="94" t="str">
        <v/>
      </c>
      <c r="AJ682" s="94">
        <v>6.57</v>
      </c>
      <c r="AK682" s="94" t="str">
        <v/>
      </c>
      <c r="AL682" s="41"/>
      <c r="AM682" s="7">
        <v>4.5807453416149002E-2</v>
      </c>
      <c r="AN682" s="7">
        <v>4.8489369638196056E-3</v>
      </c>
      <c r="AO682" s="7">
        <v>3.6522400092711349E-2</v>
      </c>
      <c r="AP682" s="7">
        <v>2.9659388764019079E-2</v>
      </c>
      <c r="AQ682" s="7">
        <v>2.132230196852003E-2</v>
      </c>
      <c r="AR682" s="7" t="str">
        <v/>
      </c>
      <c r="AS682" s="18">
        <v>18.858000000000001</v>
      </c>
      <c r="AT682" s="41"/>
      <c r="AU682" s="9">
        <v>4.6250200738718439E-2</v>
      </c>
      <c r="AV682" s="9">
        <v>3.4397782113153585E-3</v>
      </c>
      <c r="AW682" s="9">
        <v>3.9769339452433661E-2</v>
      </c>
      <c r="AX682" s="9">
        <v>3.0657251250900686E-2</v>
      </c>
      <c r="AY682" s="9">
        <v>2.2571722606762767E-2</v>
      </c>
      <c r="AZ682" s="9" t="str">
        <v/>
      </c>
      <c r="BA682" s="10">
        <v>19.545000000000002</v>
      </c>
      <c r="BB682" s="41"/>
    </row>
    <row r="683" spans="1:54" ht="12.75" customHeight="1" x14ac:dyDescent="0.2">
      <c r="A683" s="32">
        <v>25385</v>
      </c>
      <c r="B683" s="7">
        <v>5.4441260744985565E-2</v>
      </c>
      <c r="C683" s="7">
        <v>5.4644808743167239E-3</v>
      </c>
      <c r="D683" s="7">
        <v>4.22889956457011E-2</v>
      </c>
      <c r="E683" s="7">
        <v>3.4230844666166105E-2</v>
      </c>
      <c r="F683" s="7">
        <v>2.3402554615507221E-2</v>
      </c>
      <c r="G683" s="7">
        <v>2.2244949677407533E-2</v>
      </c>
      <c r="H683" s="7">
        <v>4.7619047619047672E-2</v>
      </c>
      <c r="I683" s="8">
        <v>36.799999999999997</v>
      </c>
      <c r="J683" s="8">
        <v>36.799999999999997</v>
      </c>
      <c r="K683" s="41"/>
      <c r="L683" s="9">
        <v>5.7692307692307709E-2</v>
      </c>
      <c r="M683" s="9">
        <v>5.2219321148825326E-3</v>
      </c>
      <c r="N683" s="9">
        <v>4.6422696369909255E-2</v>
      </c>
      <c r="O683" s="9">
        <v>3.5742128576057963E-2</v>
      </c>
      <c r="P683" s="9">
        <v>2.4578831130551482E-2</v>
      </c>
      <c r="Q683" s="9" t="str">
        <v/>
      </c>
      <c r="R683" s="9">
        <v>5.2631578947368585E-2</v>
      </c>
      <c r="S683" s="10">
        <v>38.5</v>
      </c>
      <c r="T683" s="10">
        <v>38.5</v>
      </c>
      <c r="U683" s="41"/>
      <c r="V683" s="84">
        <v>3.4249999999999996E-2</v>
      </c>
      <c r="W683" s="84">
        <v>3.5000000000000003E-2</v>
      </c>
      <c r="X683" s="87">
        <v>3.5</v>
      </c>
      <c r="Y683" s="41"/>
      <c r="Z683" s="13">
        <v>8.7499999999999994E-2</v>
      </c>
      <c r="AA683" s="11">
        <v>8.75</v>
      </c>
      <c r="AB683" s="22">
        <v>8.6099999999999996E-2</v>
      </c>
      <c r="AC683" s="41"/>
      <c r="AD683" s="90">
        <v>0</v>
      </c>
      <c r="AE683" s="41"/>
      <c r="AF683" s="12" t="str">
        <v/>
      </c>
      <c r="AG683" s="104" t="str">
        <v/>
      </c>
      <c r="AH683" s="41"/>
      <c r="AI683" s="94" t="str">
        <v/>
      </c>
      <c r="AJ683" s="94">
        <v>6.72</v>
      </c>
      <c r="AK683" s="94" t="str">
        <v/>
      </c>
      <c r="AL683" s="41"/>
      <c r="AM683" s="7">
        <v>4.7216232653286783E-2</v>
      </c>
      <c r="AN683" s="7">
        <v>4.4013150917381338E-3</v>
      </c>
      <c r="AO683" s="7">
        <v>3.736744510353196E-2</v>
      </c>
      <c r="AP683" s="7">
        <v>3.0298731657155908E-2</v>
      </c>
      <c r="AQ683" s="7">
        <v>2.1557067110294037E-2</v>
      </c>
      <c r="AR683" s="7" t="str">
        <v/>
      </c>
      <c r="AS683" s="18">
        <v>18.940999999999999</v>
      </c>
      <c r="AT683" s="41"/>
      <c r="AU683" s="9">
        <v>4.7644453929467145E-2</v>
      </c>
      <c r="AV683" s="9">
        <v>4.6559222307493986E-3</v>
      </c>
      <c r="AW683" s="9">
        <v>4.0364321624236865E-2</v>
      </c>
      <c r="AX683" s="9">
        <v>3.140662269948824E-2</v>
      </c>
      <c r="AY683" s="9">
        <v>2.2805041516833713E-2</v>
      </c>
      <c r="AZ683" s="9" t="str">
        <v/>
      </c>
      <c r="BA683" s="10">
        <v>19.635999999999999</v>
      </c>
      <c r="BB683" s="41"/>
    </row>
    <row r="684" spans="1:54" ht="12.75" customHeight="1" x14ac:dyDescent="0.2">
      <c r="A684" s="32">
        <v>25416</v>
      </c>
      <c r="B684" s="7">
        <v>5.7142857142857162E-2</v>
      </c>
      <c r="C684" s="7">
        <v>2.7173913043478937E-3</v>
      </c>
      <c r="D684" s="7">
        <v>4.2040640441477484E-2</v>
      </c>
      <c r="E684" s="7">
        <v>3.6019681902083045E-2</v>
      </c>
      <c r="F684" s="7">
        <v>2.3957396055257263E-2</v>
      </c>
      <c r="G684" s="7">
        <v>2.230677359567923E-2</v>
      </c>
      <c r="H684" s="7">
        <v>4.7368421052631504E-2</v>
      </c>
      <c r="I684" s="8">
        <v>37</v>
      </c>
      <c r="J684" s="8">
        <v>36.9</v>
      </c>
      <c r="K684" s="41"/>
      <c r="L684" s="9">
        <v>5.7534246575342562E-2</v>
      </c>
      <c r="M684" s="9">
        <v>5.1948051948051965E-3</v>
      </c>
      <c r="N684" s="9">
        <v>4.6290947764707768E-2</v>
      </c>
      <c r="O684" s="9">
        <v>3.6922472149752084E-2</v>
      </c>
      <c r="P684" s="9">
        <v>2.4844644958542883E-2</v>
      </c>
      <c r="Q684" s="9" t="str">
        <v/>
      </c>
      <c r="R684" s="9">
        <v>5.2631578947368585E-2</v>
      </c>
      <c r="S684" s="10">
        <v>38.6</v>
      </c>
      <c r="T684" s="10">
        <v>38.700000000000003</v>
      </c>
      <c r="U684" s="41"/>
      <c r="V684" s="84">
        <v>3.4249999999999996E-2</v>
      </c>
      <c r="W684" s="84">
        <v>3.5000000000000003E-2</v>
      </c>
      <c r="X684" s="87">
        <v>3.5</v>
      </c>
      <c r="Y684" s="41"/>
      <c r="Z684" s="13">
        <v>9.7500000000000003E-2</v>
      </c>
      <c r="AA684" s="11">
        <v>9.75</v>
      </c>
      <c r="AB684" s="22">
        <v>9.1899999999999996E-2</v>
      </c>
      <c r="AC684" s="41"/>
      <c r="AD684" s="90">
        <v>0</v>
      </c>
      <c r="AE684" s="41"/>
      <c r="AF684" s="12" t="str">
        <v/>
      </c>
      <c r="AG684" s="104" t="str">
        <v/>
      </c>
      <c r="AH684" s="41"/>
      <c r="AI684" s="94" t="str">
        <v/>
      </c>
      <c r="AJ684" s="94">
        <v>6.69</v>
      </c>
      <c r="AK684" s="94" t="str">
        <v/>
      </c>
      <c r="AL684" s="41"/>
      <c r="AM684" s="7">
        <v>4.5812455261273977E-2</v>
      </c>
      <c r="AN684" s="7">
        <v>2.7453671928621137E-3</v>
      </c>
      <c r="AO684" s="7">
        <v>3.6993354543936485E-2</v>
      </c>
      <c r="AP684" s="7">
        <v>3.0712243919435611E-2</v>
      </c>
      <c r="AQ684" s="7">
        <v>2.1690390165429729E-2</v>
      </c>
      <c r="AR684" s="7" t="str">
        <v/>
      </c>
      <c r="AS684" s="18">
        <v>18.992999999999999</v>
      </c>
      <c r="AT684" s="41"/>
      <c r="AU684" s="9">
        <v>4.6502976190476275E-2</v>
      </c>
      <c r="AV684" s="9">
        <v>2.8009777958850623E-3</v>
      </c>
      <c r="AW684" s="9">
        <v>4.0698565025563349E-2</v>
      </c>
      <c r="AX684" s="9">
        <v>3.1714065485558551E-2</v>
      </c>
      <c r="AY684" s="9">
        <v>2.2928105838328605E-2</v>
      </c>
      <c r="AZ684" s="9" t="str">
        <v/>
      </c>
      <c r="BA684" s="10">
        <v>19.690999999999999</v>
      </c>
      <c r="BB684" s="41"/>
    </row>
    <row r="685" spans="1:54" ht="12.75" customHeight="1" x14ac:dyDescent="0.2">
      <c r="A685" s="32">
        <v>25447</v>
      </c>
      <c r="B685" s="7">
        <v>5.6980056980056926E-2</v>
      </c>
      <c r="C685" s="7">
        <v>5.4200542005420349E-3</v>
      </c>
      <c r="D685" s="7">
        <v>4.2978571317268122E-2</v>
      </c>
      <c r="E685" s="7">
        <v>3.5911618723412309E-2</v>
      </c>
      <c r="F685" s="7">
        <v>2.3883699396431535E-2</v>
      </c>
      <c r="G685" s="7">
        <v>2.2230419265997892E-2</v>
      </c>
      <c r="H685" s="7">
        <v>4.7368421052631504E-2</v>
      </c>
      <c r="I685" s="8">
        <v>37.1</v>
      </c>
      <c r="J685" s="8">
        <v>37.1</v>
      </c>
      <c r="K685" s="41"/>
      <c r="L685" s="9">
        <v>5.9945504087193235E-2</v>
      </c>
      <c r="M685" s="9">
        <v>5.1679586563306845E-3</v>
      </c>
      <c r="N685" s="9">
        <v>4.7959020661197282E-2</v>
      </c>
      <c r="O685" s="9">
        <v>3.7885431193415364E-2</v>
      </c>
      <c r="P685" s="9">
        <v>2.5299385965443122E-2</v>
      </c>
      <c r="Q685" s="9" t="str">
        <v/>
      </c>
      <c r="R685" s="9">
        <v>4.7619047619047672E-2</v>
      </c>
      <c r="S685" s="10">
        <v>38.9</v>
      </c>
      <c r="T685" s="10">
        <v>38.9</v>
      </c>
      <c r="U685" s="41"/>
      <c r="V685" s="84">
        <v>3.4499999999999996E-2</v>
      </c>
      <c r="W685" s="84">
        <v>3.7000000000000005E-2</v>
      </c>
      <c r="X685" s="87">
        <v>3.7</v>
      </c>
      <c r="Y685" s="41"/>
      <c r="Z685" s="13">
        <v>8.5000000000000006E-2</v>
      </c>
      <c r="AA685" s="11">
        <v>8.5</v>
      </c>
      <c r="AB685" s="22">
        <v>9.1499999999999998E-2</v>
      </c>
      <c r="AC685" s="41"/>
      <c r="AD685" s="90">
        <v>0</v>
      </c>
      <c r="AE685" s="41"/>
      <c r="AF685" s="12" t="str">
        <v/>
      </c>
      <c r="AG685" s="104" t="str">
        <v/>
      </c>
      <c r="AH685" s="41"/>
      <c r="AI685" s="94" t="str">
        <v/>
      </c>
      <c r="AJ685" s="94">
        <v>7.16</v>
      </c>
      <c r="AK685" s="94" t="str">
        <v/>
      </c>
      <c r="AL685" s="41"/>
      <c r="AM685" s="7">
        <v>4.6532045654082532E-2</v>
      </c>
      <c r="AN685" s="7">
        <v>4.1594271573737185E-3</v>
      </c>
      <c r="AO685" s="7">
        <v>3.733399833662121E-2</v>
      </c>
      <c r="AP685" s="7">
        <v>3.1252636605995088E-2</v>
      </c>
      <c r="AQ685" s="7">
        <v>2.1848160219631874E-2</v>
      </c>
      <c r="AR685" s="7" t="str">
        <v/>
      </c>
      <c r="AS685" s="18">
        <v>19.071999999999999</v>
      </c>
      <c r="AT685" s="41"/>
      <c r="AU685" s="9">
        <v>4.6474698284988403E-2</v>
      </c>
      <c r="AV685" s="9">
        <v>4.0119851708901866E-3</v>
      </c>
      <c r="AW685" s="9">
        <v>4.101696785961817E-2</v>
      </c>
      <c r="AX685" s="9">
        <v>3.2454790664606881E-2</v>
      </c>
      <c r="AY685" s="9">
        <v>2.3070855165122861E-2</v>
      </c>
      <c r="AZ685" s="9" t="str">
        <v/>
      </c>
      <c r="BA685" s="10">
        <v>19.77</v>
      </c>
      <c r="BB685" s="41"/>
    </row>
    <row r="686" spans="1:54" ht="12.75" customHeight="1" x14ac:dyDescent="0.2">
      <c r="A686" s="32">
        <v>25477</v>
      </c>
      <c r="B686" s="7">
        <v>5.6657223796034106E-2</v>
      </c>
      <c r="C686" s="7">
        <v>5.3908355795146967E-3</v>
      </c>
      <c r="D686" s="7">
        <v>4.2727861468537576E-2</v>
      </c>
      <c r="E686" s="7">
        <v>3.7026103947156441E-2</v>
      </c>
      <c r="F686" s="7">
        <v>2.4085342296018997E-2</v>
      </c>
      <c r="G686" s="7">
        <v>2.2934966843131344E-2</v>
      </c>
      <c r="H686" s="7">
        <v>4.7368421052631504E-2</v>
      </c>
      <c r="I686" s="8">
        <v>37.299999999999997</v>
      </c>
      <c r="J686" s="8">
        <v>37.299999999999997</v>
      </c>
      <c r="K686" s="41"/>
      <c r="L686" s="9">
        <v>5.9620596205962162E-2</v>
      </c>
      <c r="M686" s="9">
        <v>5.1413881748072487E-3</v>
      </c>
      <c r="N686" s="9">
        <v>4.7689553171647248E-2</v>
      </c>
      <c r="O686" s="9">
        <v>3.8308356802950083E-2</v>
      </c>
      <c r="P686" s="9">
        <v>2.5150650961103915E-2</v>
      </c>
      <c r="Q686" s="9" t="str">
        <v/>
      </c>
      <c r="R686" s="9">
        <v>5.2132701421800931E-2</v>
      </c>
      <c r="S686" s="10">
        <v>39.1</v>
      </c>
      <c r="T686" s="10">
        <v>39.1</v>
      </c>
      <c r="U686" s="41"/>
      <c r="V686" s="84">
        <v>3.4750000000000003E-2</v>
      </c>
      <c r="W686" s="84">
        <v>3.7000000000000005E-2</v>
      </c>
      <c r="X686" s="87">
        <v>3.7</v>
      </c>
      <c r="Y686" s="41"/>
      <c r="Z686" s="13">
        <v>0.09</v>
      </c>
      <c r="AA686" s="11">
        <v>9</v>
      </c>
      <c r="AB686" s="22">
        <v>0.09</v>
      </c>
      <c r="AC686" s="41"/>
      <c r="AD686" s="90">
        <v>0</v>
      </c>
      <c r="AE686" s="41"/>
      <c r="AF686" s="12" t="str">
        <v/>
      </c>
      <c r="AG686" s="104" t="str">
        <v/>
      </c>
      <c r="AH686" s="41"/>
      <c r="AI686" s="94" t="str">
        <v/>
      </c>
      <c r="AJ686" s="94">
        <v>7.1</v>
      </c>
      <c r="AK686" s="94" t="str">
        <v/>
      </c>
      <c r="AL686" s="41"/>
      <c r="AM686" s="7">
        <v>4.5509178321678334E-2</v>
      </c>
      <c r="AN686" s="7">
        <v>3.4081375838925787E-3</v>
      </c>
      <c r="AO686" s="7">
        <v>3.7600997521213264E-2</v>
      </c>
      <c r="AP686" s="7">
        <v>3.18284392131718E-2</v>
      </c>
      <c r="AQ686" s="7">
        <v>2.1950060678729733E-2</v>
      </c>
      <c r="AR686" s="7" t="str">
        <v/>
      </c>
      <c r="AS686" s="18">
        <v>19.137</v>
      </c>
      <c r="AT686" s="41"/>
      <c r="AU686" s="9">
        <v>4.6707786388317629E-2</v>
      </c>
      <c r="AV686" s="9">
        <v>4.2994436014163195E-3</v>
      </c>
      <c r="AW686" s="9">
        <v>4.137889654920035E-2</v>
      </c>
      <c r="AX686" s="9">
        <v>3.325523935560093E-2</v>
      </c>
      <c r="AY686" s="9">
        <v>2.3334442860202254E-2</v>
      </c>
      <c r="AZ686" s="9" t="str">
        <v/>
      </c>
      <c r="BA686" s="10">
        <v>19.855</v>
      </c>
      <c r="BB686" s="41"/>
    </row>
    <row r="687" spans="1:54" ht="12.75" customHeight="1" x14ac:dyDescent="0.2">
      <c r="A687" s="32">
        <v>25508</v>
      </c>
      <c r="B687" s="7">
        <v>5.9322033898305149E-2</v>
      </c>
      <c r="C687" s="7">
        <v>5.3619302949061698E-3</v>
      </c>
      <c r="D687" s="7">
        <v>4.4588218421678594E-2</v>
      </c>
      <c r="E687" s="7">
        <v>3.746949225212437E-2</v>
      </c>
      <c r="F687" s="7">
        <v>2.4633129275964283E-2</v>
      </c>
      <c r="G687" s="7">
        <v>2.2993126123396879E-2</v>
      </c>
      <c r="H687" s="7">
        <v>3.6458333333333259E-2</v>
      </c>
      <c r="I687" s="8">
        <v>37.5</v>
      </c>
      <c r="J687" s="8">
        <v>37.5</v>
      </c>
      <c r="K687" s="41"/>
      <c r="L687" s="9">
        <v>5.9299191374662996E-2</v>
      </c>
      <c r="M687" s="9">
        <v>2.5575447570331811E-3</v>
      </c>
      <c r="N687" s="9">
        <v>4.844597585877719E-2</v>
      </c>
      <c r="O687" s="9">
        <v>3.8727998178812895E-2</v>
      </c>
      <c r="P687" s="9">
        <v>2.5673821592941737E-2</v>
      </c>
      <c r="Q687" s="9" t="str">
        <v/>
      </c>
      <c r="R687" s="9">
        <v>5.2132701421800931E-2</v>
      </c>
      <c r="S687" s="10">
        <v>39.299999999999997</v>
      </c>
      <c r="T687" s="10">
        <v>39.200000000000003</v>
      </c>
      <c r="U687" s="41"/>
      <c r="V687" s="84">
        <v>3.4833333333333341E-2</v>
      </c>
      <c r="W687" s="84">
        <v>3.5000000000000003E-2</v>
      </c>
      <c r="X687" s="87">
        <v>3.5</v>
      </c>
      <c r="Y687" s="41"/>
      <c r="Z687" s="13">
        <v>9.2499999999999999E-2</v>
      </c>
      <c r="AA687" s="11">
        <v>9.25</v>
      </c>
      <c r="AB687" s="22">
        <v>8.8499999999999995E-2</v>
      </c>
      <c r="AC687" s="41"/>
      <c r="AD687" s="90">
        <v>0</v>
      </c>
      <c r="AE687" s="41"/>
      <c r="AF687" s="12" t="str">
        <v/>
      </c>
      <c r="AG687" s="104" t="str">
        <v/>
      </c>
      <c r="AH687" s="41"/>
      <c r="AI687" s="94" t="str">
        <v/>
      </c>
      <c r="AJ687" s="94">
        <v>7.14</v>
      </c>
      <c r="AK687" s="94" t="str">
        <v/>
      </c>
      <c r="AL687" s="41"/>
      <c r="AM687" s="7">
        <v>4.649896547969079E-2</v>
      </c>
      <c r="AN687" s="7">
        <v>4.3371479333227381E-3</v>
      </c>
      <c r="AO687" s="7">
        <v>3.8593934456363055E-2</v>
      </c>
      <c r="AP687" s="7">
        <v>3.2431834974248508E-2</v>
      </c>
      <c r="AQ687" s="7">
        <v>2.2326076033353015E-2</v>
      </c>
      <c r="AR687" s="7" t="str">
        <v/>
      </c>
      <c r="AS687" s="18">
        <v>19.22</v>
      </c>
      <c r="AT687" s="41"/>
      <c r="AU687" s="9">
        <v>4.6741242581797238E-2</v>
      </c>
      <c r="AV687" s="9">
        <v>3.82775119617218E-3</v>
      </c>
      <c r="AW687" s="9">
        <v>4.1837505786050277E-2</v>
      </c>
      <c r="AX687" s="9">
        <v>3.3750883506542761E-2</v>
      </c>
      <c r="AY687" s="9">
        <v>2.3537350889661912E-2</v>
      </c>
      <c r="AZ687" s="9" t="str">
        <v/>
      </c>
      <c r="BA687" s="10">
        <v>19.931000000000001</v>
      </c>
      <c r="BB687" s="41"/>
    </row>
    <row r="688" spans="1:54" ht="12.75" customHeight="1" x14ac:dyDescent="0.2">
      <c r="A688" s="32">
        <v>25538</v>
      </c>
      <c r="B688" s="7">
        <v>6.1971830985915632E-2</v>
      </c>
      <c r="C688" s="7">
        <v>5.3333333333334121E-3</v>
      </c>
      <c r="D688" s="7">
        <v>4.6441972476025439E-2</v>
      </c>
      <c r="E688" s="7">
        <v>3.8573773084258578E-2</v>
      </c>
      <c r="F688" s="7">
        <v>2.5178293160839083E-2</v>
      </c>
      <c r="G688" s="7">
        <v>2.3697086735684714E-2</v>
      </c>
      <c r="H688" s="7">
        <v>4.6875000000000222E-2</v>
      </c>
      <c r="I688" s="8">
        <v>37.700000000000003</v>
      </c>
      <c r="J688" s="8">
        <v>37.700000000000003</v>
      </c>
      <c r="K688" s="41"/>
      <c r="L688" s="9">
        <v>6.1827956989247257E-2</v>
      </c>
      <c r="M688" s="9">
        <v>5.1020408163264808E-3</v>
      </c>
      <c r="N688" s="9">
        <v>5.0221501648296751E-2</v>
      </c>
      <c r="O688" s="9">
        <v>3.9783082120392166E-2</v>
      </c>
      <c r="P688" s="9">
        <v>2.6194601487599112E-2</v>
      </c>
      <c r="Q688" s="9" t="str">
        <v/>
      </c>
      <c r="R688" s="9">
        <v>5.1886792452830344E-2</v>
      </c>
      <c r="S688" s="10">
        <v>39.5</v>
      </c>
      <c r="T688" s="10">
        <v>39.4</v>
      </c>
      <c r="U688" s="41"/>
      <c r="V688" s="84">
        <v>3.4916666666666665E-2</v>
      </c>
      <c r="W688" s="84">
        <v>3.5000000000000003E-2</v>
      </c>
      <c r="X688" s="87">
        <v>3.5</v>
      </c>
      <c r="Y688" s="41"/>
      <c r="Z688" s="13">
        <v>0.05</v>
      </c>
      <c r="AA688" s="11">
        <v>5</v>
      </c>
      <c r="AB688" s="22">
        <v>8.9700000000000002E-2</v>
      </c>
      <c r="AC688" s="41"/>
      <c r="AD688" s="90">
        <v>0</v>
      </c>
      <c r="AE688" s="41"/>
      <c r="AF688" s="12" t="str">
        <v/>
      </c>
      <c r="AG688" s="104" t="str">
        <v/>
      </c>
      <c r="AH688" s="41"/>
      <c r="AI688" s="94" t="str">
        <v/>
      </c>
      <c r="AJ688" s="94">
        <v>7.65</v>
      </c>
      <c r="AK688" s="94" t="str">
        <v/>
      </c>
      <c r="AL688" s="41"/>
      <c r="AM688" s="7">
        <v>4.9119756574657725E-2</v>
      </c>
      <c r="AN688" s="7">
        <v>4.5785639958377811E-3</v>
      </c>
      <c r="AO688" s="7">
        <v>3.9450061370889467E-2</v>
      </c>
      <c r="AP688" s="7">
        <v>3.3073056822117808E-2</v>
      </c>
      <c r="AQ688" s="7">
        <v>2.2673815443993162E-2</v>
      </c>
      <c r="AR688" s="7" t="str">
        <v/>
      </c>
      <c r="AS688" s="18">
        <v>19.308</v>
      </c>
      <c r="AT688" s="41"/>
      <c r="AU688" s="9">
        <v>4.7491883966907622E-2</v>
      </c>
      <c r="AV688" s="9">
        <v>3.7128091917113526E-3</v>
      </c>
      <c r="AW688" s="9">
        <v>4.2062145966165421E-2</v>
      </c>
      <c r="AX688" s="9">
        <v>3.4223497302190653E-2</v>
      </c>
      <c r="AY688" s="9">
        <v>2.3761276500515738E-2</v>
      </c>
      <c r="AZ688" s="9" t="str">
        <v/>
      </c>
      <c r="BA688" s="10">
        <v>20.004999999999999</v>
      </c>
      <c r="BB688" s="41"/>
    </row>
    <row r="689" spans="1:54" ht="12.75" customHeight="1" x14ac:dyDescent="0.2">
      <c r="A689" s="32">
        <v>25569</v>
      </c>
      <c r="B689" s="7">
        <v>6.1797752808988582E-2</v>
      </c>
      <c r="C689" s="7">
        <v>5.3050397877982824E-3</v>
      </c>
      <c r="D689" s="7">
        <v>4.7366391660347062E-2</v>
      </c>
      <c r="E689" s="7">
        <v>3.9124156950857802E-2</v>
      </c>
      <c r="F689" s="7">
        <v>2.5799346244759658E-2</v>
      </c>
      <c r="G689" s="7">
        <v>2.4050082460103317E-2</v>
      </c>
      <c r="H689" s="7">
        <v>5.2083333333333259E-2</v>
      </c>
      <c r="I689" s="8">
        <v>37.799999999999997</v>
      </c>
      <c r="J689" s="8">
        <v>37.9</v>
      </c>
      <c r="K689" s="41"/>
      <c r="L689" s="9">
        <v>6.1662198391420953E-2</v>
      </c>
      <c r="M689" s="9">
        <v>5.0761421319798217E-3</v>
      </c>
      <c r="N689" s="9">
        <v>5.1107017667857857E-2</v>
      </c>
      <c r="O689" s="9">
        <v>3.9670011300504626E-2</v>
      </c>
      <c r="P689" s="9">
        <v>2.6454102092681397E-2</v>
      </c>
      <c r="Q689" s="9" t="str">
        <v/>
      </c>
      <c r="R689" s="9">
        <v>4.6948356807511749E-2</v>
      </c>
      <c r="S689" s="10">
        <v>39.6</v>
      </c>
      <c r="T689" s="10">
        <v>39.6</v>
      </c>
      <c r="U689" s="41"/>
      <c r="V689" s="84">
        <v>3.5333333333333335E-2</v>
      </c>
      <c r="W689" s="84">
        <v>3.9E-2</v>
      </c>
      <c r="X689" s="87">
        <v>3.9</v>
      </c>
      <c r="Y689" s="41"/>
      <c r="Z689" s="13">
        <v>9.3800000000000008E-2</v>
      </c>
      <c r="AA689" s="11">
        <v>9.3800000000000008</v>
      </c>
      <c r="AB689" s="22">
        <v>8.9800000000000005E-2</v>
      </c>
      <c r="AC689" s="41"/>
      <c r="AD689" s="90">
        <v>1</v>
      </c>
      <c r="AE689" s="41"/>
      <c r="AF689" s="12" t="str">
        <v/>
      </c>
      <c r="AG689" s="104" t="str">
        <v/>
      </c>
      <c r="AH689" s="41"/>
      <c r="AI689" s="94" t="str">
        <v/>
      </c>
      <c r="AJ689" s="94">
        <v>7.79</v>
      </c>
      <c r="AK689" s="94" t="str">
        <v/>
      </c>
      <c r="AL689" s="41"/>
      <c r="AM689" s="7">
        <v>4.8765966659449989E-2</v>
      </c>
      <c r="AN689" s="7">
        <v>3.5736482287134219E-3</v>
      </c>
      <c r="AO689" s="7">
        <v>4.066662198923221E-2</v>
      </c>
      <c r="AP689" s="7">
        <v>3.3583711197706201E-2</v>
      </c>
      <c r="AQ689" s="7">
        <v>2.30983875767794E-2</v>
      </c>
      <c r="AR689" s="7" t="str">
        <v/>
      </c>
      <c r="AS689" s="18">
        <v>19.376999999999999</v>
      </c>
      <c r="AT689" s="41"/>
      <c r="AU689" s="9">
        <v>4.7000521648409066E-2</v>
      </c>
      <c r="AV689" s="9">
        <v>3.2991752061986013E-3</v>
      </c>
      <c r="AW689" s="9">
        <v>4.2892348946856229E-2</v>
      </c>
      <c r="AX689" s="9">
        <v>3.4623671524805166E-2</v>
      </c>
      <c r="AY689" s="9">
        <v>2.4072639443359689E-2</v>
      </c>
      <c r="AZ689" s="9" t="str">
        <v/>
      </c>
      <c r="BA689" s="10">
        <v>20.071000000000002</v>
      </c>
      <c r="BB689" s="41"/>
    </row>
    <row r="690" spans="1:54" ht="12.75" customHeight="1" x14ac:dyDescent="0.2">
      <c r="A690" s="32">
        <v>25600</v>
      </c>
      <c r="B690" s="7">
        <v>6.1452513966480549E-2</v>
      </c>
      <c r="C690" s="7">
        <v>5.2770448548813409E-3</v>
      </c>
      <c r="D690" s="7">
        <v>4.9210350382233647E-2</v>
      </c>
      <c r="E690" s="7">
        <v>4.0221439393433034E-2</v>
      </c>
      <c r="F690" s="7">
        <v>2.5991178274052285E-2</v>
      </c>
      <c r="G690" s="7">
        <v>2.432031664752965E-2</v>
      </c>
      <c r="H690" s="7">
        <v>5.2083333333333259E-2</v>
      </c>
      <c r="I690" s="8">
        <v>38</v>
      </c>
      <c r="J690" s="8">
        <v>38.1</v>
      </c>
      <c r="K690" s="41"/>
      <c r="L690" s="9">
        <v>6.133333333333324E-2</v>
      </c>
      <c r="M690" s="9">
        <v>5.050505050504972E-3</v>
      </c>
      <c r="N690" s="9">
        <v>5.1846393012026981E-2</v>
      </c>
      <c r="O690" s="9">
        <v>4.0718067876368336E-2</v>
      </c>
      <c r="P690" s="9">
        <v>2.6635232684146137E-2</v>
      </c>
      <c r="Q690" s="9" t="str">
        <v/>
      </c>
      <c r="R690" s="9">
        <v>5.1643192488262768E-2</v>
      </c>
      <c r="S690" s="10">
        <v>39.799999999999997</v>
      </c>
      <c r="T690" s="10">
        <v>39.799999999999997</v>
      </c>
      <c r="U690" s="41"/>
      <c r="V690" s="84">
        <v>3.5999999999999997E-2</v>
      </c>
      <c r="W690" s="84">
        <v>4.2000000000000003E-2</v>
      </c>
      <c r="X690" s="87">
        <v>4.2</v>
      </c>
      <c r="Y690" s="41"/>
      <c r="Z690" s="13">
        <v>8.5000000000000006E-2</v>
      </c>
      <c r="AA690" s="11">
        <v>8.5</v>
      </c>
      <c r="AB690" s="22">
        <v>8.9800000000000005E-2</v>
      </c>
      <c r="AC690" s="41"/>
      <c r="AD690" s="90">
        <v>1</v>
      </c>
      <c r="AE690" s="41"/>
      <c r="AF690" s="12" t="str">
        <v/>
      </c>
      <c r="AG690" s="104" t="str">
        <v/>
      </c>
      <c r="AH690" s="41"/>
      <c r="AI690" s="94" t="str">
        <v/>
      </c>
      <c r="AJ690" s="94">
        <v>7.24</v>
      </c>
      <c r="AK690" s="94" t="str">
        <v/>
      </c>
      <c r="AL690" s="41"/>
      <c r="AM690" s="7">
        <v>5.0261836635534296E-2</v>
      </c>
      <c r="AN690" s="7">
        <v>3.9737833513959764E-3</v>
      </c>
      <c r="AO690" s="7">
        <v>4.1639517227808343E-2</v>
      </c>
      <c r="AP690" s="7">
        <v>3.4315721051306758E-2</v>
      </c>
      <c r="AQ690" s="7">
        <v>2.3398086792228545E-2</v>
      </c>
      <c r="AR690" s="7" t="str">
        <v/>
      </c>
      <c r="AS690" s="18">
        <v>19.454000000000001</v>
      </c>
      <c r="AT690" s="41"/>
      <c r="AU690" s="9">
        <v>4.7411104179662988E-2</v>
      </c>
      <c r="AV690" s="9">
        <v>3.83638084798954E-3</v>
      </c>
      <c r="AW690" s="9">
        <v>4.3595583497779922E-2</v>
      </c>
      <c r="AX690" s="9">
        <v>3.5171836780445886E-2</v>
      </c>
      <c r="AY690" s="9">
        <v>2.4270790243584583E-2</v>
      </c>
      <c r="AZ690" s="9" t="str">
        <v/>
      </c>
      <c r="BA690" s="10">
        <v>20.148</v>
      </c>
      <c r="BB690" s="41"/>
    </row>
    <row r="691" spans="1:54" ht="12.75" customHeight="1" x14ac:dyDescent="0.2">
      <c r="A691" s="32">
        <v>25628</v>
      </c>
      <c r="B691" s="7">
        <v>5.8171745152354681E-2</v>
      </c>
      <c r="C691" s="7">
        <v>5.249343832020914E-3</v>
      </c>
      <c r="D691" s="7">
        <v>4.9985111678767957E-2</v>
      </c>
      <c r="E691" s="7">
        <v>4.0647882998660068E-2</v>
      </c>
      <c r="F691" s="7">
        <v>2.6529898941587415E-2</v>
      </c>
      <c r="G691" s="7">
        <v>2.4371690928973733E-2</v>
      </c>
      <c r="H691" s="7">
        <v>4.663212435233155E-2</v>
      </c>
      <c r="I691" s="8">
        <v>38.200000000000003</v>
      </c>
      <c r="J691" s="8">
        <v>38.299999999999997</v>
      </c>
      <c r="K691" s="41"/>
      <c r="L691" s="9">
        <v>6.0846560846560926E-2</v>
      </c>
      <c r="M691" s="9">
        <v>7.5376884422111434E-3</v>
      </c>
      <c r="N691" s="9">
        <v>5.3456848594687578E-2</v>
      </c>
      <c r="O691" s="9">
        <v>4.2282280451124921E-2</v>
      </c>
      <c r="P691" s="9">
        <v>2.7406465946207215E-2</v>
      </c>
      <c r="Q691" s="9" t="str">
        <v/>
      </c>
      <c r="R691" s="9">
        <v>5.1401869158878677E-2</v>
      </c>
      <c r="S691" s="10">
        <v>40.1</v>
      </c>
      <c r="T691" s="10">
        <v>40.1</v>
      </c>
      <c r="U691" s="41"/>
      <c r="V691" s="84">
        <v>3.6833333333333336E-2</v>
      </c>
      <c r="W691" s="84">
        <v>4.4000000000000004E-2</v>
      </c>
      <c r="X691" s="87">
        <v>4.4000000000000004</v>
      </c>
      <c r="Y691" s="41"/>
      <c r="Z691" s="13">
        <v>7.4999999999999997E-2</v>
      </c>
      <c r="AA691" s="11">
        <v>7.5</v>
      </c>
      <c r="AB691" s="22">
        <v>7.7600000000000002E-2</v>
      </c>
      <c r="AC691" s="41"/>
      <c r="AD691" s="90">
        <v>1</v>
      </c>
      <c r="AE691" s="41"/>
      <c r="AF691" s="12" t="str">
        <v/>
      </c>
      <c r="AG691" s="104" t="str">
        <v/>
      </c>
      <c r="AH691" s="41"/>
      <c r="AI691" s="94" t="str">
        <v/>
      </c>
      <c r="AJ691" s="94">
        <v>7.07</v>
      </c>
      <c r="AK691" s="94" t="str">
        <v/>
      </c>
      <c r="AL691" s="41"/>
      <c r="AM691" s="7">
        <v>4.7931219774314915E-2</v>
      </c>
      <c r="AN691" s="7">
        <v>2.4673588979129413E-3</v>
      </c>
      <c r="AO691" s="7">
        <v>4.2313883128748842E-2</v>
      </c>
      <c r="AP691" s="7">
        <v>3.4561358221532501E-2</v>
      </c>
      <c r="AQ691" s="7">
        <v>2.3590654700654579E-2</v>
      </c>
      <c r="AR691" s="7" t="str">
        <v/>
      </c>
      <c r="AS691" s="18">
        <v>19.501999999999999</v>
      </c>
      <c r="AT691" s="41"/>
      <c r="AU691" s="9">
        <v>4.6414157094070152E-2</v>
      </c>
      <c r="AV691" s="9">
        <v>3.7224538415723263E-3</v>
      </c>
      <c r="AW691" s="9">
        <v>4.4358940000003066E-2</v>
      </c>
      <c r="AX691" s="9">
        <v>3.5819175971362638E-2</v>
      </c>
      <c r="AY691" s="9">
        <v>2.4644969497273461E-2</v>
      </c>
      <c r="AZ691" s="9" t="str">
        <v/>
      </c>
      <c r="BA691" s="10">
        <v>20.222999999999999</v>
      </c>
      <c r="BB691" s="41"/>
    </row>
    <row r="692" spans="1:54" ht="12.75" customHeight="1" x14ac:dyDescent="0.2">
      <c r="A692" s="32">
        <v>25659</v>
      </c>
      <c r="B692" s="7">
        <v>6.0606060606060774E-2</v>
      </c>
      <c r="C692" s="7">
        <v>5.2219321148825326E-3</v>
      </c>
      <c r="D692" s="7">
        <v>5.1665382559847206E-2</v>
      </c>
      <c r="E692" s="7">
        <v>4.1612579691377549E-2</v>
      </c>
      <c r="F692" s="7">
        <v>2.6984458370878706E-2</v>
      </c>
      <c r="G692" s="7">
        <v>2.4772438233957139E-2</v>
      </c>
      <c r="H692" s="7">
        <v>3.5714285714285587E-2</v>
      </c>
      <c r="I692" s="8">
        <v>38.5</v>
      </c>
      <c r="J692" s="8">
        <v>38.5</v>
      </c>
      <c r="K692" s="41"/>
      <c r="L692" s="9">
        <v>5.7742782152230943E-2</v>
      </c>
      <c r="M692" s="9">
        <v>7.4812967581046053E-3</v>
      </c>
      <c r="N692" s="9">
        <v>5.4181849733539789E-2</v>
      </c>
      <c r="O692" s="9">
        <v>4.2680997379063168E-2</v>
      </c>
      <c r="P692" s="9">
        <v>2.7917741668759932E-2</v>
      </c>
      <c r="Q692" s="9" t="str">
        <v/>
      </c>
      <c r="R692" s="9">
        <v>4.1474654377880338E-2</v>
      </c>
      <c r="S692" s="10">
        <v>40.299999999999997</v>
      </c>
      <c r="T692" s="10">
        <v>40.4</v>
      </c>
      <c r="U692" s="41"/>
      <c r="V692" s="84">
        <v>3.7833333333333337E-2</v>
      </c>
      <c r="W692" s="84">
        <v>4.5999999999999999E-2</v>
      </c>
      <c r="X692" s="87">
        <v>4.5999999999999996</v>
      </c>
      <c r="Y692" s="41"/>
      <c r="Z692" s="13">
        <v>8.5000000000000006E-2</v>
      </c>
      <c r="AA692" s="11">
        <v>8.5</v>
      </c>
      <c r="AB692" s="22">
        <v>8.1000000000000003E-2</v>
      </c>
      <c r="AC692" s="41"/>
      <c r="AD692" s="90">
        <v>1</v>
      </c>
      <c r="AE692" s="41"/>
      <c r="AF692" s="12" t="str">
        <v/>
      </c>
      <c r="AG692" s="104" t="str">
        <v/>
      </c>
      <c r="AH692" s="41"/>
      <c r="AI692" s="94" t="str">
        <v/>
      </c>
      <c r="AJ692" s="94">
        <v>7.39</v>
      </c>
      <c r="AK692" s="94" t="str">
        <v/>
      </c>
      <c r="AL692" s="41"/>
      <c r="AM692" s="7">
        <v>4.8630430130537139E-2</v>
      </c>
      <c r="AN692" s="7">
        <v>5.0764024202645253E-3</v>
      </c>
      <c r="AO692" s="7">
        <v>4.348926241456641E-2</v>
      </c>
      <c r="AP692" s="7">
        <v>3.528264523378799E-2</v>
      </c>
      <c r="AQ692" s="7">
        <v>2.3738531569603927E-2</v>
      </c>
      <c r="AR692" s="7" t="str">
        <v/>
      </c>
      <c r="AS692" s="18">
        <v>19.600999999999999</v>
      </c>
      <c r="AT692" s="41"/>
      <c r="AU692" s="9">
        <v>4.6546391752577465E-2</v>
      </c>
      <c r="AV692" s="9">
        <v>3.9558918063591353E-3</v>
      </c>
      <c r="AW692" s="9">
        <v>4.4773962981101034E-2</v>
      </c>
      <c r="AX692" s="9">
        <v>3.6393082875531668E-2</v>
      </c>
      <c r="AY692" s="9">
        <v>2.4862263605474277E-2</v>
      </c>
      <c r="AZ692" s="9" t="str">
        <v/>
      </c>
      <c r="BA692" s="10">
        <v>20.303000000000001</v>
      </c>
      <c r="BB692" s="41"/>
    </row>
    <row r="693" spans="1:54" ht="12.75" customHeight="1" x14ac:dyDescent="0.2">
      <c r="A693" s="32">
        <v>25689</v>
      </c>
      <c r="B693" s="7">
        <v>6.0439560439560447E-2</v>
      </c>
      <c r="C693" s="7">
        <v>2.5974025974027093E-3</v>
      </c>
      <c r="D693" s="7">
        <v>5.1517262991010782E-2</v>
      </c>
      <c r="E693" s="7">
        <v>4.2153115830743992E-2</v>
      </c>
      <c r="F693" s="7">
        <v>2.7250896307982941E-2</v>
      </c>
      <c r="G693" s="7">
        <v>2.4688702327676504E-2</v>
      </c>
      <c r="H693" s="7">
        <v>3.5714285714285587E-2</v>
      </c>
      <c r="I693" s="8">
        <v>38.6</v>
      </c>
      <c r="J693" s="8">
        <v>38.6</v>
      </c>
      <c r="K693" s="41"/>
      <c r="L693" s="9">
        <v>6.0209424083769614E-2</v>
      </c>
      <c r="M693" s="9">
        <v>2.4752475247524774E-3</v>
      </c>
      <c r="N693" s="9">
        <v>5.4901660750877879E-2</v>
      </c>
      <c r="O693" s="9">
        <v>4.3713868149415802E-2</v>
      </c>
      <c r="P693" s="9">
        <v>2.8426738856428768E-2</v>
      </c>
      <c r="Q693" s="9" t="str">
        <v/>
      </c>
      <c r="R693" s="9">
        <v>3.669724770642202E-2</v>
      </c>
      <c r="S693" s="10">
        <v>40.5</v>
      </c>
      <c r="T693" s="10">
        <v>40.5</v>
      </c>
      <c r="U693" s="41"/>
      <c r="V693" s="84">
        <v>3.9E-2</v>
      </c>
      <c r="W693" s="84">
        <v>4.8000000000000001E-2</v>
      </c>
      <c r="X693" s="87">
        <v>4.8</v>
      </c>
      <c r="Y693" s="41"/>
      <c r="Z693" s="13">
        <v>7.8799999999999995E-2</v>
      </c>
      <c r="AA693" s="11">
        <v>7.88</v>
      </c>
      <c r="AB693" s="22">
        <v>7.9500000000000001E-2</v>
      </c>
      <c r="AC693" s="41"/>
      <c r="AD693" s="90">
        <v>1</v>
      </c>
      <c r="AE693" s="41"/>
      <c r="AF693" s="12" t="str">
        <v/>
      </c>
      <c r="AG693" s="104" t="str">
        <v/>
      </c>
      <c r="AH693" s="41"/>
      <c r="AI693" s="94" t="str">
        <v/>
      </c>
      <c r="AJ693" s="94">
        <v>7.91</v>
      </c>
      <c r="AK693" s="94" t="str">
        <v/>
      </c>
      <c r="AL693" s="41"/>
      <c r="AM693" s="7">
        <v>4.7743379336068648E-2</v>
      </c>
      <c r="AN693" s="7">
        <v>3.1631039232693503E-3</v>
      </c>
      <c r="AO693" s="7">
        <v>4.3923098565217922E-2</v>
      </c>
      <c r="AP693" s="7">
        <v>3.5472247423085967E-2</v>
      </c>
      <c r="AQ693" s="7">
        <v>2.3956254684955436E-2</v>
      </c>
      <c r="AR693" s="7" t="str">
        <v/>
      </c>
      <c r="AS693" s="18">
        <v>19.663</v>
      </c>
      <c r="AT693" s="41"/>
      <c r="AU693" s="9">
        <v>4.6051956052982845E-2</v>
      </c>
      <c r="AV693" s="9">
        <v>3.5462739496625595E-3</v>
      </c>
      <c r="AW693" s="9">
        <v>4.5244828419516381E-2</v>
      </c>
      <c r="AX693" s="9">
        <v>3.6748831537317228E-2</v>
      </c>
      <c r="AY693" s="9">
        <v>2.5057443212031849E-2</v>
      </c>
      <c r="AZ693" s="9" t="str">
        <v/>
      </c>
      <c r="BA693" s="10">
        <v>20.375</v>
      </c>
      <c r="BB693" s="41"/>
    </row>
    <row r="694" spans="1:54" ht="12.75" customHeight="1" x14ac:dyDescent="0.2">
      <c r="A694" s="32">
        <v>25720</v>
      </c>
      <c r="B694" s="7">
        <v>6.0109289617486183E-2</v>
      </c>
      <c r="C694" s="7">
        <v>5.1813471502588637E-3</v>
      </c>
      <c r="D694" s="7">
        <v>5.2274785562653303E-2</v>
      </c>
      <c r="E694" s="7">
        <v>4.1906934671165352E-2</v>
      </c>
      <c r="F694" s="7">
        <v>2.7434161082528385E-2</v>
      </c>
      <c r="G694" s="7">
        <v>2.4737757277570882E-2</v>
      </c>
      <c r="H694" s="7">
        <v>3.0456852791878264E-2</v>
      </c>
      <c r="I694" s="8">
        <v>38.799999999999997</v>
      </c>
      <c r="J694" s="8">
        <v>38.799999999999997</v>
      </c>
      <c r="K694" s="41"/>
      <c r="L694" s="9">
        <v>6.5274151436031325E-2</v>
      </c>
      <c r="M694" s="9">
        <v>7.4074074074073071E-3</v>
      </c>
      <c r="N694" s="9">
        <v>5.6480182050559158E-2</v>
      </c>
      <c r="O694" s="9">
        <v>4.5255549714046994E-2</v>
      </c>
      <c r="P694" s="9">
        <v>2.9186008964760646E-2</v>
      </c>
      <c r="Q694" s="9" t="str">
        <v/>
      </c>
      <c r="R694" s="9">
        <v>2.7272727272727337E-2</v>
      </c>
      <c r="S694" s="10">
        <v>40.799999999999997</v>
      </c>
      <c r="T694" s="10">
        <v>40.799999999999997</v>
      </c>
      <c r="U694" s="41"/>
      <c r="V694" s="84">
        <v>4.0166666666666663E-2</v>
      </c>
      <c r="W694" s="84">
        <v>4.9000000000000002E-2</v>
      </c>
      <c r="X694" s="87">
        <v>4.9000000000000004</v>
      </c>
      <c r="Y694" s="41"/>
      <c r="Z694" s="13">
        <v>5.7500000000000002E-2</v>
      </c>
      <c r="AA694" s="11">
        <v>5.75</v>
      </c>
      <c r="AB694" s="22">
        <v>7.6100000000000001E-2</v>
      </c>
      <c r="AC694" s="41"/>
      <c r="AD694" s="90">
        <v>1</v>
      </c>
      <c r="AE694" s="41"/>
      <c r="AF694" s="12" t="str">
        <v/>
      </c>
      <c r="AG694" s="104" t="str">
        <v/>
      </c>
      <c r="AH694" s="41"/>
      <c r="AI694" s="94" t="str">
        <v/>
      </c>
      <c r="AJ694" s="94">
        <v>7.84</v>
      </c>
      <c r="AK694" s="94" t="str">
        <v/>
      </c>
      <c r="AL694" s="41"/>
      <c r="AM694" s="7">
        <v>4.539187612684259E-2</v>
      </c>
      <c r="AN694" s="7">
        <v>2.593703910898526E-3</v>
      </c>
      <c r="AO694" s="7">
        <v>4.3718949641098126E-2</v>
      </c>
      <c r="AP694" s="7">
        <v>3.5407768353475921E-2</v>
      </c>
      <c r="AQ694" s="7">
        <v>2.4175339093162274E-2</v>
      </c>
      <c r="AR694" s="7" t="str">
        <v/>
      </c>
      <c r="AS694" s="18">
        <v>19.713999999999999</v>
      </c>
      <c r="AT694" s="41"/>
      <c r="AU694" s="9">
        <v>4.6201074443591672E-2</v>
      </c>
      <c r="AV694" s="9">
        <v>3.5828220858895587E-3</v>
      </c>
      <c r="AW694" s="9">
        <v>4.5613326675302712E-2</v>
      </c>
      <c r="AX694" s="9">
        <v>3.7539464879109863E-2</v>
      </c>
      <c r="AY694" s="9">
        <v>2.5366116634456537E-2</v>
      </c>
      <c r="AZ694" s="9" t="str">
        <v/>
      </c>
      <c r="BA694" s="10">
        <v>20.448</v>
      </c>
      <c r="BB694" s="41"/>
    </row>
    <row r="695" spans="1:54" ht="12.75" customHeight="1" x14ac:dyDescent="0.2">
      <c r="A695" s="32">
        <v>25750</v>
      </c>
      <c r="B695" s="7">
        <v>5.9782608695652328E-2</v>
      </c>
      <c r="C695" s="7">
        <v>2.5773195876288568E-3</v>
      </c>
      <c r="D695" s="7">
        <v>5.3026692727022429E-2</v>
      </c>
      <c r="E695" s="7">
        <v>4.2978857653823699E-2</v>
      </c>
      <c r="F695" s="7">
        <v>2.7962541849970046E-2</v>
      </c>
      <c r="G695" s="7">
        <v>2.4359449865511307E-2</v>
      </c>
      <c r="H695" s="7">
        <v>3.5353535353535248E-2</v>
      </c>
      <c r="I695" s="8">
        <v>39</v>
      </c>
      <c r="J695" s="8">
        <v>38.9</v>
      </c>
      <c r="K695" s="41"/>
      <c r="L695" s="9">
        <v>6.2337662337662358E-2</v>
      </c>
      <c r="M695" s="9">
        <v>2.450980392156854E-3</v>
      </c>
      <c r="N695" s="9">
        <v>5.6325939016697246E-2</v>
      </c>
      <c r="O695" s="9">
        <v>4.5767428289434697E-2</v>
      </c>
      <c r="P695" s="9">
        <v>2.943798265011921E-2</v>
      </c>
      <c r="Q695" s="9" t="str">
        <v/>
      </c>
      <c r="R695" s="9">
        <v>3.6363636363636376E-2</v>
      </c>
      <c r="S695" s="10">
        <v>40.9</v>
      </c>
      <c r="T695" s="10">
        <v>40.9</v>
      </c>
      <c r="U695" s="41"/>
      <c r="V695" s="84">
        <v>4.1416666666666664E-2</v>
      </c>
      <c r="W695" s="84">
        <v>0.05</v>
      </c>
      <c r="X695" s="87">
        <v>5</v>
      </c>
      <c r="Y695" s="41"/>
      <c r="Z695" s="13">
        <v>6.7500000000000004E-2</v>
      </c>
      <c r="AA695" s="11">
        <v>6.75</v>
      </c>
      <c r="AB695" s="22">
        <v>7.2099999999999997E-2</v>
      </c>
      <c r="AC695" s="41"/>
      <c r="AD695" s="90">
        <v>1</v>
      </c>
      <c r="AE695" s="41"/>
      <c r="AF695" s="12" t="str">
        <v/>
      </c>
      <c r="AG695" s="104" t="str">
        <v/>
      </c>
      <c r="AH695" s="41"/>
      <c r="AI695" s="94" t="str">
        <v/>
      </c>
      <c r="AJ695" s="94">
        <v>7.46</v>
      </c>
      <c r="AK695" s="94" t="str">
        <v/>
      </c>
      <c r="AL695" s="41"/>
      <c r="AM695" s="7">
        <v>4.4612216884008404E-2</v>
      </c>
      <c r="AN695" s="7">
        <v>3.6522268438674566E-3</v>
      </c>
      <c r="AO695" s="7">
        <v>4.3805448348962939E-2</v>
      </c>
      <c r="AP695" s="7">
        <v>3.6012925744007607E-2</v>
      </c>
      <c r="AQ695" s="7">
        <v>2.43641791413991E-2</v>
      </c>
      <c r="AR695" s="7" t="str">
        <v/>
      </c>
      <c r="AS695" s="18">
        <v>19.786000000000001</v>
      </c>
      <c r="AT695" s="41"/>
      <c r="AU695" s="9">
        <v>4.5324913424322766E-2</v>
      </c>
      <c r="AV695" s="9">
        <v>3.8145539906102588E-3</v>
      </c>
      <c r="AW695" s="9">
        <v>4.5753727439345582E-2</v>
      </c>
      <c r="AX695" s="9">
        <v>3.8122353851228974E-2</v>
      </c>
      <c r="AY695" s="9">
        <v>2.5576309212979931E-2</v>
      </c>
      <c r="AZ695" s="9" t="str">
        <v/>
      </c>
      <c r="BA695" s="10">
        <v>20.526</v>
      </c>
      <c r="BB695" s="41"/>
    </row>
    <row r="696" spans="1:54" ht="12.75" customHeight="1" x14ac:dyDescent="0.2">
      <c r="A696" s="32">
        <v>25781</v>
      </c>
      <c r="B696" s="7">
        <v>5.4054054054053946E-2</v>
      </c>
      <c r="C696" s="7">
        <v>2.5706940874037354E-3</v>
      </c>
      <c r="D696" s="7">
        <v>5.1977860665757269E-2</v>
      </c>
      <c r="E696" s="7">
        <v>4.2978857653823699E-2</v>
      </c>
      <c r="F696" s="7">
        <v>2.7962541849970046E-2</v>
      </c>
      <c r="G696" s="7">
        <v>2.3936245872710149E-2</v>
      </c>
      <c r="H696" s="7">
        <v>3.0150753768844352E-2</v>
      </c>
      <c r="I696" s="8">
        <v>39</v>
      </c>
      <c r="J696" s="8">
        <v>39</v>
      </c>
      <c r="K696" s="41"/>
      <c r="L696" s="9">
        <v>6.2176165803108807E-2</v>
      </c>
      <c r="M696" s="9">
        <v>4.8899755501223829E-3</v>
      </c>
      <c r="N696" s="9">
        <v>5.6172537766996156E-2</v>
      </c>
      <c r="O696" s="9">
        <v>4.6278306612500764E-2</v>
      </c>
      <c r="P696" s="9">
        <v>2.9689402478956239E-2</v>
      </c>
      <c r="Q696" s="9" t="str">
        <v/>
      </c>
      <c r="R696" s="9">
        <v>3.1818181818181746E-2</v>
      </c>
      <c r="S696" s="10">
        <v>41</v>
      </c>
      <c r="T696" s="10">
        <v>41.1</v>
      </c>
      <c r="U696" s="41"/>
      <c r="V696" s="84">
        <v>4.2749999999999996E-2</v>
      </c>
      <c r="W696" s="84">
        <v>5.0999999999999997E-2</v>
      </c>
      <c r="X696" s="87">
        <v>5.0999999999999996</v>
      </c>
      <c r="Y696" s="41"/>
      <c r="Z696" s="13">
        <v>6.5000000000000002E-2</v>
      </c>
      <c r="AA696" s="11">
        <v>6.5</v>
      </c>
      <c r="AB696" s="22">
        <v>6.6199999999999995E-2</v>
      </c>
      <c r="AC696" s="41"/>
      <c r="AD696" s="90">
        <v>1</v>
      </c>
      <c r="AE696" s="41"/>
      <c r="AF696" s="12" t="str">
        <v/>
      </c>
      <c r="AG696" s="104" t="str">
        <v/>
      </c>
      <c r="AH696" s="41"/>
      <c r="AI696" s="94" t="str">
        <v/>
      </c>
      <c r="AJ696" s="94">
        <v>7.53</v>
      </c>
      <c r="AK696" s="94" t="str">
        <v/>
      </c>
      <c r="AL696" s="41"/>
      <c r="AM696" s="7">
        <v>4.4490075290896769E-2</v>
      </c>
      <c r="AN696" s="7">
        <v>2.6281208935610145E-3</v>
      </c>
      <c r="AO696" s="7">
        <v>4.3640427141006688E-2</v>
      </c>
      <c r="AP696" s="7">
        <v>3.6506894025162051E-2</v>
      </c>
      <c r="AQ696" s="7">
        <v>2.4461945636375049E-2</v>
      </c>
      <c r="AR696" s="7" t="str">
        <v/>
      </c>
      <c r="AS696" s="18">
        <v>19.838000000000001</v>
      </c>
      <c r="AT696" s="41"/>
      <c r="AU696" s="9">
        <v>4.6010867909197284E-2</v>
      </c>
      <c r="AV696" s="9">
        <v>3.4590275747832244E-3</v>
      </c>
      <c r="AW696" s="9">
        <v>4.5890847408402768E-2</v>
      </c>
      <c r="AX696" s="9">
        <v>3.8449439670988905E-2</v>
      </c>
      <c r="AY696" s="9">
        <v>2.5782638976649341E-2</v>
      </c>
      <c r="AZ696" s="9" t="str">
        <v/>
      </c>
      <c r="BA696" s="10">
        <v>20.597000000000001</v>
      </c>
      <c r="BB696" s="41"/>
    </row>
    <row r="697" spans="1:54" ht="12.75" customHeight="1" x14ac:dyDescent="0.2">
      <c r="A697" s="32">
        <v>25812</v>
      </c>
      <c r="B697" s="7">
        <v>5.6603773584905648E-2</v>
      </c>
      <c r="C697" s="7">
        <v>5.12820512820511E-3</v>
      </c>
      <c r="D697" s="7">
        <v>5.2726599609396629E-2</v>
      </c>
      <c r="E697" s="7">
        <v>4.4046391985319122E-2</v>
      </c>
      <c r="F697" s="7">
        <v>2.8488489540594797E-2</v>
      </c>
      <c r="G697" s="7">
        <v>2.3987869877974299E-2</v>
      </c>
      <c r="H697" s="7">
        <v>2.5125628140703515E-2</v>
      </c>
      <c r="I697" s="8">
        <v>39.200000000000003</v>
      </c>
      <c r="J697" s="8">
        <v>39.200000000000003</v>
      </c>
      <c r="K697" s="41"/>
      <c r="L697" s="9">
        <v>6.1696658097686319E-2</v>
      </c>
      <c r="M697" s="9">
        <v>4.8661800486617945E-3</v>
      </c>
      <c r="N697" s="9">
        <v>5.6721805258720837E-2</v>
      </c>
      <c r="O697" s="9">
        <v>4.7165297730268119E-2</v>
      </c>
      <c r="P697" s="9">
        <v>3.0440364374579865E-2</v>
      </c>
      <c r="Q697" s="9" t="str">
        <v/>
      </c>
      <c r="R697" s="9">
        <v>3.6363636363636376E-2</v>
      </c>
      <c r="S697" s="10">
        <v>41.3</v>
      </c>
      <c r="T697" s="10">
        <v>41.3</v>
      </c>
      <c r="U697" s="41"/>
      <c r="V697" s="84">
        <v>4.4166666666666667E-2</v>
      </c>
      <c r="W697" s="84">
        <v>5.4000000000000006E-2</v>
      </c>
      <c r="X697" s="87">
        <v>5.4</v>
      </c>
      <c r="Y697" s="41"/>
      <c r="Z697" s="13">
        <v>0.05</v>
      </c>
      <c r="AA697" s="11">
        <v>5</v>
      </c>
      <c r="AB697" s="22">
        <v>6.2899999999999998E-2</v>
      </c>
      <c r="AC697" s="41"/>
      <c r="AD697" s="90">
        <v>1</v>
      </c>
      <c r="AE697" s="41"/>
      <c r="AF697" s="12" t="str">
        <v/>
      </c>
      <c r="AG697" s="104" t="str">
        <v/>
      </c>
      <c r="AH697" s="41"/>
      <c r="AI697" s="94" t="str">
        <v/>
      </c>
      <c r="AJ697" s="94">
        <v>7.39</v>
      </c>
      <c r="AK697" s="94" t="str">
        <v/>
      </c>
      <c r="AL697" s="41"/>
      <c r="AM697" s="7">
        <v>4.4830117449664364E-2</v>
      </c>
      <c r="AN697" s="7">
        <v>4.4863393487246661E-3</v>
      </c>
      <c r="AO697" s="7">
        <v>4.4142889272871466E-2</v>
      </c>
      <c r="AP697" s="7">
        <v>3.7335180536833823E-2</v>
      </c>
      <c r="AQ697" s="7">
        <v>2.486143784014283E-2</v>
      </c>
      <c r="AR697" s="7" t="str">
        <v/>
      </c>
      <c r="AS697" s="18">
        <v>19.927</v>
      </c>
      <c r="AT697" s="41"/>
      <c r="AU697" s="9">
        <v>4.6181082448153887E-2</v>
      </c>
      <c r="AV697" s="9">
        <v>4.1753653444676075E-3</v>
      </c>
      <c r="AW697" s="9">
        <v>4.6106327851070716E-2</v>
      </c>
      <c r="AX697" s="9">
        <v>3.9071605637764462E-2</v>
      </c>
      <c r="AY697" s="9">
        <v>2.6126628805551277E-2</v>
      </c>
      <c r="AZ697" s="9" t="str">
        <v/>
      </c>
      <c r="BA697" s="10">
        <v>20.683</v>
      </c>
      <c r="BB697" s="41"/>
    </row>
    <row r="698" spans="1:54" ht="12.75" customHeight="1" x14ac:dyDescent="0.2">
      <c r="A698" s="32">
        <v>25842</v>
      </c>
      <c r="B698" s="7">
        <v>5.6300268096514783E-2</v>
      </c>
      <c r="C698" s="7">
        <v>5.1020408163264808E-3</v>
      </c>
      <c r="D698" s="7">
        <v>5.3469840889622811E-2</v>
      </c>
      <c r="E698" s="7">
        <v>4.4449369162419705E-2</v>
      </c>
      <c r="F698" s="7">
        <v>2.8319320937198134E-2</v>
      </c>
      <c r="G698" s="7">
        <v>2.3830482693041555E-2</v>
      </c>
      <c r="H698" s="7">
        <v>2.5125628140703515E-2</v>
      </c>
      <c r="I698" s="8">
        <v>39.4</v>
      </c>
      <c r="J698" s="8">
        <v>39.4</v>
      </c>
      <c r="K698" s="41"/>
      <c r="L698" s="9">
        <v>6.3938618925831303E-2</v>
      </c>
      <c r="M698" s="9">
        <v>4.8426150121065881E-3</v>
      </c>
      <c r="N698" s="9">
        <v>5.7264270346431223E-2</v>
      </c>
      <c r="O698" s="9">
        <v>4.8043928888998888E-2</v>
      </c>
      <c r="P698" s="9">
        <v>3.0514866492228787E-2</v>
      </c>
      <c r="Q698" s="9" t="str">
        <v/>
      </c>
      <c r="R698" s="9">
        <v>3.1531531531531432E-2</v>
      </c>
      <c r="S698" s="10">
        <v>41.6</v>
      </c>
      <c r="T698" s="10">
        <v>41.5</v>
      </c>
      <c r="U698" s="41"/>
      <c r="V698" s="84">
        <v>4.5666666666666675E-2</v>
      </c>
      <c r="W698" s="84">
        <v>5.5E-2</v>
      </c>
      <c r="X698" s="87">
        <v>5.5</v>
      </c>
      <c r="Y698" s="41"/>
      <c r="Z698" s="13">
        <v>6.13E-2</v>
      </c>
      <c r="AA698" s="11">
        <v>6.13</v>
      </c>
      <c r="AB698" s="22">
        <v>6.2E-2</v>
      </c>
      <c r="AC698" s="41"/>
      <c r="AD698" s="90">
        <v>1</v>
      </c>
      <c r="AE698" s="41"/>
      <c r="AF698" s="12" t="str">
        <v/>
      </c>
      <c r="AG698" s="104" t="str">
        <v/>
      </c>
      <c r="AH698" s="41"/>
      <c r="AI698" s="94" t="str">
        <v/>
      </c>
      <c r="AJ698" s="94">
        <v>7.33</v>
      </c>
      <c r="AK698" s="94" t="str">
        <v/>
      </c>
      <c r="AL698" s="41"/>
      <c r="AM698" s="7">
        <v>4.6454512201494547E-2</v>
      </c>
      <c r="AN698" s="7">
        <v>4.9681336879610072E-3</v>
      </c>
      <c r="AO698" s="7">
        <v>4.4895132150303052E-2</v>
      </c>
      <c r="AP698" s="7">
        <v>3.830128385403353E-2</v>
      </c>
      <c r="AQ698" s="7">
        <v>2.5251140149450624E-2</v>
      </c>
      <c r="AR698" s="7" t="str">
        <v/>
      </c>
      <c r="AS698" s="18">
        <v>20.026</v>
      </c>
      <c r="AT698" s="41"/>
      <c r="AU698" s="9">
        <v>4.6839587005792049E-2</v>
      </c>
      <c r="AV698" s="9">
        <v>4.9315863269352445E-3</v>
      </c>
      <c r="AW698" s="9">
        <v>4.65311006173732E-2</v>
      </c>
      <c r="AX698" s="9">
        <v>4.0167551282816794E-2</v>
      </c>
      <c r="AY698" s="9">
        <v>2.6573753706875314E-2</v>
      </c>
      <c r="AZ698" s="9" t="str">
        <v/>
      </c>
      <c r="BA698" s="10">
        <v>20.785</v>
      </c>
      <c r="BB698" s="41"/>
    </row>
    <row r="699" spans="1:54" ht="12.75" customHeight="1" x14ac:dyDescent="0.2">
      <c r="A699" s="32">
        <v>25873</v>
      </c>
      <c r="B699" s="7">
        <v>5.600000000000005E-2</v>
      </c>
      <c r="C699" s="7">
        <v>5.0761421319798217E-3</v>
      </c>
      <c r="D699" s="7">
        <v>5.4207646300060031E-2</v>
      </c>
      <c r="E699" s="7">
        <v>4.5507577381642017E-2</v>
      </c>
      <c r="F699" s="7">
        <v>2.8840121897663273E-2</v>
      </c>
      <c r="G699" s="7">
        <v>2.3882008323136583E-2</v>
      </c>
      <c r="H699" s="7">
        <v>2.5125628140703515E-2</v>
      </c>
      <c r="I699" s="8">
        <v>39.6</v>
      </c>
      <c r="J699" s="8">
        <v>39.6</v>
      </c>
      <c r="K699" s="41"/>
      <c r="L699" s="9">
        <v>6.61577608142494E-2</v>
      </c>
      <c r="M699" s="9">
        <v>7.2289156626506035E-3</v>
      </c>
      <c r="N699" s="9">
        <v>5.8797984356034227E-2</v>
      </c>
      <c r="O699" s="9">
        <v>4.9551189091993075E-2</v>
      </c>
      <c r="P699" s="9">
        <v>3.1255625513074481E-2</v>
      </c>
      <c r="Q699" s="9" t="str">
        <v/>
      </c>
      <c r="R699" s="9">
        <v>3.6036036036036112E-2</v>
      </c>
      <c r="S699" s="10">
        <v>41.9</v>
      </c>
      <c r="T699" s="10">
        <v>41.8</v>
      </c>
      <c r="U699" s="41"/>
      <c r="V699" s="84">
        <v>4.7666666666666663E-2</v>
      </c>
      <c r="W699" s="84">
        <v>5.9000000000000004E-2</v>
      </c>
      <c r="X699" s="87">
        <v>5.9</v>
      </c>
      <c r="Y699" s="41"/>
      <c r="Z699" s="13">
        <v>5.5E-2</v>
      </c>
      <c r="AA699" s="11">
        <v>5.5</v>
      </c>
      <c r="AB699" s="22">
        <v>5.5999999999999994E-2</v>
      </c>
      <c r="AC699" s="41"/>
      <c r="AD699" s="90">
        <v>1</v>
      </c>
      <c r="AE699" s="41"/>
      <c r="AF699" s="12" t="str">
        <v/>
      </c>
      <c r="AG699" s="104" t="str">
        <v/>
      </c>
      <c r="AH699" s="41"/>
      <c r="AI699" s="94" t="str">
        <v/>
      </c>
      <c r="AJ699" s="94">
        <v>6.84</v>
      </c>
      <c r="AK699" s="94" t="str">
        <v/>
      </c>
      <c r="AL699" s="41"/>
      <c r="AM699" s="7">
        <v>4.6045785639958536E-2</v>
      </c>
      <c r="AN699" s="7">
        <v>3.9448716668331052E-3</v>
      </c>
      <c r="AO699" s="7">
        <v>4.5117532953955042E-2</v>
      </c>
      <c r="AP699" s="7">
        <v>3.8768890018822555E-2</v>
      </c>
      <c r="AQ699" s="7">
        <v>2.5307195770007729E-2</v>
      </c>
      <c r="AR699" s="7" t="str">
        <v/>
      </c>
      <c r="AS699" s="18">
        <v>20.105</v>
      </c>
      <c r="AT699" s="41"/>
      <c r="AU699" s="9">
        <v>4.8216346395062892E-2</v>
      </c>
      <c r="AV699" s="9">
        <v>5.1479432282897086E-3</v>
      </c>
      <c r="AW699" s="9">
        <v>4.7208575459992685E-2</v>
      </c>
      <c r="AX699" s="9">
        <v>4.0846348638539087E-2</v>
      </c>
      <c r="AY699" s="9">
        <v>2.6825209504094172E-2</v>
      </c>
      <c r="AZ699" s="9" t="str">
        <v/>
      </c>
      <c r="BA699" s="10">
        <v>20.891999999999999</v>
      </c>
      <c r="BB699" s="41"/>
    </row>
    <row r="700" spans="1:54" ht="12.75" customHeight="1" x14ac:dyDescent="0.2">
      <c r="A700" s="32">
        <v>25903</v>
      </c>
      <c r="B700" s="7">
        <v>5.5702917771883076E-2</v>
      </c>
      <c r="C700" s="7">
        <v>5.050505050504972E-3</v>
      </c>
      <c r="D700" s="7">
        <v>5.4940076689031114E-2</v>
      </c>
      <c r="E700" s="7">
        <v>4.590247431236838E-2</v>
      </c>
      <c r="F700" s="7">
        <v>2.9358560938541389E-2</v>
      </c>
      <c r="G700" s="7">
        <v>2.3521932050803995E-2</v>
      </c>
      <c r="H700" s="7">
        <v>9.9502487562188602E-3</v>
      </c>
      <c r="I700" s="8">
        <v>39.799999999999997</v>
      </c>
      <c r="J700" s="8">
        <v>39.799999999999997</v>
      </c>
      <c r="K700" s="41"/>
      <c r="L700" s="9">
        <v>6.5822784810126711E-2</v>
      </c>
      <c r="M700" s="9">
        <v>4.784688995215447E-3</v>
      </c>
      <c r="N700" s="9">
        <v>5.9480443353817192E-2</v>
      </c>
      <c r="O700" s="9">
        <v>4.9913768799746627E-2</v>
      </c>
      <c r="P700" s="9">
        <v>3.1746817489830326E-2</v>
      </c>
      <c r="Q700" s="9" t="str">
        <v/>
      </c>
      <c r="R700" s="9">
        <v>3.1390134529147851E-2</v>
      </c>
      <c r="S700" s="10">
        <v>42.1</v>
      </c>
      <c r="T700" s="10">
        <v>42</v>
      </c>
      <c r="U700" s="41"/>
      <c r="V700" s="84">
        <v>4.9833333333333334E-2</v>
      </c>
      <c r="W700" s="84">
        <v>6.0999999999999999E-2</v>
      </c>
      <c r="X700" s="87">
        <v>6.1</v>
      </c>
      <c r="Y700" s="41"/>
      <c r="Z700" s="13">
        <v>0.03</v>
      </c>
      <c r="AA700" s="11">
        <v>3</v>
      </c>
      <c r="AB700" s="22">
        <v>4.9000000000000002E-2</v>
      </c>
      <c r="AC700" s="41"/>
      <c r="AD700" s="90">
        <v>0</v>
      </c>
      <c r="AE700" s="41"/>
      <c r="AF700" s="12" t="str">
        <v/>
      </c>
      <c r="AG700" s="104" t="str">
        <v/>
      </c>
      <c r="AH700" s="41"/>
      <c r="AI700" s="94" t="str">
        <v/>
      </c>
      <c r="AJ700" s="94">
        <v>6.39</v>
      </c>
      <c r="AK700" s="94" t="str">
        <v/>
      </c>
      <c r="AL700" s="41"/>
      <c r="AM700" s="7">
        <v>4.5887714936813762E-2</v>
      </c>
      <c r="AN700" s="7">
        <v>4.4267595125588866E-3</v>
      </c>
      <c r="AO700" s="7">
        <v>4.6103344003736169E-2</v>
      </c>
      <c r="AP700" s="7">
        <v>3.8938021991605787E-2</v>
      </c>
      <c r="AQ700" s="7">
        <v>2.5740523226901013E-2</v>
      </c>
      <c r="AR700" s="7" t="str">
        <v/>
      </c>
      <c r="AS700" s="18">
        <v>20.193999999999999</v>
      </c>
      <c r="AT700" s="41"/>
      <c r="AU700" s="9">
        <v>4.9587603099225275E-2</v>
      </c>
      <c r="AV700" s="9">
        <v>5.0258472142448163E-3</v>
      </c>
      <c r="AW700" s="9">
        <v>4.8096530570739926E-2</v>
      </c>
      <c r="AX700" s="9">
        <v>4.1258041669923973E-2</v>
      </c>
      <c r="AY700" s="9">
        <v>2.7372156511060064E-2</v>
      </c>
      <c r="AZ700" s="9" t="str">
        <v/>
      </c>
      <c r="BA700" s="10">
        <v>20.997</v>
      </c>
      <c r="BB700" s="41"/>
    </row>
    <row r="701" spans="1:54" ht="12.75" customHeight="1" x14ac:dyDescent="0.2">
      <c r="A701" s="32">
        <v>25934</v>
      </c>
      <c r="B701" s="7">
        <v>5.2910052910053018E-2</v>
      </c>
      <c r="C701" s="7">
        <v>2.5125628140703071E-3</v>
      </c>
      <c r="D701" s="7">
        <v>5.2873587407957112E-2</v>
      </c>
      <c r="E701" s="7">
        <v>4.590247431236838E-2</v>
      </c>
      <c r="F701" s="7">
        <v>2.9358560938541389E-2</v>
      </c>
      <c r="G701" s="7">
        <v>2.2709918278053687E-2</v>
      </c>
      <c r="H701" s="7">
        <v>9.9009900990099098E-3</v>
      </c>
      <c r="I701" s="8">
        <v>39.799999999999997</v>
      </c>
      <c r="J701" s="8">
        <v>39.9</v>
      </c>
      <c r="K701" s="41"/>
      <c r="L701" s="9">
        <v>6.3131313131313149E-2</v>
      </c>
      <c r="M701" s="9">
        <v>2.3809523809523725E-3</v>
      </c>
      <c r="N701" s="9">
        <v>5.8484690470778977E-2</v>
      </c>
      <c r="O701" s="9">
        <v>5.0551239681753124E-2</v>
      </c>
      <c r="P701" s="9">
        <v>3.1746817489830326E-2</v>
      </c>
      <c r="Q701" s="9" t="str">
        <v/>
      </c>
      <c r="R701" s="9">
        <v>3.1390134529147851E-2</v>
      </c>
      <c r="S701" s="10">
        <v>42.1</v>
      </c>
      <c r="T701" s="10">
        <v>42.1</v>
      </c>
      <c r="U701" s="41"/>
      <c r="V701" s="84">
        <v>5.1499999999999997E-2</v>
      </c>
      <c r="W701" s="84">
        <v>5.9000000000000004E-2</v>
      </c>
      <c r="X701" s="87">
        <v>5.9</v>
      </c>
      <c r="Y701" s="41"/>
      <c r="Z701" s="13">
        <v>0.04</v>
      </c>
      <c r="AA701" s="11">
        <v>4</v>
      </c>
      <c r="AB701" s="22">
        <v>4.1399999999999999E-2</v>
      </c>
      <c r="AC701" s="41"/>
      <c r="AD701" s="90">
        <v>0</v>
      </c>
      <c r="AE701" s="41"/>
      <c r="AF701" s="12" t="str">
        <v/>
      </c>
      <c r="AG701" s="104" t="str">
        <v/>
      </c>
      <c r="AH701" s="41"/>
      <c r="AI701" s="94" t="str">
        <v/>
      </c>
      <c r="AJ701" s="94">
        <v>6.24</v>
      </c>
      <c r="AK701" s="94" t="str">
        <v/>
      </c>
      <c r="AL701" s="41"/>
      <c r="AM701" s="7">
        <v>4.4382515353253771E-2</v>
      </c>
      <c r="AN701" s="7">
        <v>2.129345350103895E-3</v>
      </c>
      <c r="AO701" s="7">
        <v>4.5228235578431697E-2</v>
      </c>
      <c r="AP701" s="7">
        <v>3.9131069284187081E-2</v>
      </c>
      <c r="AQ701" s="7">
        <v>2.5939080001148973E-2</v>
      </c>
      <c r="AR701" s="7" t="str">
        <v/>
      </c>
      <c r="AS701" s="18">
        <v>20.236999999999998</v>
      </c>
      <c r="AT701" s="41"/>
      <c r="AU701" s="9">
        <v>5.0271536047032939E-2</v>
      </c>
      <c r="AV701" s="9">
        <v>3.9529456589035838E-3</v>
      </c>
      <c r="AW701" s="9">
        <v>4.7926566766053558E-2</v>
      </c>
      <c r="AX701" s="9">
        <v>4.201921251347529E-2</v>
      </c>
      <c r="AY701" s="9">
        <v>2.7751904505988412E-2</v>
      </c>
      <c r="AZ701" s="9" t="str">
        <v/>
      </c>
      <c r="BA701" s="10">
        <v>21.08</v>
      </c>
      <c r="BB701" s="41"/>
    </row>
    <row r="702" spans="1:54" ht="12.75" customHeight="1" x14ac:dyDescent="0.2">
      <c r="A702" s="32">
        <v>25965</v>
      </c>
      <c r="B702" s="7">
        <v>5.0000000000000044E-2</v>
      </c>
      <c r="C702" s="7">
        <v>0</v>
      </c>
      <c r="D702" s="7">
        <v>5.2726599609396407E-2</v>
      </c>
      <c r="E702" s="7">
        <v>4.5116209209596692E-2</v>
      </c>
      <c r="F702" s="7">
        <v>2.961690178325771E-2</v>
      </c>
      <c r="G702" s="7">
        <v>2.2237923554452088E-2</v>
      </c>
      <c r="H702" s="7">
        <v>1.4851485148514865E-2</v>
      </c>
      <c r="I702" s="8">
        <v>39.9</v>
      </c>
      <c r="J702" s="8">
        <v>39.9</v>
      </c>
      <c r="K702" s="41"/>
      <c r="L702" s="9">
        <v>5.7788944723618174E-2</v>
      </c>
      <c r="M702" s="9">
        <v>2.3752969121140222E-3</v>
      </c>
      <c r="N702" s="9">
        <v>5.7492670498351162E-2</v>
      </c>
      <c r="O702" s="9">
        <v>4.9913768799746627E-2</v>
      </c>
      <c r="P702" s="9">
        <v>3.1746817489830326E-2</v>
      </c>
      <c r="Q702" s="9" t="str">
        <v/>
      </c>
      <c r="R702" s="9">
        <v>3.1250000000000222E-2</v>
      </c>
      <c r="S702" s="10">
        <v>42.1</v>
      </c>
      <c r="T702" s="10">
        <v>42.2</v>
      </c>
      <c r="U702" s="41"/>
      <c r="V702" s="84">
        <v>5.2916666666666667E-2</v>
      </c>
      <c r="W702" s="84">
        <v>5.9000000000000004E-2</v>
      </c>
      <c r="X702" s="87">
        <v>5.9</v>
      </c>
      <c r="Y702" s="41"/>
      <c r="Z702" s="13">
        <v>3.3799999999999997E-2</v>
      </c>
      <c r="AA702" s="11">
        <v>3.38</v>
      </c>
      <c r="AB702" s="22">
        <v>3.7200000000000004E-2</v>
      </c>
      <c r="AC702" s="41"/>
      <c r="AD702" s="90">
        <v>0</v>
      </c>
      <c r="AE702" s="41"/>
      <c r="AF702" s="12" t="str">
        <v/>
      </c>
      <c r="AG702" s="104" t="str">
        <v/>
      </c>
      <c r="AH702" s="41"/>
      <c r="AI702" s="94" t="str">
        <v/>
      </c>
      <c r="AJ702" s="94">
        <v>6.11</v>
      </c>
      <c r="AK702" s="94" t="str">
        <v/>
      </c>
      <c r="AL702" s="41"/>
      <c r="AM702" s="7">
        <v>4.328158733422427E-2</v>
      </c>
      <c r="AN702" s="7">
        <v>2.9154518950438302E-3</v>
      </c>
      <c r="AO702" s="7">
        <v>4.4829972905048532E-2</v>
      </c>
      <c r="AP702" s="7">
        <v>3.8879365057155502E-2</v>
      </c>
      <c r="AQ702" s="7">
        <v>2.6146124853315023E-2</v>
      </c>
      <c r="AR702" s="7" t="str">
        <v/>
      </c>
      <c r="AS702" s="18">
        <v>20.295999999999999</v>
      </c>
      <c r="AT702" s="41"/>
      <c r="AU702" s="9">
        <v>5.0228310502283158E-2</v>
      </c>
      <c r="AV702" s="9">
        <v>3.7950664136623402E-3</v>
      </c>
      <c r="AW702" s="9">
        <v>4.7746499011153576E-2</v>
      </c>
      <c r="AX702" s="9">
        <v>4.2299173771232823E-2</v>
      </c>
      <c r="AY702" s="9">
        <v>2.8038726048723817E-2</v>
      </c>
      <c r="AZ702" s="9" t="str">
        <v/>
      </c>
      <c r="BA702" s="10">
        <v>21.16</v>
      </c>
      <c r="BB702" s="41"/>
    </row>
    <row r="703" spans="1:54" ht="12.75" customHeight="1" x14ac:dyDescent="0.2">
      <c r="A703" s="32">
        <v>25993</v>
      </c>
      <c r="B703" s="7">
        <v>4.7120418848167533E-2</v>
      </c>
      <c r="C703" s="7">
        <v>2.5062656641603454E-3</v>
      </c>
      <c r="D703" s="7">
        <v>5.2580428182967598E-2</v>
      </c>
      <c r="E703" s="7">
        <v>4.4987250428642156E-2</v>
      </c>
      <c r="F703" s="7">
        <v>2.9874660560095023E-2</v>
      </c>
      <c r="G703" s="7">
        <v>2.2167372670810259E-2</v>
      </c>
      <c r="H703" s="7">
        <v>1.4851485148514865E-2</v>
      </c>
      <c r="I703" s="8">
        <v>40</v>
      </c>
      <c r="J703" s="8">
        <v>40</v>
      </c>
      <c r="K703" s="41"/>
      <c r="L703" s="9">
        <v>5.2369077306733125E-2</v>
      </c>
      <c r="M703" s="9">
        <v>0</v>
      </c>
      <c r="N703" s="9">
        <v>5.6354795256423618E-2</v>
      </c>
      <c r="O703" s="9">
        <v>4.9776608507541509E-2</v>
      </c>
      <c r="P703" s="9">
        <v>3.1991626434344056E-2</v>
      </c>
      <c r="Q703" s="9" t="str">
        <v/>
      </c>
      <c r="R703" s="9">
        <v>3.1111111111111089E-2</v>
      </c>
      <c r="S703" s="10">
        <v>42.2</v>
      </c>
      <c r="T703" s="10">
        <v>42.2</v>
      </c>
      <c r="U703" s="41"/>
      <c r="V703" s="84">
        <v>5.425E-2</v>
      </c>
      <c r="W703" s="84">
        <v>0.06</v>
      </c>
      <c r="X703" s="87">
        <v>6</v>
      </c>
      <c r="Y703" s="41"/>
      <c r="Z703" s="13">
        <v>4.4999999999999998E-2</v>
      </c>
      <c r="AA703" s="11">
        <v>4.5</v>
      </c>
      <c r="AB703" s="22">
        <v>3.7100000000000001E-2</v>
      </c>
      <c r="AC703" s="41"/>
      <c r="AD703" s="90">
        <v>0</v>
      </c>
      <c r="AE703" s="41"/>
      <c r="AF703" s="12" t="str">
        <v/>
      </c>
      <c r="AG703" s="104" t="str">
        <v/>
      </c>
      <c r="AH703" s="41"/>
      <c r="AI703" s="94" t="str">
        <v/>
      </c>
      <c r="AJ703" s="94">
        <v>5.7</v>
      </c>
      <c r="AK703" s="94" t="str">
        <v/>
      </c>
      <c r="AL703" s="41"/>
      <c r="AM703" s="7">
        <v>4.4149318018664729E-2</v>
      </c>
      <c r="AN703" s="7">
        <v>3.3011430823808308E-3</v>
      </c>
      <c r="AO703" s="7">
        <v>4.4844419982833061E-2</v>
      </c>
      <c r="AP703" s="7">
        <v>3.9056849668488436E-2</v>
      </c>
      <c r="AQ703" s="7">
        <v>2.6543308684972899E-2</v>
      </c>
      <c r="AR703" s="7" t="str">
        <v/>
      </c>
      <c r="AS703" s="18">
        <v>20.363</v>
      </c>
      <c r="AT703" s="41"/>
      <c r="AU703" s="9">
        <v>4.9695890817386346E-2</v>
      </c>
      <c r="AV703" s="9">
        <v>3.2136105860114395E-3</v>
      </c>
      <c r="AW703" s="9">
        <v>4.7483991637942813E-2</v>
      </c>
      <c r="AX703" s="9">
        <v>4.2701637258207192E-2</v>
      </c>
      <c r="AY703" s="9">
        <v>2.833658596462163E-2</v>
      </c>
      <c r="AZ703" s="9" t="str">
        <v/>
      </c>
      <c r="BA703" s="10">
        <v>21.228000000000002</v>
      </c>
      <c r="BB703" s="41"/>
    </row>
    <row r="704" spans="1:54" ht="12.75" customHeight="1" x14ac:dyDescent="0.2">
      <c r="A704" s="32">
        <v>26024</v>
      </c>
      <c r="B704" s="7">
        <v>4.1558441558441572E-2</v>
      </c>
      <c r="C704" s="7">
        <v>2.4999999999999467E-3</v>
      </c>
      <c r="D704" s="7">
        <v>5.2435066335112301E-2</v>
      </c>
      <c r="E704" s="7">
        <v>4.4211255307080144E-2</v>
      </c>
      <c r="F704" s="7">
        <v>3.0131840030773294E-2</v>
      </c>
      <c r="G704" s="7">
        <v>2.2294992110528877E-2</v>
      </c>
      <c r="H704" s="7">
        <v>1.9704433497536922E-2</v>
      </c>
      <c r="I704" s="8">
        <v>40.1</v>
      </c>
      <c r="J704" s="8">
        <v>40.1</v>
      </c>
      <c r="K704" s="41"/>
      <c r="L704" s="9">
        <v>4.9627791563275458E-2</v>
      </c>
      <c r="M704" s="9">
        <v>4.7393364928909332E-3</v>
      </c>
      <c r="N704" s="9">
        <v>5.6206022711058123E-2</v>
      </c>
      <c r="O704" s="9">
        <v>4.9009030249425933E-2</v>
      </c>
      <c r="P704" s="9">
        <v>3.1901369409933045E-2</v>
      </c>
      <c r="Q704" s="9" t="str">
        <v/>
      </c>
      <c r="R704" s="9">
        <v>2.6548672566371501E-2</v>
      </c>
      <c r="S704" s="10">
        <v>42.3</v>
      </c>
      <c r="T704" s="10">
        <v>42.4</v>
      </c>
      <c r="U704" s="41"/>
      <c r="V704" s="84">
        <v>5.5333333333333325E-2</v>
      </c>
      <c r="W704" s="84">
        <v>5.9000000000000004E-2</v>
      </c>
      <c r="X704" s="87">
        <v>5.9</v>
      </c>
      <c r="Y704" s="41"/>
      <c r="Z704" s="13">
        <v>4.2500000000000003E-2</v>
      </c>
      <c r="AA704" s="11">
        <v>4.25</v>
      </c>
      <c r="AB704" s="22">
        <v>4.1599999999999998E-2</v>
      </c>
      <c r="AC704" s="41"/>
      <c r="AD704" s="90">
        <v>0</v>
      </c>
      <c r="AE704" s="41"/>
      <c r="AF704" s="12" t="str">
        <v/>
      </c>
      <c r="AG704" s="104" t="str">
        <v/>
      </c>
      <c r="AH704" s="41"/>
      <c r="AI704" s="94" t="str">
        <v/>
      </c>
      <c r="AJ704" s="94">
        <v>5.83</v>
      </c>
      <c r="AK704" s="94" t="str">
        <v/>
      </c>
      <c r="AL704" s="41"/>
      <c r="AM704" s="7">
        <v>4.295699199020464E-2</v>
      </c>
      <c r="AN704" s="7">
        <v>3.9286942002652037E-3</v>
      </c>
      <c r="AO704" s="7">
        <v>4.5119251396289028E-2</v>
      </c>
      <c r="AP704" s="7">
        <v>3.9156026581265602E-2</v>
      </c>
      <c r="AQ704" s="7">
        <v>2.7004895787872352E-2</v>
      </c>
      <c r="AR704" s="7" t="str">
        <v/>
      </c>
      <c r="AS704" s="18">
        <v>20.443000000000001</v>
      </c>
      <c r="AT704" s="41"/>
      <c r="AU704" s="9">
        <v>4.9450820075850777E-2</v>
      </c>
      <c r="AV704" s="9">
        <v>3.721499905784631E-3</v>
      </c>
      <c r="AW704" s="9">
        <v>4.7497855883914086E-2</v>
      </c>
      <c r="AX704" s="9">
        <v>4.2726916559871153E-2</v>
      </c>
      <c r="AY704" s="9">
        <v>2.857776638402032E-2</v>
      </c>
      <c r="AZ704" s="9" t="str">
        <v/>
      </c>
      <c r="BA704" s="10">
        <v>21.306999999999999</v>
      </c>
      <c r="BB704" s="41"/>
    </row>
    <row r="705" spans="1:54" ht="12.75" customHeight="1" x14ac:dyDescent="0.2">
      <c r="A705" s="32">
        <v>26054</v>
      </c>
      <c r="B705" s="7">
        <v>4.4041450777202007E-2</v>
      </c>
      <c r="C705" s="7">
        <v>4.9875311720697368E-3</v>
      </c>
      <c r="D705" s="7">
        <v>5.3162330867599916E-2</v>
      </c>
      <c r="E705" s="7">
        <v>4.5250790721751644E-2</v>
      </c>
      <c r="F705" s="7">
        <v>3.0644472000975087E-2</v>
      </c>
      <c r="G705" s="7">
        <v>2.2351560215077892E-2</v>
      </c>
      <c r="H705" s="7">
        <v>1.9704433497536922E-2</v>
      </c>
      <c r="I705" s="8">
        <v>40.299999999999997</v>
      </c>
      <c r="J705" s="8">
        <v>40.299999999999997</v>
      </c>
      <c r="K705" s="41"/>
      <c r="L705" s="9">
        <v>5.1851851851851816E-2</v>
      </c>
      <c r="M705" s="9">
        <v>4.7169811320755262E-3</v>
      </c>
      <c r="N705" s="9">
        <v>5.7715899735125475E-2</v>
      </c>
      <c r="O705" s="9">
        <v>4.9862990753160474E-2</v>
      </c>
      <c r="P705" s="9">
        <v>3.2630889114993122E-2</v>
      </c>
      <c r="Q705" s="9" t="str">
        <v/>
      </c>
      <c r="R705" s="9">
        <v>3.5398230088495408E-2</v>
      </c>
      <c r="S705" s="10">
        <v>42.6</v>
      </c>
      <c r="T705" s="10">
        <v>42.6</v>
      </c>
      <c r="U705" s="41"/>
      <c r="V705" s="84">
        <v>5.6250000000000001E-2</v>
      </c>
      <c r="W705" s="84">
        <v>5.9000000000000004E-2</v>
      </c>
      <c r="X705" s="87">
        <v>5.9</v>
      </c>
      <c r="Y705" s="41"/>
      <c r="Z705" s="13">
        <v>4.8799999999999996E-2</v>
      </c>
      <c r="AA705" s="11">
        <v>4.88</v>
      </c>
      <c r="AB705" s="22">
        <v>4.6300000000000001E-2</v>
      </c>
      <c r="AC705" s="41"/>
      <c r="AD705" s="90">
        <v>0</v>
      </c>
      <c r="AE705" s="41"/>
      <c r="AF705" s="12" t="str">
        <v/>
      </c>
      <c r="AG705" s="104" t="str">
        <v/>
      </c>
      <c r="AH705" s="41"/>
      <c r="AI705" s="94" t="str">
        <v/>
      </c>
      <c r="AJ705" s="94">
        <v>6.39</v>
      </c>
      <c r="AK705" s="94" t="str">
        <v/>
      </c>
      <c r="AL705" s="41"/>
      <c r="AM705" s="7">
        <v>4.3991252606418119E-2</v>
      </c>
      <c r="AN705" s="7">
        <v>4.1579024604998516E-3</v>
      </c>
      <c r="AO705" s="7">
        <v>4.5283192396679439E-2</v>
      </c>
      <c r="AP705" s="7">
        <v>3.9760017539837156E-2</v>
      </c>
      <c r="AQ705" s="7">
        <v>2.7372092187675445E-2</v>
      </c>
      <c r="AR705" s="7" t="str">
        <v/>
      </c>
      <c r="AS705" s="18">
        <v>20.527999999999999</v>
      </c>
      <c r="AT705" s="41"/>
      <c r="AU705" s="9">
        <v>5.03067484662576E-2</v>
      </c>
      <c r="AV705" s="9">
        <v>4.3647627540244205E-3</v>
      </c>
      <c r="AW705" s="9">
        <v>4.7702608818557923E-2</v>
      </c>
      <c r="AX705" s="9">
        <v>4.3080989271355952E-2</v>
      </c>
      <c r="AY705" s="9">
        <v>2.88915038021893E-2</v>
      </c>
      <c r="AZ705" s="9" t="str">
        <v/>
      </c>
      <c r="BA705" s="10">
        <v>21.4</v>
      </c>
      <c r="BB705" s="41"/>
    </row>
    <row r="706" spans="1:54" ht="12.75" customHeight="1" x14ac:dyDescent="0.2">
      <c r="A706" s="32">
        <v>26085</v>
      </c>
      <c r="B706" s="7">
        <v>4.6391752577319645E-2</v>
      </c>
      <c r="C706" s="7">
        <v>4.9627791563275903E-3</v>
      </c>
      <c r="D706" s="7">
        <v>5.3736894470895136E-2</v>
      </c>
      <c r="E706" s="7">
        <v>4.6155408566335154E-2</v>
      </c>
      <c r="F706" s="7">
        <v>3.1409143066228662E-2</v>
      </c>
      <c r="G706" s="7">
        <v>2.2730749027210395E-2</v>
      </c>
      <c r="H706" s="7">
        <v>2.4630541871921263E-2</v>
      </c>
      <c r="I706" s="8">
        <v>40.6</v>
      </c>
      <c r="J706" s="8">
        <v>40.5</v>
      </c>
      <c r="K706" s="41"/>
      <c r="L706" s="9">
        <v>4.9019607843137303E-2</v>
      </c>
      <c r="M706" s="9">
        <v>4.6948356807510194E-3</v>
      </c>
      <c r="N706" s="9">
        <v>5.7414024494375493E-2</v>
      </c>
      <c r="O706" s="9">
        <v>5.0218809806762632E-2</v>
      </c>
      <c r="P706" s="9">
        <v>3.3114671152253861E-2</v>
      </c>
      <c r="Q706" s="9" t="str">
        <v/>
      </c>
      <c r="R706" s="9">
        <v>3.5398230088495408E-2</v>
      </c>
      <c r="S706" s="10">
        <v>42.8</v>
      </c>
      <c r="T706" s="10">
        <v>42.8</v>
      </c>
      <c r="U706" s="41"/>
      <c r="V706" s="84">
        <v>5.7083333333333333E-2</v>
      </c>
      <c r="W706" s="84">
        <v>5.9000000000000004E-2</v>
      </c>
      <c r="X706" s="87">
        <v>5.9</v>
      </c>
      <c r="Y706" s="41"/>
      <c r="Z706" s="13">
        <v>4.7500000000000001E-2</v>
      </c>
      <c r="AA706" s="11">
        <v>4.75</v>
      </c>
      <c r="AB706" s="22">
        <v>4.9100000000000005E-2</v>
      </c>
      <c r="AC706" s="41"/>
      <c r="AD706" s="90">
        <v>0</v>
      </c>
      <c r="AE706" s="41"/>
      <c r="AF706" s="12" t="str">
        <v/>
      </c>
      <c r="AG706" s="104" t="str">
        <v/>
      </c>
      <c r="AH706" s="41"/>
      <c r="AI706" s="94" t="str">
        <v/>
      </c>
      <c r="AJ706" s="94">
        <v>6.52</v>
      </c>
      <c r="AK706" s="94" t="str">
        <v/>
      </c>
      <c r="AL706" s="41"/>
      <c r="AM706" s="7">
        <v>4.5906462412498739E-2</v>
      </c>
      <c r="AN706" s="7">
        <v>4.4329696024942855E-3</v>
      </c>
      <c r="AO706" s="7">
        <v>4.5701906885512456E-2</v>
      </c>
      <c r="AP706" s="7">
        <v>4.0163496652956265E-2</v>
      </c>
      <c r="AQ706" s="7">
        <v>2.7780714023865061E-2</v>
      </c>
      <c r="AR706" s="7" t="str">
        <v/>
      </c>
      <c r="AS706" s="18">
        <v>20.619</v>
      </c>
      <c r="AT706" s="41"/>
      <c r="AU706" s="9">
        <v>5.0714006259780842E-2</v>
      </c>
      <c r="AV706" s="9">
        <v>3.971962616822422E-3</v>
      </c>
      <c r="AW706" s="9">
        <v>4.7719625888170247E-2</v>
      </c>
      <c r="AX706" s="9">
        <v>4.3234980277978341E-2</v>
      </c>
      <c r="AY706" s="9">
        <v>2.914609869731577E-2</v>
      </c>
      <c r="AZ706" s="9" t="str">
        <v/>
      </c>
      <c r="BA706" s="10">
        <v>21.484999999999999</v>
      </c>
      <c r="BB706" s="41"/>
    </row>
    <row r="707" spans="1:54" ht="12.75" customHeight="1" x14ac:dyDescent="0.2">
      <c r="A707" s="32">
        <v>26115</v>
      </c>
      <c r="B707" s="7">
        <v>4.3589743589743657E-2</v>
      </c>
      <c r="C707" s="7">
        <v>2.4691358024691024E-3</v>
      </c>
      <c r="D707" s="7">
        <v>5.2582941501771119E-2</v>
      </c>
      <c r="E707" s="7">
        <v>4.6025350096091211E-2</v>
      </c>
      <c r="F707" s="7">
        <v>3.0973056243249752E-2</v>
      </c>
      <c r="G707" s="7">
        <v>2.2856553967679494E-2</v>
      </c>
      <c r="H707" s="7">
        <v>2.4390243902439046E-2</v>
      </c>
      <c r="I707" s="8">
        <v>40.700000000000003</v>
      </c>
      <c r="J707" s="8">
        <v>40.6</v>
      </c>
      <c r="K707" s="41"/>
      <c r="L707" s="9">
        <v>4.8899755501222497E-2</v>
      </c>
      <c r="M707" s="9">
        <v>2.3364485981309802E-3</v>
      </c>
      <c r="N707" s="9">
        <v>5.6295191645437948E-2</v>
      </c>
      <c r="O707" s="9">
        <v>5.008294028029181E-2</v>
      </c>
      <c r="P707" s="9">
        <v>3.3021974217341654E-2</v>
      </c>
      <c r="Q707" s="9" t="str">
        <v/>
      </c>
      <c r="R707" s="9">
        <v>2.631578947368407E-2</v>
      </c>
      <c r="S707" s="10">
        <v>42.9</v>
      </c>
      <c r="T707" s="10">
        <v>42.9</v>
      </c>
      <c r="U707" s="41"/>
      <c r="V707" s="84">
        <v>5.7916666666666672E-2</v>
      </c>
      <c r="W707" s="84">
        <v>0.06</v>
      </c>
      <c r="X707" s="87">
        <v>6</v>
      </c>
      <c r="Y707" s="41"/>
      <c r="Z707" s="13">
        <v>5.5E-2</v>
      </c>
      <c r="AA707" s="11">
        <v>5.5</v>
      </c>
      <c r="AB707" s="22">
        <v>5.3099999999999994E-2</v>
      </c>
      <c r="AC707" s="41"/>
      <c r="AD707" s="90">
        <v>0</v>
      </c>
      <c r="AE707" s="41"/>
      <c r="AF707" s="12" t="str">
        <v/>
      </c>
      <c r="AG707" s="104" t="str">
        <v/>
      </c>
      <c r="AH707" s="41"/>
      <c r="AI707" s="94" t="str">
        <v/>
      </c>
      <c r="AJ707" s="94">
        <v>6.73</v>
      </c>
      <c r="AK707" s="94" t="str">
        <v/>
      </c>
      <c r="AL707" s="41"/>
      <c r="AM707" s="7">
        <v>4.5234003841099657E-2</v>
      </c>
      <c r="AN707" s="7">
        <v>3.0069353508899166E-3</v>
      </c>
      <c r="AO707" s="7">
        <v>4.5686895135460093E-2</v>
      </c>
      <c r="AP707" s="7">
        <v>4.0383114517424712E-2</v>
      </c>
      <c r="AQ707" s="7">
        <v>2.7866639022858575E-2</v>
      </c>
      <c r="AR707" s="7" t="str">
        <v/>
      </c>
      <c r="AS707" s="18">
        <v>20.681000000000001</v>
      </c>
      <c r="AT707" s="41"/>
      <c r="AU707" s="9">
        <v>5.071616486407482E-2</v>
      </c>
      <c r="AV707" s="9">
        <v>3.8166162438910689E-3</v>
      </c>
      <c r="AW707" s="9">
        <v>4.7892851528876568E-2</v>
      </c>
      <c r="AX707" s="9">
        <v>4.3418693227996297E-2</v>
      </c>
      <c r="AY707" s="9">
        <v>2.9378679503594629E-2</v>
      </c>
      <c r="AZ707" s="9" t="str">
        <v/>
      </c>
      <c r="BA707" s="10">
        <v>21.567</v>
      </c>
      <c r="BB707" s="41"/>
    </row>
    <row r="708" spans="1:54" ht="12.75" customHeight="1" x14ac:dyDescent="0.2">
      <c r="A708" s="32">
        <v>26146</v>
      </c>
      <c r="B708" s="7">
        <v>4.615384615384599E-2</v>
      </c>
      <c r="C708" s="7">
        <v>2.4630541871921707E-3</v>
      </c>
      <c r="D708" s="7">
        <v>5.2440065409176118E-2</v>
      </c>
      <c r="E708" s="7">
        <v>4.5255549714046994E-2</v>
      </c>
      <c r="F708" s="7">
        <v>3.1570460635636621E-2</v>
      </c>
      <c r="G708" s="7">
        <v>2.2982065602261237E-2</v>
      </c>
      <c r="H708" s="7">
        <v>3.4146341463414664E-2</v>
      </c>
      <c r="I708" s="8">
        <v>40.799999999999997</v>
      </c>
      <c r="J708" s="8">
        <v>40.700000000000003</v>
      </c>
      <c r="K708" s="41"/>
      <c r="L708" s="9">
        <v>4.6341463414634188E-2</v>
      </c>
      <c r="M708" s="9">
        <v>2.3310023310023631E-3</v>
      </c>
      <c r="N708" s="9">
        <v>5.5329656197268706E-2</v>
      </c>
      <c r="O708" s="9">
        <v>4.9459004640388216E-2</v>
      </c>
      <c r="P708" s="9">
        <v>3.3021974217341654E-2</v>
      </c>
      <c r="Q708" s="9" t="str">
        <v/>
      </c>
      <c r="R708" s="9">
        <v>3.524229074889873E-2</v>
      </c>
      <c r="S708" s="10">
        <v>42.9</v>
      </c>
      <c r="T708" s="10">
        <v>43</v>
      </c>
      <c r="U708" s="41"/>
      <c r="V708" s="84">
        <v>5.874999999999999E-2</v>
      </c>
      <c r="W708" s="84">
        <v>6.0999999999999999E-2</v>
      </c>
      <c r="X708" s="87">
        <v>6.1</v>
      </c>
      <c r="Y708" s="41"/>
      <c r="Z708" s="13">
        <v>5.7500000000000002E-2</v>
      </c>
      <c r="AA708" s="11">
        <v>5.75</v>
      </c>
      <c r="AB708" s="22">
        <v>5.57E-2</v>
      </c>
      <c r="AC708" s="41"/>
      <c r="AD708" s="90">
        <v>0</v>
      </c>
      <c r="AE708" s="41"/>
      <c r="AF708" s="12" t="str">
        <v/>
      </c>
      <c r="AG708" s="104" t="str">
        <v/>
      </c>
      <c r="AH708" s="41"/>
      <c r="AI708" s="94" t="str">
        <v/>
      </c>
      <c r="AJ708" s="94">
        <v>6.58</v>
      </c>
      <c r="AK708" s="94" t="str">
        <v/>
      </c>
      <c r="AL708" s="41"/>
      <c r="AM708" s="7">
        <v>4.5518701482004209E-2</v>
      </c>
      <c r="AN708" s="7">
        <v>2.9012136743871153E-3</v>
      </c>
      <c r="AO708" s="7">
        <v>4.5273590216169168E-2</v>
      </c>
      <c r="AP708" s="7">
        <v>4.01903216646049E-2</v>
      </c>
      <c r="AQ708" s="7">
        <v>2.8079420154782042E-2</v>
      </c>
      <c r="AR708" s="7" t="str">
        <v/>
      </c>
      <c r="AS708" s="18">
        <v>20.741</v>
      </c>
      <c r="AT708" s="41"/>
      <c r="AU708" s="9">
        <v>4.8550759819391276E-2</v>
      </c>
      <c r="AV708" s="9">
        <v>1.3910140492419121E-3</v>
      </c>
      <c r="AW708" s="9">
        <v>4.7020957231818983E-2</v>
      </c>
      <c r="AX708" s="9">
        <v>4.3326178718217312E-2</v>
      </c>
      <c r="AY708" s="9">
        <v>2.9413436431952711E-2</v>
      </c>
      <c r="AZ708" s="9" t="str">
        <v/>
      </c>
      <c r="BA708" s="10">
        <v>21.597000000000001</v>
      </c>
      <c r="BB708" s="41"/>
    </row>
    <row r="709" spans="1:54" ht="12.75" customHeight="1" x14ac:dyDescent="0.2">
      <c r="A709" s="32">
        <v>26177</v>
      </c>
      <c r="B709" s="7">
        <v>4.0816326530612068E-2</v>
      </c>
      <c r="C709" s="7">
        <v>2.4570024570023108E-3</v>
      </c>
      <c r="D709" s="7">
        <v>5.143964649312105E-2</v>
      </c>
      <c r="E709" s="7">
        <v>4.5255549714046994E-2</v>
      </c>
      <c r="F709" s="7">
        <v>3.1226086938676012E-2</v>
      </c>
      <c r="G709" s="7">
        <v>2.2588684676916548E-2</v>
      </c>
      <c r="H709" s="7">
        <v>3.4313725490196179E-2</v>
      </c>
      <c r="I709" s="8">
        <v>40.799999999999997</v>
      </c>
      <c r="J709" s="8">
        <v>40.799999999999997</v>
      </c>
      <c r="K709" s="41"/>
      <c r="L709" s="9">
        <v>4.3583535108958849E-2</v>
      </c>
      <c r="M709" s="9">
        <v>0</v>
      </c>
      <c r="N709" s="9">
        <v>5.504358691191924E-2</v>
      </c>
      <c r="O709" s="9">
        <v>4.9813405074255135E-2</v>
      </c>
      <c r="P709" s="9">
        <v>3.3169764415675429E-2</v>
      </c>
      <c r="Q709" s="9" t="str">
        <v/>
      </c>
      <c r="R709" s="9">
        <v>3.5087719298245723E-2</v>
      </c>
      <c r="S709" s="10">
        <v>43.1</v>
      </c>
      <c r="T709" s="10">
        <v>43</v>
      </c>
      <c r="U709" s="41"/>
      <c r="V709" s="84">
        <v>5.9249999999999997E-2</v>
      </c>
      <c r="W709" s="84">
        <v>0.06</v>
      </c>
      <c r="X709" s="87">
        <v>6</v>
      </c>
      <c r="Y709" s="41"/>
      <c r="Z709" s="13">
        <v>5.3800000000000001E-2</v>
      </c>
      <c r="AA709" s="11">
        <v>5.38</v>
      </c>
      <c r="AB709" s="22">
        <v>5.5500000000000001E-2</v>
      </c>
      <c r="AC709" s="41"/>
      <c r="AD709" s="90">
        <v>0</v>
      </c>
      <c r="AE709" s="41"/>
      <c r="AF709" s="12" t="str">
        <v/>
      </c>
      <c r="AG709" s="104" t="str">
        <v/>
      </c>
      <c r="AH709" s="41"/>
      <c r="AI709" s="94" t="str">
        <v/>
      </c>
      <c r="AJ709" s="94">
        <v>6.14</v>
      </c>
      <c r="AK709" s="94" t="str">
        <v/>
      </c>
      <c r="AL709" s="41"/>
      <c r="AM709" s="7">
        <v>4.2404777437647256E-2</v>
      </c>
      <c r="AN709" s="7">
        <v>1.494624174340542E-3</v>
      </c>
      <c r="AO709" s="7">
        <v>4.4587607014695996E-2</v>
      </c>
      <c r="AP709" s="7">
        <v>3.9842544581672135E-2</v>
      </c>
      <c r="AQ709" s="7">
        <v>2.8115343540215276E-2</v>
      </c>
      <c r="AR709" s="7" t="str">
        <v/>
      </c>
      <c r="AS709" s="18">
        <v>20.771999999999998</v>
      </c>
      <c r="AT709" s="41"/>
      <c r="AU709" s="9">
        <v>4.5931441280278484E-2</v>
      </c>
      <c r="AV709" s="9">
        <v>1.6668981803027449E-3</v>
      </c>
      <c r="AW709" s="9">
        <v>4.6195717112081702E-2</v>
      </c>
      <c r="AX709" s="9">
        <v>4.3029762754621226E-2</v>
      </c>
      <c r="AY709" s="9">
        <v>2.9381269308237812E-2</v>
      </c>
      <c r="AZ709" s="9" t="str">
        <v/>
      </c>
      <c r="BA709" s="10">
        <v>21.632999999999999</v>
      </c>
      <c r="BB709" s="41"/>
    </row>
    <row r="710" spans="1:54" ht="12.75" customHeight="1" x14ac:dyDescent="0.2">
      <c r="A710" s="32">
        <v>26207</v>
      </c>
      <c r="B710" s="7">
        <v>3.8071065989847774E-2</v>
      </c>
      <c r="C710" s="7">
        <v>2.450980392156854E-3</v>
      </c>
      <c r="D710" s="7">
        <v>5.0306857140405725E-2</v>
      </c>
      <c r="E710" s="7">
        <v>4.4492875532625042E-2</v>
      </c>
      <c r="F710" s="7">
        <v>3.1478560092508712E-2</v>
      </c>
      <c r="G710" s="7">
        <v>2.2518327126293203E-2</v>
      </c>
      <c r="H710" s="7">
        <v>3.9215686274509887E-2</v>
      </c>
      <c r="I710" s="8">
        <v>40.9</v>
      </c>
      <c r="J710" s="8">
        <v>40.9</v>
      </c>
      <c r="K710" s="41"/>
      <c r="L710" s="9">
        <v>3.8461538461538547E-2</v>
      </c>
      <c r="M710" s="9">
        <v>2.3255813953488857E-3</v>
      </c>
      <c r="N710" s="9">
        <v>5.3947861260882135E-2</v>
      </c>
      <c r="O710" s="9">
        <v>4.9061541088666338E-2</v>
      </c>
      <c r="P710" s="9">
        <v>3.3077529462111066E-2</v>
      </c>
      <c r="Q710" s="9" t="str">
        <v/>
      </c>
      <c r="R710" s="9">
        <v>3.4934497816593968E-2</v>
      </c>
      <c r="S710" s="10">
        <v>43.2</v>
      </c>
      <c r="T710" s="10">
        <v>43.1</v>
      </c>
      <c r="U710" s="41"/>
      <c r="V710" s="84">
        <v>5.949999999999999E-2</v>
      </c>
      <c r="W710" s="84">
        <v>5.7999999999999996E-2</v>
      </c>
      <c r="X710" s="87">
        <v>5.8</v>
      </c>
      <c r="Y710" s="41"/>
      <c r="Z710" s="13">
        <v>5.1299999999999998E-2</v>
      </c>
      <c r="AA710" s="11">
        <v>5.13</v>
      </c>
      <c r="AB710" s="22">
        <v>5.2000000000000005E-2</v>
      </c>
      <c r="AC710" s="41"/>
      <c r="AD710" s="90">
        <v>0</v>
      </c>
      <c r="AE710" s="41"/>
      <c r="AF710" s="12" t="str">
        <v/>
      </c>
      <c r="AG710" s="104" t="str">
        <v/>
      </c>
      <c r="AH710" s="41"/>
      <c r="AI710" s="94" t="str">
        <v/>
      </c>
      <c r="AJ710" s="94">
        <v>5.93</v>
      </c>
      <c r="AK710" s="94" t="str">
        <v/>
      </c>
      <c r="AL710" s="41"/>
      <c r="AM710" s="7">
        <v>3.8849495655647548E-2</v>
      </c>
      <c r="AN710" s="7">
        <v>1.5405353360293805E-3</v>
      </c>
      <c r="AO710" s="7">
        <v>4.359890000169786E-2</v>
      </c>
      <c r="AP710" s="7">
        <v>3.9615691682079568E-2</v>
      </c>
      <c r="AQ710" s="7">
        <v>2.8280150917503022E-2</v>
      </c>
      <c r="AR710" s="7" t="str">
        <v/>
      </c>
      <c r="AS710" s="18">
        <v>20.803999999999998</v>
      </c>
      <c r="AT710" s="41"/>
      <c r="AU710" s="9">
        <v>4.2434447919172502E-2</v>
      </c>
      <c r="AV710" s="9">
        <v>1.5716729071326707E-3</v>
      </c>
      <c r="AW710" s="9">
        <v>4.5325269147348246E-2</v>
      </c>
      <c r="AX710" s="9">
        <v>4.2679996659050534E-2</v>
      </c>
      <c r="AY710" s="9">
        <v>2.9511157671254562E-2</v>
      </c>
      <c r="AZ710" s="9" t="str">
        <v/>
      </c>
      <c r="BA710" s="10">
        <v>21.667000000000002</v>
      </c>
      <c r="BB710" s="41"/>
    </row>
    <row r="711" spans="1:54" ht="12.75" customHeight="1" x14ac:dyDescent="0.2">
      <c r="A711" s="32">
        <v>26238</v>
      </c>
      <c r="B711" s="7">
        <v>3.2828282828282651E-2</v>
      </c>
      <c r="C711" s="7">
        <v>2.4449877750611915E-3</v>
      </c>
      <c r="D711" s="7">
        <v>4.9316934916616928E-2</v>
      </c>
      <c r="E711" s="7">
        <v>4.4492875532625042E-2</v>
      </c>
      <c r="F711" s="7">
        <v>3.1478560092508712E-2</v>
      </c>
      <c r="G711" s="7">
        <v>2.2129608920040233E-2</v>
      </c>
      <c r="H711" s="7">
        <v>3.9215686274509887E-2</v>
      </c>
      <c r="I711" s="8">
        <v>40.9</v>
      </c>
      <c r="J711" s="8">
        <v>41</v>
      </c>
      <c r="K711" s="41"/>
      <c r="L711" s="9">
        <v>3.3412887828162319E-2</v>
      </c>
      <c r="M711" s="9">
        <v>2.3201856148491462E-3</v>
      </c>
      <c r="N711" s="9">
        <v>5.2861703127256687E-2</v>
      </c>
      <c r="O711" s="9">
        <v>4.8930475349433511E-2</v>
      </c>
      <c r="P711" s="9">
        <v>3.3316419041287348E-2</v>
      </c>
      <c r="Q711" s="9" t="str">
        <v/>
      </c>
      <c r="R711" s="9">
        <v>3.0434782608695699E-2</v>
      </c>
      <c r="S711" s="10">
        <v>43.3</v>
      </c>
      <c r="T711" s="10">
        <v>43.2</v>
      </c>
      <c r="U711" s="41"/>
      <c r="V711" s="84">
        <v>5.9583333333333328E-2</v>
      </c>
      <c r="W711" s="84">
        <v>0.06</v>
      </c>
      <c r="X711" s="87">
        <v>6</v>
      </c>
      <c r="Y711" s="41"/>
      <c r="Z711" s="13">
        <v>4.2500000000000003E-2</v>
      </c>
      <c r="AA711" s="11">
        <v>4.25</v>
      </c>
      <c r="AB711" s="22">
        <v>4.9100000000000005E-2</v>
      </c>
      <c r="AC711" s="41"/>
      <c r="AD711" s="90">
        <v>0</v>
      </c>
      <c r="AE711" s="41"/>
      <c r="AF711" s="12" t="str">
        <v/>
      </c>
      <c r="AG711" s="104" t="str">
        <v/>
      </c>
      <c r="AH711" s="41"/>
      <c r="AI711" s="94" t="str">
        <v/>
      </c>
      <c r="AJ711" s="94">
        <v>5.81</v>
      </c>
      <c r="AK711" s="94" t="str">
        <v/>
      </c>
      <c r="AL711" s="41"/>
      <c r="AM711" s="7">
        <v>3.6906242228301522E-2</v>
      </c>
      <c r="AN711" s="7">
        <v>2.0669102095751679E-3</v>
      </c>
      <c r="AO711" s="7">
        <v>4.3140952113498665E-2</v>
      </c>
      <c r="AP711" s="7">
        <v>3.9741804336272724E-2</v>
      </c>
      <c r="AQ711" s="7">
        <v>2.8485956151700575E-2</v>
      </c>
      <c r="AR711" s="7" t="str">
        <v/>
      </c>
      <c r="AS711" s="18">
        <v>20.847000000000001</v>
      </c>
      <c r="AT711" s="41"/>
      <c r="AU711" s="9">
        <v>3.9440934328929922E-2</v>
      </c>
      <c r="AV711" s="9">
        <v>2.2615036691742141E-3</v>
      </c>
      <c r="AW711" s="9">
        <v>4.4792452542049999E-2</v>
      </c>
      <c r="AX711" s="9">
        <v>4.2629818908504813E-2</v>
      </c>
      <c r="AY711" s="9">
        <v>2.9724676832661556E-2</v>
      </c>
      <c r="AZ711" s="9" t="str">
        <v/>
      </c>
      <c r="BA711" s="10">
        <v>21.716000000000001</v>
      </c>
      <c r="BB711" s="41"/>
    </row>
    <row r="712" spans="1:54" ht="12.75" customHeight="1" x14ac:dyDescent="0.2">
      <c r="A712" s="32">
        <v>26268</v>
      </c>
      <c r="B712" s="7">
        <v>3.2663316582914659E-2</v>
      </c>
      <c r="C712" s="7">
        <v>2.4390243902439046E-3</v>
      </c>
      <c r="D712" s="7">
        <v>5.0036727021689043E-2</v>
      </c>
      <c r="E712" s="7">
        <v>4.5512392238175714E-2</v>
      </c>
      <c r="F712" s="7">
        <v>3.198184410593008E-2</v>
      </c>
      <c r="G712" s="7">
        <v>2.2185691419634779E-2</v>
      </c>
      <c r="H712" s="7">
        <v>4.9261083743842304E-2</v>
      </c>
      <c r="I712" s="8">
        <v>41.1</v>
      </c>
      <c r="J712" s="8">
        <v>41.1</v>
      </c>
      <c r="K712" s="41"/>
      <c r="L712" s="9">
        <v>3.0878859857482066E-2</v>
      </c>
      <c r="M712" s="9">
        <v>2.3148148148146586E-3</v>
      </c>
      <c r="N712" s="9">
        <v>5.2726599609396407E-2</v>
      </c>
      <c r="O712" s="9">
        <v>4.9414522844583919E-2</v>
      </c>
      <c r="P712" s="9">
        <v>3.3554812598267647E-2</v>
      </c>
      <c r="Q712" s="9" t="str">
        <v/>
      </c>
      <c r="R712" s="9">
        <v>3.9130434782608692E-2</v>
      </c>
      <c r="S712" s="10">
        <v>43.4</v>
      </c>
      <c r="T712" s="10">
        <v>43.3</v>
      </c>
      <c r="U712" s="41"/>
      <c r="V712" s="84">
        <v>5.9500000000000004E-2</v>
      </c>
      <c r="W712" s="84">
        <v>0.06</v>
      </c>
      <c r="X712" s="87">
        <v>6</v>
      </c>
      <c r="Y712" s="41"/>
      <c r="Z712" s="13">
        <v>0.03</v>
      </c>
      <c r="AA712" s="11">
        <v>3</v>
      </c>
      <c r="AB712" s="22">
        <v>4.1399999999999999E-2</v>
      </c>
      <c r="AC712" s="41"/>
      <c r="AD712" s="90">
        <v>0</v>
      </c>
      <c r="AE712" s="41"/>
      <c r="AF712" s="12" t="str">
        <v/>
      </c>
      <c r="AG712" s="104" t="str">
        <v/>
      </c>
      <c r="AH712" s="41"/>
      <c r="AI712" s="94" t="str">
        <v/>
      </c>
      <c r="AJ712" s="94">
        <v>5.93</v>
      </c>
      <c r="AK712" s="94" t="str">
        <v/>
      </c>
      <c r="AL712" s="41"/>
      <c r="AM712" s="7">
        <v>3.6396949588986871E-2</v>
      </c>
      <c r="AN712" s="7">
        <v>3.9334196766920293E-3</v>
      </c>
      <c r="AO712" s="7">
        <v>4.3787482836966429E-2</v>
      </c>
      <c r="AP712" s="7">
        <v>4.012231782799236E-2</v>
      </c>
      <c r="AQ712" s="7">
        <v>2.8863648396145747E-2</v>
      </c>
      <c r="AR712" s="7" t="str">
        <v/>
      </c>
      <c r="AS712" s="18">
        <v>20.928999999999998</v>
      </c>
      <c r="AT712" s="41"/>
      <c r="AU712" s="9">
        <v>3.7481544982616466E-2</v>
      </c>
      <c r="AV712" s="9">
        <v>3.1313317369681126E-3</v>
      </c>
      <c r="AW712" s="9">
        <v>4.4840294959866078E-2</v>
      </c>
      <c r="AX712" s="9">
        <v>4.264385144544125E-2</v>
      </c>
      <c r="AY712" s="9">
        <v>2.9957701220611588E-2</v>
      </c>
      <c r="AZ712" s="9" t="str">
        <v/>
      </c>
      <c r="BA712" s="10">
        <v>21.783999999999999</v>
      </c>
      <c r="BB712" s="41"/>
    </row>
    <row r="713" spans="1:54" ht="12.75" customHeight="1" x14ac:dyDescent="0.2">
      <c r="A713" s="32">
        <v>26299</v>
      </c>
      <c r="B713" s="7">
        <v>3.2663316582914659E-2</v>
      </c>
      <c r="C713" s="7">
        <v>2.4330900243310083E-3</v>
      </c>
      <c r="D713" s="7">
        <v>4.9052624545417034E-2</v>
      </c>
      <c r="E713" s="7">
        <v>4.5512392238175714E-2</v>
      </c>
      <c r="F713" s="7">
        <v>3.198184410593008E-2</v>
      </c>
      <c r="G713" s="7">
        <v>2.2185691419634779E-2</v>
      </c>
      <c r="H713" s="7">
        <v>4.9019607843137303E-2</v>
      </c>
      <c r="I713" s="8">
        <v>41.1</v>
      </c>
      <c r="J713" s="8">
        <v>41.2</v>
      </c>
      <c r="K713" s="41"/>
      <c r="L713" s="9">
        <v>3.0878859857482066E-2</v>
      </c>
      <c r="M713" s="9">
        <v>4.6189376443419583E-3</v>
      </c>
      <c r="N713" s="9">
        <v>5.1784983186007105E-2</v>
      </c>
      <c r="O713" s="9">
        <v>4.9414522844583919E-2</v>
      </c>
      <c r="P713" s="9">
        <v>3.3554812598267647E-2</v>
      </c>
      <c r="Q713" s="9" t="str">
        <v/>
      </c>
      <c r="R713" s="9">
        <v>3.9130434782608692E-2</v>
      </c>
      <c r="S713" s="10">
        <v>43.4</v>
      </c>
      <c r="T713" s="10">
        <v>43.5</v>
      </c>
      <c r="U713" s="41"/>
      <c r="V713" s="84">
        <v>5.9416666666666666E-2</v>
      </c>
      <c r="W713" s="84">
        <v>5.7999999999999996E-2</v>
      </c>
      <c r="X713" s="87">
        <v>5.8</v>
      </c>
      <c r="Y713" s="41"/>
      <c r="Z713" s="13">
        <v>3.1300000000000001E-2</v>
      </c>
      <c r="AA713" s="11">
        <v>3.13</v>
      </c>
      <c r="AB713" s="22">
        <v>3.5099999999999999E-2</v>
      </c>
      <c r="AC713" s="41"/>
      <c r="AD713" s="90">
        <v>0</v>
      </c>
      <c r="AE713" s="41"/>
      <c r="AF713" s="12" t="str">
        <v/>
      </c>
      <c r="AG713" s="104" t="str">
        <v/>
      </c>
      <c r="AH713" s="41"/>
      <c r="AI713" s="94" t="str">
        <v/>
      </c>
      <c r="AJ713" s="94">
        <v>5.95</v>
      </c>
      <c r="AK713" s="94" t="str">
        <v/>
      </c>
      <c r="AL713" s="41"/>
      <c r="AM713" s="7">
        <v>3.8444433463458161E-2</v>
      </c>
      <c r="AN713" s="7">
        <v>4.1091308710403673E-3</v>
      </c>
      <c r="AO713" s="7">
        <v>4.3855731781551333E-2</v>
      </c>
      <c r="AP713" s="7">
        <v>4.0963606454872181E-2</v>
      </c>
      <c r="AQ713" s="7">
        <v>2.9089743216998087E-2</v>
      </c>
      <c r="AR713" s="7" t="str">
        <v/>
      </c>
      <c r="AS713" s="18">
        <v>21.015000000000001</v>
      </c>
      <c r="AT713" s="41"/>
      <c r="AU713" s="9">
        <v>3.7808349146110087E-2</v>
      </c>
      <c r="AV713" s="9">
        <v>4.2691883951524456E-3</v>
      </c>
      <c r="AW713" s="9">
        <v>4.5013460845911402E-2</v>
      </c>
      <c r="AX713" s="9">
        <v>4.3343800819185763E-2</v>
      </c>
      <c r="AY713" s="9">
        <v>3.0275915101844575E-2</v>
      </c>
      <c r="AZ713" s="9" t="str">
        <v/>
      </c>
      <c r="BA713" s="10">
        <v>21.876999999999999</v>
      </c>
      <c r="BB713" s="41"/>
    </row>
    <row r="714" spans="1:54" ht="12.75" customHeight="1" x14ac:dyDescent="0.2">
      <c r="A714" s="32">
        <v>26330</v>
      </c>
      <c r="B714" s="7">
        <v>3.5087719298245501E-2</v>
      </c>
      <c r="C714" s="7">
        <v>4.8543689320388328E-3</v>
      </c>
      <c r="D714" s="7">
        <v>4.8791136334387142E-2</v>
      </c>
      <c r="E714" s="7">
        <v>4.652794771578006E-2</v>
      </c>
      <c r="F714" s="7">
        <v>3.2139397279911774E-2</v>
      </c>
      <c r="G714" s="7">
        <v>2.2821186093865631E-2</v>
      </c>
      <c r="H714" s="7">
        <v>4.8780487804878092E-2</v>
      </c>
      <c r="I714" s="8">
        <v>41.3</v>
      </c>
      <c r="J714" s="8">
        <v>41.4</v>
      </c>
      <c r="K714" s="41"/>
      <c r="L714" s="9">
        <v>3.3254156769596088E-2</v>
      </c>
      <c r="M714" s="9">
        <v>2.2988505747125743E-3</v>
      </c>
      <c r="N714" s="9">
        <v>5.0717574498580165E-2</v>
      </c>
      <c r="O714" s="9">
        <v>4.928298429409228E-2</v>
      </c>
      <c r="P714" s="9">
        <v>3.3792712302331829E-2</v>
      </c>
      <c r="Q714" s="9" t="str">
        <v/>
      </c>
      <c r="R714" s="9">
        <v>3.463203463203457E-2</v>
      </c>
      <c r="S714" s="10">
        <v>43.5</v>
      </c>
      <c r="T714" s="10">
        <v>43.6</v>
      </c>
      <c r="U714" s="41"/>
      <c r="V714" s="84">
        <v>5.9250000000000004E-2</v>
      </c>
      <c r="W714" s="84">
        <v>5.7000000000000002E-2</v>
      </c>
      <c r="X714" s="87">
        <v>5.7</v>
      </c>
      <c r="Y714" s="41"/>
      <c r="Z714" s="13">
        <v>3.2500000000000001E-2</v>
      </c>
      <c r="AA714" s="11">
        <v>3.25</v>
      </c>
      <c r="AB714" s="22">
        <v>3.3000000000000002E-2</v>
      </c>
      <c r="AC714" s="41"/>
      <c r="AD714" s="90">
        <v>0</v>
      </c>
      <c r="AE714" s="41"/>
      <c r="AF714" s="12" t="str">
        <v/>
      </c>
      <c r="AG714" s="104" t="str">
        <v/>
      </c>
      <c r="AH714" s="41"/>
      <c r="AI714" s="94" t="str">
        <v/>
      </c>
      <c r="AJ714" s="94">
        <v>6.08</v>
      </c>
      <c r="AK714" s="94" t="str">
        <v/>
      </c>
      <c r="AL714" s="41"/>
      <c r="AM714" s="7">
        <v>3.9515175404020386E-2</v>
      </c>
      <c r="AN714" s="7">
        <v>3.9495598382106589E-3</v>
      </c>
      <c r="AO714" s="7">
        <v>4.4343385512371825E-2</v>
      </c>
      <c r="AP714" s="7">
        <v>4.1542374992700859E-2</v>
      </c>
      <c r="AQ714" s="7">
        <v>2.9221788693913675E-2</v>
      </c>
      <c r="AR714" s="7" t="str">
        <v/>
      </c>
      <c r="AS714" s="18">
        <v>21.097999999999999</v>
      </c>
      <c r="AT714" s="41"/>
      <c r="AU714" s="9">
        <v>3.6672967863894179E-2</v>
      </c>
      <c r="AV714" s="9">
        <v>2.6968962837683463E-3</v>
      </c>
      <c r="AW714" s="9">
        <v>4.4754434056174963E-2</v>
      </c>
      <c r="AX714" s="9">
        <v>4.3528797681684939E-2</v>
      </c>
      <c r="AY714" s="9">
        <v>3.0382201163725586E-2</v>
      </c>
      <c r="AZ714" s="9" t="str">
        <v/>
      </c>
      <c r="BA714" s="10">
        <v>21.936</v>
      </c>
      <c r="BB714" s="41"/>
    </row>
    <row r="715" spans="1:54" ht="12.75" customHeight="1" x14ac:dyDescent="0.2">
      <c r="A715" s="32">
        <v>26359</v>
      </c>
      <c r="B715" s="7">
        <v>3.499999999999992E-2</v>
      </c>
      <c r="C715" s="7">
        <v>0</v>
      </c>
      <c r="D715" s="7">
        <v>4.6721262829638954E-2</v>
      </c>
      <c r="E715" s="7">
        <v>4.6398913996584357E-2</v>
      </c>
      <c r="F715" s="7">
        <v>3.238903808178728E-2</v>
      </c>
      <c r="G715" s="7">
        <v>2.2944872130915117E-2</v>
      </c>
      <c r="H715" s="7">
        <v>5.3658536585365901E-2</v>
      </c>
      <c r="I715" s="8">
        <v>41.4</v>
      </c>
      <c r="J715" s="8">
        <v>41.4</v>
      </c>
      <c r="K715" s="41"/>
      <c r="L715" s="9">
        <v>3.3175355450236976E-2</v>
      </c>
      <c r="M715" s="9">
        <v>0</v>
      </c>
      <c r="N715" s="9">
        <v>4.8732909475597941E-2</v>
      </c>
      <c r="O715" s="9">
        <v>4.9152147316441797E-2</v>
      </c>
      <c r="P715" s="9">
        <v>3.3699283324239993E-2</v>
      </c>
      <c r="Q715" s="9" t="str">
        <v/>
      </c>
      <c r="R715" s="9">
        <v>3.0172413793103425E-2</v>
      </c>
      <c r="S715" s="10">
        <v>43.6</v>
      </c>
      <c r="T715" s="10">
        <v>43.6</v>
      </c>
      <c r="U715" s="41"/>
      <c r="V715" s="84">
        <v>5.9083333333333321E-2</v>
      </c>
      <c r="W715" s="84">
        <v>5.7999999999999996E-2</v>
      </c>
      <c r="X715" s="87">
        <v>5.8</v>
      </c>
      <c r="Y715" s="41"/>
      <c r="Z715" s="13">
        <v>0.04</v>
      </c>
      <c r="AA715" s="11">
        <v>4</v>
      </c>
      <c r="AB715" s="22">
        <v>3.8300000000000001E-2</v>
      </c>
      <c r="AC715" s="41"/>
      <c r="AD715" s="90">
        <v>0</v>
      </c>
      <c r="AE715" s="41"/>
      <c r="AF715" s="12" t="str">
        <v/>
      </c>
      <c r="AG715" s="104" t="str">
        <v/>
      </c>
      <c r="AH715" s="41"/>
      <c r="AI715" s="94" t="str">
        <v/>
      </c>
      <c r="AJ715" s="94">
        <v>6.07</v>
      </c>
      <c r="AK715" s="94" t="str">
        <v/>
      </c>
      <c r="AL715" s="41"/>
      <c r="AM715" s="7">
        <v>3.7568138290035913E-2</v>
      </c>
      <c r="AN715" s="7">
        <v>1.4219357285050194E-3</v>
      </c>
      <c r="AO715" s="7">
        <v>4.320743031232066E-2</v>
      </c>
      <c r="AP715" s="7">
        <v>4.1729494836245218E-2</v>
      </c>
      <c r="AQ715" s="7">
        <v>2.9231484497935112E-2</v>
      </c>
      <c r="AR715" s="7" t="str">
        <v/>
      </c>
      <c r="AS715" s="18">
        <v>21.128</v>
      </c>
      <c r="AT715" s="41"/>
      <c r="AU715" s="9">
        <v>3.5377802901827682E-2</v>
      </c>
      <c r="AV715" s="9">
        <v>1.9602479941647211E-3</v>
      </c>
      <c r="AW715" s="9">
        <v>4.3811277198353205E-2</v>
      </c>
      <c r="AX715" s="9">
        <v>4.3619878261926592E-2</v>
      </c>
      <c r="AY715" s="9">
        <v>3.0343492408647643E-2</v>
      </c>
      <c r="AZ715" s="9" t="str">
        <v/>
      </c>
      <c r="BA715" s="10">
        <v>21.978999999999999</v>
      </c>
      <c r="BB715" s="41"/>
    </row>
    <row r="716" spans="1:54" ht="12.75" customHeight="1" x14ac:dyDescent="0.2">
      <c r="A716" s="32">
        <v>26390</v>
      </c>
      <c r="B716" s="7">
        <v>3.4912718204488824E-2</v>
      </c>
      <c r="C716" s="7">
        <v>2.4154589371980784E-3</v>
      </c>
      <c r="D716" s="7">
        <v>4.5635912091039899E-2</v>
      </c>
      <c r="E716" s="7">
        <v>4.6270596836314182E-2</v>
      </c>
      <c r="F716" s="7">
        <v>3.2295693042976747E-2</v>
      </c>
      <c r="G716" s="7">
        <v>2.2874162254272523E-2</v>
      </c>
      <c r="H716" s="7">
        <v>4.8309178743961345E-2</v>
      </c>
      <c r="I716" s="8">
        <v>41.5</v>
      </c>
      <c r="J716" s="8">
        <v>41.5</v>
      </c>
      <c r="K716" s="41"/>
      <c r="L716" s="9">
        <v>3.3096926713948038E-2</v>
      </c>
      <c r="M716" s="9">
        <v>4.5871559633026138E-3</v>
      </c>
      <c r="N716" s="9">
        <v>4.6772136281132415E-2</v>
      </c>
      <c r="O716" s="9">
        <v>4.9022006289486386E-2</v>
      </c>
      <c r="P716" s="9">
        <v>3.3936125970812192E-2</v>
      </c>
      <c r="Q716" s="9" t="str">
        <v/>
      </c>
      <c r="R716" s="9">
        <v>3.8793103448276023E-2</v>
      </c>
      <c r="S716" s="10">
        <v>43.7</v>
      </c>
      <c r="T716" s="10">
        <v>43.8</v>
      </c>
      <c r="U716" s="41"/>
      <c r="V716" s="84">
        <v>5.8916666666666666E-2</v>
      </c>
      <c r="W716" s="84">
        <v>5.7000000000000002E-2</v>
      </c>
      <c r="X716" s="87">
        <v>5.7</v>
      </c>
      <c r="Y716" s="41"/>
      <c r="Z716" s="13">
        <v>4.3099999999999999E-2</v>
      </c>
      <c r="AA716" s="11">
        <v>4.3099999999999996</v>
      </c>
      <c r="AB716" s="22">
        <v>4.1700000000000001E-2</v>
      </c>
      <c r="AC716" s="41"/>
      <c r="AD716" s="90">
        <v>0</v>
      </c>
      <c r="AE716" s="41"/>
      <c r="AF716" s="12" t="str">
        <v/>
      </c>
      <c r="AG716" s="104" t="str">
        <v/>
      </c>
      <c r="AH716" s="41"/>
      <c r="AI716" s="94" t="str">
        <v/>
      </c>
      <c r="AJ716" s="94">
        <v>6.19</v>
      </c>
      <c r="AK716" s="94" t="str">
        <v/>
      </c>
      <c r="AL716" s="41"/>
      <c r="AM716" s="7">
        <v>3.5073130166805244E-2</v>
      </c>
      <c r="AN716" s="7">
        <v>1.5145778114351582E-3</v>
      </c>
      <c r="AO716" s="7">
        <v>4.2205347080912503E-2</v>
      </c>
      <c r="AP716" s="7">
        <v>4.1694275694464267E-2</v>
      </c>
      <c r="AQ716" s="7">
        <v>2.9270353321908527E-2</v>
      </c>
      <c r="AR716" s="7" t="str">
        <v/>
      </c>
      <c r="AS716" s="18">
        <v>21.16</v>
      </c>
      <c r="AT716" s="41"/>
      <c r="AU716" s="9">
        <v>3.3932510442577613E-2</v>
      </c>
      <c r="AV716" s="9">
        <v>2.3203967423450766E-3</v>
      </c>
      <c r="AW716" s="9">
        <v>4.3288104802740035E-2</v>
      </c>
      <c r="AX716" s="9">
        <v>4.3528371213094053E-2</v>
      </c>
      <c r="AY716" s="9">
        <v>3.0563357847408046E-2</v>
      </c>
      <c r="AZ716" s="9" t="str">
        <v/>
      </c>
      <c r="BA716" s="10">
        <v>22.03</v>
      </c>
      <c r="BB716" s="41"/>
    </row>
    <row r="717" spans="1:54" ht="12.75" customHeight="1" x14ac:dyDescent="0.2">
      <c r="A717" s="32">
        <v>26420</v>
      </c>
      <c r="B717" s="7">
        <v>3.2258064516129226E-2</v>
      </c>
      <c r="C717" s="7">
        <v>2.4096385542169418E-3</v>
      </c>
      <c r="D717" s="7">
        <v>4.5515917149420382E-2</v>
      </c>
      <c r="E717" s="7">
        <v>4.6142990259664396E-2</v>
      </c>
      <c r="F717" s="7">
        <v>3.2544169679493473E-2</v>
      </c>
      <c r="G717" s="7">
        <v>2.2997259270313153E-2</v>
      </c>
      <c r="H717" s="7">
        <v>4.8309178743961345E-2</v>
      </c>
      <c r="I717" s="8">
        <v>41.6</v>
      </c>
      <c r="J717" s="8">
        <v>41.6</v>
      </c>
      <c r="K717" s="41"/>
      <c r="L717" s="9">
        <v>3.0516431924882514E-2</v>
      </c>
      <c r="M717" s="9">
        <v>2.2831050228311334E-3</v>
      </c>
      <c r="N717" s="9">
        <v>4.7451008183171606E-2</v>
      </c>
      <c r="O717" s="9">
        <v>4.9371065227951316E-2</v>
      </c>
      <c r="P717" s="9">
        <v>3.4078449071685668E-2</v>
      </c>
      <c r="Q717" s="9" t="str">
        <v/>
      </c>
      <c r="R717" s="9">
        <v>3.8461538461538547E-2</v>
      </c>
      <c r="S717" s="10">
        <v>43.9</v>
      </c>
      <c r="T717" s="10">
        <v>43.9</v>
      </c>
      <c r="U717" s="41"/>
      <c r="V717" s="84">
        <v>5.8749999999999997E-2</v>
      </c>
      <c r="W717" s="84">
        <v>5.7000000000000002E-2</v>
      </c>
      <c r="X717" s="87">
        <v>5.7</v>
      </c>
      <c r="Y717" s="41"/>
      <c r="Z717" s="13">
        <v>4.7500000000000001E-2</v>
      </c>
      <c r="AA717" s="11">
        <v>4.75</v>
      </c>
      <c r="AB717" s="22">
        <v>4.2699999999999995E-2</v>
      </c>
      <c r="AC717" s="41"/>
      <c r="AD717" s="90">
        <v>0</v>
      </c>
      <c r="AE717" s="41"/>
      <c r="AF717" s="12" t="str">
        <v/>
      </c>
      <c r="AG717" s="104" t="str">
        <v/>
      </c>
      <c r="AH717" s="41"/>
      <c r="AI717" s="94" t="str">
        <v/>
      </c>
      <c r="AJ717" s="94">
        <v>6.13</v>
      </c>
      <c r="AK717" s="94" t="str">
        <v/>
      </c>
      <c r="AL717" s="41"/>
      <c r="AM717" s="7">
        <v>3.3076773187841191E-2</v>
      </c>
      <c r="AN717" s="7">
        <v>2.2211720226843479E-3</v>
      </c>
      <c r="AO717" s="7">
        <v>4.1585185126941537E-2</v>
      </c>
      <c r="AP717" s="7">
        <v>4.1758363449489799E-2</v>
      </c>
      <c r="AQ717" s="7">
        <v>2.9433842363320695E-2</v>
      </c>
      <c r="AR717" s="7" t="str">
        <v/>
      </c>
      <c r="AS717" s="18">
        <v>21.207000000000001</v>
      </c>
      <c r="AT717" s="41"/>
      <c r="AU717" s="9">
        <v>3.182242990654216E-2</v>
      </c>
      <c r="AV717" s="9">
        <v>2.3150249659553701E-3</v>
      </c>
      <c r="AW717" s="9">
        <v>4.2697003374586151E-2</v>
      </c>
      <c r="AX717" s="9">
        <v>4.3554272608980149E-2</v>
      </c>
      <c r="AY717" s="9">
        <v>3.065637660785181E-2</v>
      </c>
      <c r="AZ717" s="9" t="str">
        <v/>
      </c>
      <c r="BA717" s="10">
        <v>22.081</v>
      </c>
      <c r="BB717" s="41"/>
    </row>
    <row r="718" spans="1:54" ht="12.75" customHeight="1" x14ac:dyDescent="0.2">
      <c r="A718" s="32">
        <v>26451</v>
      </c>
      <c r="B718" s="7">
        <v>2.7093596059113434E-2</v>
      </c>
      <c r="C718" s="7">
        <v>2.4038461538462563E-3</v>
      </c>
      <c r="D718" s="7">
        <v>4.4443592379431074E-2</v>
      </c>
      <c r="E718" s="7">
        <v>4.6016088357828666E-2</v>
      </c>
      <c r="F718" s="7">
        <v>3.279210932670118E-2</v>
      </c>
      <c r="G718" s="7">
        <v>2.292668710312129E-2</v>
      </c>
      <c r="H718" s="7">
        <v>4.3269230769230616E-2</v>
      </c>
      <c r="I718" s="8">
        <v>41.7</v>
      </c>
      <c r="J718" s="8">
        <v>41.7</v>
      </c>
      <c r="K718" s="41"/>
      <c r="L718" s="9">
        <v>2.8037383177570208E-2</v>
      </c>
      <c r="M718" s="9">
        <v>2.277904328018332E-3</v>
      </c>
      <c r="N718" s="9">
        <v>4.7332629607855781E-2</v>
      </c>
      <c r="O718" s="9">
        <v>4.9241151858274046E-2</v>
      </c>
      <c r="P718" s="9">
        <v>3.4313761141496535E-2</v>
      </c>
      <c r="Q718" s="9" t="str">
        <v/>
      </c>
      <c r="R718" s="9">
        <v>3.8461538461538547E-2</v>
      </c>
      <c r="S718" s="10">
        <v>44</v>
      </c>
      <c r="T718" s="10">
        <v>44</v>
      </c>
      <c r="U718" s="41"/>
      <c r="V718" s="84">
        <v>5.8583333333333341E-2</v>
      </c>
      <c r="W718" s="84">
        <v>5.7000000000000002E-2</v>
      </c>
      <c r="X718" s="87">
        <v>5.7</v>
      </c>
      <c r="Y718" s="41"/>
      <c r="Z718" s="13">
        <v>4.4999999999999998E-2</v>
      </c>
      <c r="AA718" s="11">
        <v>4.5</v>
      </c>
      <c r="AB718" s="22">
        <v>4.4600000000000001E-2</v>
      </c>
      <c r="AC718" s="41"/>
      <c r="AD718" s="90">
        <v>0</v>
      </c>
      <c r="AE718" s="41"/>
      <c r="AF718" s="12" t="str">
        <v/>
      </c>
      <c r="AG718" s="104" t="str">
        <v/>
      </c>
      <c r="AH718" s="41"/>
      <c r="AI718" s="94" t="str">
        <v/>
      </c>
      <c r="AJ718" s="94">
        <v>6.11</v>
      </c>
      <c r="AK718" s="94" t="str">
        <v/>
      </c>
      <c r="AL718" s="41"/>
      <c r="AM718" s="7">
        <v>3.006935350889961E-2</v>
      </c>
      <c r="AN718" s="7">
        <v>1.5089357287687566E-3</v>
      </c>
      <c r="AO718" s="7">
        <v>4.0429868046572448E-2</v>
      </c>
      <c r="AP718" s="7">
        <v>4.1410623581839001E-2</v>
      </c>
      <c r="AQ718" s="7">
        <v>2.9524205717009977E-2</v>
      </c>
      <c r="AR718" s="7" t="str">
        <v/>
      </c>
      <c r="AS718" s="18">
        <v>21.239000000000001</v>
      </c>
      <c r="AT718" s="41"/>
      <c r="AU718" s="9">
        <v>2.9834768443099957E-2</v>
      </c>
      <c r="AV718" s="9">
        <v>2.037951179747477E-3</v>
      </c>
      <c r="AW718" s="9">
        <v>4.2211220346991984E-2</v>
      </c>
      <c r="AX718" s="9">
        <v>4.3453452157380612E-2</v>
      </c>
      <c r="AY718" s="9">
        <v>3.0676990343591282E-2</v>
      </c>
      <c r="AZ718" s="9" t="str">
        <v/>
      </c>
      <c r="BA718" s="10">
        <v>22.126000000000001</v>
      </c>
      <c r="BB718" s="41"/>
    </row>
    <row r="719" spans="1:54" ht="12.75" customHeight="1" x14ac:dyDescent="0.2">
      <c r="A719" s="32">
        <v>26481</v>
      </c>
      <c r="B719" s="7">
        <v>2.9484029484029284E-2</v>
      </c>
      <c r="C719" s="7">
        <v>2.3980815347719453E-3</v>
      </c>
      <c r="D719" s="7">
        <v>4.4212132202248622E-2</v>
      </c>
      <c r="E719" s="7">
        <v>4.6389832879892623E-2</v>
      </c>
      <c r="F719" s="7">
        <v>3.2944861278429549E-2</v>
      </c>
      <c r="G719" s="7">
        <v>2.2786855714680421E-2</v>
      </c>
      <c r="H719" s="7">
        <v>4.7619047619047672E-2</v>
      </c>
      <c r="I719" s="8">
        <v>41.9</v>
      </c>
      <c r="J719" s="8">
        <v>41.8</v>
      </c>
      <c r="K719" s="41"/>
      <c r="L719" s="9">
        <v>2.7972027972028135E-2</v>
      </c>
      <c r="M719" s="9">
        <v>2.2727272727272041E-3</v>
      </c>
      <c r="N719" s="9">
        <v>4.6307375375326698E-2</v>
      </c>
      <c r="O719" s="9">
        <v>4.9111923450875894E-2</v>
      </c>
      <c r="P719" s="9">
        <v>3.4548592382488863E-2</v>
      </c>
      <c r="Q719" s="9" t="str">
        <v/>
      </c>
      <c r="R719" s="9">
        <v>3.8461538461538547E-2</v>
      </c>
      <c r="S719" s="10">
        <v>44.1</v>
      </c>
      <c r="T719" s="10">
        <v>44.1</v>
      </c>
      <c r="U719" s="41"/>
      <c r="V719" s="84">
        <v>5.8249999999999996E-2</v>
      </c>
      <c r="W719" s="84">
        <v>5.5999999999999994E-2</v>
      </c>
      <c r="X719" s="87">
        <v>5.6</v>
      </c>
      <c r="Y719" s="41"/>
      <c r="Z719" s="13">
        <v>4.4999999999999998E-2</v>
      </c>
      <c r="AA719" s="11">
        <v>4.5</v>
      </c>
      <c r="AB719" s="22">
        <v>4.5499999999999999E-2</v>
      </c>
      <c r="AC719" s="41"/>
      <c r="AD719" s="90">
        <v>0</v>
      </c>
      <c r="AE719" s="41"/>
      <c r="AF719" s="12" t="str">
        <v/>
      </c>
      <c r="AG719" s="104" t="str">
        <v/>
      </c>
      <c r="AH719" s="41"/>
      <c r="AI719" s="94" t="str">
        <v/>
      </c>
      <c r="AJ719" s="94">
        <v>6.11</v>
      </c>
      <c r="AK719" s="94" t="str">
        <v/>
      </c>
      <c r="AL719" s="41"/>
      <c r="AM719" s="7">
        <v>3.0656157826023822E-2</v>
      </c>
      <c r="AN719" s="7">
        <v>3.5783228965582392E-3</v>
      </c>
      <c r="AO719" s="7">
        <v>4.0145619235753216E-2</v>
      </c>
      <c r="AP719" s="7">
        <v>4.1447069094203037E-2</v>
      </c>
      <c r="AQ719" s="7">
        <v>2.9950409284257296E-2</v>
      </c>
      <c r="AR719" s="7" t="str">
        <v/>
      </c>
      <c r="AS719" s="18">
        <v>21.315000000000001</v>
      </c>
      <c r="AT719" s="41"/>
      <c r="AU719" s="9">
        <v>2.884035795428197E-2</v>
      </c>
      <c r="AV719" s="9">
        <v>2.8473289342854091E-3</v>
      </c>
      <c r="AW719" s="9">
        <v>4.1585444426370577E-2</v>
      </c>
      <c r="AX719" s="9">
        <v>4.3336338774258465E-2</v>
      </c>
      <c r="AY719" s="9">
        <v>3.0881877761926857E-2</v>
      </c>
      <c r="AZ719" s="9" t="str">
        <v/>
      </c>
      <c r="BA719" s="10">
        <v>22.189</v>
      </c>
      <c r="BB719" s="41"/>
    </row>
    <row r="720" spans="1:54" ht="12.75" customHeight="1" x14ac:dyDescent="0.2">
      <c r="A720" s="32">
        <v>26512</v>
      </c>
      <c r="B720" s="7">
        <v>2.941176470588247E-2</v>
      </c>
      <c r="C720" s="7">
        <v>2.3923444976077235E-3</v>
      </c>
      <c r="D720" s="7">
        <v>4.3155828045921885E-2</v>
      </c>
      <c r="E720" s="7">
        <v>4.6263070955007146E-2</v>
      </c>
      <c r="F720" s="7">
        <v>3.319112313218664E-2</v>
      </c>
      <c r="G720" s="7">
        <v>2.290876850314949E-2</v>
      </c>
      <c r="H720" s="7">
        <v>4.7169811320754818E-2</v>
      </c>
      <c r="I720" s="8">
        <v>42</v>
      </c>
      <c r="J720" s="8">
        <v>41.9</v>
      </c>
      <c r="K720" s="41"/>
      <c r="L720" s="9">
        <v>3.2634032634032639E-2</v>
      </c>
      <c r="M720" s="9">
        <v>4.5351473922901064E-3</v>
      </c>
      <c r="N720" s="9">
        <v>4.6981016287475752E-2</v>
      </c>
      <c r="O720" s="9">
        <v>4.9457598722031593E-2</v>
      </c>
      <c r="P720" s="9">
        <v>3.5016820642409963E-2</v>
      </c>
      <c r="Q720" s="9" t="str">
        <v/>
      </c>
      <c r="R720" s="9">
        <v>3.8297872340425476E-2</v>
      </c>
      <c r="S720" s="10">
        <v>44.3</v>
      </c>
      <c r="T720" s="10">
        <v>44.3</v>
      </c>
      <c r="U720" s="41"/>
      <c r="V720" s="84">
        <v>5.7833333333333341E-2</v>
      </c>
      <c r="W720" s="84">
        <v>5.5999999999999994E-2</v>
      </c>
      <c r="X720" s="87">
        <v>5.6</v>
      </c>
      <c r="Y720" s="41"/>
      <c r="Z720" s="13">
        <v>5.1299999999999998E-2</v>
      </c>
      <c r="AA720" s="11">
        <v>5.13</v>
      </c>
      <c r="AB720" s="22">
        <v>4.8099999999999997E-2</v>
      </c>
      <c r="AC720" s="41"/>
      <c r="AD720" s="90">
        <v>0</v>
      </c>
      <c r="AE720" s="41"/>
      <c r="AF720" s="12" t="str">
        <v/>
      </c>
      <c r="AG720" s="104" t="str">
        <v/>
      </c>
      <c r="AH720" s="41"/>
      <c r="AI720" s="94" t="str">
        <v/>
      </c>
      <c r="AJ720" s="94">
        <v>6.21</v>
      </c>
      <c r="AK720" s="94" t="str">
        <v/>
      </c>
      <c r="AL720" s="41"/>
      <c r="AM720" s="7">
        <v>3.066390241550554E-2</v>
      </c>
      <c r="AN720" s="7">
        <v>2.9087497067792345E-3</v>
      </c>
      <c r="AO720" s="7">
        <v>4.0202108278296622E-2</v>
      </c>
      <c r="AP720" s="7">
        <v>4.1406563694635468E-2</v>
      </c>
      <c r="AQ720" s="7">
        <v>3.010039322957736E-2</v>
      </c>
      <c r="AR720" s="7" t="str">
        <v/>
      </c>
      <c r="AS720" s="18">
        <v>21.376999999999999</v>
      </c>
      <c r="AT720" s="41"/>
      <c r="AU720" s="9">
        <v>2.9587442700375055E-2</v>
      </c>
      <c r="AV720" s="9">
        <v>2.1181666591554293E-3</v>
      </c>
      <c r="AW720" s="9">
        <v>4.1348984205059613E-2</v>
      </c>
      <c r="AX720" s="9">
        <v>4.3139418016072684E-2</v>
      </c>
      <c r="AY720" s="9">
        <v>3.1087431281415556E-2</v>
      </c>
      <c r="AZ720" s="9" t="str">
        <v/>
      </c>
      <c r="BA720" s="10">
        <v>22.236000000000001</v>
      </c>
      <c r="BB720" s="41"/>
    </row>
    <row r="721" spans="1:54" ht="12.75" customHeight="1" x14ac:dyDescent="0.2">
      <c r="A721" s="32">
        <v>26543</v>
      </c>
      <c r="B721" s="7">
        <v>3.1862745098039325E-2</v>
      </c>
      <c r="C721" s="7">
        <v>4.7732696897375693E-3</v>
      </c>
      <c r="D721" s="7">
        <v>4.3044239094465642E-2</v>
      </c>
      <c r="E721" s="7">
        <v>4.613700265111631E-2</v>
      </c>
      <c r="F721" s="7">
        <v>3.3096407250529536E-2</v>
      </c>
      <c r="G721" s="7">
        <v>2.3030405847749291E-2</v>
      </c>
      <c r="H721" s="7">
        <v>5.6872037914691864E-2</v>
      </c>
      <c r="I721" s="8">
        <v>42.1</v>
      </c>
      <c r="J721" s="8">
        <v>42.1</v>
      </c>
      <c r="K721" s="41"/>
      <c r="L721" s="9">
        <v>2.7842227378190199E-2</v>
      </c>
      <c r="M721" s="9">
        <v>0</v>
      </c>
      <c r="N721" s="9">
        <v>4.428259964123149E-2</v>
      </c>
      <c r="O721" s="9">
        <v>4.8255467731963986E-2</v>
      </c>
      <c r="P721" s="9">
        <v>3.4687773532632971E-2</v>
      </c>
      <c r="Q721" s="9" t="str">
        <v/>
      </c>
      <c r="R721" s="9">
        <v>3.8135593220338881E-2</v>
      </c>
      <c r="S721" s="10">
        <v>44.3</v>
      </c>
      <c r="T721" s="10">
        <v>44.3</v>
      </c>
      <c r="U721" s="41"/>
      <c r="V721" s="84">
        <v>5.7416666666666671E-2</v>
      </c>
      <c r="W721" s="84">
        <v>5.5E-2</v>
      </c>
      <c r="X721" s="87">
        <v>5.5</v>
      </c>
      <c r="Y721" s="41"/>
      <c r="Z721" s="13">
        <v>4.8799999999999996E-2</v>
      </c>
      <c r="AA721" s="11">
        <v>4.88</v>
      </c>
      <c r="AB721" s="22">
        <v>4.87E-2</v>
      </c>
      <c r="AC721" s="41"/>
      <c r="AD721" s="90">
        <v>0</v>
      </c>
      <c r="AE721" s="41"/>
      <c r="AF721" s="12" t="str">
        <v/>
      </c>
      <c r="AG721" s="104" t="str">
        <v/>
      </c>
      <c r="AH721" s="41"/>
      <c r="AI721" s="94" t="str">
        <v/>
      </c>
      <c r="AJ721" s="94">
        <v>6.55</v>
      </c>
      <c r="AK721" s="94" t="str">
        <v/>
      </c>
      <c r="AL721" s="41"/>
      <c r="AM721" s="7">
        <v>3.3747352204891223E-2</v>
      </c>
      <c r="AN721" s="7">
        <v>4.4908078776255689E-3</v>
      </c>
      <c r="AO721" s="7">
        <v>4.031652072557268E-2</v>
      </c>
      <c r="AP721" s="7">
        <v>4.1708293535280605E-2</v>
      </c>
      <c r="AQ721" s="7">
        <v>3.0057575180330032E-2</v>
      </c>
      <c r="AR721" s="7" t="str">
        <v/>
      </c>
      <c r="AS721" s="18">
        <v>21.472999999999999</v>
      </c>
      <c r="AT721" s="41"/>
      <c r="AU721" s="9">
        <v>3.12947811214348E-2</v>
      </c>
      <c r="AV721" s="9">
        <v>3.3279366792586806E-3</v>
      </c>
      <c r="AW721" s="9">
        <v>4.111243489152594E-2</v>
      </c>
      <c r="AX721" s="9">
        <v>4.3092217491999429E-2</v>
      </c>
      <c r="AY721" s="9">
        <v>3.1228675439712861E-2</v>
      </c>
      <c r="AZ721" s="9" t="str">
        <v/>
      </c>
      <c r="BA721" s="10">
        <v>22.31</v>
      </c>
      <c r="BB721" s="41"/>
    </row>
    <row r="722" spans="1:54" ht="12.75" customHeight="1" x14ac:dyDescent="0.2">
      <c r="A722" s="32">
        <v>26573</v>
      </c>
      <c r="B722" s="7">
        <v>3.4229828850855792E-2</v>
      </c>
      <c r="C722" s="7">
        <v>2.3752969121140222E-3</v>
      </c>
      <c r="D722" s="7">
        <v>4.2822785488312975E-2</v>
      </c>
      <c r="E722" s="7">
        <v>4.6506893145389139E-2</v>
      </c>
      <c r="F722" s="7">
        <v>3.3586143359606746E-2</v>
      </c>
      <c r="G722" s="7">
        <v>2.3272859293934189E-2</v>
      </c>
      <c r="H722" s="7">
        <v>5.1886792452830344E-2</v>
      </c>
      <c r="I722" s="8">
        <v>42.3</v>
      </c>
      <c r="J722" s="8">
        <v>42.2</v>
      </c>
      <c r="K722" s="41"/>
      <c r="L722" s="9">
        <v>3.009259259259256E-2</v>
      </c>
      <c r="M722" s="9">
        <v>2.2573363431150906E-3</v>
      </c>
      <c r="N722" s="9">
        <v>4.4065514377771287E-2</v>
      </c>
      <c r="O722" s="9">
        <v>4.8005277127973756E-2</v>
      </c>
      <c r="P722" s="9">
        <v>3.4825907088874564E-2</v>
      </c>
      <c r="Q722" s="9" t="str">
        <v/>
      </c>
      <c r="R722" s="9">
        <v>3.7974683544303778E-2</v>
      </c>
      <c r="S722" s="10">
        <v>44.5</v>
      </c>
      <c r="T722" s="10">
        <v>44.4</v>
      </c>
      <c r="U722" s="41"/>
      <c r="V722" s="84">
        <v>5.7250000000000002E-2</v>
      </c>
      <c r="W722" s="84">
        <v>5.5999999999999994E-2</v>
      </c>
      <c r="X722" s="87">
        <v>5.6</v>
      </c>
      <c r="Y722" s="41"/>
      <c r="Z722" s="13">
        <v>4.8799999999999996E-2</v>
      </c>
      <c r="AA722" s="11">
        <v>4.88</v>
      </c>
      <c r="AB722" s="22">
        <v>5.0499999999999996E-2</v>
      </c>
      <c r="AC722" s="41"/>
      <c r="AD722" s="90">
        <v>0</v>
      </c>
      <c r="AE722" s="41"/>
      <c r="AF722" s="12" t="str">
        <v/>
      </c>
      <c r="AG722" s="104" t="str">
        <v/>
      </c>
      <c r="AH722" s="41"/>
      <c r="AI722" s="94" t="str">
        <v/>
      </c>
      <c r="AJ722" s="94">
        <v>6.48</v>
      </c>
      <c r="AK722" s="94" t="str">
        <v/>
      </c>
      <c r="AL722" s="41"/>
      <c r="AM722" s="7">
        <v>3.3310901749663557E-2</v>
      </c>
      <c r="AN722" s="7">
        <v>1.1176826712615551E-3</v>
      </c>
      <c r="AO722" s="7">
        <v>3.9524349407841219E-2</v>
      </c>
      <c r="AP722" s="7">
        <v>4.1358706728265693E-2</v>
      </c>
      <c r="AQ722" s="7">
        <v>3.0275919234711735E-2</v>
      </c>
      <c r="AR722" s="7" t="str">
        <v/>
      </c>
      <c r="AS722" s="18">
        <v>21.497</v>
      </c>
      <c r="AT722" s="41"/>
      <c r="AU722" s="9">
        <v>3.0276457285272507E-2</v>
      </c>
      <c r="AV722" s="9">
        <v>5.8269834155089129E-4</v>
      </c>
      <c r="AW722" s="9">
        <v>3.9826519257893045E-2</v>
      </c>
      <c r="AX722" s="9">
        <v>4.2441733051875152E-2</v>
      </c>
      <c r="AY722" s="9">
        <v>3.1295036236548057E-2</v>
      </c>
      <c r="AZ722" s="9" t="str">
        <v/>
      </c>
      <c r="BA722" s="10">
        <v>22.323</v>
      </c>
      <c r="BB722" s="41"/>
    </row>
    <row r="723" spans="1:54" ht="12.75" customHeight="1" x14ac:dyDescent="0.2">
      <c r="A723" s="32">
        <v>26604</v>
      </c>
      <c r="B723" s="7">
        <v>3.6674816625916762E-2</v>
      </c>
      <c r="C723" s="7">
        <v>4.7393364928909332E-3</v>
      </c>
      <c r="D723" s="7">
        <v>4.178523094874298E-2</v>
      </c>
      <c r="E723" s="7">
        <v>4.6380966396724732E-2</v>
      </c>
      <c r="F723" s="7">
        <v>3.3830230410936135E-2</v>
      </c>
      <c r="G723" s="7">
        <v>2.3393677917652456E-2</v>
      </c>
      <c r="H723" s="7">
        <v>5.1886792452830344E-2</v>
      </c>
      <c r="I723" s="8">
        <v>42.4</v>
      </c>
      <c r="J723" s="8">
        <v>42.4</v>
      </c>
      <c r="K723" s="41"/>
      <c r="L723" s="9">
        <v>3.0023094688221841E-2</v>
      </c>
      <c r="M723" s="9">
        <v>0</v>
      </c>
      <c r="N723" s="9">
        <v>4.307155645949523E-2</v>
      </c>
      <c r="O723" s="9">
        <v>4.7881156327163721E-2</v>
      </c>
      <c r="P723" s="9">
        <v>3.505821741265791E-2</v>
      </c>
      <c r="Q723" s="9" t="str">
        <v/>
      </c>
      <c r="R723" s="9">
        <v>4.2194092827004148E-2</v>
      </c>
      <c r="S723" s="10">
        <v>44.6</v>
      </c>
      <c r="T723" s="10">
        <v>44.4</v>
      </c>
      <c r="U723" s="41"/>
      <c r="V723" s="84">
        <v>5.6666666666666678E-2</v>
      </c>
      <c r="W723" s="84">
        <v>5.2999999999999999E-2</v>
      </c>
      <c r="X723" s="87">
        <v>5.3</v>
      </c>
      <c r="Y723" s="41"/>
      <c r="Z723" s="13">
        <v>5.1900000000000002E-2</v>
      </c>
      <c r="AA723" s="11">
        <v>5.19</v>
      </c>
      <c r="AB723" s="22">
        <v>5.0599999999999999E-2</v>
      </c>
      <c r="AC723" s="41"/>
      <c r="AD723" s="90">
        <v>0</v>
      </c>
      <c r="AE723" s="41"/>
      <c r="AF723" s="12" t="str">
        <v/>
      </c>
      <c r="AG723" s="104" t="str">
        <v/>
      </c>
      <c r="AH723" s="41"/>
      <c r="AI723" s="94" t="str">
        <v/>
      </c>
      <c r="AJ723" s="94">
        <v>6.28</v>
      </c>
      <c r="AK723" s="94" t="str">
        <v/>
      </c>
      <c r="AL723" s="41"/>
      <c r="AM723" s="7">
        <v>3.4249532306806607E-2</v>
      </c>
      <c r="AN723" s="7">
        <v>2.9771596036656245E-3</v>
      </c>
      <c r="AO723" s="7">
        <v>3.9054925506460281E-2</v>
      </c>
      <c r="AP723" s="7">
        <v>4.1290831704657194E-2</v>
      </c>
      <c r="AQ723" s="7">
        <v>3.0511204325103014E-2</v>
      </c>
      <c r="AR723" s="7" t="str">
        <v/>
      </c>
      <c r="AS723" s="18">
        <v>21.561</v>
      </c>
      <c r="AT723" s="41"/>
      <c r="AU723" s="9">
        <v>3.0668631423834913E-2</v>
      </c>
      <c r="AV723" s="9">
        <v>2.6430139318192047E-3</v>
      </c>
      <c r="AW723" s="9">
        <v>3.941728364674657E-2</v>
      </c>
      <c r="AX723" s="9">
        <v>4.2326282670477111E-2</v>
      </c>
      <c r="AY723" s="9">
        <v>3.1491848928438593E-2</v>
      </c>
      <c r="AZ723" s="9" t="str">
        <v/>
      </c>
      <c r="BA723" s="10">
        <v>22.382000000000001</v>
      </c>
      <c r="BB723" s="41"/>
    </row>
    <row r="724" spans="1:54" ht="12.75" customHeight="1" x14ac:dyDescent="0.2">
      <c r="A724" s="32">
        <v>26634</v>
      </c>
      <c r="B724" s="7">
        <v>3.4063260340632562E-2</v>
      </c>
      <c r="C724" s="7">
        <v>2.3584905660378741E-3</v>
      </c>
      <c r="D724" s="7">
        <v>4.0756647013097336E-2</v>
      </c>
      <c r="E724" s="7">
        <v>4.625572246667975E-2</v>
      </c>
      <c r="F724" s="7">
        <v>3.4073799901754631E-2</v>
      </c>
      <c r="G724" s="7">
        <v>2.3514226141932992E-2</v>
      </c>
      <c r="H724" s="7">
        <v>5.1643192488262768E-2</v>
      </c>
      <c r="I724" s="8">
        <v>42.5</v>
      </c>
      <c r="J724" s="8">
        <v>42.5</v>
      </c>
      <c r="K724" s="41"/>
      <c r="L724" s="9">
        <v>2.9953917050691281E-2</v>
      </c>
      <c r="M724" s="9">
        <v>4.5045045045044585E-3</v>
      </c>
      <c r="N724" s="9">
        <v>4.2085794767537488E-2</v>
      </c>
      <c r="O724" s="9">
        <v>4.7757678435632389E-2</v>
      </c>
      <c r="P724" s="9">
        <v>3.5290059420898023E-2</v>
      </c>
      <c r="Q724" s="9" t="str">
        <v/>
      </c>
      <c r="R724" s="9">
        <v>3.7656903765690419E-2</v>
      </c>
      <c r="S724" s="10">
        <v>44.7</v>
      </c>
      <c r="T724" s="10">
        <v>44.6</v>
      </c>
      <c r="U724" s="41"/>
      <c r="V724" s="84">
        <v>5.6000000000000008E-2</v>
      </c>
      <c r="W724" s="84">
        <v>5.2000000000000005E-2</v>
      </c>
      <c r="X724" s="87">
        <v>5.2</v>
      </c>
      <c r="Y724" s="41"/>
      <c r="Z724" s="13">
        <v>5.5E-2</v>
      </c>
      <c r="AA724" s="11">
        <v>5.5</v>
      </c>
      <c r="AB724" s="22">
        <v>5.33E-2</v>
      </c>
      <c r="AC724" s="41"/>
      <c r="AD724" s="90">
        <v>0</v>
      </c>
      <c r="AE724" s="41"/>
      <c r="AF724" s="12" t="str">
        <v/>
      </c>
      <c r="AG724" s="104" t="str">
        <v/>
      </c>
      <c r="AH724" s="41"/>
      <c r="AI724" s="94" t="str">
        <v/>
      </c>
      <c r="AJ724" s="94">
        <v>6.36</v>
      </c>
      <c r="AK724" s="94" t="str">
        <v/>
      </c>
      <c r="AL724" s="41"/>
      <c r="AM724" s="7">
        <v>3.3494194658129972E-2</v>
      </c>
      <c r="AN724" s="7">
        <v>3.2002226241825138E-3</v>
      </c>
      <c r="AO724" s="7">
        <v>3.8579493004769594E-2</v>
      </c>
      <c r="AP724" s="7">
        <v>4.1625462645169753E-2</v>
      </c>
      <c r="AQ724" s="7">
        <v>3.0879268590582543E-2</v>
      </c>
      <c r="AR724" s="7" t="str">
        <v/>
      </c>
      <c r="AS724" s="18">
        <v>21.63</v>
      </c>
      <c r="AT724" s="41"/>
      <c r="AU724" s="9">
        <v>3.0526992287917887E-2</v>
      </c>
      <c r="AV724" s="9">
        <v>2.9934769010813156E-3</v>
      </c>
      <c r="AW724" s="9">
        <v>3.9168917415878468E-2</v>
      </c>
      <c r="AX724" s="9">
        <v>4.2434366032153115E-2</v>
      </c>
      <c r="AY724" s="9">
        <v>3.1768785164486113E-2</v>
      </c>
      <c r="AZ724" s="9" t="str">
        <v/>
      </c>
      <c r="BA724" s="10">
        <v>22.449000000000002</v>
      </c>
      <c r="BB724" s="41"/>
    </row>
    <row r="725" spans="1:54" ht="12.75" customHeight="1" x14ac:dyDescent="0.2">
      <c r="A725" s="32">
        <v>26665</v>
      </c>
      <c r="B725" s="7">
        <v>3.649635036496357E-2</v>
      </c>
      <c r="C725" s="7">
        <v>4.7058823529413374E-3</v>
      </c>
      <c r="D725" s="7">
        <v>4.0652982119847358E-2</v>
      </c>
      <c r="E725" s="7">
        <v>4.5516868139626965E-2</v>
      </c>
      <c r="F725" s="7">
        <v>3.4316854143418452E-2</v>
      </c>
      <c r="G725" s="7">
        <v>2.3826574950563284E-2</v>
      </c>
      <c r="H725" s="7">
        <v>5.6074766355140415E-2</v>
      </c>
      <c r="I725" s="8">
        <v>42.6</v>
      </c>
      <c r="J725" s="8">
        <v>42.7</v>
      </c>
      <c r="K725" s="41"/>
      <c r="L725" s="9">
        <v>2.7649769585253559E-2</v>
      </c>
      <c r="M725" s="9">
        <v>0</v>
      </c>
      <c r="N725" s="9">
        <v>4.0430857677215215E-2</v>
      </c>
      <c r="O725" s="9">
        <v>4.669777537782438E-2</v>
      </c>
      <c r="P725" s="9">
        <v>3.5386338850418975E-2</v>
      </c>
      <c r="Q725" s="9" t="str">
        <v/>
      </c>
      <c r="R725" s="9">
        <v>4.1841004184100417E-2</v>
      </c>
      <c r="S725" s="10">
        <v>44.6</v>
      </c>
      <c r="T725" s="10">
        <v>44.6</v>
      </c>
      <c r="U725" s="41"/>
      <c r="V725" s="84">
        <v>5.5249999999999994E-2</v>
      </c>
      <c r="W725" s="84">
        <v>4.9000000000000002E-2</v>
      </c>
      <c r="X725" s="87">
        <v>4.9000000000000004</v>
      </c>
      <c r="Y725" s="41"/>
      <c r="Z725" s="13">
        <v>6.5000000000000002E-2</v>
      </c>
      <c r="AA725" s="11">
        <v>6.5</v>
      </c>
      <c r="AB725" s="22">
        <v>5.9400000000000001E-2</v>
      </c>
      <c r="AC725" s="41"/>
      <c r="AD725" s="90">
        <v>0</v>
      </c>
      <c r="AE725" s="41"/>
      <c r="AF725" s="12" t="str">
        <v/>
      </c>
      <c r="AG725" s="104" t="str">
        <v/>
      </c>
      <c r="AH725" s="41"/>
      <c r="AI725" s="94" t="str">
        <v/>
      </c>
      <c r="AJ725" s="94">
        <v>6.46</v>
      </c>
      <c r="AK725" s="94" t="str">
        <v/>
      </c>
      <c r="AL725" s="41"/>
      <c r="AM725" s="7">
        <v>3.2357839638353481E-2</v>
      </c>
      <c r="AN725" s="7">
        <v>3.0050855293575207E-3</v>
      </c>
      <c r="AO725" s="7">
        <v>3.8383324339815061E-2</v>
      </c>
      <c r="AP725" s="7">
        <v>4.1284453685455524E-2</v>
      </c>
      <c r="AQ725" s="7">
        <v>3.0936962900591336E-2</v>
      </c>
      <c r="AR725" s="7" t="str">
        <v/>
      </c>
      <c r="AS725" s="18">
        <v>21.695</v>
      </c>
      <c r="AT725" s="41"/>
      <c r="AU725" s="9">
        <v>2.6786122411665225E-2</v>
      </c>
      <c r="AV725" s="9">
        <v>6.2363579669466596E-4</v>
      </c>
      <c r="AW725" s="9">
        <v>3.8244363501231726E-2</v>
      </c>
      <c r="AX725" s="9">
        <v>4.1640699407202275E-2</v>
      </c>
      <c r="AY725" s="9">
        <v>3.1638509861428243E-2</v>
      </c>
      <c r="AZ725" s="9" t="str">
        <v/>
      </c>
      <c r="BA725" s="10">
        <v>22.463000000000001</v>
      </c>
      <c r="BB725" s="41"/>
    </row>
    <row r="726" spans="1:54" ht="12.75" customHeight="1" x14ac:dyDescent="0.2">
      <c r="A726" s="32">
        <v>26696</v>
      </c>
      <c r="B726" s="7">
        <v>3.874092009685226E-2</v>
      </c>
      <c r="C726" s="7">
        <v>7.0257611241217877E-3</v>
      </c>
      <c r="D726" s="7">
        <v>4.1256914863847527E-2</v>
      </c>
      <c r="E726" s="7">
        <v>4.6372307026604886E-2</v>
      </c>
      <c r="F726" s="7">
        <v>3.5042948252130168E-2</v>
      </c>
      <c r="G726" s="7">
        <v>2.4378773938780851E-2</v>
      </c>
      <c r="H726" s="7">
        <v>6.0465116279069697E-2</v>
      </c>
      <c r="I726" s="8">
        <v>42.9</v>
      </c>
      <c r="J726" s="8">
        <v>43</v>
      </c>
      <c r="K726" s="41"/>
      <c r="L726" s="9">
        <v>2.7586206896551779E-2</v>
      </c>
      <c r="M726" s="9">
        <v>4.484304932735439E-3</v>
      </c>
      <c r="N726" s="9">
        <v>3.9460882404173114E-2</v>
      </c>
      <c r="O726" s="9">
        <v>4.657776814577419E-2</v>
      </c>
      <c r="P726" s="9">
        <v>3.5618254354363721E-2</v>
      </c>
      <c r="Q726" s="9" t="str">
        <v/>
      </c>
      <c r="R726" s="9">
        <v>4.1841004184100417E-2</v>
      </c>
      <c r="S726" s="10">
        <v>44.7</v>
      </c>
      <c r="T726" s="10">
        <v>44.8</v>
      </c>
      <c r="U726" s="41"/>
      <c r="V726" s="84">
        <v>5.4666666666666662E-2</v>
      </c>
      <c r="W726" s="84">
        <v>0.05</v>
      </c>
      <c r="X726" s="87">
        <v>5</v>
      </c>
      <c r="Y726" s="41"/>
      <c r="Z726" s="13">
        <v>7.4999999999999997E-2</v>
      </c>
      <c r="AA726" s="11">
        <v>7.5</v>
      </c>
      <c r="AB726" s="22">
        <v>6.5799999999999997E-2</v>
      </c>
      <c r="AC726" s="41"/>
      <c r="AD726" s="90">
        <v>0</v>
      </c>
      <c r="AE726" s="41"/>
      <c r="AF726" s="12" t="str">
        <v/>
      </c>
      <c r="AG726" s="104" t="str">
        <v/>
      </c>
      <c r="AH726" s="41"/>
      <c r="AI726" s="94" t="str">
        <v/>
      </c>
      <c r="AJ726" s="94">
        <v>6.64</v>
      </c>
      <c r="AK726" s="94" t="str">
        <v/>
      </c>
      <c r="AL726" s="41"/>
      <c r="AM726" s="7">
        <v>3.3699876765570291E-2</v>
      </c>
      <c r="AN726" s="7">
        <v>5.2546669739572671E-3</v>
      </c>
      <c r="AO726" s="7">
        <v>3.8824731272086854E-2</v>
      </c>
      <c r="AP726" s="7">
        <v>4.1531557556911958E-2</v>
      </c>
      <c r="AQ726" s="7">
        <v>3.1367858223256162E-2</v>
      </c>
      <c r="AR726" s="7" t="str">
        <v/>
      </c>
      <c r="AS726" s="18">
        <v>21.809000000000001</v>
      </c>
      <c r="AT726" s="41"/>
      <c r="AU726" s="9">
        <v>2.7261123267687815E-2</v>
      </c>
      <c r="AV726" s="9">
        <v>3.1607532386590531E-3</v>
      </c>
      <c r="AW726" s="9">
        <v>3.8011382641518043E-2</v>
      </c>
      <c r="AX726" s="9">
        <v>4.1401637741298014E-2</v>
      </c>
      <c r="AY726" s="9">
        <v>3.1845011943130386E-2</v>
      </c>
      <c r="AZ726" s="9" t="str">
        <v/>
      </c>
      <c r="BA726" s="10">
        <v>22.533999999999999</v>
      </c>
      <c r="BB726" s="41"/>
    </row>
    <row r="727" spans="1:54" ht="12.75" customHeight="1" x14ac:dyDescent="0.2">
      <c r="A727" s="32">
        <v>26724</v>
      </c>
      <c r="B727" s="7">
        <v>4.5893719806763267E-2</v>
      </c>
      <c r="C727" s="7">
        <v>9.302325581395321E-3</v>
      </c>
      <c r="D727" s="7">
        <v>4.2657114963093656E-2</v>
      </c>
      <c r="E727" s="7">
        <v>4.7704369746348618E-2</v>
      </c>
      <c r="F727" s="7">
        <v>3.5663822105096221E-2</v>
      </c>
      <c r="G727" s="7">
        <v>2.4661250818372116E-2</v>
      </c>
      <c r="H727" s="7">
        <v>5.555555555555558E-2</v>
      </c>
      <c r="I727" s="8">
        <v>43.3</v>
      </c>
      <c r="J727" s="8">
        <v>43.4</v>
      </c>
      <c r="K727" s="41"/>
      <c r="L727" s="9">
        <v>2.9816513761467878E-2</v>
      </c>
      <c r="M727" s="9">
        <v>4.4642857142858094E-3</v>
      </c>
      <c r="N727" s="9">
        <v>3.8406320252124759E-2</v>
      </c>
      <c r="O727" s="9">
        <v>4.6339602015264658E-2</v>
      </c>
      <c r="P727" s="9">
        <v>3.5752346432303739E-2</v>
      </c>
      <c r="Q727" s="9" t="str">
        <v/>
      </c>
      <c r="R727" s="9">
        <v>4.6025104602510414E-2</v>
      </c>
      <c r="S727" s="10">
        <v>44.9</v>
      </c>
      <c r="T727" s="10">
        <v>45</v>
      </c>
      <c r="U727" s="41"/>
      <c r="V727" s="84">
        <v>5.3916666666666668E-2</v>
      </c>
      <c r="W727" s="84">
        <v>4.9000000000000002E-2</v>
      </c>
      <c r="X727" s="87">
        <v>4.9000000000000004</v>
      </c>
      <c r="Y727" s="41"/>
      <c r="Z727" s="13">
        <v>7.3800000000000004E-2</v>
      </c>
      <c r="AA727" s="11">
        <v>7.38</v>
      </c>
      <c r="AB727" s="22">
        <v>7.0900000000000005E-2</v>
      </c>
      <c r="AC727" s="41"/>
      <c r="AD727" s="90">
        <v>0</v>
      </c>
      <c r="AE727" s="41"/>
      <c r="AF727" s="12" t="str">
        <v/>
      </c>
      <c r="AG727" s="104" t="str">
        <v/>
      </c>
      <c r="AH727" s="41"/>
      <c r="AI727" s="94" t="str">
        <v/>
      </c>
      <c r="AJ727" s="94">
        <v>6.71</v>
      </c>
      <c r="AK727" s="94" t="str">
        <v/>
      </c>
      <c r="AL727" s="41"/>
      <c r="AM727" s="7">
        <v>3.9568345323740983E-2</v>
      </c>
      <c r="AN727" s="7">
        <v>7.1071575954879673E-3</v>
      </c>
      <c r="AO727" s="7">
        <v>4.042495645270705E-2</v>
      </c>
      <c r="AP727" s="7">
        <v>4.2329216877699638E-2</v>
      </c>
      <c r="AQ727" s="7">
        <v>3.2182355910314042E-2</v>
      </c>
      <c r="AR727" s="7" t="str">
        <v/>
      </c>
      <c r="AS727" s="18">
        <v>21.963999999999999</v>
      </c>
      <c r="AT727" s="41"/>
      <c r="AU727" s="9">
        <v>2.9391692069703046E-2</v>
      </c>
      <c r="AV727" s="9">
        <v>4.0383420608858245E-3</v>
      </c>
      <c r="AW727" s="9">
        <v>3.8120264392636161E-2</v>
      </c>
      <c r="AX727" s="9">
        <v>4.1416222356048582E-2</v>
      </c>
      <c r="AY727" s="9">
        <v>3.2198296642232949E-2</v>
      </c>
      <c r="AZ727" s="9" t="str">
        <v/>
      </c>
      <c r="BA727" s="10">
        <v>22.625</v>
      </c>
      <c r="BB727" s="41"/>
    </row>
    <row r="728" spans="1:54" ht="12.75" customHeight="1" x14ac:dyDescent="0.2">
      <c r="A728" s="32">
        <v>26755</v>
      </c>
      <c r="B728" s="7">
        <v>5.0602409638554224E-2</v>
      </c>
      <c r="C728" s="7">
        <v>6.9124423963133896E-3</v>
      </c>
      <c r="D728" s="7">
        <v>4.2338037616113988E-2</v>
      </c>
      <c r="E728" s="7">
        <v>4.8541464628172548E-2</v>
      </c>
      <c r="F728" s="7">
        <v>3.6379144699828725E-2</v>
      </c>
      <c r="G728" s="7">
        <v>2.5015051351952922E-2</v>
      </c>
      <c r="H728" s="7">
        <v>6.4516129032258229E-2</v>
      </c>
      <c r="I728" s="8">
        <v>43.6</v>
      </c>
      <c r="J728" s="8">
        <v>43.7</v>
      </c>
      <c r="K728" s="41"/>
      <c r="L728" s="9">
        <v>3.203661327231111E-2</v>
      </c>
      <c r="M728" s="9">
        <v>2.2222222222223476E-3</v>
      </c>
      <c r="N728" s="9">
        <v>3.8222648345753285E-2</v>
      </c>
      <c r="O728" s="9">
        <v>4.6686008147237557E-2</v>
      </c>
      <c r="P728" s="9">
        <v>3.5885437918028451E-2</v>
      </c>
      <c r="Q728" s="9" t="str">
        <v/>
      </c>
      <c r="R728" s="9">
        <v>3.734439834024883E-2</v>
      </c>
      <c r="S728" s="10">
        <v>45.1</v>
      </c>
      <c r="T728" s="10">
        <v>45.1</v>
      </c>
      <c r="U728" s="41"/>
      <c r="V728" s="84">
        <v>5.333333333333333E-2</v>
      </c>
      <c r="W728" s="84">
        <v>0.05</v>
      </c>
      <c r="X728" s="87">
        <v>5</v>
      </c>
      <c r="Y728" s="41"/>
      <c r="Z728" s="13">
        <v>7.6299999999999993E-2</v>
      </c>
      <c r="AA728" s="11">
        <v>7.63</v>
      </c>
      <c r="AB728" s="22">
        <v>7.1199999999999999E-2</v>
      </c>
      <c r="AC728" s="41"/>
      <c r="AD728" s="90">
        <v>0</v>
      </c>
      <c r="AE728" s="41"/>
      <c r="AF728" s="12" t="str">
        <v/>
      </c>
      <c r="AG728" s="104" t="str">
        <v/>
      </c>
      <c r="AH728" s="41"/>
      <c r="AI728" s="94" t="str">
        <v/>
      </c>
      <c r="AJ728" s="94">
        <v>6.67</v>
      </c>
      <c r="AK728" s="94" t="str">
        <v/>
      </c>
      <c r="AL728" s="41"/>
      <c r="AM728" s="7">
        <v>4.5699432892249536E-2</v>
      </c>
      <c r="AN728" s="7">
        <v>7.4212347477691232E-3</v>
      </c>
      <c r="AO728" s="7">
        <v>4.1233428099767933E-2</v>
      </c>
      <c r="AP728" s="7">
        <v>4.3218043543289619E-2</v>
      </c>
      <c r="AQ728" s="7">
        <v>3.2952272233642388E-2</v>
      </c>
      <c r="AR728" s="7" t="str">
        <v/>
      </c>
      <c r="AS728" s="18">
        <v>22.126999999999999</v>
      </c>
      <c r="AT728" s="41"/>
      <c r="AU728" s="9">
        <v>3.2955061280072639E-2</v>
      </c>
      <c r="AV728" s="9">
        <v>5.7900552486187529E-3</v>
      </c>
      <c r="AW728" s="9">
        <v>3.8752072982028984E-2</v>
      </c>
      <c r="AX728" s="9">
        <v>4.1853390657250245E-2</v>
      </c>
      <c r="AY728" s="9">
        <v>3.266913812144967E-2</v>
      </c>
      <c r="AZ728" s="9" t="str">
        <v/>
      </c>
      <c r="BA728" s="10">
        <v>22.756</v>
      </c>
      <c r="BB728" s="41"/>
    </row>
    <row r="729" spans="1:54" ht="12.75" customHeight="1" x14ac:dyDescent="0.2">
      <c r="A729" s="32">
        <v>26785</v>
      </c>
      <c r="B729" s="7">
        <v>5.5288461538461453E-2</v>
      </c>
      <c r="C729" s="7">
        <v>4.5766590389015871E-3</v>
      </c>
      <c r="D729" s="7">
        <v>4.3820299647087779E-2</v>
      </c>
      <c r="E729" s="7">
        <v>4.9371065227951316E-2</v>
      </c>
      <c r="F729" s="7">
        <v>3.7090051181876582E-2</v>
      </c>
      <c r="G729" s="7">
        <v>2.5174188071006354E-2</v>
      </c>
      <c r="H729" s="7">
        <v>6.9124423963133674E-2</v>
      </c>
      <c r="I729" s="8">
        <v>43.9</v>
      </c>
      <c r="J729" s="8">
        <v>43.9</v>
      </c>
      <c r="K729" s="41"/>
      <c r="L729" s="9">
        <v>3.1890660592255093E-2</v>
      </c>
      <c r="M729" s="9">
        <v>4.4345898004434225E-3</v>
      </c>
      <c r="N729" s="9">
        <v>3.8040726433249628E-2</v>
      </c>
      <c r="O729" s="9">
        <v>4.7030035634142875E-2</v>
      </c>
      <c r="P729" s="9">
        <v>3.6343896475893755E-2</v>
      </c>
      <c r="Q729" s="9" t="str">
        <v/>
      </c>
      <c r="R729" s="9">
        <v>4.1152263374485631E-2</v>
      </c>
      <c r="S729" s="10">
        <v>45.3</v>
      </c>
      <c r="T729" s="10">
        <v>45.3</v>
      </c>
      <c r="U729" s="41"/>
      <c r="V729" s="84">
        <v>5.2666666666666667E-2</v>
      </c>
      <c r="W729" s="84">
        <v>4.9000000000000002E-2</v>
      </c>
      <c r="X729" s="87">
        <v>4.9000000000000004</v>
      </c>
      <c r="Y729" s="41"/>
      <c r="Z729" s="13">
        <v>8.1300000000000011E-2</v>
      </c>
      <c r="AA729" s="11">
        <v>8.1300000000000008</v>
      </c>
      <c r="AB729" s="22">
        <v>7.8399999999999997E-2</v>
      </c>
      <c r="AC729" s="41"/>
      <c r="AD729" s="90">
        <v>0</v>
      </c>
      <c r="AE729" s="41"/>
      <c r="AF729" s="12" t="str">
        <v/>
      </c>
      <c r="AG729" s="104" t="str">
        <v/>
      </c>
      <c r="AH729" s="41"/>
      <c r="AI729" s="94" t="str">
        <v/>
      </c>
      <c r="AJ729" s="94">
        <v>6.85</v>
      </c>
      <c r="AK729" s="94" t="str">
        <v/>
      </c>
      <c r="AL729" s="41"/>
      <c r="AM729" s="7">
        <v>4.8521714528221738E-2</v>
      </c>
      <c r="AN729" s="7">
        <v>4.9261083743843415E-3</v>
      </c>
      <c r="AO729" s="7">
        <v>4.1843041441655515E-2</v>
      </c>
      <c r="AP729" s="7">
        <v>4.3475809900839213E-2</v>
      </c>
      <c r="AQ729" s="7">
        <v>3.3292203920779917E-2</v>
      </c>
      <c r="AR729" s="7" t="str">
        <v/>
      </c>
      <c r="AS729" s="18">
        <v>22.236000000000001</v>
      </c>
      <c r="AT729" s="41"/>
      <c r="AU729" s="9">
        <v>3.4554594447715248E-2</v>
      </c>
      <c r="AV729" s="9">
        <v>3.8671119704694057E-3</v>
      </c>
      <c r="AW729" s="9">
        <v>3.8862759008869041E-2</v>
      </c>
      <c r="AX729" s="9">
        <v>4.1872297882292075E-2</v>
      </c>
      <c r="AY729" s="9">
        <v>3.2880146682028322E-2</v>
      </c>
      <c r="AZ729" s="9" t="str">
        <v/>
      </c>
      <c r="BA729" s="10">
        <v>22.844000000000001</v>
      </c>
      <c r="BB729" s="41"/>
    </row>
    <row r="730" spans="1:54" ht="12.75" customHeight="1" x14ac:dyDescent="0.2">
      <c r="A730" s="32">
        <v>26816</v>
      </c>
      <c r="B730" s="7">
        <v>5.9952038369304628E-2</v>
      </c>
      <c r="C730" s="7">
        <v>6.8337129840547739E-3</v>
      </c>
      <c r="D730" s="7">
        <v>4.4391947333119575E-2</v>
      </c>
      <c r="E730" s="7">
        <v>4.9587280203991169E-2</v>
      </c>
      <c r="F730" s="7">
        <v>3.7456949716377919E-2</v>
      </c>
      <c r="G730" s="7">
        <v>2.5331674451006814E-2</v>
      </c>
      <c r="H730" s="7">
        <v>7.8341013824884786E-2</v>
      </c>
      <c r="I730" s="8">
        <v>44.2</v>
      </c>
      <c r="J730" s="8">
        <v>44.2</v>
      </c>
      <c r="K730" s="41"/>
      <c r="L730" s="9">
        <v>3.1818181818181746E-2</v>
      </c>
      <c r="M730" s="9">
        <v>2.2075055187638082E-3</v>
      </c>
      <c r="N730" s="9">
        <v>3.6251637702912509E-2</v>
      </c>
      <c r="O730" s="9">
        <v>4.6331876892137469E-2</v>
      </c>
      <c r="P730" s="9">
        <v>3.6246014651042824E-2</v>
      </c>
      <c r="Q730" s="9" t="str">
        <v/>
      </c>
      <c r="R730" s="9">
        <v>4.5267489711934061E-2</v>
      </c>
      <c r="S730" s="10">
        <v>45.4</v>
      </c>
      <c r="T730" s="10">
        <v>45.4</v>
      </c>
      <c r="U730" s="41"/>
      <c r="V730" s="84">
        <v>5.1999999999999991E-2</v>
      </c>
      <c r="W730" s="84">
        <v>4.9000000000000002E-2</v>
      </c>
      <c r="X730" s="87">
        <v>4.9000000000000004</v>
      </c>
      <c r="Y730" s="41"/>
      <c r="Z730" s="13">
        <v>8.8800000000000004E-2</v>
      </c>
      <c r="AA730" s="11">
        <v>8.8800000000000008</v>
      </c>
      <c r="AB730" s="22">
        <v>8.4900000000000003E-2</v>
      </c>
      <c r="AC730" s="41"/>
      <c r="AD730" s="90">
        <v>0</v>
      </c>
      <c r="AE730" s="41"/>
      <c r="AF730" s="12" t="str">
        <v/>
      </c>
      <c r="AG730" s="104" t="str">
        <v/>
      </c>
      <c r="AH730" s="41"/>
      <c r="AI730" s="94" t="str">
        <v/>
      </c>
      <c r="AJ730" s="94">
        <v>6.9</v>
      </c>
      <c r="AK730" s="94" t="str">
        <v/>
      </c>
      <c r="AL730" s="41"/>
      <c r="AM730" s="7">
        <v>5.2921512312255725E-2</v>
      </c>
      <c r="AN730" s="7">
        <v>5.7114588954847445E-3</v>
      </c>
      <c r="AO730" s="7">
        <v>4.292186002710352E-2</v>
      </c>
      <c r="AP730" s="7">
        <v>4.3992149743535158E-2</v>
      </c>
      <c r="AQ730" s="7">
        <v>3.365532945855465E-2</v>
      </c>
      <c r="AR730" s="7" t="str">
        <v/>
      </c>
      <c r="AS730" s="18">
        <v>22.363</v>
      </c>
      <c r="AT730" s="41"/>
      <c r="AU730" s="9">
        <v>3.6924884750971776E-2</v>
      </c>
      <c r="AV730" s="9">
        <v>4.3337419015934131E-3</v>
      </c>
      <c r="AW730" s="9">
        <v>3.9121800291585407E-2</v>
      </c>
      <c r="AX730" s="9">
        <v>4.1957528502468255E-2</v>
      </c>
      <c r="AY730" s="9">
        <v>3.3152028395371014E-2</v>
      </c>
      <c r="AZ730" s="9" t="str">
        <v/>
      </c>
      <c r="BA730" s="10">
        <v>22.943000000000001</v>
      </c>
      <c r="BB730" s="41"/>
    </row>
    <row r="731" spans="1:54" ht="12.75" customHeight="1" x14ac:dyDescent="0.2">
      <c r="A731" s="32">
        <v>26846</v>
      </c>
      <c r="B731" s="7">
        <v>5.7279236276849721E-2</v>
      </c>
      <c r="C731" s="7">
        <v>0</v>
      </c>
      <c r="D731" s="7">
        <v>4.3389286459618814E-2</v>
      </c>
      <c r="E731" s="7">
        <v>4.8855499875332109E-2</v>
      </c>
      <c r="F731" s="7">
        <v>3.735292314104699E-2</v>
      </c>
      <c r="G731" s="7">
        <v>2.5447537732520731E-2</v>
      </c>
      <c r="H731" s="7">
        <v>7.727272727272716E-2</v>
      </c>
      <c r="I731" s="8">
        <v>44.3</v>
      </c>
      <c r="J731" s="8">
        <v>44.2</v>
      </c>
      <c r="K731" s="41"/>
      <c r="L731" s="9">
        <v>3.1746031746031633E-2</v>
      </c>
      <c r="M731" s="9">
        <v>2.2026431718062955E-3</v>
      </c>
      <c r="N731" s="9">
        <v>3.6166060416334966E-2</v>
      </c>
      <c r="O731" s="9">
        <v>4.5639552591273169E-2</v>
      </c>
      <c r="P731" s="9">
        <v>3.6474036749965189E-2</v>
      </c>
      <c r="Q731" s="9" t="str">
        <v/>
      </c>
      <c r="R731" s="9">
        <v>4.9382716049382713E-2</v>
      </c>
      <c r="S731" s="10">
        <v>45.5</v>
      </c>
      <c r="T731" s="10">
        <v>45.5</v>
      </c>
      <c r="U731" s="41"/>
      <c r="V731" s="84">
        <v>5.1333333333333328E-2</v>
      </c>
      <c r="W731" s="84">
        <v>4.8000000000000001E-2</v>
      </c>
      <c r="X731" s="87">
        <v>4.8</v>
      </c>
      <c r="Y731" s="41"/>
      <c r="Z731" s="13">
        <v>0.11220000000000001</v>
      </c>
      <c r="AA731" s="11">
        <v>11.22</v>
      </c>
      <c r="AB731" s="22">
        <v>0.10400000000000001</v>
      </c>
      <c r="AC731" s="41"/>
      <c r="AD731" s="90">
        <v>0</v>
      </c>
      <c r="AE731" s="41"/>
      <c r="AF731" s="12" t="str">
        <v/>
      </c>
      <c r="AG731" s="104" t="str">
        <v/>
      </c>
      <c r="AH731" s="41"/>
      <c r="AI731" s="94" t="str">
        <v/>
      </c>
      <c r="AJ731" s="94">
        <v>7.13</v>
      </c>
      <c r="AK731" s="94" t="str">
        <v/>
      </c>
      <c r="AL731" s="41"/>
      <c r="AM731" s="7">
        <v>5.2967393854093325E-2</v>
      </c>
      <c r="AN731" s="7">
        <v>3.6220542860976312E-3</v>
      </c>
      <c r="AO731" s="7">
        <v>4.2911408885240698E-2</v>
      </c>
      <c r="AP731" s="7">
        <v>4.4111175718579698E-2</v>
      </c>
      <c r="AQ731" s="7">
        <v>3.3823321266640338E-2</v>
      </c>
      <c r="AR731" s="7" t="str">
        <v/>
      </c>
      <c r="AS731" s="18">
        <v>22.443999999999999</v>
      </c>
      <c r="AT731" s="41"/>
      <c r="AU731" s="9">
        <v>3.8397404119158152E-2</v>
      </c>
      <c r="AV731" s="9">
        <v>4.2714553458571558E-3</v>
      </c>
      <c r="AW731" s="9">
        <v>3.9279433704814348E-2</v>
      </c>
      <c r="AX731" s="9">
        <v>4.2155305340499494E-2</v>
      </c>
      <c r="AY731" s="9">
        <v>3.3498901506386458E-2</v>
      </c>
      <c r="AZ731" s="9" t="str">
        <v/>
      </c>
      <c r="BA731" s="10">
        <v>23.041</v>
      </c>
      <c r="BB731" s="41"/>
    </row>
    <row r="732" spans="1:54" ht="12.75" customHeight="1" x14ac:dyDescent="0.2">
      <c r="A732" s="32">
        <v>26877</v>
      </c>
      <c r="B732" s="7">
        <v>7.3809523809523769E-2</v>
      </c>
      <c r="C732" s="7">
        <v>1.8099547511312153E-2</v>
      </c>
      <c r="D732" s="7">
        <v>4.9632602046528085E-2</v>
      </c>
      <c r="E732" s="7">
        <v>5.2014436367171291E-2</v>
      </c>
      <c r="F732" s="7">
        <v>3.9211195172035085E-2</v>
      </c>
      <c r="G732" s="7">
        <v>2.617448741435302E-2</v>
      </c>
      <c r="H732" s="7">
        <v>8.1081081081081141E-2</v>
      </c>
      <c r="I732" s="8">
        <v>45.1</v>
      </c>
      <c r="J732" s="8">
        <v>45</v>
      </c>
      <c r="K732" s="41"/>
      <c r="L732" s="9">
        <v>3.1602708803611934E-2</v>
      </c>
      <c r="M732" s="9">
        <v>4.39560439560438E-3</v>
      </c>
      <c r="N732" s="9">
        <v>3.6837702655450277E-2</v>
      </c>
      <c r="O732" s="9">
        <v>4.5983098679861278E-2</v>
      </c>
      <c r="P732" s="9">
        <v>3.6603215577025505E-2</v>
      </c>
      <c r="Q732" s="9" t="str">
        <v/>
      </c>
      <c r="R732" s="9">
        <v>4.9180327868852514E-2</v>
      </c>
      <c r="S732" s="10">
        <v>45.7</v>
      </c>
      <c r="T732" s="10">
        <v>45.7</v>
      </c>
      <c r="U732" s="41"/>
      <c r="V732" s="84">
        <v>5.0666666666666658E-2</v>
      </c>
      <c r="W732" s="84">
        <v>4.8000000000000001E-2</v>
      </c>
      <c r="X732" s="87">
        <v>4.8</v>
      </c>
      <c r="Y732" s="41"/>
      <c r="Z732" s="13">
        <v>0.11220000000000001</v>
      </c>
      <c r="AA732" s="11">
        <v>11.22</v>
      </c>
      <c r="AB732" s="22">
        <v>0.105</v>
      </c>
      <c r="AC732" s="41"/>
      <c r="AD732" s="90">
        <v>0</v>
      </c>
      <c r="AE732" s="41"/>
      <c r="AF732" s="12" t="str">
        <v/>
      </c>
      <c r="AG732" s="104" t="str">
        <v/>
      </c>
      <c r="AH732" s="41"/>
      <c r="AI732" s="94" t="str">
        <v/>
      </c>
      <c r="AJ732" s="94">
        <v>7.4</v>
      </c>
      <c r="AK732" s="94" t="str">
        <v/>
      </c>
      <c r="AL732" s="41"/>
      <c r="AM732" s="7">
        <v>6.2029283809702074E-2</v>
      </c>
      <c r="AN732" s="7">
        <v>1.1539832471930245E-2</v>
      </c>
      <c r="AO732" s="7">
        <v>4.5992220262195849E-2</v>
      </c>
      <c r="AP732" s="7">
        <v>4.5655673402198227E-2</v>
      </c>
      <c r="AQ732" s="7">
        <v>3.4868800528450317E-2</v>
      </c>
      <c r="AR732" s="7" t="str">
        <v/>
      </c>
      <c r="AS732" s="18">
        <v>22.702999999999999</v>
      </c>
      <c r="AT732" s="41"/>
      <c r="AU732" s="9">
        <v>4.1014570966001029E-2</v>
      </c>
      <c r="AV732" s="9">
        <v>4.643895664250719E-3</v>
      </c>
      <c r="AW732" s="9">
        <v>3.9688327555978731E-2</v>
      </c>
      <c r="AX732" s="9">
        <v>4.2310790608291349E-2</v>
      </c>
      <c r="AY732" s="9">
        <v>3.3884310192589639E-2</v>
      </c>
      <c r="AZ732" s="9" t="str">
        <v/>
      </c>
      <c r="BA732" s="10">
        <v>23.148</v>
      </c>
      <c r="BB732" s="41"/>
    </row>
    <row r="733" spans="1:54" ht="12.75" customHeight="1" x14ac:dyDescent="0.2">
      <c r="A733" s="32">
        <v>26908</v>
      </c>
      <c r="B733" s="7">
        <v>7.3634204275534465E-2</v>
      </c>
      <c r="C733" s="7">
        <v>4.4444444444444731E-3</v>
      </c>
      <c r="D733" s="7">
        <v>4.8618356453444145E-2</v>
      </c>
      <c r="E733" s="7">
        <v>5.1880159785968827E-2</v>
      </c>
      <c r="F733" s="7">
        <v>3.9441389349860412E-2</v>
      </c>
      <c r="G733" s="7">
        <v>2.628813433897581E-2</v>
      </c>
      <c r="H733" s="7">
        <v>8.0717488789237679E-2</v>
      </c>
      <c r="I733" s="8">
        <v>45.2</v>
      </c>
      <c r="J733" s="8">
        <v>45.2</v>
      </c>
      <c r="K733" s="41"/>
      <c r="L733" s="9">
        <v>3.8374717832957206E-2</v>
      </c>
      <c r="M733" s="9">
        <v>6.5645514223193757E-3</v>
      </c>
      <c r="N733" s="9">
        <v>3.6579446568661078E-2</v>
      </c>
      <c r="O733" s="9">
        <v>4.6208763354550708E-2</v>
      </c>
      <c r="P733" s="9">
        <v>3.728169722514818E-2</v>
      </c>
      <c r="Q733" s="9" t="str">
        <v/>
      </c>
      <c r="R733" s="9">
        <v>4.8979591836734615E-2</v>
      </c>
      <c r="S733" s="10">
        <v>46</v>
      </c>
      <c r="T733" s="10">
        <v>46</v>
      </c>
      <c r="U733" s="41"/>
      <c r="V733" s="84">
        <v>5.008333333333332E-2</v>
      </c>
      <c r="W733" s="84">
        <v>4.8000000000000001E-2</v>
      </c>
      <c r="X733" s="87">
        <v>4.8</v>
      </c>
      <c r="Y733" s="41"/>
      <c r="Z733" s="13">
        <v>0.1082</v>
      </c>
      <c r="AA733" s="11">
        <v>10.82</v>
      </c>
      <c r="AB733" s="22">
        <v>0.10779999999999999</v>
      </c>
      <c r="AC733" s="41"/>
      <c r="AD733" s="90">
        <v>0</v>
      </c>
      <c r="AE733" s="41"/>
      <c r="AF733" s="12" t="str">
        <v/>
      </c>
      <c r="AG733" s="104" t="str">
        <v/>
      </c>
      <c r="AH733" s="41"/>
      <c r="AI733" s="94" t="str">
        <v/>
      </c>
      <c r="AJ733" s="94">
        <v>7.09</v>
      </c>
      <c r="AK733" s="94" t="str">
        <v/>
      </c>
      <c r="AL733" s="41"/>
      <c r="AM733" s="7">
        <v>6.1472546919387083E-2</v>
      </c>
      <c r="AN733" s="7">
        <v>3.9642338017003009E-3</v>
      </c>
      <c r="AO733" s="7">
        <v>4.5810962450586468E-2</v>
      </c>
      <c r="AP733" s="7">
        <v>4.5758869643900857E-2</v>
      </c>
      <c r="AQ733" s="7">
        <v>3.5297591625977676E-2</v>
      </c>
      <c r="AR733" s="7" t="str">
        <v/>
      </c>
      <c r="AS733" s="18">
        <v>22.792999999999999</v>
      </c>
      <c r="AT733" s="41"/>
      <c r="AU733" s="9">
        <v>4.2805916629314211E-2</v>
      </c>
      <c r="AV733" s="9">
        <v>5.0544323483669995E-3</v>
      </c>
      <c r="AW733" s="9">
        <v>3.999162422718272E-2</v>
      </c>
      <c r="AX733" s="9">
        <v>4.252150904198837E-2</v>
      </c>
      <c r="AY733" s="9">
        <v>3.4218805055832746E-2</v>
      </c>
      <c r="AZ733" s="9" t="str">
        <v/>
      </c>
      <c r="BA733" s="10">
        <v>23.265000000000001</v>
      </c>
      <c r="BB733" s="41"/>
    </row>
    <row r="734" spans="1:54" ht="12.75" customHeight="1" x14ac:dyDescent="0.2">
      <c r="A734" s="32">
        <v>26938</v>
      </c>
      <c r="B734" s="7">
        <v>7.8014184397163122E-2</v>
      </c>
      <c r="C734" s="7">
        <v>8.8495575221239076E-3</v>
      </c>
      <c r="D734" s="7">
        <v>4.9919995745952628E-2</v>
      </c>
      <c r="E734" s="7">
        <v>5.2538589506181399E-2</v>
      </c>
      <c r="F734" s="7">
        <v>4.00193332605292E-2</v>
      </c>
      <c r="G734" s="7">
        <v>2.6549873764296406E-2</v>
      </c>
      <c r="H734" s="7">
        <v>8.5201793721973118E-2</v>
      </c>
      <c r="I734" s="8">
        <v>45.6</v>
      </c>
      <c r="J734" s="8">
        <v>45.6</v>
      </c>
      <c r="K734" s="41"/>
      <c r="L734" s="9">
        <v>4.2696629213483162E-2</v>
      </c>
      <c r="M734" s="9">
        <v>6.5217391304346339E-3</v>
      </c>
      <c r="N734" s="9">
        <v>3.7070347012313931E-2</v>
      </c>
      <c r="O734" s="9">
        <v>4.6883422777508788E-2</v>
      </c>
      <c r="P734" s="9">
        <v>3.7855282682871527E-2</v>
      </c>
      <c r="Q734" s="9" t="str">
        <v/>
      </c>
      <c r="R734" s="9">
        <v>5.2845528455284452E-2</v>
      </c>
      <c r="S734" s="10">
        <v>46.4</v>
      </c>
      <c r="T734" s="10">
        <v>46.3</v>
      </c>
      <c r="U734" s="41"/>
      <c r="V734" s="84">
        <v>4.9249999999999988E-2</v>
      </c>
      <c r="W734" s="84">
        <v>4.5999999999999999E-2</v>
      </c>
      <c r="X734" s="87">
        <v>4.5999999999999996</v>
      </c>
      <c r="Y734" s="41"/>
      <c r="Z734" s="13">
        <v>0.1061</v>
      </c>
      <c r="AA734" s="11">
        <v>10.61</v>
      </c>
      <c r="AB734" s="22">
        <v>0.10009999999999999</v>
      </c>
      <c r="AC734" s="41"/>
      <c r="AD734" s="90">
        <v>0</v>
      </c>
      <c r="AE734" s="41"/>
      <c r="AF734" s="12" t="str">
        <v/>
      </c>
      <c r="AG734" s="104" t="str">
        <v/>
      </c>
      <c r="AH734" s="41"/>
      <c r="AI734" s="94" t="str">
        <v/>
      </c>
      <c r="AJ734" s="94">
        <v>6.79</v>
      </c>
      <c r="AK734" s="94" t="str">
        <v/>
      </c>
      <c r="AL734" s="41"/>
      <c r="AM734" s="7">
        <v>6.6288319300367604E-2</v>
      </c>
      <c r="AN734" s="7">
        <v>5.6596323432633877E-3</v>
      </c>
      <c r="AO734" s="7">
        <v>4.605077472107344E-2</v>
      </c>
      <c r="AP734" s="7">
        <v>4.6023159671984226E-2</v>
      </c>
      <c r="AQ734" s="7">
        <v>3.5682948662676628E-2</v>
      </c>
      <c r="AR734" s="7" t="str">
        <v/>
      </c>
      <c r="AS734" s="18">
        <v>22.922000000000001</v>
      </c>
      <c r="AT734" s="41"/>
      <c r="AU734" s="9">
        <v>4.6230345383684979E-2</v>
      </c>
      <c r="AV734" s="9">
        <v>3.8684719535784229E-3</v>
      </c>
      <c r="AW734" s="9">
        <v>3.9624760064740583E-2</v>
      </c>
      <c r="AX734" s="9">
        <v>4.2478452322188609E-2</v>
      </c>
      <c r="AY734" s="9">
        <v>3.4388118696751402E-2</v>
      </c>
      <c r="AZ734" s="9" t="str">
        <v/>
      </c>
      <c r="BA734" s="10">
        <v>23.355</v>
      </c>
      <c r="BB734" s="41"/>
    </row>
    <row r="735" spans="1:54" ht="12.75" customHeight="1" x14ac:dyDescent="0.2">
      <c r="A735" s="32">
        <v>26969</v>
      </c>
      <c r="B735" s="7">
        <v>8.2547169811320709E-2</v>
      </c>
      <c r="C735" s="7">
        <v>6.5789473684210176E-3</v>
      </c>
      <c r="D735" s="7">
        <v>5.0443020638550884E-2</v>
      </c>
      <c r="E735" s="7">
        <v>5.3323769588974779E-2</v>
      </c>
      <c r="F735" s="7">
        <v>4.0701539245372453E-2</v>
      </c>
      <c r="G735" s="7">
        <v>2.7077038751404547E-2</v>
      </c>
      <c r="H735" s="7">
        <v>9.4170403587443774E-2</v>
      </c>
      <c r="I735" s="8">
        <v>45.9</v>
      </c>
      <c r="J735" s="8">
        <v>45.9</v>
      </c>
      <c r="K735" s="41"/>
      <c r="L735" s="9">
        <v>4.4843049327354167E-2</v>
      </c>
      <c r="M735" s="9">
        <v>4.3196544276458138E-3</v>
      </c>
      <c r="N735" s="9">
        <v>3.6073656241080165E-2</v>
      </c>
      <c r="O735" s="9">
        <v>4.6652225960283067E-2</v>
      </c>
      <c r="P735" s="9">
        <v>3.7977855913596814E-2</v>
      </c>
      <c r="Q735" s="9" t="str">
        <v/>
      </c>
      <c r="R735" s="9">
        <v>5.2631578947368363E-2</v>
      </c>
      <c r="S735" s="10">
        <v>46.6</v>
      </c>
      <c r="T735" s="10">
        <v>46.5</v>
      </c>
      <c r="U735" s="41"/>
      <c r="V735" s="84">
        <v>4.8833333333333319E-2</v>
      </c>
      <c r="W735" s="84">
        <v>4.8000000000000001E-2</v>
      </c>
      <c r="X735" s="87">
        <v>4.8</v>
      </c>
      <c r="Y735" s="41"/>
      <c r="Z735" s="13">
        <v>0.10339999999999999</v>
      </c>
      <c r="AA735" s="11">
        <v>10.34</v>
      </c>
      <c r="AB735" s="22">
        <v>0.1003</v>
      </c>
      <c r="AC735" s="41"/>
      <c r="AD735" s="90">
        <v>0</v>
      </c>
      <c r="AE735" s="41"/>
      <c r="AF735" s="12" t="str">
        <v/>
      </c>
      <c r="AG735" s="104" t="str">
        <v/>
      </c>
      <c r="AH735" s="41"/>
      <c r="AI735" s="94" t="str">
        <v/>
      </c>
      <c r="AJ735" s="94">
        <v>6.73</v>
      </c>
      <c r="AK735" s="94" t="str">
        <v/>
      </c>
      <c r="AL735" s="41"/>
      <c r="AM735" s="7">
        <v>7.1842678910996716E-2</v>
      </c>
      <c r="AN735" s="7">
        <v>8.201727597940689E-3</v>
      </c>
      <c r="AO735" s="7">
        <v>4.7527153470458217E-2</v>
      </c>
      <c r="AP735" s="7">
        <v>4.7025052005439827E-2</v>
      </c>
      <c r="AQ735" s="7">
        <v>3.6381703132692289E-2</v>
      </c>
      <c r="AR735" s="7" t="str">
        <v/>
      </c>
      <c r="AS735" s="18">
        <v>23.11</v>
      </c>
      <c r="AT735" s="41"/>
      <c r="AU735" s="9">
        <v>4.8521133053346377E-2</v>
      </c>
      <c r="AV735" s="9">
        <v>4.8383643759366546E-3</v>
      </c>
      <c r="AW735" s="9">
        <v>3.9518016611353346E-2</v>
      </c>
      <c r="AX735" s="9">
        <v>4.2694938330264609E-2</v>
      </c>
      <c r="AY735" s="9">
        <v>3.4794348041681689E-2</v>
      </c>
      <c r="AZ735" s="9" t="str">
        <v/>
      </c>
      <c r="BA735" s="10">
        <v>23.468</v>
      </c>
      <c r="BB735" s="41"/>
    </row>
    <row r="736" spans="1:54" ht="12.75" customHeight="1" x14ac:dyDescent="0.2">
      <c r="A736" s="32">
        <v>26999</v>
      </c>
      <c r="B736" s="7">
        <v>8.7058823529411855E-2</v>
      </c>
      <c r="C736" s="7">
        <v>8.7145969498909626E-3</v>
      </c>
      <c r="D736" s="7">
        <v>5.09602764935837E-2</v>
      </c>
      <c r="E736" s="7">
        <v>5.4102211548664236E-2</v>
      </c>
      <c r="F736" s="7">
        <v>4.1042236085566675E-2</v>
      </c>
      <c r="G736" s="7">
        <v>2.7411647209713008E-2</v>
      </c>
      <c r="H736" s="7">
        <v>9.375E-2</v>
      </c>
      <c r="I736" s="8">
        <v>46.2</v>
      </c>
      <c r="J736" s="8">
        <v>46.3</v>
      </c>
      <c r="K736" s="41"/>
      <c r="L736" s="9">
        <v>4.6979865771811902E-2</v>
      </c>
      <c r="M736" s="9">
        <v>4.3010752688172893E-3</v>
      </c>
      <c r="N736" s="9">
        <v>3.5908156014484272E-2</v>
      </c>
      <c r="O736" s="9">
        <v>4.6985296496448781E-2</v>
      </c>
      <c r="P736" s="9">
        <v>3.8422481926389418E-2</v>
      </c>
      <c r="Q736" s="9" t="str">
        <v/>
      </c>
      <c r="R736" s="9">
        <v>4.8387096774193505E-2</v>
      </c>
      <c r="S736" s="10">
        <v>46.8</v>
      </c>
      <c r="T736" s="10">
        <v>46.7</v>
      </c>
      <c r="U736" s="41"/>
      <c r="V736" s="84">
        <v>4.8583333333333326E-2</v>
      </c>
      <c r="W736" s="84">
        <v>4.9000000000000002E-2</v>
      </c>
      <c r="X736" s="87">
        <v>4.9000000000000004</v>
      </c>
      <c r="Y736" s="41"/>
      <c r="Z736" s="13">
        <v>9.8299999999999998E-2</v>
      </c>
      <c r="AA736" s="11">
        <v>9.83</v>
      </c>
      <c r="AB736" s="22">
        <v>9.9499999999999991E-2</v>
      </c>
      <c r="AC736" s="41"/>
      <c r="AD736" s="90">
        <v>1</v>
      </c>
      <c r="AE736" s="41"/>
      <c r="AF736" s="12" t="str">
        <v/>
      </c>
      <c r="AG736" s="104" t="str">
        <v/>
      </c>
      <c r="AH736" s="41"/>
      <c r="AI736" s="94" t="str">
        <v/>
      </c>
      <c r="AJ736" s="94">
        <v>6.74</v>
      </c>
      <c r="AK736" s="94" t="str">
        <v/>
      </c>
      <c r="AL736" s="41"/>
      <c r="AM736" s="7">
        <v>7.7207582061951108E-2</v>
      </c>
      <c r="AN736" s="7">
        <v>8.2215491129382645E-3</v>
      </c>
      <c r="AO736" s="7">
        <v>4.8844704160488694E-2</v>
      </c>
      <c r="AP736" s="7">
        <v>4.8307611921892368E-2</v>
      </c>
      <c r="AQ736" s="7">
        <v>3.7076771994013047E-2</v>
      </c>
      <c r="AR736" s="7" t="str">
        <v/>
      </c>
      <c r="AS736" s="18">
        <v>23.3</v>
      </c>
      <c r="AT736" s="41"/>
      <c r="AU736" s="9">
        <v>5.118268074301735E-2</v>
      </c>
      <c r="AV736" s="9">
        <v>5.5394579853416115E-3</v>
      </c>
      <c r="AW736" s="9">
        <v>3.9695065698388099E-2</v>
      </c>
      <c r="AX736" s="9">
        <v>4.3223740205291517E-2</v>
      </c>
      <c r="AY736" s="9">
        <v>3.5217199121740039E-2</v>
      </c>
      <c r="AZ736" s="9" t="str">
        <v/>
      </c>
      <c r="BA736" s="10">
        <v>23.597999999999999</v>
      </c>
      <c r="BB736" s="41"/>
    </row>
    <row r="737" spans="1:54" ht="12.75" customHeight="1" x14ac:dyDescent="0.2">
      <c r="A737" s="32">
        <v>27030</v>
      </c>
      <c r="B737" s="7">
        <v>9.3896713615023497E-2</v>
      </c>
      <c r="C737" s="7">
        <v>1.0799136069114423E-2</v>
      </c>
      <c r="D737" s="7">
        <v>5.3984639285871161E-2</v>
      </c>
      <c r="E737" s="7">
        <v>5.5327326249584363E-2</v>
      </c>
      <c r="F737" s="7">
        <v>4.1940078795041913E-2</v>
      </c>
      <c r="G737" s="7">
        <v>2.7854595256933123E-2</v>
      </c>
      <c r="H737" s="7">
        <v>9.2920353982300696E-2</v>
      </c>
      <c r="I737" s="8">
        <v>46.6</v>
      </c>
      <c r="J737" s="8">
        <v>46.8</v>
      </c>
      <c r="K737" s="41"/>
      <c r="L737" s="9">
        <v>4.9327354260089606E-2</v>
      </c>
      <c r="M737" s="9">
        <v>4.2826552462524869E-3</v>
      </c>
      <c r="N737" s="9">
        <v>3.5908156014484272E-2</v>
      </c>
      <c r="O737" s="9">
        <v>4.6423307285512028E-2</v>
      </c>
      <c r="P737" s="9">
        <v>3.8422481926389418E-2</v>
      </c>
      <c r="Q737" s="9" t="str">
        <v/>
      </c>
      <c r="R737" s="9">
        <v>5.2208835341365445E-2</v>
      </c>
      <c r="S737" s="10">
        <v>46.8</v>
      </c>
      <c r="T737" s="10">
        <v>46.9</v>
      </c>
      <c r="U737" s="41"/>
      <c r="V737" s="84">
        <v>4.8750000000000002E-2</v>
      </c>
      <c r="W737" s="84">
        <v>5.0999999999999997E-2</v>
      </c>
      <c r="X737" s="87">
        <v>5.0999999999999996</v>
      </c>
      <c r="Y737" s="41"/>
      <c r="Z737" s="13">
        <v>9.3100000000000002E-2</v>
      </c>
      <c r="AA737" s="11">
        <v>9.31</v>
      </c>
      <c r="AB737" s="22">
        <v>9.6500000000000002E-2</v>
      </c>
      <c r="AC737" s="41"/>
      <c r="AD737" s="90">
        <v>1</v>
      </c>
      <c r="AE737" s="41"/>
      <c r="AF737" s="12" t="str">
        <v/>
      </c>
      <c r="AG737" s="104" t="str">
        <v/>
      </c>
      <c r="AH737" s="41"/>
      <c r="AI737" s="94" t="str">
        <v/>
      </c>
      <c r="AJ737" s="94">
        <v>6.99</v>
      </c>
      <c r="AK737" s="94" t="str">
        <v/>
      </c>
      <c r="AL737" s="41"/>
      <c r="AM737" s="7">
        <v>8.4259045863102067E-2</v>
      </c>
      <c r="AN737" s="7">
        <v>9.5708154506437548E-3</v>
      </c>
      <c r="AO737" s="7">
        <v>5.1434425368403147E-2</v>
      </c>
      <c r="AP737" s="7">
        <v>4.9486728517431855E-2</v>
      </c>
      <c r="AQ737" s="7">
        <v>3.7847341260052847E-2</v>
      </c>
      <c r="AR737" s="7" t="str">
        <v/>
      </c>
      <c r="AS737" s="18">
        <v>23.523</v>
      </c>
      <c r="AT737" s="41"/>
      <c r="AU737" s="9">
        <v>5.569158171214883E-2</v>
      </c>
      <c r="AV737" s="9">
        <v>4.9156708195610133E-3</v>
      </c>
      <c r="AW737" s="9">
        <v>4.0027292697777384E-2</v>
      </c>
      <c r="AX737" s="9">
        <v>4.3461766088844112E-2</v>
      </c>
      <c r="AY737" s="9">
        <v>3.5582367647852831E-2</v>
      </c>
      <c r="AZ737" s="9" t="str">
        <v/>
      </c>
      <c r="BA737" s="10">
        <v>23.713999999999999</v>
      </c>
      <c r="BB737" s="41"/>
    </row>
    <row r="738" spans="1:54" ht="12.75" customHeight="1" x14ac:dyDescent="0.2">
      <c r="A738" s="32">
        <v>27061</v>
      </c>
      <c r="B738" s="7">
        <v>0.10023310023310028</v>
      </c>
      <c r="C738" s="7">
        <v>1.0683760683760646E-2</v>
      </c>
      <c r="D738" s="7">
        <v>5.7603877292036643E-2</v>
      </c>
      <c r="E738" s="7">
        <v>5.6846210235975025E-2</v>
      </c>
      <c r="F738" s="7">
        <v>4.3273922392432551E-2</v>
      </c>
      <c r="G738" s="7">
        <v>2.8512290842116705E-2</v>
      </c>
      <c r="H738" s="7">
        <v>9.210526315789469E-2</v>
      </c>
      <c r="I738" s="8">
        <v>47.2</v>
      </c>
      <c r="J738" s="8">
        <v>47.3</v>
      </c>
      <c r="K738" s="41"/>
      <c r="L738" s="9">
        <v>5.3691275167785157E-2</v>
      </c>
      <c r="M738" s="9">
        <v>6.3965884861407751E-3</v>
      </c>
      <c r="N738" s="9">
        <v>3.811692209627715E-2</v>
      </c>
      <c r="O738" s="9">
        <v>4.6641444771044815E-2</v>
      </c>
      <c r="P738" s="9">
        <v>3.9086224963078786E-2</v>
      </c>
      <c r="Q738" s="9" t="str">
        <v/>
      </c>
      <c r="R738" s="9">
        <v>6.4257028112449932E-2</v>
      </c>
      <c r="S738" s="10">
        <v>47.1</v>
      </c>
      <c r="T738" s="10">
        <v>47.2</v>
      </c>
      <c r="U738" s="41"/>
      <c r="V738" s="84">
        <v>4.8916666666666664E-2</v>
      </c>
      <c r="W738" s="84">
        <v>5.2000000000000005E-2</v>
      </c>
      <c r="X738" s="87">
        <v>5.2</v>
      </c>
      <c r="Y738" s="41"/>
      <c r="Z738" s="13">
        <v>8.8699999999999987E-2</v>
      </c>
      <c r="AA738" s="11">
        <v>8.8699999999999992</v>
      </c>
      <c r="AB738" s="22">
        <v>8.9700000000000002E-2</v>
      </c>
      <c r="AC738" s="41"/>
      <c r="AD738" s="90">
        <v>1</v>
      </c>
      <c r="AE738" s="41"/>
      <c r="AF738" s="12" t="str">
        <v/>
      </c>
      <c r="AG738" s="104" t="str">
        <v/>
      </c>
      <c r="AH738" s="41"/>
      <c r="AI738" s="94" t="str">
        <v/>
      </c>
      <c r="AJ738" s="94">
        <v>6.96</v>
      </c>
      <c r="AK738" s="94" t="str">
        <v/>
      </c>
      <c r="AL738" s="41"/>
      <c r="AM738" s="7">
        <v>9.1155027740840833E-2</v>
      </c>
      <c r="AN738" s="7">
        <v>1.1648174127449673E-2</v>
      </c>
      <c r="AO738" s="7">
        <v>5.4477341571059767E-2</v>
      </c>
      <c r="AP738" s="7">
        <v>5.1385968562508655E-2</v>
      </c>
      <c r="AQ738" s="7">
        <v>3.8902767116030912E-2</v>
      </c>
      <c r="AR738" s="7" t="str">
        <v/>
      </c>
      <c r="AS738" s="18">
        <v>23.797000000000001</v>
      </c>
      <c r="AT738" s="41"/>
      <c r="AU738" s="9">
        <v>5.9066299813614886E-2</v>
      </c>
      <c r="AV738" s="9">
        <v>6.3675465969470491E-3</v>
      </c>
      <c r="AW738" s="9">
        <v>4.0914979647607153E-2</v>
      </c>
      <c r="AX738" s="9">
        <v>4.4069319671002694E-2</v>
      </c>
      <c r="AY738" s="9">
        <v>3.6041747195491247E-2</v>
      </c>
      <c r="AZ738" s="9" t="str">
        <v/>
      </c>
      <c r="BA738" s="10">
        <v>23.864999999999998</v>
      </c>
      <c r="BB738" s="41"/>
    </row>
    <row r="739" spans="1:54" ht="12.75" customHeight="1" x14ac:dyDescent="0.2">
      <c r="A739" s="32">
        <v>27089</v>
      </c>
      <c r="B739" s="7">
        <v>0.10392609699769051</v>
      </c>
      <c r="C739" s="7">
        <v>1.0570824524312794E-2</v>
      </c>
      <c r="D739" s="7">
        <v>6.1180599863374319E-2</v>
      </c>
      <c r="E739" s="7">
        <v>5.775269114543824E-2</v>
      </c>
      <c r="F739" s="7">
        <v>4.4592592286428756E-2</v>
      </c>
      <c r="G739" s="7">
        <v>2.9162091370787735E-2</v>
      </c>
      <c r="H739" s="7">
        <v>0.10526315789473673</v>
      </c>
      <c r="I739" s="8">
        <v>47.8</v>
      </c>
      <c r="J739" s="8">
        <v>47.8</v>
      </c>
      <c r="K739" s="41"/>
      <c r="L739" s="9">
        <v>5.7906458797327476E-2</v>
      </c>
      <c r="M739" s="9">
        <v>8.4745762711864181E-3</v>
      </c>
      <c r="N739" s="9">
        <v>4.0224439067700013E-2</v>
      </c>
      <c r="O739" s="9">
        <v>4.6743715086818627E-2</v>
      </c>
      <c r="P739" s="9">
        <v>3.9641898869852366E-2</v>
      </c>
      <c r="Q739" s="9" t="str">
        <v/>
      </c>
      <c r="R739" s="9">
        <v>6.800000000000006E-2</v>
      </c>
      <c r="S739" s="10">
        <v>47.5</v>
      </c>
      <c r="T739" s="10">
        <v>47.6</v>
      </c>
      <c r="U739" s="41"/>
      <c r="V739" s="84">
        <v>4.908333333333334E-2</v>
      </c>
      <c r="W739" s="84">
        <v>5.0999999999999997E-2</v>
      </c>
      <c r="X739" s="87">
        <v>5.0999999999999996</v>
      </c>
      <c r="Y739" s="41"/>
      <c r="Z739" s="13">
        <v>9.9499999999999991E-2</v>
      </c>
      <c r="AA739" s="11">
        <v>9.9499999999999993</v>
      </c>
      <c r="AB739" s="22">
        <v>9.35E-2</v>
      </c>
      <c r="AC739" s="41"/>
      <c r="AD739" s="90">
        <v>1</v>
      </c>
      <c r="AE739" s="41"/>
      <c r="AF739" s="12" t="str">
        <v/>
      </c>
      <c r="AG739" s="104" t="str">
        <v/>
      </c>
      <c r="AH739" s="41"/>
      <c r="AI739" s="94" t="str">
        <v/>
      </c>
      <c r="AJ739" s="94">
        <v>7.21</v>
      </c>
      <c r="AK739" s="94" t="str">
        <v/>
      </c>
      <c r="AL739" s="41"/>
      <c r="AM739" s="7">
        <v>9.6020761245674935E-2</v>
      </c>
      <c r="AN739" s="7">
        <v>1.1598100600916039E-2</v>
      </c>
      <c r="AO739" s="7">
        <v>5.7376088043290752E-2</v>
      </c>
      <c r="AP739" s="7">
        <v>5.2826404956597628E-2</v>
      </c>
      <c r="AQ739" s="7">
        <v>4.0037457701477708E-2</v>
      </c>
      <c r="AR739" s="7" t="str">
        <v/>
      </c>
      <c r="AS739" s="18">
        <v>24.073</v>
      </c>
      <c r="AT739" s="41"/>
      <c r="AU739" s="9">
        <v>6.3027624309392127E-2</v>
      </c>
      <c r="AV739" s="9">
        <v>7.7938403519799415E-3</v>
      </c>
      <c r="AW739" s="9">
        <v>4.2496694130300661E-2</v>
      </c>
      <c r="AX739" s="9">
        <v>4.4715967702360082E-2</v>
      </c>
      <c r="AY739" s="9">
        <v>3.6747407544260424E-2</v>
      </c>
      <c r="AZ739" s="9" t="str">
        <v/>
      </c>
      <c r="BA739" s="10">
        <v>24.050999999999998</v>
      </c>
      <c r="BB739" s="41"/>
    </row>
    <row r="740" spans="1:54" ht="12.75" customHeight="1" x14ac:dyDescent="0.2">
      <c r="A740" s="32">
        <v>27120</v>
      </c>
      <c r="B740" s="7">
        <v>0.10091743119266061</v>
      </c>
      <c r="C740" s="7">
        <v>6.2761506276152179E-3</v>
      </c>
      <c r="D740" s="7">
        <v>6.1774493425770016E-2</v>
      </c>
      <c r="E740" s="7">
        <v>5.7467241260898527E-2</v>
      </c>
      <c r="F740" s="7">
        <v>4.5028839559353662E-2</v>
      </c>
      <c r="G740" s="7">
        <v>2.956867888073389E-2</v>
      </c>
      <c r="H740" s="7">
        <v>9.9567099567099415E-2</v>
      </c>
      <c r="I740" s="8">
        <v>48</v>
      </c>
      <c r="J740" s="8">
        <v>48.1</v>
      </c>
      <c r="K740" s="41"/>
      <c r="L740" s="9">
        <v>6.208425720620836E-2</v>
      </c>
      <c r="M740" s="9">
        <v>6.302521008403339E-3</v>
      </c>
      <c r="N740" s="9">
        <v>4.2313546192392248E-2</v>
      </c>
      <c r="O740" s="9">
        <v>4.6844335832099349E-2</v>
      </c>
      <c r="P740" s="9">
        <v>4.0514086733025367E-2</v>
      </c>
      <c r="Q740" s="9" t="str">
        <v/>
      </c>
      <c r="R740" s="9">
        <v>8.0000000000000071E-2</v>
      </c>
      <c r="S740" s="10">
        <v>47.9</v>
      </c>
      <c r="T740" s="10">
        <v>47.9</v>
      </c>
      <c r="U740" s="41"/>
      <c r="V740" s="84">
        <v>4.9166666666666671E-2</v>
      </c>
      <c r="W740" s="84">
        <v>5.0999999999999997E-2</v>
      </c>
      <c r="X740" s="87">
        <v>5.0999999999999996</v>
      </c>
      <c r="Y740" s="41"/>
      <c r="Z740" s="13">
        <v>0.11</v>
      </c>
      <c r="AA740" s="11">
        <v>11</v>
      </c>
      <c r="AB740" s="22">
        <v>0.1051</v>
      </c>
      <c r="AC740" s="41"/>
      <c r="AD740" s="90">
        <v>1</v>
      </c>
      <c r="AE740" s="41"/>
      <c r="AF740" s="12" t="str">
        <v/>
      </c>
      <c r="AG740" s="104" t="str">
        <v/>
      </c>
      <c r="AH740" s="41"/>
      <c r="AI740" s="94" t="str">
        <v/>
      </c>
      <c r="AJ740" s="94">
        <v>7.51</v>
      </c>
      <c r="AK740" s="94" t="str">
        <v/>
      </c>
      <c r="AL740" s="41"/>
      <c r="AM740" s="7">
        <v>9.5629773579789301E-2</v>
      </c>
      <c r="AN740" s="7">
        <v>7.0618535288495821E-3</v>
      </c>
      <c r="AO740" s="7">
        <v>5.8474933442536514E-2</v>
      </c>
      <c r="AP740" s="7">
        <v>5.338254546366783E-2</v>
      </c>
      <c r="AQ740" s="7">
        <v>4.0692800751159997E-2</v>
      </c>
      <c r="AR740" s="7" t="str">
        <v/>
      </c>
      <c r="AS740" s="18">
        <v>24.242999999999999</v>
      </c>
      <c r="AT740" s="41"/>
      <c r="AU740" s="9">
        <v>6.4818069959571067E-2</v>
      </c>
      <c r="AV740" s="9">
        <v>7.4840962953723889E-3</v>
      </c>
      <c r="AW740" s="9">
        <v>4.3797720073124102E-2</v>
      </c>
      <c r="AX740" s="9">
        <v>4.5475648419445402E-2</v>
      </c>
      <c r="AY740" s="9">
        <v>3.7427934937383611E-2</v>
      </c>
      <c r="AZ740" s="9" t="str">
        <v/>
      </c>
      <c r="BA740" s="10">
        <v>24.231000000000002</v>
      </c>
      <c r="BB740" s="41"/>
    </row>
    <row r="741" spans="1:54" ht="12.75" customHeight="1" x14ac:dyDescent="0.2">
      <c r="A741" s="32">
        <v>27150</v>
      </c>
      <c r="B741" s="7">
        <v>0.1070615034168565</v>
      </c>
      <c r="C741" s="7">
        <v>1.039501039501034E-2</v>
      </c>
      <c r="D741" s="7">
        <v>6.441358239465611E-2</v>
      </c>
      <c r="E741" s="7">
        <v>5.9514676853518189E-2</v>
      </c>
      <c r="F741" s="7">
        <v>4.6327835398242811E-2</v>
      </c>
      <c r="G741" s="7">
        <v>3.0016541905420802E-2</v>
      </c>
      <c r="H741" s="7">
        <v>0.11637931034482762</v>
      </c>
      <c r="I741" s="8">
        <v>48.6</v>
      </c>
      <c r="J741" s="8">
        <v>48.6</v>
      </c>
      <c r="K741" s="41"/>
      <c r="L741" s="9">
        <v>6.8432671081677832E-2</v>
      </c>
      <c r="M741" s="9">
        <v>1.2526096033403045E-2</v>
      </c>
      <c r="N741" s="9">
        <v>4.3466684304520609E-2</v>
      </c>
      <c r="O741" s="9">
        <v>4.8470944645478076E-2</v>
      </c>
      <c r="P741" s="9">
        <v>4.1595149951980659E-2</v>
      </c>
      <c r="Q741" s="9" t="str">
        <v/>
      </c>
      <c r="R741" s="9">
        <v>7.5098814229249022E-2</v>
      </c>
      <c r="S741" s="10">
        <v>48.4</v>
      </c>
      <c r="T741" s="10">
        <v>48.5</v>
      </c>
      <c r="U741" s="41"/>
      <c r="V741" s="84">
        <v>4.9333333333333347E-2</v>
      </c>
      <c r="W741" s="84">
        <v>5.0999999999999997E-2</v>
      </c>
      <c r="X741" s="87">
        <v>5.0999999999999996</v>
      </c>
      <c r="Y741" s="41"/>
      <c r="Z741" s="13">
        <v>0.1164</v>
      </c>
      <c r="AA741" s="11">
        <v>11.64</v>
      </c>
      <c r="AB741" s="22">
        <v>0.11310000000000001</v>
      </c>
      <c r="AC741" s="41"/>
      <c r="AD741" s="90">
        <v>1</v>
      </c>
      <c r="AE741" s="41"/>
      <c r="AF741" s="12" t="str">
        <v/>
      </c>
      <c r="AG741" s="104" t="str">
        <v/>
      </c>
      <c r="AH741" s="41"/>
      <c r="AI741" s="94" t="str">
        <v/>
      </c>
      <c r="AJ741" s="94">
        <v>7.58</v>
      </c>
      <c r="AK741" s="94" t="str">
        <v/>
      </c>
      <c r="AL741" s="41"/>
      <c r="AM741" s="7">
        <v>0.10100737542723515</v>
      </c>
      <c r="AN741" s="7">
        <v>9.8585158602484402E-3</v>
      </c>
      <c r="AO741" s="7">
        <v>6.0474145576940419E-2</v>
      </c>
      <c r="AP741" s="7">
        <v>5.4606412994224529E-2</v>
      </c>
      <c r="AQ741" s="7">
        <v>4.1701440819338353E-2</v>
      </c>
      <c r="AR741" s="7" t="str">
        <v/>
      </c>
      <c r="AS741" s="18">
        <v>24.481999999999999</v>
      </c>
      <c r="AT741" s="41"/>
      <c r="AU741" s="9">
        <v>7.0915776571528477E-2</v>
      </c>
      <c r="AV741" s="9">
        <v>9.6157814370021466E-3</v>
      </c>
      <c r="AW741" s="9">
        <v>4.5613619786859516E-2</v>
      </c>
      <c r="AX741" s="9">
        <v>4.6638295976281663E-2</v>
      </c>
      <c r="AY741" s="9">
        <v>3.8334613984580157E-2</v>
      </c>
      <c r="AZ741" s="9" t="str">
        <v/>
      </c>
      <c r="BA741" s="10">
        <v>24.463999999999999</v>
      </c>
      <c r="BB741" s="41"/>
    </row>
    <row r="742" spans="1:54" ht="12.75" customHeight="1" x14ac:dyDescent="0.2">
      <c r="A742" s="32">
        <v>27181</v>
      </c>
      <c r="B742" s="7">
        <v>0.10859728506787314</v>
      </c>
      <c r="C742" s="7">
        <v>8.2304526748970819E-3</v>
      </c>
      <c r="D742" s="7">
        <v>6.469042607881903E-2</v>
      </c>
      <c r="E742" s="7">
        <v>6.009063749653909E-2</v>
      </c>
      <c r="F742" s="7">
        <v>4.6847544316193535E-2</v>
      </c>
      <c r="G742" s="7">
        <v>3.0438768712404585E-2</v>
      </c>
      <c r="H742" s="7">
        <v>0.11538461538461542</v>
      </c>
      <c r="I742" s="8">
        <v>49</v>
      </c>
      <c r="J742" s="8">
        <v>49</v>
      </c>
      <c r="K742" s="41"/>
      <c r="L742" s="9">
        <v>7.9295154185021977E-2</v>
      </c>
      <c r="M742" s="9">
        <v>1.0309278350515427E-2</v>
      </c>
      <c r="N742" s="9">
        <v>4.6126259329580144E-2</v>
      </c>
      <c r="O742" s="9">
        <v>5.0508234987799883E-2</v>
      </c>
      <c r="P742" s="9">
        <v>4.2555912960872133E-2</v>
      </c>
      <c r="Q742" s="9" t="str">
        <v/>
      </c>
      <c r="R742" s="9">
        <v>7.8740157480315043E-2</v>
      </c>
      <c r="S742" s="10">
        <v>49</v>
      </c>
      <c r="T742" s="10">
        <v>49</v>
      </c>
      <c r="U742" s="41"/>
      <c r="V742" s="84">
        <v>4.9750000000000003E-2</v>
      </c>
      <c r="W742" s="84">
        <v>5.4000000000000006E-2</v>
      </c>
      <c r="X742" s="87">
        <v>5.4</v>
      </c>
      <c r="Y742" s="41"/>
      <c r="Z742" s="13">
        <v>0.1331</v>
      </c>
      <c r="AA742" s="11">
        <v>13.31</v>
      </c>
      <c r="AB742" s="22">
        <v>0.1193</v>
      </c>
      <c r="AC742" s="41"/>
      <c r="AD742" s="90">
        <v>1</v>
      </c>
      <c r="AE742" s="41"/>
      <c r="AF742" s="12" t="str">
        <v/>
      </c>
      <c r="AG742" s="104" t="str">
        <v/>
      </c>
      <c r="AH742" s="41"/>
      <c r="AI742" s="94" t="str">
        <v/>
      </c>
      <c r="AJ742" s="94">
        <v>7.54</v>
      </c>
      <c r="AK742" s="94" t="str">
        <v/>
      </c>
      <c r="AL742" s="41"/>
      <c r="AM742" s="7">
        <v>0.10405580646603774</v>
      </c>
      <c r="AN742" s="7">
        <v>8.496037905399989E-3</v>
      </c>
      <c r="AO742" s="7">
        <v>6.1902142656734993E-2</v>
      </c>
      <c r="AP742" s="7">
        <v>5.5370843155386318E-2</v>
      </c>
      <c r="AQ742" s="7">
        <v>4.2435848041855628E-2</v>
      </c>
      <c r="AR742" s="7" t="str">
        <v/>
      </c>
      <c r="AS742" s="18">
        <v>24.69</v>
      </c>
      <c r="AT742" s="41"/>
      <c r="AU742" s="9">
        <v>7.7234886457743013E-2</v>
      </c>
      <c r="AV742" s="9">
        <v>1.0259973839110481E-2</v>
      </c>
      <c r="AW742" s="9">
        <v>4.7792017734936687E-2</v>
      </c>
      <c r="AX742" s="9">
        <v>4.8057205178158258E-2</v>
      </c>
      <c r="AY742" s="9">
        <v>3.9320815842068146E-2</v>
      </c>
      <c r="AZ742" s="9" t="str">
        <v/>
      </c>
      <c r="BA742" s="10">
        <v>24.715</v>
      </c>
      <c r="BB742" s="41"/>
    </row>
    <row r="743" spans="1:54" ht="12.75" customHeight="1" x14ac:dyDescent="0.2">
      <c r="A743" s="32">
        <v>27211</v>
      </c>
      <c r="B743" s="7">
        <v>0.1151241534988714</v>
      </c>
      <c r="C743" s="7">
        <v>6.1224489795916881E-3</v>
      </c>
      <c r="D743" s="7">
        <v>6.6704629416017625E-2</v>
      </c>
      <c r="E743" s="7">
        <v>6.0659108972988429E-2</v>
      </c>
      <c r="F743" s="7">
        <v>4.7361621492785666E-2</v>
      </c>
      <c r="G743" s="7">
        <v>3.0857733718128166E-2</v>
      </c>
      <c r="H743" s="7">
        <v>0.10970464135021096</v>
      </c>
      <c r="I743" s="8">
        <v>49.4</v>
      </c>
      <c r="J743" s="8">
        <v>49.3</v>
      </c>
      <c r="K743" s="41"/>
      <c r="L743" s="9">
        <v>8.7912087912087822E-2</v>
      </c>
      <c r="M743" s="9">
        <v>1.0204081632652962E-2</v>
      </c>
      <c r="N743" s="9">
        <v>4.8856246288387029E-2</v>
      </c>
      <c r="O743" s="9">
        <v>5.1547496797280434E-2</v>
      </c>
      <c r="P743" s="9">
        <v>4.3614891917339804E-2</v>
      </c>
      <c r="Q743" s="9" t="str">
        <v/>
      </c>
      <c r="R743" s="9">
        <v>8.6274509803921484E-2</v>
      </c>
      <c r="S743" s="10">
        <v>49.5</v>
      </c>
      <c r="T743" s="10">
        <v>49.5</v>
      </c>
      <c r="U743" s="41"/>
      <c r="V743" s="84">
        <v>5.0333333333333341E-2</v>
      </c>
      <c r="W743" s="84">
        <v>5.5E-2</v>
      </c>
      <c r="X743" s="87">
        <v>5.5</v>
      </c>
      <c r="Y743" s="41"/>
      <c r="Z743" s="13">
        <v>0.1206</v>
      </c>
      <c r="AA743" s="11">
        <v>12.06</v>
      </c>
      <c r="AB743" s="22">
        <v>0.12920000000000001</v>
      </c>
      <c r="AC743" s="41"/>
      <c r="AD743" s="90">
        <v>1</v>
      </c>
      <c r="AE743" s="41"/>
      <c r="AF743" s="12" t="str">
        <v/>
      </c>
      <c r="AG743" s="104" t="str">
        <v/>
      </c>
      <c r="AH743" s="41"/>
      <c r="AI743" s="94" t="str">
        <v/>
      </c>
      <c r="AJ743" s="94">
        <v>7.81</v>
      </c>
      <c r="AK743" s="94" t="str">
        <v/>
      </c>
      <c r="AL743" s="41"/>
      <c r="AM743" s="7">
        <v>0.10818036000712894</v>
      </c>
      <c r="AN743" s="7">
        <v>7.3714054272984164E-3</v>
      </c>
      <c r="AO743" s="7">
        <v>6.3440162583786375E-2</v>
      </c>
      <c r="AP743" s="7">
        <v>5.5994268398463332E-2</v>
      </c>
      <c r="AQ743" s="7">
        <v>4.3067378153570202E-2</v>
      </c>
      <c r="AR743" s="7" t="str">
        <v/>
      </c>
      <c r="AS743" s="18">
        <v>24.872</v>
      </c>
      <c r="AT743" s="41"/>
      <c r="AU743" s="9">
        <v>8.2157892452584536E-2</v>
      </c>
      <c r="AV743" s="9">
        <v>8.8610155775845634E-3</v>
      </c>
      <c r="AW743" s="9">
        <v>4.9544214413309806E-2</v>
      </c>
      <c r="AX743" s="9">
        <v>4.8933090757620645E-2</v>
      </c>
      <c r="AY743" s="9">
        <v>4.0132941780065545E-2</v>
      </c>
      <c r="AZ743" s="9" t="str">
        <v/>
      </c>
      <c r="BA743" s="10">
        <v>24.934000000000001</v>
      </c>
      <c r="BB743" s="41"/>
    </row>
    <row r="744" spans="1:54" ht="12.75" customHeight="1" x14ac:dyDescent="0.2">
      <c r="A744" s="32">
        <v>27242</v>
      </c>
      <c r="B744" s="7">
        <v>0.10864745011086474</v>
      </c>
      <c r="C744" s="7">
        <v>1.2170385395537497E-2</v>
      </c>
      <c r="D744" s="7">
        <v>7.0130183618327457E-2</v>
      </c>
      <c r="E744" s="7">
        <v>6.2071258063262968E-2</v>
      </c>
      <c r="F744" s="7">
        <v>4.8964597560874124E-2</v>
      </c>
      <c r="G744" s="7">
        <v>3.1480177248294661E-2</v>
      </c>
      <c r="H744" s="7">
        <v>0.10833333333333339</v>
      </c>
      <c r="I744" s="8">
        <v>50</v>
      </c>
      <c r="J744" s="8">
        <v>49.9</v>
      </c>
      <c r="K744" s="41"/>
      <c r="L744" s="9">
        <v>9.6280087527352176E-2</v>
      </c>
      <c r="M744" s="9">
        <v>1.4141414141414232E-2</v>
      </c>
      <c r="N744" s="9">
        <v>5.3077041246336831E-2</v>
      </c>
      <c r="O744" s="9">
        <v>5.3537707612024255E-2</v>
      </c>
      <c r="P744" s="9">
        <v>4.5197074374035529E-2</v>
      </c>
      <c r="Q744" s="9" t="str">
        <v/>
      </c>
      <c r="R744" s="9">
        <v>8.9843749999999778E-2</v>
      </c>
      <c r="S744" s="10">
        <v>50.1</v>
      </c>
      <c r="T744" s="10">
        <v>50.2</v>
      </c>
      <c r="U744" s="41"/>
      <c r="V744" s="84">
        <v>5.0916666666666666E-2</v>
      </c>
      <c r="W744" s="84">
        <v>5.5E-2</v>
      </c>
      <c r="X744" s="87">
        <v>5.5</v>
      </c>
      <c r="Y744" s="41"/>
      <c r="Z744" s="13">
        <v>0.11599999999999999</v>
      </c>
      <c r="AA744" s="11">
        <v>11.6</v>
      </c>
      <c r="AB744" s="22">
        <v>0.1201</v>
      </c>
      <c r="AC744" s="41"/>
      <c r="AD744" s="90">
        <v>1</v>
      </c>
      <c r="AE744" s="41"/>
      <c r="AF744" s="12" t="str">
        <v/>
      </c>
      <c r="AG744" s="104" t="str">
        <v/>
      </c>
      <c r="AH744" s="41"/>
      <c r="AI744" s="94" t="str">
        <v/>
      </c>
      <c r="AJ744" s="94">
        <v>8.0399999999999991</v>
      </c>
      <c r="AK744" s="94" t="str">
        <v/>
      </c>
      <c r="AL744" s="41"/>
      <c r="AM744" s="7">
        <v>0.10699026560366476</v>
      </c>
      <c r="AN744" s="7">
        <v>1.0453522032808138E-2</v>
      </c>
      <c r="AO744" s="7">
        <v>6.6102888058535259E-2</v>
      </c>
      <c r="AP744" s="7">
        <v>5.7612795712059128E-2</v>
      </c>
      <c r="AQ744" s="7">
        <v>4.4075887024637828E-2</v>
      </c>
      <c r="AR744" s="7" t="str">
        <v/>
      </c>
      <c r="AS744" s="18">
        <v>25.132000000000001</v>
      </c>
      <c r="AT744" s="41"/>
      <c r="AU744" s="9">
        <v>8.7523760152064867E-2</v>
      </c>
      <c r="AV744" s="9">
        <v>9.6254110852649344E-3</v>
      </c>
      <c r="AW744" s="9">
        <v>5.2413151280213732E-2</v>
      </c>
      <c r="AX744" s="9">
        <v>5.035689609735261E-2</v>
      </c>
      <c r="AY744" s="9">
        <v>4.0993748052019718E-2</v>
      </c>
      <c r="AZ744" s="9" t="str">
        <v/>
      </c>
      <c r="BA744" s="10">
        <v>25.173999999999999</v>
      </c>
      <c r="BB744" s="41"/>
    </row>
    <row r="745" spans="1:54" ht="12.75" customHeight="1" x14ac:dyDescent="0.2">
      <c r="A745" s="32">
        <v>27273</v>
      </c>
      <c r="B745" s="7">
        <v>0.11946902654867242</v>
      </c>
      <c r="C745" s="7">
        <v>1.4028056112224574E-2</v>
      </c>
      <c r="D745" s="7">
        <v>7.4393695511866254E-2</v>
      </c>
      <c r="E745" s="7">
        <v>6.4033548892115322E-2</v>
      </c>
      <c r="F745" s="7">
        <v>4.9878429156846815E-2</v>
      </c>
      <c r="G745" s="7">
        <v>3.2287779652722115E-2</v>
      </c>
      <c r="H745" s="7">
        <v>0.11203319502074693</v>
      </c>
      <c r="I745" s="8">
        <v>50.6</v>
      </c>
      <c r="J745" s="8">
        <v>50.6</v>
      </c>
      <c r="K745" s="41"/>
      <c r="L745" s="9">
        <v>0.10217391304347823</v>
      </c>
      <c r="M745" s="9">
        <v>9.960159362549792E-3</v>
      </c>
      <c r="N745" s="9">
        <v>5.5626368002091864E-2</v>
      </c>
      <c r="O745" s="9">
        <v>5.4415233267707919E-2</v>
      </c>
      <c r="P745" s="9">
        <v>4.6117684123999858E-2</v>
      </c>
      <c r="Q745" s="9" t="str">
        <v/>
      </c>
      <c r="R745" s="9">
        <v>9.3385214007782213E-2</v>
      </c>
      <c r="S745" s="10">
        <v>50.7</v>
      </c>
      <c r="T745" s="10">
        <v>50.7</v>
      </c>
      <c r="U745" s="41"/>
      <c r="V745" s="84">
        <v>5.1833333333333328E-2</v>
      </c>
      <c r="W745" s="84">
        <v>5.9000000000000004E-2</v>
      </c>
      <c r="X745" s="87">
        <v>5.9</v>
      </c>
      <c r="Y745" s="41"/>
      <c r="Z745" s="13">
        <v>0.11109999999999999</v>
      </c>
      <c r="AA745" s="11">
        <v>11.11</v>
      </c>
      <c r="AB745" s="22">
        <v>0.1134</v>
      </c>
      <c r="AC745" s="41"/>
      <c r="AD745" s="90">
        <v>1</v>
      </c>
      <c r="AE745" s="41"/>
      <c r="AF745" s="12" t="str">
        <v/>
      </c>
      <c r="AG745" s="104" t="str">
        <v/>
      </c>
      <c r="AH745" s="41"/>
      <c r="AI745" s="94" t="str">
        <v/>
      </c>
      <c r="AJ745" s="94">
        <v>8.0399999999999991</v>
      </c>
      <c r="AK745" s="94" t="str">
        <v/>
      </c>
      <c r="AL745" s="41"/>
      <c r="AM745" s="7">
        <v>0.11407010924406613</v>
      </c>
      <c r="AN745" s="7">
        <v>1.0385166321820849E-2</v>
      </c>
      <c r="AO745" s="7">
        <v>6.9248294595562365E-2</v>
      </c>
      <c r="AP745" s="7">
        <v>5.8920984924154318E-2</v>
      </c>
      <c r="AQ745" s="7">
        <v>4.4995242888909548E-2</v>
      </c>
      <c r="AR745" s="7" t="str">
        <v/>
      </c>
      <c r="AS745" s="18">
        <v>25.393000000000001</v>
      </c>
      <c r="AT745" s="41"/>
      <c r="AU745" s="9">
        <v>9.1768751343219268E-2</v>
      </c>
      <c r="AV745" s="9">
        <v>8.9775164852625711E-3</v>
      </c>
      <c r="AW745" s="9">
        <v>5.4967276741751281E-2</v>
      </c>
      <c r="AX745" s="9">
        <v>5.139379461890492E-2</v>
      </c>
      <c r="AY745" s="9">
        <v>4.1881260091248596E-2</v>
      </c>
      <c r="AZ745" s="9" t="str">
        <v/>
      </c>
      <c r="BA745" s="10">
        <v>25.4</v>
      </c>
      <c r="BB745" s="41"/>
    </row>
    <row r="746" spans="1:54" ht="12.75" customHeight="1" x14ac:dyDescent="0.2">
      <c r="A746" s="32">
        <v>27303</v>
      </c>
      <c r="B746" s="7">
        <v>0.1206140350877194</v>
      </c>
      <c r="C746" s="7">
        <v>7.905138339920903E-3</v>
      </c>
      <c r="D746" s="7">
        <v>7.7041730838552924E-2</v>
      </c>
      <c r="E746" s="7">
        <v>6.4982358368495419E-2</v>
      </c>
      <c r="F746" s="7">
        <v>5.0911274024279862E-2</v>
      </c>
      <c r="G746" s="7">
        <v>3.2795424638327741E-2</v>
      </c>
      <c r="H746" s="7">
        <v>0.11983471074380181</v>
      </c>
      <c r="I746" s="8">
        <v>51.1</v>
      </c>
      <c r="J746" s="8">
        <v>51</v>
      </c>
      <c r="K746" s="41"/>
      <c r="L746" s="9">
        <v>0.1056034482758621</v>
      </c>
      <c r="M746" s="9">
        <v>9.8619329388560661E-3</v>
      </c>
      <c r="N746" s="9">
        <v>5.8955896063723312E-2</v>
      </c>
      <c r="O746" s="9">
        <v>5.5815714253181659E-2</v>
      </c>
      <c r="P746" s="9">
        <v>4.7025443507918707E-2</v>
      </c>
      <c r="Q746" s="9" t="str">
        <v/>
      </c>
      <c r="R746" s="9">
        <v>9.6525096525096554E-2</v>
      </c>
      <c r="S746" s="10">
        <v>51.3</v>
      </c>
      <c r="T746" s="10">
        <v>51.2</v>
      </c>
      <c r="U746" s="41"/>
      <c r="V746" s="84">
        <v>5.2999999999999999E-2</v>
      </c>
      <c r="W746" s="84">
        <v>0.06</v>
      </c>
      <c r="X746" s="87">
        <v>6</v>
      </c>
      <c r="Y746" s="41"/>
      <c r="Z746" s="13">
        <v>9.6600000000000005E-2</v>
      </c>
      <c r="AA746" s="11">
        <v>9.66</v>
      </c>
      <c r="AB746" s="22">
        <v>0.10060000000000001</v>
      </c>
      <c r="AC746" s="41"/>
      <c r="AD746" s="90">
        <v>1</v>
      </c>
      <c r="AE746" s="41"/>
      <c r="AF746" s="12" t="str">
        <v/>
      </c>
      <c r="AG746" s="104" t="str">
        <v/>
      </c>
      <c r="AH746" s="41"/>
      <c r="AI746" s="94" t="str">
        <v/>
      </c>
      <c r="AJ746" s="94">
        <v>7.9</v>
      </c>
      <c r="AK746" s="94" t="str">
        <v/>
      </c>
      <c r="AL746" s="41"/>
      <c r="AM746" s="7">
        <v>0.11574033679434592</v>
      </c>
      <c r="AN746" s="7">
        <v>7.1673295790177782E-3</v>
      </c>
      <c r="AO746" s="7">
        <v>7.1246951632950584E-2</v>
      </c>
      <c r="AP746" s="7">
        <v>5.971323190299116E-2</v>
      </c>
      <c r="AQ746" s="7">
        <v>4.5677890216681227E-2</v>
      </c>
      <c r="AR746" s="7" t="str">
        <v/>
      </c>
      <c r="AS746" s="18">
        <v>25.574999999999999</v>
      </c>
      <c r="AT746" s="41"/>
      <c r="AU746" s="9">
        <v>9.6082209377007066E-2</v>
      </c>
      <c r="AV746" s="9">
        <v>7.8346456692914845E-3</v>
      </c>
      <c r="AW746" s="9">
        <v>5.7161663541008378E-2</v>
      </c>
      <c r="AX746" s="9">
        <v>5.2132950074093465E-2</v>
      </c>
      <c r="AY746" s="9">
        <v>4.2651371822203243E-2</v>
      </c>
      <c r="AZ746" s="9" t="str">
        <v/>
      </c>
      <c r="BA746" s="10">
        <v>25.599</v>
      </c>
      <c r="BB746" s="41"/>
    </row>
    <row r="747" spans="1:54" ht="12.75" customHeight="1" x14ac:dyDescent="0.2">
      <c r="A747" s="32">
        <v>27334</v>
      </c>
      <c r="B747" s="7">
        <v>0.12200435729847503</v>
      </c>
      <c r="C747" s="7">
        <v>9.8039215686274161E-3</v>
      </c>
      <c r="D747" s="7">
        <v>7.9844714801242223E-2</v>
      </c>
      <c r="E747" s="7">
        <v>6.5504264546693891E-2</v>
      </c>
      <c r="F747" s="7">
        <v>5.1393441263417605E-2</v>
      </c>
      <c r="G747" s="7">
        <v>3.3198154466844709E-2</v>
      </c>
      <c r="H747" s="7">
        <v>0.11885245901639352</v>
      </c>
      <c r="I747" s="8">
        <v>51.5</v>
      </c>
      <c r="J747" s="8">
        <v>51.5</v>
      </c>
      <c r="K747" s="41"/>
      <c r="L747" s="9">
        <v>0.11158798283261784</v>
      </c>
      <c r="M747" s="9">
        <v>7.8125E-3</v>
      </c>
      <c r="N747" s="9">
        <v>6.1566702429479259E-2</v>
      </c>
      <c r="O747" s="9">
        <v>5.6786950557831561E-2</v>
      </c>
      <c r="P747" s="9">
        <v>4.771856605408531E-2</v>
      </c>
      <c r="Q747" s="9" t="str">
        <v/>
      </c>
      <c r="R747" s="9">
        <v>0.10384615384615392</v>
      </c>
      <c r="S747" s="10">
        <v>51.8</v>
      </c>
      <c r="T747" s="10">
        <v>51.6</v>
      </c>
      <c r="U747" s="41"/>
      <c r="V747" s="84">
        <v>5.4499999999999993E-2</v>
      </c>
      <c r="W747" s="84">
        <v>6.6000000000000003E-2</v>
      </c>
      <c r="X747" s="87">
        <v>6.6</v>
      </c>
      <c r="Y747" s="41"/>
      <c r="Z747" s="13">
        <v>9.4700000000000006E-2</v>
      </c>
      <c r="AA747" s="11">
        <v>9.4700000000000006</v>
      </c>
      <c r="AB747" s="22">
        <v>9.4499999999999987E-2</v>
      </c>
      <c r="AC747" s="41"/>
      <c r="AD747" s="90">
        <v>1</v>
      </c>
      <c r="AE747" s="41"/>
      <c r="AF747" s="12" t="str">
        <v/>
      </c>
      <c r="AG747" s="104" t="str">
        <v/>
      </c>
      <c r="AH747" s="41"/>
      <c r="AI747" s="94" t="str">
        <v/>
      </c>
      <c r="AJ747" s="94">
        <v>7.68</v>
      </c>
      <c r="AK747" s="94" t="str">
        <v/>
      </c>
      <c r="AL747" s="41"/>
      <c r="AM747" s="7">
        <v>0.11497187364777162</v>
      </c>
      <c r="AN747" s="7">
        <v>7.5073313782991757E-3</v>
      </c>
      <c r="AO747" s="7">
        <v>7.3182124838050422E-2</v>
      </c>
      <c r="AP747" s="7">
        <v>6.0381384363456414E-2</v>
      </c>
      <c r="AQ747" s="7">
        <v>4.6313288853246481E-2</v>
      </c>
      <c r="AR747" s="7" t="str">
        <v/>
      </c>
      <c r="AS747" s="18">
        <v>25.766999999999999</v>
      </c>
      <c r="AT747" s="41"/>
      <c r="AU747" s="9">
        <v>9.8772797000170609E-2</v>
      </c>
      <c r="AV747" s="9">
        <v>7.3049728505019118E-3</v>
      </c>
      <c r="AW747" s="9">
        <v>5.8931941346987538E-2</v>
      </c>
      <c r="AX747" s="9">
        <v>5.2860852011668014E-2</v>
      </c>
      <c r="AY747" s="9">
        <v>4.326211278686487E-2</v>
      </c>
      <c r="AZ747" s="9" t="str">
        <v/>
      </c>
      <c r="BA747" s="10">
        <v>25.786000000000001</v>
      </c>
      <c r="BB747" s="41"/>
    </row>
    <row r="748" spans="1:54" ht="12.75" customHeight="1" x14ac:dyDescent="0.2">
      <c r="A748" s="32">
        <v>27364</v>
      </c>
      <c r="B748" s="7">
        <v>0.12337662337662336</v>
      </c>
      <c r="C748" s="7">
        <v>7.7669902912620437E-3</v>
      </c>
      <c r="D748" s="7">
        <v>8.0874269968005619E-2</v>
      </c>
      <c r="E748" s="7">
        <v>6.6019628865034097E-2</v>
      </c>
      <c r="F748" s="7">
        <v>5.2207217297163266E-2</v>
      </c>
      <c r="G748" s="7">
        <v>3.3791137744562771E-2</v>
      </c>
      <c r="H748" s="7">
        <v>0.12653061224489792</v>
      </c>
      <c r="I748" s="8">
        <v>51.9</v>
      </c>
      <c r="J748" s="8">
        <v>51.9</v>
      </c>
      <c r="K748" s="41"/>
      <c r="L748" s="9">
        <v>0.11111111111111116</v>
      </c>
      <c r="M748" s="9">
        <v>7.7519379844961378E-3</v>
      </c>
      <c r="N748" s="9">
        <v>6.2114174328534499E-2</v>
      </c>
      <c r="O748" s="9">
        <v>5.6528580043697874E-2</v>
      </c>
      <c r="P748" s="9">
        <v>4.8122389468957749E-2</v>
      </c>
      <c r="Q748" s="9" t="str">
        <v/>
      </c>
      <c r="R748" s="9">
        <v>0.11153846153846159</v>
      </c>
      <c r="S748" s="10">
        <v>52</v>
      </c>
      <c r="T748" s="10">
        <v>52</v>
      </c>
      <c r="U748" s="41"/>
      <c r="V748" s="84">
        <v>5.6416666666666664E-2</v>
      </c>
      <c r="W748" s="84">
        <v>7.2000000000000008E-2</v>
      </c>
      <c r="X748" s="87">
        <v>7.2</v>
      </c>
      <c r="Y748" s="41"/>
      <c r="Z748" s="13">
        <v>3.8699999999999998E-2</v>
      </c>
      <c r="AA748" s="11">
        <v>3.87</v>
      </c>
      <c r="AB748" s="22">
        <v>8.5299999999999987E-2</v>
      </c>
      <c r="AC748" s="41"/>
      <c r="AD748" s="90">
        <v>1</v>
      </c>
      <c r="AE748" s="41"/>
      <c r="AF748" s="12" t="str">
        <v/>
      </c>
      <c r="AG748" s="104" t="str">
        <v/>
      </c>
      <c r="AH748" s="41"/>
      <c r="AI748" s="94" t="str">
        <v/>
      </c>
      <c r="AJ748" s="94">
        <v>7.43</v>
      </c>
      <c r="AK748" s="94" t="str">
        <v/>
      </c>
      <c r="AL748" s="41"/>
      <c r="AM748" s="7">
        <v>0.11463519313304715</v>
      </c>
      <c r="AN748" s="7">
        <v>7.9171032716265355E-3</v>
      </c>
      <c r="AO748" s="7">
        <v>7.4599740647525614E-2</v>
      </c>
      <c r="AP748" s="7">
        <v>6.1085247335640913E-2</v>
      </c>
      <c r="AQ748" s="7">
        <v>4.6985472685215246E-2</v>
      </c>
      <c r="AR748" s="7" t="str">
        <v/>
      </c>
      <c r="AS748" s="18">
        <v>25.971</v>
      </c>
      <c r="AT748" s="41"/>
      <c r="AU748" s="9">
        <v>0.10043224002034079</v>
      </c>
      <c r="AV748" s="9">
        <v>7.0580935391297839E-3</v>
      </c>
      <c r="AW748" s="9">
        <v>6.0311873500951352E-2</v>
      </c>
      <c r="AX748" s="9">
        <v>5.3561736308871177E-2</v>
      </c>
      <c r="AY748" s="9">
        <v>4.3847835438254323E-2</v>
      </c>
      <c r="AZ748" s="9" t="str">
        <v/>
      </c>
      <c r="BA748" s="10">
        <v>25.968</v>
      </c>
      <c r="BB748" s="41"/>
    </row>
    <row r="749" spans="1:54" ht="12.75" customHeight="1" x14ac:dyDescent="0.2">
      <c r="A749" s="32">
        <v>27395</v>
      </c>
      <c r="B749" s="7">
        <v>0.11802575107296143</v>
      </c>
      <c r="C749" s="7">
        <v>7.7071290944124016E-3</v>
      </c>
      <c r="D749" s="7">
        <v>8.2260896594201993E-2</v>
      </c>
      <c r="E749" s="7">
        <v>6.6274896591612231E-2</v>
      </c>
      <c r="F749" s="7">
        <v>5.2611990715772716E-2</v>
      </c>
      <c r="G749" s="7">
        <v>3.3989963094900544E-2</v>
      </c>
      <c r="H749" s="7">
        <v>0.1174089068825912</v>
      </c>
      <c r="I749" s="8">
        <v>52.1</v>
      </c>
      <c r="J749" s="8">
        <v>52.3</v>
      </c>
      <c r="K749" s="41"/>
      <c r="L749" s="9">
        <v>0.11538461538461542</v>
      </c>
      <c r="M749" s="9">
        <v>5.7692307692307487E-3</v>
      </c>
      <c r="N749" s="9">
        <v>6.3474117138320629E-2</v>
      </c>
      <c r="O749" s="9">
        <v>5.6805496536407318E-2</v>
      </c>
      <c r="P749" s="9">
        <v>4.8202739228648372E-2</v>
      </c>
      <c r="Q749" s="9" t="str">
        <v/>
      </c>
      <c r="R749" s="9">
        <v>0.10305343511450382</v>
      </c>
      <c r="S749" s="10">
        <v>52.2</v>
      </c>
      <c r="T749" s="10">
        <v>52.3</v>
      </c>
      <c r="U749" s="41"/>
      <c r="V749" s="84">
        <v>5.8916666666666666E-2</v>
      </c>
      <c r="W749" s="84">
        <v>8.1000000000000003E-2</v>
      </c>
      <c r="X749" s="87">
        <v>8.1</v>
      </c>
      <c r="Y749" s="41"/>
      <c r="Z749" s="13">
        <v>6.7599999999999993E-2</v>
      </c>
      <c r="AA749" s="11">
        <v>6.76</v>
      </c>
      <c r="AB749" s="22">
        <v>7.1300000000000002E-2</v>
      </c>
      <c r="AC749" s="41"/>
      <c r="AD749" s="90">
        <v>1</v>
      </c>
      <c r="AE749" s="41"/>
      <c r="AF749" s="12" t="str">
        <v/>
      </c>
      <c r="AG749" s="104" t="str">
        <v/>
      </c>
      <c r="AH749" s="41"/>
      <c r="AI749" s="94" t="str">
        <v/>
      </c>
      <c r="AJ749" s="94">
        <v>7.5</v>
      </c>
      <c r="AK749" s="94" t="str">
        <v/>
      </c>
      <c r="AL749" s="41"/>
      <c r="AM749" s="7">
        <v>0.11091272371721295</v>
      </c>
      <c r="AN749" s="7">
        <v>6.1992222093874005E-3</v>
      </c>
      <c r="AO749" s="7">
        <v>7.5344830649716643E-2</v>
      </c>
      <c r="AP749" s="7">
        <v>6.1639874674311868E-2</v>
      </c>
      <c r="AQ749" s="7">
        <v>4.7517866969982947E-2</v>
      </c>
      <c r="AR749" s="7" t="str">
        <v/>
      </c>
      <c r="AS749" s="18">
        <v>26.132000000000001</v>
      </c>
      <c r="AT749" s="41"/>
      <c r="AU749" s="9">
        <v>0.10141688454077769</v>
      </c>
      <c r="AV749" s="9">
        <v>5.8148490449785317E-3</v>
      </c>
      <c r="AW749" s="9">
        <v>6.0855566460544797E-2</v>
      </c>
      <c r="AX749" s="9">
        <v>5.4089547651827496E-2</v>
      </c>
      <c r="AY749" s="9">
        <v>4.431125528141977E-2</v>
      </c>
      <c r="AZ749" s="9" t="str">
        <v/>
      </c>
      <c r="BA749" s="10">
        <v>26.119</v>
      </c>
      <c r="BB749" s="41"/>
    </row>
    <row r="750" spans="1:54" ht="12.75" customHeight="1" x14ac:dyDescent="0.2">
      <c r="A750" s="32">
        <v>27426</v>
      </c>
      <c r="B750" s="7">
        <v>0.11228813559322037</v>
      </c>
      <c r="C750" s="7">
        <v>5.7361376673041864E-3</v>
      </c>
      <c r="D750" s="7">
        <v>8.3269254837669893E-2</v>
      </c>
      <c r="E750" s="7">
        <v>6.6780678985202568E-2</v>
      </c>
      <c r="F750" s="7">
        <v>5.3417359554650101E-2</v>
      </c>
      <c r="G750" s="7">
        <v>3.4385447888071408E-2</v>
      </c>
      <c r="H750" s="7">
        <v>0.12048192771084332</v>
      </c>
      <c r="I750" s="8">
        <v>52.5</v>
      </c>
      <c r="J750" s="8">
        <v>52.6</v>
      </c>
      <c r="K750" s="41"/>
      <c r="L750" s="9">
        <v>0.11677282377919318</v>
      </c>
      <c r="M750" s="9">
        <v>9.5602294455066072E-3</v>
      </c>
      <c r="N750" s="9">
        <v>6.5365991251255862E-2</v>
      </c>
      <c r="O750" s="9">
        <v>5.7354296640115265E-2</v>
      </c>
      <c r="P750" s="9">
        <v>4.900320336025521E-2</v>
      </c>
      <c r="Q750" s="9" t="str">
        <v/>
      </c>
      <c r="R750" s="9">
        <v>0.10566037735849054</v>
      </c>
      <c r="S750" s="10">
        <v>52.6</v>
      </c>
      <c r="T750" s="10">
        <v>52.8</v>
      </c>
      <c r="U750" s="41"/>
      <c r="V750" s="84">
        <v>6.133333333333333E-2</v>
      </c>
      <c r="W750" s="84">
        <v>8.1000000000000003E-2</v>
      </c>
      <c r="X750" s="87">
        <v>8.1</v>
      </c>
      <c r="Y750" s="41"/>
      <c r="Z750" s="13">
        <v>6.0700000000000004E-2</v>
      </c>
      <c r="AA750" s="11">
        <v>6.07</v>
      </c>
      <c r="AB750" s="22">
        <v>6.2400000000000004E-2</v>
      </c>
      <c r="AC750" s="41"/>
      <c r="AD750" s="90">
        <v>1</v>
      </c>
      <c r="AE750" s="41"/>
      <c r="AF750" s="12" t="str">
        <v/>
      </c>
      <c r="AG750" s="104" t="str">
        <v/>
      </c>
      <c r="AH750" s="41"/>
      <c r="AI750" s="94" t="str">
        <v/>
      </c>
      <c r="AJ750" s="94">
        <v>7.39</v>
      </c>
      <c r="AK750" s="94" t="str">
        <v/>
      </c>
      <c r="AL750" s="41"/>
      <c r="AM750" s="7">
        <v>0.10408875068285917</v>
      </c>
      <c r="AN750" s="7">
        <v>5.4339507117708852E-3</v>
      </c>
      <c r="AO750" s="7">
        <v>7.5874553807903089E-2</v>
      </c>
      <c r="AP750" s="7">
        <v>6.1948502426310892E-2</v>
      </c>
      <c r="AQ750" s="7">
        <v>4.8041044523746246E-2</v>
      </c>
      <c r="AR750" s="7" t="str">
        <v/>
      </c>
      <c r="AS750" s="18">
        <v>26.274000000000001</v>
      </c>
      <c r="AT750" s="41"/>
      <c r="AU750" s="9">
        <v>0.10219987429289756</v>
      </c>
      <c r="AV750" s="9">
        <v>7.0829664229103972E-3</v>
      </c>
      <c r="AW750" s="9">
        <v>6.2400140532055115E-2</v>
      </c>
      <c r="AX750" s="9">
        <v>5.4770489957905122E-2</v>
      </c>
      <c r="AY750" s="9">
        <v>4.4925215253003303E-2</v>
      </c>
      <c r="AZ750" s="9" t="str">
        <v/>
      </c>
      <c r="BA750" s="10">
        <v>26.303999999999998</v>
      </c>
      <c r="BB750" s="41"/>
    </row>
    <row r="751" spans="1:54" ht="12.75" customHeight="1" x14ac:dyDescent="0.2">
      <c r="A751" s="32">
        <v>27454</v>
      </c>
      <c r="B751" s="7">
        <v>0.10251046025104604</v>
      </c>
      <c r="C751" s="7">
        <v>3.8022813688212143E-3</v>
      </c>
      <c r="D751" s="7">
        <v>8.3769084058402665E-2</v>
      </c>
      <c r="E751" s="7">
        <v>6.6471982408051522E-2</v>
      </c>
      <c r="F751" s="7">
        <v>5.3480807025131805E-2</v>
      </c>
      <c r="G751" s="7">
        <v>3.4582118045139332E-2</v>
      </c>
      <c r="H751" s="7">
        <v>0.11111111111111116</v>
      </c>
      <c r="I751" s="8">
        <v>52.7</v>
      </c>
      <c r="J751" s="8">
        <v>52.8</v>
      </c>
      <c r="K751" s="41"/>
      <c r="L751" s="9">
        <v>0.11368421052631583</v>
      </c>
      <c r="M751" s="9">
        <v>3.7878787878788955E-3</v>
      </c>
      <c r="N751" s="9">
        <v>6.6570893223109717E-2</v>
      </c>
      <c r="O751" s="9">
        <v>5.6969024035406157E-2</v>
      </c>
      <c r="P751" s="9">
        <v>4.959996414720913E-2</v>
      </c>
      <c r="Q751" s="9" t="str">
        <v/>
      </c>
      <c r="R751" s="9">
        <v>0.10486891385767794</v>
      </c>
      <c r="S751" s="10">
        <v>52.9</v>
      </c>
      <c r="T751" s="10">
        <v>53</v>
      </c>
      <c r="U751" s="41"/>
      <c r="V751" s="84">
        <v>6.4250000000000002E-2</v>
      </c>
      <c r="W751" s="84">
        <v>8.5999999999999993E-2</v>
      </c>
      <c r="X751" s="87">
        <v>8.6</v>
      </c>
      <c r="Y751" s="41"/>
      <c r="Z751" s="13">
        <v>5.3899999999999997E-2</v>
      </c>
      <c r="AA751" s="11">
        <v>5.39</v>
      </c>
      <c r="AB751" s="22">
        <v>5.5399999999999998E-2</v>
      </c>
      <c r="AC751" s="41"/>
      <c r="AD751" s="90">
        <v>1</v>
      </c>
      <c r="AE751" s="41"/>
      <c r="AF751" s="12" t="str">
        <v/>
      </c>
      <c r="AG751" s="104" t="str">
        <v/>
      </c>
      <c r="AH751" s="41"/>
      <c r="AI751" s="94" t="str">
        <v/>
      </c>
      <c r="AJ751" s="94">
        <v>7.73</v>
      </c>
      <c r="AK751" s="94" t="str">
        <v/>
      </c>
      <c r="AL751" s="41"/>
      <c r="AM751" s="7">
        <v>9.5127321065093584E-2</v>
      </c>
      <c r="AN751" s="7">
        <v>3.3873791581029433E-3</v>
      </c>
      <c r="AO751" s="7">
        <v>7.6577949853963601E-2</v>
      </c>
      <c r="AP751" s="7">
        <v>6.2143352794664208E-2</v>
      </c>
      <c r="AQ751" s="7">
        <v>4.8261641811442102E-2</v>
      </c>
      <c r="AR751" s="7" t="str">
        <v/>
      </c>
      <c r="AS751" s="18">
        <v>26.363</v>
      </c>
      <c r="AT751" s="41"/>
      <c r="AU751" s="9">
        <v>9.9372167477443707E-2</v>
      </c>
      <c r="AV751" s="9">
        <v>5.2083333333332593E-3</v>
      </c>
      <c r="AW751" s="9">
        <v>6.3546907319210755E-2</v>
      </c>
      <c r="AX751" s="9">
        <v>5.5082595083528973E-2</v>
      </c>
      <c r="AY751" s="9">
        <v>4.5406516251524032E-2</v>
      </c>
      <c r="AZ751" s="9" t="str">
        <v/>
      </c>
      <c r="BA751" s="10">
        <v>26.440999999999999</v>
      </c>
      <c r="BB751" s="41"/>
    </row>
    <row r="752" spans="1:54" ht="12.75" customHeight="1" x14ac:dyDescent="0.2">
      <c r="A752" s="32">
        <v>27485</v>
      </c>
      <c r="B752" s="7">
        <v>0.1020833333333333</v>
      </c>
      <c r="C752" s="7">
        <v>3.7878787878788955E-3</v>
      </c>
      <c r="D752" s="7">
        <v>8.426604717328634E-2</v>
      </c>
      <c r="E752" s="7">
        <v>6.561172028995288E-2</v>
      </c>
      <c r="F752" s="7">
        <v>5.3543816326869553E-2</v>
      </c>
      <c r="G752" s="7">
        <v>3.4778080418865986E-2</v>
      </c>
      <c r="H752" s="7">
        <v>0.11023622047244097</v>
      </c>
      <c r="I752" s="8">
        <v>52.9</v>
      </c>
      <c r="J752" s="8">
        <v>53</v>
      </c>
      <c r="K752" s="41"/>
      <c r="L752" s="9">
        <v>0.11273486430062629</v>
      </c>
      <c r="M752" s="9">
        <v>5.6603773584904538E-3</v>
      </c>
      <c r="N752" s="9">
        <v>6.8436191704710936E-2</v>
      </c>
      <c r="O752" s="9">
        <v>5.7509877630735673E-2</v>
      </c>
      <c r="P752" s="9">
        <v>5.0069261499557705E-2</v>
      </c>
      <c r="Q752" s="9" t="str">
        <v/>
      </c>
      <c r="R752" s="9">
        <v>9.6296296296296324E-2</v>
      </c>
      <c r="S752" s="10">
        <v>53.3</v>
      </c>
      <c r="T752" s="10">
        <v>53.3</v>
      </c>
      <c r="U752" s="41"/>
      <c r="V752" s="84">
        <v>6.7333333333333328E-2</v>
      </c>
      <c r="W752" s="84">
        <v>8.8000000000000009E-2</v>
      </c>
      <c r="X752" s="87">
        <v>8.8000000000000007</v>
      </c>
      <c r="Y752" s="41"/>
      <c r="Z752" s="13">
        <v>7.0300000000000001E-2</v>
      </c>
      <c r="AA752" s="11">
        <v>7.03</v>
      </c>
      <c r="AB752" s="22">
        <v>5.4900000000000004E-2</v>
      </c>
      <c r="AC752" s="41"/>
      <c r="AD752" s="90">
        <v>0</v>
      </c>
      <c r="AE752" s="41"/>
      <c r="AF752" s="12" t="str">
        <v/>
      </c>
      <c r="AG752" s="104" t="str">
        <v/>
      </c>
      <c r="AH752" s="41"/>
      <c r="AI752" s="94" t="str">
        <v/>
      </c>
      <c r="AJ752" s="94">
        <v>8.23</v>
      </c>
      <c r="AK752" s="94" t="str">
        <v/>
      </c>
      <c r="AL752" s="41"/>
      <c r="AM752" s="7">
        <v>9.1119085921709475E-2</v>
      </c>
      <c r="AN752" s="7">
        <v>3.375943557258454E-3</v>
      </c>
      <c r="AO752" s="7">
        <v>7.7244495367425614E-2</v>
      </c>
      <c r="AP752" s="7">
        <v>6.1783707575312485E-2</v>
      </c>
      <c r="AQ752" s="7">
        <v>4.8449448206592471E-2</v>
      </c>
      <c r="AR752" s="7" t="str">
        <v/>
      </c>
      <c r="AS752" s="18">
        <v>26.452000000000002</v>
      </c>
      <c r="AT752" s="41"/>
      <c r="AU752" s="9">
        <v>9.65292394040691E-2</v>
      </c>
      <c r="AV752" s="9">
        <v>4.8787867327257928E-3</v>
      </c>
      <c r="AW752" s="9">
        <v>6.4451028060016347E-2</v>
      </c>
      <c r="AX752" s="9">
        <v>5.5276502512182413E-2</v>
      </c>
      <c r="AY752" s="9">
        <v>4.5792172338610326E-2</v>
      </c>
      <c r="AZ752" s="9" t="str">
        <v/>
      </c>
      <c r="BA752" s="10">
        <v>26.57</v>
      </c>
      <c r="BB752" s="41"/>
    </row>
    <row r="753" spans="1:54" ht="12.75" customHeight="1" x14ac:dyDescent="0.2">
      <c r="A753" s="32">
        <v>27515</v>
      </c>
      <c r="B753" s="7">
        <v>9.4650205761316997E-2</v>
      </c>
      <c r="C753" s="7">
        <v>1.8867924528302993E-3</v>
      </c>
      <c r="D753" s="7">
        <v>8.5440696438972008E-2</v>
      </c>
      <c r="E753" s="7">
        <v>6.6264292272442793E-2</v>
      </c>
      <c r="F753" s="7">
        <v>5.4139769902828982E-2</v>
      </c>
      <c r="G753" s="7">
        <v>3.507070826396208E-2</v>
      </c>
      <c r="H753" s="7">
        <v>0.10038610038610041</v>
      </c>
      <c r="I753" s="8">
        <v>53.2</v>
      </c>
      <c r="J753" s="8">
        <v>53.1</v>
      </c>
      <c r="K753" s="41"/>
      <c r="L753" s="9">
        <v>0.10537190082644621</v>
      </c>
      <c r="M753" s="9">
        <v>3.7523452157599557E-3</v>
      </c>
      <c r="N753" s="9">
        <v>6.8143873635594598E-2</v>
      </c>
      <c r="O753" s="9">
        <v>5.7255009883433017E-2</v>
      </c>
      <c r="P753" s="9">
        <v>5.046261998501711E-2</v>
      </c>
      <c r="Q753" s="9" t="str">
        <v/>
      </c>
      <c r="R753" s="9">
        <v>9.9264705882352811E-2</v>
      </c>
      <c r="S753" s="10">
        <v>53.5</v>
      </c>
      <c r="T753" s="10">
        <v>53.5</v>
      </c>
      <c r="U753" s="41"/>
      <c r="V753" s="84">
        <v>7.0583333333333331E-2</v>
      </c>
      <c r="W753" s="84">
        <v>0.09</v>
      </c>
      <c r="X753" s="87">
        <v>9</v>
      </c>
      <c r="Y753" s="41"/>
      <c r="Z753" s="13">
        <v>5.2300000000000006E-2</v>
      </c>
      <c r="AA753" s="11">
        <v>5.23</v>
      </c>
      <c r="AB753" s="22">
        <v>5.2199999999999996E-2</v>
      </c>
      <c r="AC753" s="41"/>
      <c r="AD753" s="90">
        <v>0</v>
      </c>
      <c r="AE753" s="41"/>
      <c r="AF753" s="12" t="str">
        <v/>
      </c>
      <c r="AG753" s="104" t="str">
        <v/>
      </c>
      <c r="AH753" s="41"/>
      <c r="AI753" s="94" t="str">
        <v/>
      </c>
      <c r="AJ753" s="94">
        <v>8.06</v>
      </c>
      <c r="AK753" s="94" t="str">
        <v/>
      </c>
      <c r="AL753" s="41"/>
      <c r="AM753" s="7">
        <v>8.4796993709664203E-2</v>
      </c>
      <c r="AN753" s="7">
        <v>4.0072584303643133E-3</v>
      </c>
      <c r="AO753" s="7">
        <v>7.7884044788934181E-2</v>
      </c>
      <c r="AP753" s="7">
        <v>6.1962344121224255E-2</v>
      </c>
      <c r="AQ753" s="7">
        <v>4.8633651541801548E-2</v>
      </c>
      <c r="AR753" s="7" t="str">
        <v/>
      </c>
      <c r="AS753" s="18">
        <v>26.558</v>
      </c>
      <c r="AT753" s="41"/>
      <c r="AU753" s="9">
        <v>9.0704708960104741E-2</v>
      </c>
      <c r="AV753" s="9">
        <v>4.2529168234850534E-3</v>
      </c>
      <c r="AW753" s="9">
        <v>6.5136595286481302E-2</v>
      </c>
      <c r="AX753" s="9">
        <v>5.5425074370767158E-2</v>
      </c>
      <c r="AY753" s="9">
        <v>4.6045272743526544E-2</v>
      </c>
      <c r="AZ753" s="9" t="str">
        <v/>
      </c>
      <c r="BA753" s="10">
        <v>26.683</v>
      </c>
      <c r="BB753" s="41"/>
    </row>
    <row r="754" spans="1:54" ht="12.75" customHeight="1" x14ac:dyDescent="0.2">
      <c r="A754" s="32">
        <v>27546</v>
      </c>
      <c r="B754" s="7">
        <v>9.3877551020408179E-2</v>
      </c>
      <c r="C754" s="7">
        <v>7.532956685499137E-3</v>
      </c>
      <c r="D754" s="7">
        <v>8.7283785653565094E-2</v>
      </c>
      <c r="E754" s="7">
        <v>6.6759730088244318E-2</v>
      </c>
      <c r="F754" s="7">
        <v>5.4260100927129962E-2</v>
      </c>
      <c r="G754" s="7">
        <v>3.5458449615112686E-2</v>
      </c>
      <c r="H754" s="7">
        <v>0.10344827586206895</v>
      </c>
      <c r="I754" s="8">
        <v>53.6</v>
      </c>
      <c r="J754" s="8">
        <v>53.5</v>
      </c>
      <c r="K754" s="41"/>
      <c r="L754" s="9">
        <v>9.5918367346938815E-2</v>
      </c>
      <c r="M754" s="9">
        <v>5.6074766355138639E-3</v>
      </c>
      <c r="N754" s="9">
        <v>6.8662417314048874E-2</v>
      </c>
      <c r="O754" s="9">
        <v>5.6483757437827187E-2</v>
      </c>
      <c r="P754" s="9">
        <v>5.0854657240780421E-2</v>
      </c>
      <c r="Q754" s="9" t="str">
        <v/>
      </c>
      <c r="R754" s="9">
        <v>9.8540145985401617E-2</v>
      </c>
      <c r="S754" s="10">
        <v>53.7</v>
      </c>
      <c r="T754" s="10">
        <v>53.8</v>
      </c>
      <c r="U754" s="41"/>
      <c r="V754" s="84">
        <v>7.3416666666666672E-2</v>
      </c>
      <c r="W754" s="84">
        <v>8.8000000000000009E-2</v>
      </c>
      <c r="X754" s="87">
        <v>8.8000000000000007</v>
      </c>
      <c r="Y754" s="41"/>
      <c r="Z754" s="13">
        <v>5.9699999999999996E-2</v>
      </c>
      <c r="AA754" s="11">
        <v>5.97</v>
      </c>
      <c r="AB754" s="22">
        <v>5.5500000000000001E-2</v>
      </c>
      <c r="AC754" s="41"/>
      <c r="AD754" s="90">
        <v>0</v>
      </c>
      <c r="AE754" s="41"/>
      <c r="AF754" s="12" t="str">
        <v/>
      </c>
      <c r="AG754" s="104" t="str">
        <v/>
      </c>
      <c r="AH754" s="41"/>
      <c r="AI754" s="94" t="str">
        <v/>
      </c>
      <c r="AJ754" s="94">
        <v>7.86</v>
      </c>
      <c r="AK754" s="94" t="str">
        <v/>
      </c>
      <c r="AL754" s="41"/>
      <c r="AM754" s="7">
        <v>8.2381530984203977E-2</v>
      </c>
      <c r="AN754" s="7">
        <v>6.250470667972019E-3</v>
      </c>
      <c r="AO754" s="7">
        <v>7.9582408886125666E-2</v>
      </c>
      <c r="AP754" s="7">
        <v>6.2735876897956455E-2</v>
      </c>
      <c r="AQ754" s="7">
        <v>4.8982832389590447E-2</v>
      </c>
      <c r="AR754" s="7" t="str">
        <v/>
      </c>
      <c r="AS754" s="18">
        <v>26.724</v>
      </c>
      <c r="AT754" s="41"/>
      <c r="AU754" s="9">
        <v>8.4887720008092193E-2</v>
      </c>
      <c r="AV754" s="9">
        <v>4.8720158902670896E-3</v>
      </c>
      <c r="AW754" s="9">
        <v>6.6139825619166315E-2</v>
      </c>
      <c r="AX754" s="9">
        <v>5.5696093129745883E-2</v>
      </c>
      <c r="AY754" s="9">
        <v>4.6578405825766778E-2</v>
      </c>
      <c r="AZ754" s="9" t="str">
        <v/>
      </c>
      <c r="BA754" s="10">
        <v>26.812999999999999</v>
      </c>
      <c r="BB754" s="41"/>
    </row>
    <row r="755" spans="1:54" ht="12.75" customHeight="1" x14ac:dyDescent="0.2">
      <c r="A755" s="32">
        <v>27576</v>
      </c>
      <c r="B755" s="7">
        <v>9.7165991902834037E-2</v>
      </c>
      <c r="C755" s="7">
        <v>9.3457943925232545E-3</v>
      </c>
      <c r="D755" s="7">
        <v>8.9586602461801057E-2</v>
      </c>
      <c r="E755" s="7">
        <v>6.8038568232482888E-2</v>
      </c>
      <c r="F755" s="7">
        <v>5.543433989298463E-2</v>
      </c>
      <c r="G755" s="7">
        <v>3.5841304424496956E-2</v>
      </c>
      <c r="H755" s="7">
        <v>0.11026615969581743</v>
      </c>
      <c r="I755" s="8">
        <v>54.2</v>
      </c>
      <c r="J755" s="8">
        <v>54</v>
      </c>
      <c r="K755" s="41"/>
      <c r="L755" s="9">
        <v>9.0909090909090828E-2</v>
      </c>
      <c r="M755" s="9">
        <v>3.7174721189592308E-3</v>
      </c>
      <c r="N755" s="9">
        <v>6.9838912459786684E-2</v>
      </c>
      <c r="O755" s="9">
        <v>5.7143856722953634E-2</v>
      </c>
      <c r="P755" s="9">
        <v>5.1440256209138058E-2</v>
      </c>
      <c r="Q755" s="9" t="str">
        <v/>
      </c>
      <c r="R755" s="9">
        <v>9.0252707581227387E-2</v>
      </c>
      <c r="S755" s="10">
        <v>54</v>
      </c>
      <c r="T755" s="10">
        <v>54</v>
      </c>
      <c r="U755" s="41"/>
      <c r="V755" s="84">
        <v>7.5999999999999984E-2</v>
      </c>
      <c r="W755" s="84">
        <v>8.5999999999999993E-2</v>
      </c>
      <c r="X755" s="87">
        <v>8.6</v>
      </c>
      <c r="Y755" s="41"/>
      <c r="Z755" s="13">
        <v>6.2300000000000001E-2</v>
      </c>
      <c r="AA755" s="11">
        <v>6.23</v>
      </c>
      <c r="AB755" s="22">
        <v>6.0999999999999999E-2</v>
      </c>
      <c r="AC755" s="41"/>
      <c r="AD755" s="90">
        <v>0</v>
      </c>
      <c r="AE755" s="41"/>
      <c r="AF755" s="12" t="str">
        <v/>
      </c>
      <c r="AG755" s="104" t="str">
        <v/>
      </c>
      <c r="AH755" s="41"/>
      <c r="AI755" s="94" t="str">
        <v/>
      </c>
      <c r="AJ755" s="94">
        <v>8.06</v>
      </c>
      <c r="AK755" s="94" t="str">
        <v/>
      </c>
      <c r="AL755" s="41"/>
      <c r="AM755" s="7">
        <v>8.3668382116436124E-2</v>
      </c>
      <c r="AN755" s="7">
        <v>8.5690764855559376E-3</v>
      </c>
      <c r="AO755" s="7">
        <v>8.1369023488123471E-2</v>
      </c>
      <c r="AP755" s="7">
        <v>6.3775102027358477E-2</v>
      </c>
      <c r="AQ755" s="7">
        <v>4.98022460373162E-2</v>
      </c>
      <c r="AR755" s="7" t="str">
        <v/>
      </c>
      <c r="AS755" s="18">
        <v>26.952999999999999</v>
      </c>
      <c r="AT755" s="41"/>
      <c r="AU755" s="9">
        <v>8.1976417742841035E-2</v>
      </c>
      <c r="AV755" s="9">
        <v>6.15373139894837E-3</v>
      </c>
      <c r="AW755" s="9">
        <v>6.7310233196889779E-2</v>
      </c>
      <c r="AX755" s="9">
        <v>5.6187650426340552E-2</v>
      </c>
      <c r="AY755" s="9">
        <v>4.7116044079734021E-2</v>
      </c>
      <c r="AZ755" s="9" t="str">
        <v/>
      </c>
      <c r="BA755" s="10">
        <v>26.978000000000002</v>
      </c>
      <c r="BB755" s="41"/>
    </row>
    <row r="756" spans="1:54" ht="12.75" customHeight="1" x14ac:dyDescent="0.2">
      <c r="A756" s="32">
        <v>27607</v>
      </c>
      <c r="B756" s="7">
        <v>8.5999999999999854E-2</v>
      </c>
      <c r="C756" s="7">
        <v>3.7037037037037646E-3</v>
      </c>
      <c r="D756" s="7">
        <v>8.9390322813527101E-2</v>
      </c>
      <c r="E756" s="7">
        <v>6.8432387870612121E-2</v>
      </c>
      <c r="F756" s="7">
        <v>5.5628907988805487E-2</v>
      </c>
      <c r="G756" s="7">
        <v>3.5936778095818633E-2</v>
      </c>
      <c r="H756" s="7">
        <v>0.10902255639097747</v>
      </c>
      <c r="I756" s="8">
        <v>54.3</v>
      </c>
      <c r="J756" s="8">
        <v>54.2</v>
      </c>
      <c r="K756" s="41"/>
      <c r="L756" s="9">
        <v>8.1836327345309323E-2</v>
      </c>
      <c r="M756" s="9">
        <v>3.7037037037037646E-3</v>
      </c>
      <c r="N756" s="9">
        <v>6.9543666000150051E-2</v>
      </c>
      <c r="O756" s="9">
        <v>5.7409203151662869E-2</v>
      </c>
      <c r="P756" s="9">
        <v>5.1829031007414095E-2</v>
      </c>
      <c r="Q756" s="9" t="str">
        <v/>
      </c>
      <c r="R756" s="9">
        <v>9.3189964157706084E-2</v>
      </c>
      <c r="S756" s="10">
        <v>54.2</v>
      </c>
      <c r="T756" s="10">
        <v>54.2</v>
      </c>
      <c r="U756" s="41"/>
      <c r="V756" s="84">
        <v>7.8416666666666662E-2</v>
      </c>
      <c r="W756" s="84">
        <v>8.4000000000000005E-2</v>
      </c>
      <c r="X756" s="87">
        <v>8.4</v>
      </c>
      <c r="Y756" s="41"/>
      <c r="Z756" s="13">
        <v>6.13E-2</v>
      </c>
      <c r="AA756" s="11">
        <v>6.13</v>
      </c>
      <c r="AB756" s="22">
        <v>6.1399999999999996E-2</v>
      </c>
      <c r="AC756" s="41"/>
      <c r="AD756" s="90">
        <v>0</v>
      </c>
      <c r="AE756" s="41"/>
      <c r="AF756" s="12" t="str">
        <v/>
      </c>
      <c r="AG756" s="104" t="str">
        <v/>
      </c>
      <c r="AH756" s="41"/>
      <c r="AI756" s="94" t="str">
        <v/>
      </c>
      <c r="AJ756" s="94">
        <v>8.4</v>
      </c>
      <c r="AK756" s="94" t="str">
        <v/>
      </c>
      <c r="AL756" s="41"/>
      <c r="AM756" s="7">
        <v>7.7112844182715135E-2</v>
      </c>
      <c r="AN756" s="7">
        <v>4.340889696879735E-3</v>
      </c>
      <c r="AO756" s="7">
        <v>8.1883505404371171E-2</v>
      </c>
      <c r="AP756" s="7">
        <v>6.4138298919735659E-2</v>
      </c>
      <c r="AQ756" s="7">
        <v>5.0231728251681984E-2</v>
      </c>
      <c r="AR756" s="7" t="str">
        <v/>
      </c>
      <c r="AS756" s="18">
        <v>27.07</v>
      </c>
      <c r="AT756" s="41"/>
      <c r="AU756" s="9">
        <v>7.5355525542226243E-2</v>
      </c>
      <c r="AV756" s="9">
        <v>3.4472533175180509E-3</v>
      </c>
      <c r="AW756" s="9">
        <v>6.7781874556442245E-2</v>
      </c>
      <c r="AX756" s="9">
        <v>5.6185171823200486E-2</v>
      </c>
      <c r="AY756" s="9">
        <v>4.7279761987507163E-2</v>
      </c>
      <c r="AZ756" s="9" t="str">
        <v/>
      </c>
      <c r="BA756" s="10">
        <v>27.071000000000002</v>
      </c>
      <c r="BB756" s="41"/>
    </row>
    <row r="757" spans="1:54" ht="12.75" customHeight="1" x14ac:dyDescent="0.2">
      <c r="A757" s="32">
        <v>27638</v>
      </c>
      <c r="B757" s="7">
        <v>7.9051383399209474E-2</v>
      </c>
      <c r="C757" s="7">
        <v>7.3800738007379074E-3</v>
      </c>
      <c r="D757" s="7">
        <v>9.0528070588768328E-2</v>
      </c>
      <c r="E757" s="7">
        <v>6.8516702296210097E-2</v>
      </c>
      <c r="F757" s="7">
        <v>5.6210683437925457E-2</v>
      </c>
      <c r="G757" s="7">
        <v>3.6029252877766815E-2</v>
      </c>
      <c r="H757" s="7">
        <v>0.10447761194029859</v>
      </c>
      <c r="I757" s="8">
        <v>54.6</v>
      </c>
      <c r="J757" s="8">
        <v>54.6</v>
      </c>
      <c r="K757" s="41"/>
      <c r="L757" s="9">
        <v>7.6923076923076872E-2</v>
      </c>
      <c r="M757" s="9">
        <v>5.5350553505535416E-3</v>
      </c>
      <c r="N757" s="9">
        <v>7.2168323557625591E-2</v>
      </c>
      <c r="O757" s="9">
        <v>5.7422429529181418E-2</v>
      </c>
      <c r="P757" s="9">
        <v>5.2281366006539542E-2</v>
      </c>
      <c r="Q757" s="9" t="str">
        <v/>
      </c>
      <c r="R757" s="9">
        <v>8.8967971530249157E-2</v>
      </c>
      <c r="S757" s="10">
        <v>54.6</v>
      </c>
      <c r="T757" s="10">
        <v>54.5</v>
      </c>
      <c r="U757" s="41"/>
      <c r="V757" s="84">
        <v>8.0500000000000002E-2</v>
      </c>
      <c r="W757" s="84">
        <v>8.4000000000000005E-2</v>
      </c>
      <c r="X757" s="87">
        <v>8.4</v>
      </c>
      <c r="Y757" s="41"/>
      <c r="Z757" s="13">
        <v>6.2199999999999998E-2</v>
      </c>
      <c r="AA757" s="11">
        <v>6.22</v>
      </c>
      <c r="AB757" s="22">
        <v>6.2400000000000004E-2</v>
      </c>
      <c r="AC757" s="41"/>
      <c r="AD757" s="90">
        <v>0</v>
      </c>
      <c r="AE757" s="41"/>
      <c r="AF757" s="12" t="str">
        <v/>
      </c>
      <c r="AG757" s="104" t="str">
        <v/>
      </c>
      <c r="AH757" s="41"/>
      <c r="AI757" s="94" t="str">
        <v/>
      </c>
      <c r="AJ757" s="94">
        <v>8.43</v>
      </c>
      <c r="AK757" s="94" t="str">
        <v/>
      </c>
      <c r="AL757" s="41"/>
      <c r="AM757" s="7">
        <v>7.1318867404402742E-2</v>
      </c>
      <c r="AN757" s="7">
        <v>4.9501292944218456E-3</v>
      </c>
      <c r="AO757" s="7">
        <v>8.2048383813784653E-2</v>
      </c>
      <c r="AP757" s="7">
        <v>6.4236547248215814E-2</v>
      </c>
      <c r="AQ757" s="7">
        <v>5.0699771996560727E-2</v>
      </c>
      <c r="AR757" s="7" t="str">
        <v/>
      </c>
      <c r="AS757" s="18">
        <v>27.204000000000001</v>
      </c>
      <c r="AT757" s="41"/>
      <c r="AU757" s="9">
        <v>7.1574803149606403E-2</v>
      </c>
      <c r="AV757" s="9">
        <v>5.4301651213475299E-3</v>
      </c>
      <c r="AW757" s="9">
        <v>6.8527112948259861E-2</v>
      </c>
      <c r="AX757" s="9">
        <v>5.6448998049345667E-2</v>
      </c>
      <c r="AY757" s="9">
        <v>4.7724275120864634E-2</v>
      </c>
      <c r="AZ757" s="9" t="str">
        <v/>
      </c>
      <c r="BA757" s="10">
        <v>27.218</v>
      </c>
      <c r="BB757" s="41"/>
    </row>
    <row r="758" spans="1:54" ht="12.75" customHeight="1" x14ac:dyDescent="0.2">
      <c r="A758" s="32">
        <v>27668</v>
      </c>
      <c r="B758" s="7">
        <v>7.4363992172211235E-2</v>
      </c>
      <c r="C758" s="7">
        <v>5.494505494505475E-3</v>
      </c>
      <c r="D758" s="7">
        <v>9.0797144469451752E-2</v>
      </c>
      <c r="E758" s="7">
        <v>6.8600134537587731E-2</v>
      </c>
      <c r="F758" s="7">
        <v>5.6455742757196781E-2</v>
      </c>
      <c r="G758" s="7">
        <v>3.631313610531639E-2</v>
      </c>
      <c r="H758" s="7">
        <v>9.9630996309963082E-2</v>
      </c>
      <c r="I758" s="8">
        <v>54.9</v>
      </c>
      <c r="J758" s="8">
        <v>54.9</v>
      </c>
      <c r="K758" s="41"/>
      <c r="L758" s="9">
        <v>7.0175438596491224E-2</v>
      </c>
      <c r="M758" s="9">
        <v>5.5045871559633586E-3</v>
      </c>
      <c r="N758" s="9">
        <v>7.2516818320105036E-2</v>
      </c>
      <c r="O758" s="9">
        <v>5.7050662549263498E-2</v>
      </c>
      <c r="P758" s="9">
        <v>5.2537661755079235E-2</v>
      </c>
      <c r="Q758" s="9" t="str">
        <v/>
      </c>
      <c r="R758" s="9">
        <v>9.5070422535211474E-2</v>
      </c>
      <c r="S758" s="10">
        <v>54.9</v>
      </c>
      <c r="T758" s="10">
        <v>54.8</v>
      </c>
      <c r="U758" s="41"/>
      <c r="V758" s="84">
        <v>8.2500000000000018E-2</v>
      </c>
      <c r="W758" s="84">
        <v>8.4000000000000005E-2</v>
      </c>
      <c r="X758" s="87">
        <v>8.4</v>
      </c>
      <c r="Y758" s="41"/>
      <c r="Z758" s="13">
        <v>5.6500000000000002E-2</v>
      </c>
      <c r="AA758" s="11">
        <v>5.65</v>
      </c>
      <c r="AB758" s="22">
        <v>5.8200000000000002E-2</v>
      </c>
      <c r="AC758" s="41"/>
      <c r="AD758" s="90">
        <v>0</v>
      </c>
      <c r="AE758" s="41"/>
      <c r="AF758" s="12" t="str">
        <v/>
      </c>
      <c r="AG758" s="104" t="str">
        <v/>
      </c>
      <c r="AH758" s="41"/>
      <c r="AI758" s="94" t="str">
        <v/>
      </c>
      <c r="AJ758" s="94">
        <v>8.14</v>
      </c>
      <c r="AK758" s="94" t="str">
        <v/>
      </c>
      <c r="AL758" s="41"/>
      <c r="AM758" s="7">
        <v>6.9872922776148538E-2</v>
      </c>
      <c r="AN758" s="7">
        <v>5.8079694162622708E-3</v>
      </c>
      <c r="AO758" s="7">
        <v>8.3735568753230627E-2</v>
      </c>
      <c r="AP758" s="7">
        <v>6.4414360897659506E-2</v>
      </c>
      <c r="AQ758" s="7">
        <v>5.1276746376856863E-2</v>
      </c>
      <c r="AR758" s="7" t="str">
        <v/>
      </c>
      <c r="AS758" s="18">
        <v>27.361999999999998</v>
      </c>
      <c r="AT758" s="41"/>
      <c r="AU758" s="9">
        <v>6.8557365522090574E-2</v>
      </c>
      <c r="AV758" s="9">
        <v>4.9966933646850009E-3</v>
      </c>
      <c r="AW758" s="9">
        <v>7.009605034797195E-2</v>
      </c>
      <c r="AX758" s="9">
        <v>5.646268663935694E-2</v>
      </c>
      <c r="AY758" s="9">
        <v>4.8283456791780921E-2</v>
      </c>
      <c r="AZ758" s="9" t="str">
        <v/>
      </c>
      <c r="BA758" s="10">
        <v>27.353999999999999</v>
      </c>
      <c r="BB758" s="41"/>
    </row>
    <row r="759" spans="1:54" ht="12.75" customHeight="1" x14ac:dyDescent="0.2">
      <c r="A759" s="32">
        <v>27699</v>
      </c>
      <c r="B759" s="7">
        <v>7.3786407766990303E-2</v>
      </c>
      <c r="C759" s="7">
        <v>7.2859744990891873E-3</v>
      </c>
      <c r="D759" s="7">
        <v>9.2579610581424943E-2</v>
      </c>
      <c r="E759" s="7">
        <v>6.906962197247446E-2</v>
      </c>
      <c r="F759" s="7">
        <v>5.7222961593603294E-2</v>
      </c>
      <c r="G759" s="7">
        <v>3.6689363252455198E-2</v>
      </c>
      <c r="H759" s="7">
        <v>0.10256410256410264</v>
      </c>
      <c r="I759" s="8">
        <v>55.3</v>
      </c>
      <c r="J759" s="8">
        <v>55.3</v>
      </c>
      <c r="K759" s="41"/>
      <c r="L759" s="9">
        <v>6.7567567567567544E-2</v>
      </c>
      <c r="M759" s="9">
        <v>7.2992700729928028E-3</v>
      </c>
      <c r="N759" s="9">
        <v>7.4311168993368648E-2</v>
      </c>
      <c r="O759" s="9">
        <v>5.7066285947914741E-2</v>
      </c>
      <c r="P759" s="9">
        <v>5.3302035204380704E-2</v>
      </c>
      <c r="Q759" s="9" t="str">
        <v/>
      </c>
      <c r="R759" s="9">
        <v>8.710801393728218E-2</v>
      </c>
      <c r="S759" s="10">
        <v>55.3</v>
      </c>
      <c r="T759" s="10">
        <v>55.2</v>
      </c>
      <c r="U759" s="41"/>
      <c r="V759" s="84">
        <v>8.3916666666666681E-2</v>
      </c>
      <c r="W759" s="84">
        <v>8.3000000000000004E-2</v>
      </c>
      <c r="X759" s="87">
        <v>8.3000000000000007</v>
      </c>
      <c r="Y759" s="41"/>
      <c r="Z759" s="13">
        <v>5.2900000000000003E-2</v>
      </c>
      <c r="AA759" s="11">
        <v>5.29</v>
      </c>
      <c r="AB759" s="22">
        <v>5.2199999999999996E-2</v>
      </c>
      <c r="AC759" s="41"/>
      <c r="AD759" s="90">
        <v>0</v>
      </c>
      <c r="AE759" s="41"/>
      <c r="AF759" s="12" t="str">
        <v/>
      </c>
      <c r="AG759" s="104" t="str">
        <v/>
      </c>
      <c r="AH759" s="41"/>
      <c r="AI759" s="94" t="str">
        <v/>
      </c>
      <c r="AJ759" s="94">
        <v>8.0500000000000007</v>
      </c>
      <c r="AK759" s="94" t="str">
        <v/>
      </c>
      <c r="AL759" s="41"/>
      <c r="AM759" s="7">
        <v>6.8731323010051693E-2</v>
      </c>
      <c r="AN759" s="7">
        <v>6.4322783422265939E-3</v>
      </c>
      <c r="AO759" s="7">
        <v>8.4978582633449928E-2</v>
      </c>
      <c r="AP759" s="7">
        <v>6.4941284519066E-2</v>
      </c>
      <c r="AQ759" s="7">
        <v>5.1773681005133909E-2</v>
      </c>
      <c r="AR759" s="7" t="str">
        <v/>
      </c>
      <c r="AS759" s="18">
        <v>27.538</v>
      </c>
      <c r="AT759" s="41"/>
      <c r="AU759" s="9">
        <v>6.7827503296362224E-2</v>
      </c>
      <c r="AV759" s="9">
        <v>6.6169481611464409E-3</v>
      </c>
      <c r="AW759" s="9">
        <v>7.150794717500486E-2</v>
      </c>
      <c r="AX759" s="9">
        <v>5.6771306369522767E-2</v>
      </c>
      <c r="AY759" s="9">
        <v>4.8778601793866061E-2</v>
      </c>
      <c r="AZ759" s="9" t="str">
        <v/>
      </c>
      <c r="BA759" s="10">
        <v>27.535</v>
      </c>
      <c r="BB759" s="41"/>
    </row>
    <row r="760" spans="1:54" ht="12.75" customHeight="1" x14ac:dyDescent="0.2">
      <c r="A760" s="32">
        <v>27729</v>
      </c>
      <c r="B760" s="7">
        <v>6.9364161849710948E-2</v>
      </c>
      <c r="C760" s="7">
        <v>5.4249547920435237E-3</v>
      </c>
      <c r="D760" s="7">
        <v>9.3036549525095324E-2</v>
      </c>
      <c r="E760" s="7">
        <v>6.8764407299794605E-2</v>
      </c>
      <c r="F760" s="7">
        <v>5.727164818311814E-2</v>
      </c>
      <c r="G760" s="7">
        <v>3.7069613465180895E-2</v>
      </c>
      <c r="H760" s="7">
        <v>9.4202898550724612E-2</v>
      </c>
      <c r="I760" s="8">
        <v>55.5</v>
      </c>
      <c r="J760" s="8">
        <v>55.6</v>
      </c>
      <c r="K760" s="41"/>
      <c r="L760" s="9">
        <v>6.7307692307692291E-2</v>
      </c>
      <c r="M760" s="9">
        <v>5.4347826086955653E-3</v>
      </c>
      <c r="N760" s="9">
        <v>7.4802051385038482E-2</v>
      </c>
      <c r="O760" s="9">
        <v>5.682280787844074E-2</v>
      </c>
      <c r="P760" s="9">
        <v>5.3362623778337781E-2</v>
      </c>
      <c r="Q760" s="9" t="str">
        <v/>
      </c>
      <c r="R760" s="9">
        <v>8.6505190311418678E-2</v>
      </c>
      <c r="S760" s="10">
        <v>55.5</v>
      </c>
      <c r="T760" s="10">
        <v>55.5</v>
      </c>
      <c r="U760" s="41"/>
      <c r="V760" s="84">
        <v>8.4749999999999992E-2</v>
      </c>
      <c r="W760" s="84">
        <v>8.199999999999999E-2</v>
      </c>
      <c r="X760" s="87">
        <v>8.1999999999999993</v>
      </c>
      <c r="Y760" s="41"/>
      <c r="Z760" s="13">
        <v>5.3699999999999998E-2</v>
      </c>
      <c r="AA760" s="11">
        <v>5.37</v>
      </c>
      <c r="AB760" s="22">
        <v>5.2000000000000005E-2</v>
      </c>
      <c r="AC760" s="41"/>
      <c r="AD760" s="90">
        <v>0</v>
      </c>
      <c r="AE760" s="41"/>
      <c r="AF760" s="12" t="str">
        <v/>
      </c>
      <c r="AG760" s="104" t="str">
        <v/>
      </c>
      <c r="AH760" s="41"/>
      <c r="AI760" s="94" t="str">
        <v/>
      </c>
      <c r="AJ760" s="94">
        <v>8</v>
      </c>
      <c r="AK760" s="94" t="str">
        <v/>
      </c>
      <c r="AL760" s="41"/>
      <c r="AM760" s="7">
        <v>6.6189211043086615E-2</v>
      </c>
      <c r="AN760" s="7">
        <v>5.5196455806523215E-3</v>
      </c>
      <c r="AO760" s="7">
        <v>8.5814104543219694E-2</v>
      </c>
      <c r="AP760" s="7">
        <v>6.5172929737322027E-2</v>
      </c>
      <c r="AQ760" s="7">
        <v>5.1973695821476928E-2</v>
      </c>
      <c r="AR760" s="7" t="str">
        <v/>
      </c>
      <c r="AS760" s="18">
        <v>27.69</v>
      </c>
      <c r="AT760" s="41"/>
      <c r="AU760" s="9">
        <v>6.6774491682070281E-2</v>
      </c>
      <c r="AV760" s="9">
        <v>6.0650081714181958E-3</v>
      </c>
      <c r="AW760" s="9">
        <v>7.2600615059947415E-2</v>
      </c>
      <c r="AX760" s="9">
        <v>5.698974882756902E-2</v>
      </c>
      <c r="AY760" s="9">
        <v>4.9094407538892382E-2</v>
      </c>
      <c r="AZ760" s="9" t="str">
        <v/>
      </c>
      <c r="BA760" s="10">
        <v>27.702000000000002</v>
      </c>
      <c r="BB760" s="41"/>
    </row>
    <row r="761" spans="1:54" ht="12.75" customHeight="1" x14ac:dyDescent="0.2">
      <c r="A761" s="32">
        <v>27760</v>
      </c>
      <c r="B761" s="7">
        <v>6.7178502879078783E-2</v>
      </c>
      <c r="C761" s="7">
        <v>3.597122302158251E-3</v>
      </c>
      <c r="D761" s="7">
        <v>9.2836179009807118E-2</v>
      </c>
      <c r="E761" s="7">
        <v>6.9149270347842462E-2</v>
      </c>
      <c r="F761" s="7">
        <v>5.7461993296247016E-2</v>
      </c>
      <c r="G761" s="7">
        <v>3.7162963291261342E-2</v>
      </c>
      <c r="H761" s="7">
        <v>9.7826086956521729E-2</v>
      </c>
      <c r="I761" s="8">
        <v>55.6</v>
      </c>
      <c r="J761" s="8">
        <v>55.8</v>
      </c>
      <c r="K761" s="41"/>
      <c r="L761" s="9">
        <v>6.7049808429118674E-2</v>
      </c>
      <c r="M761" s="9">
        <v>7.2072072072071336E-3</v>
      </c>
      <c r="N761" s="9">
        <v>7.6895210623224353E-2</v>
      </c>
      <c r="O761" s="9">
        <v>5.7583386433487149E-2</v>
      </c>
      <c r="P761" s="9">
        <v>5.4061448723235594E-2</v>
      </c>
      <c r="Q761" s="9" t="str">
        <v/>
      </c>
      <c r="R761" s="9">
        <v>9.6885813148788857E-2</v>
      </c>
      <c r="S761" s="10">
        <v>55.7</v>
      </c>
      <c r="T761" s="10">
        <v>55.9</v>
      </c>
      <c r="U761" s="41"/>
      <c r="V761" s="84">
        <v>8.4583333333333344E-2</v>
      </c>
      <c r="W761" s="84">
        <v>7.9000000000000001E-2</v>
      </c>
      <c r="X761" s="87">
        <v>7.9</v>
      </c>
      <c r="Y761" s="41"/>
      <c r="Z761" s="13">
        <v>4.8399999999999999E-2</v>
      </c>
      <c r="AA761" s="11">
        <v>4.84</v>
      </c>
      <c r="AB761" s="22">
        <v>4.87E-2</v>
      </c>
      <c r="AC761" s="41"/>
      <c r="AD761" s="90">
        <v>0</v>
      </c>
      <c r="AE761" s="41"/>
      <c r="AF761" s="12" t="str">
        <v/>
      </c>
      <c r="AG761" s="104" t="str">
        <v/>
      </c>
      <c r="AH761" s="41"/>
      <c r="AI761" s="94" t="str">
        <v/>
      </c>
      <c r="AJ761" s="94">
        <v>7.74</v>
      </c>
      <c r="AK761" s="94" t="str">
        <v/>
      </c>
      <c r="AL761" s="41"/>
      <c r="AM761" s="7">
        <v>6.3638450941374547E-2</v>
      </c>
      <c r="AN761" s="7">
        <v>3.7919826652221822E-3</v>
      </c>
      <c r="AO761" s="7">
        <v>8.6097985012512313E-2</v>
      </c>
      <c r="AP761" s="7">
        <v>6.5526142050625236E-2</v>
      </c>
      <c r="AQ761" s="7">
        <v>5.224584548446698E-2</v>
      </c>
      <c r="AR761" s="7" t="str">
        <v/>
      </c>
      <c r="AS761" s="18">
        <v>27.795000000000002</v>
      </c>
      <c r="AT761" s="41"/>
      <c r="AU761" s="9">
        <v>6.6043876105517096E-2</v>
      </c>
      <c r="AV761" s="9">
        <v>5.1259836834884887E-3</v>
      </c>
      <c r="AW761" s="9">
        <v>7.4206945318311179E-2</v>
      </c>
      <c r="AX761" s="9">
        <v>5.7236634918009788E-2</v>
      </c>
      <c r="AY761" s="9">
        <v>4.9600345730536288E-2</v>
      </c>
      <c r="AZ761" s="9" t="str">
        <v/>
      </c>
      <c r="BA761" s="10">
        <v>27.844000000000001</v>
      </c>
      <c r="BB761" s="41"/>
    </row>
    <row r="762" spans="1:54" ht="12.75" customHeight="1" x14ac:dyDescent="0.2">
      <c r="A762" s="32">
        <v>27791</v>
      </c>
      <c r="B762" s="7">
        <v>6.2857142857142723E-2</v>
      </c>
      <c r="C762" s="7">
        <v>1.7921146953405742E-3</v>
      </c>
      <c r="D762" s="7">
        <v>9.1588543316832638E-2</v>
      </c>
      <c r="E762" s="7">
        <v>6.9380500273845458E-2</v>
      </c>
      <c r="F762" s="7">
        <v>5.7178742998960974E-2</v>
      </c>
      <c r="G762" s="7">
        <v>3.7349185407239638E-2</v>
      </c>
      <c r="H762" s="7">
        <v>9.3189964157706084E-2</v>
      </c>
      <c r="I762" s="8">
        <v>55.8</v>
      </c>
      <c r="J762" s="8">
        <v>55.9</v>
      </c>
      <c r="K762" s="41"/>
      <c r="L762" s="9">
        <v>6.4638783269961975E-2</v>
      </c>
      <c r="M762" s="9">
        <v>5.3667262969590013E-3</v>
      </c>
      <c r="N762" s="9">
        <v>7.802004080105629E-2</v>
      </c>
      <c r="O762" s="9">
        <v>5.8720168048257193E-2</v>
      </c>
      <c r="P762" s="9">
        <v>5.4307773726366193E-2</v>
      </c>
      <c r="Q762" s="9" t="str">
        <v/>
      </c>
      <c r="R762" s="9">
        <v>8.53242320819112E-2</v>
      </c>
      <c r="S762" s="10">
        <v>56</v>
      </c>
      <c r="T762" s="10">
        <v>56.2</v>
      </c>
      <c r="U762" s="41"/>
      <c r="V762" s="84">
        <v>8.4250000000000005E-2</v>
      </c>
      <c r="W762" s="84">
        <v>7.6999999999999999E-2</v>
      </c>
      <c r="X762" s="87">
        <v>7.7</v>
      </c>
      <c r="Y762" s="41"/>
      <c r="Z762" s="13">
        <v>4.8899999999999999E-2</v>
      </c>
      <c r="AA762" s="11">
        <v>4.8899999999999997</v>
      </c>
      <c r="AB762" s="22">
        <v>4.7699999999999992E-2</v>
      </c>
      <c r="AC762" s="41"/>
      <c r="AD762" s="90">
        <v>0</v>
      </c>
      <c r="AE762" s="41"/>
      <c r="AF762" s="12" t="str">
        <v/>
      </c>
      <c r="AG762" s="104" t="str">
        <v/>
      </c>
      <c r="AH762" s="41"/>
      <c r="AI762" s="94" t="str">
        <v/>
      </c>
      <c r="AJ762" s="94">
        <v>7.79</v>
      </c>
      <c r="AK762" s="94" t="str">
        <v/>
      </c>
      <c r="AL762" s="41"/>
      <c r="AM762" s="7">
        <v>5.9260105046814227E-2</v>
      </c>
      <c r="AN762" s="7">
        <v>1.2951969778736139E-3</v>
      </c>
      <c r="AO762" s="7">
        <v>8.4670144228529809E-2</v>
      </c>
      <c r="AP762" s="7">
        <v>6.5181638294785182E-2</v>
      </c>
      <c r="AQ762" s="7">
        <v>5.1948299139376486E-2</v>
      </c>
      <c r="AR762" s="7" t="str">
        <v/>
      </c>
      <c r="AS762" s="18">
        <v>27.831</v>
      </c>
      <c r="AT762" s="41"/>
      <c r="AU762" s="9">
        <v>6.2766119221411287E-2</v>
      </c>
      <c r="AV762" s="9">
        <v>3.9864961930755616E-3</v>
      </c>
      <c r="AW762" s="9">
        <v>7.450160581829457E-2</v>
      </c>
      <c r="AX762" s="9">
        <v>5.7276956124162615E-2</v>
      </c>
      <c r="AY762" s="9">
        <v>4.9761352791946933E-2</v>
      </c>
      <c r="AZ762" s="9" t="str">
        <v/>
      </c>
      <c r="BA762" s="10">
        <v>27.954999999999998</v>
      </c>
      <c r="BB762" s="41"/>
    </row>
    <row r="763" spans="1:54" ht="12.75" customHeight="1" x14ac:dyDescent="0.2">
      <c r="A763" s="32">
        <v>27820</v>
      </c>
      <c r="B763" s="7">
        <v>6.0721062618595667E-2</v>
      </c>
      <c r="C763" s="7">
        <v>1.7889087656530744E-3</v>
      </c>
      <c r="D763" s="7">
        <v>8.8866501611273074E-2</v>
      </c>
      <c r="E763" s="7">
        <v>6.9228098866947363E-2</v>
      </c>
      <c r="F763" s="7">
        <v>5.7038188106756982E-2</v>
      </c>
      <c r="G763" s="7">
        <v>3.7442058809080914E-2</v>
      </c>
      <c r="H763" s="7">
        <v>9.2857142857142971E-2</v>
      </c>
      <c r="I763" s="8">
        <v>55.9</v>
      </c>
      <c r="J763" s="8">
        <v>56</v>
      </c>
      <c r="K763" s="41"/>
      <c r="L763" s="9">
        <v>6.6162570888468775E-2</v>
      </c>
      <c r="M763" s="9">
        <v>5.3380782918148739E-3</v>
      </c>
      <c r="N763" s="9">
        <v>7.8973854322481163E-2</v>
      </c>
      <c r="O763" s="9">
        <v>5.9725367713522104E-2</v>
      </c>
      <c r="P763" s="9">
        <v>5.4739258048029926E-2</v>
      </c>
      <c r="Q763" s="9" t="str">
        <v/>
      </c>
      <c r="R763" s="9">
        <v>8.8135593220338926E-2</v>
      </c>
      <c r="S763" s="10">
        <v>56.4</v>
      </c>
      <c r="T763" s="10">
        <v>56.5</v>
      </c>
      <c r="U763" s="41"/>
      <c r="V763" s="84">
        <v>8.3416666666666667E-2</v>
      </c>
      <c r="W763" s="84">
        <v>7.5999999999999998E-2</v>
      </c>
      <c r="X763" s="87">
        <v>7.6</v>
      </c>
      <c r="Y763" s="41"/>
      <c r="Z763" s="13">
        <v>5.0700000000000002E-2</v>
      </c>
      <c r="AA763" s="11">
        <v>5.07</v>
      </c>
      <c r="AB763" s="22">
        <v>4.8399999999999999E-2</v>
      </c>
      <c r="AC763" s="41"/>
      <c r="AD763" s="90">
        <v>0</v>
      </c>
      <c r="AE763" s="41"/>
      <c r="AF763" s="12" t="str">
        <v/>
      </c>
      <c r="AG763" s="104" t="str">
        <v/>
      </c>
      <c r="AH763" s="41"/>
      <c r="AI763" s="94" t="str">
        <v/>
      </c>
      <c r="AJ763" s="94">
        <v>7.73</v>
      </c>
      <c r="AK763" s="94" t="str">
        <v/>
      </c>
      <c r="AL763" s="41"/>
      <c r="AM763" s="7">
        <v>5.7277244623146206E-2</v>
      </c>
      <c r="AN763" s="7">
        <v>1.5091085480221089E-3</v>
      </c>
      <c r="AO763" s="7">
        <v>8.2656680201415478E-2</v>
      </c>
      <c r="AP763" s="7">
        <v>6.4800853813434367E-2</v>
      </c>
      <c r="AQ763" s="7">
        <v>5.1850094209105357E-2</v>
      </c>
      <c r="AR763" s="7" t="str">
        <v/>
      </c>
      <c r="AS763" s="18">
        <v>27.873000000000001</v>
      </c>
      <c r="AT763" s="41"/>
      <c r="AU763" s="9">
        <v>6.0739003819825443E-2</v>
      </c>
      <c r="AV763" s="9">
        <v>3.2910033983188924E-3</v>
      </c>
      <c r="AW763" s="9">
        <v>7.4234944052173457E-2</v>
      </c>
      <c r="AX763" s="9">
        <v>5.7293268325532942E-2</v>
      </c>
      <c r="AY763" s="9">
        <v>4.997210531761942E-2</v>
      </c>
      <c r="AZ763" s="9" t="str">
        <v/>
      </c>
      <c r="BA763" s="10">
        <v>28.047000000000001</v>
      </c>
      <c r="BB763" s="41"/>
    </row>
    <row r="764" spans="1:54" ht="12.75" customHeight="1" x14ac:dyDescent="0.2">
      <c r="A764" s="32">
        <v>27851</v>
      </c>
      <c r="B764" s="7">
        <v>6.0491493383743045E-2</v>
      </c>
      <c r="C764" s="7">
        <v>1.7857142857142794E-3</v>
      </c>
      <c r="D764" s="7">
        <v>8.7657412600357754E-2</v>
      </c>
      <c r="E764" s="7">
        <v>6.9457911835225872E-2</v>
      </c>
      <c r="F764" s="7">
        <v>5.6759191403391585E-2</v>
      </c>
      <c r="G764" s="7">
        <v>3.743412413380276E-2</v>
      </c>
      <c r="H764" s="7">
        <v>8.8652482269503619E-2</v>
      </c>
      <c r="I764" s="8">
        <v>56.1</v>
      </c>
      <c r="J764" s="8">
        <v>56.1</v>
      </c>
      <c r="K764" s="41"/>
      <c r="L764" s="9">
        <v>6.3789868667917471E-2</v>
      </c>
      <c r="M764" s="9">
        <v>3.5398230088496963E-3</v>
      </c>
      <c r="N764" s="9">
        <v>7.9283420524281167E-2</v>
      </c>
      <c r="O764" s="9">
        <v>6.0348285026669224E-2</v>
      </c>
      <c r="P764" s="9">
        <v>5.4663418443281486E-2</v>
      </c>
      <c r="Q764" s="9" t="str">
        <v/>
      </c>
      <c r="R764" s="9">
        <v>9.1216216216216006E-2</v>
      </c>
      <c r="S764" s="10">
        <v>56.7</v>
      </c>
      <c r="T764" s="10">
        <v>56.7</v>
      </c>
      <c r="U764" s="41"/>
      <c r="V764" s="84">
        <v>8.2500000000000004E-2</v>
      </c>
      <c r="W764" s="84">
        <v>7.6999999999999999E-2</v>
      </c>
      <c r="X764" s="87">
        <v>7.7</v>
      </c>
      <c r="Y764" s="41"/>
      <c r="Z764" s="13">
        <v>5.0999999999999997E-2</v>
      </c>
      <c r="AA764" s="11">
        <v>5.0999999999999996</v>
      </c>
      <c r="AB764" s="22">
        <v>4.82E-2</v>
      </c>
      <c r="AC764" s="41"/>
      <c r="AD764" s="90">
        <v>0</v>
      </c>
      <c r="AE764" s="41"/>
      <c r="AF764" s="12" t="str">
        <v/>
      </c>
      <c r="AG764" s="104" t="str">
        <v/>
      </c>
      <c r="AH764" s="41"/>
      <c r="AI764" s="94" t="str">
        <v/>
      </c>
      <c r="AJ764" s="94">
        <v>7.56</v>
      </c>
      <c r="AK764" s="94" t="str">
        <v/>
      </c>
      <c r="AL764" s="41"/>
      <c r="AM764" s="7">
        <v>5.610161802510194E-2</v>
      </c>
      <c r="AN764" s="7">
        <v>2.2602518566354757E-3</v>
      </c>
      <c r="AO764" s="7">
        <v>8.0804710272427416E-2</v>
      </c>
      <c r="AP764" s="7">
        <v>6.4446696986175889E-2</v>
      </c>
      <c r="AQ764" s="7">
        <v>5.1725344444882637E-2</v>
      </c>
      <c r="AR764" s="7" t="str">
        <v/>
      </c>
      <c r="AS764" s="18">
        <v>27.936</v>
      </c>
      <c r="AT764" s="41"/>
      <c r="AU764" s="9">
        <v>5.9729017689122976E-2</v>
      </c>
      <c r="AV764" s="9">
        <v>3.9219880914178606E-3</v>
      </c>
      <c r="AW764" s="9">
        <v>7.3569468298529506E-2</v>
      </c>
      <c r="AX764" s="9">
        <v>5.7335502725164522E-2</v>
      </c>
      <c r="AY764" s="9">
        <v>5.0005804043907087E-2</v>
      </c>
      <c r="AZ764" s="9" t="str">
        <v/>
      </c>
      <c r="BA764" s="10">
        <v>28.157</v>
      </c>
      <c r="BB764" s="41"/>
    </row>
    <row r="765" spans="1:54" ht="12.75" customHeight="1" x14ac:dyDescent="0.2">
      <c r="A765" s="32">
        <v>27881</v>
      </c>
      <c r="B765" s="7">
        <v>6.203007518796988E-2</v>
      </c>
      <c r="C765" s="7">
        <v>5.3475935828877219E-3</v>
      </c>
      <c r="D765" s="7">
        <v>8.7747204564160741E-2</v>
      </c>
      <c r="E765" s="7">
        <v>6.991353183575999E-2</v>
      </c>
      <c r="F765" s="7">
        <v>5.7510267163033424E-2</v>
      </c>
      <c r="G765" s="7">
        <v>3.7610204417966919E-2</v>
      </c>
      <c r="H765" s="7">
        <v>8.4210526315789513E-2</v>
      </c>
      <c r="I765" s="8">
        <v>56.5</v>
      </c>
      <c r="J765" s="8">
        <v>56.4</v>
      </c>
      <c r="K765" s="41"/>
      <c r="L765" s="9">
        <v>6.5420560747663448E-2</v>
      </c>
      <c r="M765" s="9">
        <v>5.2910052910053462E-3</v>
      </c>
      <c r="N765" s="9">
        <v>7.9590078111497764E-2</v>
      </c>
      <c r="O765" s="9">
        <v>5.996872493653238E-2</v>
      </c>
      <c r="P765" s="9">
        <v>5.4903756589520292E-2</v>
      </c>
      <c r="Q765" s="9" t="str">
        <v/>
      </c>
      <c r="R765" s="9">
        <v>8.6956521739130377E-2</v>
      </c>
      <c r="S765" s="10">
        <v>57</v>
      </c>
      <c r="T765" s="10">
        <v>57</v>
      </c>
      <c r="U765" s="41"/>
      <c r="V765" s="84">
        <v>8.1166666666666665E-2</v>
      </c>
      <c r="W765" s="84">
        <v>7.400000000000001E-2</v>
      </c>
      <c r="X765" s="87">
        <v>7.4</v>
      </c>
      <c r="Y765" s="41"/>
      <c r="Z765" s="13">
        <v>5.67E-2</v>
      </c>
      <c r="AA765" s="11">
        <v>5.67</v>
      </c>
      <c r="AB765" s="22">
        <v>5.2900000000000003E-2</v>
      </c>
      <c r="AC765" s="41"/>
      <c r="AD765" s="90">
        <v>0</v>
      </c>
      <c r="AE765" s="41"/>
      <c r="AF765" s="12" t="str">
        <v/>
      </c>
      <c r="AG765" s="104" t="str">
        <v/>
      </c>
      <c r="AH765" s="41"/>
      <c r="AI765" s="94" t="str">
        <v/>
      </c>
      <c r="AJ765" s="94">
        <v>7.9</v>
      </c>
      <c r="AK765" s="94" t="str">
        <v/>
      </c>
      <c r="AL765" s="41"/>
      <c r="AM765" s="7">
        <v>5.6894344453648493E-2</v>
      </c>
      <c r="AN765" s="7">
        <v>4.7608820160365273E-3</v>
      </c>
      <c r="AO765" s="7">
        <v>8.0745473010175095E-2</v>
      </c>
      <c r="AP765" s="7">
        <v>6.4574502679828782E-2</v>
      </c>
      <c r="AQ765" s="7">
        <v>5.2094103955935278E-2</v>
      </c>
      <c r="AR765" s="7" t="str">
        <v/>
      </c>
      <c r="AS765" s="18">
        <v>28.068999999999999</v>
      </c>
      <c r="AT765" s="41"/>
      <c r="AU765" s="9">
        <v>6.0225611812764646E-2</v>
      </c>
      <c r="AV765" s="9">
        <v>4.7235145789679134E-3</v>
      </c>
      <c r="AW765" s="9">
        <v>7.3874670171016898E-2</v>
      </c>
      <c r="AX765" s="9">
        <v>5.7411026453308756E-2</v>
      </c>
      <c r="AY765" s="9">
        <v>5.0221566879750101E-2</v>
      </c>
      <c r="AZ765" s="9" t="str">
        <v/>
      </c>
      <c r="BA765" s="10">
        <v>28.29</v>
      </c>
      <c r="BB765" s="41"/>
    </row>
    <row r="766" spans="1:54" ht="12.75" customHeight="1" x14ac:dyDescent="0.2">
      <c r="A766" s="32">
        <v>27912</v>
      </c>
      <c r="B766" s="7">
        <v>5.9701492537313383E-2</v>
      </c>
      <c r="C766" s="7">
        <v>5.3191489361703592E-3</v>
      </c>
      <c r="D766" s="7">
        <v>8.7198110114294902E-2</v>
      </c>
      <c r="E766" s="7">
        <v>6.9459789998174815E-2</v>
      </c>
      <c r="F766" s="7">
        <v>5.7743420471527918E-2</v>
      </c>
      <c r="G766" s="7">
        <v>3.7502069294300222E-2</v>
      </c>
      <c r="H766" s="7">
        <v>7.986111111111116E-2</v>
      </c>
      <c r="I766" s="8">
        <v>56.8</v>
      </c>
      <c r="J766" s="8">
        <v>56.7</v>
      </c>
      <c r="K766" s="41"/>
      <c r="L766" s="9">
        <v>6.5176908752327734E-2</v>
      </c>
      <c r="M766" s="9">
        <v>3.5087719298245723E-3</v>
      </c>
      <c r="N766" s="9">
        <v>8.0057122685418758E-2</v>
      </c>
      <c r="O766" s="9">
        <v>5.9718343524377993E-2</v>
      </c>
      <c r="P766" s="9">
        <v>5.4957884214609898E-2</v>
      </c>
      <c r="Q766" s="9" t="str">
        <v/>
      </c>
      <c r="R766" s="9">
        <v>8.6378737541528361E-2</v>
      </c>
      <c r="S766" s="10">
        <v>57.2</v>
      </c>
      <c r="T766" s="10">
        <v>57.2</v>
      </c>
      <c r="U766" s="41"/>
      <c r="V766" s="84">
        <v>8.0166666666666664E-2</v>
      </c>
      <c r="W766" s="84">
        <v>7.5999999999999998E-2</v>
      </c>
      <c r="X766" s="87">
        <v>7.6</v>
      </c>
      <c r="Y766" s="41"/>
      <c r="Z766" s="13">
        <v>5.7099999999999998E-2</v>
      </c>
      <c r="AA766" s="11">
        <v>5.71</v>
      </c>
      <c r="AB766" s="22">
        <v>5.4800000000000001E-2</v>
      </c>
      <c r="AC766" s="41"/>
      <c r="AD766" s="90">
        <v>0</v>
      </c>
      <c r="AE766" s="41"/>
      <c r="AF766" s="12" t="str">
        <v/>
      </c>
      <c r="AG766" s="104" t="str">
        <v/>
      </c>
      <c r="AH766" s="41"/>
      <c r="AI766" s="94">
        <v>0.84</v>
      </c>
      <c r="AJ766" s="94">
        <v>7.86</v>
      </c>
      <c r="AK766" s="94">
        <v>7.06</v>
      </c>
      <c r="AL766" s="41"/>
      <c r="AM766" s="7">
        <v>5.4931896422691251E-2</v>
      </c>
      <c r="AN766" s="7">
        <v>4.3820584986997702E-3</v>
      </c>
      <c r="AO766" s="7">
        <v>8.0269068316204395E-2</v>
      </c>
      <c r="AP766" s="7">
        <v>6.4563710568551924E-2</v>
      </c>
      <c r="AQ766" s="7">
        <v>5.2292882991627154E-2</v>
      </c>
      <c r="AR766" s="7" t="str">
        <v/>
      </c>
      <c r="AS766" s="18">
        <v>28.192</v>
      </c>
      <c r="AT766" s="41"/>
      <c r="AU766" s="9">
        <v>5.9374184164397992E-2</v>
      </c>
      <c r="AV766" s="9">
        <v>4.0650406504065817E-3</v>
      </c>
      <c r="AW766" s="9">
        <v>7.377889284372996E-2</v>
      </c>
      <c r="AX766" s="9">
        <v>5.7430632197898568E-2</v>
      </c>
      <c r="AY766" s="9">
        <v>5.030882350207122E-2</v>
      </c>
      <c r="AZ766" s="9" t="str">
        <v/>
      </c>
      <c r="BA766" s="10">
        <v>28.405000000000001</v>
      </c>
      <c r="BB766" s="41"/>
    </row>
    <row r="767" spans="1:54" ht="12.75" customHeight="1" x14ac:dyDescent="0.2">
      <c r="A767" s="32">
        <v>27942</v>
      </c>
      <c r="B767" s="7">
        <v>5.3505535055350606E-2</v>
      </c>
      <c r="C767" s="7">
        <v>5.2910052910053462E-3</v>
      </c>
      <c r="D767" s="7">
        <v>8.8288718904363295E-2</v>
      </c>
      <c r="E767" s="7">
        <v>7.0060517025984481E-2</v>
      </c>
      <c r="F767" s="7">
        <v>5.7974681618662371E-2</v>
      </c>
      <c r="G767" s="7">
        <v>3.7395302900203875E-2</v>
      </c>
      <c r="H767" s="7">
        <v>7.1917808219178037E-2</v>
      </c>
      <c r="I767" s="8">
        <v>57.1</v>
      </c>
      <c r="J767" s="8">
        <v>57</v>
      </c>
      <c r="K767" s="41"/>
      <c r="L767" s="9">
        <v>6.6666666666666652E-2</v>
      </c>
      <c r="M767" s="9">
        <v>6.9930069930068672E-3</v>
      </c>
      <c r="N767" s="9">
        <v>8.1775219988614811E-2</v>
      </c>
      <c r="O767" s="9">
        <v>6.0701146430941266E-2</v>
      </c>
      <c r="P767" s="9">
        <v>5.5378689666831793E-2</v>
      </c>
      <c r="Q767" s="9" t="str">
        <v/>
      </c>
      <c r="R767" s="9">
        <v>8.9403973509933676E-2</v>
      </c>
      <c r="S767" s="10">
        <v>57.6</v>
      </c>
      <c r="T767" s="10">
        <v>57.6</v>
      </c>
      <c r="U767" s="41"/>
      <c r="V767" s="84">
        <v>7.9500000000000001E-2</v>
      </c>
      <c r="W767" s="84">
        <v>7.8E-2</v>
      </c>
      <c r="X767" s="87">
        <v>7.8</v>
      </c>
      <c r="Y767" s="41"/>
      <c r="Z767" s="13">
        <v>5.3200000000000004E-2</v>
      </c>
      <c r="AA767" s="11">
        <v>5.32</v>
      </c>
      <c r="AB767" s="22">
        <v>5.3099999999999994E-2</v>
      </c>
      <c r="AC767" s="41"/>
      <c r="AD767" s="90">
        <v>0</v>
      </c>
      <c r="AE767" s="41"/>
      <c r="AF767" s="12" t="str">
        <v/>
      </c>
      <c r="AG767" s="104" t="str">
        <v/>
      </c>
      <c r="AH767" s="41"/>
      <c r="AI767" s="94">
        <v>1.1200000000000001</v>
      </c>
      <c r="AJ767" s="94">
        <v>7.83</v>
      </c>
      <c r="AK767" s="94">
        <v>6.85</v>
      </c>
      <c r="AL767" s="41"/>
      <c r="AM767" s="7">
        <v>5.127444069305831E-2</v>
      </c>
      <c r="AN767" s="7">
        <v>5.072360953461974E-3</v>
      </c>
      <c r="AO767" s="7">
        <v>8.078917358742399E-2</v>
      </c>
      <c r="AP767" s="7">
        <v>6.5001786953092777E-2</v>
      </c>
      <c r="AQ767" s="7">
        <v>5.2620480551694992E-2</v>
      </c>
      <c r="AR767" s="7" t="str">
        <v/>
      </c>
      <c r="AS767" s="18">
        <v>28.335000000000001</v>
      </c>
      <c r="AT767" s="41"/>
      <c r="AU767" s="9">
        <v>5.8677440877752174E-2</v>
      </c>
      <c r="AV767" s="9">
        <v>5.4919908466819489E-3</v>
      </c>
      <c r="AW767" s="9">
        <v>7.4213720390461813E-2</v>
      </c>
      <c r="AX767" s="9">
        <v>5.7783368118253797E-2</v>
      </c>
      <c r="AY767" s="9">
        <v>5.0576479691153642E-2</v>
      </c>
      <c r="AZ767" s="9" t="str">
        <v/>
      </c>
      <c r="BA767" s="10">
        <v>28.561</v>
      </c>
      <c r="BB767" s="41"/>
    </row>
    <row r="768" spans="1:54" ht="12.75" customHeight="1" x14ac:dyDescent="0.2">
      <c r="A768" s="32">
        <v>27973</v>
      </c>
      <c r="B768" s="7">
        <v>5.7090239410681365E-2</v>
      </c>
      <c r="C768" s="7">
        <v>5.2631578947368585E-3</v>
      </c>
      <c r="D768" s="7">
        <v>8.3706762661827083E-2</v>
      </c>
      <c r="E768" s="7">
        <v>7.0656963222958558E-2</v>
      </c>
      <c r="F768" s="7">
        <v>5.7880018078035889E-2</v>
      </c>
      <c r="G768" s="7">
        <v>3.785686480466266E-2</v>
      </c>
      <c r="H768" s="7">
        <v>6.1016949152542299E-2</v>
      </c>
      <c r="I768" s="8">
        <v>57.4</v>
      </c>
      <c r="J768" s="8">
        <v>57.3</v>
      </c>
      <c r="K768" s="41"/>
      <c r="L768" s="9">
        <v>6.8265682656826421E-2</v>
      </c>
      <c r="M768" s="9">
        <v>5.2083333333332593E-3</v>
      </c>
      <c r="N768" s="9">
        <v>8.2066922112562724E-2</v>
      </c>
      <c r="O768" s="9">
        <v>6.1803748756883659E-2</v>
      </c>
      <c r="P768" s="9">
        <v>5.5613331335784277E-2</v>
      </c>
      <c r="Q768" s="9" t="str">
        <v/>
      </c>
      <c r="R768" s="9">
        <v>8.8524590163934436E-2</v>
      </c>
      <c r="S768" s="10">
        <v>57.9</v>
      </c>
      <c r="T768" s="10">
        <v>57.9</v>
      </c>
      <c r="U768" s="41"/>
      <c r="V768" s="84">
        <v>7.9000000000000001E-2</v>
      </c>
      <c r="W768" s="84">
        <v>7.8E-2</v>
      </c>
      <c r="X768" s="87">
        <v>7.8</v>
      </c>
      <c r="Y768" s="41"/>
      <c r="Z768" s="13">
        <v>5.3099999999999994E-2</v>
      </c>
      <c r="AA768" s="11">
        <v>5.31</v>
      </c>
      <c r="AB768" s="22">
        <v>5.2900000000000003E-2</v>
      </c>
      <c r="AC768" s="41"/>
      <c r="AD768" s="90">
        <v>0</v>
      </c>
      <c r="AE768" s="41"/>
      <c r="AF768" s="12" t="str">
        <v/>
      </c>
      <c r="AG768" s="104" t="str">
        <v/>
      </c>
      <c r="AH768" s="41"/>
      <c r="AI768" s="94">
        <v>1.1599999999999999</v>
      </c>
      <c r="AJ768" s="94">
        <v>7.77</v>
      </c>
      <c r="AK768" s="94">
        <v>6.63</v>
      </c>
      <c r="AL768" s="41"/>
      <c r="AM768" s="7">
        <v>5.2493535278906434E-2</v>
      </c>
      <c r="AN768" s="7">
        <v>5.5055584965590931E-3</v>
      </c>
      <c r="AO768" s="7">
        <v>7.8635760432648638E-2</v>
      </c>
      <c r="AP768" s="7">
        <v>6.5554334959498695E-2</v>
      </c>
      <c r="AQ768" s="7">
        <v>5.279594719614833E-2</v>
      </c>
      <c r="AR768" s="7" t="str">
        <v/>
      </c>
      <c r="AS768" s="18">
        <v>28.491</v>
      </c>
      <c r="AT768" s="41"/>
      <c r="AU768" s="9">
        <v>6.1135532488640898E-2</v>
      </c>
      <c r="AV768" s="9">
        <v>5.7771086446551934E-3</v>
      </c>
      <c r="AW768" s="9">
        <v>7.4617463953761565E-2</v>
      </c>
      <c r="AX768" s="9">
        <v>5.8708367578276688E-2</v>
      </c>
      <c r="AY768" s="9">
        <v>5.0989131971613366E-2</v>
      </c>
      <c r="AZ768" s="9" t="str">
        <v/>
      </c>
      <c r="BA768" s="10">
        <v>28.725999999999999</v>
      </c>
      <c r="BB768" s="41"/>
    </row>
    <row r="769" spans="1:54" ht="12.75" customHeight="1" x14ac:dyDescent="0.2">
      <c r="A769" s="32">
        <v>28004</v>
      </c>
      <c r="B769" s="7">
        <v>5.4945054945054972E-2</v>
      </c>
      <c r="C769" s="7">
        <v>5.2356020942410098E-3</v>
      </c>
      <c r="D769" s="7">
        <v>8.4163252506320063E-2</v>
      </c>
      <c r="E769" s="7">
        <v>7.1402027941007029E-2</v>
      </c>
      <c r="F769" s="7">
        <v>5.8248040716457838E-2</v>
      </c>
      <c r="G769" s="7">
        <v>3.7847625489716652E-2</v>
      </c>
      <c r="H769" s="7">
        <v>6.4189189189189033E-2</v>
      </c>
      <c r="I769" s="8">
        <v>57.6</v>
      </c>
      <c r="J769" s="8">
        <v>57.6</v>
      </c>
      <c r="K769" s="41"/>
      <c r="L769" s="9">
        <v>6.7765567765567747E-2</v>
      </c>
      <c r="M769" s="9">
        <v>5.1813471502590858E-3</v>
      </c>
      <c r="N769" s="9">
        <v>8.2190144156513378E-2</v>
      </c>
      <c r="O769" s="9">
        <v>6.227817043256878E-2</v>
      </c>
      <c r="P769" s="9">
        <v>5.6027397011017444E-2</v>
      </c>
      <c r="Q769" s="9" t="str">
        <v/>
      </c>
      <c r="R769" s="9">
        <v>9.1503267973856106E-2</v>
      </c>
      <c r="S769" s="10">
        <v>58.3</v>
      </c>
      <c r="T769" s="10">
        <v>58.2</v>
      </c>
      <c r="U769" s="41"/>
      <c r="V769" s="84">
        <v>7.8333333333333324E-2</v>
      </c>
      <c r="W769" s="84">
        <v>7.5999999999999998E-2</v>
      </c>
      <c r="X769" s="87">
        <v>7.6</v>
      </c>
      <c r="Y769" s="41"/>
      <c r="Z769" s="13">
        <v>5.3099999999999994E-2</v>
      </c>
      <c r="AA769" s="11">
        <v>5.31</v>
      </c>
      <c r="AB769" s="22">
        <v>5.2499999999999998E-2</v>
      </c>
      <c r="AC769" s="41"/>
      <c r="AD769" s="90">
        <v>0</v>
      </c>
      <c r="AE769" s="41"/>
      <c r="AF769" s="12" t="str">
        <v/>
      </c>
      <c r="AG769" s="104" t="str">
        <v/>
      </c>
      <c r="AH769" s="41"/>
      <c r="AI769" s="94">
        <v>1.22</v>
      </c>
      <c r="AJ769" s="94">
        <v>7.59</v>
      </c>
      <c r="AK769" s="94">
        <v>6.42</v>
      </c>
      <c r="AL769" s="41"/>
      <c r="AM769" s="7">
        <v>5.3190707248933933E-2</v>
      </c>
      <c r="AN769" s="7">
        <v>5.6158085009301306E-3</v>
      </c>
      <c r="AO769" s="7">
        <v>7.9226907508986644E-2</v>
      </c>
      <c r="AP769" s="7">
        <v>6.6429853469360145E-2</v>
      </c>
      <c r="AQ769" s="7">
        <v>5.3052293311893983E-2</v>
      </c>
      <c r="AR769" s="7" t="str">
        <v/>
      </c>
      <c r="AS769" s="18">
        <v>28.651</v>
      </c>
      <c r="AT769" s="41"/>
      <c r="AU769" s="9">
        <v>6.1576897641266726E-2</v>
      </c>
      <c r="AV769" s="9">
        <v>5.8483603703960441E-3</v>
      </c>
      <c r="AW769" s="9">
        <v>7.4900348919739512E-2</v>
      </c>
      <c r="AX769" s="9">
        <v>5.9590811702664892E-2</v>
      </c>
      <c r="AY769" s="9">
        <v>5.1277676423887142E-2</v>
      </c>
      <c r="AZ769" s="9" t="str">
        <v/>
      </c>
      <c r="BA769" s="10">
        <v>28.893999999999998</v>
      </c>
      <c r="BB769" s="41"/>
    </row>
    <row r="770" spans="1:54" ht="12.75" customHeight="1" x14ac:dyDescent="0.2">
      <c r="A770" s="32">
        <v>28034</v>
      </c>
      <c r="B770" s="7">
        <v>5.464480874316946E-2</v>
      </c>
      <c r="C770" s="7">
        <v>5.2083333333332593E-3</v>
      </c>
      <c r="D770" s="7">
        <v>8.2857329203051666E-2</v>
      </c>
      <c r="E770" s="7">
        <v>7.1990782616390581E-2</v>
      </c>
      <c r="F770" s="7">
        <v>5.815251031194113E-2</v>
      </c>
      <c r="G770" s="7">
        <v>3.7928156539564162E-2</v>
      </c>
      <c r="H770" s="7">
        <v>6.3758389261744819E-2</v>
      </c>
      <c r="I770" s="8">
        <v>57.9</v>
      </c>
      <c r="J770" s="8">
        <v>57.9</v>
      </c>
      <c r="K770" s="41"/>
      <c r="L770" s="9">
        <v>6.7395264116575593E-2</v>
      </c>
      <c r="M770" s="9">
        <v>5.1546391752577136E-3</v>
      </c>
      <c r="N770" s="9">
        <v>8.0919151927229871E-2</v>
      </c>
      <c r="O770" s="9">
        <v>6.2876423767465717E-2</v>
      </c>
      <c r="P770" s="9">
        <v>5.5946390260560586E-2</v>
      </c>
      <c r="Q770" s="9" t="str">
        <v/>
      </c>
      <c r="R770" s="9">
        <v>8.3601286173633493E-2</v>
      </c>
      <c r="S770" s="10">
        <v>58.6</v>
      </c>
      <c r="T770" s="10">
        <v>58.5</v>
      </c>
      <c r="U770" s="41"/>
      <c r="V770" s="84">
        <v>7.775E-2</v>
      </c>
      <c r="W770" s="84">
        <v>7.6999999999999999E-2</v>
      </c>
      <c r="X770" s="87">
        <v>7.7</v>
      </c>
      <c r="Y770" s="41"/>
      <c r="Z770" s="13">
        <v>5.0199999999999995E-2</v>
      </c>
      <c r="AA770" s="11">
        <v>5.0199999999999996</v>
      </c>
      <c r="AB770" s="22">
        <v>5.0199999999999995E-2</v>
      </c>
      <c r="AC770" s="41"/>
      <c r="AD770" s="90">
        <v>0</v>
      </c>
      <c r="AE770" s="41"/>
      <c r="AF770" s="12" t="str">
        <v/>
      </c>
      <c r="AG770" s="104" t="str">
        <v/>
      </c>
      <c r="AH770" s="41"/>
      <c r="AI770" s="94">
        <v>1.39</v>
      </c>
      <c r="AJ770" s="94">
        <v>7.41</v>
      </c>
      <c r="AK770" s="94">
        <v>5.98</v>
      </c>
      <c r="AL770" s="41"/>
      <c r="AM770" s="7">
        <v>5.2591184854908324E-2</v>
      </c>
      <c r="AN770" s="7">
        <v>5.2354193570904872E-3</v>
      </c>
      <c r="AO770" s="7">
        <v>7.9075137651257732E-2</v>
      </c>
      <c r="AP770" s="7">
        <v>6.7215549634425331E-2</v>
      </c>
      <c r="AQ770" s="7">
        <v>5.3325226037553852E-2</v>
      </c>
      <c r="AR770" s="7" t="str">
        <v/>
      </c>
      <c r="AS770" s="18">
        <v>28.800999999999998</v>
      </c>
      <c r="AT770" s="41"/>
      <c r="AU770" s="9">
        <v>6.1490092856620659E-2</v>
      </c>
      <c r="AV770" s="9">
        <v>4.9145151242473428E-3</v>
      </c>
      <c r="AW770" s="9">
        <v>7.527357239905097E-2</v>
      </c>
      <c r="AX770" s="9">
        <v>6.0297166659511348E-2</v>
      </c>
      <c r="AY770" s="9">
        <v>5.145168514304066E-2</v>
      </c>
      <c r="AZ770" s="9" t="str">
        <v/>
      </c>
      <c r="BA770" s="10">
        <v>29.036000000000001</v>
      </c>
      <c r="BB770" s="41"/>
    </row>
    <row r="771" spans="1:54" ht="12.75" customHeight="1" x14ac:dyDescent="0.2">
      <c r="A771" s="32">
        <v>28065</v>
      </c>
      <c r="B771" s="7">
        <v>4.8824593128390603E-2</v>
      </c>
      <c r="C771" s="7">
        <v>3.4542314335059832E-3</v>
      </c>
      <c r="D771" s="7">
        <v>8.1114692079514494E-2</v>
      </c>
      <c r="E771" s="7">
        <v>7.2360817493170915E-2</v>
      </c>
      <c r="F771" s="7">
        <v>5.8335123612534456E-2</v>
      </c>
      <c r="G771" s="7">
        <v>3.8017714192048579E-2</v>
      </c>
      <c r="H771" s="7">
        <v>5.6478405315614655E-2</v>
      </c>
      <c r="I771" s="8">
        <v>58</v>
      </c>
      <c r="J771" s="8">
        <v>58.1</v>
      </c>
      <c r="K771" s="41"/>
      <c r="L771" s="9">
        <v>6.509945750452073E-2</v>
      </c>
      <c r="M771" s="9">
        <v>3.4188034188034067E-3</v>
      </c>
      <c r="N771" s="9">
        <v>8.1209349993305091E-2</v>
      </c>
      <c r="O771" s="9">
        <v>6.3470579181073683E-2</v>
      </c>
      <c r="P771" s="9">
        <v>5.6175506315376156E-2</v>
      </c>
      <c r="Q771" s="9" t="str">
        <v/>
      </c>
      <c r="R771" s="9">
        <v>8.6538461538461453E-2</v>
      </c>
      <c r="S771" s="10">
        <v>58.9</v>
      </c>
      <c r="T771" s="10">
        <v>58.7</v>
      </c>
      <c r="U771" s="41"/>
      <c r="V771" s="84">
        <v>7.7333333333333337E-2</v>
      </c>
      <c r="W771" s="84">
        <v>7.8E-2</v>
      </c>
      <c r="X771" s="87">
        <v>7.8</v>
      </c>
      <c r="Y771" s="41"/>
      <c r="Z771" s="13">
        <v>4.6900000000000004E-2</v>
      </c>
      <c r="AA771" s="11">
        <v>4.6900000000000004</v>
      </c>
      <c r="AB771" s="22">
        <v>4.9500000000000002E-2</v>
      </c>
      <c r="AC771" s="41"/>
      <c r="AD771" s="90">
        <v>0</v>
      </c>
      <c r="AE771" s="41"/>
      <c r="AF771" s="12" t="str">
        <v/>
      </c>
      <c r="AG771" s="104" t="str">
        <v/>
      </c>
      <c r="AH771" s="41"/>
      <c r="AI771" s="94">
        <v>1.59</v>
      </c>
      <c r="AJ771" s="94">
        <v>7.29</v>
      </c>
      <c r="AK771" s="94">
        <v>5.81</v>
      </c>
      <c r="AL771" s="41"/>
      <c r="AM771" s="7">
        <v>5.0620960127823356E-2</v>
      </c>
      <c r="AN771" s="7">
        <v>4.5484531787089999E-3</v>
      </c>
      <c r="AO771" s="7">
        <v>7.7770197499231086E-2</v>
      </c>
      <c r="AP771" s="7">
        <v>6.7743602550096593E-2</v>
      </c>
      <c r="AQ771" s="7">
        <v>5.3649685561548255E-2</v>
      </c>
      <c r="AR771" s="7" t="str">
        <v/>
      </c>
      <c r="AS771" s="18">
        <v>28.931999999999999</v>
      </c>
      <c r="AT771" s="41"/>
      <c r="AU771" s="9">
        <v>5.9306337388777886E-2</v>
      </c>
      <c r="AV771" s="9">
        <v>4.5460807273729475E-3</v>
      </c>
      <c r="AW771" s="9">
        <v>7.5169305095410754E-2</v>
      </c>
      <c r="AX771" s="9">
        <v>6.0780099503520368E-2</v>
      </c>
      <c r="AY771" s="9">
        <v>5.1665803878352401E-2</v>
      </c>
      <c r="AZ771" s="9" t="str">
        <v/>
      </c>
      <c r="BA771" s="10">
        <v>29.167999999999999</v>
      </c>
      <c r="BB771" s="41"/>
    </row>
    <row r="772" spans="1:54" ht="12.75" customHeight="1" x14ac:dyDescent="0.2">
      <c r="A772" s="32">
        <v>28095</v>
      </c>
      <c r="B772" s="7">
        <v>4.8648648648648596E-2</v>
      </c>
      <c r="C772" s="7">
        <v>5.1635111876076056E-3</v>
      </c>
      <c r="D772" s="7">
        <v>8.0008075997068051E-2</v>
      </c>
      <c r="E772" s="7">
        <v>7.2052940953524658E-2</v>
      </c>
      <c r="F772" s="7">
        <v>5.8699501701163115E-2</v>
      </c>
      <c r="G772" s="7">
        <v>3.8007986773310742E-2</v>
      </c>
      <c r="H772" s="7">
        <v>5.6291390728476776E-2</v>
      </c>
      <c r="I772" s="8">
        <v>58.2</v>
      </c>
      <c r="J772" s="8">
        <v>58.4</v>
      </c>
      <c r="K772" s="41"/>
      <c r="L772" s="9">
        <v>6.1261261261261302E-2</v>
      </c>
      <c r="M772" s="9">
        <v>3.4071550255536653E-3</v>
      </c>
      <c r="N772" s="9">
        <v>7.9666966515582915E-2</v>
      </c>
      <c r="O772" s="9">
        <v>6.2980048262344379E-2</v>
      </c>
      <c r="P772" s="9">
        <v>5.6175506315376156E-2</v>
      </c>
      <c r="Q772" s="9" t="str">
        <v/>
      </c>
      <c r="R772" s="9">
        <v>8.2802547770700619E-2</v>
      </c>
      <c r="S772" s="10">
        <v>58.9</v>
      </c>
      <c r="T772" s="10">
        <v>58.9</v>
      </c>
      <c r="U772" s="41"/>
      <c r="V772" s="84">
        <v>7.6999999999999999E-2</v>
      </c>
      <c r="W772" s="84">
        <v>7.8E-2</v>
      </c>
      <c r="X772" s="87">
        <v>7.8</v>
      </c>
      <c r="Y772" s="41"/>
      <c r="Z772" s="13">
        <v>4.1700000000000001E-2</v>
      </c>
      <c r="AA772" s="11">
        <v>4.17</v>
      </c>
      <c r="AB772" s="22">
        <v>4.6500000000000007E-2</v>
      </c>
      <c r="AC772" s="41"/>
      <c r="AD772" s="90">
        <v>0</v>
      </c>
      <c r="AE772" s="41"/>
      <c r="AF772" s="12" t="str">
        <v/>
      </c>
      <c r="AG772" s="104" t="str">
        <v/>
      </c>
      <c r="AH772" s="41"/>
      <c r="AI772" s="94">
        <v>1.47</v>
      </c>
      <c r="AJ772" s="94">
        <v>6.87</v>
      </c>
      <c r="AK772" s="94">
        <v>5.38</v>
      </c>
      <c r="AL772" s="41"/>
      <c r="AM772" s="7">
        <v>5.0704225352112609E-2</v>
      </c>
      <c r="AN772" s="7">
        <v>5.5993363749482494E-3</v>
      </c>
      <c r="AO772" s="7">
        <v>7.6835020637617824E-2</v>
      </c>
      <c r="AP772" s="7">
        <v>6.8097728105836808E-2</v>
      </c>
      <c r="AQ772" s="7">
        <v>5.4017212679307036E-2</v>
      </c>
      <c r="AR772" s="7" t="str">
        <v/>
      </c>
      <c r="AS772" s="18">
        <v>29.094000000000001</v>
      </c>
      <c r="AT772" s="41"/>
      <c r="AU772" s="9">
        <v>5.8623926070319854E-2</v>
      </c>
      <c r="AV772" s="9">
        <v>5.4168952276467675E-3</v>
      </c>
      <c r="AW772" s="9">
        <v>7.5125620063700271E-2</v>
      </c>
      <c r="AX772" s="9">
        <v>6.1263041986491018E-2</v>
      </c>
      <c r="AY772" s="9">
        <v>5.1912251803114984E-2</v>
      </c>
      <c r="AZ772" s="9" t="str">
        <v/>
      </c>
      <c r="BA772" s="10">
        <v>29.326000000000001</v>
      </c>
      <c r="BB772" s="41"/>
    </row>
    <row r="773" spans="1:54" ht="12.75" customHeight="1" x14ac:dyDescent="0.2">
      <c r="A773" s="32">
        <v>28126</v>
      </c>
      <c r="B773" s="7">
        <v>5.2158273381294862E-2</v>
      </c>
      <c r="C773" s="7">
        <v>5.1369863013699391E-3</v>
      </c>
      <c r="D773" s="7">
        <v>7.8756229029620872E-2</v>
      </c>
      <c r="E773" s="7">
        <v>7.3155878411558906E-2</v>
      </c>
      <c r="F773" s="7">
        <v>5.9243961362315245E-2</v>
      </c>
      <c r="G773" s="7">
        <v>3.827486176184558E-2</v>
      </c>
      <c r="H773" s="7">
        <v>6.2706270627062688E-2</v>
      </c>
      <c r="I773" s="8">
        <v>58.5</v>
      </c>
      <c r="J773" s="8">
        <v>58.7</v>
      </c>
      <c r="K773" s="41"/>
      <c r="L773" s="9">
        <v>6.2836624775583383E-2</v>
      </c>
      <c r="M773" s="9">
        <v>6.7911714770798604E-3</v>
      </c>
      <c r="N773" s="9">
        <v>8.1496914028304168E-2</v>
      </c>
      <c r="O773" s="9">
        <v>6.406068083872718E-2</v>
      </c>
      <c r="P773" s="9">
        <v>5.6712227458382447E-2</v>
      </c>
      <c r="Q773" s="9">
        <v>3.7227069249021527E-2</v>
      </c>
      <c r="R773" s="9">
        <v>7.8864353312303015E-2</v>
      </c>
      <c r="S773" s="10">
        <v>59.2</v>
      </c>
      <c r="T773" s="10">
        <v>59.3</v>
      </c>
      <c r="U773" s="41"/>
      <c r="V773" s="84">
        <v>7.6666666666666647E-2</v>
      </c>
      <c r="W773" s="84">
        <v>7.4999999999999997E-2</v>
      </c>
      <c r="X773" s="87">
        <v>7.5</v>
      </c>
      <c r="Y773" s="41"/>
      <c r="Z773" s="13">
        <v>4.6500000000000007E-2</v>
      </c>
      <c r="AA773" s="11">
        <v>4.6500000000000004</v>
      </c>
      <c r="AB773" s="22">
        <v>4.6100000000000002E-2</v>
      </c>
      <c r="AC773" s="41"/>
      <c r="AD773" s="90">
        <v>0</v>
      </c>
      <c r="AE773" s="41"/>
      <c r="AF773" s="12" t="str">
        <v/>
      </c>
      <c r="AG773" s="104" t="str">
        <v/>
      </c>
      <c r="AH773" s="41"/>
      <c r="AI773" s="94">
        <v>1.22</v>
      </c>
      <c r="AJ773" s="94">
        <v>7.21</v>
      </c>
      <c r="AK773" s="94">
        <v>5.9</v>
      </c>
      <c r="AL773" s="41"/>
      <c r="AM773" s="7">
        <v>5.2815254542183832E-2</v>
      </c>
      <c r="AN773" s="7">
        <v>5.8087578194816469E-3</v>
      </c>
      <c r="AO773" s="7">
        <v>7.5495785587044839E-2</v>
      </c>
      <c r="AP773" s="7">
        <v>6.8459071259648896E-2</v>
      </c>
      <c r="AQ773" s="7">
        <v>5.4621737007097382E-2</v>
      </c>
      <c r="AR773" s="7" t="str">
        <v/>
      </c>
      <c r="AS773" s="18">
        <v>29.263000000000002</v>
      </c>
      <c r="AT773" s="41"/>
      <c r="AU773" s="9">
        <v>5.9653785375664237E-2</v>
      </c>
      <c r="AV773" s="9">
        <v>6.103798676941885E-3</v>
      </c>
      <c r="AW773" s="9">
        <v>7.5549165919990058E-2</v>
      </c>
      <c r="AX773" s="9">
        <v>6.1650504420829977E-2</v>
      </c>
      <c r="AY773" s="9">
        <v>5.2457349456040747E-2</v>
      </c>
      <c r="AZ773" s="9" t="str">
        <v/>
      </c>
      <c r="BA773" s="10">
        <v>29.504999999999999</v>
      </c>
      <c r="BB773" s="41"/>
    </row>
    <row r="774" spans="1:54" ht="12.75" customHeight="1" x14ac:dyDescent="0.2">
      <c r="A774" s="32">
        <v>28157</v>
      </c>
      <c r="B774" s="7">
        <v>5.9139784946236729E-2</v>
      </c>
      <c r="C774" s="7">
        <v>1.0221465076660996E-2</v>
      </c>
      <c r="D774" s="7">
        <v>7.7825598869086576E-2</v>
      </c>
      <c r="E774" s="7">
        <v>7.4304724995204019E-2</v>
      </c>
      <c r="F774" s="7">
        <v>6.0325383583075487E-2</v>
      </c>
      <c r="G774" s="7">
        <v>3.8616901413303761E-2</v>
      </c>
      <c r="H774" s="7">
        <v>6.2295081967213006E-2</v>
      </c>
      <c r="I774" s="8">
        <v>59.1</v>
      </c>
      <c r="J774" s="8">
        <v>59.3</v>
      </c>
      <c r="K774" s="41"/>
      <c r="L774" s="9">
        <v>6.25E-2</v>
      </c>
      <c r="M774" s="9">
        <v>6.7453625632378778E-3</v>
      </c>
      <c r="N774" s="9">
        <v>8.1015745080730062E-2</v>
      </c>
      <c r="O774" s="9">
        <v>6.464677224279991E-2</v>
      </c>
      <c r="P774" s="9">
        <v>5.6936962357735821E-2</v>
      </c>
      <c r="Q774" s="9">
        <v>3.748924962712219E-2</v>
      </c>
      <c r="R774" s="9">
        <v>8.1761006289308158E-2</v>
      </c>
      <c r="S774" s="10">
        <v>59.5</v>
      </c>
      <c r="T774" s="10">
        <v>59.7</v>
      </c>
      <c r="U774" s="41"/>
      <c r="V774" s="84">
        <v>7.6583333333333323E-2</v>
      </c>
      <c r="W774" s="84">
        <v>7.5999999999999998E-2</v>
      </c>
      <c r="X774" s="87">
        <v>7.6</v>
      </c>
      <c r="Y774" s="41"/>
      <c r="Z774" s="13">
        <v>4.7300000000000002E-2</v>
      </c>
      <c r="AA774" s="11">
        <v>4.7300000000000004</v>
      </c>
      <c r="AB774" s="22">
        <v>4.6799999999999994E-2</v>
      </c>
      <c r="AC774" s="41"/>
      <c r="AD774" s="90">
        <v>0</v>
      </c>
      <c r="AE774" s="41"/>
      <c r="AF774" s="12" t="str">
        <v/>
      </c>
      <c r="AG774" s="104" t="str">
        <v/>
      </c>
      <c r="AH774" s="41"/>
      <c r="AI774" s="94">
        <v>1.37</v>
      </c>
      <c r="AJ774" s="94">
        <v>7.39</v>
      </c>
      <c r="AK774" s="94">
        <v>6.09</v>
      </c>
      <c r="AL774" s="41"/>
      <c r="AM774" s="7">
        <v>5.9681649958679195E-2</v>
      </c>
      <c r="AN774" s="7">
        <v>7.8255817927075366E-3</v>
      </c>
      <c r="AO774" s="7">
        <v>7.4139460634552901E-2</v>
      </c>
      <c r="AP774" s="7">
        <v>6.9282815838104694E-2</v>
      </c>
      <c r="AQ774" s="7">
        <v>5.5321450339611999E-2</v>
      </c>
      <c r="AR774" s="7" t="str">
        <v/>
      </c>
      <c r="AS774" s="18">
        <v>29.492000000000001</v>
      </c>
      <c r="AT774" s="41"/>
      <c r="AU774" s="9">
        <v>6.1920944374888265E-2</v>
      </c>
      <c r="AV774" s="9">
        <v>6.1345534655143918E-3</v>
      </c>
      <c r="AW774" s="9">
        <v>7.5466156185055144E-2</v>
      </c>
      <c r="AX774" s="9">
        <v>6.2377463055411697E-2</v>
      </c>
      <c r="AY774" s="9">
        <v>5.2910953835286323E-2</v>
      </c>
      <c r="AZ774" s="9" t="str">
        <v/>
      </c>
      <c r="BA774" s="10">
        <v>29.686</v>
      </c>
      <c r="BB774" s="41"/>
    </row>
    <row r="775" spans="1:54" ht="12.75" customHeight="1" x14ac:dyDescent="0.2">
      <c r="A775" s="32">
        <v>28185</v>
      </c>
      <c r="B775" s="7">
        <v>6.4400715563506239E-2</v>
      </c>
      <c r="C775" s="7">
        <v>5.0590219224284638E-3</v>
      </c>
      <c r="D775" s="7">
        <v>7.5712849559474993E-2</v>
      </c>
      <c r="E775" s="7">
        <v>7.5234832267427443E-2</v>
      </c>
      <c r="F775" s="7">
        <v>6.071888866746189E-2</v>
      </c>
      <c r="G775" s="7">
        <v>3.878006955239699E-2</v>
      </c>
      <c r="H775" s="7">
        <v>7.1895424836601274E-2</v>
      </c>
      <c r="I775" s="8">
        <v>59.5</v>
      </c>
      <c r="J775" s="8">
        <v>59.6</v>
      </c>
      <c r="K775" s="41"/>
      <c r="L775" s="9">
        <v>6.2056737588652489E-2</v>
      </c>
      <c r="M775" s="9">
        <v>5.0251256281406143E-3</v>
      </c>
      <c r="N775" s="9">
        <v>8.0382989333813937E-2</v>
      </c>
      <c r="O775" s="9">
        <v>6.5584922025764936E-2</v>
      </c>
      <c r="P775" s="9">
        <v>5.7336611061659104E-2</v>
      </c>
      <c r="Q775" s="9">
        <v>3.7474058669210386E-2</v>
      </c>
      <c r="R775" s="9">
        <v>7.7881619937694602E-2</v>
      </c>
      <c r="S775" s="10">
        <v>59.9</v>
      </c>
      <c r="T775" s="10">
        <v>60</v>
      </c>
      <c r="U775" s="41"/>
      <c r="V775" s="84">
        <v>7.6416666666666661E-2</v>
      </c>
      <c r="W775" s="84">
        <v>7.400000000000001E-2</v>
      </c>
      <c r="X775" s="87">
        <v>7.4</v>
      </c>
      <c r="Y775" s="41"/>
      <c r="Z775" s="13">
        <v>4.7199999999999999E-2</v>
      </c>
      <c r="AA775" s="11">
        <v>4.72</v>
      </c>
      <c r="AB775" s="22">
        <v>4.6900000000000004E-2</v>
      </c>
      <c r="AC775" s="41"/>
      <c r="AD775" s="90">
        <v>0</v>
      </c>
      <c r="AE775" s="41"/>
      <c r="AF775" s="12" t="str">
        <v/>
      </c>
      <c r="AG775" s="104" t="str">
        <v/>
      </c>
      <c r="AH775" s="41"/>
      <c r="AI775" s="94">
        <v>1.41</v>
      </c>
      <c r="AJ775" s="94">
        <v>7.46</v>
      </c>
      <c r="AK775" s="94">
        <v>6.09</v>
      </c>
      <c r="AL775" s="41"/>
      <c r="AM775" s="7">
        <v>6.3394683026584797E-2</v>
      </c>
      <c r="AN775" s="7">
        <v>5.0183100501830502E-3</v>
      </c>
      <c r="AO775" s="7">
        <v>7.180553253391353E-2</v>
      </c>
      <c r="AP775" s="7">
        <v>7.0049731131350157E-2</v>
      </c>
      <c r="AQ775" s="7">
        <v>5.5794660841359534E-2</v>
      </c>
      <c r="AR775" s="7" t="str">
        <v/>
      </c>
      <c r="AS775" s="18">
        <v>29.64</v>
      </c>
      <c r="AT775" s="41"/>
      <c r="AU775" s="9">
        <v>6.2930081648661096E-2</v>
      </c>
      <c r="AV775" s="9">
        <v>4.2444249814728163E-3</v>
      </c>
      <c r="AW775" s="9">
        <v>7.4202086034996562E-2</v>
      </c>
      <c r="AX775" s="9">
        <v>6.2861404080168048E-2</v>
      </c>
      <c r="AY775" s="9">
        <v>5.3196700116101336E-2</v>
      </c>
      <c r="AZ775" s="9" t="str">
        <v/>
      </c>
      <c r="BA775" s="10">
        <v>29.812000000000001</v>
      </c>
      <c r="BB775" s="41"/>
    </row>
    <row r="776" spans="1:54" ht="12.75" customHeight="1" x14ac:dyDescent="0.2">
      <c r="A776" s="32">
        <v>28216</v>
      </c>
      <c r="B776" s="7">
        <v>6.9518716577540163E-2</v>
      </c>
      <c r="C776" s="7">
        <v>6.7114093959730337E-3</v>
      </c>
      <c r="D776" s="7">
        <v>7.7217345015941907E-2</v>
      </c>
      <c r="E776" s="7">
        <v>7.6516351270862648E-2</v>
      </c>
      <c r="F776" s="7">
        <v>6.1285732189129583E-2</v>
      </c>
      <c r="G776" s="7">
        <v>3.9028242017031145E-2</v>
      </c>
      <c r="H776" s="7">
        <v>7.4918566775244333E-2</v>
      </c>
      <c r="I776" s="8">
        <v>60</v>
      </c>
      <c r="J776" s="8">
        <v>60</v>
      </c>
      <c r="K776" s="41"/>
      <c r="L776" s="9">
        <v>6.3492063492063489E-2</v>
      </c>
      <c r="M776" s="9">
        <v>4.9999999999998934E-3</v>
      </c>
      <c r="N776" s="9">
        <v>7.9760077980126631E-2</v>
      </c>
      <c r="O776" s="9">
        <v>6.6515508512712263E-2</v>
      </c>
      <c r="P776" s="9">
        <v>5.7732593087145734E-2</v>
      </c>
      <c r="Q776" s="9">
        <v>3.7638891854364864E-2</v>
      </c>
      <c r="R776" s="9">
        <v>7.7399380804953566E-2</v>
      </c>
      <c r="S776" s="10">
        <v>60.3</v>
      </c>
      <c r="T776" s="10">
        <v>60.3</v>
      </c>
      <c r="U776" s="41"/>
      <c r="V776" s="84">
        <v>7.6000000000000012E-2</v>
      </c>
      <c r="W776" s="84">
        <v>7.2000000000000008E-2</v>
      </c>
      <c r="X776" s="87">
        <v>7.2</v>
      </c>
      <c r="Y776" s="41"/>
      <c r="Z776" s="13">
        <v>5.1200000000000002E-2</v>
      </c>
      <c r="AA776" s="11">
        <v>5.12</v>
      </c>
      <c r="AB776" s="22">
        <v>4.7300000000000002E-2</v>
      </c>
      <c r="AC776" s="41"/>
      <c r="AD776" s="90">
        <v>0</v>
      </c>
      <c r="AE776" s="41"/>
      <c r="AF776" s="12" t="str">
        <v/>
      </c>
      <c r="AG776" s="104" t="str">
        <v/>
      </c>
      <c r="AH776" s="41"/>
      <c r="AI776" s="94">
        <v>1.31</v>
      </c>
      <c r="AJ776" s="94">
        <v>7.37</v>
      </c>
      <c r="AK776" s="94">
        <v>5.96</v>
      </c>
      <c r="AL776" s="41"/>
      <c r="AM776" s="7">
        <v>6.7153493699885436E-2</v>
      </c>
      <c r="AN776" s="7">
        <v>5.8029689608636303E-3</v>
      </c>
      <c r="AO776" s="7">
        <v>7.1358740361160855E-2</v>
      </c>
      <c r="AP776" s="7">
        <v>7.0964536071786322E-2</v>
      </c>
      <c r="AQ776" s="7">
        <v>5.6228018326420548E-2</v>
      </c>
      <c r="AR776" s="7" t="str">
        <v/>
      </c>
      <c r="AS776" s="18">
        <v>29.812000000000001</v>
      </c>
      <c r="AT776" s="41"/>
      <c r="AU776" s="9">
        <v>6.3998295272933881E-2</v>
      </c>
      <c r="AV776" s="9">
        <v>4.9309003086004388E-3</v>
      </c>
      <c r="AW776" s="9">
        <v>7.329389351657456E-2</v>
      </c>
      <c r="AX776" s="9">
        <v>6.3414464252509406E-2</v>
      </c>
      <c r="AY776" s="9">
        <v>5.3424493642456605E-2</v>
      </c>
      <c r="AZ776" s="9" t="str">
        <v/>
      </c>
      <c r="BA776" s="10">
        <v>29.959</v>
      </c>
      <c r="BB776" s="41"/>
    </row>
    <row r="777" spans="1:54" ht="12.75" customHeight="1" x14ac:dyDescent="0.2">
      <c r="A777" s="32">
        <v>28246</v>
      </c>
      <c r="B777" s="7">
        <v>6.7256637168141564E-2</v>
      </c>
      <c r="C777" s="7">
        <v>3.3333333333334103E-3</v>
      </c>
      <c r="D777" s="7">
        <v>7.4550954544485792E-2</v>
      </c>
      <c r="E777" s="7">
        <v>7.7072149697686054E-2</v>
      </c>
      <c r="F777" s="7">
        <v>6.1494926700143226E-2</v>
      </c>
      <c r="G777" s="7">
        <v>3.910148155132509E-2</v>
      </c>
      <c r="H777" s="7">
        <v>8.0906148867313954E-2</v>
      </c>
      <c r="I777" s="8">
        <v>60.3</v>
      </c>
      <c r="J777" s="8">
        <v>60.2</v>
      </c>
      <c r="K777" s="41"/>
      <c r="L777" s="9">
        <v>6.315789473684208E-2</v>
      </c>
      <c r="M777" s="9">
        <v>4.9751243781095411E-3</v>
      </c>
      <c r="N777" s="9">
        <v>7.7810526493209187E-2</v>
      </c>
      <c r="O777" s="9">
        <v>6.6600101769072051E-2</v>
      </c>
      <c r="P777" s="9">
        <v>5.7950511586270848E-2</v>
      </c>
      <c r="Q777" s="9">
        <v>3.7896402964051834E-2</v>
      </c>
      <c r="R777" s="9">
        <v>7.6923076923076872E-2</v>
      </c>
      <c r="S777" s="10">
        <v>60.6</v>
      </c>
      <c r="T777" s="10">
        <v>60.6</v>
      </c>
      <c r="U777" s="41"/>
      <c r="V777" s="84">
        <v>7.566666666666666E-2</v>
      </c>
      <c r="W777" s="84">
        <v>7.0000000000000007E-2</v>
      </c>
      <c r="X777" s="87">
        <v>7</v>
      </c>
      <c r="Y777" s="41"/>
      <c r="Z777" s="13">
        <v>5.4699999999999999E-2</v>
      </c>
      <c r="AA777" s="11">
        <v>5.47</v>
      </c>
      <c r="AB777" s="22">
        <v>5.3499999999999999E-2</v>
      </c>
      <c r="AC777" s="41"/>
      <c r="AD777" s="90">
        <v>0</v>
      </c>
      <c r="AE777" s="41"/>
      <c r="AF777" s="12" t="str">
        <v/>
      </c>
      <c r="AG777" s="104" t="str">
        <v/>
      </c>
      <c r="AH777" s="41"/>
      <c r="AI777" s="94">
        <v>1.2</v>
      </c>
      <c r="AJ777" s="94">
        <v>7.46</v>
      </c>
      <c r="AK777" s="94">
        <v>6.25</v>
      </c>
      <c r="AL777" s="41"/>
      <c r="AM777" s="7">
        <v>6.7476575581602471E-2</v>
      </c>
      <c r="AN777" s="7">
        <v>5.0650744666576042E-3</v>
      </c>
      <c r="AO777" s="7">
        <v>6.9660930813895128E-2</v>
      </c>
      <c r="AP777" s="7">
        <v>7.1571641091814575E-2</v>
      </c>
      <c r="AQ777" s="7">
        <v>5.6559851188134447E-2</v>
      </c>
      <c r="AR777" s="7" t="str">
        <v/>
      </c>
      <c r="AS777" s="18">
        <v>29.963000000000001</v>
      </c>
      <c r="AT777" s="41"/>
      <c r="AU777" s="9">
        <v>6.4404383174266444E-2</v>
      </c>
      <c r="AV777" s="9">
        <v>5.1069795387028716E-3</v>
      </c>
      <c r="AW777" s="9">
        <v>7.1693782731179878E-2</v>
      </c>
      <c r="AX777" s="9">
        <v>6.4006234753386959E-2</v>
      </c>
      <c r="AY777" s="9">
        <v>5.3730635579838593E-2</v>
      </c>
      <c r="AZ777" s="9" t="str">
        <v/>
      </c>
      <c r="BA777" s="10">
        <v>30.111999999999998</v>
      </c>
      <c r="BB777" s="41"/>
    </row>
    <row r="778" spans="1:54" ht="12.75" customHeight="1" x14ac:dyDescent="0.2">
      <c r="A778" s="32">
        <v>28277</v>
      </c>
      <c r="B778" s="7">
        <v>6.8661971830985991E-2</v>
      </c>
      <c r="C778" s="7">
        <v>4.983388704318914E-3</v>
      </c>
      <c r="D778" s="7">
        <v>7.3983321516245093E-2</v>
      </c>
      <c r="E778" s="7">
        <v>7.7979562785561507E-2</v>
      </c>
      <c r="F778" s="7">
        <v>6.1877566198022427E-2</v>
      </c>
      <c r="G778" s="7">
        <v>3.9259776203885099E-2</v>
      </c>
      <c r="H778" s="7">
        <v>7.7170418006430763E-2</v>
      </c>
      <c r="I778" s="8">
        <v>60.7</v>
      </c>
      <c r="J778" s="8">
        <v>60.5</v>
      </c>
      <c r="K778" s="41"/>
      <c r="L778" s="9">
        <v>6.643356643356646E-2</v>
      </c>
      <c r="M778" s="9">
        <v>6.6006600660066805E-3</v>
      </c>
      <c r="N778" s="9">
        <v>7.5749744635974059E-2</v>
      </c>
      <c r="O778" s="9">
        <v>6.7518553236893819E-2</v>
      </c>
      <c r="P778" s="9">
        <v>5.8340397239166508E-2</v>
      </c>
      <c r="Q778" s="9">
        <v>3.8057951817665803E-2</v>
      </c>
      <c r="R778" s="9">
        <v>7.6452599388379117E-2</v>
      </c>
      <c r="S778" s="10">
        <v>61</v>
      </c>
      <c r="T778" s="10">
        <v>61</v>
      </c>
      <c r="U778" s="41"/>
      <c r="V778" s="84">
        <v>7.5333333333333335E-2</v>
      </c>
      <c r="W778" s="84">
        <v>7.2000000000000008E-2</v>
      </c>
      <c r="X778" s="87">
        <v>7.2</v>
      </c>
      <c r="Y778" s="41"/>
      <c r="Z778" s="13">
        <v>5.6399999999999999E-2</v>
      </c>
      <c r="AA778" s="11">
        <v>5.64</v>
      </c>
      <c r="AB778" s="22">
        <v>5.3899999999999997E-2</v>
      </c>
      <c r="AC778" s="41"/>
      <c r="AD778" s="90">
        <v>0</v>
      </c>
      <c r="AE778" s="41"/>
      <c r="AF778" s="12" t="str">
        <v/>
      </c>
      <c r="AG778" s="104" t="str">
        <v/>
      </c>
      <c r="AH778" s="41"/>
      <c r="AI778" s="94">
        <v>1.1200000000000001</v>
      </c>
      <c r="AJ778" s="94">
        <v>7.28</v>
      </c>
      <c r="AK778" s="94">
        <v>6.13</v>
      </c>
      <c r="AL778" s="41"/>
      <c r="AM778" s="7">
        <v>6.8778376844494948E-2</v>
      </c>
      <c r="AN778" s="7">
        <v>5.6069151954076801E-3</v>
      </c>
      <c r="AO778" s="7">
        <v>6.8638504888518748E-2</v>
      </c>
      <c r="AP778" s="7">
        <v>7.2447141792458813E-2</v>
      </c>
      <c r="AQ778" s="7">
        <v>5.6814953855520267E-2</v>
      </c>
      <c r="AR778" s="7" t="str">
        <v/>
      </c>
      <c r="AS778" s="18">
        <v>30.131</v>
      </c>
      <c r="AT778" s="41"/>
      <c r="AU778" s="9">
        <v>6.6431966203133186E-2</v>
      </c>
      <c r="AV778" s="9">
        <v>5.9776833156217624E-3</v>
      </c>
      <c r="AW778" s="9">
        <v>7.0177406107414519E-2</v>
      </c>
      <c r="AX778" s="9">
        <v>6.4841596829443349E-2</v>
      </c>
      <c r="AY778" s="9">
        <v>5.4093278705665604E-2</v>
      </c>
      <c r="AZ778" s="9" t="str">
        <v/>
      </c>
      <c r="BA778" s="10">
        <v>30.292000000000002</v>
      </c>
      <c r="BB778" s="41"/>
    </row>
    <row r="779" spans="1:54" ht="12.75" customHeight="1" x14ac:dyDescent="0.2">
      <c r="A779" s="32">
        <v>28307</v>
      </c>
      <c r="B779" s="7">
        <v>6.8301225919439545E-2</v>
      </c>
      <c r="C779" s="7">
        <v>4.9586776859502635E-3</v>
      </c>
      <c r="D779" s="7">
        <v>7.2838364379939513E-2</v>
      </c>
      <c r="E779" s="7">
        <v>7.8010925544657939E-2</v>
      </c>
      <c r="F779" s="7">
        <v>6.2082704982701964E-2</v>
      </c>
      <c r="G779" s="7">
        <v>3.9147435062217628E-2</v>
      </c>
      <c r="H779" s="7">
        <v>8.3067092651757157E-2</v>
      </c>
      <c r="I779" s="8">
        <v>61</v>
      </c>
      <c r="J779" s="8">
        <v>60.8</v>
      </c>
      <c r="K779" s="41"/>
      <c r="L779" s="9">
        <v>6.25E-2</v>
      </c>
      <c r="M779" s="9">
        <v>3.2786885245901232E-3</v>
      </c>
      <c r="N779" s="9">
        <v>7.3285859876396353E-2</v>
      </c>
      <c r="O779" s="9">
        <v>6.7732756696031737E-2</v>
      </c>
      <c r="P779" s="9">
        <v>5.8381389721531285E-2</v>
      </c>
      <c r="Q779" s="9">
        <v>3.8227860791631763E-2</v>
      </c>
      <c r="R779" s="9">
        <v>7.5987841945288848E-2</v>
      </c>
      <c r="S779" s="10">
        <v>61.2</v>
      </c>
      <c r="T779" s="10">
        <v>61.2</v>
      </c>
      <c r="U779" s="41"/>
      <c r="V779" s="84">
        <v>7.4583333333333335E-2</v>
      </c>
      <c r="W779" s="84">
        <v>6.9000000000000006E-2</v>
      </c>
      <c r="X779" s="87">
        <v>6.9</v>
      </c>
      <c r="Y779" s="41"/>
      <c r="Z779" s="13">
        <v>5.8600000000000006E-2</v>
      </c>
      <c r="AA779" s="11">
        <v>5.86</v>
      </c>
      <c r="AB779" s="22">
        <v>5.4199999999999998E-2</v>
      </c>
      <c r="AC779" s="41"/>
      <c r="AD779" s="90">
        <v>0</v>
      </c>
      <c r="AE779" s="41"/>
      <c r="AF779" s="12" t="str">
        <v/>
      </c>
      <c r="AG779" s="104" t="str">
        <v/>
      </c>
      <c r="AH779" s="41"/>
      <c r="AI779" s="94">
        <v>0.92</v>
      </c>
      <c r="AJ779" s="94">
        <v>7.33</v>
      </c>
      <c r="AK779" s="94">
        <v>6.27</v>
      </c>
      <c r="AL779" s="41"/>
      <c r="AM779" s="7">
        <v>6.889006529027708E-2</v>
      </c>
      <c r="AN779" s="7">
        <v>5.1773920546944741E-3</v>
      </c>
      <c r="AO779" s="7">
        <v>6.7862124110884325E-2</v>
      </c>
      <c r="AP779" s="7">
        <v>7.2788684680638926E-2</v>
      </c>
      <c r="AQ779" s="7">
        <v>5.7001717793342399E-2</v>
      </c>
      <c r="AR779" s="7" t="str">
        <v/>
      </c>
      <c r="AS779" s="18">
        <v>30.286999999999999</v>
      </c>
      <c r="AT779" s="41"/>
      <c r="AU779" s="9">
        <v>6.7154511396659844E-2</v>
      </c>
      <c r="AV779" s="9">
        <v>6.1732470619304536E-3</v>
      </c>
      <c r="AW779" s="9">
        <v>6.9226185780879135E-2</v>
      </c>
      <c r="AX779" s="9">
        <v>6.5546965827470105E-2</v>
      </c>
      <c r="AY779" s="9">
        <v>5.4383170445380546E-2</v>
      </c>
      <c r="AZ779" s="9" t="str">
        <v/>
      </c>
      <c r="BA779" s="10">
        <v>30.478999999999999</v>
      </c>
      <c r="BB779" s="41"/>
    </row>
    <row r="780" spans="1:54" ht="12.75" customHeight="1" x14ac:dyDescent="0.2">
      <c r="A780" s="32">
        <v>28338</v>
      </c>
      <c r="B780" s="7">
        <v>6.6202090592334617E-2</v>
      </c>
      <c r="C780" s="7">
        <v>4.9342105263159297E-3</v>
      </c>
      <c r="D780" s="7">
        <v>6.9696248247872683E-2</v>
      </c>
      <c r="E780" s="7">
        <v>7.8202728077545691E-2</v>
      </c>
      <c r="F780" s="7">
        <v>6.2112845883373957E-2</v>
      </c>
      <c r="G780" s="7">
        <v>3.9317522362432245E-2</v>
      </c>
      <c r="H780" s="7">
        <v>8.3067092651757157E-2</v>
      </c>
      <c r="I780" s="8">
        <v>61.2</v>
      </c>
      <c r="J780" s="8">
        <v>61.1</v>
      </c>
      <c r="K780" s="41"/>
      <c r="L780" s="9">
        <v>6.2176165803108807E-2</v>
      </c>
      <c r="M780" s="9">
        <v>4.9019607843137081E-3</v>
      </c>
      <c r="N780" s="9">
        <v>7.0727926424184906E-2</v>
      </c>
      <c r="O780" s="9">
        <v>6.7810723401524831E-2</v>
      </c>
      <c r="P780" s="9">
        <v>5.8594387700312556E-2</v>
      </c>
      <c r="Q780" s="9">
        <v>3.8302395271598844E-2</v>
      </c>
      <c r="R780" s="9">
        <v>7.2289156626506035E-2</v>
      </c>
      <c r="S780" s="10">
        <v>61.5</v>
      </c>
      <c r="T780" s="10">
        <v>61.5</v>
      </c>
      <c r="U780" s="41"/>
      <c r="V780" s="84">
        <v>7.3916666666666686E-2</v>
      </c>
      <c r="W780" s="84">
        <v>7.0000000000000007E-2</v>
      </c>
      <c r="X780" s="87">
        <v>7</v>
      </c>
      <c r="Y780" s="41"/>
      <c r="Z780" s="13">
        <v>6.0299999999999999E-2</v>
      </c>
      <c r="AA780" s="11">
        <v>6.03</v>
      </c>
      <c r="AB780" s="22">
        <v>5.9000000000000004E-2</v>
      </c>
      <c r="AC780" s="41"/>
      <c r="AD780" s="90">
        <v>0</v>
      </c>
      <c r="AE780" s="41"/>
      <c r="AF780" s="12" t="str">
        <v/>
      </c>
      <c r="AG780" s="104" t="str">
        <v/>
      </c>
      <c r="AH780" s="41"/>
      <c r="AI780" s="94">
        <v>0.69</v>
      </c>
      <c r="AJ780" s="94">
        <v>7.4</v>
      </c>
      <c r="AK780" s="94">
        <v>6.61</v>
      </c>
      <c r="AL780" s="41"/>
      <c r="AM780" s="7">
        <v>6.7986381664385309E-2</v>
      </c>
      <c r="AN780" s="7">
        <v>4.655462739789451E-3</v>
      </c>
      <c r="AO780" s="7">
        <v>6.581571354370408E-2</v>
      </c>
      <c r="AP780" s="7">
        <v>7.3162108464881248E-2</v>
      </c>
      <c r="AQ780" s="7">
        <v>5.7165107097137291E-2</v>
      </c>
      <c r="AR780" s="7" t="str">
        <v/>
      </c>
      <c r="AS780" s="18">
        <v>30.428000000000001</v>
      </c>
      <c r="AT780" s="41"/>
      <c r="AU780" s="9">
        <v>6.6246605862285035E-2</v>
      </c>
      <c r="AV780" s="9">
        <v>4.9214213064734391E-3</v>
      </c>
      <c r="AW780" s="9">
        <v>6.7563040707380839E-2</v>
      </c>
      <c r="AX780" s="9">
        <v>6.6142437086885497E-2</v>
      </c>
      <c r="AY780" s="9">
        <v>5.4578210160370899E-2</v>
      </c>
      <c r="AZ780" s="9" t="str">
        <v/>
      </c>
      <c r="BA780" s="10">
        <v>30.629000000000001</v>
      </c>
      <c r="BB780" s="41"/>
    </row>
    <row r="781" spans="1:54" ht="12.75" customHeight="1" x14ac:dyDescent="0.2">
      <c r="A781" s="32">
        <v>28369</v>
      </c>
      <c r="B781" s="7">
        <v>6.5972222222222099E-2</v>
      </c>
      <c r="C781" s="7">
        <v>3.2733224222585289E-3</v>
      </c>
      <c r="D781" s="7">
        <v>6.6610737625248495E-2</v>
      </c>
      <c r="E781" s="7">
        <v>7.8393484021748838E-2</v>
      </c>
      <c r="F781" s="7">
        <v>6.2142799746346178E-2</v>
      </c>
      <c r="G781" s="7">
        <v>3.948708243129273E-2</v>
      </c>
      <c r="H781" s="7">
        <v>8.5714285714285854E-2</v>
      </c>
      <c r="I781" s="8">
        <v>61.4</v>
      </c>
      <c r="J781" s="8">
        <v>61.3</v>
      </c>
      <c r="K781" s="41"/>
      <c r="L781" s="9">
        <v>6.1749571183533414E-2</v>
      </c>
      <c r="M781" s="9">
        <v>4.8780487804878092E-3</v>
      </c>
      <c r="N781" s="9">
        <v>6.8794548311882808E-2</v>
      </c>
      <c r="O781" s="9">
        <v>6.9196145803184228E-2</v>
      </c>
      <c r="P781" s="9">
        <v>5.8674031945683547E-2</v>
      </c>
      <c r="Q781" s="9">
        <v>3.846026353562193E-2</v>
      </c>
      <c r="R781" s="9">
        <v>6.8862275449101951E-2</v>
      </c>
      <c r="S781" s="10">
        <v>61.9</v>
      </c>
      <c r="T781" s="10">
        <v>61.8</v>
      </c>
      <c r="U781" s="41"/>
      <c r="V781" s="84">
        <v>7.3249999999999996E-2</v>
      </c>
      <c r="W781" s="84">
        <v>6.8000000000000005E-2</v>
      </c>
      <c r="X781" s="87">
        <v>6.8</v>
      </c>
      <c r="Y781" s="41"/>
      <c r="Z781" s="13">
        <v>6.4600000000000005E-2</v>
      </c>
      <c r="AA781" s="11">
        <v>6.46</v>
      </c>
      <c r="AB781" s="22">
        <v>6.1399999999999996E-2</v>
      </c>
      <c r="AC781" s="41"/>
      <c r="AD781" s="90">
        <v>0</v>
      </c>
      <c r="AE781" s="41"/>
      <c r="AF781" s="12" t="str">
        <v/>
      </c>
      <c r="AG781" s="104" t="str">
        <v/>
      </c>
      <c r="AH781" s="41"/>
      <c r="AI781" s="94">
        <v>0.59</v>
      </c>
      <c r="AJ781" s="94">
        <v>7.34</v>
      </c>
      <c r="AK781" s="94">
        <v>6.71</v>
      </c>
      <c r="AL781" s="41"/>
      <c r="AM781" s="7">
        <v>6.6036089490768113E-2</v>
      </c>
      <c r="AN781" s="7">
        <v>3.7794136979096837E-3</v>
      </c>
      <c r="AO781" s="7">
        <v>6.3487916697725133E-2</v>
      </c>
      <c r="AP781" s="7">
        <v>7.3010059758084278E-2</v>
      </c>
      <c r="AQ781" s="7">
        <v>5.724333920662894E-2</v>
      </c>
      <c r="AR781" s="7" t="str">
        <v/>
      </c>
      <c r="AS781" s="18">
        <v>30.542999999999999</v>
      </c>
      <c r="AT781" s="41"/>
      <c r="AU781" s="9">
        <v>6.4511663321104695E-2</v>
      </c>
      <c r="AV781" s="9">
        <v>4.2116947990464837E-3</v>
      </c>
      <c r="AW781" s="9">
        <v>6.5879538772952273E-2</v>
      </c>
      <c r="AX781" s="9">
        <v>6.6330188310845362E-2</v>
      </c>
      <c r="AY781" s="9">
        <v>5.4647202008245577E-2</v>
      </c>
      <c r="AZ781" s="9" t="str">
        <v/>
      </c>
      <c r="BA781" s="10">
        <v>30.757999999999999</v>
      </c>
      <c r="BB781" s="41"/>
    </row>
    <row r="782" spans="1:54" ht="12.75" customHeight="1" x14ac:dyDescent="0.2">
      <c r="A782" s="32">
        <v>28399</v>
      </c>
      <c r="B782" s="7">
        <v>6.390328151986191E-2</v>
      </c>
      <c r="C782" s="7">
        <v>4.8939641109300158E-3</v>
      </c>
      <c r="D782" s="7">
        <v>6.4273554295375179E-2</v>
      </c>
      <c r="E782" s="7">
        <v>7.807275064941277E-2</v>
      </c>
      <c r="F782" s="7">
        <v>6.2172568308380249E-2</v>
      </c>
      <c r="G782" s="7">
        <v>3.9656118612498847E-2</v>
      </c>
      <c r="H782" s="7">
        <v>8.8328075709779297E-2</v>
      </c>
      <c r="I782" s="8">
        <v>61.6</v>
      </c>
      <c r="J782" s="8">
        <v>61.6</v>
      </c>
      <c r="K782" s="41"/>
      <c r="L782" s="9">
        <v>5.9726962457337773E-2</v>
      </c>
      <c r="M782" s="9">
        <v>3.2362459546926292E-3</v>
      </c>
      <c r="N782" s="9">
        <v>6.5756716652330516E-2</v>
      </c>
      <c r="O782" s="9">
        <v>6.8922743928129249E-2</v>
      </c>
      <c r="P782" s="9">
        <v>5.8412337644829782E-2</v>
      </c>
      <c r="Q782" s="9">
        <v>3.8449633607128941E-2</v>
      </c>
      <c r="R782" s="9">
        <v>6.8249258160237192E-2</v>
      </c>
      <c r="S782" s="10">
        <v>62.1</v>
      </c>
      <c r="T782" s="10">
        <v>62</v>
      </c>
      <c r="U782" s="41"/>
      <c r="V782" s="84">
        <v>7.2499999999999995E-2</v>
      </c>
      <c r="W782" s="84">
        <v>6.8000000000000005E-2</v>
      </c>
      <c r="X782" s="87">
        <v>6.8</v>
      </c>
      <c r="Y782" s="41"/>
      <c r="Z782" s="13">
        <v>6.6000000000000003E-2</v>
      </c>
      <c r="AA782" s="11">
        <v>6.6</v>
      </c>
      <c r="AB782" s="22">
        <v>6.4699999999999994E-2</v>
      </c>
      <c r="AC782" s="41"/>
      <c r="AD782" s="90">
        <v>0</v>
      </c>
      <c r="AE782" s="41"/>
      <c r="AF782" s="12" t="str">
        <v/>
      </c>
      <c r="AG782" s="104" t="str">
        <v/>
      </c>
      <c r="AH782" s="41"/>
      <c r="AI782" s="94">
        <v>0.39</v>
      </c>
      <c r="AJ782" s="94">
        <v>7.52</v>
      </c>
      <c r="AK782" s="94">
        <v>7.11</v>
      </c>
      <c r="AL782" s="41"/>
      <c r="AM782" s="7">
        <v>6.5414395333495357E-2</v>
      </c>
      <c r="AN782" s="7">
        <v>4.6491831188815169E-3</v>
      </c>
      <c r="AO782" s="7">
        <v>6.26008567744607E-2</v>
      </c>
      <c r="AP782" s="7">
        <v>7.3766014831257554E-2</v>
      </c>
      <c r="AQ782" s="7">
        <v>5.7438219724179396E-2</v>
      </c>
      <c r="AR782" s="7" t="str">
        <v/>
      </c>
      <c r="AS782" s="18">
        <v>30.684999999999999</v>
      </c>
      <c r="AT782" s="41"/>
      <c r="AU782" s="9">
        <v>6.4437250309959948E-2</v>
      </c>
      <c r="AV782" s="9">
        <v>4.8442681578777513E-3</v>
      </c>
      <c r="AW782" s="9">
        <v>6.4824292960077967E-2</v>
      </c>
      <c r="AX782" s="9">
        <v>6.72369636426291E-2</v>
      </c>
      <c r="AY782" s="9">
        <v>5.4766490725147721E-2</v>
      </c>
      <c r="AZ782" s="9" t="str">
        <v/>
      </c>
      <c r="BA782" s="10">
        <v>30.907</v>
      </c>
      <c r="BB782" s="41"/>
    </row>
    <row r="783" spans="1:54" ht="12.75" customHeight="1" x14ac:dyDescent="0.2">
      <c r="A783" s="32">
        <v>28430</v>
      </c>
      <c r="B783" s="7">
        <v>6.7241379310344795E-2</v>
      </c>
      <c r="C783" s="7">
        <v>6.4935064935065512E-3</v>
      </c>
      <c r="D783" s="7">
        <v>6.3231431055930543E-2</v>
      </c>
      <c r="E783" s="7">
        <v>7.8611281750704753E-2</v>
      </c>
      <c r="F783" s="7">
        <v>6.2373905630551674E-2</v>
      </c>
      <c r="G783" s="7">
        <v>3.972530839886379E-2</v>
      </c>
      <c r="H783" s="7">
        <v>9.119496855345921E-2</v>
      </c>
      <c r="I783" s="8">
        <v>61.9</v>
      </c>
      <c r="J783" s="8">
        <v>62</v>
      </c>
      <c r="K783" s="41"/>
      <c r="L783" s="9">
        <v>5.9422750424448223E-2</v>
      </c>
      <c r="M783" s="9">
        <v>4.8387096774193949E-3</v>
      </c>
      <c r="N783" s="9">
        <v>6.4024455736412467E-2</v>
      </c>
      <c r="O783" s="9">
        <v>6.9473298907067882E-2</v>
      </c>
      <c r="P783" s="9">
        <v>5.8622178645320488E-2</v>
      </c>
      <c r="Q783" s="9">
        <v>3.8345447099301655E-2</v>
      </c>
      <c r="R783" s="9">
        <v>7.0796460176991038E-2</v>
      </c>
      <c r="S783" s="10">
        <v>62.4</v>
      </c>
      <c r="T783" s="10">
        <v>62.3</v>
      </c>
      <c r="U783" s="41"/>
      <c r="V783" s="84">
        <v>7.1666666666666656E-2</v>
      </c>
      <c r="W783" s="84">
        <v>6.8000000000000005E-2</v>
      </c>
      <c r="X783" s="87">
        <v>6.8</v>
      </c>
      <c r="Y783" s="41"/>
      <c r="Z783" s="13">
        <v>6.5599999999999992E-2</v>
      </c>
      <c r="AA783" s="11">
        <v>6.56</v>
      </c>
      <c r="AB783" s="22">
        <v>6.5099999999999991E-2</v>
      </c>
      <c r="AC783" s="41"/>
      <c r="AD783" s="90">
        <v>0</v>
      </c>
      <c r="AE783" s="41"/>
      <c r="AF783" s="12" t="str">
        <v/>
      </c>
      <c r="AG783" s="104" t="str">
        <v/>
      </c>
      <c r="AH783" s="41"/>
      <c r="AI783" s="94">
        <v>0.44</v>
      </c>
      <c r="AJ783" s="94">
        <v>7.58</v>
      </c>
      <c r="AK783" s="94">
        <v>7.14</v>
      </c>
      <c r="AL783" s="41"/>
      <c r="AM783" s="7">
        <v>6.6673579427623419E-2</v>
      </c>
      <c r="AN783" s="7">
        <v>5.735701482809219E-3</v>
      </c>
      <c r="AO783" s="7">
        <v>6.1977655367640105E-2</v>
      </c>
      <c r="AP783" s="7">
        <v>7.4356013358890971E-2</v>
      </c>
      <c r="AQ783" s="7">
        <v>5.7694221737728535E-2</v>
      </c>
      <c r="AR783" s="7" t="str">
        <v/>
      </c>
      <c r="AS783" s="18">
        <v>30.861000000000001</v>
      </c>
      <c r="AT783" s="41"/>
      <c r="AU783" s="9">
        <v>6.510559517279213E-2</v>
      </c>
      <c r="AV783" s="9">
        <v>5.1768207849354209E-3</v>
      </c>
      <c r="AW783" s="9">
        <v>6.4073872832983048E-2</v>
      </c>
      <c r="AX783" s="9">
        <v>6.7775828007482941E-2</v>
      </c>
      <c r="AY783" s="9">
        <v>5.4974317001333706E-2</v>
      </c>
      <c r="AZ783" s="9" t="str">
        <v/>
      </c>
      <c r="BA783" s="10">
        <v>31.067</v>
      </c>
      <c r="BB783" s="41"/>
    </row>
    <row r="784" spans="1:54" ht="12.75" customHeight="1" x14ac:dyDescent="0.2">
      <c r="A784" s="32">
        <v>28460</v>
      </c>
      <c r="B784" s="7">
        <v>6.7010309278350499E-2</v>
      </c>
      <c r="C784" s="7">
        <v>4.8387096774193949E-3</v>
      </c>
      <c r="D784" s="7">
        <v>6.1633825471629322E-2</v>
      </c>
      <c r="E784" s="7">
        <v>7.8798997059928766E-2</v>
      </c>
      <c r="F784" s="7">
        <v>6.2402759816287956E-2</v>
      </c>
      <c r="G784" s="7">
        <v>3.9893019699423382E-2</v>
      </c>
      <c r="H784" s="7">
        <v>9.404388714733547E-2</v>
      </c>
      <c r="I784" s="8">
        <v>62.1</v>
      </c>
      <c r="J784" s="8">
        <v>62.3</v>
      </c>
      <c r="K784" s="41"/>
      <c r="L784" s="9">
        <v>6.4516129032258229E-2</v>
      </c>
      <c r="M784" s="9">
        <v>6.4205457463886173E-3</v>
      </c>
      <c r="N784" s="9">
        <v>6.4358825792759422E-2</v>
      </c>
      <c r="O784" s="9">
        <v>7.0020266773092699E-2</v>
      </c>
      <c r="P784" s="9">
        <v>5.8830463574434333E-2</v>
      </c>
      <c r="Q784" s="9">
        <v>3.8594481140027392E-2</v>
      </c>
      <c r="R784" s="9">
        <v>6.7647058823529393E-2</v>
      </c>
      <c r="S784" s="10">
        <v>62.7</v>
      </c>
      <c r="T784" s="10">
        <v>62.7</v>
      </c>
      <c r="U784" s="41"/>
      <c r="V784" s="84">
        <v>7.0500000000000007E-2</v>
      </c>
      <c r="W784" s="84">
        <v>6.4000000000000001E-2</v>
      </c>
      <c r="X784" s="87">
        <v>6.4</v>
      </c>
      <c r="Y784" s="41"/>
      <c r="Z784" s="13">
        <v>6.5299999999999997E-2</v>
      </c>
      <c r="AA784" s="11">
        <v>6.53</v>
      </c>
      <c r="AB784" s="22">
        <v>6.5599999999999992E-2</v>
      </c>
      <c r="AC784" s="41"/>
      <c r="AD784" s="90">
        <v>0</v>
      </c>
      <c r="AE784" s="41"/>
      <c r="AF784" s="12" t="str">
        <v/>
      </c>
      <c r="AG784" s="104" t="str">
        <v/>
      </c>
      <c r="AH784" s="41"/>
      <c r="AI784" s="94">
        <v>0.56000000000000005</v>
      </c>
      <c r="AJ784" s="94">
        <v>7.69</v>
      </c>
      <c r="AK784" s="94">
        <v>7.18</v>
      </c>
      <c r="AL784" s="41"/>
      <c r="AM784" s="7">
        <v>6.5889874200866005E-2</v>
      </c>
      <c r="AN784" s="7">
        <v>4.8605035481674719E-3</v>
      </c>
      <c r="AO784" s="7">
        <v>6.0903053947717112E-2</v>
      </c>
      <c r="AP784" s="7">
        <v>7.4711386714161332E-2</v>
      </c>
      <c r="AQ784" s="7">
        <v>5.8039103906925682E-2</v>
      </c>
      <c r="AR784" s="7" t="str">
        <v/>
      </c>
      <c r="AS784" s="18">
        <v>31.010999999999999</v>
      </c>
      <c r="AT784" s="41"/>
      <c r="AU784" s="9">
        <v>6.4823023937802704E-2</v>
      </c>
      <c r="AV784" s="9">
        <v>5.1501593330542939E-3</v>
      </c>
      <c r="AW784" s="9">
        <v>6.3401463297859229E-2</v>
      </c>
      <c r="AX784" s="9">
        <v>6.8234629643550759E-2</v>
      </c>
      <c r="AY784" s="9">
        <v>5.5255650980399418E-2</v>
      </c>
      <c r="AZ784" s="9" t="str">
        <v/>
      </c>
      <c r="BA784" s="10">
        <v>31.227</v>
      </c>
      <c r="BB784" s="41"/>
    </row>
    <row r="785" spans="1:54" ht="12.75" customHeight="1" x14ac:dyDescent="0.2">
      <c r="A785" s="32">
        <v>28491</v>
      </c>
      <c r="B785" s="7">
        <v>6.8376068376068355E-2</v>
      </c>
      <c r="C785" s="7">
        <v>6.4205457463886173E-3</v>
      </c>
      <c r="D785" s="7">
        <v>6.2545243110600834E-2</v>
      </c>
      <c r="E785" s="7">
        <v>7.9677581258220664E-2</v>
      </c>
      <c r="F785" s="7">
        <v>6.2459939648390916E-2</v>
      </c>
      <c r="G785" s="7">
        <v>3.9861979103600564E-2</v>
      </c>
      <c r="H785" s="7">
        <v>9.0062111801242128E-2</v>
      </c>
      <c r="I785" s="8">
        <v>62.5</v>
      </c>
      <c r="J785" s="8">
        <v>62.7</v>
      </c>
      <c r="K785" s="41"/>
      <c r="L785" s="9">
        <v>6.4189189189189033E-2</v>
      </c>
      <c r="M785" s="9">
        <v>6.3795853269537073E-3</v>
      </c>
      <c r="N785" s="9">
        <v>6.469042607881903E-2</v>
      </c>
      <c r="O785" s="9">
        <v>7.1522113354014927E-2</v>
      </c>
      <c r="P785" s="9">
        <v>5.9037210071389623E-2</v>
      </c>
      <c r="Q785" s="9">
        <v>3.8842385770270882E-2</v>
      </c>
      <c r="R785" s="9">
        <v>6.4327485380116789E-2</v>
      </c>
      <c r="S785" s="10">
        <v>63</v>
      </c>
      <c r="T785" s="10">
        <v>63.1</v>
      </c>
      <c r="U785" s="41"/>
      <c r="V785" s="84">
        <v>6.958333333333333E-2</v>
      </c>
      <c r="W785" s="84">
        <v>6.4000000000000001E-2</v>
      </c>
      <c r="X785" s="87">
        <v>6.4</v>
      </c>
      <c r="Y785" s="41"/>
      <c r="Z785" s="13">
        <v>6.7900000000000002E-2</v>
      </c>
      <c r="AA785" s="11">
        <v>6.79</v>
      </c>
      <c r="AB785" s="22">
        <v>6.7000000000000004E-2</v>
      </c>
      <c r="AC785" s="41"/>
      <c r="AD785" s="90">
        <v>0</v>
      </c>
      <c r="AE785" s="41"/>
      <c r="AF785" s="12" t="str">
        <v/>
      </c>
      <c r="AG785" s="104" t="str">
        <v/>
      </c>
      <c r="AH785" s="41"/>
      <c r="AI785" s="94">
        <v>0.47</v>
      </c>
      <c r="AJ785" s="94">
        <v>7.96</v>
      </c>
      <c r="AK785" s="94">
        <v>7.49</v>
      </c>
      <c r="AL785" s="41"/>
      <c r="AM785" s="7">
        <v>6.5987766121040181E-2</v>
      </c>
      <c r="AN785" s="7">
        <v>5.9011318564379245E-3</v>
      </c>
      <c r="AO785" s="7">
        <v>6.0798278076448664E-2</v>
      </c>
      <c r="AP785" s="7">
        <v>7.5331288955585274E-2</v>
      </c>
      <c r="AQ785" s="7">
        <v>5.8170947319474031E-2</v>
      </c>
      <c r="AR785" s="7" t="str">
        <v/>
      </c>
      <c r="AS785" s="18">
        <v>31.193999999999999</v>
      </c>
      <c r="AT785" s="41"/>
      <c r="AU785" s="9">
        <v>6.4700898152855624E-2</v>
      </c>
      <c r="AV785" s="9">
        <v>5.9884074678964172E-3</v>
      </c>
      <c r="AW785" s="9">
        <v>6.3462624874589535E-2</v>
      </c>
      <c r="AX785" s="9">
        <v>6.9377633642071057E-2</v>
      </c>
      <c r="AY785" s="9">
        <v>5.5418052828994258E-2</v>
      </c>
      <c r="AZ785" s="9" t="str">
        <v/>
      </c>
      <c r="BA785" s="10">
        <v>31.414000000000001</v>
      </c>
      <c r="BB785" s="41"/>
    </row>
    <row r="786" spans="1:54" ht="12.75" customHeight="1" x14ac:dyDescent="0.2">
      <c r="A786" s="32">
        <v>28522</v>
      </c>
      <c r="B786" s="7">
        <v>6.4297800338409372E-2</v>
      </c>
      <c r="C786" s="7">
        <v>4.7846889952152249E-3</v>
      </c>
      <c r="D786" s="7">
        <v>6.2096018220318294E-2</v>
      </c>
      <c r="E786" s="7">
        <v>7.95398305948114E-2</v>
      </c>
      <c r="F786" s="7">
        <v>6.2826694746892064E-2</v>
      </c>
      <c r="G786" s="7">
        <v>4.0193727547581215E-2</v>
      </c>
      <c r="H786" s="7">
        <v>9.259259259259256E-2</v>
      </c>
      <c r="I786" s="8">
        <v>62.9</v>
      </c>
      <c r="J786" s="8">
        <v>63</v>
      </c>
      <c r="K786" s="41"/>
      <c r="L786" s="9">
        <v>6.2184873949579833E-2</v>
      </c>
      <c r="M786" s="9">
        <v>4.7543581616480424E-3</v>
      </c>
      <c r="N786" s="9">
        <v>6.3107327077668307E-2</v>
      </c>
      <c r="O786" s="9">
        <v>7.1721420463987773E-2</v>
      </c>
      <c r="P786" s="9">
        <v>5.9074979547349749E-2</v>
      </c>
      <c r="Q786" s="9">
        <v>3.9007033246832634E-2</v>
      </c>
      <c r="R786" s="9">
        <v>6.3953488372093137E-2</v>
      </c>
      <c r="S786" s="10">
        <v>63.2</v>
      </c>
      <c r="T786" s="10">
        <v>63.4</v>
      </c>
      <c r="U786" s="41"/>
      <c r="V786" s="84">
        <v>6.8500000000000005E-2</v>
      </c>
      <c r="W786" s="84">
        <v>6.3E-2</v>
      </c>
      <c r="X786" s="87">
        <v>6.3</v>
      </c>
      <c r="Y786" s="41"/>
      <c r="Z786" s="13">
        <v>6.83E-2</v>
      </c>
      <c r="AA786" s="11">
        <v>6.83</v>
      </c>
      <c r="AB786" s="22">
        <v>6.7799999999999999E-2</v>
      </c>
      <c r="AC786" s="41"/>
      <c r="AD786" s="90">
        <v>0</v>
      </c>
      <c r="AE786" s="41"/>
      <c r="AF786" s="12" t="str">
        <v/>
      </c>
      <c r="AG786" s="104" t="str">
        <v/>
      </c>
      <c r="AH786" s="41"/>
      <c r="AI786" s="94">
        <v>0.47</v>
      </c>
      <c r="AJ786" s="94">
        <v>8.0299999999999994</v>
      </c>
      <c r="AK786" s="94">
        <v>7.57</v>
      </c>
      <c r="AL786" s="41"/>
      <c r="AM786" s="7">
        <v>6.2627153126271429E-2</v>
      </c>
      <c r="AN786" s="7">
        <v>4.6483298070141288E-3</v>
      </c>
      <c r="AO786" s="7">
        <v>6.0521912347731854E-2</v>
      </c>
      <c r="AP786" s="7">
        <v>7.5201536622170106E-2</v>
      </c>
      <c r="AQ786" s="7">
        <v>5.8232645085982027E-2</v>
      </c>
      <c r="AR786" s="7" t="str">
        <v/>
      </c>
      <c r="AS786" s="18">
        <v>31.338999999999999</v>
      </c>
      <c r="AT786" s="41"/>
      <c r="AU786" s="9">
        <v>6.2285252307485051E-2</v>
      </c>
      <c r="AV786" s="9">
        <v>3.8517858279747408E-3</v>
      </c>
      <c r="AW786" s="9">
        <v>6.2324048913640073E-2</v>
      </c>
      <c r="AX786" s="9">
        <v>6.9524922350921781E-2</v>
      </c>
      <c r="AY786" s="9">
        <v>5.536960622399234E-2</v>
      </c>
      <c r="AZ786" s="9" t="str">
        <v/>
      </c>
      <c r="BA786" s="10">
        <v>31.535</v>
      </c>
      <c r="BB786" s="41"/>
    </row>
    <row r="787" spans="1:54" ht="12.75" customHeight="1" x14ac:dyDescent="0.2">
      <c r="A787" s="32">
        <v>28550</v>
      </c>
      <c r="B787" s="7">
        <v>6.5546218487394947E-2</v>
      </c>
      <c r="C787" s="7">
        <v>6.3492063492063266E-3</v>
      </c>
      <c r="D787" s="7">
        <v>6.3554005518814849E-2</v>
      </c>
      <c r="E787" s="7">
        <v>7.9245564111918076E-2</v>
      </c>
      <c r="F787" s="7">
        <v>6.3358026983113325E-2</v>
      </c>
      <c r="G787" s="7">
        <v>4.0243087389192578E-2</v>
      </c>
      <c r="H787" s="7">
        <v>8.8414634146341653E-2</v>
      </c>
      <c r="I787" s="8">
        <v>63.4</v>
      </c>
      <c r="J787" s="8">
        <v>63.4</v>
      </c>
      <c r="K787" s="41"/>
      <c r="L787" s="9">
        <v>6.3439065108514159E-2</v>
      </c>
      <c r="M787" s="9">
        <v>6.3091482649841879E-3</v>
      </c>
      <c r="N787" s="9">
        <v>6.3884757646980983E-2</v>
      </c>
      <c r="O787" s="9">
        <v>7.2453863914881955E-2</v>
      </c>
      <c r="P787" s="9">
        <v>5.9316264931503104E-2</v>
      </c>
      <c r="Q787" s="9">
        <v>3.9240039679320216E-2</v>
      </c>
      <c r="R787" s="9">
        <v>6.6473988439306186E-2</v>
      </c>
      <c r="S787" s="10">
        <v>63.7</v>
      </c>
      <c r="T787" s="10">
        <v>63.8</v>
      </c>
      <c r="U787" s="41"/>
      <c r="V787" s="84">
        <v>6.7583333333333315E-2</v>
      </c>
      <c r="W787" s="84">
        <v>6.3E-2</v>
      </c>
      <c r="X787" s="87">
        <v>6.3</v>
      </c>
      <c r="Y787" s="41"/>
      <c r="Z787" s="13">
        <v>6.9699999999999998E-2</v>
      </c>
      <c r="AA787" s="11">
        <v>6.97</v>
      </c>
      <c r="AB787" s="22">
        <v>6.7900000000000002E-2</v>
      </c>
      <c r="AC787" s="41"/>
      <c r="AD787" s="90">
        <v>0</v>
      </c>
      <c r="AE787" s="41"/>
      <c r="AF787" s="12" t="str">
        <v/>
      </c>
      <c r="AG787" s="104" t="str">
        <v/>
      </c>
      <c r="AH787" s="41"/>
      <c r="AI787" s="94">
        <v>0.45</v>
      </c>
      <c r="AJ787" s="94">
        <v>8.0399999999999991</v>
      </c>
      <c r="AK787" s="94">
        <v>7.58</v>
      </c>
      <c r="AL787" s="41"/>
      <c r="AM787" s="7">
        <v>6.4170040485830082E-2</v>
      </c>
      <c r="AN787" s="7">
        <v>6.4775519320974251E-3</v>
      </c>
      <c r="AO787" s="7">
        <v>6.160950737759574E-2</v>
      </c>
      <c r="AP787" s="7">
        <v>7.5067067848431757E-2</v>
      </c>
      <c r="AQ787" s="7">
        <v>5.8571591778969312E-2</v>
      </c>
      <c r="AR787" s="7" t="str">
        <v/>
      </c>
      <c r="AS787" s="18">
        <v>31.542000000000002</v>
      </c>
      <c r="AT787" s="41"/>
      <c r="AU787" s="9">
        <v>6.3531463840064362E-2</v>
      </c>
      <c r="AV787" s="9">
        <v>5.4225463770414262E-3</v>
      </c>
      <c r="AW787" s="9">
        <v>6.2399505081098594E-2</v>
      </c>
      <c r="AX787" s="9">
        <v>6.9819657169340132E-2</v>
      </c>
      <c r="AY787" s="9">
        <v>5.5522404296345362E-2</v>
      </c>
      <c r="AZ787" s="9" t="str">
        <v/>
      </c>
      <c r="BA787" s="10">
        <v>31.706</v>
      </c>
      <c r="BB787" s="41"/>
    </row>
    <row r="788" spans="1:54" ht="12.75" customHeight="1" x14ac:dyDescent="0.2">
      <c r="A788" s="32">
        <v>28581</v>
      </c>
      <c r="B788" s="7">
        <v>6.4999999999999947E-2</v>
      </c>
      <c r="C788" s="7">
        <v>7.8864353312302349E-3</v>
      </c>
      <c r="D788" s="7">
        <v>6.4997026891599807E-2</v>
      </c>
      <c r="E788" s="7">
        <v>7.9450852814810569E-2</v>
      </c>
      <c r="F788" s="7">
        <v>6.3883911996309495E-2</v>
      </c>
      <c r="G788" s="7">
        <v>4.0471408973723699E-2</v>
      </c>
      <c r="H788" s="7">
        <v>8.4848484848484729E-2</v>
      </c>
      <c r="I788" s="8">
        <v>63.9</v>
      </c>
      <c r="J788" s="8">
        <v>63.9</v>
      </c>
      <c r="K788" s="41"/>
      <c r="L788" s="9">
        <v>6.4676616915422924E-2</v>
      </c>
      <c r="M788" s="9">
        <v>7.8369905956112706E-3</v>
      </c>
      <c r="N788" s="9">
        <v>6.3986064090853834E-2</v>
      </c>
      <c r="O788" s="9">
        <v>7.3177842156095574E-2</v>
      </c>
      <c r="P788" s="9">
        <v>5.9849155134083176E-2</v>
      </c>
      <c r="Q788" s="9">
        <v>3.9646391711242845E-2</v>
      </c>
      <c r="R788" s="9">
        <v>5.7471264367816133E-2</v>
      </c>
      <c r="S788" s="10">
        <v>64.2</v>
      </c>
      <c r="T788" s="10">
        <v>64.3</v>
      </c>
      <c r="U788" s="41"/>
      <c r="V788" s="84">
        <v>6.6666666666666652E-2</v>
      </c>
      <c r="W788" s="84">
        <v>6.0999999999999999E-2</v>
      </c>
      <c r="X788" s="87">
        <v>6.1</v>
      </c>
      <c r="Y788" s="41"/>
      <c r="Z788" s="13">
        <v>7.2499999999999995E-2</v>
      </c>
      <c r="AA788" s="11">
        <v>7.25</v>
      </c>
      <c r="AB788" s="22">
        <v>6.8900000000000003E-2</v>
      </c>
      <c r="AC788" s="41"/>
      <c r="AD788" s="90">
        <v>0</v>
      </c>
      <c r="AE788" s="41"/>
      <c r="AF788" s="12" t="str">
        <v/>
      </c>
      <c r="AG788" s="104" t="str">
        <v/>
      </c>
      <c r="AH788" s="41"/>
      <c r="AI788" s="94">
        <v>0.27</v>
      </c>
      <c r="AJ788" s="94">
        <v>8.15</v>
      </c>
      <c r="AK788" s="94">
        <v>7.74</v>
      </c>
      <c r="AL788" s="41"/>
      <c r="AM788" s="7">
        <v>6.6047229303636046E-2</v>
      </c>
      <c r="AN788" s="7">
        <v>7.5771986557604531E-3</v>
      </c>
      <c r="AO788" s="7">
        <v>6.3089139494926227E-2</v>
      </c>
      <c r="AP788" s="7">
        <v>7.5100353086662075E-2</v>
      </c>
      <c r="AQ788" s="7">
        <v>5.9039228244056829E-2</v>
      </c>
      <c r="AR788" s="7" t="str">
        <v/>
      </c>
      <c r="AS788" s="18">
        <v>31.780999999999999</v>
      </c>
      <c r="AT788" s="41"/>
      <c r="AU788" s="9">
        <v>6.5155712807503541E-2</v>
      </c>
      <c r="AV788" s="9">
        <v>6.4656531886708724E-3</v>
      </c>
      <c r="AW788" s="9">
        <v>6.2958444629584109E-2</v>
      </c>
      <c r="AX788" s="9">
        <v>6.9963340005585684E-2</v>
      </c>
      <c r="AY788" s="9">
        <v>5.5814819778438052E-2</v>
      </c>
      <c r="AZ788" s="9" t="str">
        <v/>
      </c>
      <c r="BA788" s="10">
        <v>31.911000000000001</v>
      </c>
      <c r="BB788" s="41"/>
    </row>
    <row r="789" spans="1:54" ht="12.75" customHeight="1" x14ac:dyDescent="0.2">
      <c r="A789" s="32">
        <v>28611</v>
      </c>
      <c r="B789" s="7">
        <v>6.9651741293532465E-2</v>
      </c>
      <c r="C789" s="7">
        <v>9.3896713615022609E-3</v>
      </c>
      <c r="D789" s="7">
        <v>6.6308065284899742E-2</v>
      </c>
      <c r="E789" s="7">
        <v>7.9988270840323006E-2</v>
      </c>
      <c r="F789" s="7">
        <v>6.4569604208857267E-2</v>
      </c>
      <c r="G789" s="7">
        <v>4.0957727723496262E-2</v>
      </c>
      <c r="H789" s="7">
        <v>8.6826347305389184E-2</v>
      </c>
      <c r="I789" s="8">
        <v>64.5</v>
      </c>
      <c r="J789" s="8">
        <v>64.5</v>
      </c>
      <c r="K789" s="41"/>
      <c r="L789" s="9">
        <v>6.7656765676567643E-2</v>
      </c>
      <c r="M789" s="9">
        <v>6.2208398133749565E-3</v>
      </c>
      <c r="N789" s="9">
        <v>6.5410157253324552E-2</v>
      </c>
      <c r="O789" s="9">
        <v>7.389350498818259E-2</v>
      </c>
      <c r="P789" s="9">
        <v>6.0376704192925734E-2</v>
      </c>
      <c r="Q789" s="9">
        <v>4.0049748294778142E-2</v>
      </c>
      <c r="R789" s="9">
        <v>5.7142857142857162E-2</v>
      </c>
      <c r="S789" s="10">
        <v>64.7</v>
      </c>
      <c r="T789" s="10">
        <v>64.7</v>
      </c>
      <c r="U789" s="41"/>
      <c r="V789" s="84">
        <v>6.5833333333333327E-2</v>
      </c>
      <c r="W789" s="84">
        <v>0.06</v>
      </c>
      <c r="X789" s="87">
        <v>6</v>
      </c>
      <c r="Y789" s="41"/>
      <c r="Z789" s="13">
        <v>7.4299999999999991E-2</v>
      </c>
      <c r="AA789" s="11">
        <v>7.43</v>
      </c>
      <c r="AB789" s="22">
        <v>7.3599999999999999E-2</v>
      </c>
      <c r="AC789" s="41"/>
      <c r="AD789" s="90">
        <v>0</v>
      </c>
      <c r="AE789" s="41"/>
      <c r="AF789" s="12" t="str">
        <v/>
      </c>
      <c r="AG789" s="104" t="str">
        <v/>
      </c>
      <c r="AH789" s="41"/>
      <c r="AI789" s="94">
        <v>0.3</v>
      </c>
      <c r="AJ789" s="94">
        <v>8.35</v>
      </c>
      <c r="AK789" s="94">
        <v>8.01</v>
      </c>
      <c r="AL789" s="41"/>
      <c r="AM789" s="7">
        <v>6.8250842706004233E-2</v>
      </c>
      <c r="AN789" s="7">
        <v>7.1426323904220101E-3</v>
      </c>
      <c r="AO789" s="7">
        <v>6.4194615674708189E-2</v>
      </c>
      <c r="AP789" s="7">
        <v>7.5574196106396041E-2</v>
      </c>
      <c r="AQ789" s="7">
        <v>5.9403443165334302E-2</v>
      </c>
      <c r="AR789" s="7" t="str">
        <v/>
      </c>
      <c r="AS789" s="18">
        <v>32.008000000000003</v>
      </c>
      <c r="AT789" s="41"/>
      <c r="AU789" s="9">
        <v>6.5986981934112565E-2</v>
      </c>
      <c r="AV789" s="9">
        <v>5.8913854156872336E-3</v>
      </c>
      <c r="AW789" s="9">
        <v>6.353621333182069E-2</v>
      </c>
      <c r="AX789" s="9">
        <v>7.0394503347624093E-2</v>
      </c>
      <c r="AY789" s="9">
        <v>5.6037111489631419E-2</v>
      </c>
      <c r="AZ789" s="9" t="str">
        <v/>
      </c>
      <c r="BA789" s="10">
        <v>32.098999999999997</v>
      </c>
      <c r="BB789" s="41"/>
    </row>
    <row r="790" spans="1:54" ht="12.75" customHeight="1" x14ac:dyDescent="0.2">
      <c r="A790" s="32">
        <v>28642</v>
      </c>
      <c r="B790" s="7">
        <v>7.4135090609555254E-2</v>
      </c>
      <c r="C790" s="7">
        <v>7.7519379844961378E-3</v>
      </c>
      <c r="D790" s="7">
        <v>6.7482921024046183E-2</v>
      </c>
      <c r="E790" s="7">
        <v>8.0849100028315801E-2</v>
      </c>
      <c r="F790" s="7">
        <v>6.5103500702937245E-2</v>
      </c>
      <c r="G790" s="7">
        <v>4.1519697004906098E-2</v>
      </c>
      <c r="H790" s="7">
        <v>9.2537313432835777E-2</v>
      </c>
      <c r="I790" s="8">
        <v>65.2</v>
      </c>
      <c r="J790" s="8">
        <v>65</v>
      </c>
      <c r="K790" s="41"/>
      <c r="L790" s="9">
        <v>7.0491803278688536E-2</v>
      </c>
      <c r="M790" s="9">
        <v>7.7279752704790816E-3</v>
      </c>
      <c r="N790" s="9">
        <v>6.7365018322375292E-2</v>
      </c>
      <c r="O790" s="9">
        <v>7.5403549743794152E-2</v>
      </c>
      <c r="P790" s="9">
        <v>6.0768124813284086E-2</v>
      </c>
      <c r="Q790" s="9">
        <v>4.0529885457167181E-2</v>
      </c>
      <c r="R790" s="9">
        <v>5.3977272727272707E-2</v>
      </c>
      <c r="S790" s="10">
        <v>65.3</v>
      </c>
      <c r="T790" s="10">
        <v>65.2</v>
      </c>
      <c r="U790" s="41"/>
      <c r="V790" s="84">
        <v>6.4749999999999988E-2</v>
      </c>
      <c r="W790" s="84">
        <v>5.9000000000000004E-2</v>
      </c>
      <c r="X790" s="87">
        <v>5.9</v>
      </c>
      <c r="Y790" s="41"/>
      <c r="Z790" s="13">
        <v>8.0100000000000005E-2</v>
      </c>
      <c r="AA790" s="11">
        <v>8.01</v>
      </c>
      <c r="AB790" s="22">
        <v>7.5999999999999998E-2</v>
      </c>
      <c r="AC790" s="41"/>
      <c r="AD790" s="90">
        <v>0</v>
      </c>
      <c r="AE790" s="41"/>
      <c r="AF790" s="12" t="str">
        <v/>
      </c>
      <c r="AG790" s="104" t="str">
        <v/>
      </c>
      <c r="AH790" s="41"/>
      <c r="AI790" s="94">
        <v>0.14000000000000001</v>
      </c>
      <c r="AJ790" s="94">
        <v>8.4600000000000009</v>
      </c>
      <c r="AK790" s="94">
        <v>8.24</v>
      </c>
      <c r="AL790" s="41"/>
      <c r="AM790" s="7">
        <v>6.9231024526235307E-2</v>
      </c>
      <c r="AN790" s="7">
        <v>6.5296175956008895E-3</v>
      </c>
      <c r="AO790" s="7">
        <v>6.4293013704558977E-2</v>
      </c>
      <c r="AP790" s="7">
        <v>7.5749137768809094E-2</v>
      </c>
      <c r="AQ790" s="7">
        <v>5.9751694938023237E-2</v>
      </c>
      <c r="AR790" s="7" t="str">
        <v/>
      </c>
      <c r="AS790" s="18">
        <v>32.216999999999999</v>
      </c>
      <c r="AT790" s="41"/>
      <c r="AU790" s="9">
        <v>6.5561864518684621E-2</v>
      </c>
      <c r="AV790" s="9">
        <v>5.5764977102090718E-3</v>
      </c>
      <c r="AW790" s="9">
        <v>6.3784691709849239E-2</v>
      </c>
      <c r="AX790" s="9">
        <v>7.065927212078682E-2</v>
      </c>
      <c r="AY790" s="9">
        <v>5.6210911251737938E-2</v>
      </c>
      <c r="AZ790" s="9" t="str">
        <v/>
      </c>
      <c r="BA790" s="10">
        <v>32.277999999999999</v>
      </c>
      <c r="BB790" s="41"/>
    </row>
    <row r="791" spans="1:54" ht="12.75" customHeight="1" x14ac:dyDescent="0.2">
      <c r="A791" s="32">
        <v>28672</v>
      </c>
      <c r="B791" s="7">
        <v>7.7049180327869005E-2</v>
      </c>
      <c r="C791" s="7">
        <v>7.692307692307665E-3</v>
      </c>
      <c r="D791" s="7">
        <v>6.6240957376000109E-2</v>
      </c>
      <c r="E791" s="7">
        <v>8.2012626216890094E-2</v>
      </c>
      <c r="F791" s="7">
        <v>6.5305070832828216E-2</v>
      </c>
      <c r="G791" s="7">
        <v>4.1737669351991968E-2</v>
      </c>
      <c r="H791" s="7">
        <v>9.4395280235988199E-2</v>
      </c>
      <c r="I791" s="8">
        <v>65.7</v>
      </c>
      <c r="J791" s="8">
        <v>65.5</v>
      </c>
      <c r="K791" s="41"/>
      <c r="L791" s="9">
        <v>7.3529411764705843E-2</v>
      </c>
      <c r="M791" s="9">
        <v>6.1349693251533388E-3</v>
      </c>
      <c r="N791" s="9">
        <v>6.7555682453010135E-2</v>
      </c>
      <c r="O791" s="9">
        <v>7.6244127077905732E-2</v>
      </c>
      <c r="P791" s="9">
        <v>6.0831479320220261E-2</v>
      </c>
      <c r="Q791" s="9">
        <v>4.0671552382203435E-2</v>
      </c>
      <c r="R791" s="9">
        <v>5.6497175141242861E-2</v>
      </c>
      <c r="S791" s="10">
        <v>65.7</v>
      </c>
      <c r="T791" s="10">
        <v>65.599999999999994</v>
      </c>
      <c r="U791" s="41"/>
      <c r="V791" s="84">
        <v>6.4166666666666677E-2</v>
      </c>
      <c r="W791" s="84">
        <v>6.2E-2</v>
      </c>
      <c r="X791" s="87">
        <v>6.2</v>
      </c>
      <c r="Y791" s="41"/>
      <c r="Z791" s="13">
        <v>0.08</v>
      </c>
      <c r="AA791" s="11">
        <v>8</v>
      </c>
      <c r="AB791" s="22">
        <v>7.8100000000000003E-2</v>
      </c>
      <c r="AC791" s="41"/>
      <c r="AD791" s="90">
        <v>0</v>
      </c>
      <c r="AE791" s="41"/>
      <c r="AF791" s="12" t="str">
        <v/>
      </c>
      <c r="AG791" s="104" t="str">
        <v/>
      </c>
      <c r="AH791" s="41"/>
      <c r="AI791" s="94">
        <v>0.09</v>
      </c>
      <c r="AJ791" s="94">
        <v>8.64</v>
      </c>
      <c r="AK791" s="94">
        <v>8.49</v>
      </c>
      <c r="AL791" s="41"/>
      <c r="AM791" s="7">
        <v>6.9534783900683461E-2</v>
      </c>
      <c r="AN791" s="7">
        <v>5.4629543408759584E-3</v>
      </c>
      <c r="AO791" s="7">
        <v>6.3199311191561192E-2</v>
      </c>
      <c r="AP791" s="7">
        <v>7.6143488460870046E-2</v>
      </c>
      <c r="AQ791" s="7">
        <v>6.0006341008756792E-2</v>
      </c>
      <c r="AR791" s="7" t="str">
        <v/>
      </c>
      <c r="AS791" s="18">
        <v>32.393000000000001</v>
      </c>
      <c r="AT791" s="41"/>
      <c r="AU791" s="9">
        <v>6.5258046523836155E-2</v>
      </c>
      <c r="AV791" s="9">
        <v>5.8863622281430938E-3</v>
      </c>
      <c r="AW791" s="9">
        <v>6.3690455471584029E-2</v>
      </c>
      <c r="AX791" s="9">
        <v>7.1003383060281644E-2</v>
      </c>
      <c r="AY791" s="9">
        <v>5.6480883733300624E-2</v>
      </c>
      <c r="AZ791" s="9" t="str">
        <v/>
      </c>
      <c r="BA791" s="10">
        <v>32.468000000000004</v>
      </c>
      <c r="BB791" s="41"/>
    </row>
    <row r="792" spans="1:54" ht="12.75" customHeight="1" x14ac:dyDescent="0.2">
      <c r="A792" s="32">
        <v>28703</v>
      </c>
      <c r="B792" s="7">
        <v>7.8431372549019551E-2</v>
      </c>
      <c r="C792" s="7">
        <v>6.1068702290076882E-3</v>
      </c>
      <c r="D792" s="7">
        <v>6.7205452178244807E-2</v>
      </c>
      <c r="E792" s="7">
        <v>7.9129285785831449E-2</v>
      </c>
      <c r="F792" s="7">
        <v>6.5485611049388881E-2</v>
      </c>
      <c r="G792" s="7">
        <v>4.2154971525757423E-2</v>
      </c>
      <c r="H792" s="7">
        <v>9.7345132743362983E-2</v>
      </c>
      <c r="I792" s="8">
        <v>66</v>
      </c>
      <c r="J792" s="8">
        <v>65.900000000000006</v>
      </c>
      <c r="K792" s="41"/>
      <c r="L792" s="9">
        <v>7.4796747967479593E-2</v>
      </c>
      <c r="M792" s="9">
        <v>7.6219512195121464E-3</v>
      </c>
      <c r="N792" s="9">
        <v>6.8400438632078231E-2</v>
      </c>
      <c r="O792" s="9">
        <v>7.6606634725963296E-2</v>
      </c>
      <c r="P792" s="9">
        <v>6.1184406147188231E-2</v>
      </c>
      <c r="Q792" s="9">
        <v>4.0987434834768077E-2</v>
      </c>
      <c r="R792" s="9">
        <v>5.3370786516853785E-2</v>
      </c>
      <c r="S792" s="10">
        <v>66.099999999999994</v>
      </c>
      <c r="T792" s="10">
        <v>66.099999999999994</v>
      </c>
      <c r="U792" s="41"/>
      <c r="V792" s="84">
        <v>6.3249999999999987E-2</v>
      </c>
      <c r="W792" s="84">
        <v>5.9000000000000004E-2</v>
      </c>
      <c r="X792" s="87">
        <v>5.9</v>
      </c>
      <c r="Y792" s="41"/>
      <c r="Z792" s="13">
        <v>8.4000000000000005E-2</v>
      </c>
      <c r="AA792" s="11">
        <v>8.4</v>
      </c>
      <c r="AB792" s="22">
        <v>8.0399999999999985E-2</v>
      </c>
      <c r="AC792" s="41"/>
      <c r="AD792" s="90">
        <v>0</v>
      </c>
      <c r="AE792" s="41"/>
      <c r="AF792" s="12" t="str">
        <v/>
      </c>
      <c r="AG792" s="104" t="str">
        <v/>
      </c>
      <c r="AH792" s="41"/>
      <c r="AI792" s="94">
        <v>-7.0000000000000007E-2</v>
      </c>
      <c r="AJ792" s="94">
        <v>8.41</v>
      </c>
      <c r="AK792" s="94">
        <v>8.3699999999999992</v>
      </c>
      <c r="AL792" s="41"/>
      <c r="AM792" s="7">
        <v>6.9968450111739244E-2</v>
      </c>
      <c r="AN792" s="7">
        <v>5.0628222146760216E-3</v>
      </c>
      <c r="AO792" s="7">
        <v>6.3453997067928203E-2</v>
      </c>
      <c r="AP792" s="7">
        <v>7.4761810058549649E-2</v>
      </c>
      <c r="AQ792" s="7">
        <v>6.0108854902994668E-2</v>
      </c>
      <c r="AR792" s="7" t="str">
        <v/>
      </c>
      <c r="AS792" s="18">
        <v>32.557000000000002</v>
      </c>
      <c r="AT792" s="41"/>
      <c r="AU792" s="9">
        <v>6.5722028143262889E-2</v>
      </c>
      <c r="AV792" s="9">
        <v>5.3591228286311576E-3</v>
      </c>
      <c r="AW792" s="9">
        <v>6.4365577206742186E-2</v>
      </c>
      <c r="AX792" s="9">
        <v>7.1155833629777065E-2</v>
      </c>
      <c r="AY792" s="9">
        <v>5.6634886711268928E-2</v>
      </c>
      <c r="AZ792" s="9" t="str">
        <v/>
      </c>
      <c r="BA792" s="10">
        <v>32.642000000000003</v>
      </c>
      <c r="BB792" s="41"/>
    </row>
    <row r="793" spans="1:54" ht="12.75" customHeight="1" x14ac:dyDescent="0.2">
      <c r="A793" s="32">
        <v>28734</v>
      </c>
      <c r="B793" s="7">
        <v>8.3061889250814369E-2</v>
      </c>
      <c r="C793" s="7">
        <v>9.1047040971168336E-3</v>
      </c>
      <c r="D793" s="7">
        <v>6.7930526473439112E-2</v>
      </c>
      <c r="E793" s="7">
        <v>8.0280761998680727E-2</v>
      </c>
      <c r="F793" s="7">
        <v>6.598588196320887E-2</v>
      </c>
      <c r="G793" s="7">
        <v>4.2548313630635715E-2</v>
      </c>
      <c r="H793" s="7">
        <v>8.4795321637426868E-2</v>
      </c>
      <c r="I793" s="8">
        <v>66.5</v>
      </c>
      <c r="J793" s="8">
        <v>66.5</v>
      </c>
      <c r="K793" s="41"/>
      <c r="L793" s="9">
        <v>7.9159935379644608E-2</v>
      </c>
      <c r="M793" s="9">
        <v>9.0771558245084094E-3</v>
      </c>
      <c r="N793" s="9">
        <v>6.9534028170703754E-2</v>
      </c>
      <c r="O793" s="9">
        <v>7.7466375860235859E-2</v>
      </c>
      <c r="P793" s="9">
        <v>6.1722545981221399E-2</v>
      </c>
      <c r="Q793" s="9">
        <v>4.1535884710958593E-2</v>
      </c>
      <c r="R793" s="9">
        <v>5.6022408963585457E-2</v>
      </c>
      <c r="S793" s="10">
        <v>66.8</v>
      </c>
      <c r="T793" s="10">
        <v>66.7</v>
      </c>
      <c r="U793" s="41"/>
      <c r="V793" s="84">
        <v>6.2583333333333324E-2</v>
      </c>
      <c r="W793" s="84">
        <v>0.06</v>
      </c>
      <c r="X793" s="87">
        <v>6</v>
      </c>
      <c r="Y793" s="41"/>
      <c r="Z793" s="13">
        <v>8.900000000000001E-2</v>
      </c>
      <c r="AA793" s="11">
        <v>8.9</v>
      </c>
      <c r="AB793" s="22">
        <v>8.4499999999999992E-2</v>
      </c>
      <c r="AC793" s="41"/>
      <c r="AD793" s="90">
        <v>0</v>
      </c>
      <c r="AE793" s="41"/>
      <c r="AF793" s="12" t="str">
        <v/>
      </c>
      <c r="AG793" s="104" t="str">
        <v/>
      </c>
      <c r="AH793" s="41"/>
      <c r="AI793" s="94">
        <v>-0.14000000000000001</v>
      </c>
      <c r="AJ793" s="94">
        <v>8.42</v>
      </c>
      <c r="AK793" s="94">
        <v>8.57</v>
      </c>
      <c r="AL793" s="41"/>
      <c r="AM793" s="7">
        <v>7.1996856890285788E-2</v>
      </c>
      <c r="AN793" s="7">
        <v>5.6823417391036468E-3</v>
      </c>
      <c r="AO793" s="7">
        <v>6.3712213931733208E-2</v>
      </c>
      <c r="AP793" s="7">
        <v>7.5129411614106356E-2</v>
      </c>
      <c r="AQ793" s="7">
        <v>6.0342453271809759E-2</v>
      </c>
      <c r="AR793" s="7" t="str">
        <v/>
      </c>
      <c r="AS793" s="18">
        <v>32.741999999999997</v>
      </c>
      <c r="AT793" s="41"/>
      <c r="AU793" s="9">
        <v>6.736458807464718E-2</v>
      </c>
      <c r="AV793" s="9">
        <v>5.7594510140308586E-3</v>
      </c>
      <c r="AW793" s="9">
        <v>6.448176041756426E-2</v>
      </c>
      <c r="AX793" s="9">
        <v>7.1306068885626628E-2</v>
      </c>
      <c r="AY793" s="9">
        <v>5.6815792643393426E-2</v>
      </c>
      <c r="AZ793" s="9" t="str">
        <v/>
      </c>
      <c r="BA793" s="10">
        <v>32.83</v>
      </c>
      <c r="BB793" s="41"/>
    </row>
    <row r="794" spans="1:54" ht="12.75" customHeight="1" x14ac:dyDescent="0.2">
      <c r="A794" s="32">
        <v>28764</v>
      </c>
      <c r="B794" s="7">
        <v>8.9285714285714191E-2</v>
      </c>
      <c r="C794" s="7">
        <v>9.0225563909773765E-3</v>
      </c>
      <c r="D794" s="7">
        <v>6.917810999860885E-2</v>
      </c>
      <c r="E794" s="7">
        <v>8.0317809055046707E-2</v>
      </c>
      <c r="F794" s="7">
        <v>6.6337743382089531E-2</v>
      </c>
      <c r="G794" s="7">
        <v>4.3016632253185305E-2</v>
      </c>
      <c r="H794" s="7">
        <v>8.9855072463768115E-2</v>
      </c>
      <c r="I794" s="8">
        <v>67.099999999999994</v>
      </c>
      <c r="J794" s="8">
        <v>67.099999999999994</v>
      </c>
      <c r="K794" s="41"/>
      <c r="L794" s="9">
        <v>8.3735909822866272E-2</v>
      </c>
      <c r="M794" s="9">
        <v>7.496251874062887E-3</v>
      </c>
      <c r="N794" s="9">
        <v>7.0239329662989736E-2</v>
      </c>
      <c r="O794" s="9">
        <v>7.7207619631727953E-2</v>
      </c>
      <c r="P794" s="9">
        <v>6.1937286228370692E-2</v>
      </c>
      <c r="Q794" s="9">
        <v>4.1748612620854386E-2</v>
      </c>
      <c r="R794" s="9">
        <v>6.1111111111111116E-2</v>
      </c>
      <c r="S794" s="10">
        <v>67.3</v>
      </c>
      <c r="T794" s="10">
        <v>67.2</v>
      </c>
      <c r="U794" s="41"/>
      <c r="V794" s="84">
        <v>6.1750000000000006E-2</v>
      </c>
      <c r="W794" s="84">
        <v>5.7999999999999996E-2</v>
      </c>
      <c r="X794" s="87">
        <v>5.8</v>
      </c>
      <c r="Y794" s="41"/>
      <c r="Z794" s="13">
        <v>9.35E-2</v>
      </c>
      <c r="AA794" s="11">
        <v>9.35</v>
      </c>
      <c r="AB794" s="22">
        <v>8.9600000000000013E-2</v>
      </c>
      <c r="AC794" s="41"/>
      <c r="AD794" s="90">
        <v>0</v>
      </c>
      <c r="AE794" s="41"/>
      <c r="AF794" s="12" t="str">
        <v/>
      </c>
      <c r="AG794" s="104" t="str">
        <v/>
      </c>
      <c r="AH794" s="41"/>
      <c r="AI794" s="94">
        <v>-0.53</v>
      </c>
      <c r="AJ794" s="94">
        <v>8.64</v>
      </c>
      <c r="AK794" s="94">
        <v>8.85</v>
      </c>
      <c r="AL794" s="41"/>
      <c r="AM794" s="7">
        <v>7.5541795665634792E-2</v>
      </c>
      <c r="AN794" s="7">
        <v>7.9714128642112136E-3</v>
      </c>
      <c r="AO794" s="7">
        <v>6.4474331976009047E-2</v>
      </c>
      <c r="AP794" s="7">
        <v>7.5623252849224887E-2</v>
      </c>
      <c r="AQ794" s="7">
        <v>6.071996000924007E-2</v>
      </c>
      <c r="AR794" s="7" t="str">
        <v/>
      </c>
      <c r="AS794" s="18">
        <v>33.003</v>
      </c>
      <c r="AT794" s="41"/>
      <c r="AU794" s="9">
        <v>7.0016501116251906E-2</v>
      </c>
      <c r="AV794" s="9">
        <v>7.3408467864757299E-3</v>
      </c>
      <c r="AW794" s="9">
        <v>6.5308751851614444E-2</v>
      </c>
      <c r="AX794" s="9">
        <v>7.2046173798167024E-2</v>
      </c>
      <c r="AY794" s="9">
        <v>5.7158945513415826E-2</v>
      </c>
      <c r="AZ794" s="9" t="str">
        <v/>
      </c>
      <c r="BA794" s="10">
        <v>33.070999999999998</v>
      </c>
      <c r="BB794" s="41"/>
    </row>
    <row r="795" spans="1:54" ht="12.75" customHeight="1" x14ac:dyDescent="0.2">
      <c r="A795" s="32">
        <v>28795</v>
      </c>
      <c r="B795" s="7">
        <v>8.8852988691437984E-2</v>
      </c>
      <c r="C795" s="7">
        <v>5.9612518628913147E-3</v>
      </c>
      <c r="D795" s="7">
        <v>6.8181179414473325E-2</v>
      </c>
      <c r="E795" s="7">
        <v>7.9864942602342337E-2</v>
      </c>
      <c r="F795" s="7">
        <v>6.651179646025529E-2</v>
      </c>
      <c r="G795" s="7">
        <v>4.3069135854459706E-2</v>
      </c>
      <c r="H795" s="7">
        <v>8.9337175792506995E-2</v>
      </c>
      <c r="I795" s="8">
        <v>67.400000000000006</v>
      </c>
      <c r="J795" s="8">
        <v>67.5</v>
      </c>
      <c r="K795" s="41"/>
      <c r="L795" s="9">
        <v>8.6538461538461453E-2</v>
      </c>
      <c r="M795" s="9">
        <v>5.9523809523809312E-3</v>
      </c>
      <c r="N795" s="9">
        <v>7.029013094958203E-2</v>
      </c>
      <c r="O795" s="9">
        <v>7.7875884367264891E-2</v>
      </c>
      <c r="P795" s="9">
        <v>6.2149327393237419E-2</v>
      </c>
      <c r="Q795" s="9">
        <v>4.1784580847496589E-2</v>
      </c>
      <c r="R795" s="9">
        <v>6.0606060606060774E-2</v>
      </c>
      <c r="S795" s="10">
        <v>67.8</v>
      </c>
      <c r="T795" s="10">
        <v>67.599999999999994</v>
      </c>
      <c r="U795" s="41"/>
      <c r="V795" s="84">
        <v>6.1000000000000006E-2</v>
      </c>
      <c r="W795" s="84">
        <v>5.9000000000000004E-2</v>
      </c>
      <c r="X795" s="87">
        <v>5.9</v>
      </c>
      <c r="Y795" s="41"/>
      <c r="Z795" s="13">
        <v>9.9399999999999988E-2</v>
      </c>
      <c r="AA795" s="11">
        <v>9.94</v>
      </c>
      <c r="AB795" s="22">
        <v>9.7599999999999992E-2</v>
      </c>
      <c r="AC795" s="41"/>
      <c r="AD795" s="90">
        <v>0</v>
      </c>
      <c r="AE795" s="41"/>
      <c r="AF795" s="12" t="str">
        <v/>
      </c>
      <c r="AG795" s="104" t="str">
        <v/>
      </c>
      <c r="AH795" s="41"/>
      <c r="AI795" s="94">
        <v>-0.69</v>
      </c>
      <c r="AJ795" s="94">
        <v>8.81</v>
      </c>
      <c r="AK795" s="94">
        <v>9.42</v>
      </c>
      <c r="AL795" s="41"/>
      <c r="AM795" s="7">
        <v>7.5467418424548738E-2</v>
      </c>
      <c r="AN795" s="7">
        <v>5.6661515619791381E-3</v>
      </c>
      <c r="AO795" s="7">
        <v>6.420416002598972E-2</v>
      </c>
      <c r="AP795" s="7">
        <v>7.5081680215643987E-2</v>
      </c>
      <c r="AQ795" s="7">
        <v>6.0960627044133187E-2</v>
      </c>
      <c r="AR795" s="7" t="str">
        <v/>
      </c>
      <c r="AS795" s="18">
        <v>33.19</v>
      </c>
      <c r="AT795" s="41"/>
      <c r="AU795" s="9">
        <v>7.0235297904529093E-2</v>
      </c>
      <c r="AV795" s="9">
        <v>5.3823591666415371E-3</v>
      </c>
      <c r="AW795" s="9">
        <v>6.4873049365386626E-2</v>
      </c>
      <c r="AX795" s="9">
        <v>7.2162224559416011E-2</v>
      </c>
      <c r="AY795" s="9">
        <v>5.7325931119169837E-2</v>
      </c>
      <c r="AZ795" s="9" t="str">
        <v/>
      </c>
      <c r="BA795" s="10">
        <v>33.249000000000002</v>
      </c>
      <c r="BB795" s="41"/>
    </row>
    <row r="796" spans="1:54" ht="12.75" customHeight="1" x14ac:dyDescent="0.2">
      <c r="A796" s="32">
        <v>28825</v>
      </c>
      <c r="B796" s="7">
        <v>9.0177133655394481E-2</v>
      </c>
      <c r="C796" s="7">
        <v>5.9259259259261121E-3</v>
      </c>
      <c r="D796" s="7">
        <v>6.8477124313317317E-2</v>
      </c>
      <c r="E796" s="7">
        <v>7.9417211346918259E-2</v>
      </c>
      <c r="F796" s="7">
        <v>6.6684615837539152E-2</v>
      </c>
      <c r="G796" s="7">
        <v>4.3480989382206792E-2</v>
      </c>
      <c r="H796" s="7">
        <v>8.5959885386819535E-2</v>
      </c>
      <c r="I796" s="8">
        <v>67.7</v>
      </c>
      <c r="J796" s="8">
        <v>67.900000000000006</v>
      </c>
      <c r="K796" s="41"/>
      <c r="L796" s="9">
        <v>8.4529505582137121E-2</v>
      </c>
      <c r="M796" s="9">
        <v>5.9171597633136397E-3</v>
      </c>
      <c r="N796" s="9">
        <v>7.005305155927255E-2</v>
      </c>
      <c r="O796" s="9">
        <v>7.7587666223579488E-2</v>
      </c>
      <c r="P796" s="9">
        <v>6.2176276435324418E-2</v>
      </c>
      <c r="Q796" s="9">
        <v>4.1938021503249212E-2</v>
      </c>
      <c r="R796" s="9">
        <v>6.336088154269981E-2</v>
      </c>
      <c r="S796" s="10">
        <v>68</v>
      </c>
      <c r="T796" s="10">
        <v>68</v>
      </c>
      <c r="U796" s="41"/>
      <c r="V796" s="84">
        <v>6.0666666666666667E-2</v>
      </c>
      <c r="W796" s="84">
        <v>0.06</v>
      </c>
      <c r="X796" s="87">
        <v>6</v>
      </c>
      <c r="Y796" s="41"/>
      <c r="Z796" s="13">
        <v>0.1084</v>
      </c>
      <c r="AA796" s="11">
        <v>10.84</v>
      </c>
      <c r="AB796" s="22">
        <v>0.1003</v>
      </c>
      <c r="AC796" s="41"/>
      <c r="AD796" s="90">
        <v>0</v>
      </c>
      <c r="AE796" s="41"/>
      <c r="AF796" s="12" t="str">
        <v/>
      </c>
      <c r="AG796" s="104" t="str">
        <v/>
      </c>
      <c r="AH796" s="41"/>
      <c r="AI796" s="94">
        <v>-0.83</v>
      </c>
      <c r="AJ796" s="94">
        <v>9.01</v>
      </c>
      <c r="AK796" s="94">
        <v>9.7200000000000006</v>
      </c>
      <c r="AL796" s="41"/>
      <c r="AM796" s="7">
        <v>7.5263616136209688E-2</v>
      </c>
      <c r="AN796" s="7">
        <v>4.6700813498041782E-3</v>
      </c>
      <c r="AO796" s="7">
        <v>6.3904359970732294E-2</v>
      </c>
      <c r="AP796" s="7">
        <v>7.4323214167996809E-2</v>
      </c>
      <c r="AQ796" s="7">
        <v>6.1235696288390207E-2</v>
      </c>
      <c r="AR796" s="7" t="str">
        <v/>
      </c>
      <c r="AS796" s="18">
        <v>33.344999999999999</v>
      </c>
      <c r="AT796" s="41"/>
      <c r="AU796" s="9">
        <v>6.8882697665481718E-2</v>
      </c>
      <c r="AV796" s="9">
        <v>3.8798159343138572E-3</v>
      </c>
      <c r="AW796" s="9">
        <v>6.4101515695066613E-2</v>
      </c>
      <c r="AX796" s="9">
        <v>7.1808070094981691E-2</v>
      </c>
      <c r="AY796" s="9">
        <v>5.7419322533261763E-2</v>
      </c>
      <c r="AZ796" s="9" t="str">
        <v/>
      </c>
      <c r="BA796" s="10">
        <v>33.378</v>
      </c>
      <c r="BB796" s="41"/>
    </row>
    <row r="797" spans="1:54" ht="12.75" customHeight="1" x14ac:dyDescent="0.2">
      <c r="A797" s="32">
        <v>28856</v>
      </c>
      <c r="B797" s="7">
        <v>9.2799999999999994E-2</v>
      </c>
      <c r="C797" s="7">
        <v>8.8365243004417948E-3</v>
      </c>
      <c r="D797" s="7">
        <v>7.0981504319351796E-2</v>
      </c>
      <c r="E797" s="7">
        <v>7.9461002812958093E-2</v>
      </c>
      <c r="F797" s="7">
        <v>6.7325954846641167E-2</v>
      </c>
      <c r="G797" s="7">
        <v>4.376116781586914E-2</v>
      </c>
      <c r="H797" s="7">
        <v>8.5470085470085388E-2</v>
      </c>
      <c r="I797" s="8">
        <v>68.3</v>
      </c>
      <c r="J797" s="8">
        <v>68.5</v>
      </c>
      <c r="K797" s="41"/>
      <c r="L797" s="9">
        <v>8.5714285714285854E-2</v>
      </c>
      <c r="M797" s="9">
        <v>7.3529411764705621E-3</v>
      </c>
      <c r="N797" s="9">
        <v>7.0862315128496389E-2</v>
      </c>
      <c r="O797" s="9">
        <v>7.8852443962371455E-2</v>
      </c>
      <c r="P797" s="9">
        <v>6.2514161074647578E-2</v>
      </c>
      <c r="Q797" s="9">
        <v>4.2243620858382736E-2</v>
      </c>
      <c r="R797" s="9">
        <v>6.3186813186813406E-2</v>
      </c>
      <c r="S797" s="10">
        <v>68.400000000000006</v>
      </c>
      <c r="T797" s="10">
        <v>68.5</v>
      </c>
      <c r="U797" s="41"/>
      <c r="V797" s="84">
        <v>6.0250000000000012E-2</v>
      </c>
      <c r="W797" s="84">
        <v>5.9000000000000004E-2</v>
      </c>
      <c r="X797" s="87">
        <v>5.9</v>
      </c>
      <c r="Y797" s="41"/>
      <c r="Z797" s="13">
        <v>0.1057</v>
      </c>
      <c r="AA797" s="11">
        <v>10.57</v>
      </c>
      <c r="AB797" s="22">
        <v>0.1007</v>
      </c>
      <c r="AC797" s="41"/>
      <c r="AD797" s="90">
        <v>0</v>
      </c>
      <c r="AE797" s="41"/>
      <c r="AF797" s="12" t="str">
        <v/>
      </c>
      <c r="AG797" s="104" t="str">
        <v/>
      </c>
      <c r="AH797" s="41"/>
      <c r="AI797" s="94">
        <v>-0.69</v>
      </c>
      <c r="AJ797" s="94">
        <v>9.1</v>
      </c>
      <c r="AK797" s="94">
        <v>9.86</v>
      </c>
      <c r="AL797" s="41"/>
      <c r="AM797" s="7">
        <v>7.7034045008655516E-2</v>
      </c>
      <c r="AN797" s="7">
        <v>7.5573549257761385E-3</v>
      </c>
      <c r="AO797" s="7">
        <v>6.5232987620938099E-2</v>
      </c>
      <c r="AP797" s="7">
        <v>7.3894351717871398E-2</v>
      </c>
      <c r="AQ797" s="7">
        <v>6.1620398239284668E-2</v>
      </c>
      <c r="AR797" s="7">
        <v>4.0577272614587434E-2</v>
      </c>
      <c r="AS797" s="18">
        <v>33.597000000000001</v>
      </c>
      <c r="AT797" s="41"/>
      <c r="AU797" s="9">
        <v>6.7963328452282257E-2</v>
      </c>
      <c r="AV797" s="9">
        <v>5.1231349991012198E-3</v>
      </c>
      <c r="AW797" s="9">
        <v>6.4100510417357759E-2</v>
      </c>
      <c r="AX797" s="9">
        <v>7.1852321255161389E-2</v>
      </c>
      <c r="AY797" s="9">
        <v>5.7561778868420399E-2</v>
      </c>
      <c r="AZ797" s="9">
        <v>3.9359986307454298E-2</v>
      </c>
      <c r="BA797" s="10">
        <v>33.548999999999999</v>
      </c>
      <c r="BB797" s="41"/>
    </row>
    <row r="798" spans="1:54" ht="12.75" customHeight="1" x14ac:dyDescent="0.2">
      <c r="A798" s="32">
        <v>28887</v>
      </c>
      <c r="B798" s="7">
        <v>9.856915739268679E-2</v>
      </c>
      <c r="C798" s="7">
        <v>1.0218978102189746E-2</v>
      </c>
      <c r="D798" s="7">
        <v>7.3860701613549296E-2</v>
      </c>
      <c r="E798" s="7">
        <v>7.9213103429183862E-2</v>
      </c>
      <c r="F798" s="7">
        <v>6.7971103727127113E-2</v>
      </c>
      <c r="G798" s="7">
        <v>4.4549463226617458E-2</v>
      </c>
      <c r="H798" s="7">
        <v>9.0395480225988756E-2</v>
      </c>
      <c r="I798" s="8">
        <v>69.099999999999994</v>
      </c>
      <c r="J798" s="8">
        <v>69.2</v>
      </c>
      <c r="K798" s="41"/>
      <c r="L798" s="9">
        <v>9.1772151898734222E-2</v>
      </c>
      <c r="M798" s="9">
        <v>1.0218978102189746E-2</v>
      </c>
      <c r="N798" s="9">
        <v>7.2063116185391296E-2</v>
      </c>
      <c r="O798" s="9">
        <v>7.9358303057262214E-2</v>
      </c>
      <c r="P798" s="9">
        <v>6.2873997112299351E-2</v>
      </c>
      <c r="Q798" s="9">
        <v>4.2698851358788925E-2</v>
      </c>
      <c r="R798" s="9">
        <v>6.2841530054644767E-2</v>
      </c>
      <c r="S798" s="10">
        <v>69</v>
      </c>
      <c r="T798" s="10">
        <v>69.2</v>
      </c>
      <c r="U798" s="41"/>
      <c r="V798" s="84">
        <v>5.9916666666666674E-2</v>
      </c>
      <c r="W798" s="84">
        <v>5.9000000000000004E-2</v>
      </c>
      <c r="X798" s="87">
        <v>5.9</v>
      </c>
      <c r="Y798" s="41"/>
      <c r="Z798" s="13">
        <v>0.1024</v>
      </c>
      <c r="AA798" s="11">
        <v>10.24</v>
      </c>
      <c r="AB798" s="22">
        <v>0.10060000000000001</v>
      </c>
      <c r="AC798" s="41"/>
      <c r="AD798" s="90">
        <v>0</v>
      </c>
      <c r="AE798" s="41"/>
      <c r="AF798" s="12" t="str">
        <v/>
      </c>
      <c r="AG798" s="104" t="str">
        <v/>
      </c>
      <c r="AH798" s="41"/>
      <c r="AI798" s="94">
        <v>-0.72</v>
      </c>
      <c r="AJ798" s="94">
        <v>9.1</v>
      </c>
      <c r="AK798" s="94">
        <v>9.7200000000000006</v>
      </c>
      <c r="AL798" s="41"/>
      <c r="AM798" s="7">
        <v>7.7762532307986909E-2</v>
      </c>
      <c r="AN798" s="7">
        <v>5.327856653867924E-3</v>
      </c>
      <c r="AO798" s="7">
        <v>6.6661127251363972E-2</v>
      </c>
      <c r="AP798" s="7">
        <v>7.2549145155221151E-2</v>
      </c>
      <c r="AQ798" s="7">
        <v>6.1914837362164743E-2</v>
      </c>
      <c r="AR798" s="7">
        <v>4.0802322711097183E-2</v>
      </c>
      <c r="AS798" s="18">
        <v>33.776000000000003</v>
      </c>
      <c r="AT798" s="41"/>
      <c r="AU798" s="9">
        <v>6.7353733946408756E-2</v>
      </c>
      <c r="AV798" s="9">
        <v>3.278786252943533E-3</v>
      </c>
      <c r="AW798" s="9">
        <v>6.385042354597803E-2</v>
      </c>
      <c r="AX798" s="9">
        <v>7.1193562543560907E-2</v>
      </c>
      <c r="AY798" s="9">
        <v>5.7544483263381796E-2</v>
      </c>
      <c r="AZ798" s="9">
        <v>3.9489892526362702E-2</v>
      </c>
      <c r="BA798" s="10">
        <v>33.658999999999999</v>
      </c>
      <c r="BB798" s="41"/>
    </row>
    <row r="799" spans="1:54" ht="12.75" customHeight="1" x14ac:dyDescent="0.2">
      <c r="A799" s="32">
        <v>28915</v>
      </c>
      <c r="B799" s="7">
        <v>0.10094637223974767</v>
      </c>
      <c r="C799" s="7">
        <v>1.0115606936416333E-2</v>
      </c>
      <c r="D799" s="7">
        <v>7.6831798331250978E-2</v>
      </c>
      <c r="E799" s="7">
        <v>7.8662312665550793E-2</v>
      </c>
      <c r="F799" s="7">
        <v>6.815633877216154E-2</v>
      </c>
      <c r="G799" s="7">
        <v>4.5076011169244978E-2</v>
      </c>
      <c r="H799" s="7">
        <v>9.243697478991586E-2</v>
      </c>
      <c r="I799" s="8">
        <v>69.8</v>
      </c>
      <c r="J799" s="8">
        <v>69.900000000000006</v>
      </c>
      <c r="K799" s="41"/>
      <c r="L799" s="9">
        <v>9.2621664050235308E-2</v>
      </c>
      <c r="M799" s="9">
        <v>8.6705202312138407E-3</v>
      </c>
      <c r="N799" s="9">
        <v>7.2613795918652579E-2</v>
      </c>
      <c r="O799" s="9">
        <v>7.9401770279571515E-2</v>
      </c>
      <c r="P799" s="9">
        <v>6.2947326584778418E-2</v>
      </c>
      <c r="Q799" s="9">
        <v>4.2976202417174925E-2</v>
      </c>
      <c r="R799" s="9">
        <v>6.233062330623329E-2</v>
      </c>
      <c r="S799" s="10">
        <v>69.599999999999994</v>
      </c>
      <c r="T799" s="10">
        <v>69.8</v>
      </c>
      <c r="U799" s="41"/>
      <c r="V799" s="84">
        <v>5.949999999999999E-2</v>
      </c>
      <c r="W799" s="84">
        <v>5.7999999999999996E-2</v>
      </c>
      <c r="X799" s="87">
        <v>5.8</v>
      </c>
      <c r="Y799" s="41"/>
      <c r="Z799" s="13">
        <v>0.1007</v>
      </c>
      <c r="AA799" s="11">
        <v>10.07</v>
      </c>
      <c r="AB799" s="22">
        <v>0.1009</v>
      </c>
      <c r="AC799" s="41"/>
      <c r="AD799" s="90">
        <v>0</v>
      </c>
      <c r="AE799" s="41"/>
      <c r="AF799" s="12" t="str">
        <v/>
      </c>
      <c r="AG799" s="104" t="str">
        <v/>
      </c>
      <c r="AH799" s="41"/>
      <c r="AI799" s="94">
        <v>-0.61</v>
      </c>
      <c r="AJ799" s="94">
        <v>9.1199999999999992</v>
      </c>
      <c r="AK799" s="94">
        <v>9.7899999999999991</v>
      </c>
      <c r="AL799" s="41"/>
      <c r="AM799" s="7">
        <v>7.9195992644727653E-2</v>
      </c>
      <c r="AN799" s="7">
        <v>7.8162008526763138E-3</v>
      </c>
      <c r="AO799" s="7">
        <v>6.889557422322512E-2</v>
      </c>
      <c r="AP799" s="7">
        <v>7.1745989673331678E-2</v>
      </c>
      <c r="AQ799" s="7">
        <v>6.2244076158782136E-2</v>
      </c>
      <c r="AR799" s="7">
        <v>4.1173290401708584E-2</v>
      </c>
      <c r="AS799" s="18">
        <v>34.04</v>
      </c>
      <c r="AT799" s="41"/>
      <c r="AU799" s="9">
        <v>6.7684349965306145E-2</v>
      </c>
      <c r="AV799" s="9">
        <v>5.73397902492645E-3</v>
      </c>
      <c r="AW799" s="9">
        <v>6.4713202154342175E-2</v>
      </c>
      <c r="AX799" s="9">
        <v>7.0755314897582355E-2</v>
      </c>
      <c r="AY799" s="9">
        <v>5.765550864904645E-2</v>
      </c>
      <c r="AZ799" s="9">
        <v>3.9726817077594179E-2</v>
      </c>
      <c r="BA799" s="10">
        <v>33.851999999999997</v>
      </c>
      <c r="BB799" s="41"/>
    </row>
    <row r="800" spans="1:54" ht="12.75" customHeight="1" x14ac:dyDescent="0.2">
      <c r="A800" s="32">
        <v>28946</v>
      </c>
      <c r="B800" s="7">
        <v>0.10485133020344284</v>
      </c>
      <c r="C800" s="7">
        <v>1.0014306151645114E-2</v>
      </c>
      <c r="D800" s="7">
        <v>7.9644093738443722E-2</v>
      </c>
      <c r="E800" s="7">
        <v>8.022119107630199E-2</v>
      </c>
      <c r="F800" s="7">
        <v>6.8783665144176442E-2</v>
      </c>
      <c r="G800" s="7">
        <v>4.5491088027746818E-2</v>
      </c>
      <c r="H800" s="7">
        <v>9.77653631284916E-2</v>
      </c>
      <c r="I800" s="8">
        <v>70.599999999999994</v>
      </c>
      <c r="J800" s="8">
        <v>70.599999999999994</v>
      </c>
      <c r="K800" s="41"/>
      <c r="L800" s="9">
        <v>9.3457943925233655E-2</v>
      </c>
      <c r="M800" s="9">
        <v>7.1633237822350537E-3</v>
      </c>
      <c r="N800" s="9">
        <v>7.3786693294802586E-2</v>
      </c>
      <c r="O800" s="9">
        <v>7.9444504709608399E-2</v>
      </c>
      <c r="P800" s="9">
        <v>6.3019456830560205E-2</v>
      </c>
      <c r="Q800" s="9">
        <v>4.3423930509770559E-2</v>
      </c>
      <c r="R800" s="9">
        <v>7.3369565217391353E-2</v>
      </c>
      <c r="S800" s="10">
        <v>70.2</v>
      </c>
      <c r="T800" s="10">
        <v>70.3</v>
      </c>
      <c r="U800" s="41"/>
      <c r="V800" s="84">
        <v>5.9249999999999997E-2</v>
      </c>
      <c r="W800" s="84">
        <v>5.7999999999999996E-2</v>
      </c>
      <c r="X800" s="87">
        <v>5.8</v>
      </c>
      <c r="Y800" s="41"/>
      <c r="Z800" s="13">
        <v>0.1043</v>
      </c>
      <c r="AA800" s="11">
        <v>10.43</v>
      </c>
      <c r="AB800" s="22">
        <v>0.10009999999999999</v>
      </c>
      <c r="AC800" s="41"/>
      <c r="AD800" s="90">
        <v>0</v>
      </c>
      <c r="AE800" s="41"/>
      <c r="AF800" s="12" t="str">
        <v/>
      </c>
      <c r="AG800" s="104" t="str">
        <v/>
      </c>
      <c r="AH800" s="41"/>
      <c r="AI800" s="94">
        <v>-0.56000000000000005</v>
      </c>
      <c r="AJ800" s="94">
        <v>9.18</v>
      </c>
      <c r="AK800" s="94">
        <v>9.7799999999999994</v>
      </c>
      <c r="AL800" s="41"/>
      <c r="AM800" s="7">
        <v>8.22504011830969E-2</v>
      </c>
      <c r="AN800" s="7">
        <v>1.0428907168037682E-2</v>
      </c>
      <c r="AO800" s="7">
        <v>7.1791636807577719E-2</v>
      </c>
      <c r="AP800" s="7">
        <v>7.246169741004671E-2</v>
      </c>
      <c r="AQ800" s="7">
        <v>6.2879312401027398E-2</v>
      </c>
      <c r="AR800" s="7">
        <v>4.1610765422956941E-2</v>
      </c>
      <c r="AS800" s="18">
        <v>34.395000000000003</v>
      </c>
      <c r="AT800" s="41"/>
      <c r="AU800" s="9">
        <v>7.0633950675315749E-2</v>
      </c>
      <c r="AV800" s="9">
        <v>9.2461302138722168E-3</v>
      </c>
      <c r="AW800" s="9">
        <v>6.6592064225407199E-2</v>
      </c>
      <c r="AX800" s="9">
        <v>7.1129591508992673E-2</v>
      </c>
      <c r="AY800" s="9">
        <v>5.8224883578211761E-2</v>
      </c>
      <c r="AZ800" s="9">
        <v>4.0074959625989059E-2</v>
      </c>
      <c r="BA800" s="10">
        <v>34.164999999999999</v>
      </c>
      <c r="BB800" s="41"/>
    </row>
    <row r="801" spans="1:54" ht="12.75" customHeight="1" x14ac:dyDescent="0.2">
      <c r="A801" s="32">
        <v>28976</v>
      </c>
      <c r="B801" s="7">
        <v>0.10852713178294571</v>
      </c>
      <c r="C801" s="7">
        <v>1.1331444759206999E-2</v>
      </c>
      <c r="D801" s="7">
        <v>8.1647783485575331E-2</v>
      </c>
      <c r="E801" s="7">
        <v>8.0274076803393379E-2</v>
      </c>
      <c r="F801" s="7">
        <v>6.9844025733461823E-2</v>
      </c>
      <c r="G801" s="7">
        <v>4.615347550704918E-2</v>
      </c>
      <c r="H801" s="7">
        <v>9.3663911845730086E-2</v>
      </c>
      <c r="I801" s="8">
        <v>71.5</v>
      </c>
      <c r="J801" s="8">
        <v>71.400000000000006</v>
      </c>
      <c r="K801" s="41"/>
      <c r="L801" s="9">
        <v>9.4281298299845329E-2</v>
      </c>
      <c r="M801" s="9">
        <v>7.1123755334281391E-3</v>
      </c>
      <c r="N801" s="9">
        <v>7.4944727832889413E-2</v>
      </c>
      <c r="O801" s="9">
        <v>7.9040086802484311E-2</v>
      </c>
      <c r="P801" s="9">
        <v>6.3645701876400063E-2</v>
      </c>
      <c r="Q801" s="9">
        <v>4.3694363621259891E-2</v>
      </c>
      <c r="R801" s="9">
        <v>7.8378378378378244E-2</v>
      </c>
      <c r="S801" s="10">
        <v>70.8</v>
      </c>
      <c r="T801" s="10">
        <v>70.8</v>
      </c>
      <c r="U801" s="41"/>
      <c r="V801" s="84">
        <v>5.8916666666666659E-2</v>
      </c>
      <c r="W801" s="84">
        <v>5.5999999999999994E-2</v>
      </c>
      <c r="X801" s="87">
        <v>5.6</v>
      </c>
      <c r="Y801" s="41"/>
      <c r="Z801" s="13">
        <v>0.10310000000000001</v>
      </c>
      <c r="AA801" s="11">
        <v>10.31</v>
      </c>
      <c r="AB801" s="22">
        <v>0.1024</v>
      </c>
      <c r="AC801" s="41"/>
      <c r="AD801" s="90">
        <v>0</v>
      </c>
      <c r="AE801" s="41"/>
      <c r="AF801" s="12" t="str">
        <v/>
      </c>
      <c r="AG801" s="104" t="str">
        <v/>
      </c>
      <c r="AH801" s="41"/>
      <c r="AI801" s="94">
        <v>-0.5</v>
      </c>
      <c r="AJ801" s="94">
        <v>9.25</v>
      </c>
      <c r="AK801" s="94">
        <v>9.7799999999999994</v>
      </c>
      <c r="AL801" s="41"/>
      <c r="AM801" s="7">
        <v>8.569732566858268E-2</v>
      </c>
      <c r="AN801" s="7">
        <v>1.0350341619421277E-2</v>
      </c>
      <c r="AO801" s="7">
        <v>7.3775412781215133E-2</v>
      </c>
      <c r="AP801" s="7">
        <v>7.2566140073063279E-2</v>
      </c>
      <c r="AQ801" s="7">
        <v>6.354836734467062E-2</v>
      </c>
      <c r="AR801" s="7">
        <v>4.2119801150628744E-2</v>
      </c>
      <c r="AS801" s="18">
        <v>34.750999999999998</v>
      </c>
      <c r="AT801" s="41"/>
      <c r="AU801" s="9">
        <v>7.3616000498458067E-2</v>
      </c>
      <c r="AV801" s="9">
        <v>8.69310698082848E-3</v>
      </c>
      <c r="AW801" s="9">
        <v>6.7994895254658294E-2</v>
      </c>
      <c r="AX801" s="9">
        <v>7.093374168000377E-2</v>
      </c>
      <c r="AY801" s="9">
        <v>5.8716329568720083E-2</v>
      </c>
      <c r="AZ801" s="9">
        <v>4.0461730768300619E-2</v>
      </c>
      <c r="BA801" s="10">
        <v>34.462000000000003</v>
      </c>
      <c r="BB801" s="41"/>
    </row>
    <row r="802" spans="1:54" ht="12.75" customHeight="1" x14ac:dyDescent="0.2">
      <c r="A802" s="32">
        <v>29007</v>
      </c>
      <c r="B802" s="7">
        <v>0.10889570552147232</v>
      </c>
      <c r="C802" s="7">
        <v>1.1204481792717047E-2</v>
      </c>
      <c r="D802" s="7">
        <v>8.3752187768250108E-2</v>
      </c>
      <c r="E802" s="7">
        <v>8.090728396189828E-2</v>
      </c>
      <c r="F802" s="7">
        <v>7.044836014159106E-2</v>
      </c>
      <c r="G802" s="7">
        <v>4.6555502437528151E-2</v>
      </c>
      <c r="H802" s="7">
        <v>9.0163934426229497E-2</v>
      </c>
      <c r="I802" s="8">
        <v>72.3</v>
      </c>
      <c r="J802" s="8">
        <v>72.2</v>
      </c>
      <c r="K802" s="41"/>
      <c r="L802" s="9">
        <v>9.3415007656967974E-2</v>
      </c>
      <c r="M802" s="9">
        <v>7.0621468926552744E-3</v>
      </c>
      <c r="N802" s="9">
        <v>7.6714911479896397E-2</v>
      </c>
      <c r="O802" s="9">
        <v>7.8202728077545691E-2</v>
      </c>
      <c r="P802" s="9">
        <v>6.4265401500853692E-2</v>
      </c>
      <c r="Q802" s="9">
        <v>4.4134836524100551E-2</v>
      </c>
      <c r="R802" s="9">
        <v>8.3557951482479798E-2</v>
      </c>
      <c r="S802" s="10">
        <v>71.400000000000006</v>
      </c>
      <c r="T802" s="10">
        <v>71.3</v>
      </c>
      <c r="U802" s="41"/>
      <c r="V802" s="84">
        <v>5.8749999999999997E-2</v>
      </c>
      <c r="W802" s="84">
        <v>5.7000000000000002E-2</v>
      </c>
      <c r="X802" s="87">
        <v>5.7</v>
      </c>
      <c r="Y802" s="41"/>
      <c r="Z802" s="13">
        <v>0.10539999999999999</v>
      </c>
      <c r="AA802" s="11">
        <v>10.54</v>
      </c>
      <c r="AB802" s="22">
        <v>0.10289999999999999</v>
      </c>
      <c r="AC802" s="41"/>
      <c r="AD802" s="90">
        <v>0</v>
      </c>
      <c r="AE802" s="41"/>
      <c r="AF802" s="12" t="str">
        <v/>
      </c>
      <c r="AG802" s="104" t="str">
        <v/>
      </c>
      <c r="AH802" s="41"/>
      <c r="AI802" s="94">
        <v>-0.16</v>
      </c>
      <c r="AJ802" s="94">
        <v>8.91</v>
      </c>
      <c r="AK802" s="94">
        <v>9.2200000000000006</v>
      </c>
      <c r="AL802" s="41"/>
      <c r="AM802" s="7">
        <v>8.7562467020517065E-2</v>
      </c>
      <c r="AN802" s="7">
        <v>8.2587551437367512E-3</v>
      </c>
      <c r="AO802" s="7">
        <v>7.5155152443684647E-2</v>
      </c>
      <c r="AP802" s="7">
        <v>7.2515663838824684E-2</v>
      </c>
      <c r="AQ802" s="7">
        <v>6.3908718097064554E-2</v>
      </c>
      <c r="AR802" s="7">
        <v>4.2398053073427144E-2</v>
      </c>
      <c r="AS802" s="18">
        <v>35.037999999999997</v>
      </c>
      <c r="AT802" s="41"/>
      <c r="AU802" s="9">
        <v>7.3641489559452378E-2</v>
      </c>
      <c r="AV802" s="9">
        <v>5.6003714235970392E-3</v>
      </c>
      <c r="AW802" s="9">
        <v>6.8538980313907816E-2</v>
      </c>
      <c r="AX802" s="9">
        <v>6.9944024679957861E-2</v>
      </c>
      <c r="AY802" s="9">
        <v>5.8944070384808755E-2</v>
      </c>
      <c r="AZ802" s="9">
        <v>4.0598992022196301E-2</v>
      </c>
      <c r="BA802" s="10">
        <v>34.655000000000001</v>
      </c>
      <c r="BB802" s="41"/>
    </row>
    <row r="803" spans="1:54" ht="12.75" customHeight="1" x14ac:dyDescent="0.2">
      <c r="A803" s="32">
        <v>29037</v>
      </c>
      <c r="B803" s="7">
        <v>0.11263318112633169</v>
      </c>
      <c r="C803" s="7">
        <v>1.1080332409972193E-2</v>
      </c>
      <c r="D803" s="7">
        <v>8.5826465838356958E-2</v>
      </c>
      <c r="E803" s="7">
        <v>8.1528792185910914E-2</v>
      </c>
      <c r="F803" s="7">
        <v>7.1043120069654853E-2</v>
      </c>
      <c r="G803" s="7">
        <v>4.695189248725673E-2</v>
      </c>
      <c r="H803" s="7">
        <v>8.3557951482479798E-2</v>
      </c>
      <c r="I803" s="8">
        <v>73.099999999999994</v>
      </c>
      <c r="J803" s="8">
        <v>73</v>
      </c>
      <c r="K803" s="41"/>
      <c r="L803" s="9">
        <v>9.5890410958904049E-2</v>
      </c>
      <c r="M803" s="9">
        <v>8.4151472650773051E-3</v>
      </c>
      <c r="N803" s="9">
        <v>7.7217345015941907E-2</v>
      </c>
      <c r="O803" s="9">
        <v>7.7818067712725814E-2</v>
      </c>
      <c r="P803" s="9">
        <v>6.4601752349768837E-2</v>
      </c>
      <c r="Q803" s="9">
        <v>4.439859203374219E-2</v>
      </c>
      <c r="R803" s="9">
        <v>7.7540106951871524E-2</v>
      </c>
      <c r="S803" s="10">
        <v>72</v>
      </c>
      <c r="T803" s="10">
        <v>71.900000000000006</v>
      </c>
      <c r="U803" s="41"/>
      <c r="V803" s="84">
        <v>5.8333333333333327E-2</v>
      </c>
      <c r="W803" s="84">
        <v>5.7000000000000002E-2</v>
      </c>
      <c r="X803" s="87">
        <v>5.7</v>
      </c>
      <c r="Y803" s="41"/>
      <c r="Z803" s="13">
        <v>0.1081</v>
      </c>
      <c r="AA803" s="11">
        <v>10.81</v>
      </c>
      <c r="AB803" s="22">
        <v>0.1047</v>
      </c>
      <c r="AC803" s="41"/>
      <c r="AD803" s="90">
        <v>0</v>
      </c>
      <c r="AE803" s="41"/>
      <c r="AF803" s="12" t="str">
        <v/>
      </c>
      <c r="AG803" s="104" t="str">
        <v/>
      </c>
      <c r="AH803" s="41"/>
      <c r="AI803" s="94">
        <v>-0.3</v>
      </c>
      <c r="AJ803" s="94">
        <v>8.9499999999999993</v>
      </c>
      <c r="AK803" s="94">
        <v>9.14</v>
      </c>
      <c r="AL803" s="41"/>
      <c r="AM803" s="7">
        <v>8.9895965177661852E-2</v>
      </c>
      <c r="AN803" s="7">
        <v>7.620297962212641E-3</v>
      </c>
      <c r="AO803" s="7">
        <v>7.6062919909464011E-2</v>
      </c>
      <c r="AP803" s="7">
        <v>7.2568656163876755E-2</v>
      </c>
      <c r="AQ803" s="7">
        <v>6.4249197027132388E-2</v>
      </c>
      <c r="AR803" s="7">
        <v>4.2684654336833772E-2</v>
      </c>
      <c r="AS803" s="18">
        <v>35.305</v>
      </c>
      <c r="AT803" s="41"/>
      <c r="AU803" s="9">
        <v>7.2717752864358554E-2</v>
      </c>
      <c r="AV803" s="9">
        <v>5.0209205020921299E-3</v>
      </c>
      <c r="AW803" s="9">
        <v>6.8372085016925599E-2</v>
      </c>
      <c r="AX803" s="9">
        <v>6.9128261812870129E-2</v>
      </c>
      <c r="AY803" s="9">
        <v>5.8982536248684436E-2</v>
      </c>
      <c r="AZ803" s="9">
        <v>4.0736603062195398E-2</v>
      </c>
      <c r="BA803" s="10">
        <v>34.829000000000001</v>
      </c>
      <c r="BB803" s="41"/>
    </row>
    <row r="804" spans="1:54" ht="12.75" customHeight="1" x14ac:dyDescent="0.2">
      <c r="A804" s="32">
        <v>29068</v>
      </c>
      <c r="B804" s="7">
        <v>0.11818181818181817</v>
      </c>
      <c r="C804" s="7">
        <v>9.5890410958905381E-3</v>
      </c>
      <c r="D804" s="7">
        <v>8.7380373002892142E-2</v>
      </c>
      <c r="E804" s="7">
        <v>8.0979035914733544E-2</v>
      </c>
      <c r="F804" s="7">
        <v>7.1483441129154501E-2</v>
      </c>
      <c r="G804" s="7">
        <v>4.7450903047458137E-2</v>
      </c>
      <c r="H804" s="7">
        <v>8.3333333333333259E-2</v>
      </c>
      <c r="I804" s="8">
        <v>73.8</v>
      </c>
      <c r="J804" s="8">
        <v>73.7</v>
      </c>
      <c r="K804" s="41"/>
      <c r="L804" s="9">
        <v>9.9848714069591615E-2</v>
      </c>
      <c r="M804" s="9">
        <v>1.1126564673157091E-2</v>
      </c>
      <c r="N804" s="9">
        <v>7.8827352641184678E-2</v>
      </c>
      <c r="O804" s="9">
        <v>7.7306640898123558E-2</v>
      </c>
      <c r="P804" s="9">
        <v>6.5355888352347513E-2</v>
      </c>
      <c r="Q804" s="9">
        <v>4.4903955946647978E-2</v>
      </c>
      <c r="R804" s="9">
        <v>8.2666666666666666E-2</v>
      </c>
      <c r="S804" s="10">
        <v>72.7</v>
      </c>
      <c r="T804" s="10">
        <v>72.7</v>
      </c>
      <c r="U804" s="41"/>
      <c r="V804" s="84">
        <v>5.8416666666666658E-2</v>
      </c>
      <c r="W804" s="84">
        <v>0.06</v>
      </c>
      <c r="X804" s="87">
        <v>6</v>
      </c>
      <c r="Y804" s="41"/>
      <c r="Z804" s="13">
        <v>0.11289999999999999</v>
      </c>
      <c r="AA804" s="11">
        <v>11.29</v>
      </c>
      <c r="AB804" s="22">
        <v>0.1094</v>
      </c>
      <c r="AC804" s="41"/>
      <c r="AD804" s="90">
        <v>0</v>
      </c>
      <c r="AE804" s="41"/>
      <c r="AF804" s="12" t="str">
        <v/>
      </c>
      <c r="AG804" s="104" t="str">
        <v/>
      </c>
      <c r="AH804" s="41"/>
      <c r="AI804" s="94">
        <v>-0.6</v>
      </c>
      <c r="AJ804" s="94">
        <v>9.0299999999999994</v>
      </c>
      <c r="AK804" s="94">
        <v>9.4600000000000009</v>
      </c>
      <c r="AL804" s="41"/>
      <c r="AM804" s="7">
        <v>9.2698958749270588E-2</v>
      </c>
      <c r="AN804" s="7">
        <v>7.6476419770572512E-3</v>
      </c>
      <c r="AO804" s="7">
        <v>7.6826509822165878E-2</v>
      </c>
      <c r="AP804" s="7">
        <v>7.1972320500954368E-2</v>
      </c>
      <c r="AQ804" s="7">
        <v>6.4768351713628824E-2</v>
      </c>
      <c r="AR804" s="7">
        <v>4.3006995517335334E-2</v>
      </c>
      <c r="AS804" s="18">
        <v>35.575000000000003</v>
      </c>
      <c r="AT804" s="41"/>
      <c r="AU804" s="9">
        <v>7.4076343361313635E-2</v>
      </c>
      <c r="AV804" s="9">
        <v>6.6324040311236399E-3</v>
      </c>
      <c r="AW804" s="9">
        <v>6.8674840902795964E-2</v>
      </c>
      <c r="AX804" s="9">
        <v>6.8493628497603432E-2</v>
      </c>
      <c r="AY804" s="9">
        <v>5.9386450323271056E-2</v>
      </c>
      <c r="AZ804" s="9">
        <v>4.0997682504612776E-2</v>
      </c>
      <c r="BA804" s="10">
        <v>35.06</v>
      </c>
      <c r="BB804" s="41"/>
    </row>
    <row r="805" spans="1:54" ht="12.75" customHeight="1" x14ac:dyDescent="0.2">
      <c r="A805" s="32">
        <v>29099</v>
      </c>
      <c r="B805" s="7">
        <v>0.12180451127819536</v>
      </c>
      <c r="C805" s="7">
        <v>9.4979647218453866E-3</v>
      </c>
      <c r="D805" s="7">
        <v>9.003082955442876E-2</v>
      </c>
      <c r="E805" s="7">
        <v>8.073113201798332E-2</v>
      </c>
      <c r="F805" s="7">
        <v>7.2349841142939741E-2</v>
      </c>
      <c r="G805" s="7">
        <v>4.7836591457183664E-2</v>
      </c>
      <c r="H805" s="7">
        <v>9.7035040431266983E-2</v>
      </c>
      <c r="I805" s="8">
        <v>74.599999999999994</v>
      </c>
      <c r="J805" s="8">
        <v>74.400000000000006</v>
      </c>
      <c r="K805" s="41"/>
      <c r="L805" s="9">
        <v>9.8802395209580895E-2</v>
      </c>
      <c r="M805" s="9">
        <v>8.2530949105914519E-3</v>
      </c>
      <c r="N805" s="9">
        <v>7.9797957689042409E-2</v>
      </c>
      <c r="O805" s="9">
        <v>7.6806380162640631E-2</v>
      </c>
      <c r="P805" s="9">
        <v>6.5551993345865256E-2</v>
      </c>
      <c r="Q805" s="9">
        <v>4.5231938132283434E-2</v>
      </c>
      <c r="R805" s="9">
        <v>8.4880636604774518E-2</v>
      </c>
      <c r="S805" s="10">
        <v>73.400000000000006</v>
      </c>
      <c r="T805" s="10">
        <v>73.3</v>
      </c>
      <c r="U805" s="41"/>
      <c r="V805" s="84">
        <v>5.8333333333333327E-2</v>
      </c>
      <c r="W805" s="84">
        <v>5.9000000000000004E-2</v>
      </c>
      <c r="X805" s="87">
        <v>5.9</v>
      </c>
      <c r="Y805" s="41"/>
      <c r="Z805" s="13">
        <v>0.1216</v>
      </c>
      <c r="AA805" s="11">
        <v>12.16</v>
      </c>
      <c r="AB805" s="22">
        <v>0.1143</v>
      </c>
      <c r="AC805" s="41"/>
      <c r="AD805" s="90">
        <v>0</v>
      </c>
      <c r="AE805" s="41"/>
      <c r="AF805" s="12" t="str">
        <v/>
      </c>
      <c r="AG805" s="104" t="str">
        <v/>
      </c>
      <c r="AH805" s="41"/>
      <c r="AI805" s="94">
        <v>-0.66</v>
      </c>
      <c r="AJ805" s="94">
        <v>9.33</v>
      </c>
      <c r="AK805" s="94">
        <v>10.06</v>
      </c>
      <c r="AL805" s="41"/>
      <c r="AM805" s="7">
        <v>9.6115081546637615E-2</v>
      </c>
      <c r="AN805" s="7">
        <v>8.8264230498946716E-3</v>
      </c>
      <c r="AO805" s="7">
        <v>7.7971281683103522E-2</v>
      </c>
      <c r="AP805" s="7">
        <v>7.1641365185034944E-2</v>
      </c>
      <c r="AQ805" s="7">
        <v>6.5262188340129867E-2</v>
      </c>
      <c r="AR805" s="7">
        <v>4.3329385815860544E-2</v>
      </c>
      <c r="AS805" s="18">
        <v>35.889000000000003</v>
      </c>
      <c r="AT805" s="41"/>
      <c r="AU805" s="9">
        <v>7.520560462991166E-2</v>
      </c>
      <c r="AV805" s="9">
        <v>6.816885339418155E-3</v>
      </c>
      <c r="AW805" s="9">
        <v>6.9017737597421913E-2</v>
      </c>
      <c r="AX805" s="9">
        <v>6.8035620147986364E-2</v>
      </c>
      <c r="AY805" s="9">
        <v>5.9682038847288732E-2</v>
      </c>
      <c r="AZ805" s="9">
        <v>4.121554429744112E-2</v>
      </c>
      <c r="BA805" s="10">
        <v>35.298999999999999</v>
      </c>
      <c r="BB805" s="41"/>
    </row>
    <row r="806" spans="1:54" ht="12.75" customHeight="1" x14ac:dyDescent="0.2">
      <c r="A806" s="32">
        <v>29129</v>
      </c>
      <c r="B806" s="7">
        <v>0.12071535022354718</v>
      </c>
      <c r="C806" s="7">
        <v>1.0752688172043001E-2</v>
      </c>
      <c r="D806" s="7">
        <v>9.1054451650135482E-2</v>
      </c>
      <c r="E806" s="7">
        <v>8.0337342736419792E-2</v>
      </c>
      <c r="F806" s="7">
        <v>7.2632374628411878E-2</v>
      </c>
      <c r="G806" s="7">
        <v>4.8077808432717806E-2</v>
      </c>
      <c r="H806" s="7">
        <v>9.0425531914893664E-2</v>
      </c>
      <c r="I806" s="8">
        <v>75.2</v>
      </c>
      <c r="J806" s="8">
        <v>75.2</v>
      </c>
      <c r="K806" s="41"/>
      <c r="L806" s="9">
        <v>0.10104011887072795</v>
      </c>
      <c r="M806" s="9">
        <v>9.5497953615280018E-3</v>
      </c>
      <c r="N806" s="9">
        <v>8.1368042154244424E-2</v>
      </c>
      <c r="O806" s="9">
        <v>7.6316922514810814E-2</v>
      </c>
      <c r="P806" s="9">
        <v>6.6017035655510314E-2</v>
      </c>
      <c r="Q806" s="9">
        <v>4.5384167680892595E-2</v>
      </c>
      <c r="R806" s="9">
        <v>7.8534031413612482E-2</v>
      </c>
      <c r="S806" s="10">
        <v>74.099999999999994</v>
      </c>
      <c r="T806" s="10">
        <v>74</v>
      </c>
      <c r="U806" s="41"/>
      <c r="V806" s="84">
        <v>5.8500000000000017E-2</v>
      </c>
      <c r="W806" s="84">
        <v>0.06</v>
      </c>
      <c r="X806" s="87">
        <v>6</v>
      </c>
      <c r="Y806" s="41"/>
      <c r="Z806" s="13">
        <v>0.1482</v>
      </c>
      <c r="AA806" s="11">
        <v>14.82</v>
      </c>
      <c r="AB806" s="22">
        <v>0.13769999999999999</v>
      </c>
      <c r="AC806" s="41"/>
      <c r="AD806" s="90">
        <v>0</v>
      </c>
      <c r="AE806" s="41"/>
      <c r="AF806" s="12" t="str">
        <v/>
      </c>
      <c r="AG806" s="104" t="str">
        <v/>
      </c>
      <c r="AH806" s="41"/>
      <c r="AI806" s="94">
        <v>-1.34</v>
      </c>
      <c r="AJ806" s="94">
        <v>10.3</v>
      </c>
      <c r="AK806" s="94">
        <v>11.49</v>
      </c>
      <c r="AL806" s="41"/>
      <c r="AM806" s="7">
        <v>9.6324576553646679E-2</v>
      </c>
      <c r="AN806" s="7">
        <v>8.1640614115745525E-3</v>
      </c>
      <c r="AO806" s="7">
        <v>7.9017116675939247E-2</v>
      </c>
      <c r="AP806" s="7">
        <v>7.1853388838418741E-2</v>
      </c>
      <c r="AQ806" s="7">
        <v>6.5766024421934022E-2</v>
      </c>
      <c r="AR806" s="7">
        <v>4.36281202264166E-2</v>
      </c>
      <c r="AS806" s="18">
        <v>36.182000000000002</v>
      </c>
      <c r="AT806" s="41"/>
      <c r="AU806" s="9">
        <v>7.5171600495902879E-2</v>
      </c>
      <c r="AV806" s="9">
        <v>7.308988923198978E-3</v>
      </c>
      <c r="AW806" s="9">
        <v>6.9866136318798011E-2</v>
      </c>
      <c r="AX806" s="9">
        <v>6.7924185738396758E-2</v>
      </c>
      <c r="AY806" s="9">
        <v>5.9999162262128314E-2</v>
      </c>
      <c r="AZ806" s="9">
        <v>4.1505473891422229E-2</v>
      </c>
      <c r="BA806" s="10">
        <v>35.557000000000002</v>
      </c>
      <c r="BB806" s="41"/>
    </row>
    <row r="807" spans="1:54" ht="12.75" customHeight="1" x14ac:dyDescent="0.2">
      <c r="A807" s="32">
        <v>29160</v>
      </c>
      <c r="B807" s="7">
        <v>0.12611275964391688</v>
      </c>
      <c r="C807" s="7">
        <v>1.0638297872340496E-2</v>
      </c>
      <c r="D807" s="7">
        <v>9.380002116997388E-2</v>
      </c>
      <c r="E807" s="7">
        <v>8.0654607251505972E-2</v>
      </c>
      <c r="F807" s="7">
        <v>7.3052697927046051E-2</v>
      </c>
      <c r="G807" s="7">
        <v>4.8563466727219673E-2</v>
      </c>
      <c r="H807" s="7">
        <v>9.5238095238095344E-2</v>
      </c>
      <c r="I807" s="8">
        <v>75.900000000000006</v>
      </c>
      <c r="J807" s="8">
        <v>76</v>
      </c>
      <c r="K807" s="41"/>
      <c r="L807" s="9">
        <v>0.10619469026548667</v>
      </c>
      <c r="M807" s="9">
        <v>1.08108108108107E-2</v>
      </c>
      <c r="N807" s="9">
        <v>8.3881963822855843E-2</v>
      </c>
      <c r="O807" s="9">
        <v>7.6827903421617716E-2</v>
      </c>
      <c r="P807" s="9">
        <v>6.6760364998866395E-2</v>
      </c>
      <c r="Q807" s="9">
        <v>4.6015382435778962E-2</v>
      </c>
      <c r="R807" s="9">
        <v>8.3116883116883145E-2</v>
      </c>
      <c r="S807" s="10">
        <v>75</v>
      </c>
      <c r="T807" s="10">
        <v>74.8</v>
      </c>
      <c r="U807" s="41"/>
      <c r="V807" s="84">
        <v>5.8500000000000017E-2</v>
      </c>
      <c r="W807" s="84">
        <v>5.9000000000000004E-2</v>
      </c>
      <c r="X807" s="87">
        <v>5.9</v>
      </c>
      <c r="Y807" s="41"/>
      <c r="Z807" s="13">
        <v>0.1396</v>
      </c>
      <c r="AA807" s="11">
        <v>13.96</v>
      </c>
      <c r="AB807" s="22">
        <v>0.1318</v>
      </c>
      <c r="AC807" s="41"/>
      <c r="AD807" s="90">
        <v>0</v>
      </c>
      <c r="AE807" s="41"/>
      <c r="AF807" s="12" t="str">
        <v/>
      </c>
      <c r="AG807" s="104" t="str">
        <v/>
      </c>
      <c r="AH807" s="41"/>
      <c r="AI807" s="94">
        <v>-0.95</v>
      </c>
      <c r="AJ807" s="94">
        <v>10.65</v>
      </c>
      <c r="AK807" s="94">
        <v>11.81</v>
      </c>
      <c r="AL807" s="41"/>
      <c r="AM807" s="7">
        <v>9.7710153660741206E-2</v>
      </c>
      <c r="AN807" s="7">
        <v>6.9371510695925842E-3</v>
      </c>
      <c r="AO807" s="7">
        <v>7.9871698202259589E-2</v>
      </c>
      <c r="AP807" s="7">
        <v>7.1732042209628588E-2</v>
      </c>
      <c r="AQ807" s="7">
        <v>6.6041606404234399E-2</v>
      </c>
      <c r="AR807" s="7">
        <v>4.3955043267445149E-2</v>
      </c>
      <c r="AS807" s="18">
        <v>36.433</v>
      </c>
      <c r="AT807" s="41"/>
      <c r="AU807" s="9">
        <v>7.6242894523143478E-2</v>
      </c>
      <c r="AV807" s="9">
        <v>6.3841156453017245E-3</v>
      </c>
      <c r="AW807" s="9">
        <v>7.0518256124188161E-2</v>
      </c>
      <c r="AX807" s="9">
        <v>6.7728859494901705E-2</v>
      </c>
      <c r="AY807" s="9">
        <v>6.0268794563552497E-2</v>
      </c>
      <c r="AZ807" s="9">
        <v>4.1741193012234445E-2</v>
      </c>
      <c r="BA807" s="10">
        <v>35.783999999999999</v>
      </c>
      <c r="BB807" s="41"/>
    </row>
    <row r="808" spans="1:54" ht="12.75" customHeight="1" x14ac:dyDescent="0.2">
      <c r="A808" s="32">
        <v>29190</v>
      </c>
      <c r="B808" s="7">
        <v>0.13293943870014768</v>
      </c>
      <c r="C808" s="7">
        <v>1.1842105263157876E-2</v>
      </c>
      <c r="D808" s="7">
        <v>9.6370798614114683E-2</v>
      </c>
      <c r="E808" s="7">
        <v>8.1248707232670414E-2</v>
      </c>
      <c r="F808" s="7">
        <v>7.3607165398484664E-2</v>
      </c>
      <c r="G808" s="7">
        <v>4.9113321499858476E-2</v>
      </c>
      <c r="H808" s="7">
        <v>9.7625329815303585E-2</v>
      </c>
      <c r="I808" s="8">
        <v>76.7</v>
      </c>
      <c r="J808" s="8">
        <v>76.900000000000006</v>
      </c>
      <c r="K808" s="41"/>
      <c r="L808" s="9">
        <v>0.1132352941176471</v>
      </c>
      <c r="M808" s="9">
        <v>1.2032085561497485E-2</v>
      </c>
      <c r="N808" s="9">
        <v>8.7243604197851932E-2</v>
      </c>
      <c r="O808" s="9">
        <v>7.7999370324849604E-2</v>
      </c>
      <c r="P808" s="9">
        <v>6.7209981220806236E-2</v>
      </c>
      <c r="Q808" s="9">
        <v>4.6501371897081478E-2</v>
      </c>
      <c r="R808" s="9">
        <v>8.5492227979274471E-2</v>
      </c>
      <c r="S808" s="10">
        <v>75.7</v>
      </c>
      <c r="T808" s="10">
        <v>75.7</v>
      </c>
      <c r="U808" s="41"/>
      <c r="V808" s="84">
        <v>5.8500000000000003E-2</v>
      </c>
      <c r="W808" s="84">
        <v>0.06</v>
      </c>
      <c r="X808" s="87">
        <v>6</v>
      </c>
      <c r="Y808" s="41"/>
      <c r="Z808" s="13">
        <v>0.1477</v>
      </c>
      <c r="AA808" s="11">
        <v>14.77</v>
      </c>
      <c r="AB808" s="22">
        <v>0.13780000000000001</v>
      </c>
      <c r="AC808" s="41"/>
      <c r="AD808" s="90">
        <v>0</v>
      </c>
      <c r="AE808" s="41"/>
      <c r="AF808" s="12" t="str">
        <v/>
      </c>
      <c r="AG808" s="104" t="str">
        <v/>
      </c>
      <c r="AH808" s="41"/>
      <c r="AI808" s="94">
        <v>-0.9</v>
      </c>
      <c r="AJ808" s="94">
        <v>10.39</v>
      </c>
      <c r="AK808" s="94">
        <v>11.39</v>
      </c>
      <c r="AL808" s="41"/>
      <c r="AM808" s="7">
        <v>0.10178437546858587</v>
      </c>
      <c r="AN808" s="7">
        <v>8.3989789476572874E-3</v>
      </c>
      <c r="AO808" s="7">
        <v>8.0872909906547052E-2</v>
      </c>
      <c r="AP808" s="7">
        <v>7.1834499617417835E-2</v>
      </c>
      <c r="AQ808" s="7">
        <v>6.6446330168293377E-2</v>
      </c>
      <c r="AR808" s="7">
        <v>4.4330760554075255E-2</v>
      </c>
      <c r="AS808" s="18">
        <v>36.738999999999997</v>
      </c>
      <c r="AT808" s="41"/>
      <c r="AU808" s="9">
        <v>7.9783090658517519E-2</v>
      </c>
      <c r="AV808" s="9">
        <v>7.18198077353005E-3</v>
      </c>
      <c r="AW808" s="9">
        <v>7.1144348522133027E-2</v>
      </c>
      <c r="AX808" s="9">
        <v>6.7755128380031726E-2</v>
      </c>
      <c r="AY808" s="9">
        <v>6.0634690649314926E-2</v>
      </c>
      <c r="AZ808" s="9">
        <v>4.2034896152653989E-2</v>
      </c>
      <c r="BA808" s="10">
        <v>36.040999999999997</v>
      </c>
      <c r="BB808" s="41"/>
    </row>
    <row r="809" spans="1:54" ht="12.75" customHeight="1" x14ac:dyDescent="0.2">
      <c r="A809" s="32">
        <v>29221</v>
      </c>
      <c r="B809" s="7">
        <v>0.13909224011713039</v>
      </c>
      <c r="C809" s="7">
        <v>1.4304291287386084E-2</v>
      </c>
      <c r="D809" s="7">
        <v>9.9700891102769473E-2</v>
      </c>
      <c r="E809" s="7">
        <v>8.3498650491544479E-2</v>
      </c>
      <c r="F809" s="7">
        <v>7.4852274273084829E-2</v>
      </c>
      <c r="G809" s="7">
        <v>5.0039408907600835E-2</v>
      </c>
      <c r="H809" s="7">
        <v>9.7112860892388353E-2</v>
      </c>
      <c r="I809" s="8">
        <v>77.8</v>
      </c>
      <c r="J809" s="8">
        <v>78</v>
      </c>
      <c r="K809" s="41"/>
      <c r="L809" s="9">
        <v>0.11988304093567237</v>
      </c>
      <c r="M809" s="9">
        <v>1.3210039630118908E-2</v>
      </c>
      <c r="N809" s="9">
        <v>8.9688466623375707E-2</v>
      </c>
      <c r="O809" s="9">
        <v>7.9721261230536467E-2</v>
      </c>
      <c r="P809" s="9">
        <v>6.8201930159112356E-2</v>
      </c>
      <c r="Q809" s="9">
        <v>4.7119980267371631E-2</v>
      </c>
      <c r="R809" s="9">
        <v>8.5271317829457294E-2</v>
      </c>
      <c r="S809" s="10">
        <v>76.599999999999994</v>
      </c>
      <c r="T809" s="10">
        <v>76.7</v>
      </c>
      <c r="U809" s="41"/>
      <c r="V809" s="84">
        <v>5.8833333333333328E-2</v>
      </c>
      <c r="W809" s="84">
        <v>6.3E-2</v>
      </c>
      <c r="X809" s="87">
        <v>6.3</v>
      </c>
      <c r="Y809" s="41"/>
      <c r="Z809" s="13">
        <v>0.13400000000000001</v>
      </c>
      <c r="AA809" s="11">
        <v>13.4</v>
      </c>
      <c r="AB809" s="22">
        <v>0.13819999999999999</v>
      </c>
      <c r="AC809" s="41"/>
      <c r="AD809" s="90">
        <v>0</v>
      </c>
      <c r="AE809" s="41"/>
      <c r="AF809" s="12" t="str">
        <v/>
      </c>
      <c r="AG809" s="104" t="str">
        <v/>
      </c>
      <c r="AH809" s="41"/>
      <c r="AI809" s="94">
        <v>-0.62</v>
      </c>
      <c r="AJ809" s="94">
        <v>10.8</v>
      </c>
      <c r="AK809" s="94">
        <v>11.5</v>
      </c>
      <c r="AL809" s="41"/>
      <c r="AM809" s="7">
        <v>0.10497961127481625</v>
      </c>
      <c r="AN809" s="7">
        <v>1.047932714554034E-2</v>
      </c>
      <c r="AO809" s="7">
        <v>8.2543372553290917E-2</v>
      </c>
      <c r="AP809" s="7">
        <v>7.2744812044895468E-2</v>
      </c>
      <c r="AQ809" s="7">
        <v>6.7177898860757423E-2</v>
      </c>
      <c r="AR809" s="7">
        <v>4.4905731433231511E-2</v>
      </c>
      <c r="AS809" s="18">
        <v>37.124000000000002</v>
      </c>
      <c r="AT809" s="41"/>
      <c r="AU809" s="9">
        <v>8.2446570687650933E-2</v>
      </c>
      <c r="AV809" s="9">
        <v>7.602452762132117E-3</v>
      </c>
      <c r="AW809" s="9">
        <v>7.1675930009249322E-2</v>
      </c>
      <c r="AX809" s="9">
        <v>6.8134396504309303E-2</v>
      </c>
      <c r="AY809" s="9">
        <v>6.1088734669530353E-2</v>
      </c>
      <c r="AZ809" s="9">
        <v>4.24163953030674E-2</v>
      </c>
      <c r="BA809" s="10">
        <v>36.314999999999998</v>
      </c>
      <c r="BB809" s="41"/>
    </row>
    <row r="810" spans="1:54" ht="12.75" customHeight="1" x14ac:dyDescent="0.2">
      <c r="A810" s="32">
        <v>29252</v>
      </c>
      <c r="B810" s="7">
        <v>0.14182344428364702</v>
      </c>
      <c r="C810" s="7">
        <v>1.2820512820512775E-2</v>
      </c>
      <c r="D810" s="7">
        <v>0.10110780426753574</v>
      </c>
      <c r="E810" s="7">
        <v>8.4884588892950363E-2</v>
      </c>
      <c r="F810" s="7">
        <v>7.5794552114763158E-2</v>
      </c>
      <c r="G810" s="7">
        <v>5.0597791785720547E-2</v>
      </c>
      <c r="H810" s="7">
        <v>9.5854922279792643E-2</v>
      </c>
      <c r="I810" s="8">
        <v>78.900000000000006</v>
      </c>
      <c r="J810" s="8">
        <v>79</v>
      </c>
      <c r="K810" s="41"/>
      <c r="L810" s="9">
        <v>0.12028985507246381</v>
      </c>
      <c r="M810" s="9">
        <v>1.0430247718383301E-2</v>
      </c>
      <c r="N810" s="9">
        <v>9.1157669070403236E-2</v>
      </c>
      <c r="O810" s="9">
        <v>8.0037288760232084E-2</v>
      </c>
      <c r="P810" s="9">
        <v>6.8635610394007118E-2</v>
      </c>
      <c r="Q810" s="9">
        <v>4.7424922622817833E-2</v>
      </c>
      <c r="R810" s="9">
        <v>8.9974293059126076E-2</v>
      </c>
      <c r="S810" s="10">
        <v>77.3</v>
      </c>
      <c r="T810" s="10">
        <v>77.5</v>
      </c>
      <c r="U810" s="41"/>
      <c r="V810" s="84">
        <v>5.9166666666666652E-2</v>
      </c>
      <c r="W810" s="84">
        <v>6.3E-2</v>
      </c>
      <c r="X810" s="87">
        <v>6.3</v>
      </c>
      <c r="Y810" s="41"/>
      <c r="Z810" s="13">
        <v>0.16329999999999997</v>
      </c>
      <c r="AA810" s="11">
        <v>16.329999999999998</v>
      </c>
      <c r="AB810" s="22">
        <v>0.14130000000000001</v>
      </c>
      <c r="AC810" s="41"/>
      <c r="AD810" s="90">
        <v>1</v>
      </c>
      <c r="AE810" s="41"/>
      <c r="AF810" s="12" t="str">
        <v/>
      </c>
      <c r="AG810" s="104" t="str">
        <v/>
      </c>
      <c r="AH810" s="41"/>
      <c r="AI810" s="94">
        <v>-2.0099999999999998</v>
      </c>
      <c r="AJ810" s="94">
        <v>12.41</v>
      </c>
      <c r="AK810" s="94">
        <v>13.42</v>
      </c>
      <c r="AL810" s="41"/>
      <c r="AM810" s="7">
        <v>0.11102558029369969</v>
      </c>
      <c r="AN810" s="7">
        <v>1.0828574507057542E-2</v>
      </c>
      <c r="AO810" s="7">
        <v>8.3617515542755649E-2</v>
      </c>
      <c r="AP810" s="7">
        <v>7.389350498818259E-2</v>
      </c>
      <c r="AQ810" s="7">
        <v>6.7904302541919037E-2</v>
      </c>
      <c r="AR810" s="7">
        <v>4.5414377220147628E-2</v>
      </c>
      <c r="AS810" s="18">
        <v>37.526000000000003</v>
      </c>
      <c r="AT810" s="41"/>
      <c r="AU810" s="9">
        <v>8.9663982887192129E-2</v>
      </c>
      <c r="AV810" s="9">
        <v>9.968332644912703E-3</v>
      </c>
      <c r="AW810" s="9">
        <v>7.3035377555787484E-2</v>
      </c>
      <c r="AX810" s="9">
        <v>6.8745752878212496E-2</v>
      </c>
      <c r="AY810" s="9">
        <v>6.1735127705484949E-2</v>
      </c>
      <c r="AZ810" s="9">
        <v>4.2834732008993903E-2</v>
      </c>
      <c r="BA810" s="10">
        <v>36.677</v>
      </c>
      <c r="BB810" s="41"/>
    </row>
    <row r="811" spans="1:54" ht="12.75" customHeight="1" x14ac:dyDescent="0.2">
      <c r="A811" s="32">
        <v>29281</v>
      </c>
      <c r="B811" s="7">
        <v>0.14756446991404015</v>
      </c>
      <c r="C811" s="7">
        <v>1.3924050632911245E-2</v>
      </c>
      <c r="D811" s="7">
        <v>0.10417654296272438</v>
      </c>
      <c r="E811" s="7">
        <v>8.7337534987394161E-2</v>
      </c>
      <c r="F811" s="7">
        <v>7.6854222485425394E-2</v>
      </c>
      <c r="G811" s="7">
        <v>5.1391010130287018E-2</v>
      </c>
      <c r="H811" s="7">
        <v>9.2307692307692424E-2</v>
      </c>
      <c r="I811" s="8">
        <v>80.099999999999994</v>
      </c>
      <c r="J811" s="8">
        <v>80.099999999999994</v>
      </c>
      <c r="K811" s="41"/>
      <c r="L811" s="9">
        <v>0.125</v>
      </c>
      <c r="M811" s="9">
        <v>1.4193548387096744E-2</v>
      </c>
      <c r="N811" s="9">
        <v>9.3398095823350458E-2</v>
      </c>
      <c r="O811" s="9">
        <v>8.1586400609461096E-2</v>
      </c>
      <c r="P811" s="9">
        <v>6.9206865981578769E-2</v>
      </c>
      <c r="Q811" s="9">
        <v>4.8098300515535541E-2</v>
      </c>
      <c r="R811" s="9">
        <v>9.183673469387732E-2</v>
      </c>
      <c r="S811" s="10">
        <v>78.3</v>
      </c>
      <c r="T811" s="10">
        <v>78.599999999999994</v>
      </c>
      <c r="U811" s="41"/>
      <c r="V811" s="84">
        <v>5.9583333333333321E-2</v>
      </c>
      <c r="W811" s="84">
        <v>6.3E-2</v>
      </c>
      <c r="X811" s="87">
        <v>6.3</v>
      </c>
      <c r="Y811" s="41"/>
      <c r="Z811" s="13">
        <v>0.19850000000000001</v>
      </c>
      <c r="AA811" s="11">
        <v>19.850000000000001</v>
      </c>
      <c r="AB811" s="22">
        <v>0.17190000000000003</v>
      </c>
      <c r="AC811" s="41"/>
      <c r="AD811" s="90">
        <v>1</v>
      </c>
      <c r="AE811" s="41"/>
      <c r="AF811" s="12" t="str">
        <v/>
      </c>
      <c r="AG811" s="104" t="str">
        <v/>
      </c>
      <c r="AH811" s="41"/>
      <c r="AI811" s="94">
        <v>-1.99</v>
      </c>
      <c r="AJ811" s="94">
        <v>12.75</v>
      </c>
      <c r="AK811" s="94">
        <v>14.88</v>
      </c>
      <c r="AL811" s="41"/>
      <c r="AM811" s="7">
        <v>0.11595182138660398</v>
      </c>
      <c r="AN811" s="7">
        <v>1.228481586100294E-2</v>
      </c>
      <c r="AO811" s="7">
        <v>8.6222845071248111E-2</v>
      </c>
      <c r="AP811" s="7">
        <v>7.5791313958533113E-2</v>
      </c>
      <c r="AQ811" s="7">
        <v>6.8945551988170095E-2</v>
      </c>
      <c r="AR811" s="7">
        <v>4.6022312094213147E-2</v>
      </c>
      <c r="AS811" s="18">
        <v>37.987000000000002</v>
      </c>
      <c r="AT811" s="41"/>
      <c r="AU811" s="9">
        <v>9.3495214462956611E-2</v>
      </c>
      <c r="AV811" s="9">
        <v>9.2701147858331723E-3</v>
      </c>
      <c r="AW811" s="9">
        <v>7.4822383404325787E-2</v>
      </c>
      <c r="AX811" s="9">
        <v>6.9608064131064129E-2</v>
      </c>
      <c r="AY811" s="9">
        <v>6.2320503438426877E-2</v>
      </c>
      <c r="AZ811" s="9">
        <v>4.3312685555962682E-2</v>
      </c>
      <c r="BA811" s="10">
        <v>37.017000000000003</v>
      </c>
      <c r="BB811" s="41"/>
    </row>
    <row r="812" spans="1:54" ht="12.75" customHeight="1" x14ac:dyDescent="0.2">
      <c r="A812" s="32">
        <v>29312</v>
      </c>
      <c r="B812" s="7">
        <v>0.14730878186968854</v>
      </c>
      <c r="C812" s="7">
        <v>9.98751560549338E-3</v>
      </c>
      <c r="D812" s="7">
        <v>0.10520944959211609</v>
      </c>
      <c r="E812" s="7">
        <v>8.8944810019123688E-2</v>
      </c>
      <c r="F812" s="7">
        <v>7.721509101260482E-2</v>
      </c>
      <c r="G812" s="7">
        <v>5.1799960445196414E-2</v>
      </c>
      <c r="H812" s="7">
        <v>9.1603053435114656E-2</v>
      </c>
      <c r="I812" s="8">
        <v>81</v>
      </c>
      <c r="J812" s="8">
        <v>80.900000000000006</v>
      </c>
      <c r="K812" s="41"/>
      <c r="L812" s="9">
        <v>0.12962962962962954</v>
      </c>
      <c r="M812" s="9">
        <v>1.1450381679389388E-2</v>
      </c>
      <c r="N812" s="9">
        <v>9.5599835545815859E-2</v>
      </c>
      <c r="O812" s="9">
        <v>8.2702639798059696E-2</v>
      </c>
      <c r="P812" s="9">
        <v>7.0032119201718368E-2</v>
      </c>
      <c r="Q812" s="9">
        <v>4.8763557472735419E-2</v>
      </c>
      <c r="R812" s="9">
        <v>9.1139240506329156E-2</v>
      </c>
      <c r="S812" s="10">
        <v>79.3</v>
      </c>
      <c r="T812" s="10">
        <v>79.5</v>
      </c>
      <c r="U812" s="41"/>
      <c r="V812" s="84">
        <v>6.0499999999999998E-2</v>
      </c>
      <c r="W812" s="84">
        <v>6.9000000000000006E-2</v>
      </c>
      <c r="X812" s="87">
        <v>6.9</v>
      </c>
      <c r="Y812" s="41"/>
      <c r="Z812" s="13">
        <v>0.1464</v>
      </c>
      <c r="AA812" s="11">
        <v>14.64</v>
      </c>
      <c r="AB812" s="22">
        <v>0.17610000000000001</v>
      </c>
      <c r="AC812" s="41"/>
      <c r="AD812" s="90">
        <v>1</v>
      </c>
      <c r="AE812" s="41"/>
      <c r="AF812" s="12" t="str">
        <v/>
      </c>
      <c r="AG812" s="104" t="str">
        <v/>
      </c>
      <c r="AH812" s="41"/>
      <c r="AI812" s="94">
        <v>-0.05</v>
      </c>
      <c r="AJ812" s="94">
        <v>11.47</v>
      </c>
      <c r="AK812" s="94">
        <v>12.5</v>
      </c>
      <c r="AL812" s="41"/>
      <c r="AM812" s="7">
        <v>0.11019043465619993</v>
      </c>
      <c r="AN812" s="7">
        <v>5.2123094742937415E-3</v>
      </c>
      <c r="AO812" s="7">
        <v>8.6010174704075126E-2</v>
      </c>
      <c r="AP812" s="7">
        <v>7.6184805920051391E-2</v>
      </c>
      <c r="AQ812" s="7">
        <v>6.8960005456710327E-2</v>
      </c>
      <c r="AR812" s="7">
        <v>4.6104940382602599E-2</v>
      </c>
      <c r="AS812" s="18">
        <v>38.185000000000002</v>
      </c>
      <c r="AT812" s="41"/>
      <c r="AU812" s="9">
        <v>8.9038489682423672E-2</v>
      </c>
      <c r="AV812" s="9">
        <v>5.132776832266206E-3</v>
      </c>
      <c r="AW812" s="9">
        <v>7.4894350832921175E-2</v>
      </c>
      <c r="AX812" s="9">
        <v>6.9662128840131565E-2</v>
      </c>
      <c r="AY812" s="9">
        <v>6.2444968077005614E-2</v>
      </c>
      <c r="AZ812" s="9">
        <v>4.3484429658461998E-2</v>
      </c>
      <c r="BA812" s="10">
        <v>37.207000000000001</v>
      </c>
      <c r="BB812" s="41"/>
    </row>
    <row r="813" spans="1:54" ht="12.75" customHeight="1" x14ac:dyDescent="0.2">
      <c r="A813" s="32">
        <v>29342</v>
      </c>
      <c r="B813" s="7">
        <v>0.14405594405594391</v>
      </c>
      <c r="C813" s="7">
        <v>9.8887515451173691E-3</v>
      </c>
      <c r="D813" s="7">
        <v>0.10699416195424116</v>
      </c>
      <c r="E813" s="7">
        <v>8.9854029575066718E-2</v>
      </c>
      <c r="F813" s="7">
        <v>7.7994636130035877E-2</v>
      </c>
      <c r="G813" s="7">
        <v>5.2316946637170458E-2</v>
      </c>
      <c r="H813" s="7">
        <v>9.3198992443324746E-2</v>
      </c>
      <c r="I813" s="8">
        <v>81.8</v>
      </c>
      <c r="J813" s="8">
        <v>81.7</v>
      </c>
      <c r="K813" s="41"/>
      <c r="L813" s="9">
        <v>0.13276836158192107</v>
      </c>
      <c r="M813" s="9">
        <v>7.547169811320753E-3</v>
      </c>
      <c r="N813" s="9">
        <v>9.7911282452224579E-2</v>
      </c>
      <c r="O813" s="9">
        <v>8.4336600836873998E-2</v>
      </c>
      <c r="P813" s="9">
        <v>7.0710186574666656E-2</v>
      </c>
      <c r="Q813" s="9">
        <v>4.9355509557815536E-2</v>
      </c>
      <c r="R813" s="9">
        <v>9.2731829573934998E-2</v>
      </c>
      <c r="S813" s="10">
        <v>80.2</v>
      </c>
      <c r="T813" s="10">
        <v>80.099999999999994</v>
      </c>
      <c r="U813" s="41"/>
      <c r="V813" s="84">
        <v>6.2083333333333324E-2</v>
      </c>
      <c r="W813" s="84">
        <v>7.4999999999999997E-2</v>
      </c>
      <c r="X813" s="87">
        <v>7.5</v>
      </c>
      <c r="Y813" s="41"/>
      <c r="Z813" s="13">
        <v>0.1106</v>
      </c>
      <c r="AA813" s="11">
        <v>11.06</v>
      </c>
      <c r="AB813" s="22">
        <v>0.10980000000000001</v>
      </c>
      <c r="AC813" s="41"/>
      <c r="AD813" s="90">
        <v>1</v>
      </c>
      <c r="AE813" s="41"/>
      <c r="AF813" s="12" t="str">
        <v/>
      </c>
      <c r="AG813" s="104" t="str">
        <v/>
      </c>
      <c r="AH813" s="41"/>
      <c r="AI813" s="94">
        <v>1</v>
      </c>
      <c r="AJ813" s="94">
        <v>10.18</v>
      </c>
      <c r="AK813" s="94">
        <v>9.4499999999999993</v>
      </c>
      <c r="AL813" s="41"/>
      <c r="AM813" s="7">
        <v>0.10736381686857932</v>
      </c>
      <c r="AN813" s="7">
        <v>7.7779232682990695E-3</v>
      </c>
      <c r="AO813" s="7">
        <v>8.6986408213158395E-2</v>
      </c>
      <c r="AP813" s="7">
        <v>7.6991941498149918E-2</v>
      </c>
      <c r="AQ813" s="7">
        <v>6.9450740704331659E-2</v>
      </c>
      <c r="AR813" s="7">
        <v>4.645629388983985E-2</v>
      </c>
      <c r="AS813" s="18">
        <v>38.481999999999999</v>
      </c>
      <c r="AT813" s="41"/>
      <c r="AU813" s="9">
        <v>8.8358191631361827E-2</v>
      </c>
      <c r="AV813" s="9">
        <v>8.062998898056728E-3</v>
      </c>
      <c r="AW813" s="9">
        <v>7.594707415333124E-2</v>
      </c>
      <c r="AX813" s="9">
        <v>7.0472548124726364E-2</v>
      </c>
      <c r="AY813" s="9">
        <v>6.2922183754014815E-2</v>
      </c>
      <c r="AZ813" s="9">
        <v>4.3818133590444841E-2</v>
      </c>
      <c r="BA813" s="10">
        <v>37.506999999999998</v>
      </c>
      <c r="BB813" s="41"/>
    </row>
    <row r="814" spans="1:54" ht="12.75" customHeight="1" x14ac:dyDescent="0.2">
      <c r="A814" s="32">
        <v>29373</v>
      </c>
      <c r="B814" s="7">
        <v>0.14384508990318134</v>
      </c>
      <c r="C814" s="7">
        <v>9.7919216646267238E-3</v>
      </c>
      <c r="D814" s="7">
        <v>0.10859335948870186</v>
      </c>
      <c r="E814" s="7">
        <v>9.0606656258302554E-2</v>
      </c>
      <c r="F814" s="7">
        <v>7.8617291842917547E-2</v>
      </c>
      <c r="G814" s="7">
        <v>5.2714706068902828E-2</v>
      </c>
      <c r="H814" s="7">
        <v>0.10025062656641603</v>
      </c>
      <c r="I814" s="8">
        <v>82.7</v>
      </c>
      <c r="J814" s="8">
        <v>82.5</v>
      </c>
      <c r="K814" s="41"/>
      <c r="L814" s="9">
        <v>0.13585434173669442</v>
      </c>
      <c r="M814" s="9">
        <v>1.1235955056179803E-2</v>
      </c>
      <c r="N814" s="9">
        <v>9.958888127531651E-2</v>
      </c>
      <c r="O814" s="9">
        <v>8.5948709876003893E-2</v>
      </c>
      <c r="P814" s="9">
        <v>7.1114920722590513E-2</v>
      </c>
      <c r="Q814" s="9">
        <v>4.9941184257998872E-2</v>
      </c>
      <c r="R814" s="9">
        <v>9.4527363184079505E-2</v>
      </c>
      <c r="S814" s="10">
        <v>81.099999999999994</v>
      </c>
      <c r="T814" s="10">
        <v>81</v>
      </c>
      <c r="U814" s="41"/>
      <c r="V814" s="84">
        <v>6.3666666666666649E-2</v>
      </c>
      <c r="W814" s="84">
        <v>7.5999999999999998E-2</v>
      </c>
      <c r="X814" s="87">
        <v>7.6</v>
      </c>
      <c r="Y814" s="41"/>
      <c r="Z814" s="13">
        <v>0.10439999999999999</v>
      </c>
      <c r="AA814" s="11">
        <v>10.44</v>
      </c>
      <c r="AB814" s="22">
        <v>9.4700000000000006E-2</v>
      </c>
      <c r="AC814" s="41"/>
      <c r="AD814" s="90">
        <v>1</v>
      </c>
      <c r="AE814" s="41"/>
      <c r="AF814" s="12" t="str">
        <v/>
      </c>
      <c r="AG814" s="104" t="str">
        <v/>
      </c>
      <c r="AH814" s="41"/>
      <c r="AI814" s="94">
        <v>1.1200000000000001</v>
      </c>
      <c r="AJ814" s="94">
        <v>9.7799999999999994</v>
      </c>
      <c r="AK814" s="94">
        <v>8.73</v>
      </c>
      <c r="AL814" s="41"/>
      <c r="AM814" s="7">
        <v>0.10522860893886654</v>
      </c>
      <c r="AN814" s="7">
        <v>6.3146406111949105E-3</v>
      </c>
      <c r="AO814" s="7">
        <v>8.724134795716032E-2</v>
      </c>
      <c r="AP814" s="7">
        <v>7.7005677392126826E-2</v>
      </c>
      <c r="AQ814" s="7">
        <v>6.9846985782265891E-2</v>
      </c>
      <c r="AR814" s="7">
        <v>4.6762102600848676E-2</v>
      </c>
      <c r="AS814" s="18">
        <v>38.725000000000001</v>
      </c>
      <c r="AT814" s="41"/>
      <c r="AU814" s="9">
        <v>8.9482037224065669E-2</v>
      </c>
      <c r="AV814" s="9">
        <v>6.6387607646574143E-3</v>
      </c>
      <c r="AW814" s="9">
        <v>7.6182708471759231E-2</v>
      </c>
      <c r="AX814" s="9">
        <v>7.084870015111755E-2</v>
      </c>
      <c r="AY814" s="9">
        <v>6.3245403979063308E-2</v>
      </c>
      <c r="AZ814" s="9">
        <v>4.4134000455614997E-2</v>
      </c>
      <c r="BA814" s="10">
        <v>37.756</v>
      </c>
      <c r="BB814" s="41"/>
    </row>
    <row r="815" spans="1:54" ht="12.75" customHeight="1" x14ac:dyDescent="0.2">
      <c r="A815" s="32">
        <v>29403</v>
      </c>
      <c r="B815" s="7">
        <v>0.13132694938440514</v>
      </c>
      <c r="C815" s="7">
        <v>1.2121212121212199E-3</v>
      </c>
      <c r="D815" s="7">
        <v>0.1067730058698948</v>
      </c>
      <c r="E815" s="7">
        <v>8.8181265326068958E-2</v>
      </c>
      <c r="F815" s="7">
        <v>7.8062874138733251E-2</v>
      </c>
      <c r="G815" s="7">
        <v>5.2714706068902828E-2</v>
      </c>
      <c r="H815" s="7">
        <v>9.9502487562189046E-2</v>
      </c>
      <c r="I815" s="8">
        <v>82.7</v>
      </c>
      <c r="J815" s="8">
        <v>82.6</v>
      </c>
      <c r="K815" s="41"/>
      <c r="L815" s="9">
        <v>0.12361111111111112</v>
      </c>
      <c r="M815" s="9">
        <v>-2.4691358024692134E-3</v>
      </c>
      <c r="N815" s="9">
        <v>9.748611182702227E-2</v>
      </c>
      <c r="O815" s="9">
        <v>8.4203868059463227E-2</v>
      </c>
      <c r="P815" s="9">
        <v>7.0588370268575895E-2</v>
      </c>
      <c r="Q815" s="9">
        <v>4.9811569824776525E-2</v>
      </c>
      <c r="R815" s="9">
        <v>9.9255583126550917E-2</v>
      </c>
      <c r="S815" s="10">
        <v>80.900000000000006</v>
      </c>
      <c r="T815" s="10">
        <v>80.8</v>
      </c>
      <c r="U815" s="41"/>
      <c r="V815" s="84">
        <v>6.5416666666666651E-2</v>
      </c>
      <c r="W815" s="84">
        <v>7.8E-2</v>
      </c>
      <c r="X815" s="87">
        <v>7.8</v>
      </c>
      <c r="Y815" s="41"/>
      <c r="Z815" s="13">
        <v>9.9299999999999999E-2</v>
      </c>
      <c r="AA815" s="11">
        <v>9.93</v>
      </c>
      <c r="AB815" s="22">
        <v>9.0299999999999991E-2</v>
      </c>
      <c r="AC815" s="41"/>
      <c r="AD815" s="90">
        <v>1</v>
      </c>
      <c r="AE815" s="41"/>
      <c r="AF815" s="12" t="str">
        <v/>
      </c>
      <c r="AG815" s="104" t="str">
        <v/>
      </c>
      <c r="AH815" s="41"/>
      <c r="AI815" s="94">
        <v>1.04</v>
      </c>
      <c r="AJ815" s="94">
        <v>10.25</v>
      </c>
      <c r="AK815" s="94">
        <v>9.0299999999999994</v>
      </c>
      <c r="AL815" s="41"/>
      <c r="AM815" s="7">
        <v>0.10539583628381255</v>
      </c>
      <c r="AN815" s="7">
        <v>7.7727566171723605E-3</v>
      </c>
      <c r="AO815" s="7">
        <v>8.8176294879635631E-2</v>
      </c>
      <c r="AP815" s="7">
        <v>7.6835552800909923E-2</v>
      </c>
      <c r="AQ815" s="7">
        <v>7.0285405883624641E-2</v>
      </c>
      <c r="AR815" s="7">
        <v>4.707307827343099E-2</v>
      </c>
      <c r="AS815" s="18">
        <v>39.026000000000003</v>
      </c>
      <c r="AT815" s="41"/>
      <c r="AU815" s="9">
        <v>9.1647764793706399E-2</v>
      </c>
      <c r="AV815" s="9">
        <v>7.0187519864393089E-3</v>
      </c>
      <c r="AW815" s="9">
        <v>7.6484069106553809E-2</v>
      </c>
      <c r="AX815" s="9">
        <v>7.1032765022666533E-2</v>
      </c>
      <c r="AY815" s="9">
        <v>6.3584307715621069E-2</v>
      </c>
      <c r="AZ815" s="9">
        <v>4.4407424736069734E-2</v>
      </c>
      <c r="BA815" s="10">
        <v>38.021000000000001</v>
      </c>
      <c r="BB815" s="41"/>
    </row>
    <row r="816" spans="1:54" ht="12.75" customHeight="1" x14ac:dyDescent="0.2">
      <c r="A816" s="32">
        <v>29434</v>
      </c>
      <c r="B816" s="7">
        <v>0.12872628726287272</v>
      </c>
      <c r="C816" s="7">
        <v>7.2639225181598821E-3</v>
      </c>
      <c r="D816" s="7">
        <v>0.10823329352516264</v>
      </c>
      <c r="E816" s="7">
        <v>8.9354004846179391E-2</v>
      </c>
      <c r="F816" s="7">
        <v>7.8842481845342371E-2</v>
      </c>
      <c r="G816" s="7">
        <v>5.3095275791069207E-2</v>
      </c>
      <c r="H816" s="7">
        <v>0.1091811414392061</v>
      </c>
      <c r="I816" s="8">
        <v>83.3</v>
      </c>
      <c r="J816" s="8">
        <v>83.2</v>
      </c>
      <c r="K816" s="41"/>
      <c r="L816" s="9">
        <v>0.11829436038514429</v>
      </c>
      <c r="M816" s="9">
        <v>6.1881188118810826E-3</v>
      </c>
      <c r="N816" s="9">
        <v>9.7501552539130731E-2</v>
      </c>
      <c r="O816" s="9">
        <v>8.4471771197698553E-2</v>
      </c>
      <c r="P816" s="9">
        <v>7.0855000185660488E-2</v>
      </c>
      <c r="Q816" s="9">
        <v>5.0070495387226632E-2</v>
      </c>
      <c r="R816" s="9">
        <v>0.10098522167487678</v>
      </c>
      <c r="S816" s="10">
        <v>81.3</v>
      </c>
      <c r="T816" s="10">
        <v>81.3</v>
      </c>
      <c r="U816" s="41"/>
      <c r="V816" s="84">
        <v>6.6833333333333328E-2</v>
      </c>
      <c r="W816" s="84">
        <v>7.6999999999999999E-2</v>
      </c>
      <c r="X816" s="87">
        <v>7.7</v>
      </c>
      <c r="Y816" s="41"/>
      <c r="Z816" s="13">
        <v>0.1074</v>
      </c>
      <c r="AA816" s="11">
        <v>10.74</v>
      </c>
      <c r="AB816" s="22">
        <v>9.6099999999999991E-2</v>
      </c>
      <c r="AC816" s="41"/>
      <c r="AD816" s="90">
        <v>0</v>
      </c>
      <c r="AE816" s="41"/>
      <c r="AF816" s="12" t="str">
        <v/>
      </c>
      <c r="AG816" s="104" t="str">
        <v/>
      </c>
      <c r="AH816" s="41"/>
      <c r="AI816" s="94">
        <v>0.19</v>
      </c>
      <c r="AJ816" s="94">
        <v>11.1</v>
      </c>
      <c r="AK816" s="94">
        <v>10.53</v>
      </c>
      <c r="AL816" s="41"/>
      <c r="AM816" s="7">
        <v>0.10614195361911438</v>
      </c>
      <c r="AN816" s="7">
        <v>8.3277814790139182E-3</v>
      </c>
      <c r="AO816" s="7">
        <v>8.95005535236848E-2</v>
      </c>
      <c r="AP816" s="7">
        <v>7.7689132694316543E-2</v>
      </c>
      <c r="AQ816" s="7">
        <v>7.0892282365325299E-2</v>
      </c>
      <c r="AR816" s="7">
        <v>4.7419873383620414E-2</v>
      </c>
      <c r="AS816" s="18">
        <v>39.350999999999999</v>
      </c>
      <c r="AT816" s="41"/>
      <c r="AU816" s="9">
        <v>9.2298916143753518E-2</v>
      </c>
      <c r="AV816" s="9">
        <v>7.232845006706734E-3</v>
      </c>
      <c r="AW816" s="9">
        <v>7.730877886564258E-2</v>
      </c>
      <c r="AX816" s="9">
        <v>7.1839661082919948E-2</v>
      </c>
      <c r="AY816" s="9">
        <v>6.3983626099473723E-2</v>
      </c>
      <c r="AZ816" s="9">
        <v>4.4708539166911754E-2</v>
      </c>
      <c r="BA816" s="10">
        <v>38.295999999999999</v>
      </c>
      <c r="BB816" s="41"/>
    </row>
    <row r="817" spans="1:54" ht="12.75" customHeight="1" x14ac:dyDescent="0.2">
      <c r="A817" s="32">
        <v>29465</v>
      </c>
      <c r="B817" s="7">
        <v>0.12600536193029499</v>
      </c>
      <c r="C817" s="7">
        <v>8.4134615384616751E-3</v>
      </c>
      <c r="D817" s="7">
        <v>0.11012096614634714</v>
      </c>
      <c r="E817" s="7">
        <v>8.9976987048345336E-2</v>
      </c>
      <c r="F817" s="7">
        <v>7.9193502472868271E-2</v>
      </c>
      <c r="G817" s="7">
        <v>5.3535996195832158E-2</v>
      </c>
      <c r="H817" s="7">
        <v>0.10565110565110558</v>
      </c>
      <c r="I817" s="8">
        <v>84</v>
      </c>
      <c r="J817" s="8">
        <v>83.9</v>
      </c>
      <c r="K817" s="41"/>
      <c r="L817" s="9">
        <v>0.11989100817438691</v>
      </c>
      <c r="M817" s="9">
        <v>9.8400984009838766E-3</v>
      </c>
      <c r="N817" s="9">
        <v>9.9158668993457377E-2</v>
      </c>
      <c r="O817" s="9">
        <v>8.5265094483325754E-2</v>
      </c>
      <c r="P817" s="9">
        <v>7.1253309395949982E-2</v>
      </c>
      <c r="Q817" s="9">
        <v>5.0648680802216184E-2</v>
      </c>
      <c r="R817" s="9">
        <v>9.7799511002444994E-2</v>
      </c>
      <c r="S817" s="10">
        <v>82.2</v>
      </c>
      <c r="T817" s="10">
        <v>82.1</v>
      </c>
      <c r="U817" s="41"/>
      <c r="V817" s="84">
        <v>6.8166666666666667E-2</v>
      </c>
      <c r="W817" s="84">
        <v>7.4999999999999997E-2</v>
      </c>
      <c r="X817" s="87">
        <v>7.5</v>
      </c>
      <c r="Y817" s="41"/>
      <c r="Z817" s="13">
        <v>0.13189999999999999</v>
      </c>
      <c r="AA817" s="11">
        <v>13.19</v>
      </c>
      <c r="AB817" s="22">
        <v>0.10869999999999999</v>
      </c>
      <c r="AC817" s="41"/>
      <c r="AD817" s="90">
        <v>0</v>
      </c>
      <c r="AE817" s="41"/>
      <c r="AF817" s="12" t="str">
        <v/>
      </c>
      <c r="AG817" s="104" t="str">
        <v/>
      </c>
      <c r="AH817" s="41"/>
      <c r="AI817" s="94">
        <v>-0.27</v>
      </c>
      <c r="AJ817" s="94">
        <v>11.51</v>
      </c>
      <c r="AK817" s="94">
        <v>11.57</v>
      </c>
      <c r="AL817" s="41"/>
      <c r="AM817" s="7">
        <v>0.10660648109448578</v>
      </c>
      <c r="AN817" s="7">
        <v>9.2500825900232453E-3</v>
      </c>
      <c r="AO817" s="7">
        <v>9.1476253681944231E-2</v>
      </c>
      <c r="AP817" s="7">
        <v>7.8609795709933872E-2</v>
      </c>
      <c r="AQ817" s="7">
        <v>7.1399068888172712E-2</v>
      </c>
      <c r="AR817" s="7">
        <v>4.7871934084181333E-2</v>
      </c>
      <c r="AS817" s="18">
        <v>39.715000000000003</v>
      </c>
      <c r="AT817" s="41"/>
      <c r="AU817" s="9">
        <v>9.5130173659310424E-2</v>
      </c>
      <c r="AV817" s="9">
        <v>9.4265719657404823E-3</v>
      </c>
      <c r="AW817" s="9">
        <v>7.9170383716127501E-2</v>
      </c>
      <c r="AX817" s="9">
        <v>7.2690384132605423E-2</v>
      </c>
      <c r="AY817" s="9">
        <v>6.4538717724281991E-2</v>
      </c>
      <c r="AZ817" s="9">
        <v>4.5156220692103899E-2</v>
      </c>
      <c r="BA817" s="10">
        <v>38.656999999999996</v>
      </c>
      <c r="BB817" s="41"/>
    </row>
    <row r="818" spans="1:54" ht="12.75" customHeight="1" x14ac:dyDescent="0.2">
      <c r="A818" s="32">
        <v>29495</v>
      </c>
      <c r="B818" s="7">
        <v>0.12765957446808507</v>
      </c>
      <c r="C818" s="7">
        <v>9.5351609058402786E-3</v>
      </c>
      <c r="D818" s="7">
        <v>0.11242749223980608</v>
      </c>
      <c r="E818" s="7">
        <v>9.0849160046454269E-2</v>
      </c>
      <c r="F818" s="7">
        <v>7.9667337278411576E-2</v>
      </c>
      <c r="G818" s="7">
        <v>5.3680588749839719E-2</v>
      </c>
      <c r="H818" s="7">
        <v>0.10731707317073158</v>
      </c>
      <c r="I818" s="8">
        <v>84.8</v>
      </c>
      <c r="J818" s="8">
        <v>84.7</v>
      </c>
      <c r="K818" s="41"/>
      <c r="L818" s="9">
        <v>0.12280701754385981</v>
      </c>
      <c r="M818" s="9">
        <v>1.0962241169305775E-2</v>
      </c>
      <c r="N818" s="9">
        <v>0.10241194091456629</v>
      </c>
      <c r="O818" s="9">
        <v>8.6701324444324213E-2</v>
      </c>
      <c r="P818" s="9">
        <v>7.1773462536293131E-2</v>
      </c>
      <c r="Q818" s="9">
        <v>5.0941714204694621E-2</v>
      </c>
      <c r="R818" s="9">
        <v>9.7087378640776656E-2</v>
      </c>
      <c r="S818" s="10">
        <v>83.2</v>
      </c>
      <c r="T818" s="10">
        <v>83</v>
      </c>
      <c r="U818" s="41"/>
      <c r="V818" s="84">
        <v>6.9416666666666668E-2</v>
      </c>
      <c r="W818" s="84">
        <v>7.4999999999999997E-2</v>
      </c>
      <c r="X818" s="87">
        <v>7.5</v>
      </c>
      <c r="Y818" s="41"/>
      <c r="Z818" s="13">
        <v>0.13769999999999999</v>
      </c>
      <c r="AA818" s="11">
        <v>13.77</v>
      </c>
      <c r="AB818" s="22">
        <v>0.12809999999999999</v>
      </c>
      <c r="AC818" s="41"/>
      <c r="AD818" s="90">
        <v>0</v>
      </c>
      <c r="AE818" s="41"/>
      <c r="AF818" s="12" t="str">
        <v/>
      </c>
      <c r="AG818" s="104" t="str">
        <v/>
      </c>
      <c r="AH818" s="41"/>
      <c r="AI818" s="94">
        <v>-0.62</v>
      </c>
      <c r="AJ818" s="94">
        <v>11.75</v>
      </c>
      <c r="AK818" s="94">
        <v>12.09</v>
      </c>
      <c r="AL818" s="41"/>
      <c r="AM818" s="7">
        <v>0.10643413852191697</v>
      </c>
      <c r="AN818" s="7">
        <v>8.007050232909485E-3</v>
      </c>
      <c r="AO818" s="7">
        <v>9.2690925296670112E-2</v>
      </c>
      <c r="AP818" s="7">
        <v>7.9081034456013555E-2</v>
      </c>
      <c r="AQ818" s="7">
        <v>7.172260853603496E-2</v>
      </c>
      <c r="AR818" s="7">
        <v>4.8229376770901666E-2</v>
      </c>
      <c r="AS818" s="18">
        <v>40.033000000000001</v>
      </c>
      <c r="AT818" s="41"/>
      <c r="AU818" s="9">
        <v>9.6127344826616445E-2</v>
      </c>
      <c r="AV818" s="9">
        <v>8.2261944796544473E-3</v>
      </c>
      <c r="AW818" s="9">
        <v>8.0379721323611042E-2</v>
      </c>
      <c r="AX818" s="9">
        <v>7.3378905896779534E-2</v>
      </c>
      <c r="AY818" s="9">
        <v>6.4887206564960609E-2</v>
      </c>
      <c r="AZ818" s="9">
        <v>4.5554999470530211E-2</v>
      </c>
      <c r="BA818" s="10">
        <v>38.975000000000001</v>
      </c>
      <c r="BB818" s="41"/>
    </row>
    <row r="819" spans="1:54" ht="12.75" customHeight="1" x14ac:dyDescent="0.2">
      <c r="A819" s="32">
        <v>29526</v>
      </c>
      <c r="B819" s="7">
        <v>0.12648221343873511</v>
      </c>
      <c r="C819" s="7">
        <v>1.0625737898465104E-2</v>
      </c>
      <c r="D819" s="7">
        <v>0.11367504597542677</v>
      </c>
      <c r="E819" s="7">
        <v>9.1058901005377946E-2</v>
      </c>
      <c r="F819" s="7">
        <v>8.0008299434556562E-2</v>
      </c>
      <c r="G819" s="7">
        <v>5.41137843898718E-2</v>
      </c>
      <c r="H819" s="7">
        <v>0.11111111111111116</v>
      </c>
      <c r="I819" s="8">
        <v>85.5</v>
      </c>
      <c r="J819" s="8">
        <v>85.6</v>
      </c>
      <c r="K819" s="41"/>
      <c r="L819" s="9">
        <v>0.12133333333333329</v>
      </c>
      <c r="M819" s="9">
        <v>1.0843373493975905E-2</v>
      </c>
      <c r="N819" s="9">
        <v>0.10459685415841991</v>
      </c>
      <c r="O819" s="9">
        <v>8.7462207540685899E-2</v>
      </c>
      <c r="P819" s="9">
        <v>7.2156535601846317E-2</v>
      </c>
      <c r="Q819" s="9">
        <v>5.1507231915222329E-2</v>
      </c>
      <c r="R819" s="9">
        <v>9.592326139088736E-2</v>
      </c>
      <c r="S819" s="10">
        <v>84.1</v>
      </c>
      <c r="T819" s="10">
        <v>83.9</v>
      </c>
      <c r="U819" s="41"/>
      <c r="V819" s="84">
        <v>7.0750000000000007E-2</v>
      </c>
      <c r="W819" s="84">
        <v>7.4999999999999997E-2</v>
      </c>
      <c r="X819" s="87">
        <v>7.5</v>
      </c>
      <c r="Y819" s="41"/>
      <c r="Z819" s="13">
        <v>0.18559999999999999</v>
      </c>
      <c r="AA819" s="11">
        <v>18.559999999999999</v>
      </c>
      <c r="AB819" s="22">
        <v>0.1585</v>
      </c>
      <c r="AC819" s="41"/>
      <c r="AD819" s="90">
        <v>0</v>
      </c>
      <c r="AE819" s="41"/>
      <c r="AF819" s="12" t="str">
        <v/>
      </c>
      <c r="AG819" s="104" t="str">
        <v/>
      </c>
      <c r="AH819" s="41"/>
      <c r="AI819" s="94">
        <v>-1.41</v>
      </c>
      <c r="AJ819" s="94">
        <v>12.68</v>
      </c>
      <c r="AK819" s="94">
        <v>13.51</v>
      </c>
      <c r="AL819" s="41"/>
      <c r="AM819" s="7">
        <v>0.10775944885131628</v>
      </c>
      <c r="AN819" s="7">
        <v>8.1432817925211065E-3</v>
      </c>
      <c r="AO819" s="7">
        <v>9.3562143165660139E-2</v>
      </c>
      <c r="AP819" s="7">
        <v>7.9447687463857664E-2</v>
      </c>
      <c r="AQ819" s="7">
        <v>7.2169952413746685E-2</v>
      </c>
      <c r="AR819" s="7">
        <v>4.8476784339167578E-2</v>
      </c>
      <c r="AS819" s="18">
        <v>40.359000000000002</v>
      </c>
      <c r="AT819" s="41"/>
      <c r="AU819" s="9">
        <v>9.7753185781354723E-2</v>
      </c>
      <c r="AV819" s="9">
        <v>7.8768441308529891E-3</v>
      </c>
      <c r="AW819" s="9">
        <v>8.134619888038408E-2</v>
      </c>
      <c r="AX819" s="9">
        <v>7.3647462714139245E-2</v>
      </c>
      <c r="AY819" s="9">
        <v>6.517596281212823E-2</v>
      </c>
      <c r="AZ819" s="9">
        <v>4.5824809025531321E-2</v>
      </c>
      <c r="BA819" s="10">
        <v>39.281999999999996</v>
      </c>
      <c r="BB819" s="41"/>
    </row>
    <row r="820" spans="1:54" ht="12.75" customHeight="1" x14ac:dyDescent="0.2">
      <c r="A820" s="32">
        <v>29556</v>
      </c>
      <c r="B820" s="7">
        <v>0.12516297262059961</v>
      </c>
      <c r="C820" s="7">
        <v>9.3457943925234765E-3</v>
      </c>
      <c r="D820" s="7">
        <v>0.11593714019579093</v>
      </c>
      <c r="E820" s="7">
        <v>9.2304096788104584E-2</v>
      </c>
      <c r="F820" s="7">
        <v>8.0470147942494519E-2</v>
      </c>
      <c r="G820" s="7">
        <v>5.460475848686519E-2</v>
      </c>
      <c r="H820" s="7">
        <v>0.11057692307692313</v>
      </c>
      <c r="I820" s="8">
        <v>86.3</v>
      </c>
      <c r="J820" s="8">
        <v>86.4</v>
      </c>
      <c r="K820" s="41"/>
      <c r="L820" s="9">
        <v>0.12153236459709382</v>
      </c>
      <c r="M820" s="9">
        <v>1.1918951132300348E-2</v>
      </c>
      <c r="N820" s="9">
        <v>0.10631818163757956</v>
      </c>
      <c r="O820" s="9">
        <v>8.8736897330146558E-2</v>
      </c>
      <c r="P820" s="9">
        <v>7.266116965111924E-2</v>
      </c>
      <c r="Q820" s="9">
        <v>5.2005108368044617E-2</v>
      </c>
      <c r="R820" s="9">
        <v>9.5465393794749387E-2</v>
      </c>
      <c r="S820" s="10">
        <v>84.9</v>
      </c>
      <c r="T820" s="10">
        <v>84.9</v>
      </c>
      <c r="U820" s="41"/>
      <c r="V820" s="84">
        <v>7.1750000000000008E-2</v>
      </c>
      <c r="W820" s="84">
        <v>7.2000000000000008E-2</v>
      </c>
      <c r="X820" s="87">
        <v>7.2</v>
      </c>
      <c r="Y820" s="41"/>
      <c r="Z820" s="13">
        <v>0.22</v>
      </c>
      <c r="AA820" s="11">
        <v>22</v>
      </c>
      <c r="AB820" s="22">
        <v>0.18899999999999997</v>
      </c>
      <c r="AC820" s="41"/>
      <c r="AD820" s="90">
        <v>0</v>
      </c>
      <c r="AE820" s="41"/>
      <c r="AF820" s="12" t="str">
        <v/>
      </c>
      <c r="AG820" s="104" t="str">
        <v/>
      </c>
      <c r="AH820" s="41"/>
      <c r="AI820" s="94">
        <v>-0.63</v>
      </c>
      <c r="AJ820" s="94">
        <v>12.84</v>
      </c>
      <c r="AK820" s="94">
        <v>14.08</v>
      </c>
      <c r="AL820" s="41"/>
      <c r="AM820" s="7">
        <v>0.10566428046490128</v>
      </c>
      <c r="AN820" s="7">
        <v>6.491736663445602E-3</v>
      </c>
      <c r="AO820" s="7">
        <v>9.4153565349980539E-2</v>
      </c>
      <c r="AP820" s="7">
        <v>7.9656319077662907E-2</v>
      </c>
      <c r="AQ820" s="7">
        <v>7.2390173631485366E-2</v>
      </c>
      <c r="AR820" s="7">
        <v>4.8806015335603803E-2</v>
      </c>
      <c r="AS820" s="18">
        <v>40.621000000000002</v>
      </c>
      <c r="AT820" s="41"/>
      <c r="AU820" s="9">
        <v>9.6473460780777565E-2</v>
      </c>
      <c r="AV820" s="9">
        <v>6.0078407413066692E-3</v>
      </c>
      <c r="AW820" s="9">
        <v>8.1653677603258146E-2</v>
      </c>
      <c r="AX820" s="9">
        <v>7.3635260905926314E-2</v>
      </c>
      <c r="AY820" s="9">
        <v>6.5279993596695896E-2</v>
      </c>
      <c r="AZ820" s="9">
        <v>4.6154388371776545E-2</v>
      </c>
      <c r="BA820" s="10">
        <v>39.518000000000001</v>
      </c>
      <c r="BB820" s="41"/>
    </row>
    <row r="821" spans="1:54" ht="12.75" customHeight="1" x14ac:dyDescent="0.2">
      <c r="A821" s="32">
        <v>29587</v>
      </c>
      <c r="B821" s="7">
        <v>0.11825192802056561</v>
      </c>
      <c r="C821" s="7">
        <v>9.2592592592593004E-3</v>
      </c>
      <c r="D821" s="7">
        <v>0.11655403433168487</v>
      </c>
      <c r="E821" s="7">
        <v>9.3676529581700585E-2</v>
      </c>
      <c r="F821" s="7">
        <v>8.1343360639364981E-2</v>
      </c>
      <c r="G821" s="7">
        <v>5.5030826842601188E-2</v>
      </c>
      <c r="H821" s="7">
        <v>0.12200956937799057</v>
      </c>
      <c r="I821" s="8">
        <v>87</v>
      </c>
      <c r="J821" s="8">
        <v>87.2</v>
      </c>
      <c r="K821" s="41"/>
      <c r="L821" s="9">
        <v>0.11357702349869458</v>
      </c>
      <c r="M821" s="9">
        <v>5.8892815076561078E-3</v>
      </c>
      <c r="N821" s="9">
        <v>0.10629129195236087</v>
      </c>
      <c r="O821" s="9">
        <v>8.8977150364799806E-2</v>
      </c>
      <c r="P821" s="9">
        <v>7.3165477655470212E-2</v>
      </c>
      <c r="Q821" s="9">
        <v>5.2252377621920587E-2</v>
      </c>
      <c r="R821" s="9">
        <v>0.10238095238095224</v>
      </c>
      <c r="S821" s="10">
        <v>85.3</v>
      </c>
      <c r="T821" s="10">
        <v>85.4</v>
      </c>
      <c r="U821" s="41"/>
      <c r="V821" s="84">
        <v>7.2749999999999995E-2</v>
      </c>
      <c r="W821" s="84">
        <v>7.4999999999999997E-2</v>
      </c>
      <c r="X821" s="87">
        <v>7.5</v>
      </c>
      <c r="Y821" s="41"/>
      <c r="Z821" s="13">
        <v>0.17249999999999999</v>
      </c>
      <c r="AA821" s="11">
        <v>17.25</v>
      </c>
      <c r="AB821" s="22">
        <v>0.19079999999999997</v>
      </c>
      <c r="AC821" s="41"/>
      <c r="AD821" s="90">
        <v>0</v>
      </c>
      <c r="AE821" s="41"/>
      <c r="AF821" s="12" t="str">
        <v/>
      </c>
      <c r="AG821" s="104" t="str">
        <v/>
      </c>
      <c r="AH821" s="41"/>
      <c r="AI821" s="94">
        <v>-0.57999999999999996</v>
      </c>
      <c r="AJ821" s="94">
        <v>12.57</v>
      </c>
      <c r="AK821" s="94">
        <v>13.26</v>
      </c>
      <c r="AL821" s="41"/>
      <c r="AM821" s="7">
        <v>0.10470315698739352</v>
      </c>
      <c r="AN821" s="7">
        <v>9.6009453238472542E-3</v>
      </c>
      <c r="AO821" s="7">
        <v>9.5493395839567397E-2</v>
      </c>
      <c r="AP821" s="7">
        <v>8.0903034695357201E-2</v>
      </c>
      <c r="AQ821" s="7">
        <v>7.3187048230529461E-2</v>
      </c>
      <c r="AR821" s="7">
        <v>4.9297161404136425E-2</v>
      </c>
      <c r="AS821" s="18">
        <v>41.011000000000003</v>
      </c>
      <c r="AT821" s="41"/>
      <c r="AU821" s="9">
        <v>9.7645600991325798E-2</v>
      </c>
      <c r="AV821" s="9">
        <v>8.6795890480286797E-3</v>
      </c>
      <c r="AW821" s="9">
        <v>8.2617351587855881E-2</v>
      </c>
      <c r="AX821" s="9">
        <v>7.4393353317246724E-2</v>
      </c>
      <c r="AY821" s="9">
        <v>6.5780471504053306E-2</v>
      </c>
      <c r="AZ821" s="9">
        <v>4.6593478564423974E-2</v>
      </c>
      <c r="BA821" s="10">
        <v>39.860999999999997</v>
      </c>
      <c r="BB821" s="41"/>
    </row>
    <row r="822" spans="1:54" ht="12.75" customHeight="1" x14ac:dyDescent="0.2">
      <c r="A822" s="32">
        <v>29618</v>
      </c>
      <c r="B822" s="7">
        <v>0.11406844106463887</v>
      </c>
      <c r="C822" s="7">
        <v>9.1743119266054496E-3</v>
      </c>
      <c r="D822" s="7">
        <v>0.11801099997636855</v>
      </c>
      <c r="E822" s="7">
        <v>9.5143261423375591E-2</v>
      </c>
      <c r="F822" s="7">
        <v>8.2185219254292008E-2</v>
      </c>
      <c r="G822" s="7">
        <v>5.5573868852502262E-2</v>
      </c>
      <c r="H822" s="7">
        <v>0.12056737588652489</v>
      </c>
      <c r="I822" s="8">
        <v>87.9</v>
      </c>
      <c r="J822" s="8">
        <v>88</v>
      </c>
      <c r="K822" s="41"/>
      <c r="L822" s="9">
        <v>0.10866752910737398</v>
      </c>
      <c r="M822" s="9">
        <v>5.8548009367680454E-3</v>
      </c>
      <c r="N822" s="9">
        <v>0.10684782130807502</v>
      </c>
      <c r="O822" s="9">
        <v>8.882619098373512E-2</v>
      </c>
      <c r="P822" s="9">
        <v>7.366766175276207E-2</v>
      </c>
      <c r="Q822" s="9">
        <v>5.2498547768670356E-2</v>
      </c>
      <c r="R822" s="9">
        <v>0.10141509433962281</v>
      </c>
      <c r="S822" s="10">
        <v>85.7</v>
      </c>
      <c r="T822" s="10">
        <v>85.9</v>
      </c>
      <c r="U822" s="41"/>
      <c r="V822" s="84">
        <v>7.3666666666666672E-2</v>
      </c>
      <c r="W822" s="84">
        <v>7.400000000000001E-2</v>
      </c>
      <c r="X822" s="87">
        <v>7.4</v>
      </c>
      <c r="Y822" s="41"/>
      <c r="Z822" s="13">
        <v>0.15529999999999999</v>
      </c>
      <c r="AA822" s="11">
        <v>15.53</v>
      </c>
      <c r="AB822" s="22">
        <v>0.1593</v>
      </c>
      <c r="AC822" s="41"/>
      <c r="AD822" s="90">
        <v>0</v>
      </c>
      <c r="AE822" s="41"/>
      <c r="AF822" s="12" t="str">
        <v/>
      </c>
      <c r="AG822" s="104" t="str">
        <v/>
      </c>
      <c r="AH822" s="41"/>
      <c r="AI822" s="94">
        <v>-0.65</v>
      </c>
      <c r="AJ822" s="94">
        <v>13.19</v>
      </c>
      <c r="AK822" s="94">
        <v>13.92</v>
      </c>
      <c r="AL822" s="41"/>
      <c r="AM822" s="7">
        <v>0.10392794329265032</v>
      </c>
      <c r="AN822" s="7">
        <v>1.011923630245537E-2</v>
      </c>
      <c r="AO822" s="7">
        <v>9.7478334399631494E-2</v>
      </c>
      <c r="AP822" s="7">
        <v>8.2801473021341332E-2</v>
      </c>
      <c r="AQ822" s="7">
        <v>7.3955421319189973E-2</v>
      </c>
      <c r="AR822" s="7">
        <v>4.9778640405631513E-2</v>
      </c>
      <c r="AS822" s="18">
        <v>41.426000000000002</v>
      </c>
      <c r="AT822" s="41"/>
      <c r="AU822" s="9">
        <v>9.4746026119911786E-2</v>
      </c>
      <c r="AV822" s="9">
        <v>7.3003687815158536E-3</v>
      </c>
      <c r="AW822" s="9">
        <v>8.3855658094957208E-2</v>
      </c>
      <c r="AX822" s="9">
        <v>7.5101671852497942E-2</v>
      </c>
      <c r="AY822" s="9">
        <v>6.6152063797752625E-2</v>
      </c>
      <c r="AZ822" s="9">
        <v>4.6921969127049712E-2</v>
      </c>
      <c r="BA822" s="10">
        <v>40.152000000000001</v>
      </c>
      <c r="BB822" s="41"/>
    </row>
    <row r="823" spans="1:54" ht="12.75" customHeight="1" x14ac:dyDescent="0.2">
      <c r="A823" s="32">
        <v>29646</v>
      </c>
      <c r="B823" s="7">
        <v>0.10486891385767794</v>
      </c>
      <c r="C823" s="7">
        <v>6.8181818181818343E-3</v>
      </c>
      <c r="D823" s="7">
        <v>0.11759556823634298</v>
      </c>
      <c r="E823" s="7">
        <v>9.624163527860552E-2</v>
      </c>
      <c r="F823" s="7">
        <v>8.2650617506745183E-2</v>
      </c>
      <c r="G823" s="7">
        <v>5.5932970036420615E-2</v>
      </c>
      <c r="H823" s="7">
        <v>0.12676056338028174</v>
      </c>
      <c r="I823" s="8">
        <v>88.5</v>
      </c>
      <c r="J823" s="8">
        <v>88.6</v>
      </c>
      <c r="K823" s="41"/>
      <c r="L823" s="9">
        <v>9.9616858237547845E-2</v>
      </c>
      <c r="M823" s="9">
        <v>5.8207217694994373E-3</v>
      </c>
      <c r="N823" s="9">
        <v>0.10565908733480089</v>
      </c>
      <c r="O823" s="9">
        <v>8.82904282978203E-2</v>
      </c>
      <c r="P823" s="9">
        <v>7.3912926780851373E-2</v>
      </c>
      <c r="Q823" s="9">
        <v>5.2743628789762687E-2</v>
      </c>
      <c r="R823" s="9">
        <v>0.10280373831775713</v>
      </c>
      <c r="S823" s="10">
        <v>86.1</v>
      </c>
      <c r="T823" s="10">
        <v>86.4</v>
      </c>
      <c r="U823" s="41"/>
      <c r="V823" s="84">
        <v>7.4583333333333349E-2</v>
      </c>
      <c r="W823" s="84">
        <v>7.400000000000001E-2</v>
      </c>
      <c r="X823" s="87">
        <v>7.4</v>
      </c>
      <c r="Y823" s="41"/>
      <c r="Z823" s="13">
        <v>0.14630000000000001</v>
      </c>
      <c r="AA823" s="11">
        <v>14.63</v>
      </c>
      <c r="AB823" s="22">
        <v>0.14699999999999999</v>
      </c>
      <c r="AC823" s="41"/>
      <c r="AD823" s="90">
        <v>0</v>
      </c>
      <c r="AE823" s="41"/>
      <c r="AF823" s="12" t="str">
        <v/>
      </c>
      <c r="AG823" s="104" t="str">
        <v/>
      </c>
      <c r="AH823" s="41"/>
      <c r="AI823" s="94">
        <v>-0.04</v>
      </c>
      <c r="AJ823" s="94">
        <v>13.12</v>
      </c>
      <c r="AK823" s="94">
        <v>13.57</v>
      </c>
      <c r="AL823" s="41"/>
      <c r="AM823" s="7">
        <v>9.8138836970542487E-2</v>
      </c>
      <c r="AN823" s="7">
        <v>6.9762950803844426E-3</v>
      </c>
      <c r="AO823" s="7">
        <v>9.7659583486884971E-2</v>
      </c>
      <c r="AP823" s="7">
        <v>8.3981091506194261E-2</v>
      </c>
      <c r="AQ823" s="7">
        <v>7.4348170638091737E-2</v>
      </c>
      <c r="AR823" s="7">
        <v>5.0173759797146333E-2</v>
      </c>
      <c r="AS823" s="18">
        <v>41.715000000000003</v>
      </c>
      <c r="AT823" s="41"/>
      <c r="AU823" s="9">
        <v>9.0715076856579424E-2</v>
      </c>
      <c r="AV823" s="9">
        <v>5.5538951982465612E-3</v>
      </c>
      <c r="AW823" s="9">
        <v>8.390285449165269E-2</v>
      </c>
      <c r="AX823" s="9">
        <v>7.558620661612947E-2</v>
      </c>
      <c r="AY823" s="9">
        <v>6.6400513765362712E-2</v>
      </c>
      <c r="AZ823" s="9">
        <v>4.7195618591097555E-2</v>
      </c>
      <c r="BA823" s="10">
        <v>40.375</v>
      </c>
      <c r="BB823" s="41"/>
    </row>
    <row r="824" spans="1:54" ht="12.75" customHeight="1" x14ac:dyDescent="0.2">
      <c r="A824" s="32">
        <v>29677</v>
      </c>
      <c r="B824" s="7">
        <v>9.9999999999999867E-2</v>
      </c>
      <c r="C824" s="7">
        <v>5.6433408577878375E-3</v>
      </c>
      <c r="D824" s="7">
        <v>0.11718633591819438</v>
      </c>
      <c r="E824" s="7">
        <v>9.6940240464664651E-2</v>
      </c>
      <c r="F824" s="7">
        <v>8.3111914335435078E-2</v>
      </c>
      <c r="G824" s="7">
        <v>5.6289765771502243E-2</v>
      </c>
      <c r="H824" s="7">
        <v>0.12587412587412583</v>
      </c>
      <c r="I824" s="8">
        <v>89.1</v>
      </c>
      <c r="J824" s="8">
        <v>89.1</v>
      </c>
      <c r="K824" s="41"/>
      <c r="L824" s="9">
        <v>9.4577553593947039E-2</v>
      </c>
      <c r="M824" s="9">
        <v>6.9444444444444198E-3</v>
      </c>
      <c r="N824" s="9">
        <v>0.1057617570125875</v>
      </c>
      <c r="O824" s="9">
        <v>8.8898333784615646E-2</v>
      </c>
      <c r="P824" s="9">
        <v>7.4528492315077965E-2</v>
      </c>
      <c r="Q824" s="9">
        <v>5.2999251039581585E-2</v>
      </c>
      <c r="R824" s="9">
        <v>0.10208816705336421</v>
      </c>
      <c r="S824" s="10">
        <v>86.8</v>
      </c>
      <c r="T824" s="10">
        <v>87</v>
      </c>
      <c r="U824" s="41"/>
      <c r="V824" s="84">
        <v>7.4833333333333349E-2</v>
      </c>
      <c r="W824" s="84">
        <v>7.2000000000000008E-2</v>
      </c>
      <c r="X824" s="87">
        <v>7.2</v>
      </c>
      <c r="Y824" s="41"/>
      <c r="Z824" s="13">
        <v>0.18920000000000001</v>
      </c>
      <c r="AA824" s="11">
        <v>18.920000000000002</v>
      </c>
      <c r="AB824" s="22">
        <v>0.15720000000000001</v>
      </c>
      <c r="AC824" s="41"/>
      <c r="AD824" s="90">
        <v>0</v>
      </c>
      <c r="AE824" s="41"/>
      <c r="AF824" s="12" t="str">
        <v/>
      </c>
      <c r="AG824" s="104" t="str">
        <v/>
      </c>
      <c r="AH824" s="41"/>
      <c r="AI824" s="94">
        <v>-0.73</v>
      </c>
      <c r="AJ824" s="94">
        <v>13.68</v>
      </c>
      <c r="AK824" s="94">
        <v>14.15</v>
      </c>
      <c r="AL824" s="41"/>
      <c r="AM824" s="7">
        <v>9.7210946706821844E-2</v>
      </c>
      <c r="AN824" s="7">
        <v>4.3629389907706706E-3</v>
      </c>
      <c r="AO824" s="7">
        <v>9.6491129989570767E-2</v>
      </c>
      <c r="AP824" s="7">
        <v>8.443553690171024E-2</v>
      </c>
      <c r="AQ824" s="7">
        <v>7.4394632036783648E-2</v>
      </c>
      <c r="AR824" s="7">
        <v>5.0432552384962248E-2</v>
      </c>
      <c r="AS824" s="18">
        <v>41.896999999999998</v>
      </c>
      <c r="AT824" s="41"/>
      <c r="AU824" s="9">
        <v>9.2079447415808868E-2</v>
      </c>
      <c r="AV824" s="9">
        <v>6.3900928792570699E-3</v>
      </c>
      <c r="AW824" s="9">
        <v>8.3875729179615721E-2</v>
      </c>
      <c r="AX824" s="9">
        <v>7.6114545030738556E-2</v>
      </c>
      <c r="AY824" s="9">
        <v>6.6683698881696341E-2</v>
      </c>
      <c r="AZ824" s="9">
        <v>4.7457462827956487E-2</v>
      </c>
      <c r="BA824" s="10">
        <v>40.633000000000003</v>
      </c>
      <c r="BB824" s="41"/>
    </row>
    <row r="825" spans="1:54" ht="12.75" customHeight="1" x14ac:dyDescent="0.2">
      <c r="A825" s="32">
        <v>29707</v>
      </c>
      <c r="B825" s="7">
        <v>9.7799511002444994E-2</v>
      </c>
      <c r="C825" s="7">
        <v>6.7340067340069254E-3</v>
      </c>
      <c r="D825" s="7">
        <v>0.11662035573805585</v>
      </c>
      <c r="E825" s="7">
        <v>9.7098390105498478E-2</v>
      </c>
      <c r="F825" s="7">
        <v>8.3420700064891884E-2</v>
      </c>
      <c r="G825" s="7">
        <v>5.6703153857935229E-2</v>
      </c>
      <c r="H825" s="7">
        <v>0.12211981566820285</v>
      </c>
      <c r="I825" s="8">
        <v>89.8</v>
      </c>
      <c r="J825" s="8">
        <v>89.7</v>
      </c>
      <c r="K825" s="41"/>
      <c r="L825" s="9">
        <v>9.4763092269326554E-2</v>
      </c>
      <c r="M825" s="9">
        <v>9.1954022988505191E-3</v>
      </c>
      <c r="N825" s="9">
        <v>0.10712522278729764</v>
      </c>
      <c r="O825" s="9">
        <v>9.0244569282647014E-2</v>
      </c>
      <c r="P825" s="9">
        <v>7.5000067893721711E-2</v>
      </c>
      <c r="Q825" s="9">
        <v>5.3602522732254965E-2</v>
      </c>
      <c r="R825" s="9">
        <v>0.10321100917431192</v>
      </c>
      <c r="S825" s="10">
        <v>87.8</v>
      </c>
      <c r="T825" s="10">
        <v>87.8</v>
      </c>
      <c r="U825" s="41"/>
      <c r="V825" s="84">
        <v>7.4833333333333349E-2</v>
      </c>
      <c r="W825" s="84">
        <v>7.4999999999999997E-2</v>
      </c>
      <c r="X825" s="87">
        <v>7.5</v>
      </c>
      <c r="Y825" s="41"/>
      <c r="Z825" s="13">
        <v>0.17559999999999998</v>
      </c>
      <c r="AA825" s="11">
        <v>17.559999999999999</v>
      </c>
      <c r="AB825" s="22">
        <v>0.1852</v>
      </c>
      <c r="AC825" s="41"/>
      <c r="AD825" s="90">
        <v>0</v>
      </c>
      <c r="AE825" s="41"/>
      <c r="AF825" s="12" t="str">
        <v/>
      </c>
      <c r="AG825" s="104" t="str">
        <v/>
      </c>
      <c r="AH825" s="41"/>
      <c r="AI825" s="94">
        <v>-0.9</v>
      </c>
      <c r="AJ825" s="94">
        <v>14.1</v>
      </c>
      <c r="AK825" s="94">
        <v>15.46</v>
      </c>
      <c r="AL825" s="41"/>
      <c r="AM825" s="7">
        <v>9.3628189803024897E-2</v>
      </c>
      <c r="AN825" s="7">
        <v>4.4871947872162643E-3</v>
      </c>
      <c r="AO825" s="7">
        <v>9.5526610364529141E-2</v>
      </c>
      <c r="AP825" s="7">
        <v>8.4376452495599663E-2</v>
      </c>
      <c r="AQ825" s="7">
        <v>7.4429859336206272E-2</v>
      </c>
      <c r="AR825" s="7">
        <v>5.063754572885304E-2</v>
      </c>
      <c r="AS825" s="18">
        <v>42.085000000000001</v>
      </c>
      <c r="AT825" s="41"/>
      <c r="AU825" s="9">
        <v>9.0809715519769574E-2</v>
      </c>
      <c r="AV825" s="9">
        <v>6.8909507050918251E-3</v>
      </c>
      <c r="AW825" s="9">
        <v>8.423463005332299E-2</v>
      </c>
      <c r="AX825" s="9">
        <v>7.6578433747439556E-2</v>
      </c>
      <c r="AY825" s="9">
        <v>6.6951689012382465E-2</v>
      </c>
      <c r="AZ825" s="9">
        <v>4.7748790403613794E-2</v>
      </c>
      <c r="BA825" s="10">
        <v>40.912999999999997</v>
      </c>
      <c r="BB825" s="41"/>
    </row>
    <row r="826" spans="1:54" ht="12.75" customHeight="1" x14ac:dyDescent="0.2">
      <c r="A826" s="32">
        <v>29738</v>
      </c>
      <c r="B826" s="7">
        <v>9.5525997581620281E-2</v>
      </c>
      <c r="C826" s="7">
        <v>8.9186176142697082E-3</v>
      </c>
      <c r="D826" s="7">
        <v>0.11590408475487712</v>
      </c>
      <c r="E826" s="7">
        <v>9.7882777603747861E-2</v>
      </c>
      <c r="F826" s="7">
        <v>8.357809353028034E-2</v>
      </c>
      <c r="G826" s="7">
        <v>5.7171865352745765E-2</v>
      </c>
      <c r="H826" s="7">
        <v>0.1275626423690206</v>
      </c>
      <c r="I826" s="8">
        <v>90.6</v>
      </c>
      <c r="J826" s="8">
        <v>90.5</v>
      </c>
      <c r="K826" s="41"/>
      <c r="L826" s="9">
        <v>9.3711467324291142E-2</v>
      </c>
      <c r="M826" s="9">
        <v>9.1116173120728838E-3</v>
      </c>
      <c r="N826" s="9">
        <v>0.10748234814917956</v>
      </c>
      <c r="O826" s="9">
        <v>9.1705550087944898E-2</v>
      </c>
      <c r="P826" s="9">
        <v>7.5593044397167297E-2</v>
      </c>
      <c r="Q826" s="9">
        <v>5.4139912135021673E-2</v>
      </c>
      <c r="R826" s="9">
        <v>0.1045454545454545</v>
      </c>
      <c r="S826" s="10">
        <v>88.7</v>
      </c>
      <c r="T826" s="10">
        <v>88.6</v>
      </c>
      <c r="U826" s="41"/>
      <c r="V826" s="84">
        <v>7.4750000000000011E-2</v>
      </c>
      <c r="W826" s="84">
        <v>7.4999999999999997E-2</v>
      </c>
      <c r="X826" s="87">
        <v>7.5</v>
      </c>
      <c r="Y826" s="41"/>
      <c r="Z826" s="13">
        <v>0.18640000000000001</v>
      </c>
      <c r="AA826" s="11">
        <v>18.64</v>
      </c>
      <c r="AB826" s="22">
        <v>0.191</v>
      </c>
      <c r="AC826" s="41"/>
      <c r="AD826" s="90">
        <v>0</v>
      </c>
      <c r="AE826" s="41"/>
      <c r="AF826" s="12" t="str">
        <v/>
      </c>
      <c r="AG826" s="104" t="str">
        <v/>
      </c>
      <c r="AH826" s="41"/>
      <c r="AI826" s="94">
        <v>-0.8</v>
      </c>
      <c r="AJ826" s="94">
        <v>13.47</v>
      </c>
      <c r="AK826" s="94">
        <v>14.51</v>
      </c>
      <c r="AL826" s="41"/>
      <c r="AM826" s="7">
        <v>9.1103938024531983E-2</v>
      </c>
      <c r="AN826" s="7">
        <v>3.9919211120351683E-3</v>
      </c>
      <c r="AO826" s="7">
        <v>9.4605142615210802E-2</v>
      </c>
      <c r="AP826" s="7">
        <v>8.4292197397852098E-2</v>
      </c>
      <c r="AQ826" s="7">
        <v>7.4382671585123017E-2</v>
      </c>
      <c r="AR826" s="7">
        <v>5.0823386367388368E-2</v>
      </c>
      <c r="AS826" s="18">
        <v>42.253</v>
      </c>
      <c r="AT826" s="41"/>
      <c r="AU826" s="9">
        <v>8.9018963873291668E-2</v>
      </c>
      <c r="AV826" s="9">
        <v>4.9861902084911147E-3</v>
      </c>
      <c r="AW826" s="9">
        <v>8.4022427693717594E-2</v>
      </c>
      <c r="AX826" s="9">
        <v>7.6775896260336651E-2</v>
      </c>
      <c r="AY826" s="9">
        <v>6.7059425110910453E-2</v>
      </c>
      <c r="AZ826" s="9">
        <v>4.7931316657296108E-2</v>
      </c>
      <c r="BA826" s="10">
        <v>41.116999999999997</v>
      </c>
      <c r="BB826" s="41"/>
    </row>
    <row r="827" spans="1:54" ht="12.75" customHeight="1" x14ac:dyDescent="0.2">
      <c r="A827" s="32">
        <v>29768</v>
      </c>
      <c r="B827" s="7">
        <v>0.10761789600967342</v>
      </c>
      <c r="C827" s="7">
        <v>1.1049723756906049E-2</v>
      </c>
      <c r="D827" s="7">
        <v>0.11714625686837876</v>
      </c>
      <c r="E827" s="7">
        <v>9.9137114937520643E-2</v>
      </c>
      <c r="F827" s="7">
        <v>8.4501373670172963E-2</v>
      </c>
      <c r="G827" s="7">
        <v>5.7398551026405009E-2</v>
      </c>
      <c r="H827" s="7">
        <v>0.12895927601809953</v>
      </c>
      <c r="I827" s="8">
        <v>91.6</v>
      </c>
      <c r="J827" s="8">
        <v>91.5</v>
      </c>
      <c r="K827" s="41"/>
      <c r="L827" s="9">
        <v>0.11124845488257096</v>
      </c>
      <c r="M827" s="9">
        <v>1.3544018058690765E-2</v>
      </c>
      <c r="N827" s="9">
        <v>0.11019203551491752</v>
      </c>
      <c r="O827" s="9">
        <v>9.3118996535088261E-2</v>
      </c>
      <c r="P827" s="9">
        <v>7.6788081662407803E-2</v>
      </c>
      <c r="Q827" s="9">
        <v>5.4678031407028316E-2</v>
      </c>
      <c r="R827" s="9">
        <v>0.10609480812641081</v>
      </c>
      <c r="S827" s="10">
        <v>89.9</v>
      </c>
      <c r="T827" s="10">
        <v>89.8</v>
      </c>
      <c r="U827" s="41"/>
      <c r="V827" s="84">
        <v>7.4249999999999997E-2</v>
      </c>
      <c r="W827" s="84">
        <v>7.2000000000000008E-2</v>
      </c>
      <c r="X827" s="87">
        <v>7.2</v>
      </c>
      <c r="Y827" s="41"/>
      <c r="Z827" s="13">
        <v>0.17460000000000001</v>
      </c>
      <c r="AA827" s="11">
        <v>17.46</v>
      </c>
      <c r="AB827" s="22">
        <v>0.19039999999999999</v>
      </c>
      <c r="AC827" s="41"/>
      <c r="AD827" s="90">
        <v>0</v>
      </c>
      <c r="AE827" s="41"/>
      <c r="AF827" s="12" t="str">
        <v/>
      </c>
      <c r="AG827" s="104" t="str">
        <v/>
      </c>
      <c r="AH827" s="41"/>
      <c r="AI827" s="94">
        <v>-1.17</v>
      </c>
      <c r="AJ827" s="94">
        <v>14.28</v>
      </c>
      <c r="AK827" s="94">
        <v>15.35</v>
      </c>
      <c r="AL827" s="41"/>
      <c r="AM827" s="7">
        <v>8.9222569569005206E-2</v>
      </c>
      <c r="AN827" s="7">
        <v>6.0350744325847749E-3</v>
      </c>
      <c r="AO827" s="7">
        <v>9.4812717593175444E-2</v>
      </c>
      <c r="AP827" s="7">
        <v>8.4499836775150383E-2</v>
      </c>
      <c r="AQ827" s="7">
        <v>7.4706594432114137E-2</v>
      </c>
      <c r="AR827" s="7">
        <v>5.1025715743739264E-2</v>
      </c>
      <c r="AS827" s="18">
        <v>42.508000000000003</v>
      </c>
      <c r="AT827" s="41"/>
      <c r="AU827" s="9">
        <v>8.7951395281554934E-2</v>
      </c>
      <c r="AV827" s="9">
        <v>6.0315684510057199E-3</v>
      </c>
      <c r="AW827" s="9">
        <v>8.4074587074243645E-2</v>
      </c>
      <c r="AX827" s="9">
        <v>7.6891437605294266E-2</v>
      </c>
      <c r="AY827" s="9">
        <v>6.729464159052001E-2</v>
      </c>
      <c r="AZ827" s="9">
        <v>4.8165229723688086E-2</v>
      </c>
      <c r="BA827" s="10">
        <v>41.365000000000002</v>
      </c>
      <c r="BB827" s="41"/>
    </row>
    <row r="828" spans="1:54" ht="12.75" customHeight="1" x14ac:dyDescent="0.2">
      <c r="A828" s="32">
        <v>29799</v>
      </c>
      <c r="B828" s="7">
        <v>0.10804321728691479</v>
      </c>
      <c r="C828" s="7">
        <v>7.6502732240437687E-3</v>
      </c>
      <c r="D828" s="7">
        <v>0.11828522896727667</v>
      </c>
      <c r="E828" s="7">
        <v>9.9658819537467025E-2</v>
      </c>
      <c r="F828" s="7">
        <v>8.5060999348574695E-2</v>
      </c>
      <c r="G828" s="7">
        <v>5.7977728931839723E-2</v>
      </c>
      <c r="H828" s="7">
        <v>0.12527964205816544</v>
      </c>
      <c r="I828" s="8">
        <v>92.3</v>
      </c>
      <c r="J828" s="8">
        <v>92.2</v>
      </c>
      <c r="K828" s="41"/>
      <c r="L828" s="9">
        <v>0.1156211562115621</v>
      </c>
      <c r="M828" s="9">
        <v>1.0022271714922093E-2</v>
      </c>
      <c r="N828" s="9">
        <v>0.11122484407598199</v>
      </c>
      <c r="O828" s="9">
        <v>9.3920458708189436E-2</v>
      </c>
      <c r="P828" s="9">
        <v>7.7742475686193524E-2</v>
      </c>
      <c r="Q828" s="9">
        <v>5.5145326450928733E-2</v>
      </c>
      <c r="R828" s="9">
        <v>0.10738255033557031</v>
      </c>
      <c r="S828" s="10">
        <v>90.7</v>
      </c>
      <c r="T828" s="10">
        <v>90.7</v>
      </c>
      <c r="U828" s="41"/>
      <c r="V828" s="84">
        <v>7.400000000000001E-2</v>
      </c>
      <c r="W828" s="84">
        <v>7.400000000000001E-2</v>
      </c>
      <c r="X828" s="87">
        <v>7.4</v>
      </c>
      <c r="Y828" s="41"/>
      <c r="Z828" s="13">
        <v>0.16829999999999998</v>
      </c>
      <c r="AA828" s="11">
        <v>16.829999999999998</v>
      </c>
      <c r="AB828" s="22">
        <v>0.1782</v>
      </c>
      <c r="AC828" s="41"/>
      <c r="AD828" s="90">
        <v>1</v>
      </c>
      <c r="AE828" s="41"/>
      <c r="AF828" s="12" t="str">
        <v/>
      </c>
      <c r="AG828" s="104" t="str">
        <v/>
      </c>
      <c r="AH828" s="41"/>
      <c r="AI828" s="94">
        <v>-1.32</v>
      </c>
      <c r="AJ828" s="94">
        <v>14.94</v>
      </c>
      <c r="AK828" s="94">
        <v>16.28</v>
      </c>
      <c r="AL828" s="41"/>
      <c r="AM828" s="7">
        <v>8.6986353586948173E-2</v>
      </c>
      <c r="AN828" s="7">
        <v>6.2576456196479224E-3</v>
      </c>
      <c r="AO828" s="7">
        <v>9.5246385290566948E-2</v>
      </c>
      <c r="AP828" s="7">
        <v>8.4662022739389275E-2</v>
      </c>
      <c r="AQ828" s="7">
        <v>7.5065728360780071E-2</v>
      </c>
      <c r="AR828" s="7">
        <v>5.1310111547220316E-2</v>
      </c>
      <c r="AS828" s="18">
        <v>42.774000000000001</v>
      </c>
      <c r="AT828" s="41"/>
      <c r="AU828" s="9">
        <v>8.7372049300188159E-2</v>
      </c>
      <c r="AV828" s="9">
        <v>6.6964825335429357E-3</v>
      </c>
      <c r="AW828" s="9">
        <v>8.4555063903016592E-2</v>
      </c>
      <c r="AX828" s="9">
        <v>7.7088241460516072E-2</v>
      </c>
      <c r="AY828" s="9">
        <v>6.7858761191956329E-2</v>
      </c>
      <c r="AZ828" s="9">
        <v>4.8459897651111694E-2</v>
      </c>
      <c r="BA828" s="10">
        <v>41.642000000000003</v>
      </c>
      <c r="BB828" s="41"/>
    </row>
    <row r="829" spans="1:54" ht="12.75" customHeight="1" x14ac:dyDescent="0.2">
      <c r="A829" s="32">
        <v>29830</v>
      </c>
      <c r="B829" s="7">
        <v>0.10952380952380958</v>
      </c>
      <c r="C829" s="7">
        <v>9.761388286333883E-3</v>
      </c>
      <c r="D829" s="7">
        <v>0.11908933185863368</v>
      </c>
      <c r="E829" s="7">
        <v>0.10102881691330601</v>
      </c>
      <c r="F829" s="7">
        <v>8.6114407998717057E-2</v>
      </c>
      <c r="G829" s="7">
        <v>5.8314466937041232E-2</v>
      </c>
      <c r="H829" s="7">
        <v>0.12666666666666671</v>
      </c>
      <c r="I829" s="8">
        <v>93.2</v>
      </c>
      <c r="J829" s="8">
        <v>93.1</v>
      </c>
      <c r="K829" s="41"/>
      <c r="L829" s="9">
        <v>0.1180048661800488</v>
      </c>
      <c r="M829" s="9">
        <v>1.2127894156560126E-2</v>
      </c>
      <c r="N829" s="9">
        <v>0.11219178513764816</v>
      </c>
      <c r="O829" s="9">
        <v>9.5290677780882849E-2</v>
      </c>
      <c r="P829" s="9">
        <v>7.8658137356282243E-2</v>
      </c>
      <c r="Q829" s="9">
        <v>5.5668969733145612E-2</v>
      </c>
      <c r="R829" s="9">
        <v>0.10913140311804015</v>
      </c>
      <c r="S829" s="10">
        <v>91.9</v>
      </c>
      <c r="T829" s="10">
        <v>91.8</v>
      </c>
      <c r="U829" s="41"/>
      <c r="V829" s="84">
        <v>7.4083333333333334E-2</v>
      </c>
      <c r="W829" s="84">
        <v>7.5999999999999998E-2</v>
      </c>
      <c r="X829" s="87">
        <v>7.6</v>
      </c>
      <c r="Y829" s="41"/>
      <c r="Z829" s="13">
        <v>0.16579999999999998</v>
      </c>
      <c r="AA829" s="11">
        <v>16.579999999999998</v>
      </c>
      <c r="AB829" s="22">
        <v>0.15869999999999998</v>
      </c>
      <c r="AC829" s="41"/>
      <c r="AD829" s="90">
        <v>1</v>
      </c>
      <c r="AE829" s="41"/>
      <c r="AF829" s="12" t="str">
        <v/>
      </c>
      <c r="AG829" s="104" t="str">
        <v/>
      </c>
      <c r="AH829" s="41"/>
      <c r="AI829" s="94">
        <v>-0.85</v>
      </c>
      <c r="AJ829" s="94">
        <v>15.32</v>
      </c>
      <c r="AK829" s="94">
        <v>16.46</v>
      </c>
      <c r="AL829" s="41"/>
      <c r="AM829" s="7">
        <v>8.3545259977338526E-2</v>
      </c>
      <c r="AN829" s="7">
        <v>6.0550801888998862E-3</v>
      </c>
      <c r="AO829" s="7">
        <v>9.5381679838864919E-2</v>
      </c>
      <c r="AP829" s="7">
        <v>8.4756766295432051E-2</v>
      </c>
      <c r="AQ829" s="7">
        <v>7.5554275399588811E-2</v>
      </c>
      <c r="AR829" s="7">
        <v>5.1567331818840545E-2</v>
      </c>
      <c r="AS829" s="18">
        <v>43.033000000000001</v>
      </c>
      <c r="AT829" s="41"/>
      <c r="AU829" s="9">
        <v>8.4279690612308222E-2</v>
      </c>
      <c r="AV829" s="9">
        <v>6.5558810816002122E-3</v>
      </c>
      <c r="AW829" s="9">
        <v>8.4841263671079137E-2</v>
      </c>
      <c r="AX829" s="9">
        <v>7.7239725112157265E-2</v>
      </c>
      <c r="AY829" s="9">
        <v>6.8378825478091487E-2</v>
      </c>
      <c r="AZ829" s="9">
        <v>4.8698789678276677E-2</v>
      </c>
      <c r="BA829" s="10">
        <v>41.914999999999999</v>
      </c>
      <c r="BB829" s="41"/>
    </row>
    <row r="830" spans="1:54" ht="12.75" customHeight="1" x14ac:dyDescent="0.2">
      <c r="A830" s="32">
        <v>29860</v>
      </c>
      <c r="B830" s="7">
        <v>0.10141509433962281</v>
      </c>
      <c r="C830" s="7">
        <v>3.2223415682064438E-3</v>
      </c>
      <c r="D830" s="7">
        <v>0.11654128311361789</v>
      </c>
      <c r="E830" s="7">
        <v>0.10035713152104009</v>
      </c>
      <c r="F830" s="7">
        <v>8.608135173050746E-2</v>
      </c>
      <c r="G830" s="7">
        <v>5.8427904406487929E-2</v>
      </c>
      <c r="H830" s="7">
        <v>0.12775330396475781</v>
      </c>
      <c r="I830" s="8">
        <v>93.4</v>
      </c>
      <c r="J830" s="8">
        <v>93.4</v>
      </c>
      <c r="K830" s="41"/>
      <c r="L830" s="9">
        <v>0.109375</v>
      </c>
      <c r="M830" s="9">
        <v>3.2679738562091387E-3</v>
      </c>
      <c r="N830" s="9">
        <v>0.11103791273885322</v>
      </c>
      <c r="O830" s="9">
        <v>9.51177469900919E-2</v>
      </c>
      <c r="P830" s="9">
        <v>7.8876653990210821E-2</v>
      </c>
      <c r="Q830" s="9">
        <v>5.5728766444561595E-2</v>
      </c>
      <c r="R830" s="9">
        <v>0.11725663716814161</v>
      </c>
      <c r="S830" s="10">
        <v>92.3</v>
      </c>
      <c r="T830" s="10">
        <v>92.1</v>
      </c>
      <c r="U830" s="41"/>
      <c r="V830" s="84">
        <v>7.4416666666666673E-2</v>
      </c>
      <c r="W830" s="84">
        <v>7.9000000000000001E-2</v>
      </c>
      <c r="X830" s="87">
        <v>7.9</v>
      </c>
      <c r="Y830" s="41"/>
      <c r="Z830" s="13">
        <v>0.1444</v>
      </c>
      <c r="AA830" s="11">
        <v>14.44</v>
      </c>
      <c r="AB830" s="22">
        <v>0.15079999999999999</v>
      </c>
      <c r="AC830" s="41"/>
      <c r="AD830" s="90">
        <v>1</v>
      </c>
      <c r="AE830" s="41"/>
      <c r="AF830" s="12" t="str">
        <v/>
      </c>
      <c r="AG830" s="104" t="str">
        <v/>
      </c>
      <c r="AH830" s="41"/>
      <c r="AI830" s="94">
        <v>0.04</v>
      </c>
      <c r="AJ830" s="94">
        <v>15.15</v>
      </c>
      <c r="AK830" s="94">
        <v>15.54</v>
      </c>
      <c r="AL830" s="41"/>
      <c r="AM830" s="7">
        <v>7.9809157445107859E-2</v>
      </c>
      <c r="AN830" s="7">
        <v>4.5314061301791053E-3</v>
      </c>
      <c r="AO830" s="7">
        <v>9.4134152687175066E-2</v>
      </c>
      <c r="AP830" s="7">
        <v>8.4604782566279901E-2</v>
      </c>
      <c r="AQ830" s="7">
        <v>7.5875034175716172E-2</v>
      </c>
      <c r="AR830" s="7">
        <v>5.1808415306979549E-2</v>
      </c>
      <c r="AS830" s="18">
        <v>43.228000000000002</v>
      </c>
      <c r="AT830" s="41"/>
      <c r="AU830" s="9">
        <v>8.1847338037203343E-2</v>
      </c>
      <c r="AV830" s="9">
        <v>5.9644518668733326E-3</v>
      </c>
      <c r="AW830" s="9">
        <v>8.4346942211785958E-2</v>
      </c>
      <c r="AX830" s="9">
        <v>7.7464731550938026E-2</v>
      </c>
      <c r="AY830" s="9">
        <v>6.8846481979058849E-2</v>
      </c>
      <c r="AZ830" s="9">
        <v>4.8994460917267446E-2</v>
      </c>
      <c r="BA830" s="10">
        <v>42.164999999999999</v>
      </c>
      <c r="BB830" s="41"/>
    </row>
    <row r="831" spans="1:54" ht="12.75" customHeight="1" x14ac:dyDescent="0.2">
      <c r="A831" s="32">
        <v>29891</v>
      </c>
      <c r="B831" s="7">
        <v>9.590643274853794E-2</v>
      </c>
      <c r="C831" s="7">
        <v>4.2826552462524869E-3</v>
      </c>
      <c r="D831" s="7">
        <v>0.11607461804938457</v>
      </c>
      <c r="E831" s="7">
        <v>0.10068315357682556</v>
      </c>
      <c r="F831" s="7">
        <v>8.6429696929629207E-2</v>
      </c>
      <c r="G831" s="7">
        <v>5.8597628672346191E-2</v>
      </c>
      <c r="H831" s="7">
        <v>0.12173913043478257</v>
      </c>
      <c r="I831" s="8">
        <v>93.7</v>
      </c>
      <c r="J831" s="8">
        <v>93.8</v>
      </c>
      <c r="K831" s="41"/>
      <c r="L831" s="9">
        <v>0.10225921521997638</v>
      </c>
      <c r="M831" s="9">
        <v>4.3431053203040193E-3</v>
      </c>
      <c r="N831" s="9">
        <v>0.10989871033323162</v>
      </c>
      <c r="O831" s="9">
        <v>9.4946470168720598E-2</v>
      </c>
      <c r="P831" s="9">
        <v>7.9093766455261116E-2</v>
      </c>
      <c r="Q831" s="9">
        <v>5.5957057158730006E-2</v>
      </c>
      <c r="R831" s="9">
        <v>0.12035010940919033</v>
      </c>
      <c r="S831" s="10">
        <v>92.7</v>
      </c>
      <c r="T831" s="10">
        <v>92.5</v>
      </c>
      <c r="U831" s="41"/>
      <c r="V831" s="84">
        <v>7.5083333333333335E-2</v>
      </c>
      <c r="W831" s="84">
        <v>8.3000000000000004E-2</v>
      </c>
      <c r="X831" s="87">
        <v>8.3000000000000007</v>
      </c>
      <c r="Y831" s="41"/>
      <c r="Z831" s="13">
        <v>0.1244</v>
      </c>
      <c r="AA831" s="11">
        <v>12.44</v>
      </c>
      <c r="AB831" s="22">
        <v>0.1331</v>
      </c>
      <c r="AC831" s="41"/>
      <c r="AD831" s="90">
        <v>1</v>
      </c>
      <c r="AE831" s="41"/>
      <c r="AF831" s="12" t="str">
        <v/>
      </c>
      <c r="AG831" s="104" t="str">
        <v/>
      </c>
      <c r="AH831" s="41"/>
      <c r="AI831" s="94">
        <v>0.77</v>
      </c>
      <c r="AJ831" s="94">
        <v>13.39</v>
      </c>
      <c r="AK831" s="94">
        <v>12.88</v>
      </c>
      <c r="AL831" s="41"/>
      <c r="AM831" s="7">
        <v>7.6835402264674446E-2</v>
      </c>
      <c r="AN831" s="7">
        <v>5.3668918293698908E-3</v>
      </c>
      <c r="AO831" s="7">
        <v>9.4025613427885402E-2</v>
      </c>
      <c r="AP831" s="7">
        <v>8.4781457633297919E-2</v>
      </c>
      <c r="AQ831" s="7">
        <v>7.622881468251097E-2</v>
      </c>
      <c r="AR831" s="7">
        <v>5.2086603615288718E-2</v>
      </c>
      <c r="AS831" s="18">
        <v>43.46</v>
      </c>
      <c r="AT831" s="41"/>
      <c r="AU831" s="9">
        <v>7.9654803726898038E-2</v>
      </c>
      <c r="AV831" s="9">
        <v>5.8342226965493182E-3</v>
      </c>
      <c r="AW831" s="9">
        <v>8.4509369121646971E-2</v>
      </c>
      <c r="AX831" s="9">
        <v>7.7740919216621407E-2</v>
      </c>
      <c r="AY831" s="9">
        <v>6.9226879350506643E-2</v>
      </c>
      <c r="AZ831" s="9">
        <v>4.9289904077989277E-2</v>
      </c>
      <c r="BA831" s="10">
        <v>42.411000000000001</v>
      </c>
      <c r="BB831" s="41"/>
    </row>
    <row r="832" spans="1:54" ht="12.75" customHeight="1" x14ac:dyDescent="0.2">
      <c r="A832" s="32">
        <v>29921</v>
      </c>
      <c r="B832" s="7">
        <v>8.9223638470451894E-2</v>
      </c>
      <c r="C832" s="7">
        <v>3.1982942430703876E-3</v>
      </c>
      <c r="D832" s="7">
        <v>0.11561170346332128</v>
      </c>
      <c r="E832" s="7">
        <v>0.10062905607275541</v>
      </c>
      <c r="F832" s="7">
        <v>8.6247032889710251E-2</v>
      </c>
      <c r="G832" s="7">
        <v>5.8766837484116818E-2</v>
      </c>
      <c r="H832" s="7">
        <v>0.1212121212121211</v>
      </c>
      <c r="I832" s="8">
        <v>94</v>
      </c>
      <c r="J832" s="8">
        <v>94.1</v>
      </c>
      <c r="K832" s="41"/>
      <c r="L832" s="9">
        <v>9.540636042402828E-2</v>
      </c>
      <c r="M832" s="9">
        <v>5.4054054054053502E-3</v>
      </c>
      <c r="N832" s="9">
        <v>0.11000434455013797</v>
      </c>
      <c r="O832" s="9">
        <v>9.5654257747853855E-2</v>
      </c>
      <c r="P832" s="9">
        <v>7.9193502472868271E-2</v>
      </c>
      <c r="Q832" s="9">
        <v>5.6127661888283997E-2</v>
      </c>
      <c r="R832" s="9">
        <v>0.11982570806100212</v>
      </c>
      <c r="S832" s="10">
        <v>93</v>
      </c>
      <c r="T832" s="10">
        <v>93</v>
      </c>
      <c r="U832" s="41"/>
      <c r="V832" s="84">
        <v>7.6166666666666674E-2</v>
      </c>
      <c r="W832" s="84">
        <v>8.5000000000000006E-2</v>
      </c>
      <c r="X832" s="87">
        <v>8.5</v>
      </c>
      <c r="Y832" s="41"/>
      <c r="Z832" s="13">
        <v>0.1313</v>
      </c>
      <c r="AA832" s="11">
        <v>13.13</v>
      </c>
      <c r="AB832" s="22">
        <v>0.12369999999999999</v>
      </c>
      <c r="AC832" s="41"/>
      <c r="AD832" s="90">
        <v>1</v>
      </c>
      <c r="AE832" s="41"/>
      <c r="AF832" s="12" t="str">
        <v/>
      </c>
      <c r="AG832" s="104" t="str">
        <v/>
      </c>
      <c r="AH832" s="41"/>
      <c r="AI832" s="94">
        <v>0.35</v>
      </c>
      <c r="AJ832" s="94">
        <v>13.72</v>
      </c>
      <c r="AK832" s="94">
        <v>13.29</v>
      </c>
      <c r="AL832" s="41"/>
      <c r="AM832" s="7">
        <v>7.3188744737943345E-2</v>
      </c>
      <c r="AN832" s="7">
        <v>3.0832949838932588E-3</v>
      </c>
      <c r="AO832" s="7">
        <v>9.3449338122328252E-2</v>
      </c>
      <c r="AP832" s="7">
        <v>8.4238082030346328E-2</v>
      </c>
      <c r="AQ832" s="7">
        <v>7.6137645537244003E-2</v>
      </c>
      <c r="AR832" s="7">
        <v>5.2235194319163236E-2</v>
      </c>
      <c r="AS832" s="18">
        <v>43.594000000000001</v>
      </c>
      <c r="AT832" s="41"/>
      <c r="AU832" s="9">
        <v>7.7180019231742447E-2</v>
      </c>
      <c r="AV832" s="9">
        <v>3.7018697979296356E-3</v>
      </c>
      <c r="AW832" s="9">
        <v>8.4445285867569275E-2</v>
      </c>
      <c r="AX832" s="9">
        <v>7.7372989148677851E-2</v>
      </c>
      <c r="AY832" s="9">
        <v>6.9287676828833744E-2</v>
      </c>
      <c r="AZ832" s="9">
        <v>4.9438458209986713E-2</v>
      </c>
      <c r="BA832" s="10">
        <v>42.567999999999998</v>
      </c>
      <c r="BB832" s="41"/>
    </row>
    <row r="833" spans="1:54" ht="12.75" customHeight="1" x14ac:dyDescent="0.2">
      <c r="A833" s="32">
        <v>29952</v>
      </c>
      <c r="B833" s="7">
        <v>8.3908045977011403E-2</v>
      </c>
      <c r="C833" s="7">
        <v>3.1880977683316214E-3</v>
      </c>
      <c r="D833" s="7">
        <v>0.11351737070461421</v>
      </c>
      <c r="E833" s="7">
        <v>0.10019879596499259</v>
      </c>
      <c r="F833" s="7">
        <v>8.6593210595000469E-2</v>
      </c>
      <c r="G833" s="7">
        <v>5.8935534044831206E-2</v>
      </c>
      <c r="H833" s="7">
        <v>0.11300639658848621</v>
      </c>
      <c r="I833" s="8">
        <v>94.3</v>
      </c>
      <c r="J833" s="8">
        <v>94.4</v>
      </c>
      <c r="K833" s="41"/>
      <c r="L833" s="9">
        <v>9.2614302461899278E-2</v>
      </c>
      <c r="M833" s="9">
        <v>3.225806451612856E-3</v>
      </c>
      <c r="N833" s="9">
        <v>0.1086299411229259</v>
      </c>
      <c r="O833" s="9">
        <v>9.5011905662302221E-2</v>
      </c>
      <c r="P833" s="9">
        <v>7.9425362804460553E-2</v>
      </c>
      <c r="Q833" s="9">
        <v>5.624110816005512E-2</v>
      </c>
      <c r="R833" s="9">
        <v>0.11663066954643631</v>
      </c>
      <c r="S833" s="10">
        <v>93.2</v>
      </c>
      <c r="T833" s="10">
        <v>93.3</v>
      </c>
      <c r="U833" s="41"/>
      <c r="V833" s="84">
        <v>7.7083333333333337E-2</v>
      </c>
      <c r="W833" s="84">
        <v>8.5999999999999993E-2</v>
      </c>
      <c r="X833" s="87">
        <v>8.6</v>
      </c>
      <c r="Y833" s="41"/>
      <c r="Z833" s="13">
        <v>0.1421</v>
      </c>
      <c r="AA833" s="11">
        <v>14.21</v>
      </c>
      <c r="AB833" s="22">
        <v>0.13220000000000001</v>
      </c>
      <c r="AC833" s="41"/>
      <c r="AD833" s="90">
        <v>1</v>
      </c>
      <c r="AE833" s="41"/>
      <c r="AF833" s="12" t="str">
        <v/>
      </c>
      <c r="AG833" s="104" t="str">
        <v/>
      </c>
      <c r="AH833" s="41"/>
      <c r="AI833" s="94">
        <v>-0.1</v>
      </c>
      <c r="AJ833" s="94">
        <v>14.59</v>
      </c>
      <c r="AK833" s="94">
        <v>14.57</v>
      </c>
      <c r="AL833" s="41"/>
      <c r="AM833" s="7">
        <v>6.9298480895369607E-2</v>
      </c>
      <c r="AN833" s="7">
        <v>5.9411845666834662E-3</v>
      </c>
      <c r="AO833" s="7">
        <v>9.2864376834465467E-2</v>
      </c>
      <c r="AP833" s="7">
        <v>8.4266631107923207E-2</v>
      </c>
      <c r="AQ833" s="7">
        <v>7.6333831890180726E-2</v>
      </c>
      <c r="AR833" s="7">
        <v>5.2446723913203153E-2</v>
      </c>
      <c r="AS833" s="18">
        <v>43.853000000000002</v>
      </c>
      <c r="AT833" s="41"/>
      <c r="AU833" s="9">
        <v>7.4458744135872168E-2</v>
      </c>
      <c r="AV833" s="9">
        <v>6.1313662845330352E-3</v>
      </c>
      <c r="AW833" s="9">
        <v>8.4807764269750452E-2</v>
      </c>
      <c r="AX833" s="9">
        <v>7.7378893165801266E-2</v>
      </c>
      <c r="AY833" s="9">
        <v>6.9485785497791719E-2</v>
      </c>
      <c r="AZ833" s="9">
        <v>4.9697788100057094E-2</v>
      </c>
      <c r="BA833" s="10">
        <v>42.829000000000001</v>
      </c>
      <c r="BB833" s="41"/>
    </row>
    <row r="834" spans="1:54" ht="12.75" customHeight="1" x14ac:dyDescent="0.2">
      <c r="A834" s="32">
        <v>29983</v>
      </c>
      <c r="B834" s="7">
        <v>7.6222980659840678E-2</v>
      </c>
      <c r="C834" s="7">
        <v>3.1779661016948513E-3</v>
      </c>
      <c r="D834" s="7">
        <v>0.11037846325060019</v>
      </c>
      <c r="E834" s="7">
        <v>9.8653468408386846E-2</v>
      </c>
      <c r="F834" s="7">
        <v>8.6410885550904037E-2</v>
      </c>
      <c r="G834" s="7">
        <v>5.8927512444003405E-2</v>
      </c>
      <c r="H834" s="7">
        <v>0.11392405063291133</v>
      </c>
      <c r="I834" s="8">
        <v>94.6</v>
      </c>
      <c r="J834" s="8">
        <v>94.7</v>
      </c>
      <c r="K834" s="41"/>
      <c r="L834" s="9">
        <v>9.1015169194865742E-2</v>
      </c>
      <c r="M834" s="9">
        <v>5.3590568060022381E-3</v>
      </c>
      <c r="N834" s="9">
        <v>0.10659195034487867</v>
      </c>
      <c r="O834" s="9">
        <v>9.4608784223157549E-2</v>
      </c>
      <c r="P834" s="9">
        <v>7.9523834378750546E-2</v>
      </c>
      <c r="Q834" s="9">
        <v>5.6410844670491622E-2</v>
      </c>
      <c r="R834" s="9">
        <v>0.11777301927194861</v>
      </c>
      <c r="S834" s="10">
        <v>93.5</v>
      </c>
      <c r="T834" s="10">
        <v>93.8</v>
      </c>
      <c r="U834" s="41"/>
      <c r="V834" s="84">
        <v>7.8333333333333324E-2</v>
      </c>
      <c r="W834" s="84">
        <v>8.900000000000001E-2</v>
      </c>
      <c r="X834" s="87">
        <v>8.9</v>
      </c>
      <c r="Y834" s="41"/>
      <c r="Z834" s="13">
        <v>0.13739999999999999</v>
      </c>
      <c r="AA834" s="11">
        <v>13.74</v>
      </c>
      <c r="AB834" s="22">
        <v>0.14779999999999999</v>
      </c>
      <c r="AC834" s="41"/>
      <c r="AD834" s="90">
        <v>1</v>
      </c>
      <c r="AE834" s="41"/>
      <c r="AF834" s="12" t="str">
        <v/>
      </c>
      <c r="AG834" s="104" t="str">
        <v/>
      </c>
      <c r="AH834" s="41"/>
      <c r="AI834" s="94">
        <v>-0.41</v>
      </c>
      <c r="AJ834" s="94">
        <v>14.43</v>
      </c>
      <c r="AK834" s="94">
        <v>14.82</v>
      </c>
      <c r="AL834" s="41"/>
      <c r="AM834" s="7">
        <v>6.1772799691015345E-2</v>
      </c>
      <c r="AN834" s="7">
        <v>3.0100563245387679E-3</v>
      </c>
      <c r="AO834" s="7">
        <v>9.2023858142137982E-2</v>
      </c>
      <c r="AP834" s="7">
        <v>8.3228490852269355E-2</v>
      </c>
      <c r="AQ834" s="7">
        <v>7.6233065323015881E-2</v>
      </c>
      <c r="AR834" s="7">
        <v>5.2464973547000415E-2</v>
      </c>
      <c r="AS834" s="18">
        <v>43.984999999999999</v>
      </c>
      <c r="AT834" s="41"/>
      <c r="AU834" s="9">
        <v>7.0781032078103268E-2</v>
      </c>
      <c r="AV834" s="9">
        <v>3.8525298279203923E-3</v>
      </c>
      <c r="AW834" s="9">
        <v>8.501451400774207E-2</v>
      </c>
      <c r="AX834" s="9">
        <v>7.6889726446240036E-2</v>
      </c>
      <c r="AY834" s="9">
        <v>6.9608982559698163E-2</v>
      </c>
      <c r="AZ834" s="9">
        <v>4.9812391732139361E-2</v>
      </c>
      <c r="BA834" s="10">
        <v>42.994</v>
      </c>
      <c r="BB834" s="41"/>
    </row>
    <row r="835" spans="1:54" ht="12.75" customHeight="1" x14ac:dyDescent="0.2">
      <c r="A835" s="32">
        <v>30011</v>
      </c>
      <c r="B835" s="7">
        <v>6.7796610169491567E-2</v>
      </c>
      <c r="C835" s="7">
        <v>0</v>
      </c>
      <c r="D835" s="7">
        <v>0.10626403940140161</v>
      </c>
      <c r="E835" s="7">
        <v>9.6940240464664651E-2</v>
      </c>
      <c r="F835" s="7">
        <v>8.6033312317543631E-2</v>
      </c>
      <c r="G835" s="7">
        <v>5.8871515637419547E-2</v>
      </c>
      <c r="H835" s="7">
        <v>0.11458333333333326</v>
      </c>
      <c r="I835" s="8">
        <v>94.5</v>
      </c>
      <c r="J835" s="8">
        <v>94.7</v>
      </c>
      <c r="K835" s="41"/>
      <c r="L835" s="9">
        <v>8.8269454123112823E-2</v>
      </c>
      <c r="M835" s="9">
        <v>1.0660980810235365E-3</v>
      </c>
      <c r="N835" s="9">
        <v>0.10418908661983228</v>
      </c>
      <c r="O835" s="9">
        <v>9.361020376975282E-2</v>
      </c>
      <c r="P835" s="9">
        <v>7.9506620503354331E-2</v>
      </c>
      <c r="Q835" s="9">
        <v>5.6354684733347371E-2</v>
      </c>
      <c r="R835" s="9">
        <v>0.11652542372881358</v>
      </c>
      <c r="S835" s="10">
        <v>93.7</v>
      </c>
      <c r="T835" s="10">
        <v>93.9</v>
      </c>
      <c r="U835" s="41"/>
      <c r="V835" s="84">
        <v>7.9666666666666663E-2</v>
      </c>
      <c r="W835" s="84">
        <v>0.09</v>
      </c>
      <c r="X835" s="87">
        <v>9</v>
      </c>
      <c r="Y835" s="41"/>
      <c r="Z835" s="13">
        <v>0.16800000000000001</v>
      </c>
      <c r="AA835" s="11">
        <v>16.8</v>
      </c>
      <c r="AB835" s="22">
        <v>0.14679999999999999</v>
      </c>
      <c r="AC835" s="41"/>
      <c r="AD835" s="90">
        <v>1</v>
      </c>
      <c r="AE835" s="41"/>
      <c r="AF835" s="12" t="str">
        <v/>
      </c>
      <c r="AG835" s="104" t="str">
        <v/>
      </c>
      <c r="AH835" s="41"/>
      <c r="AI835" s="94">
        <v>-0.34</v>
      </c>
      <c r="AJ835" s="94">
        <v>13.86</v>
      </c>
      <c r="AK835" s="94">
        <v>14.19</v>
      </c>
      <c r="AL835" s="41"/>
      <c r="AM835" s="7">
        <v>5.712573414838773E-2</v>
      </c>
      <c r="AN835" s="7">
        <v>2.5690576332839665E-3</v>
      </c>
      <c r="AO835" s="7">
        <v>9.0125370842512709E-2</v>
      </c>
      <c r="AP835" s="7">
        <v>8.2700004947723338E-2</v>
      </c>
      <c r="AQ835" s="7">
        <v>7.6356283574459782E-2</v>
      </c>
      <c r="AR835" s="7">
        <v>5.2530177995871785E-2</v>
      </c>
      <c r="AS835" s="18">
        <v>44.097999999999999</v>
      </c>
      <c r="AT835" s="41"/>
      <c r="AU835" s="9">
        <v>6.9523219814241477E-2</v>
      </c>
      <c r="AV835" s="9">
        <v>4.3727031678839623E-3</v>
      </c>
      <c r="AW835" s="9">
        <v>8.4524765234832877E-2</v>
      </c>
      <c r="AX835" s="9">
        <v>7.6917236562287661E-2</v>
      </c>
      <c r="AY835" s="9">
        <v>6.9866237494542016E-2</v>
      </c>
      <c r="AZ835" s="9">
        <v>4.9918909035467252E-2</v>
      </c>
      <c r="BA835" s="10">
        <v>43.182000000000002</v>
      </c>
      <c r="BB835" s="41"/>
    </row>
    <row r="836" spans="1:54" ht="12.75" customHeight="1" x14ac:dyDescent="0.2">
      <c r="A836" s="32">
        <v>30042</v>
      </c>
      <c r="B836" s="7">
        <v>6.509539842873191E-2</v>
      </c>
      <c r="C836" s="7">
        <v>3.1678986272438703E-3</v>
      </c>
      <c r="D836" s="7">
        <v>0.10362239265144191</v>
      </c>
      <c r="E836" s="7">
        <v>9.6031390057119914E-2</v>
      </c>
      <c r="F836" s="7">
        <v>8.6230046031973151E-2</v>
      </c>
      <c r="G836" s="7">
        <v>5.8919542823098636E-2</v>
      </c>
      <c r="H836" s="7">
        <v>0.11387163561076608</v>
      </c>
      <c r="I836" s="8">
        <v>94.9</v>
      </c>
      <c r="J836" s="8">
        <v>95</v>
      </c>
      <c r="K836" s="41"/>
      <c r="L836" s="9">
        <v>8.8709677419354982E-2</v>
      </c>
      <c r="M836" s="9">
        <v>8.5197018104365974E-3</v>
      </c>
      <c r="N836" s="9">
        <v>0.10415886963424925</v>
      </c>
      <c r="O836" s="9">
        <v>9.4014049406165201E-2</v>
      </c>
      <c r="P836" s="9">
        <v>8.0177277220025545E-2</v>
      </c>
      <c r="Q836" s="9">
        <v>5.6803817825509695E-2</v>
      </c>
      <c r="R836" s="9">
        <v>0.11578947368421044</v>
      </c>
      <c r="S836" s="10">
        <v>94.5</v>
      </c>
      <c r="T836" s="10">
        <v>94.7</v>
      </c>
      <c r="U836" s="41"/>
      <c r="V836" s="84">
        <v>8.1416666666666679E-2</v>
      </c>
      <c r="W836" s="84">
        <v>9.3000000000000013E-2</v>
      </c>
      <c r="X836" s="87">
        <v>9.3000000000000007</v>
      </c>
      <c r="Y836" s="41"/>
      <c r="Z836" s="13">
        <v>0.15279999999999999</v>
      </c>
      <c r="AA836" s="11">
        <v>15.28</v>
      </c>
      <c r="AB836" s="22">
        <v>0.14940000000000001</v>
      </c>
      <c r="AC836" s="41"/>
      <c r="AD836" s="90">
        <v>1</v>
      </c>
      <c r="AE836" s="41"/>
      <c r="AF836" s="12" t="str">
        <v/>
      </c>
      <c r="AG836" s="104" t="str">
        <v/>
      </c>
      <c r="AH836" s="41"/>
      <c r="AI836" s="94">
        <v>-0.12</v>
      </c>
      <c r="AJ836" s="94">
        <v>13.87</v>
      </c>
      <c r="AK836" s="94">
        <v>14.2</v>
      </c>
      <c r="AL836" s="41"/>
      <c r="AM836" s="7">
        <v>5.3058691553094395E-2</v>
      </c>
      <c r="AN836" s="7">
        <v>4.988888384960255E-4</v>
      </c>
      <c r="AO836" s="7">
        <v>8.6542529073220908E-2</v>
      </c>
      <c r="AP836" s="7">
        <v>8.1555669549492116E-2</v>
      </c>
      <c r="AQ836" s="7">
        <v>7.6247074734645759E-2</v>
      </c>
      <c r="AR836" s="7">
        <v>5.2496654091498396E-2</v>
      </c>
      <c r="AS836" s="18">
        <v>44.12</v>
      </c>
      <c r="AT836" s="41"/>
      <c r="AU836" s="9">
        <v>6.694066399232157E-2</v>
      </c>
      <c r="AV836" s="9">
        <v>3.9599833263859185E-3</v>
      </c>
      <c r="AW836" s="9">
        <v>8.2627971356568519E-2</v>
      </c>
      <c r="AX836" s="9">
        <v>7.6709062736554756E-2</v>
      </c>
      <c r="AY836" s="9">
        <v>7.0041116549179661E-2</v>
      </c>
      <c r="AZ836" s="9">
        <v>5.0116739275073208E-2</v>
      </c>
      <c r="BA836" s="10">
        <v>43.353000000000002</v>
      </c>
      <c r="BB836" s="41"/>
    </row>
    <row r="837" spans="1:54" ht="12.75" customHeight="1" x14ac:dyDescent="0.2">
      <c r="A837" s="32">
        <v>30072</v>
      </c>
      <c r="B837" s="7">
        <v>6.6815144766146917E-2</v>
      </c>
      <c r="C837" s="7">
        <v>9.4736842105263008E-3</v>
      </c>
      <c r="D837" s="7">
        <v>0.10243541386249722</v>
      </c>
      <c r="E837" s="7">
        <v>9.7007607672718432E-2</v>
      </c>
      <c r="F837" s="7">
        <v>8.6994177643454851E-2</v>
      </c>
      <c r="G837" s="7">
        <v>5.941941675679363E-2</v>
      </c>
      <c r="H837" s="7">
        <v>0.11909650924024628</v>
      </c>
      <c r="I837" s="8">
        <v>95.8</v>
      </c>
      <c r="J837" s="8">
        <v>95.9</v>
      </c>
      <c r="K837" s="41"/>
      <c r="L837" s="9">
        <v>8.6560364464692618E-2</v>
      </c>
      <c r="M837" s="9">
        <v>7.3917634635691787E-3</v>
      </c>
      <c r="N837" s="9">
        <v>0.10451522236824773</v>
      </c>
      <c r="O837" s="9">
        <v>9.5002599322111747E-2</v>
      </c>
      <c r="P837" s="9">
        <v>8.0708047473674993E-2</v>
      </c>
      <c r="Q837" s="9">
        <v>5.7136179321693348E-2</v>
      </c>
      <c r="R837" s="9">
        <v>0.11434511434511441</v>
      </c>
      <c r="S837" s="10">
        <v>95.4</v>
      </c>
      <c r="T837" s="10">
        <v>95.4</v>
      </c>
      <c r="U837" s="41"/>
      <c r="V837" s="84">
        <v>8.3000000000000004E-2</v>
      </c>
      <c r="W837" s="84">
        <v>9.4E-2</v>
      </c>
      <c r="X837" s="87">
        <v>9.4</v>
      </c>
      <c r="Y837" s="41"/>
      <c r="Z837" s="13">
        <v>0.1338</v>
      </c>
      <c r="AA837" s="11">
        <v>13.38</v>
      </c>
      <c r="AB837" s="22">
        <v>0.14449999999999999</v>
      </c>
      <c r="AC837" s="41"/>
      <c r="AD837" s="90">
        <v>1</v>
      </c>
      <c r="AE837" s="41"/>
      <c r="AF837" s="12" t="str">
        <v/>
      </c>
      <c r="AG837" s="104" t="str">
        <v/>
      </c>
      <c r="AH837" s="41"/>
      <c r="AI837" s="94">
        <v>0.09</v>
      </c>
      <c r="AJ837" s="94">
        <v>13.62</v>
      </c>
      <c r="AK837" s="94">
        <v>13.78</v>
      </c>
      <c r="AL837" s="41"/>
      <c r="AM837" s="7">
        <v>5.4580016633004602E-2</v>
      </c>
      <c r="AN837" s="7">
        <v>5.9383499546690199E-3</v>
      </c>
      <c r="AO837" s="7">
        <v>8.4958652262957957E-2</v>
      </c>
      <c r="AP837" s="7">
        <v>8.1743551506731738E-2</v>
      </c>
      <c r="AQ837" s="7">
        <v>7.6645583620049251E-2</v>
      </c>
      <c r="AR837" s="7">
        <v>5.2775094694724967E-2</v>
      </c>
      <c r="AS837" s="18">
        <v>44.381999999999998</v>
      </c>
      <c r="AT837" s="41"/>
      <c r="AU837" s="9">
        <v>6.5407083323149262E-2</v>
      </c>
      <c r="AV837" s="9">
        <v>5.4436832514472844E-3</v>
      </c>
      <c r="AW837" s="9">
        <v>8.1464187798986565E-2</v>
      </c>
      <c r="AX837" s="9">
        <v>7.6781191052815334E-2</v>
      </c>
      <c r="AY837" s="9">
        <v>7.0374654382928448E-2</v>
      </c>
      <c r="AZ837" s="9">
        <v>5.0327788311435029E-2</v>
      </c>
      <c r="BA837" s="10">
        <v>43.588999999999999</v>
      </c>
      <c r="BB837" s="41"/>
    </row>
    <row r="838" spans="1:54" ht="12.75" customHeight="1" x14ac:dyDescent="0.2">
      <c r="A838" s="32">
        <v>30103</v>
      </c>
      <c r="B838" s="7">
        <v>7.064017660044164E-2</v>
      </c>
      <c r="C838" s="7">
        <v>1.1470281543274119E-2</v>
      </c>
      <c r="D838" s="7">
        <v>0.10292118557016061</v>
      </c>
      <c r="E838" s="7">
        <v>9.8288936084024447E-2</v>
      </c>
      <c r="F838" s="7">
        <v>8.8086865618768551E-2</v>
      </c>
      <c r="G838" s="7">
        <v>6.0079020202308708E-2</v>
      </c>
      <c r="H838" s="7">
        <v>0.11313131313131319</v>
      </c>
      <c r="I838" s="8">
        <v>97</v>
      </c>
      <c r="J838" s="8">
        <v>97</v>
      </c>
      <c r="K838" s="41"/>
      <c r="L838" s="9">
        <v>8.5682074408117259E-2</v>
      </c>
      <c r="M838" s="9">
        <v>7.3375262054506951E-3</v>
      </c>
      <c r="N838" s="9">
        <v>0.10486536194547202</v>
      </c>
      <c r="O838" s="9">
        <v>9.5618332301591558E-2</v>
      </c>
      <c r="P838" s="9">
        <v>8.1477182837628614E-2</v>
      </c>
      <c r="Q838" s="9">
        <v>5.7632607557793314E-2</v>
      </c>
      <c r="R838" s="9">
        <v>0.11111111111111116</v>
      </c>
      <c r="S838" s="10">
        <v>96.3</v>
      </c>
      <c r="T838" s="10">
        <v>96.1</v>
      </c>
      <c r="U838" s="41"/>
      <c r="V838" s="84">
        <v>8.4749999999999992E-2</v>
      </c>
      <c r="W838" s="84">
        <v>9.6000000000000002E-2</v>
      </c>
      <c r="X838" s="87">
        <v>9.6</v>
      </c>
      <c r="Y838" s="41"/>
      <c r="Z838" s="13">
        <v>0.14580000000000001</v>
      </c>
      <c r="AA838" s="11">
        <v>14.58</v>
      </c>
      <c r="AB838" s="22">
        <v>0.14150000000000001</v>
      </c>
      <c r="AC838" s="41"/>
      <c r="AD838" s="90">
        <v>1</v>
      </c>
      <c r="AE838" s="41"/>
      <c r="AF838" s="12" t="str">
        <v/>
      </c>
      <c r="AG838" s="104" t="str">
        <v/>
      </c>
      <c r="AH838" s="41"/>
      <c r="AI838" s="94">
        <v>-0.22</v>
      </c>
      <c r="AJ838" s="94">
        <v>14.3</v>
      </c>
      <c r="AK838" s="94">
        <v>14.47</v>
      </c>
      <c r="AL838" s="41"/>
      <c r="AM838" s="7">
        <v>5.800771542849037E-2</v>
      </c>
      <c r="AN838" s="7">
        <v>7.2551935469336026E-3</v>
      </c>
      <c r="AO838" s="7">
        <v>8.4598564708718182E-2</v>
      </c>
      <c r="AP838" s="7">
        <v>8.2097933838859882E-2</v>
      </c>
      <c r="AQ838" s="7">
        <v>7.7261730632352199E-2</v>
      </c>
      <c r="AR838" s="7">
        <v>5.312251309076288E-2</v>
      </c>
      <c r="AS838" s="18">
        <v>44.704000000000001</v>
      </c>
      <c r="AT838" s="41"/>
      <c r="AU838" s="9">
        <v>6.5447381861517107E-2</v>
      </c>
      <c r="AV838" s="9">
        <v>5.0242033540572884E-3</v>
      </c>
      <c r="AW838" s="9">
        <v>8.1257603356634345E-2</v>
      </c>
      <c r="AX838" s="9">
        <v>7.6576995915788926E-2</v>
      </c>
      <c r="AY838" s="9">
        <v>7.0693218172606986E-2</v>
      </c>
      <c r="AZ838" s="9">
        <v>5.0494580513120502E-2</v>
      </c>
      <c r="BA838" s="10">
        <v>43.808</v>
      </c>
      <c r="BB838" s="41"/>
    </row>
    <row r="839" spans="1:54" ht="12.75" customHeight="1" x14ac:dyDescent="0.2">
      <c r="A839" s="32">
        <v>30133</v>
      </c>
      <c r="B839" s="7">
        <v>6.4410480349345045E-2</v>
      </c>
      <c r="C839" s="7">
        <v>5.1546391752577136E-3</v>
      </c>
      <c r="D839" s="7">
        <v>0.10076787422888622</v>
      </c>
      <c r="E839" s="7">
        <v>9.8335336123737349E-2</v>
      </c>
      <c r="F839" s="7">
        <v>8.8125678519330286E-2</v>
      </c>
      <c r="G839" s="7">
        <v>6.0176319322237548E-2</v>
      </c>
      <c r="H839" s="7">
        <v>0.11022044088176353</v>
      </c>
      <c r="I839" s="8">
        <v>97.5</v>
      </c>
      <c r="J839" s="8">
        <v>97.5</v>
      </c>
      <c r="K839" s="41"/>
      <c r="L839" s="9">
        <v>7.5639599555061166E-2</v>
      </c>
      <c r="M839" s="9">
        <v>6.2434963579605096E-3</v>
      </c>
      <c r="N839" s="9">
        <v>0.10331111289473505</v>
      </c>
      <c r="O839" s="9">
        <v>9.5809371832335621E-2</v>
      </c>
      <c r="P839" s="9">
        <v>8.1679971803068296E-2</v>
      </c>
      <c r="Q839" s="9">
        <v>5.7851829056033033E-2</v>
      </c>
      <c r="R839" s="9">
        <v>0.10816326530612241</v>
      </c>
      <c r="S839" s="10">
        <v>96.7</v>
      </c>
      <c r="T839" s="10">
        <v>96.7</v>
      </c>
      <c r="U839" s="41"/>
      <c r="V839" s="84">
        <v>8.691666666666667E-2</v>
      </c>
      <c r="W839" s="84">
        <v>9.8000000000000004E-2</v>
      </c>
      <c r="X839" s="87">
        <v>9.8000000000000007</v>
      </c>
      <c r="Y839" s="41"/>
      <c r="Z839" s="13">
        <v>0.11410000000000001</v>
      </c>
      <c r="AA839" s="11">
        <v>11.41</v>
      </c>
      <c r="AB839" s="22">
        <v>0.12590000000000001</v>
      </c>
      <c r="AC839" s="41"/>
      <c r="AD839" s="90">
        <v>1</v>
      </c>
      <c r="AE839" s="41"/>
      <c r="AF839" s="12" t="str">
        <v/>
      </c>
      <c r="AG839" s="104" t="str">
        <v/>
      </c>
      <c r="AH839" s="41"/>
      <c r="AI839" s="94">
        <v>0.51</v>
      </c>
      <c r="AJ839" s="94">
        <v>13.95</v>
      </c>
      <c r="AK839" s="94">
        <v>13.8</v>
      </c>
      <c r="AL839" s="41"/>
      <c r="AM839" s="7">
        <v>5.7894984473510824E-2</v>
      </c>
      <c r="AN839" s="7">
        <v>5.9278811739442716E-3</v>
      </c>
      <c r="AO839" s="7">
        <v>8.3990987469155565E-2</v>
      </c>
      <c r="AP839" s="7">
        <v>8.2259469565052701E-2</v>
      </c>
      <c r="AQ839" s="7">
        <v>7.7513671763778103E-2</v>
      </c>
      <c r="AR839" s="7">
        <v>5.3463643056790966E-2</v>
      </c>
      <c r="AS839" s="18">
        <v>44.969000000000001</v>
      </c>
      <c r="AT839" s="41"/>
      <c r="AU839" s="9">
        <v>6.5925299165961571E-2</v>
      </c>
      <c r="AV839" s="9">
        <v>6.4828341855369676E-3</v>
      </c>
      <c r="AW839" s="9">
        <v>8.1781618805977452E-2</v>
      </c>
      <c r="AX839" s="9">
        <v>7.6643237661695007E-2</v>
      </c>
      <c r="AY839" s="9">
        <v>7.1080732330239815E-2</v>
      </c>
      <c r="AZ839" s="9">
        <v>5.0789092339284636E-2</v>
      </c>
      <c r="BA839" s="10">
        <v>44.091999999999999</v>
      </c>
      <c r="BB839" s="41"/>
    </row>
    <row r="840" spans="1:54" ht="12.75" customHeight="1" x14ac:dyDescent="0.2">
      <c r="A840" s="32">
        <v>30164</v>
      </c>
      <c r="B840" s="7">
        <v>5.8504875406284018E-2</v>
      </c>
      <c r="C840" s="7">
        <v>2.0512820512821328E-3</v>
      </c>
      <c r="D840" s="7">
        <v>9.8026278448443582E-2</v>
      </c>
      <c r="E840" s="7">
        <v>9.8066464850555812E-2</v>
      </c>
      <c r="F840" s="7">
        <v>8.8089269321380614E-2</v>
      </c>
      <c r="G840" s="7">
        <v>6.0284949548109701E-2</v>
      </c>
      <c r="H840" s="7">
        <v>0.10536779324055678</v>
      </c>
      <c r="I840" s="8">
        <v>97.7</v>
      </c>
      <c r="J840" s="8">
        <v>97.7</v>
      </c>
      <c r="K840" s="41"/>
      <c r="L840" s="9">
        <v>7.056229327453134E-2</v>
      </c>
      <c r="M840" s="9">
        <v>4.1365046535677408E-3</v>
      </c>
      <c r="N840" s="9">
        <v>0.10127286804352864</v>
      </c>
      <c r="O840" s="9">
        <v>9.5642380479425082E-2</v>
      </c>
      <c r="P840" s="9">
        <v>8.1637038423289177E-2</v>
      </c>
      <c r="Q840" s="9">
        <v>5.8070190770888708E-2</v>
      </c>
      <c r="R840" s="9">
        <v>0.10505050505050506</v>
      </c>
      <c r="S840" s="10">
        <v>97.1</v>
      </c>
      <c r="T840" s="10">
        <v>97.1</v>
      </c>
      <c r="U840" s="41"/>
      <c r="V840" s="84">
        <v>8.8916666666666658E-2</v>
      </c>
      <c r="W840" s="84">
        <v>9.8000000000000004E-2</v>
      </c>
      <c r="X840" s="87">
        <v>9.8000000000000007</v>
      </c>
      <c r="Y840" s="41"/>
      <c r="Z840" s="13">
        <v>0.10630000000000001</v>
      </c>
      <c r="AA840" s="11">
        <v>10.63</v>
      </c>
      <c r="AB840" s="22">
        <v>0.1012</v>
      </c>
      <c r="AC840" s="41"/>
      <c r="AD840" s="90">
        <v>1</v>
      </c>
      <c r="AE840" s="41"/>
      <c r="AF840" s="12" t="str">
        <v/>
      </c>
      <c r="AG840" s="104" t="str">
        <v/>
      </c>
      <c r="AH840" s="41"/>
      <c r="AI840" s="94">
        <v>0.82</v>
      </c>
      <c r="AJ840" s="94">
        <v>13.06</v>
      </c>
      <c r="AK840" s="94">
        <v>12.32</v>
      </c>
      <c r="AL840" s="41"/>
      <c r="AM840" s="7">
        <v>5.4565857764062198E-2</v>
      </c>
      <c r="AN840" s="7">
        <v>3.0910182570214051E-3</v>
      </c>
      <c r="AO840" s="7">
        <v>8.235456785240558E-2</v>
      </c>
      <c r="AP840" s="7">
        <v>8.1922201611648759E-2</v>
      </c>
      <c r="AQ840" s="7">
        <v>7.7533252886667681E-2</v>
      </c>
      <c r="AR840" s="7">
        <v>5.3549916955291765E-2</v>
      </c>
      <c r="AS840" s="18">
        <v>45.107999999999997</v>
      </c>
      <c r="AT840" s="41"/>
      <c r="AU840" s="9">
        <v>6.370971615196197E-2</v>
      </c>
      <c r="AV840" s="9">
        <v>4.6040097976958183E-3</v>
      </c>
      <c r="AW840" s="9">
        <v>8.1054522834971721E-2</v>
      </c>
      <c r="AX840" s="9">
        <v>7.6575215997178647E-2</v>
      </c>
      <c r="AY840" s="9">
        <v>7.1346127304603657E-2</v>
      </c>
      <c r="AZ840" s="9">
        <v>5.1024037030455549E-2</v>
      </c>
      <c r="BA840" s="10">
        <v>44.295000000000002</v>
      </c>
      <c r="BB840" s="41"/>
    </row>
    <row r="841" spans="1:54" ht="12.75" customHeight="1" x14ac:dyDescent="0.2">
      <c r="A841" s="32">
        <v>30195</v>
      </c>
      <c r="B841" s="7">
        <v>5.0429184549356298E-2</v>
      </c>
      <c r="C841" s="7">
        <v>0</v>
      </c>
      <c r="D841" s="7">
        <v>9.4833190377271004E-2</v>
      </c>
      <c r="E841" s="7">
        <v>9.7799084153071369E-2</v>
      </c>
      <c r="F841" s="7">
        <v>8.8053022198695929E-2</v>
      </c>
      <c r="G841" s="7">
        <v>6.0218688823939548E-2</v>
      </c>
      <c r="H841" s="7">
        <v>0.10256410256410242</v>
      </c>
      <c r="I841" s="8">
        <v>97.9</v>
      </c>
      <c r="J841" s="8">
        <v>97.7</v>
      </c>
      <c r="K841" s="41"/>
      <c r="L841" s="9">
        <v>5.8759521218715971E-2</v>
      </c>
      <c r="M841" s="9">
        <v>1.029866117404854E-3</v>
      </c>
      <c r="N841" s="9">
        <v>9.8513993164368152E-2</v>
      </c>
      <c r="O841" s="9">
        <v>9.467308031360222E-2</v>
      </c>
      <c r="P841" s="9">
        <v>8.1859620461824489E-2</v>
      </c>
      <c r="Q841" s="9">
        <v>5.801083263381801E-2</v>
      </c>
      <c r="R841" s="9">
        <v>0.10441767068273089</v>
      </c>
      <c r="S841" s="10">
        <v>97.3</v>
      </c>
      <c r="T841" s="10">
        <v>97.2</v>
      </c>
      <c r="U841" s="41"/>
      <c r="V841" s="84">
        <v>9.0999999999999998E-2</v>
      </c>
      <c r="W841" s="84">
        <v>0.10099999999999999</v>
      </c>
      <c r="X841" s="87">
        <v>10.1</v>
      </c>
      <c r="Y841" s="41"/>
      <c r="Z841" s="13">
        <v>0.1217</v>
      </c>
      <c r="AA841" s="11">
        <v>12.17</v>
      </c>
      <c r="AB841" s="22">
        <v>0.10310000000000001</v>
      </c>
      <c r="AC841" s="41"/>
      <c r="AD841" s="90">
        <v>1</v>
      </c>
      <c r="AE841" s="41"/>
      <c r="AF841" s="12" t="str">
        <v/>
      </c>
      <c r="AG841" s="104" t="str">
        <v/>
      </c>
      <c r="AH841" s="41"/>
      <c r="AI841" s="94">
        <v>0.5</v>
      </c>
      <c r="AJ841" s="94">
        <v>12.34</v>
      </c>
      <c r="AK841" s="94">
        <v>11.78</v>
      </c>
      <c r="AL841" s="41"/>
      <c r="AM841" s="7">
        <v>5.1123556340482823E-2</v>
      </c>
      <c r="AN841" s="7">
        <v>2.7711270728030257E-3</v>
      </c>
      <c r="AO841" s="7">
        <v>8.0184675513648163E-2</v>
      </c>
      <c r="AP841" s="7">
        <v>8.1704758167567837E-2</v>
      </c>
      <c r="AQ841" s="7">
        <v>7.7348637722249203E-2</v>
      </c>
      <c r="AR841" s="7">
        <v>5.3437765316970198E-2</v>
      </c>
      <c r="AS841" s="18">
        <v>45.232999999999997</v>
      </c>
      <c r="AT841" s="41"/>
      <c r="AU841" s="9">
        <v>6.0694262197304116E-2</v>
      </c>
      <c r="AV841" s="9">
        <v>3.702449486397974E-3</v>
      </c>
      <c r="AW841" s="9">
        <v>7.993867855646708E-2</v>
      </c>
      <c r="AX841" s="9">
        <v>7.6466005533604386E-2</v>
      </c>
      <c r="AY841" s="9">
        <v>7.1386110788669965E-2</v>
      </c>
      <c r="AZ841" s="9">
        <v>5.1115635842748475E-2</v>
      </c>
      <c r="BA841" s="10">
        <v>44.459000000000003</v>
      </c>
      <c r="BB841" s="41"/>
    </row>
    <row r="842" spans="1:54" ht="12.75" customHeight="1" x14ac:dyDescent="0.2">
      <c r="A842" s="32">
        <v>30225</v>
      </c>
      <c r="B842" s="7">
        <v>5.1391862955032064E-2</v>
      </c>
      <c r="C842" s="7">
        <v>4.0941658137154668E-3</v>
      </c>
      <c r="D842" s="7">
        <v>9.3027819689306845E-2</v>
      </c>
      <c r="E842" s="7">
        <v>9.7756848339676017E-2</v>
      </c>
      <c r="F842" s="7">
        <v>8.7870279506607751E-2</v>
      </c>
      <c r="G842" s="7">
        <v>6.0380896975597231E-2</v>
      </c>
      <c r="H842" s="7">
        <v>9.9609374999999778E-2</v>
      </c>
      <c r="I842" s="8">
        <v>98.2</v>
      </c>
      <c r="J842" s="8">
        <v>98.1</v>
      </c>
      <c r="K842" s="41"/>
      <c r="L842" s="9">
        <v>5.8504875406284018E-2</v>
      </c>
      <c r="M842" s="9">
        <v>3.0864197530864335E-3</v>
      </c>
      <c r="N842" s="9">
        <v>9.6542457345565991E-2</v>
      </c>
      <c r="O842" s="9">
        <v>9.4865050391359063E-2</v>
      </c>
      <c r="P842" s="9">
        <v>8.1816136825172858E-2</v>
      </c>
      <c r="Q842" s="9">
        <v>5.806018973094873E-2</v>
      </c>
      <c r="R842" s="9">
        <v>0.10099009900990108</v>
      </c>
      <c r="S842" s="10">
        <v>97.7</v>
      </c>
      <c r="T842" s="10">
        <v>97.5</v>
      </c>
      <c r="U842" s="41"/>
      <c r="V842" s="84">
        <v>9.3083333333333323E-2</v>
      </c>
      <c r="W842" s="84">
        <v>0.10400000000000001</v>
      </c>
      <c r="X842" s="87">
        <v>10.4</v>
      </c>
      <c r="Y842" s="41"/>
      <c r="Z842" s="13">
        <v>9.4100000000000003E-2</v>
      </c>
      <c r="AA842" s="11">
        <v>9.41</v>
      </c>
      <c r="AB842" s="22">
        <v>9.7100000000000006E-2</v>
      </c>
      <c r="AC842" s="41"/>
      <c r="AD842" s="90">
        <v>1</v>
      </c>
      <c r="AE842" s="41"/>
      <c r="AF842" s="12" t="str">
        <v/>
      </c>
      <c r="AG842" s="104" t="str">
        <v/>
      </c>
      <c r="AH842" s="41"/>
      <c r="AI842" s="94">
        <v>0.86</v>
      </c>
      <c r="AJ842" s="94">
        <v>10.91</v>
      </c>
      <c r="AK842" s="94">
        <v>10.19</v>
      </c>
      <c r="AL842" s="41"/>
      <c r="AM842" s="7">
        <v>5.2257795873045243E-2</v>
      </c>
      <c r="AN842" s="7">
        <v>5.6153693100171598E-3</v>
      </c>
      <c r="AO842" s="7">
        <v>7.9273652702019914E-2</v>
      </c>
      <c r="AP842" s="7">
        <v>8.1912736515319606E-2</v>
      </c>
      <c r="AQ842" s="7">
        <v>7.7831678641537616E-2</v>
      </c>
      <c r="AR842" s="7">
        <v>5.3785568079532275E-2</v>
      </c>
      <c r="AS842" s="18">
        <v>45.487000000000002</v>
      </c>
      <c r="AT842" s="41"/>
      <c r="AU842" s="9">
        <v>6.1093323846792336E-2</v>
      </c>
      <c r="AV842" s="9">
        <v>6.3429226928179983E-3</v>
      </c>
      <c r="AW842" s="9">
        <v>7.9593327393799429E-2</v>
      </c>
      <c r="AX842" s="9">
        <v>7.6786908812326748E-2</v>
      </c>
      <c r="AY842" s="9">
        <v>7.2001301795384887E-2</v>
      </c>
      <c r="AZ842" s="9">
        <v>5.1451197812194316E-2</v>
      </c>
      <c r="BA842" s="10">
        <v>44.741</v>
      </c>
      <c r="BB842" s="41"/>
    </row>
    <row r="843" spans="1:54" ht="12.75" customHeight="1" x14ac:dyDescent="0.2">
      <c r="A843" s="32">
        <v>30256</v>
      </c>
      <c r="B843" s="7">
        <v>4.5891141942369318E-2</v>
      </c>
      <c r="C843" s="7">
        <v>-1.0193679918449883E-3</v>
      </c>
      <c r="D843" s="7">
        <v>8.8916971422528635E-2</v>
      </c>
      <c r="E843" s="7">
        <v>9.6243636387799425E-2</v>
      </c>
      <c r="F843" s="7">
        <v>8.7391720473950496E-2</v>
      </c>
      <c r="G843" s="7">
        <v>6.0272810612687744E-2</v>
      </c>
      <c r="H843" s="7">
        <v>9.68992248062015E-2</v>
      </c>
      <c r="I843" s="8">
        <v>98</v>
      </c>
      <c r="J843" s="8">
        <v>98</v>
      </c>
      <c r="K843" s="41"/>
      <c r="L843" s="9">
        <v>5.2858683926644945E-2</v>
      </c>
      <c r="M843" s="9">
        <v>-2.0512820512821328E-3</v>
      </c>
      <c r="N843" s="9">
        <v>9.1765881341362654E-2</v>
      </c>
      <c r="O843" s="9">
        <v>9.358626138758197E-2</v>
      </c>
      <c r="P843" s="9">
        <v>8.1462577533603087E-2</v>
      </c>
      <c r="Q843" s="9">
        <v>5.8006014964201214E-2</v>
      </c>
      <c r="R843" s="9">
        <v>9.5703125E-2</v>
      </c>
      <c r="S843" s="10">
        <v>97.6</v>
      </c>
      <c r="T843" s="10">
        <v>97.3</v>
      </c>
      <c r="U843" s="41"/>
      <c r="V843" s="84">
        <v>9.5166666666666663E-2</v>
      </c>
      <c r="W843" s="84">
        <v>0.10800000000000001</v>
      </c>
      <c r="X843" s="87">
        <v>10.8</v>
      </c>
      <c r="Y843" s="41"/>
      <c r="Z843" s="13">
        <v>8.929999999999999E-2</v>
      </c>
      <c r="AA843" s="11">
        <v>8.93</v>
      </c>
      <c r="AB843" s="22">
        <v>9.1999999999999998E-2</v>
      </c>
      <c r="AC843" s="41"/>
      <c r="AD843" s="90">
        <v>1</v>
      </c>
      <c r="AE843" s="41"/>
      <c r="AF843" s="12" t="str">
        <v/>
      </c>
      <c r="AG843" s="104" t="str">
        <v/>
      </c>
      <c r="AH843" s="41"/>
      <c r="AI843" s="94">
        <v>0.83</v>
      </c>
      <c r="AJ843" s="94">
        <v>10.55</v>
      </c>
      <c r="AK843" s="94">
        <v>9.8000000000000007</v>
      </c>
      <c r="AL843" s="41"/>
      <c r="AM843" s="7">
        <v>4.9792913023469998E-2</v>
      </c>
      <c r="AN843" s="7">
        <v>3.0118495394289013E-3</v>
      </c>
      <c r="AO843" s="7">
        <v>7.7869397091501424E-2</v>
      </c>
      <c r="AP843" s="7">
        <v>8.1326067903286114E-2</v>
      </c>
      <c r="AQ843" s="7">
        <v>7.7835406476155722E-2</v>
      </c>
      <c r="AR843" s="7">
        <v>5.3907710756487592E-2</v>
      </c>
      <c r="AS843" s="18">
        <v>45.624000000000002</v>
      </c>
      <c r="AT843" s="41"/>
      <c r="AU843" s="9">
        <v>5.8829077362005044E-2</v>
      </c>
      <c r="AV843" s="9">
        <v>3.6878925370464888E-3</v>
      </c>
      <c r="AW843" s="9">
        <v>7.8628345339217587E-2</v>
      </c>
      <c r="AX843" s="9">
        <v>7.6467719353414454E-2</v>
      </c>
      <c r="AY843" s="9">
        <v>7.2112965296063924E-2</v>
      </c>
      <c r="AZ843" s="9">
        <v>5.1606287939258921E-2</v>
      </c>
      <c r="BA843" s="10">
        <v>44.905999999999999</v>
      </c>
      <c r="BB843" s="41"/>
    </row>
    <row r="844" spans="1:54" ht="12.75" customHeight="1" x14ac:dyDescent="0.2">
      <c r="A844" s="32">
        <v>30286</v>
      </c>
      <c r="B844" s="7">
        <v>3.8297872340425476E-2</v>
      </c>
      <c r="C844" s="7">
        <v>-3.0612244897958441E-3</v>
      </c>
      <c r="D844" s="7">
        <v>8.3639476758098796E-2</v>
      </c>
      <c r="E844" s="7">
        <v>9.4640830620267957E-2</v>
      </c>
      <c r="F844" s="7">
        <v>8.6691046348497558E-2</v>
      </c>
      <c r="G844" s="7">
        <v>6.0056007773553688E-2</v>
      </c>
      <c r="H844" s="7">
        <v>9.2664092664092701E-2</v>
      </c>
      <c r="I844" s="8">
        <v>97.6</v>
      </c>
      <c r="J844" s="8">
        <v>97.7</v>
      </c>
      <c r="K844" s="41"/>
      <c r="L844" s="9">
        <v>4.5161290322580649E-2</v>
      </c>
      <c r="M844" s="9">
        <v>-1.0277492291880241E-3</v>
      </c>
      <c r="N844" s="9">
        <v>8.6901350750153927E-2</v>
      </c>
      <c r="O844" s="9">
        <v>9.1640764285453757E-2</v>
      </c>
      <c r="P844" s="9">
        <v>8.0776453213662558E-2</v>
      </c>
      <c r="Q844" s="9">
        <v>5.7788787267231356E-2</v>
      </c>
      <c r="R844" s="9">
        <v>9.3385214007782213E-2</v>
      </c>
      <c r="S844" s="10">
        <v>97.2</v>
      </c>
      <c r="T844" s="10">
        <v>97.2</v>
      </c>
      <c r="U844" s="41"/>
      <c r="V844" s="84">
        <v>9.7083333333333327E-2</v>
      </c>
      <c r="W844" s="84">
        <v>0.10800000000000001</v>
      </c>
      <c r="X844" s="87">
        <v>10.8</v>
      </c>
      <c r="Y844" s="41"/>
      <c r="Z844" s="13">
        <v>0.11199999999999999</v>
      </c>
      <c r="AA844" s="11">
        <v>11.2</v>
      </c>
      <c r="AB844" s="22">
        <v>8.9499999999999996E-2</v>
      </c>
      <c r="AC844" s="41"/>
      <c r="AD844" s="90">
        <v>0</v>
      </c>
      <c r="AE844" s="41"/>
      <c r="AF844" s="12" t="str">
        <v/>
      </c>
      <c r="AG844" s="104" t="str">
        <v/>
      </c>
      <c r="AH844" s="41"/>
      <c r="AI844" s="94">
        <v>0.88</v>
      </c>
      <c r="AJ844" s="94">
        <v>10.54</v>
      </c>
      <c r="AK844" s="94">
        <v>9.66</v>
      </c>
      <c r="AL844" s="41"/>
      <c r="AM844" s="7">
        <v>4.8148827820342133E-2</v>
      </c>
      <c r="AN844" s="7">
        <v>1.5123619147816569E-3</v>
      </c>
      <c r="AO844" s="7">
        <v>7.5410107371943091E-2</v>
      </c>
      <c r="AP844" s="7">
        <v>8.0604521436069776E-2</v>
      </c>
      <c r="AQ844" s="7">
        <v>7.7653925767521725E-2</v>
      </c>
      <c r="AR844" s="7">
        <v>5.4007158793996313E-2</v>
      </c>
      <c r="AS844" s="18">
        <v>45.692999999999998</v>
      </c>
      <c r="AT844" s="41"/>
      <c r="AU844" s="9">
        <v>5.8283217440330715E-2</v>
      </c>
      <c r="AV844" s="9">
        <v>3.184429697590474E-3</v>
      </c>
      <c r="AW844" s="9">
        <v>7.7199411518890537E-2</v>
      </c>
      <c r="AX844" s="9">
        <v>7.6046349128010338E-2</v>
      </c>
      <c r="AY844" s="9">
        <v>7.2133374744045131E-2</v>
      </c>
      <c r="AZ844" s="9">
        <v>5.1757457588946343E-2</v>
      </c>
      <c r="BA844" s="10">
        <v>45.048999999999999</v>
      </c>
      <c r="BB844" s="41"/>
    </row>
    <row r="845" spans="1:54" ht="12.75" customHeight="1" x14ac:dyDescent="0.2">
      <c r="A845" s="32">
        <v>30317</v>
      </c>
      <c r="B845" s="7">
        <v>3.7115588547189882E-2</v>
      </c>
      <c r="C845" s="7">
        <v>2.0470829068577334E-3</v>
      </c>
      <c r="D845" s="7">
        <v>7.9244272613910649E-2</v>
      </c>
      <c r="E845" s="7">
        <v>9.3683770378708564E-2</v>
      </c>
      <c r="F845" s="7">
        <v>8.6658109924117488E-2</v>
      </c>
      <c r="G845" s="7">
        <v>6.0164514491098275E-2</v>
      </c>
      <c r="H845" s="7">
        <v>8.2375478927203094E-2</v>
      </c>
      <c r="I845" s="8">
        <v>97.8</v>
      </c>
      <c r="J845" s="8">
        <v>97.9</v>
      </c>
      <c r="K845" s="41"/>
      <c r="L845" s="9">
        <v>4.7210300429184393E-2</v>
      </c>
      <c r="M845" s="9">
        <v>4.1152263374484299E-3</v>
      </c>
      <c r="N845" s="9">
        <v>8.4110829352014305E-2</v>
      </c>
      <c r="O845" s="9">
        <v>9.1495258968322002E-2</v>
      </c>
      <c r="P845" s="9">
        <v>8.1462577533603087E-2</v>
      </c>
      <c r="Q845" s="9">
        <v>5.8173699709199278E-2</v>
      </c>
      <c r="R845" s="9">
        <v>8.3172147001934205E-2</v>
      </c>
      <c r="S845" s="10">
        <v>97.6</v>
      </c>
      <c r="T845" s="10">
        <v>97.6</v>
      </c>
      <c r="U845" s="41"/>
      <c r="V845" s="84">
        <v>9.8583333333333328E-2</v>
      </c>
      <c r="W845" s="84">
        <v>0.10400000000000001</v>
      </c>
      <c r="X845" s="87">
        <v>10.4</v>
      </c>
      <c r="Y845" s="41"/>
      <c r="Z845" s="13">
        <v>8.5600000000000009E-2</v>
      </c>
      <c r="AA845" s="11">
        <v>8.56</v>
      </c>
      <c r="AB845" s="22">
        <v>8.6800000000000002E-2</v>
      </c>
      <c r="AC845" s="41"/>
      <c r="AD845" s="90">
        <v>0</v>
      </c>
      <c r="AE845" s="41"/>
      <c r="AF845" s="12" t="str">
        <v/>
      </c>
      <c r="AG845" s="104" t="str">
        <v/>
      </c>
      <c r="AH845" s="41"/>
      <c r="AI845" s="94">
        <v>1.22</v>
      </c>
      <c r="AJ845" s="94">
        <v>10.46</v>
      </c>
      <c r="AK845" s="94">
        <v>9.33</v>
      </c>
      <c r="AL845" s="41"/>
      <c r="AM845" s="7">
        <v>4.6815497229379943E-2</v>
      </c>
      <c r="AN845" s="7">
        <v>4.6615455321383781E-3</v>
      </c>
      <c r="AO845" s="7">
        <v>7.3342261385754615E-2</v>
      </c>
      <c r="AP845" s="7">
        <v>8.0338061183030662E-2</v>
      </c>
      <c r="AQ845" s="7">
        <v>7.7831767874618762E-2</v>
      </c>
      <c r="AR845" s="7">
        <v>5.4123621446002357E-2</v>
      </c>
      <c r="AS845" s="18">
        <v>45.905999999999999</v>
      </c>
      <c r="AT845" s="41"/>
      <c r="AU845" s="9">
        <v>5.9025426696864169E-2</v>
      </c>
      <c r="AV845" s="9">
        <v>6.8369997114252623E-3</v>
      </c>
      <c r="AW845" s="9">
        <v>7.6926567648125888E-2</v>
      </c>
      <c r="AX845" s="9">
        <v>7.6227825700004415E-2</v>
      </c>
      <c r="AY845" s="9">
        <v>7.2797262070901203E-2</v>
      </c>
      <c r="AZ845" s="9">
        <v>5.2016620033279004E-2</v>
      </c>
      <c r="BA845" s="10">
        <v>45.356999999999999</v>
      </c>
      <c r="BB845" s="41"/>
    </row>
    <row r="846" spans="1:54" ht="12.75" customHeight="1" x14ac:dyDescent="0.2">
      <c r="A846" s="32">
        <v>30348</v>
      </c>
      <c r="B846" s="7">
        <v>3.488372093023262E-2</v>
      </c>
      <c r="C846" s="7">
        <v>1.0214504596526286E-3</v>
      </c>
      <c r="D846" s="7">
        <v>7.457128124989576E-2</v>
      </c>
      <c r="E846" s="7">
        <v>9.2512486448763198E-2</v>
      </c>
      <c r="F846" s="7">
        <v>8.6006788442693827E-2</v>
      </c>
      <c r="G846" s="7">
        <v>6.0218688823939548E-2</v>
      </c>
      <c r="H846" s="7">
        <v>7.575757575757569E-2</v>
      </c>
      <c r="I846" s="8">
        <v>97.9</v>
      </c>
      <c r="J846" s="8">
        <v>98</v>
      </c>
      <c r="K846" s="41"/>
      <c r="L846" s="9">
        <v>4.705882352941182E-2</v>
      </c>
      <c r="M846" s="9">
        <v>4.098360655737654E-3</v>
      </c>
      <c r="N846" s="9">
        <v>8.1934740297840314E-2</v>
      </c>
      <c r="O846" s="9">
        <v>9.1473316064247356E-2</v>
      </c>
      <c r="P846" s="9">
        <v>8.1552279222282476E-2</v>
      </c>
      <c r="Q846" s="9">
        <v>5.8336091891967756E-2</v>
      </c>
      <c r="R846" s="9">
        <v>8.0459770114942541E-2</v>
      </c>
      <c r="S846" s="10">
        <v>97.9</v>
      </c>
      <c r="T846" s="10">
        <v>98</v>
      </c>
      <c r="U846" s="41"/>
      <c r="V846" s="84">
        <v>9.9833333333333343E-2</v>
      </c>
      <c r="W846" s="84">
        <v>0.10400000000000001</v>
      </c>
      <c r="X846" s="87">
        <v>10.4</v>
      </c>
      <c r="Y846" s="41"/>
      <c r="Z846" s="13">
        <v>8.5299999999999987E-2</v>
      </c>
      <c r="AA846" s="11">
        <v>8.5299999999999994</v>
      </c>
      <c r="AB846" s="22">
        <v>8.5099999999999995E-2</v>
      </c>
      <c r="AC846" s="41"/>
      <c r="AD846" s="90">
        <v>0</v>
      </c>
      <c r="AE846" s="41"/>
      <c r="AF846" s="12" t="str">
        <v/>
      </c>
      <c r="AG846" s="104" t="str">
        <v/>
      </c>
      <c r="AH846" s="41"/>
      <c r="AI846" s="94">
        <v>0.96</v>
      </c>
      <c r="AJ846" s="94">
        <v>10.72</v>
      </c>
      <c r="AK846" s="94">
        <v>9.64</v>
      </c>
      <c r="AL846" s="41"/>
      <c r="AM846" s="7">
        <v>4.5447311583494354E-2</v>
      </c>
      <c r="AN846" s="7">
        <v>1.6991242974775389E-3</v>
      </c>
      <c r="AO846" s="7">
        <v>7.0101133478690958E-2</v>
      </c>
      <c r="AP846" s="7">
        <v>7.9703035629983487E-2</v>
      </c>
      <c r="AQ846" s="7">
        <v>7.7449935266126424E-2</v>
      </c>
      <c r="AR846" s="7">
        <v>5.4157119256048603E-2</v>
      </c>
      <c r="AS846" s="18">
        <v>45.984000000000002</v>
      </c>
      <c r="AT846" s="41"/>
      <c r="AU846" s="9">
        <v>5.8868679350607023E-2</v>
      </c>
      <c r="AV846" s="9">
        <v>3.7039486738541516E-3</v>
      </c>
      <c r="AW846" s="9">
        <v>7.4695382889480966E-2</v>
      </c>
      <c r="AX846" s="9">
        <v>7.6196124639220653E-2</v>
      </c>
      <c r="AY846" s="9">
        <v>7.2855338169655282E-2</v>
      </c>
      <c r="AZ846" s="9">
        <v>5.2150383370608955E-2</v>
      </c>
      <c r="BA846" s="10">
        <v>45.524999999999999</v>
      </c>
      <c r="BB846" s="41"/>
    </row>
    <row r="847" spans="1:54" ht="12.75" customHeight="1" x14ac:dyDescent="0.2">
      <c r="A847" s="32">
        <v>30376</v>
      </c>
      <c r="B847" s="7">
        <v>3.5978835978835999E-2</v>
      </c>
      <c r="C847" s="7">
        <v>1.0204081632652073E-3</v>
      </c>
      <c r="D847" s="7">
        <v>6.917810999860885E-2</v>
      </c>
      <c r="E847" s="7">
        <v>9.0783818788525705E-2</v>
      </c>
      <c r="F847" s="7">
        <v>8.4999353839703806E-2</v>
      </c>
      <c r="G847" s="7">
        <v>6.004461122123872E-2</v>
      </c>
      <c r="H847" s="7">
        <v>7.2897196261682229E-2</v>
      </c>
      <c r="I847" s="8">
        <v>97.9</v>
      </c>
      <c r="J847" s="8">
        <v>98.1</v>
      </c>
      <c r="K847" s="41"/>
      <c r="L847" s="9">
        <v>4.6958377801494144E-2</v>
      </c>
      <c r="M847" s="9">
        <v>2.0408163265306367E-3</v>
      </c>
      <c r="N847" s="9">
        <v>7.8042167195036427E-2</v>
      </c>
      <c r="O847" s="9">
        <v>9.019934059337964E-2</v>
      </c>
      <c r="P847" s="9">
        <v>8.1290199371485405E-2</v>
      </c>
      <c r="Q847" s="9">
        <v>5.8276363325416636E-2</v>
      </c>
      <c r="R847" s="9">
        <v>7.5901328273244806E-2</v>
      </c>
      <c r="S847" s="10">
        <v>98.1</v>
      </c>
      <c r="T847" s="10">
        <v>98.2</v>
      </c>
      <c r="U847" s="41"/>
      <c r="V847" s="84">
        <v>0.10091666666666667</v>
      </c>
      <c r="W847" s="84">
        <v>0.10300000000000001</v>
      </c>
      <c r="X847" s="87">
        <v>10.3</v>
      </c>
      <c r="Y847" s="41"/>
      <c r="Z847" s="13">
        <v>0.1081</v>
      </c>
      <c r="AA847" s="11">
        <v>10.81</v>
      </c>
      <c r="AB847" s="22">
        <v>8.77E-2</v>
      </c>
      <c r="AC847" s="41"/>
      <c r="AD847" s="90">
        <v>0</v>
      </c>
      <c r="AE847" s="41"/>
      <c r="AF847" s="12" t="str">
        <v/>
      </c>
      <c r="AG847" s="104" t="str">
        <v/>
      </c>
      <c r="AH847" s="41"/>
      <c r="AI847" s="94">
        <v>0.75</v>
      </c>
      <c r="AJ847" s="94">
        <v>10.51</v>
      </c>
      <c r="AK847" s="94">
        <v>9.66</v>
      </c>
      <c r="AL847" s="41"/>
      <c r="AM847" s="7">
        <v>4.4106308676130412E-2</v>
      </c>
      <c r="AN847" s="7">
        <v>1.2830549756437382E-3</v>
      </c>
      <c r="AO847" s="7">
        <v>6.6210296097592547E-2</v>
      </c>
      <c r="AP847" s="7">
        <v>7.8586244009523298E-2</v>
      </c>
      <c r="AQ847" s="7">
        <v>7.6825218300988318E-2</v>
      </c>
      <c r="AR847" s="7">
        <v>5.4267513835815961E-2</v>
      </c>
      <c r="AS847" s="18">
        <v>46.042999999999999</v>
      </c>
      <c r="AT847" s="41"/>
      <c r="AU847" s="9">
        <v>5.5601871150016136E-2</v>
      </c>
      <c r="AV847" s="9">
        <v>1.2740252608456348E-3</v>
      </c>
      <c r="AW847" s="9">
        <v>7.1849710941192413E-2</v>
      </c>
      <c r="AX847" s="9">
        <v>7.5306546553907561E-2</v>
      </c>
      <c r="AY847" s="9">
        <v>7.2559593209742701E-2</v>
      </c>
      <c r="AZ847" s="9">
        <v>5.2185432876915794E-2</v>
      </c>
      <c r="BA847" s="10">
        <v>45.582999999999998</v>
      </c>
      <c r="BB847" s="41"/>
    </row>
    <row r="848" spans="1:54" ht="12.75" customHeight="1" x14ac:dyDescent="0.2">
      <c r="A848" s="32">
        <v>30407</v>
      </c>
      <c r="B848" s="7">
        <v>3.8988408851422518E-2</v>
      </c>
      <c r="C848" s="7">
        <v>7.135575942915473E-3</v>
      </c>
      <c r="D848" s="7">
        <v>6.7736195760889739E-2</v>
      </c>
      <c r="E848" s="7">
        <v>9.0624404122323643E-2</v>
      </c>
      <c r="F848" s="7">
        <v>8.5023245433242689E-2</v>
      </c>
      <c r="G848" s="7">
        <v>6.0422304123001869E-2</v>
      </c>
      <c r="H848" s="7">
        <v>6.6914498141263934E-2</v>
      </c>
      <c r="I848" s="8">
        <v>98.6</v>
      </c>
      <c r="J848" s="8">
        <v>98.8</v>
      </c>
      <c r="K848" s="41"/>
      <c r="L848" s="9">
        <v>4.3386243386243306E-2</v>
      </c>
      <c r="M848" s="9">
        <v>4.0733197556006573E-3</v>
      </c>
      <c r="N848" s="9">
        <v>7.531220677622863E-2</v>
      </c>
      <c r="O848" s="9">
        <v>8.9603218431917542E-2</v>
      </c>
      <c r="P848" s="9">
        <v>8.1359343956994845E-2</v>
      </c>
      <c r="Q848" s="9">
        <v>5.8378192123044181E-2</v>
      </c>
      <c r="R848" s="9">
        <v>7.3584905660377231E-2</v>
      </c>
      <c r="S848" s="10">
        <v>98.6</v>
      </c>
      <c r="T848" s="10">
        <v>98.6</v>
      </c>
      <c r="U848" s="41"/>
      <c r="V848" s="84">
        <v>0.10166666666666668</v>
      </c>
      <c r="W848" s="84">
        <v>0.10199999999999999</v>
      </c>
      <c r="X848" s="87">
        <v>10.199999999999999</v>
      </c>
      <c r="Y848" s="41"/>
      <c r="Z848" s="13">
        <v>8.8399999999999992E-2</v>
      </c>
      <c r="AA848" s="11">
        <v>8.84</v>
      </c>
      <c r="AB848" s="22">
        <v>8.8000000000000009E-2</v>
      </c>
      <c r="AC848" s="41"/>
      <c r="AD848" s="90">
        <v>0</v>
      </c>
      <c r="AE848" s="41"/>
      <c r="AF848" s="12" t="str">
        <v/>
      </c>
      <c r="AG848" s="104" t="str">
        <v/>
      </c>
      <c r="AH848" s="41"/>
      <c r="AI848" s="94">
        <v>0.92</v>
      </c>
      <c r="AJ848" s="94">
        <v>10.4</v>
      </c>
      <c r="AK848" s="94">
        <v>9.57</v>
      </c>
      <c r="AL848" s="41"/>
      <c r="AM848" s="7">
        <v>4.8345421577515868E-2</v>
      </c>
      <c r="AN848" s="7">
        <v>4.5609538909281433E-3</v>
      </c>
      <c r="AO848" s="7">
        <v>6.5979952689891874E-2</v>
      </c>
      <c r="AP848" s="7">
        <v>7.7939706416942478E-2</v>
      </c>
      <c r="AQ848" s="7">
        <v>7.6519093641626013E-2</v>
      </c>
      <c r="AR848" s="7">
        <v>5.4510713022878132E-2</v>
      </c>
      <c r="AS848" s="18">
        <v>46.253</v>
      </c>
      <c r="AT848" s="41"/>
      <c r="AU848" s="9">
        <v>5.4621364150116314E-2</v>
      </c>
      <c r="AV848" s="9">
        <v>3.0274444420068658E-3</v>
      </c>
      <c r="AW848" s="9">
        <v>7.1100829020319889E-2</v>
      </c>
      <c r="AX848" s="9">
        <v>7.4570865077406179E-2</v>
      </c>
      <c r="AY848" s="9">
        <v>7.2264627725317165E-2</v>
      </c>
      <c r="AZ848" s="9">
        <v>5.2280660732306972E-2</v>
      </c>
      <c r="BA848" s="10">
        <v>45.720999999999997</v>
      </c>
      <c r="BB848" s="41"/>
    </row>
    <row r="849" spans="1:54" ht="12.75" customHeight="1" x14ac:dyDescent="0.2">
      <c r="A849" s="32">
        <v>30437</v>
      </c>
      <c r="B849" s="7">
        <v>3.5490605427975108E-2</v>
      </c>
      <c r="C849" s="7">
        <v>4.0485829959515662E-3</v>
      </c>
      <c r="D849" s="7">
        <v>6.6398329675896983E-2</v>
      </c>
      <c r="E849" s="7">
        <v>8.9909383190785563E-2</v>
      </c>
      <c r="F849" s="7">
        <v>8.4937486735922274E-2</v>
      </c>
      <c r="G849" s="7">
        <v>6.0744018907528119E-2</v>
      </c>
      <c r="H849" s="7">
        <v>5.504587155963292E-2</v>
      </c>
      <c r="I849" s="8">
        <v>99.2</v>
      </c>
      <c r="J849" s="8">
        <v>99.2</v>
      </c>
      <c r="K849" s="41"/>
      <c r="L849" s="9">
        <v>3.5639412997903408E-2</v>
      </c>
      <c r="M849" s="9">
        <v>3.0425963488844854E-3</v>
      </c>
      <c r="N849" s="9">
        <v>7.1998535625960258E-2</v>
      </c>
      <c r="O849" s="9">
        <v>8.8354889717958462E-2</v>
      </c>
      <c r="P849" s="9">
        <v>8.1100017200187446E-2</v>
      </c>
      <c r="Q849" s="9">
        <v>5.8485429425175317E-2</v>
      </c>
      <c r="R849" s="9">
        <v>6.3432835820895539E-2</v>
      </c>
      <c r="S849" s="10">
        <v>98.8</v>
      </c>
      <c r="T849" s="10">
        <v>98.9</v>
      </c>
      <c r="U849" s="41"/>
      <c r="V849" s="84">
        <v>0.10224999999999999</v>
      </c>
      <c r="W849" s="84">
        <v>0.10099999999999999</v>
      </c>
      <c r="X849" s="87">
        <v>10.1</v>
      </c>
      <c r="Y849" s="41"/>
      <c r="Z849" s="13">
        <v>8.9399999999999993E-2</v>
      </c>
      <c r="AA849" s="11">
        <v>8.94</v>
      </c>
      <c r="AB849" s="22">
        <v>8.6300000000000002E-2</v>
      </c>
      <c r="AC849" s="41"/>
      <c r="AD849" s="90">
        <v>0</v>
      </c>
      <c r="AE849" s="41"/>
      <c r="AF849" s="12" t="str">
        <v/>
      </c>
      <c r="AG849" s="104" t="str">
        <v/>
      </c>
      <c r="AH849" s="41"/>
      <c r="AI849" s="94">
        <v>0.79</v>
      </c>
      <c r="AJ849" s="94">
        <v>10.38</v>
      </c>
      <c r="AK849" s="94">
        <v>9.49</v>
      </c>
      <c r="AL849" s="41"/>
      <c r="AM849" s="7">
        <v>4.5108377270064448E-2</v>
      </c>
      <c r="AN849" s="7">
        <v>2.8322487190020063E-3</v>
      </c>
      <c r="AO849" s="7">
        <v>6.4233325285001808E-2</v>
      </c>
      <c r="AP849" s="7">
        <v>7.7015446391584863E-2</v>
      </c>
      <c r="AQ849" s="7">
        <v>7.6294580004377943E-2</v>
      </c>
      <c r="AR849" s="7">
        <v>5.457422623574204E-2</v>
      </c>
      <c r="AS849" s="18">
        <v>46.384</v>
      </c>
      <c r="AT849" s="41"/>
      <c r="AU849" s="9">
        <v>5.0425566083186046E-2</v>
      </c>
      <c r="AV849" s="9">
        <v>1.443537980359233E-3</v>
      </c>
      <c r="AW849" s="9">
        <v>6.8751211964937387E-2</v>
      </c>
      <c r="AX849" s="9">
        <v>7.3618872949201553E-2</v>
      </c>
      <c r="AY849" s="9">
        <v>7.2005475869921343E-2</v>
      </c>
      <c r="AZ849" s="9">
        <v>5.2260981487226799E-2</v>
      </c>
      <c r="BA849" s="10">
        <v>45.786999999999999</v>
      </c>
      <c r="BB849" s="41"/>
    </row>
    <row r="850" spans="1:54" ht="12.75" customHeight="1" x14ac:dyDescent="0.2">
      <c r="A850" s="32">
        <v>30468</v>
      </c>
      <c r="B850" s="7">
        <v>2.5773195876288568E-2</v>
      </c>
      <c r="C850" s="7">
        <v>2.0161290322580072E-3</v>
      </c>
      <c r="D850" s="7">
        <v>6.3585783653913985E-2</v>
      </c>
      <c r="E850" s="7">
        <v>8.8215974867900115E-2</v>
      </c>
      <c r="F850" s="7">
        <v>8.4526282333630798E-2</v>
      </c>
      <c r="G850" s="7">
        <v>6.0730563695178708E-2</v>
      </c>
      <c r="H850" s="7">
        <v>5.444646098003636E-2</v>
      </c>
      <c r="I850" s="8">
        <v>99.5</v>
      </c>
      <c r="J850" s="8">
        <v>99.4</v>
      </c>
      <c r="K850" s="41"/>
      <c r="L850" s="9">
        <v>2.9075804776739433E-2</v>
      </c>
      <c r="M850" s="9">
        <v>3.0333670374114163E-3</v>
      </c>
      <c r="N850" s="9">
        <v>6.9098204306446309E-2</v>
      </c>
      <c r="O850" s="9">
        <v>8.7006383830217304E-2</v>
      </c>
      <c r="P850" s="9">
        <v>8.1189402355193785E-2</v>
      </c>
      <c r="Q850" s="9">
        <v>5.8479196429250591E-2</v>
      </c>
      <c r="R850" s="9">
        <v>6.1111111111111116E-2</v>
      </c>
      <c r="S850" s="10">
        <v>99.1</v>
      </c>
      <c r="T850" s="10">
        <v>99.2</v>
      </c>
      <c r="U850" s="41"/>
      <c r="V850" s="84">
        <v>0.10266666666666667</v>
      </c>
      <c r="W850" s="84">
        <v>0.10099999999999999</v>
      </c>
      <c r="X850" s="87">
        <v>10.1</v>
      </c>
      <c r="Y850" s="41"/>
      <c r="Z850" s="13">
        <v>0.10060000000000001</v>
      </c>
      <c r="AA850" s="11">
        <v>10.06</v>
      </c>
      <c r="AB850" s="22">
        <v>8.9800000000000005E-2</v>
      </c>
      <c r="AC850" s="41"/>
      <c r="AD850" s="90">
        <v>0</v>
      </c>
      <c r="AE850" s="41"/>
      <c r="AF850" s="12" t="str">
        <v/>
      </c>
      <c r="AG850" s="104" t="str">
        <v/>
      </c>
      <c r="AH850" s="41"/>
      <c r="AI850" s="94">
        <v>0.73</v>
      </c>
      <c r="AJ850" s="94">
        <v>10.85</v>
      </c>
      <c r="AK850" s="94">
        <v>10.18</v>
      </c>
      <c r="AL850" s="41"/>
      <c r="AM850" s="7">
        <v>4.1450429491768137E-2</v>
      </c>
      <c r="AN850" s="7">
        <v>3.7297343911693037E-3</v>
      </c>
      <c r="AO850" s="7">
        <v>6.3321316908260261E-2</v>
      </c>
      <c r="AP850" s="7">
        <v>7.641558756036404E-2</v>
      </c>
      <c r="AQ850" s="7">
        <v>7.6082311070564845E-2</v>
      </c>
      <c r="AR850" s="7">
        <v>5.4655496251817537E-2</v>
      </c>
      <c r="AS850" s="18">
        <v>46.557000000000002</v>
      </c>
      <c r="AT850" s="41"/>
      <c r="AU850" s="9">
        <v>5.0059349890430926E-2</v>
      </c>
      <c r="AV850" s="9">
        <v>4.6738157118833001E-3</v>
      </c>
      <c r="AW850" s="9">
        <v>6.8055363104034816E-2</v>
      </c>
      <c r="AX850" s="9">
        <v>7.3426051297606376E-2</v>
      </c>
      <c r="AY850" s="9">
        <v>7.2041769129256306E-2</v>
      </c>
      <c r="AZ850" s="9">
        <v>5.241727860219636E-2</v>
      </c>
      <c r="BA850" s="10">
        <v>46.000999999999998</v>
      </c>
      <c r="BB850" s="41"/>
    </row>
    <row r="851" spans="1:54" ht="12.75" customHeight="1" x14ac:dyDescent="0.2">
      <c r="A851" s="32">
        <v>30498</v>
      </c>
      <c r="B851" s="7">
        <v>2.4615384615384706E-2</v>
      </c>
      <c r="C851" s="7">
        <v>4.0241448692150961E-3</v>
      </c>
      <c r="D851" s="7">
        <v>6.5009118618984285E-2</v>
      </c>
      <c r="E851" s="7">
        <v>8.7426778971728902E-2</v>
      </c>
      <c r="F851" s="7">
        <v>8.4716324636895157E-2</v>
      </c>
      <c r="G851" s="7">
        <v>6.0770309794206057E-2</v>
      </c>
      <c r="H851" s="7">
        <v>5.4151624548736566E-2</v>
      </c>
      <c r="I851" s="8">
        <v>99.9</v>
      </c>
      <c r="J851" s="8">
        <v>99.8</v>
      </c>
      <c r="K851" s="41"/>
      <c r="L851" s="9">
        <v>2.9989658738365899E-2</v>
      </c>
      <c r="M851" s="9">
        <v>6.0483870967742437E-3</v>
      </c>
      <c r="N851" s="9">
        <v>7.1774958146517021E-2</v>
      </c>
      <c r="O851" s="9">
        <v>8.6772883863122319E-2</v>
      </c>
      <c r="P851" s="9">
        <v>8.1495692883334581E-2</v>
      </c>
      <c r="Q851" s="9">
        <v>5.8745581587233975E-2</v>
      </c>
      <c r="R851" s="9">
        <v>5.8931860036832484E-2</v>
      </c>
      <c r="S851" s="10">
        <v>99.6</v>
      </c>
      <c r="T851" s="10">
        <v>99.8</v>
      </c>
      <c r="U851" s="41"/>
      <c r="V851" s="84">
        <v>0.10233333333333333</v>
      </c>
      <c r="W851" s="84">
        <v>9.4E-2</v>
      </c>
      <c r="X851" s="87">
        <v>9.4</v>
      </c>
      <c r="Y851" s="41"/>
      <c r="Z851" s="13">
        <v>9.5199999999999993E-2</v>
      </c>
      <c r="AA851" s="11">
        <v>9.52</v>
      </c>
      <c r="AB851" s="22">
        <v>9.3699999999999992E-2</v>
      </c>
      <c r="AC851" s="41"/>
      <c r="AD851" s="90">
        <v>0</v>
      </c>
      <c r="AE851" s="41"/>
      <c r="AF851" s="12" t="str">
        <v/>
      </c>
      <c r="AG851" s="104" t="str">
        <v/>
      </c>
      <c r="AH851" s="41"/>
      <c r="AI851" s="94">
        <v>0.73</v>
      </c>
      <c r="AJ851" s="94">
        <v>11.38</v>
      </c>
      <c r="AK851" s="94">
        <v>10.69</v>
      </c>
      <c r="AL851" s="41"/>
      <c r="AM851" s="7">
        <v>4.1161689163646153E-2</v>
      </c>
      <c r="AN851" s="7">
        <v>5.6489894108295857E-3</v>
      </c>
      <c r="AO851" s="7">
        <v>6.2573848420257372E-2</v>
      </c>
      <c r="AP851" s="7">
        <v>7.6455417218809218E-2</v>
      </c>
      <c r="AQ851" s="7">
        <v>7.6299441539598112E-2</v>
      </c>
      <c r="AR851" s="7">
        <v>5.4847601945369862E-2</v>
      </c>
      <c r="AS851" s="18">
        <v>46.82</v>
      </c>
      <c r="AT851" s="41"/>
      <c r="AU851" s="9">
        <v>5.0326589857570658E-2</v>
      </c>
      <c r="AV851" s="9">
        <v>6.738983935131948E-3</v>
      </c>
      <c r="AW851" s="9">
        <v>6.7956445567259438E-2</v>
      </c>
      <c r="AX851" s="9">
        <v>7.3607963735058402E-2</v>
      </c>
      <c r="AY851" s="9">
        <v>7.230488259669321E-2</v>
      </c>
      <c r="AZ851" s="9">
        <v>5.2723096661043689E-2</v>
      </c>
      <c r="BA851" s="10">
        <v>46.311</v>
      </c>
      <c r="BB851" s="41"/>
    </row>
    <row r="852" spans="1:54" ht="12.75" customHeight="1" x14ac:dyDescent="0.2">
      <c r="A852" s="32">
        <v>30529</v>
      </c>
      <c r="B852" s="7">
        <v>2.5588536335721557E-2</v>
      </c>
      <c r="C852" s="7">
        <v>3.0060120240480437E-3</v>
      </c>
      <c r="D852" s="7">
        <v>6.350835648532227E-2</v>
      </c>
      <c r="E852" s="7">
        <v>8.7088138822111416E-2</v>
      </c>
      <c r="F852" s="7">
        <v>8.3101401916438222E-2</v>
      </c>
      <c r="G852" s="7">
        <v>6.0929357864173861E-2</v>
      </c>
      <c r="H852" s="7">
        <v>5.5755395683453335E-2</v>
      </c>
      <c r="I852" s="8">
        <v>100.2</v>
      </c>
      <c r="J852" s="8">
        <v>100.1</v>
      </c>
      <c r="K852" s="41"/>
      <c r="L852" s="9">
        <v>2.9866117404737436E-2</v>
      </c>
      <c r="M852" s="9">
        <v>3.0060120240480437E-3</v>
      </c>
      <c r="N852" s="9">
        <v>7.1444841185482E-2</v>
      </c>
      <c r="O852" s="9">
        <v>8.6324834588500821E-2</v>
      </c>
      <c r="P852" s="9">
        <v>8.1454818467033618E-2</v>
      </c>
      <c r="Q852" s="9">
        <v>5.879154809820597E-2</v>
      </c>
      <c r="R852" s="9">
        <v>5.6672760511882858E-2</v>
      </c>
      <c r="S852" s="10">
        <v>100</v>
      </c>
      <c r="T852" s="10">
        <v>100.1</v>
      </c>
      <c r="U852" s="41"/>
      <c r="V852" s="84">
        <v>0.10208333333333335</v>
      </c>
      <c r="W852" s="84">
        <v>9.5000000000000001E-2</v>
      </c>
      <c r="X852" s="87">
        <v>9.5</v>
      </c>
      <c r="Y852" s="41"/>
      <c r="Z852" s="13">
        <v>9.5899999999999999E-2</v>
      </c>
      <c r="AA852" s="11">
        <v>9.59</v>
      </c>
      <c r="AB852" s="22">
        <v>9.5600000000000004E-2</v>
      </c>
      <c r="AC852" s="41"/>
      <c r="AD852" s="90">
        <v>0</v>
      </c>
      <c r="AE852" s="41"/>
      <c r="AF852" s="12" t="str">
        <v/>
      </c>
      <c r="AG852" s="104" t="str">
        <v/>
      </c>
      <c r="AH852" s="41"/>
      <c r="AI852" s="94">
        <v>0.8</v>
      </c>
      <c r="AJ852" s="94">
        <v>11.85</v>
      </c>
      <c r="AK852" s="94">
        <v>11.07</v>
      </c>
      <c r="AL852" s="41"/>
      <c r="AM852" s="7">
        <v>4.238715970559559E-2</v>
      </c>
      <c r="AN852" s="7">
        <v>4.2716787697565373E-3</v>
      </c>
      <c r="AO852" s="7">
        <v>6.1147162669890287E-2</v>
      </c>
      <c r="AP852" s="7">
        <v>7.6285895691958316E-2</v>
      </c>
      <c r="AQ852" s="7">
        <v>7.552358290944805E-2</v>
      </c>
      <c r="AR852" s="7">
        <v>5.5000379234795282E-2</v>
      </c>
      <c r="AS852" s="18">
        <v>47.02</v>
      </c>
      <c r="AT852" s="41"/>
      <c r="AU852" s="9">
        <v>5.0908680437972587E-2</v>
      </c>
      <c r="AV852" s="9">
        <v>5.1607609423247602E-3</v>
      </c>
      <c r="AW852" s="9">
        <v>6.7223607826180087E-2</v>
      </c>
      <c r="AX852" s="9">
        <v>7.356559485305203E-2</v>
      </c>
      <c r="AY852" s="9">
        <v>7.2360037352692697E-2</v>
      </c>
      <c r="AZ852" s="9">
        <v>5.2946445692509281E-2</v>
      </c>
      <c r="BA852" s="10">
        <v>46.55</v>
      </c>
      <c r="BB852" s="41"/>
    </row>
    <row r="853" spans="1:54" ht="12.75" customHeight="1" x14ac:dyDescent="0.2">
      <c r="A853" s="32">
        <v>30560</v>
      </c>
      <c r="B853" s="7">
        <v>2.8600612870275821E-2</v>
      </c>
      <c r="C853" s="7">
        <v>2.9970029970030065E-3</v>
      </c>
      <c r="D853" s="7">
        <v>6.2307044655082855E-2</v>
      </c>
      <c r="E853" s="7">
        <v>8.6529607200479974E-2</v>
      </c>
      <c r="F853" s="7">
        <v>8.3400679342902073E-2</v>
      </c>
      <c r="G853" s="7">
        <v>6.1193435410702435E-2</v>
      </c>
      <c r="H853" s="7">
        <v>5.0089445438282754E-2</v>
      </c>
      <c r="I853" s="8">
        <v>100.7</v>
      </c>
      <c r="J853" s="8">
        <v>100.4</v>
      </c>
      <c r="K853" s="41"/>
      <c r="L853" s="9">
        <v>3.4943473792394819E-2</v>
      </c>
      <c r="M853" s="9">
        <v>3.9960039960040827E-3</v>
      </c>
      <c r="N853" s="9">
        <v>7.0005190311856369E-2</v>
      </c>
      <c r="O853" s="9">
        <v>8.5551924506294341E-2</v>
      </c>
      <c r="P853" s="9">
        <v>8.15015940376147E-2</v>
      </c>
      <c r="Q853" s="9">
        <v>5.9160898548959784E-2</v>
      </c>
      <c r="R853" s="9">
        <v>5.4545454545454453E-2</v>
      </c>
      <c r="S853" s="10">
        <v>100.7</v>
      </c>
      <c r="T853" s="10">
        <v>100.5</v>
      </c>
      <c r="U853" s="41"/>
      <c r="V853" s="84">
        <v>0.10133333333333333</v>
      </c>
      <c r="W853" s="84">
        <v>9.1999999999999998E-2</v>
      </c>
      <c r="X853" s="87">
        <v>9.1999999999999993</v>
      </c>
      <c r="Y853" s="41"/>
      <c r="Z853" s="13">
        <v>0.10589999999999999</v>
      </c>
      <c r="AA853" s="11">
        <v>10.59</v>
      </c>
      <c r="AB853" s="22">
        <v>9.4499999999999987E-2</v>
      </c>
      <c r="AC853" s="41"/>
      <c r="AD853" s="90">
        <v>0</v>
      </c>
      <c r="AE853" s="41"/>
      <c r="AF853" s="12" t="str">
        <v/>
      </c>
      <c r="AG853" s="104" t="str">
        <v/>
      </c>
      <c r="AH853" s="41"/>
      <c r="AI853" s="94">
        <v>0.91</v>
      </c>
      <c r="AJ853" s="94">
        <v>11.65</v>
      </c>
      <c r="AK853" s="94">
        <v>10.79</v>
      </c>
      <c r="AL853" s="41"/>
      <c r="AM853" s="7">
        <v>4.3154334225012914E-2</v>
      </c>
      <c r="AN853" s="7">
        <v>3.5091450446618211E-3</v>
      </c>
      <c r="AO853" s="7">
        <v>5.9131287259584608E-2</v>
      </c>
      <c r="AP853" s="7">
        <v>7.5820340075248627E-2</v>
      </c>
      <c r="AQ853" s="7">
        <v>7.5474820359635375E-2</v>
      </c>
      <c r="AR853" s="7">
        <v>5.5195001586299863E-2</v>
      </c>
      <c r="AS853" s="18">
        <v>47.185000000000002</v>
      </c>
      <c r="AT853" s="41"/>
      <c r="AU853" s="9">
        <v>5.1260712116781626E-2</v>
      </c>
      <c r="AV853" s="9">
        <v>4.0386680988184764E-3</v>
      </c>
      <c r="AW853" s="9">
        <v>6.5321419210109033E-2</v>
      </c>
      <c r="AX853" s="9">
        <v>7.3197984303369434E-2</v>
      </c>
      <c r="AY853" s="9">
        <v>7.2251609324985422E-2</v>
      </c>
      <c r="AZ853" s="9">
        <v>5.3063520456045454E-2</v>
      </c>
      <c r="BA853" s="10">
        <v>46.738</v>
      </c>
      <c r="BB853" s="41"/>
    </row>
    <row r="854" spans="1:54" ht="12.75" customHeight="1" x14ac:dyDescent="0.2">
      <c r="A854" s="32">
        <v>30590</v>
      </c>
      <c r="B854" s="7">
        <v>2.8513238289205711E-2</v>
      </c>
      <c r="C854" s="7">
        <v>3.9840637450199168E-3</v>
      </c>
      <c r="D854" s="7">
        <v>6.0006448236867405E-2</v>
      </c>
      <c r="E854" s="7">
        <v>8.5224952040953594E-2</v>
      </c>
      <c r="F854" s="7">
        <v>8.2768600634849809E-2</v>
      </c>
      <c r="G854" s="7">
        <v>6.1178721096353694E-2</v>
      </c>
      <c r="H854" s="7">
        <v>4.973357015985802E-2</v>
      </c>
      <c r="I854" s="8">
        <v>101</v>
      </c>
      <c r="J854" s="8">
        <v>100.8</v>
      </c>
      <c r="K854" s="41"/>
      <c r="L854" s="9">
        <v>3.684749232343898E-2</v>
      </c>
      <c r="M854" s="9">
        <v>4.9751243781095411E-3</v>
      </c>
      <c r="N854" s="9">
        <v>6.7813415985991332E-2</v>
      </c>
      <c r="O854" s="9">
        <v>8.5222716857584535E-2</v>
      </c>
      <c r="P854" s="9">
        <v>8.1207741184105453E-2</v>
      </c>
      <c r="Q854" s="9">
        <v>5.9309759166570997E-2</v>
      </c>
      <c r="R854" s="9">
        <v>5.0359712230215736E-2</v>
      </c>
      <c r="S854" s="10">
        <v>101.3</v>
      </c>
      <c r="T854" s="10">
        <v>101</v>
      </c>
      <c r="U854" s="41"/>
      <c r="V854" s="84">
        <v>0.1</v>
      </c>
      <c r="W854" s="84">
        <v>8.8000000000000009E-2</v>
      </c>
      <c r="X854" s="87">
        <v>8.8000000000000007</v>
      </c>
      <c r="Y854" s="41"/>
      <c r="Z854" s="13">
        <v>9.4299999999999995E-2</v>
      </c>
      <c r="AA854" s="11">
        <v>9.43</v>
      </c>
      <c r="AB854" s="22">
        <v>9.4800000000000009E-2</v>
      </c>
      <c r="AC854" s="41"/>
      <c r="AD854" s="90">
        <v>0</v>
      </c>
      <c r="AE854" s="41"/>
      <c r="AF854" s="12" t="str">
        <v/>
      </c>
      <c r="AG854" s="104" t="str">
        <v/>
      </c>
      <c r="AH854" s="41"/>
      <c r="AI854" s="94">
        <v>1.1299999999999999</v>
      </c>
      <c r="AJ854" s="94">
        <v>11.54</v>
      </c>
      <c r="AK854" s="94">
        <v>10.57</v>
      </c>
      <c r="AL854" s="41"/>
      <c r="AM854" s="7">
        <v>3.9088091102952527E-2</v>
      </c>
      <c r="AN854" s="7">
        <v>1.6954540637914572E-3</v>
      </c>
      <c r="AO854" s="7">
        <v>5.6916087827732831E-2</v>
      </c>
      <c r="AP854" s="7">
        <v>7.4477309367598554E-2</v>
      </c>
      <c r="AQ854" s="7">
        <v>7.5050128419442252E-2</v>
      </c>
      <c r="AR854" s="7">
        <v>5.5182963737397062E-2</v>
      </c>
      <c r="AS854" s="18">
        <v>47.265000000000001</v>
      </c>
      <c r="AT854" s="41"/>
      <c r="AU854" s="9">
        <v>4.6489796830647467E-2</v>
      </c>
      <c r="AV854" s="9">
        <v>1.7758569044459271E-3</v>
      </c>
      <c r="AW854" s="9">
        <v>6.3044684925569916E-2</v>
      </c>
      <c r="AX854" s="9">
        <v>7.2009592633758279E-2</v>
      </c>
      <c r="AY854" s="9">
        <v>7.2027883059928799E-2</v>
      </c>
      <c r="AZ854" s="9">
        <v>5.3039840247661729E-2</v>
      </c>
      <c r="BA854" s="10">
        <v>46.820999999999998</v>
      </c>
      <c r="BB854" s="41"/>
    </row>
    <row r="855" spans="1:54" ht="12.75" customHeight="1" x14ac:dyDescent="0.2">
      <c r="A855" s="32">
        <v>30621</v>
      </c>
      <c r="B855" s="7">
        <v>3.2653061224489743E-2</v>
      </c>
      <c r="C855" s="7">
        <v>2.9761904761904656E-3</v>
      </c>
      <c r="D855" s="7">
        <v>5.7803011899885792E-2</v>
      </c>
      <c r="E855" s="7">
        <v>8.4686220842943305E-2</v>
      </c>
      <c r="F855" s="7">
        <v>8.2272897014480595E-2</v>
      </c>
      <c r="G855" s="7">
        <v>6.1283689597893654E-2</v>
      </c>
      <c r="H855" s="7">
        <v>4.4169611307420586E-2</v>
      </c>
      <c r="I855" s="8">
        <v>101.2</v>
      </c>
      <c r="J855" s="8">
        <v>101.1</v>
      </c>
      <c r="K855" s="41"/>
      <c r="L855" s="9">
        <v>4.3032786885246033E-2</v>
      </c>
      <c r="M855" s="9">
        <v>4.9504950495049549E-3</v>
      </c>
      <c r="N855" s="9">
        <v>6.5738350402987811E-2</v>
      </c>
      <c r="O855" s="9">
        <v>8.4684956150520518E-2</v>
      </c>
      <c r="P855" s="9">
        <v>8.1275060458998238E-2</v>
      </c>
      <c r="Q855" s="9">
        <v>5.9405290202043437E-2</v>
      </c>
      <c r="R855" s="9">
        <v>4.4563279857397609E-2</v>
      </c>
      <c r="S855" s="10">
        <v>101.8</v>
      </c>
      <c r="T855" s="10">
        <v>101.5</v>
      </c>
      <c r="U855" s="41"/>
      <c r="V855" s="84">
        <v>9.8083333333333356E-2</v>
      </c>
      <c r="W855" s="84">
        <v>8.5000000000000006E-2</v>
      </c>
      <c r="X855" s="87">
        <v>8.5</v>
      </c>
      <c r="Y855" s="41"/>
      <c r="Z855" s="13">
        <v>9.3399999999999997E-2</v>
      </c>
      <c r="AA855" s="11">
        <v>9.34</v>
      </c>
      <c r="AB855" s="22">
        <v>9.3399999999999997E-2</v>
      </c>
      <c r="AC855" s="41"/>
      <c r="AD855" s="90">
        <v>0</v>
      </c>
      <c r="AE855" s="41"/>
      <c r="AF855" s="12" t="str">
        <v/>
      </c>
      <c r="AG855" s="104" t="str">
        <v/>
      </c>
      <c r="AH855" s="41"/>
      <c r="AI855" s="94">
        <v>0.96</v>
      </c>
      <c r="AJ855" s="94">
        <v>11.69</v>
      </c>
      <c r="AK855" s="94">
        <v>10.66</v>
      </c>
      <c r="AL855" s="41"/>
      <c r="AM855" s="7">
        <v>3.7436436963001807E-2</v>
      </c>
      <c r="AN855" s="7">
        <v>1.4175394054798396E-3</v>
      </c>
      <c r="AO855" s="7">
        <v>5.4560466250599182E-2</v>
      </c>
      <c r="AP855" s="7">
        <v>7.3567907916142428E-2</v>
      </c>
      <c r="AQ855" s="7">
        <v>7.4324527444142419E-2</v>
      </c>
      <c r="AR855" s="7">
        <v>5.5182583001532226E-2</v>
      </c>
      <c r="AS855" s="18">
        <v>47.332000000000001</v>
      </c>
      <c r="AT855" s="41"/>
      <c r="AU855" s="9">
        <v>4.5071928027435204E-2</v>
      </c>
      <c r="AV855" s="9">
        <v>2.3280152068516635E-3</v>
      </c>
      <c r="AW855" s="9">
        <v>6.1090242674025186E-2</v>
      </c>
      <c r="AX855" s="9">
        <v>7.1357448270013002E-2</v>
      </c>
      <c r="AY855" s="9">
        <v>7.1759760877164291E-2</v>
      </c>
      <c r="AZ855" s="9">
        <v>5.3114876456597182E-2</v>
      </c>
      <c r="BA855" s="10">
        <v>46.93</v>
      </c>
      <c r="BB855" s="41"/>
    </row>
    <row r="856" spans="1:54" ht="12.75" customHeight="1" x14ac:dyDescent="0.2">
      <c r="A856" s="32">
        <v>30651</v>
      </c>
      <c r="B856" s="7">
        <v>3.7909836065573854E-2</v>
      </c>
      <c r="C856" s="7">
        <v>2.9673590504453173E-3</v>
      </c>
      <c r="D856" s="7">
        <v>5.4871478016401243E-2</v>
      </c>
      <c r="E856" s="7">
        <v>8.3937285097070324E-2</v>
      </c>
      <c r="F856" s="7">
        <v>8.167488717933602E-2</v>
      </c>
      <c r="G856" s="7">
        <v>6.1164098180285675E-2</v>
      </c>
      <c r="H856" s="7">
        <v>4.5936395759717419E-2</v>
      </c>
      <c r="I856" s="8">
        <v>101.3</v>
      </c>
      <c r="J856" s="8">
        <v>101.4</v>
      </c>
      <c r="K856" s="41"/>
      <c r="L856" s="9">
        <v>4.8353909465020495E-2</v>
      </c>
      <c r="M856" s="9">
        <v>2.9556650246305161E-3</v>
      </c>
      <c r="N856" s="9">
        <v>6.2728101249104329E-2</v>
      </c>
      <c r="O856" s="9">
        <v>8.4259046236015545E-2</v>
      </c>
      <c r="P856" s="9">
        <v>8.0918209308767253E-2</v>
      </c>
      <c r="Q856" s="9">
        <v>5.9457299597222235E-2</v>
      </c>
      <c r="R856" s="9">
        <v>4.2704626334519435E-2</v>
      </c>
      <c r="S856" s="10">
        <v>101.9</v>
      </c>
      <c r="T856" s="10">
        <v>101.8</v>
      </c>
      <c r="U856" s="41"/>
      <c r="V856" s="84">
        <v>9.6000000000000002E-2</v>
      </c>
      <c r="W856" s="84">
        <v>8.3000000000000004E-2</v>
      </c>
      <c r="X856" s="87">
        <v>8.3000000000000007</v>
      </c>
      <c r="Y856" s="41"/>
      <c r="Z856" s="13">
        <v>9.9199999999999997E-2</v>
      </c>
      <c r="AA856" s="11">
        <v>9.92</v>
      </c>
      <c r="AB856" s="22">
        <v>9.4700000000000006E-2</v>
      </c>
      <c r="AC856" s="41"/>
      <c r="AD856" s="90">
        <v>0</v>
      </c>
      <c r="AE856" s="41"/>
      <c r="AF856" s="12" t="str">
        <v/>
      </c>
      <c r="AG856" s="104" t="str">
        <v/>
      </c>
      <c r="AH856" s="41"/>
      <c r="AI856" s="94">
        <v>0.97</v>
      </c>
      <c r="AJ856" s="94">
        <v>11.83</v>
      </c>
      <c r="AK856" s="94">
        <v>10.84</v>
      </c>
      <c r="AL856" s="41"/>
      <c r="AM856" s="7">
        <v>3.6438841835729763E-2</v>
      </c>
      <c r="AN856" s="7">
        <v>5.4931124820400967E-4</v>
      </c>
      <c r="AO856" s="7">
        <v>5.2480959032446428E-2</v>
      </c>
      <c r="AP856" s="7">
        <v>7.2685786983029965E-2</v>
      </c>
      <c r="AQ856" s="7">
        <v>7.3504188377453872E-2</v>
      </c>
      <c r="AR856" s="7">
        <v>5.5133289402122365E-2</v>
      </c>
      <c r="AS856" s="18">
        <v>47.357999999999997</v>
      </c>
      <c r="AT856" s="41"/>
      <c r="AU856" s="9">
        <v>4.2531465737308372E-2</v>
      </c>
      <c r="AV856" s="9">
        <v>7.4579160451748727E-4</v>
      </c>
      <c r="AW856" s="9">
        <v>5.9236952790108877E-2</v>
      </c>
      <c r="AX856" s="9">
        <v>7.0687674646826126E-2</v>
      </c>
      <c r="AY856" s="9">
        <v>7.1247725896161906E-2</v>
      </c>
      <c r="AZ856" s="9">
        <v>5.3078378074375987E-2</v>
      </c>
      <c r="BA856" s="10">
        <v>46.965000000000003</v>
      </c>
      <c r="BB856" s="41"/>
    </row>
    <row r="857" spans="1:54" ht="12.75" customHeight="1" x14ac:dyDescent="0.2">
      <c r="A857" s="32">
        <v>30682</v>
      </c>
      <c r="B857" s="7">
        <v>4.1922290388548111E-2</v>
      </c>
      <c r="C857" s="7">
        <v>6.9033530571991353E-3</v>
      </c>
      <c r="D857" s="7">
        <v>5.4107679054087976E-2</v>
      </c>
      <c r="E857" s="7">
        <v>8.3304871352146481E-2</v>
      </c>
      <c r="F857" s="7">
        <v>8.1381229161090252E-2</v>
      </c>
      <c r="G857" s="7">
        <v>6.1477481211723806E-2</v>
      </c>
      <c r="H857" s="7">
        <v>5.4867256637168182E-2</v>
      </c>
      <c r="I857" s="8">
        <v>101.9</v>
      </c>
      <c r="J857" s="8">
        <v>102.1</v>
      </c>
      <c r="K857" s="41"/>
      <c r="L857" s="9">
        <v>4.8155737704917989E-2</v>
      </c>
      <c r="M857" s="9">
        <v>6.8762278978389269E-3</v>
      </c>
      <c r="N857" s="9">
        <v>6.2450896992608751E-2</v>
      </c>
      <c r="O857" s="9">
        <v>8.3836834128083959E-2</v>
      </c>
      <c r="P857" s="9">
        <v>8.1341767137255605E-2</v>
      </c>
      <c r="Q857" s="9">
        <v>5.9664853451947275E-2</v>
      </c>
      <c r="R857" s="9">
        <v>4.6428571428571486E-2</v>
      </c>
      <c r="S857" s="10">
        <v>102.3</v>
      </c>
      <c r="T857" s="10">
        <v>102.5</v>
      </c>
      <c r="U857" s="41"/>
      <c r="V857" s="84">
        <v>9.4E-2</v>
      </c>
      <c r="W857" s="84">
        <v>0.08</v>
      </c>
      <c r="X857" s="87">
        <v>8</v>
      </c>
      <c r="Y857" s="41"/>
      <c r="Z857" s="13">
        <v>9.35E-2</v>
      </c>
      <c r="AA857" s="11">
        <v>9.35</v>
      </c>
      <c r="AB857" s="22">
        <v>9.5600000000000004E-2</v>
      </c>
      <c r="AC857" s="41"/>
      <c r="AD857" s="90">
        <v>0</v>
      </c>
      <c r="AE857" s="41"/>
      <c r="AF857" s="12" t="str">
        <v/>
      </c>
      <c r="AG857" s="104" t="str">
        <v/>
      </c>
      <c r="AH857" s="41"/>
      <c r="AI857" s="94">
        <v>1.0900000000000001</v>
      </c>
      <c r="AJ857" s="94">
        <v>11.67</v>
      </c>
      <c r="AK857" s="94">
        <v>10.64</v>
      </c>
      <c r="AL857" s="41"/>
      <c r="AM857" s="7">
        <v>3.6117283143815682E-2</v>
      </c>
      <c r="AN857" s="7">
        <v>4.349845854977108E-3</v>
      </c>
      <c r="AO857" s="7">
        <v>5.0653077848491712E-2</v>
      </c>
      <c r="AP857" s="7">
        <v>7.200194719620745E-2</v>
      </c>
      <c r="AQ857" s="7">
        <v>7.2947732242613528E-2</v>
      </c>
      <c r="AR857" s="7">
        <v>5.5251605646255086E-2</v>
      </c>
      <c r="AS857" s="18">
        <v>47.564</v>
      </c>
      <c r="AT857" s="41"/>
      <c r="AU857" s="9">
        <v>3.8891461075468037E-2</v>
      </c>
      <c r="AV857" s="9">
        <v>3.3216224848291453E-3</v>
      </c>
      <c r="AW857" s="9">
        <v>5.7358115380655716E-2</v>
      </c>
      <c r="AX857" s="9">
        <v>7.0303594025030947E-2</v>
      </c>
      <c r="AY857" s="9">
        <v>7.1077677716920418E-2</v>
      </c>
      <c r="AZ857" s="9">
        <v>5.318049612820519E-2</v>
      </c>
      <c r="BA857" s="10">
        <v>47.121000000000002</v>
      </c>
      <c r="BB857" s="41"/>
    </row>
    <row r="858" spans="1:54" ht="12.75" customHeight="1" x14ac:dyDescent="0.2">
      <c r="A858" s="32">
        <v>30713</v>
      </c>
      <c r="B858" s="7">
        <v>4.5965270684371839E-2</v>
      </c>
      <c r="C858" s="7">
        <v>4.8971596474045587E-3</v>
      </c>
      <c r="D858" s="7">
        <v>5.221307435737188E-2</v>
      </c>
      <c r="E858" s="7">
        <v>8.1843354989440176E-2</v>
      </c>
      <c r="F858" s="7">
        <v>8.0527428880171392E-2</v>
      </c>
      <c r="G858" s="7">
        <v>6.1737297536649027E-2</v>
      </c>
      <c r="H858" s="7">
        <v>5.4577464788732488E-2</v>
      </c>
      <c r="I858" s="8">
        <v>102.4</v>
      </c>
      <c r="J858" s="8">
        <v>102.6</v>
      </c>
      <c r="K858" s="41"/>
      <c r="L858" s="9">
        <v>4.8008171603677097E-2</v>
      </c>
      <c r="M858" s="9">
        <v>2.9268292682926855E-3</v>
      </c>
      <c r="N858" s="9">
        <v>6.1831275294932819E-2</v>
      </c>
      <c r="O858" s="9">
        <v>8.2579138766551319E-2</v>
      </c>
      <c r="P858" s="9">
        <v>8.0967521317942825E-2</v>
      </c>
      <c r="Q858" s="9">
        <v>5.9820013508877778E-2</v>
      </c>
      <c r="R858" s="9">
        <v>4.2553191489361764E-2</v>
      </c>
      <c r="S858" s="10">
        <v>102.6</v>
      </c>
      <c r="T858" s="10">
        <v>102.8</v>
      </c>
      <c r="U858" s="41"/>
      <c r="V858" s="84">
        <v>9.1833333333333322E-2</v>
      </c>
      <c r="W858" s="84">
        <v>7.8E-2</v>
      </c>
      <c r="X858" s="87">
        <v>7.8</v>
      </c>
      <c r="Y858" s="41"/>
      <c r="Z858" s="13">
        <v>9.4499999999999987E-2</v>
      </c>
      <c r="AA858" s="11">
        <v>9.4499999999999993</v>
      </c>
      <c r="AB858" s="22">
        <v>9.5899999999999999E-2</v>
      </c>
      <c r="AC858" s="41"/>
      <c r="AD858" s="90">
        <v>0</v>
      </c>
      <c r="AE858" s="41"/>
      <c r="AF858" s="12" t="str">
        <v/>
      </c>
      <c r="AG858" s="104" t="str">
        <v/>
      </c>
      <c r="AH858" s="41"/>
      <c r="AI858" s="94">
        <v>1.05</v>
      </c>
      <c r="AJ858" s="94">
        <v>11.84</v>
      </c>
      <c r="AK858" s="94">
        <v>10.79</v>
      </c>
      <c r="AL858" s="41"/>
      <c r="AM858" s="7">
        <v>4.1318719554627625E-2</v>
      </c>
      <c r="AN858" s="7">
        <v>6.7277773105709482E-3</v>
      </c>
      <c r="AO858" s="7">
        <v>4.9475909185963785E-2</v>
      </c>
      <c r="AP858" s="7">
        <v>7.230033392785673E-2</v>
      </c>
      <c r="AQ858" s="7">
        <v>7.242473232576141E-2</v>
      </c>
      <c r="AR858" s="7">
        <v>5.5530682612733084E-2</v>
      </c>
      <c r="AS858" s="18">
        <v>47.884</v>
      </c>
      <c r="AT858" s="41"/>
      <c r="AU858" s="9">
        <v>4.1581548599670448E-2</v>
      </c>
      <c r="AV858" s="9">
        <v>6.3029222639587879E-3</v>
      </c>
      <c r="AW858" s="9">
        <v>5.7008995261173645E-2</v>
      </c>
      <c r="AX858" s="9">
        <v>7.0948050617399172E-2</v>
      </c>
      <c r="AY858" s="9">
        <v>7.107079954591855E-2</v>
      </c>
      <c r="AZ858" s="9">
        <v>5.3410680851312176E-2</v>
      </c>
      <c r="BA858" s="10">
        <v>47.417999999999999</v>
      </c>
      <c r="BB858" s="41"/>
    </row>
    <row r="859" spans="1:54" ht="12.75" customHeight="1" x14ac:dyDescent="0.2">
      <c r="A859" s="32">
        <v>30742</v>
      </c>
      <c r="B859" s="7">
        <v>4.8008171603677097E-2</v>
      </c>
      <c r="C859" s="7">
        <v>2.9239766081872176E-3</v>
      </c>
      <c r="D859" s="7">
        <v>5.0512836072801326E-2</v>
      </c>
      <c r="E859" s="7">
        <v>8.0086126368104971E-2</v>
      </c>
      <c r="F859" s="7">
        <v>7.9373984745878756E-2</v>
      </c>
      <c r="G859" s="7">
        <v>6.1840886749154E-2</v>
      </c>
      <c r="H859" s="7">
        <v>4.5296167247386832E-2</v>
      </c>
      <c r="I859" s="8">
        <v>102.6</v>
      </c>
      <c r="J859" s="8">
        <v>102.9</v>
      </c>
      <c r="K859" s="41"/>
      <c r="L859" s="9">
        <v>4.9949031600407867E-2</v>
      </c>
      <c r="M859" s="9">
        <v>3.8910505836575737E-3</v>
      </c>
      <c r="N859" s="9">
        <v>6.1560355177998627E-2</v>
      </c>
      <c r="O859" s="9">
        <v>8.1547498107874095E-2</v>
      </c>
      <c r="P859" s="9">
        <v>8.0474101540189968E-2</v>
      </c>
      <c r="Q859" s="9">
        <v>5.9861380844184131E-2</v>
      </c>
      <c r="R859" s="9">
        <v>4.2328042328042326E-2</v>
      </c>
      <c r="S859" s="10">
        <v>103</v>
      </c>
      <c r="T859" s="10">
        <v>103.2</v>
      </c>
      <c r="U859" s="41"/>
      <c r="V859" s="84">
        <v>8.9749999999999996E-2</v>
      </c>
      <c r="W859" s="84">
        <v>7.8E-2</v>
      </c>
      <c r="X859" s="87">
        <v>7.8</v>
      </c>
      <c r="Y859" s="41"/>
      <c r="Z859" s="13">
        <v>0.1024</v>
      </c>
      <c r="AA859" s="11">
        <v>10.24</v>
      </c>
      <c r="AB859" s="22">
        <v>9.9100000000000008E-2</v>
      </c>
      <c r="AC859" s="41"/>
      <c r="AD859" s="90">
        <v>0</v>
      </c>
      <c r="AE859" s="41"/>
      <c r="AF859" s="12" t="str">
        <v/>
      </c>
      <c r="AG859" s="104" t="str">
        <v/>
      </c>
      <c r="AH859" s="41"/>
      <c r="AI859" s="94">
        <v>0.93</v>
      </c>
      <c r="AJ859" s="94">
        <v>12.32</v>
      </c>
      <c r="AK859" s="94">
        <v>11.31</v>
      </c>
      <c r="AL859" s="41"/>
      <c r="AM859" s="7">
        <v>4.3394218447972532E-2</v>
      </c>
      <c r="AN859" s="7">
        <v>3.2787569960737173E-3</v>
      </c>
      <c r="AO859" s="7">
        <v>4.8189802625415945E-2</v>
      </c>
      <c r="AP859" s="7">
        <v>7.1333036797003091E-2</v>
      </c>
      <c r="AQ859" s="7">
        <v>7.153949334205123E-2</v>
      </c>
      <c r="AR859" s="7">
        <v>5.5670976432617536E-2</v>
      </c>
      <c r="AS859" s="18">
        <v>48.040999999999997</v>
      </c>
      <c r="AT859" s="41"/>
      <c r="AU859" s="9">
        <v>4.4205076453941228E-2</v>
      </c>
      <c r="AV859" s="9">
        <v>3.7960268252561491E-3</v>
      </c>
      <c r="AW859" s="9">
        <v>5.6392695963876305E-2</v>
      </c>
      <c r="AX859" s="9">
        <v>7.0535009455550135E-2</v>
      </c>
      <c r="AY859" s="9">
        <v>7.0645156510066087E-2</v>
      </c>
      <c r="AZ859" s="9">
        <v>5.3559960520344507E-2</v>
      </c>
      <c r="BA859" s="10">
        <v>47.597999999999999</v>
      </c>
      <c r="BB859" s="41"/>
    </row>
    <row r="860" spans="1:54" ht="12.75" customHeight="1" x14ac:dyDescent="0.2">
      <c r="A860" s="32">
        <v>30773</v>
      </c>
      <c r="B860" s="7">
        <v>4.5638945233265726E-2</v>
      </c>
      <c r="C860" s="7">
        <v>3.8872691933915515E-3</v>
      </c>
      <c r="D860" s="7">
        <v>4.9849358220447337E-2</v>
      </c>
      <c r="E860" s="7">
        <v>7.867544572942653E-2</v>
      </c>
      <c r="F860" s="7">
        <v>7.9448041718823248E-2</v>
      </c>
      <c r="G860" s="7">
        <v>6.2099022879711807E-2</v>
      </c>
      <c r="H860" s="7">
        <v>4.8780487804878092E-2</v>
      </c>
      <c r="I860" s="8">
        <v>103.1</v>
      </c>
      <c r="J860" s="8">
        <v>103.3</v>
      </c>
      <c r="K860" s="41"/>
      <c r="L860" s="9">
        <v>4.9695740365111707E-2</v>
      </c>
      <c r="M860" s="9">
        <v>4.8449612403100861E-3</v>
      </c>
      <c r="N860" s="9">
        <v>6.0409333236830509E-2</v>
      </c>
      <c r="O860" s="9">
        <v>8.0738561153020472E-2</v>
      </c>
      <c r="P860" s="9">
        <v>8.0091339130351935E-2</v>
      </c>
      <c r="Q860" s="9">
        <v>6.0118037448410044E-2</v>
      </c>
      <c r="R860" s="9">
        <v>4.0421792618629215E-2</v>
      </c>
      <c r="S860" s="10">
        <v>103.5</v>
      </c>
      <c r="T860" s="10">
        <v>103.7</v>
      </c>
      <c r="U860" s="41"/>
      <c r="V860" s="84">
        <v>8.7666666666666657E-2</v>
      </c>
      <c r="W860" s="84">
        <v>7.6999999999999999E-2</v>
      </c>
      <c r="X860" s="87">
        <v>7.7</v>
      </c>
      <c r="Y860" s="41"/>
      <c r="Z860" s="13">
        <v>0.109</v>
      </c>
      <c r="AA860" s="11">
        <v>10.9</v>
      </c>
      <c r="AB860" s="22">
        <v>0.10289999999999999</v>
      </c>
      <c r="AC860" s="41"/>
      <c r="AD860" s="90">
        <v>0</v>
      </c>
      <c r="AE860" s="41"/>
      <c r="AF860" s="12" t="str">
        <v/>
      </c>
      <c r="AG860" s="104" t="str">
        <v/>
      </c>
      <c r="AH860" s="41"/>
      <c r="AI860" s="94">
        <v>0.93</v>
      </c>
      <c r="AJ860" s="94">
        <v>12.63</v>
      </c>
      <c r="AK860" s="94">
        <v>11.69</v>
      </c>
      <c r="AL860" s="41"/>
      <c r="AM860" s="7">
        <v>4.2613452100404237E-2</v>
      </c>
      <c r="AN860" s="7">
        <v>3.809246268811961E-3</v>
      </c>
      <c r="AO860" s="7">
        <v>4.7997149244101145E-2</v>
      </c>
      <c r="AP860" s="7">
        <v>6.9925610856746978E-2</v>
      </c>
      <c r="AQ860" s="7">
        <v>7.1192903599490709E-2</v>
      </c>
      <c r="AR860" s="7">
        <v>5.5832724910400477E-2</v>
      </c>
      <c r="AS860" s="18">
        <v>48.223999999999997</v>
      </c>
      <c r="AT860" s="41"/>
      <c r="AU860" s="9">
        <v>4.5952625708099326E-2</v>
      </c>
      <c r="AV860" s="9">
        <v>4.7060800873988118E-3</v>
      </c>
      <c r="AW860" s="9">
        <v>5.5803139284579029E-2</v>
      </c>
      <c r="AX860" s="9">
        <v>6.9570120585091377E-2</v>
      </c>
      <c r="AY860" s="9">
        <v>7.0349572033610475E-2</v>
      </c>
      <c r="AZ860" s="9">
        <v>5.3760193865729944E-2</v>
      </c>
      <c r="BA860" s="10">
        <v>47.822000000000003</v>
      </c>
      <c r="BB860" s="41"/>
    </row>
    <row r="861" spans="1:54" ht="12.75" customHeight="1" x14ac:dyDescent="0.2">
      <c r="A861" s="32">
        <v>30803</v>
      </c>
      <c r="B861" s="7">
        <v>4.2338709677419484E-2</v>
      </c>
      <c r="C861" s="7">
        <v>1.9361084220717029E-3</v>
      </c>
      <c r="D861" s="7">
        <v>4.8128991959422551E-2</v>
      </c>
      <c r="E861" s="7">
        <v>7.6571551576315011E-2</v>
      </c>
      <c r="F861" s="7">
        <v>7.8421225213923806E-2</v>
      </c>
      <c r="G861" s="7">
        <v>6.2253334297240892E-2</v>
      </c>
      <c r="H861" s="7">
        <v>4.6956521739130563E-2</v>
      </c>
      <c r="I861" s="8">
        <v>103.4</v>
      </c>
      <c r="J861" s="8">
        <v>103.5</v>
      </c>
      <c r="K861" s="41"/>
      <c r="L861" s="9">
        <v>5.1619433198380582E-2</v>
      </c>
      <c r="M861" s="9">
        <v>3.8572806171648377E-3</v>
      </c>
      <c r="N861" s="9">
        <v>5.7727211236813458E-2</v>
      </c>
      <c r="O861" s="9">
        <v>7.9733206371165988E-2</v>
      </c>
      <c r="P861" s="9">
        <v>7.938659095167E-2</v>
      </c>
      <c r="Q861" s="9">
        <v>6.0322516057478515E-2</v>
      </c>
      <c r="R861" s="9">
        <v>4.2105263157894646E-2</v>
      </c>
      <c r="S861" s="10">
        <v>103.9</v>
      </c>
      <c r="T861" s="10">
        <v>104.1</v>
      </c>
      <c r="U861" s="41"/>
      <c r="V861" s="84">
        <v>8.5416666666666655E-2</v>
      </c>
      <c r="W861" s="84">
        <v>7.400000000000001E-2</v>
      </c>
      <c r="X861" s="87">
        <v>7.4</v>
      </c>
      <c r="Y861" s="41"/>
      <c r="Z861" s="13">
        <v>0.1081</v>
      </c>
      <c r="AA861" s="11">
        <v>10.81</v>
      </c>
      <c r="AB861" s="22">
        <v>0.1032</v>
      </c>
      <c r="AC861" s="41"/>
      <c r="AD861" s="90">
        <v>0</v>
      </c>
      <c r="AE861" s="41"/>
      <c r="AF861" s="12" t="str">
        <v/>
      </c>
      <c r="AG861" s="104" t="str">
        <v/>
      </c>
      <c r="AH861" s="41"/>
      <c r="AI861" s="94">
        <v>0.91</v>
      </c>
      <c r="AJ861" s="94">
        <v>13.41</v>
      </c>
      <c r="AK861" s="94">
        <v>12.47</v>
      </c>
      <c r="AL861" s="41"/>
      <c r="AM861" s="7">
        <v>4.0983959986202079E-2</v>
      </c>
      <c r="AN861" s="7">
        <v>1.2649303251492938E-3</v>
      </c>
      <c r="AO861" s="7">
        <v>4.6875335928792117E-2</v>
      </c>
      <c r="AP861" s="7">
        <v>6.7994425514577905E-2</v>
      </c>
      <c r="AQ861" s="7">
        <v>7.027784177461105E-2</v>
      </c>
      <c r="AR861" s="7">
        <v>5.5892972726698353E-2</v>
      </c>
      <c r="AS861" s="18">
        <v>48.284999999999997</v>
      </c>
      <c r="AT861" s="41"/>
      <c r="AU861" s="9">
        <v>4.6869198680848267E-2</v>
      </c>
      <c r="AV861" s="9">
        <v>2.3211074400901754E-3</v>
      </c>
      <c r="AW861" s="9">
        <v>5.4203438531360115E-2</v>
      </c>
      <c r="AX861" s="9">
        <v>6.8215380087043087E-2</v>
      </c>
      <c r="AY861" s="9">
        <v>6.9573697281652747E-2</v>
      </c>
      <c r="AZ861" s="9">
        <v>5.3838408910495739E-2</v>
      </c>
      <c r="BA861" s="10">
        <v>47.933</v>
      </c>
      <c r="BB861" s="41"/>
    </row>
    <row r="862" spans="1:54" ht="12.75" customHeight="1" x14ac:dyDescent="0.2">
      <c r="A862" s="32">
        <v>30834</v>
      </c>
      <c r="B862" s="7">
        <v>4.2211055276381915E-2</v>
      </c>
      <c r="C862" s="7">
        <v>1.9323671497584183E-3</v>
      </c>
      <c r="D862" s="7">
        <v>4.6044562382623999E-2</v>
      </c>
      <c r="E862" s="7">
        <v>7.4801074214720709E-2</v>
      </c>
      <c r="F862" s="7">
        <v>7.7849855002432466E-2</v>
      </c>
      <c r="G862" s="7">
        <v>6.2235601856227341E-2</v>
      </c>
      <c r="H862" s="7">
        <v>4.3029259896729677E-2</v>
      </c>
      <c r="I862" s="8">
        <v>103.7</v>
      </c>
      <c r="J862" s="8">
        <v>103.7</v>
      </c>
      <c r="K862" s="41"/>
      <c r="L862" s="9">
        <v>5.1463168516650004E-2</v>
      </c>
      <c r="M862" s="9">
        <v>3.842459173871271E-3</v>
      </c>
      <c r="N862" s="9">
        <v>5.5151206126889729E-2</v>
      </c>
      <c r="O862" s="9">
        <v>7.8534151402465557E-2</v>
      </c>
      <c r="P862" s="9">
        <v>7.836842700764346E-2</v>
      </c>
      <c r="Q862" s="9">
        <v>6.0310982649492972E-2</v>
      </c>
      <c r="R862" s="9">
        <v>3.8394415357766221E-2</v>
      </c>
      <c r="S862" s="10">
        <v>104.2</v>
      </c>
      <c r="T862" s="10">
        <v>104.5</v>
      </c>
      <c r="U862" s="41"/>
      <c r="V862" s="84">
        <v>8.3000000000000004E-2</v>
      </c>
      <c r="W862" s="84">
        <v>7.2000000000000008E-2</v>
      </c>
      <c r="X862" s="87">
        <v>7.2</v>
      </c>
      <c r="Y862" s="41"/>
      <c r="Z862" s="13">
        <v>0.1085</v>
      </c>
      <c r="AA862" s="11">
        <v>10.85</v>
      </c>
      <c r="AB862" s="22">
        <v>0.1106</v>
      </c>
      <c r="AC862" s="41"/>
      <c r="AD862" s="90">
        <v>0</v>
      </c>
      <c r="AE862" s="41"/>
      <c r="AF862" s="12" t="str">
        <v/>
      </c>
      <c r="AG862" s="104" t="str">
        <v/>
      </c>
      <c r="AH862" s="41"/>
      <c r="AI862" s="94">
        <v>0.67</v>
      </c>
      <c r="AJ862" s="94">
        <v>13.56</v>
      </c>
      <c r="AK862" s="94">
        <v>12.91</v>
      </c>
      <c r="AL862" s="41"/>
      <c r="AM862" s="7">
        <v>3.8962991601692476E-2</v>
      </c>
      <c r="AN862" s="7">
        <v>1.7810914362639263E-3</v>
      </c>
      <c r="AO862" s="7">
        <v>4.6106350993635026E-2</v>
      </c>
      <c r="AP862" s="7">
        <v>6.661859694262251E-2</v>
      </c>
      <c r="AQ862" s="7">
        <v>6.9563066192336542E-2</v>
      </c>
      <c r="AR862" s="7">
        <v>5.5912345765715354E-2</v>
      </c>
      <c r="AS862" s="18">
        <v>48.371000000000002</v>
      </c>
      <c r="AT862" s="41"/>
      <c r="AU862" s="9">
        <v>4.4455555314014905E-2</v>
      </c>
      <c r="AV862" s="9">
        <v>2.3574572841258412E-3</v>
      </c>
      <c r="AW862" s="9">
        <v>5.3283479282312252E-2</v>
      </c>
      <c r="AX862" s="9">
        <v>6.7525521958412993E-2</v>
      </c>
      <c r="AY862" s="9">
        <v>6.8734089197475257E-2</v>
      </c>
      <c r="AZ862" s="9">
        <v>5.3924848128626968E-2</v>
      </c>
      <c r="BA862" s="10">
        <v>48.045999999999999</v>
      </c>
      <c r="BB862" s="41"/>
    </row>
    <row r="863" spans="1:54" ht="12.75" customHeight="1" x14ac:dyDescent="0.2">
      <c r="A863" s="32">
        <v>30864</v>
      </c>
      <c r="B863" s="7">
        <v>4.2042042042041983E-2</v>
      </c>
      <c r="C863" s="7">
        <v>3.8572806171648377E-3</v>
      </c>
      <c r="D863" s="7">
        <v>4.3562389716224281E-2</v>
      </c>
      <c r="E863" s="7">
        <v>7.3264267505238179E-2</v>
      </c>
      <c r="F863" s="7">
        <v>7.7388605346852879E-2</v>
      </c>
      <c r="G863" s="7">
        <v>6.2269022740440549E-2</v>
      </c>
      <c r="H863" s="7">
        <v>4.1095890410958846E-2</v>
      </c>
      <c r="I863" s="8">
        <v>104.1</v>
      </c>
      <c r="J863" s="8">
        <v>104.1</v>
      </c>
      <c r="K863" s="41"/>
      <c r="L863" s="9">
        <v>5.0200803212851364E-2</v>
      </c>
      <c r="M863" s="9">
        <v>4.7846889952152249E-3</v>
      </c>
      <c r="N863" s="9">
        <v>5.1777794504458408E-2</v>
      </c>
      <c r="O863" s="9">
        <v>7.7555970604187285E-2</v>
      </c>
      <c r="P863" s="9">
        <v>7.7687011190594291E-2</v>
      </c>
      <c r="Q863" s="9">
        <v>6.0514127064978274E-2</v>
      </c>
      <c r="R863" s="9">
        <v>4.0000000000000036E-2</v>
      </c>
      <c r="S863" s="10">
        <v>104.6</v>
      </c>
      <c r="T863" s="10">
        <v>105</v>
      </c>
      <c r="U863" s="41"/>
      <c r="V863" s="84">
        <v>8.1416666666666679E-2</v>
      </c>
      <c r="W863" s="84">
        <v>7.4999999999999997E-2</v>
      </c>
      <c r="X863" s="87">
        <v>7.5</v>
      </c>
      <c r="Y863" s="41"/>
      <c r="Z863" s="13">
        <v>0.1183</v>
      </c>
      <c r="AA863" s="11">
        <v>11.83</v>
      </c>
      <c r="AB863" s="22">
        <v>0.11230000000000001</v>
      </c>
      <c r="AC863" s="41"/>
      <c r="AD863" s="90">
        <v>0</v>
      </c>
      <c r="AE863" s="41"/>
      <c r="AF863" s="12" t="str">
        <v/>
      </c>
      <c r="AG863" s="104" t="str">
        <v/>
      </c>
      <c r="AH863" s="41"/>
      <c r="AI863" s="94">
        <v>0.34</v>
      </c>
      <c r="AJ863" s="94">
        <v>13.36</v>
      </c>
      <c r="AK863" s="94">
        <v>12.88</v>
      </c>
      <c r="AL863" s="41"/>
      <c r="AM863" s="7">
        <v>3.6821870995300987E-2</v>
      </c>
      <c r="AN863" s="7">
        <v>3.5765231233588768E-3</v>
      </c>
      <c r="AO863" s="7">
        <v>4.5253496677907679E-2</v>
      </c>
      <c r="AP863" s="7">
        <v>6.5761110050185367E-2</v>
      </c>
      <c r="AQ863" s="7">
        <v>6.9159464999608344E-2</v>
      </c>
      <c r="AR863" s="7">
        <v>5.6032840391441407E-2</v>
      </c>
      <c r="AS863" s="18">
        <v>48.543999999999997</v>
      </c>
      <c r="AT863" s="41"/>
      <c r="AU863" s="9">
        <v>4.1933881799140593E-2</v>
      </c>
      <c r="AV863" s="9">
        <v>4.3083711443201445E-3</v>
      </c>
      <c r="AW863" s="9">
        <v>5.2681757761985804E-2</v>
      </c>
      <c r="AX863" s="9">
        <v>6.737410611767114E-2</v>
      </c>
      <c r="AY863" s="9">
        <v>6.8250823906844227E-2</v>
      </c>
      <c r="AZ863" s="9">
        <v>5.4098132067980087E-2</v>
      </c>
      <c r="BA863" s="10">
        <v>48.253</v>
      </c>
      <c r="BB863" s="41"/>
    </row>
    <row r="864" spans="1:54" ht="12.75" customHeight="1" x14ac:dyDescent="0.2">
      <c r="A864" s="32">
        <v>30895</v>
      </c>
      <c r="B864" s="7">
        <v>4.2914171656686539E-2</v>
      </c>
      <c r="C864" s="7">
        <v>2.8818443804035088E-3</v>
      </c>
      <c r="D864" s="7">
        <v>4.2249102470186761E-2</v>
      </c>
      <c r="E864" s="7">
        <v>7.2042457734245557E-2</v>
      </c>
      <c r="F864" s="7">
        <v>7.6501473487717186E-2</v>
      </c>
      <c r="G864" s="7">
        <v>6.2643841985983162E-2</v>
      </c>
      <c r="H864" s="7">
        <v>3.5775127768313375E-2</v>
      </c>
      <c r="I864" s="8">
        <v>104.5</v>
      </c>
      <c r="J864" s="8">
        <v>104.4</v>
      </c>
      <c r="K864" s="41"/>
      <c r="L864" s="9">
        <v>5.0999999999999934E-2</v>
      </c>
      <c r="M864" s="9">
        <v>3.8095238095239292E-3</v>
      </c>
      <c r="N864" s="9">
        <v>5.0344606425689609E-2</v>
      </c>
      <c r="O864" s="9">
        <v>7.6499075121553073E-2</v>
      </c>
      <c r="P864" s="9">
        <v>7.6902782310983353E-2</v>
      </c>
      <c r="Q864" s="9">
        <v>6.093149517614882E-2</v>
      </c>
      <c r="R864" s="9">
        <v>3.6332179930795849E-2</v>
      </c>
      <c r="S864" s="10">
        <v>105.1</v>
      </c>
      <c r="T864" s="10">
        <v>105.4</v>
      </c>
      <c r="U864" s="41"/>
      <c r="V864" s="84">
        <v>7.9750000000000001E-2</v>
      </c>
      <c r="W864" s="84">
        <v>7.4999999999999997E-2</v>
      </c>
      <c r="X864" s="87">
        <v>7.5</v>
      </c>
      <c r="Y864" s="41"/>
      <c r="Z864" s="13">
        <v>0.1164</v>
      </c>
      <c r="AA864" s="11">
        <v>11.64</v>
      </c>
      <c r="AB864" s="22">
        <v>0.1164</v>
      </c>
      <c r="AC864" s="41"/>
      <c r="AD864" s="90">
        <v>0</v>
      </c>
      <c r="AE864" s="41"/>
      <c r="AF864" s="12" t="str">
        <v/>
      </c>
      <c r="AG864" s="104" t="str">
        <v/>
      </c>
      <c r="AH864" s="41"/>
      <c r="AI864" s="94">
        <v>0.25</v>
      </c>
      <c r="AJ864" s="94">
        <v>12.72</v>
      </c>
      <c r="AK864" s="94">
        <v>12.43</v>
      </c>
      <c r="AL864" s="41"/>
      <c r="AM864" s="7">
        <v>3.5580603998298432E-2</v>
      </c>
      <c r="AN864" s="7">
        <v>3.0693803559658228E-3</v>
      </c>
      <c r="AO864" s="7">
        <v>4.414838829500245E-2</v>
      </c>
      <c r="AP864" s="7">
        <v>6.4790884950926886E-2</v>
      </c>
      <c r="AQ864" s="7">
        <v>6.8375568697220723E-2</v>
      </c>
      <c r="AR864" s="7">
        <v>5.6155845300778884E-2</v>
      </c>
      <c r="AS864" s="18">
        <v>48.692999999999998</v>
      </c>
      <c r="AT864" s="41"/>
      <c r="AU864" s="9">
        <v>4.0000000000000036E-2</v>
      </c>
      <c r="AV864" s="9">
        <v>3.2951319088967423E-3</v>
      </c>
      <c r="AW864" s="9">
        <v>5.1494845931688404E-2</v>
      </c>
      <c r="AX864" s="9">
        <v>6.6665436095731279E-2</v>
      </c>
      <c r="AY864" s="9">
        <v>6.7579140957196859E-2</v>
      </c>
      <c r="AZ864" s="9">
        <v>5.4202642420890568E-2</v>
      </c>
      <c r="BA864" s="10">
        <v>48.411999999999999</v>
      </c>
      <c r="BB864" s="41"/>
    </row>
    <row r="865" spans="1:54" ht="12.75" customHeight="1" x14ac:dyDescent="0.2">
      <c r="A865" s="32">
        <v>30926</v>
      </c>
      <c r="B865" s="7">
        <v>4.2701092353525372E-2</v>
      </c>
      <c r="C865" s="7">
        <v>2.8735632183907178E-3</v>
      </c>
      <c r="D865" s="7">
        <v>4.0537641778103151E-2</v>
      </c>
      <c r="E865" s="7">
        <v>7.0754958736342966E-2</v>
      </c>
      <c r="F865" s="7">
        <v>7.5731480746471735E-2</v>
      </c>
      <c r="G865" s="7">
        <v>6.2726341633007054E-2</v>
      </c>
      <c r="H865" s="7">
        <v>3.7478705281090319E-2</v>
      </c>
      <c r="I865" s="8">
        <v>105</v>
      </c>
      <c r="J865" s="8">
        <v>104.7</v>
      </c>
      <c r="K865" s="41"/>
      <c r="L865" s="9">
        <v>5.064548162859972E-2</v>
      </c>
      <c r="M865" s="9">
        <v>3.7950664136621182E-3</v>
      </c>
      <c r="N865" s="9">
        <v>4.8069426139369709E-2</v>
      </c>
      <c r="O865" s="9">
        <v>7.5865352428170274E-2</v>
      </c>
      <c r="P865" s="9">
        <v>7.6335763454221439E-2</v>
      </c>
      <c r="Q865" s="9">
        <v>6.1119162113552283E-2</v>
      </c>
      <c r="R865" s="9">
        <v>3.6206896551724155E-2</v>
      </c>
      <c r="S865" s="10">
        <v>105.8</v>
      </c>
      <c r="T865" s="10">
        <v>105.8</v>
      </c>
      <c r="U865" s="41"/>
      <c r="V865" s="84">
        <v>7.8166666666666662E-2</v>
      </c>
      <c r="W865" s="84">
        <v>7.2999999999999995E-2</v>
      </c>
      <c r="X865" s="87">
        <v>7.3</v>
      </c>
      <c r="Y865" s="41"/>
      <c r="Z865" s="13">
        <v>0.11230000000000001</v>
      </c>
      <c r="AA865" s="11">
        <v>11.23</v>
      </c>
      <c r="AB865" s="22">
        <v>0.113</v>
      </c>
      <c r="AC865" s="41"/>
      <c r="AD865" s="90">
        <v>0</v>
      </c>
      <c r="AE865" s="41"/>
      <c r="AF865" s="12" t="str">
        <v/>
      </c>
      <c r="AG865" s="104" t="str">
        <v/>
      </c>
      <c r="AH865" s="41"/>
      <c r="AI865" s="94">
        <v>0.4</v>
      </c>
      <c r="AJ865" s="94">
        <v>12.52</v>
      </c>
      <c r="AK865" s="94">
        <v>12.2</v>
      </c>
      <c r="AL865" s="41"/>
      <c r="AM865" s="7">
        <v>3.3358058705097005E-2</v>
      </c>
      <c r="AN865" s="7">
        <v>1.3554309654366659E-3</v>
      </c>
      <c r="AO865" s="7">
        <v>4.251998439376159E-2</v>
      </c>
      <c r="AP865" s="7">
        <v>6.320910355028575E-2</v>
      </c>
      <c r="AQ865" s="7">
        <v>6.7416907869547238E-2</v>
      </c>
      <c r="AR865" s="7">
        <v>5.6146576429079831E-2</v>
      </c>
      <c r="AS865" s="18">
        <v>48.759</v>
      </c>
      <c r="AT865" s="41"/>
      <c r="AU865" s="9">
        <v>3.739997432496045E-2</v>
      </c>
      <c r="AV865" s="9">
        <v>1.5285466413286208E-3</v>
      </c>
      <c r="AW865" s="9">
        <v>4.9741327926167145E-2</v>
      </c>
      <c r="AX865" s="9">
        <v>6.5542535347009823E-2</v>
      </c>
      <c r="AY865" s="9">
        <v>6.6788349455223939E-2</v>
      </c>
      <c r="AZ865" s="9">
        <v>5.4261253096722806E-2</v>
      </c>
      <c r="BA865" s="10">
        <v>48.485999999999997</v>
      </c>
      <c r="BB865" s="41"/>
    </row>
    <row r="866" spans="1:54" ht="12.75" customHeight="1" x14ac:dyDescent="0.2">
      <c r="A866" s="32">
        <v>30956</v>
      </c>
      <c r="B866" s="7">
        <v>4.2574257425742612E-2</v>
      </c>
      <c r="C866" s="7">
        <v>3.8204393505252288E-3</v>
      </c>
      <c r="D866" s="7">
        <v>4.0783739103803285E-2</v>
      </c>
      <c r="E866" s="7">
        <v>6.9651011329461054E-2</v>
      </c>
      <c r="F866" s="7">
        <v>7.4980898079121339E-2</v>
      </c>
      <c r="G866" s="7">
        <v>6.2877954024870064E-2</v>
      </c>
      <c r="H866" s="7">
        <v>3.384094754653133E-2</v>
      </c>
      <c r="I866" s="8">
        <v>105.3</v>
      </c>
      <c r="J866" s="8">
        <v>105.1</v>
      </c>
      <c r="K866" s="41"/>
      <c r="L866" s="9">
        <v>4.9358341559723629E-2</v>
      </c>
      <c r="M866" s="9">
        <v>3.780718336483968E-3</v>
      </c>
      <c r="N866" s="9">
        <v>4.8199273835701106E-2</v>
      </c>
      <c r="O866" s="9">
        <v>7.483799791481438E-2</v>
      </c>
      <c r="P866" s="9">
        <v>7.5577206023655918E-2</v>
      </c>
      <c r="Q866" s="9">
        <v>6.1205305849874936E-2</v>
      </c>
      <c r="R866" s="9">
        <v>3.2534246575342429E-2</v>
      </c>
      <c r="S866" s="10">
        <v>106.3</v>
      </c>
      <c r="T866" s="10">
        <v>106.2</v>
      </c>
      <c r="U866" s="41"/>
      <c r="V866" s="84">
        <v>7.6999999999999999E-2</v>
      </c>
      <c r="W866" s="84">
        <v>7.400000000000001E-2</v>
      </c>
      <c r="X866" s="87">
        <v>7.4</v>
      </c>
      <c r="Y866" s="41"/>
      <c r="Z866" s="13">
        <v>9.9900000000000003E-2</v>
      </c>
      <c r="AA866" s="11">
        <v>9.99</v>
      </c>
      <c r="AB866" s="22">
        <v>9.9900000000000003E-2</v>
      </c>
      <c r="AC866" s="41"/>
      <c r="AD866" s="90">
        <v>0</v>
      </c>
      <c r="AE866" s="41"/>
      <c r="AF866" s="12" t="str">
        <v/>
      </c>
      <c r="AG866" s="104" t="str">
        <v/>
      </c>
      <c r="AH866" s="41"/>
      <c r="AI866" s="94">
        <v>0.7</v>
      </c>
      <c r="AJ866" s="94">
        <v>12.16</v>
      </c>
      <c r="AK866" s="94">
        <v>11.6</v>
      </c>
      <c r="AL866" s="41"/>
      <c r="AM866" s="7">
        <v>3.4042103036073135E-2</v>
      </c>
      <c r="AN866" s="7">
        <v>2.3585389364015885E-3</v>
      </c>
      <c r="AO866" s="7">
        <v>4.1767762105584971E-2</v>
      </c>
      <c r="AP866" s="7">
        <v>6.1981773271382101E-2</v>
      </c>
      <c r="AQ866" s="7">
        <v>6.6906163898945881E-2</v>
      </c>
      <c r="AR866" s="7">
        <v>5.6238697702854612E-2</v>
      </c>
      <c r="AS866" s="18">
        <v>48.874000000000002</v>
      </c>
      <c r="AT866" s="41"/>
      <c r="AU866" s="9">
        <v>3.7888981439952119E-2</v>
      </c>
      <c r="AV866" s="9">
        <v>2.248071608299318E-3</v>
      </c>
      <c r="AW866" s="9">
        <v>4.8447030366379318E-2</v>
      </c>
      <c r="AX866" s="9">
        <v>6.4469678269873487E-2</v>
      </c>
      <c r="AY866" s="9">
        <v>6.619553291578173E-2</v>
      </c>
      <c r="AZ866" s="9">
        <v>5.4357735792432527E-2</v>
      </c>
      <c r="BA866" s="10">
        <v>48.594999999999999</v>
      </c>
      <c r="BB866" s="41"/>
    </row>
    <row r="867" spans="1:54" ht="12.75" customHeight="1" x14ac:dyDescent="0.2">
      <c r="A867" s="32">
        <v>30987</v>
      </c>
      <c r="B867" s="7">
        <v>4.0513833992094739E-2</v>
      </c>
      <c r="C867" s="7">
        <v>1.9029495718363432E-3</v>
      </c>
      <c r="D867" s="7">
        <v>3.967178981799746E-2</v>
      </c>
      <c r="E867" s="7">
        <v>6.7670686427230731E-2</v>
      </c>
      <c r="F867" s="7">
        <v>7.4143028797824861E-2</v>
      </c>
      <c r="G867" s="7">
        <v>6.2707361156802977E-2</v>
      </c>
      <c r="H867" s="7">
        <v>3.891708967851093E-2</v>
      </c>
      <c r="I867" s="8">
        <v>105.3</v>
      </c>
      <c r="J867" s="8">
        <v>105.3</v>
      </c>
      <c r="K867" s="41"/>
      <c r="L867" s="9">
        <v>4.6168958742632604E-2</v>
      </c>
      <c r="M867" s="9">
        <v>1.8832391713747842E-3</v>
      </c>
      <c r="N867" s="9">
        <v>4.7345468185270079E-2</v>
      </c>
      <c r="O867" s="9">
        <v>7.264909054577684E-2</v>
      </c>
      <c r="P867" s="9">
        <v>7.4736465967129018E-2</v>
      </c>
      <c r="Q867" s="9">
        <v>6.1141531092396617E-2</v>
      </c>
      <c r="R867" s="9">
        <v>3.2423208191126207E-2</v>
      </c>
      <c r="S867" s="10">
        <v>106.5</v>
      </c>
      <c r="T867" s="10">
        <v>106.4</v>
      </c>
      <c r="U867" s="41"/>
      <c r="V867" s="84">
        <v>7.5916666666666674E-2</v>
      </c>
      <c r="W867" s="84">
        <v>7.2000000000000008E-2</v>
      </c>
      <c r="X867" s="87">
        <v>7.2</v>
      </c>
      <c r="Y867" s="41"/>
      <c r="Z867" s="13">
        <v>8.9200000000000002E-2</v>
      </c>
      <c r="AA867" s="11">
        <v>8.92</v>
      </c>
      <c r="AB867" s="22">
        <v>9.4299999999999995E-2</v>
      </c>
      <c r="AC867" s="41"/>
      <c r="AD867" s="90">
        <v>0</v>
      </c>
      <c r="AE867" s="41"/>
      <c r="AF867" s="12" t="str">
        <v/>
      </c>
      <c r="AG867" s="104" t="str">
        <v/>
      </c>
      <c r="AH867" s="41"/>
      <c r="AI867" s="94">
        <v>1.08</v>
      </c>
      <c r="AJ867" s="94">
        <v>11.57</v>
      </c>
      <c r="AK867" s="94">
        <v>10.65</v>
      </c>
      <c r="AL867" s="41"/>
      <c r="AM867" s="7">
        <v>3.4036170032958557E-2</v>
      </c>
      <c r="AN867" s="7">
        <v>1.4117935916846402E-3</v>
      </c>
      <c r="AO867" s="7">
        <v>4.0399867203662287E-2</v>
      </c>
      <c r="AP867" s="7">
        <v>6.0813726012795E-2</v>
      </c>
      <c r="AQ867" s="7">
        <v>6.6258908982099962E-2</v>
      </c>
      <c r="AR867" s="7">
        <v>5.6239019268903734E-2</v>
      </c>
      <c r="AS867" s="18">
        <v>48.942999999999998</v>
      </c>
      <c r="AT867" s="41"/>
      <c r="AU867" s="9">
        <v>3.7673130193905724E-2</v>
      </c>
      <c r="AV867" s="9">
        <v>2.1195596254759419E-3</v>
      </c>
      <c r="AW867" s="9">
        <v>4.7154759176070371E-2</v>
      </c>
      <c r="AX867" s="9">
        <v>6.3566006487383975E-2</v>
      </c>
      <c r="AY867" s="9">
        <v>6.5645400264235043E-2</v>
      </c>
      <c r="AZ867" s="9">
        <v>5.4394362542436125E-2</v>
      </c>
      <c r="BA867" s="10">
        <v>48.698</v>
      </c>
      <c r="BB867" s="41"/>
    </row>
    <row r="868" spans="1:54" ht="12.75" customHeight="1" x14ac:dyDescent="0.2">
      <c r="A868" s="32">
        <v>31017</v>
      </c>
      <c r="B868" s="7">
        <v>3.948667324777877E-2</v>
      </c>
      <c r="C868" s="7">
        <v>1.8993352326686086E-3</v>
      </c>
      <c r="D868" s="7">
        <v>3.8564577276644307E-2</v>
      </c>
      <c r="E868" s="7">
        <v>6.5434121742060647E-2</v>
      </c>
      <c r="F868" s="7">
        <v>7.3312287628898298E-2</v>
      </c>
      <c r="G868" s="7">
        <v>6.2707361156802977E-2</v>
      </c>
      <c r="H868" s="7">
        <v>3.716216216216206E-2</v>
      </c>
      <c r="I868" s="8">
        <v>105.3</v>
      </c>
      <c r="J868" s="8">
        <v>105.5</v>
      </c>
      <c r="K868" s="41"/>
      <c r="L868" s="9">
        <v>4.7105004906771386E-2</v>
      </c>
      <c r="M868" s="9">
        <v>3.759398496240518E-3</v>
      </c>
      <c r="N868" s="9">
        <v>4.6872577206231281E-2</v>
      </c>
      <c r="O868" s="9">
        <v>7.1059772150733558E-2</v>
      </c>
      <c r="P868" s="9">
        <v>7.4523969001514478E-2</v>
      </c>
      <c r="Q868" s="9">
        <v>6.1241080024485139E-2</v>
      </c>
      <c r="R868" s="9">
        <v>3.2423208191126207E-2</v>
      </c>
      <c r="S868" s="10">
        <v>106.7</v>
      </c>
      <c r="T868" s="10">
        <v>106.8</v>
      </c>
      <c r="U868" s="41"/>
      <c r="V868" s="84">
        <v>7.5083333333333335E-2</v>
      </c>
      <c r="W868" s="84">
        <v>7.2999999999999995E-2</v>
      </c>
      <c r="X868" s="87">
        <v>7.3</v>
      </c>
      <c r="Y868" s="41"/>
      <c r="Z868" s="13">
        <v>8.7400000000000005E-2</v>
      </c>
      <c r="AA868" s="11">
        <v>8.74</v>
      </c>
      <c r="AB868" s="22">
        <v>8.3800000000000013E-2</v>
      </c>
      <c r="AC868" s="41"/>
      <c r="AD868" s="90">
        <v>0</v>
      </c>
      <c r="AE868" s="41"/>
      <c r="AF868" s="12" t="str">
        <v/>
      </c>
      <c r="AG868" s="104" t="str">
        <v/>
      </c>
      <c r="AH868" s="41"/>
      <c r="AI868" s="94">
        <v>1.53</v>
      </c>
      <c r="AJ868" s="94">
        <v>11.5</v>
      </c>
      <c r="AK868" s="94">
        <v>10.18</v>
      </c>
      <c r="AL868" s="41"/>
      <c r="AM868" s="7">
        <v>3.6382448583132776E-2</v>
      </c>
      <c r="AN868" s="7">
        <v>2.8196064810086519E-3</v>
      </c>
      <c r="AO868" s="7">
        <v>4.0308693144734065E-2</v>
      </c>
      <c r="AP868" s="7">
        <v>5.9637243756862635E-2</v>
      </c>
      <c r="AQ868" s="7">
        <v>6.5718421975578201E-2</v>
      </c>
      <c r="AR868" s="7">
        <v>5.631042112697271E-2</v>
      </c>
      <c r="AS868" s="18">
        <v>49.081000000000003</v>
      </c>
      <c r="AT868" s="41"/>
      <c r="AU868" s="9">
        <v>4.1009262216544107E-2</v>
      </c>
      <c r="AV868" s="9">
        <v>3.9632017742001757E-3</v>
      </c>
      <c r="AW868" s="9">
        <v>4.724563319752928E-2</v>
      </c>
      <c r="AX868" s="9">
        <v>6.288534130108725E-2</v>
      </c>
      <c r="AY868" s="9">
        <v>6.5317452243319085E-2</v>
      </c>
      <c r="AZ868" s="9">
        <v>5.4528006540738749E-2</v>
      </c>
      <c r="BA868" s="10">
        <v>48.890999999999998</v>
      </c>
      <c r="BB868" s="41"/>
    </row>
    <row r="869" spans="1:54" ht="12.75" customHeight="1" x14ac:dyDescent="0.2">
      <c r="A869" s="32">
        <v>31048</v>
      </c>
      <c r="B869" s="7">
        <v>3.5328753680078373E-2</v>
      </c>
      <c r="C869" s="7">
        <v>1.8957345971564177E-3</v>
      </c>
      <c r="D869" s="7">
        <v>3.8118480291109424E-2</v>
      </c>
      <c r="E869" s="7">
        <v>6.2807407149655381E-2</v>
      </c>
      <c r="F869" s="7">
        <v>7.3103159709759336E-2</v>
      </c>
      <c r="G869" s="7">
        <v>6.2808192095580084E-2</v>
      </c>
      <c r="H869" s="7">
        <v>3.5234899328859148E-2</v>
      </c>
      <c r="I869" s="8">
        <v>105.5</v>
      </c>
      <c r="J869" s="8">
        <v>105.7</v>
      </c>
      <c r="K869" s="41"/>
      <c r="L869" s="9">
        <v>4.4965786901270954E-2</v>
      </c>
      <c r="M869" s="9">
        <v>2.8089887640450062E-3</v>
      </c>
      <c r="N869" s="9">
        <v>4.6776419810777403E-2</v>
      </c>
      <c r="O869" s="9">
        <v>6.8931282841470765E-2</v>
      </c>
      <c r="P869" s="9">
        <v>7.4312725829107862E-2</v>
      </c>
      <c r="Q869" s="9">
        <v>6.1177431913375546E-2</v>
      </c>
      <c r="R869" s="9">
        <v>3.2423208191126207E-2</v>
      </c>
      <c r="S869" s="10">
        <v>106.9</v>
      </c>
      <c r="T869" s="10">
        <v>107.1</v>
      </c>
      <c r="U869" s="41"/>
      <c r="V869" s="84">
        <v>7.4499999999999997E-2</v>
      </c>
      <c r="W869" s="84">
        <v>7.2999999999999995E-2</v>
      </c>
      <c r="X869" s="87">
        <v>7.3</v>
      </c>
      <c r="Y869" s="41"/>
      <c r="Z869" s="13">
        <v>8.7300000000000003E-2</v>
      </c>
      <c r="AA869" s="11">
        <v>8.73</v>
      </c>
      <c r="AB869" s="22">
        <v>8.3499999999999991E-2</v>
      </c>
      <c r="AC869" s="41"/>
      <c r="AD869" s="90">
        <v>0</v>
      </c>
      <c r="AE869" s="41"/>
      <c r="AF869" s="12" t="str">
        <v/>
      </c>
      <c r="AG869" s="104" t="str">
        <v/>
      </c>
      <c r="AH869" s="41"/>
      <c r="AI869" s="94">
        <v>1.27</v>
      </c>
      <c r="AJ869" s="94">
        <v>11.38</v>
      </c>
      <c r="AK869" s="94">
        <v>9.93</v>
      </c>
      <c r="AL869" s="41"/>
      <c r="AM869" s="7">
        <v>3.7044823816331673E-2</v>
      </c>
      <c r="AN869" s="7">
        <v>4.9917483343859814E-3</v>
      </c>
      <c r="AO869" s="7">
        <v>3.9981299029894002E-2</v>
      </c>
      <c r="AP869" s="7">
        <v>5.8483827662145993E-2</v>
      </c>
      <c r="AQ869" s="7">
        <v>6.5590462963135865E-2</v>
      </c>
      <c r="AR869" s="7">
        <v>5.6515522283842712E-2</v>
      </c>
      <c r="AS869" s="18">
        <v>49.326000000000001</v>
      </c>
      <c r="AT869" s="41"/>
      <c r="AU869" s="9">
        <v>4.3377687230746309E-2</v>
      </c>
      <c r="AV869" s="9">
        <v>5.6043034505328659E-3</v>
      </c>
      <c r="AW869" s="9">
        <v>4.7062734396500439E-2</v>
      </c>
      <c r="AX869" s="9">
        <v>6.24634506481625E-2</v>
      </c>
      <c r="AY869" s="9">
        <v>6.529515002461217E-2</v>
      </c>
      <c r="AZ869" s="9">
        <v>5.4751020557653352E-2</v>
      </c>
      <c r="BA869" s="10">
        <v>49.164999999999999</v>
      </c>
      <c r="BB869" s="41"/>
    </row>
    <row r="870" spans="1:54" ht="12.75" customHeight="1" x14ac:dyDescent="0.2">
      <c r="A870" s="32">
        <v>31079</v>
      </c>
      <c r="B870" s="7">
        <v>3.515625E-2</v>
      </c>
      <c r="C870" s="7">
        <v>5.6764427625353164E-3</v>
      </c>
      <c r="D870" s="7">
        <v>3.8655622247942834E-2</v>
      </c>
      <c r="E870" s="7">
        <v>6.082994977976508E-2</v>
      </c>
      <c r="F870" s="7">
        <v>7.2789850787259081E-2</v>
      </c>
      <c r="G870" s="7">
        <v>6.3059477157012989E-2</v>
      </c>
      <c r="H870" s="7">
        <v>3.6727879799666185E-2</v>
      </c>
      <c r="I870" s="8">
        <v>106</v>
      </c>
      <c r="J870" s="8">
        <v>106.3</v>
      </c>
      <c r="K870" s="41"/>
      <c r="L870" s="9">
        <v>4.6783625730994371E-2</v>
      </c>
      <c r="M870" s="9">
        <v>5.6022408963585235E-3</v>
      </c>
      <c r="N870" s="9">
        <v>4.7283408940698601E-2</v>
      </c>
      <c r="O870" s="9">
        <v>6.7984519194036475E-2</v>
      </c>
      <c r="P870" s="9">
        <v>7.3993996514052807E-2</v>
      </c>
      <c r="Q870" s="9">
        <v>6.1425052810100356E-2</v>
      </c>
      <c r="R870" s="9">
        <v>3.5714285714285809E-2</v>
      </c>
      <c r="S870" s="10">
        <v>107.4</v>
      </c>
      <c r="T870" s="10">
        <v>107.7</v>
      </c>
      <c r="U870" s="41"/>
      <c r="V870" s="84">
        <v>7.3999999999999982E-2</v>
      </c>
      <c r="W870" s="84">
        <v>7.2000000000000008E-2</v>
      </c>
      <c r="X870" s="87">
        <v>7.2</v>
      </c>
      <c r="Y870" s="41"/>
      <c r="Z870" s="13">
        <v>8.7400000000000005E-2</v>
      </c>
      <c r="AA870" s="11">
        <v>8.74</v>
      </c>
      <c r="AB870" s="22">
        <v>8.5000000000000006E-2</v>
      </c>
      <c r="AC870" s="41"/>
      <c r="AD870" s="90">
        <v>0</v>
      </c>
      <c r="AE870" s="41"/>
      <c r="AF870" s="12" t="str">
        <v/>
      </c>
      <c r="AG870" s="104" t="str">
        <v/>
      </c>
      <c r="AH870" s="41"/>
      <c r="AI870" s="94">
        <v>1.25</v>
      </c>
      <c r="AJ870" s="94">
        <v>11.51</v>
      </c>
      <c r="AK870" s="94">
        <v>10.17</v>
      </c>
      <c r="AL870" s="41"/>
      <c r="AM870" s="7">
        <v>3.4896834015537559E-2</v>
      </c>
      <c r="AN870" s="7">
        <v>4.6425820054332156E-3</v>
      </c>
      <c r="AO870" s="7">
        <v>4.0545226870115414E-2</v>
      </c>
      <c r="AP870" s="7">
        <v>5.7185118757408615E-2</v>
      </c>
      <c r="AQ870" s="7">
        <v>6.5506561501965432E-2</v>
      </c>
      <c r="AR870" s="7">
        <v>5.6737720375034773E-2</v>
      </c>
      <c r="AS870" s="18">
        <v>49.555</v>
      </c>
      <c r="AT870" s="41"/>
      <c r="AU870" s="9">
        <v>4.222025391201667E-2</v>
      </c>
      <c r="AV870" s="9">
        <v>5.186616495474583E-3</v>
      </c>
      <c r="AW870" s="9">
        <v>4.752636627137119E-2</v>
      </c>
      <c r="AX870" s="9">
        <v>6.1455488873670472E-2</v>
      </c>
      <c r="AY870" s="9">
        <v>6.5094383424775248E-2</v>
      </c>
      <c r="AZ870" s="9">
        <v>5.4961600185001069E-2</v>
      </c>
      <c r="BA870" s="10">
        <v>49.42</v>
      </c>
      <c r="BB870" s="41"/>
    </row>
    <row r="871" spans="1:54" ht="12.75" customHeight="1" x14ac:dyDescent="0.2">
      <c r="A871" s="32">
        <v>31107</v>
      </c>
      <c r="B871" s="7">
        <v>3.7037037037037202E-2</v>
      </c>
      <c r="C871" s="7">
        <v>4.7036688617121403E-3</v>
      </c>
      <c r="D871" s="7">
        <v>4.0327167138589859E-2</v>
      </c>
      <c r="E871" s="7">
        <v>5.8429223619163695E-2</v>
      </c>
      <c r="F871" s="7">
        <v>7.2786009868083035E-2</v>
      </c>
      <c r="G871" s="7">
        <v>6.3089587683511805E-2</v>
      </c>
      <c r="H871" s="7">
        <v>3.6666666666666625E-2</v>
      </c>
      <c r="I871" s="8">
        <v>106.4</v>
      </c>
      <c r="J871" s="8">
        <v>106.8</v>
      </c>
      <c r="K871" s="41"/>
      <c r="L871" s="9">
        <v>4.7572815533980739E-2</v>
      </c>
      <c r="M871" s="9">
        <v>3.714020427112219E-3</v>
      </c>
      <c r="N871" s="9">
        <v>4.8159282016035254E-2</v>
      </c>
      <c r="O871" s="9">
        <v>6.6232549926977136E-2</v>
      </c>
      <c r="P871" s="9">
        <v>7.3882035368953769E-2</v>
      </c>
      <c r="Q871" s="9">
        <v>6.167158096163905E-2</v>
      </c>
      <c r="R871" s="9">
        <v>3.384094754653133E-2</v>
      </c>
      <c r="S871" s="10">
        <v>107.9</v>
      </c>
      <c r="T871" s="10">
        <v>108.1</v>
      </c>
      <c r="U871" s="41"/>
      <c r="V871" s="84">
        <v>7.350000000000001E-2</v>
      </c>
      <c r="W871" s="84">
        <v>7.2000000000000008E-2</v>
      </c>
      <c r="X871" s="87">
        <v>7.2</v>
      </c>
      <c r="Y871" s="41"/>
      <c r="Z871" s="13">
        <v>8.5800000000000001E-2</v>
      </c>
      <c r="AA871" s="11">
        <v>8.58</v>
      </c>
      <c r="AB871" s="22">
        <v>8.5800000000000001E-2</v>
      </c>
      <c r="AC871" s="41"/>
      <c r="AD871" s="90">
        <v>0</v>
      </c>
      <c r="AE871" s="41"/>
      <c r="AF871" s="12" t="str">
        <v/>
      </c>
      <c r="AG871" s="104" t="str">
        <v/>
      </c>
      <c r="AH871" s="41"/>
      <c r="AI871" s="94">
        <v>1.22</v>
      </c>
      <c r="AJ871" s="94">
        <v>11.86</v>
      </c>
      <c r="AK871" s="94">
        <v>10.71</v>
      </c>
      <c r="AL871" s="41"/>
      <c r="AM871" s="7">
        <v>3.5552965175579265E-2</v>
      </c>
      <c r="AN871" s="7">
        <v>3.9148420946424345E-3</v>
      </c>
      <c r="AO871" s="7">
        <v>4.1010605779760123E-2</v>
      </c>
      <c r="AP871" s="7">
        <v>5.5431062361104733E-2</v>
      </c>
      <c r="AQ871" s="7">
        <v>6.5562560045210772E-2</v>
      </c>
      <c r="AR871" s="7">
        <v>5.6876699831061694E-2</v>
      </c>
      <c r="AS871" s="18">
        <v>49.749000000000002</v>
      </c>
      <c r="AT871" s="41"/>
      <c r="AU871" s="9">
        <v>4.1913525778394245E-2</v>
      </c>
      <c r="AV871" s="9">
        <v>3.5006070416836454E-3</v>
      </c>
      <c r="AW871" s="9">
        <v>4.7223089668757323E-2</v>
      </c>
      <c r="AX871" s="9">
        <v>6.0239139128525299E-2</v>
      </c>
      <c r="AY871" s="9">
        <v>6.4913298404732922E-2</v>
      </c>
      <c r="AZ871" s="9">
        <v>5.5114828535364424E-2</v>
      </c>
      <c r="BA871" s="10">
        <v>49.593000000000004</v>
      </c>
      <c r="BB871" s="41"/>
    </row>
    <row r="872" spans="1:54" ht="12.75" customHeight="1" x14ac:dyDescent="0.2">
      <c r="A872" s="32">
        <v>31138</v>
      </c>
      <c r="B872" s="7">
        <v>3.6857419980601547E-2</v>
      </c>
      <c r="C872" s="7">
        <v>1.8726591760300781E-3</v>
      </c>
      <c r="D872" s="7">
        <v>4.0488211847046207E-2</v>
      </c>
      <c r="E872" s="7">
        <v>5.7057318207325736E-2</v>
      </c>
      <c r="F872" s="7">
        <v>7.2882603342323105E-2</v>
      </c>
      <c r="G872" s="7">
        <v>6.3169239771344143E-2</v>
      </c>
      <c r="H872" s="7">
        <v>3.8205980066445155E-2</v>
      </c>
      <c r="I872" s="8">
        <v>106.9</v>
      </c>
      <c r="J872" s="8">
        <v>107</v>
      </c>
      <c r="K872" s="41"/>
      <c r="L872" s="9">
        <v>4.5410628019323607E-2</v>
      </c>
      <c r="M872" s="9">
        <v>2.7752081406107187E-3</v>
      </c>
      <c r="N872" s="9">
        <v>4.6160899371708419E-2</v>
      </c>
      <c r="O872" s="9">
        <v>6.4120511883750675E-2</v>
      </c>
      <c r="P872" s="9">
        <v>7.3371365036257741E-2</v>
      </c>
      <c r="Q872" s="9">
        <v>6.1656383486858424E-2</v>
      </c>
      <c r="R872" s="9">
        <v>3.5472972972972805E-2</v>
      </c>
      <c r="S872" s="10">
        <v>108.2</v>
      </c>
      <c r="T872" s="10">
        <v>108.4</v>
      </c>
      <c r="U872" s="41"/>
      <c r="V872" s="84">
        <v>7.3166666666666658E-2</v>
      </c>
      <c r="W872" s="84">
        <v>7.2999999999999995E-2</v>
      </c>
      <c r="X872" s="87">
        <v>7.3</v>
      </c>
      <c r="Y872" s="41"/>
      <c r="Z872" s="13">
        <v>8.5800000000000001E-2</v>
      </c>
      <c r="AA872" s="11">
        <v>8.58</v>
      </c>
      <c r="AB872" s="22">
        <v>8.2699999999999996E-2</v>
      </c>
      <c r="AC872" s="41"/>
      <c r="AD872" s="90">
        <v>0</v>
      </c>
      <c r="AE872" s="41"/>
      <c r="AF872" s="12" t="str">
        <v/>
      </c>
      <c r="AG872" s="104" t="str">
        <v/>
      </c>
      <c r="AH872" s="41"/>
      <c r="AI872" s="94">
        <v>1.5</v>
      </c>
      <c r="AJ872" s="94">
        <v>11.43</v>
      </c>
      <c r="AK872" s="94">
        <v>10.09</v>
      </c>
      <c r="AL872" s="41"/>
      <c r="AM872" s="7">
        <v>3.3116290643662838E-2</v>
      </c>
      <c r="AN872" s="7">
        <v>1.4472652716637224E-3</v>
      </c>
      <c r="AO872" s="7">
        <v>4.1339427782073113E-2</v>
      </c>
      <c r="AP872" s="7">
        <v>5.4639247243478684E-2</v>
      </c>
      <c r="AQ872" s="7">
        <v>6.5357561389786323E-2</v>
      </c>
      <c r="AR872" s="7">
        <v>5.6869692716108977E-2</v>
      </c>
      <c r="AS872" s="18">
        <v>49.820999999999998</v>
      </c>
      <c r="AT872" s="41"/>
      <c r="AU872" s="9">
        <v>3.8266906444732518E-2</v>
      </c>
      <c r="AV872" s="9">
        <v>1.1896840279876919E-3</v>
      </c>
      <c r="AW872" s="9">
        <v>4.6258976237413263E-2</v>
      </c>
      <c r="AX872" s="9">
        <v>5.9405976175372688E-2</v>
      </c>
      <c r="AY872" s="9">
        <v>6.4521700944469629E-2</v>
      </c>
      <c r="AZ872" s="9">
        <v>5.5115378587720754E-2</v>
      </c>
      <c r="BA872" s="10">
        <v>49.652000000000001</v>
      </c>
      <c r="BB872" s="41"/>
    </row>
    <row r="873" spans="1:54" ht="12.75" customHeight="1" x14ac:dyDescent="0.2">
      <c r="A873" s="32">
        <v>31168</v>
      </c>
      <c r="B873" s="7">
        <v>3.771760154738879E-2</v>
      </c>
      <c r="C873" s="7">
        <v>1.8691588785046953E-3</v>
      </c>
      <c r="D873" s="7">
        <v>3.8511725305049538E-2</v>
      </c>
      <c r="E873" s="7">
        <v>5.5769918361899817E-2</v>
      </c>
      <c r="F873" s="7">
        <v>7.2676605427216101E-2</v>
      </c>
      <c r="G873" s="7">
        <v>6.3367796214081951E-2</v>
      </c>
      <c r="H873" s="7">
        <v>4.1528239202657913E-2</v>
      </c>
      <c r="I873" s="8">
        <v>107.3</v>
      </c>
      <c r="J873" s="8">
        <v>107.2</v>
      </c>
      <c r="K873" s="41"/>
      <c r="L873" s="9">
        <v>4.5235803657362794E-2</v>
      </c>
      <c r="M873" s="9">
        <v>3.6900369003689537E-3</v>
      </c>
      <c r="N873" s="9">
        <v>4.4144207469914765E-2</v>
      </c>
      <c r="O873" s="9">
        <v>6.2505266516405644E-2</v>
      </c>
      <c r="P873" s="9">
        <v>7.3365431279429627E-2</v>
      </c>
      <c r="Q873" s="9">
        <v>6.1852279341687799E-2</v>
      </c>
      <c r="R873" s="9">
        <v>3.7037037037036979E-2</v>
      </c>
      <c r="S873" s="10">
        <v>108.6</v>
      </c>
      <c r="T873" s="10">
        <v>108.8</v>
      </c>
      <c r="U873" s="41"/>
      <c r="V873" s="84">
        <v>7.2999999999999995E-2</v>
      </c>
      <c r="W873" s="84">
        <v>7.2000000000000008E-2</v>
      </c>
      <c r="X873" s="87">
        <v>7.2</v>
      </c>
      <c r="Y873" s="41"/>
      <c r="Z873" s="13">
        <v>7.6399999999999996E-2</v>
      </c>
      <c r="AA873" s="11">
        <v>7.64</v>
      </c>
      <c r="AB873" s="22">
        <v>7.9699999999999993E-2</v>
      </c>
      <c r="AC873" s="41"/>
      <c r="AD873" s="90">
        <v>0</v>
      </c>
      <c r="AE873" s="41"/>
      <c r="AF873" s="12" t="str">
        <v/>
      </c>
      <c r="AG873" s="104" t="str">
        <v/>
      </c>
      <c r="AH873" s="41"/>
      <c r="AI873" s="94">
        <v>1.36</v>
      </c>
      <c r="AJ873" s="94">
        <v>10.85</v>
      </c>
      <c r="AK873" s="94">
        <v>9.39</v>
      </c>
      <c r="AL873" s="41"/>
      <c r="AM873" s="7">
        <v>3.4254944599772186E-2</v>
      </c>
      <c r="AN873" s="7">
        <v>2.3684791553761908E-3</v>
      </c>
      <c r="AO873" s="7">
        <v>4.0106133715800851E-2</v>
      </c>
      <c r="AP873" s="7">
        <v>5.3504612193684853E-2</v>
      </c>
      <c r="AQ873" s="7">
        <v>6.5183541772840359E-2</v>
      </c>
      <c r="AR873" s="7">
        <v>5.6876202292152511E-2</v>
      </c>
      <c r="AS873" s="18">
        <v>49.939</v>
      </c>
      <c r="AT873" s="41"/>
      <c r="AU873" s="9">
        <v>3.9430037761041481E-2</v>
      </c>
      <c r="AV873" s="9">
        <v>3.4439700314186084E-3</v>
      </c>
      <c r="AW873" s="9">
        <v>4.556488581176521E-2</v>
      </c>
      <c r="AX873" s="9">
        <v>5.8433334512330681E-2</v>
      </c>
      <c r="AY873" s="9">
        <v>6.4435920389557921E-2</v>
      </c>
      <c r="AZ873" s="9">
        <v>5.5200531966271171E-2</v>
      </c>
      <c r="BA873" s="10">
        <v>49.823</v>
      </c>
      <c r="BB873" s="41"/>
    </row>
    <row r="874" spans="1:54" ht="12.75" customHeight="1" x14ac:dyDescent="0.2">
      <c r="A874" s="32">
        <v>31199</v>
      </c>
      <c r="B874" s="7">
        <v>3.7608486017357778E-2</v>
      </c>
      <c r="C874" s="7">
        <v>2.7985074626866169E-3</v>
      </c>
      <c r="D874" s="7">
        <v>3.5174373917311152E-2</v>
      </c>
      <c r="E874" s="7">
        <v>5.4050339209606779E-2</v>
      </c>
      <c r="F874" s="7">
        <v>7.217270809012799E-2</v>
      </c>
      <c r="G874" s="7">
        <v>6.3178680863387404E-2</v>
      </c>
      <c r="H874" s="7">
        <v>3.9603960396039639E-2</v>
      </c>
      <c r="I874" s="8">
        <v>107.6</v>
      </c>
      <c r="J874" s="8">
        <v>107.5</v>
      </c>
      <c r="K874" s="41"/>
      <c r="L874" s="9">
        <v>4.4145873320537321E-2</v>
      </c>
      <c r="M874" s="9">
        <v>2.7573529411764053E-3</v>
      </c>
      <c r="N874" s="9">
        <v>4.1519813150199925E-2</v>
      </c>
      <c r="O874" s="9">
        <v>6.0526703341752253E-2</v>
      </c>
      <c r="P874" s="9">
        <v>7.31624319193378E-2</v>
      </c>
      <c r="Q874" s="9">
        <v>6.1949970365025253E-2</v>
      </c>
      <c r="R874" s="9">
        <v>4.2016806722689148E-2</v>
      </c>
      <c r="S874" s="10">
        <v>108.8</v>
      </c>
      <c r="T874" s="10">
        <v>109.1</v>
      </c>
      <c r="U874" s="41"/>
      <c r="V874" s="84">
        <v>7.3166666666666672E-2</v>
      </c>
      <c r="W874" s="84">
        <v>7.400000000000001E-2</v>
      </c>
      <c r="X874" s="87">
        <v>7.4</v>
      </c>
      <c r="Y874" s="41"/>
      <c r="Z874" s="13">
        <v>7.9500000000000001E-2</v>
      </c>
      <c r="AA874" s="11">
        <v>7.95</v>
      </c>
      <c r="AB874" s="22">
        <v>7.5300000000000006E-2</v>
      </c>
      <c r="AC874" s="41"/>
      <c r="AD874" s="90">
        <v>0</v>
      </c>
      <c r="AE874" s="41"/>
      <c r="AF874" s="12" t="str">
        <v/>
      </c>
      <c r="AG874" s="104" t="str">
        <v/>
      </c>
      <c r="AH874" s="41"/>
      <c r="AI874" s="94">
        <v>1.58</v>
      </c>
      <c r="AJ874" s="94">
        <v>10.16</v>
      </c>
      <c r="AK874" s="94">
        <v>8.69</v>
      </c>
      <c r="AL874" s="41"/>
      <c r="AM874" s="7">
        <v>3.5227719087883358E-2</v>
      </c>
      <c r="AN874" s="7">
        <v>2.7233224533931288E-3</v>
      </c>
      <c r="AO874" s="7">
        <v>3.8543896756397578E-2</v>
      </c>
      <c r="AP874" s="7">
        <v>5.2751590695808259E-2</v>
      </c>
      <c r="AQ874" s="7">
        <v>6.4809579250195481E-2</v>
      </c>
      <c r="AR874" s="7">
        <v>5.6866580225450214E-2</v>
      </c>
      <c r="AS874" s="18">
        <v>50.075000000000003</v>
      </c>
      <c r="AT874" s="41"/>
      <c r="AU874" s="9">
        <v>4.041959788535987E-2</v>
      </c>
      <c r="AV874" s="9">
        <v>3.3117235011941304E-3</v>
      </c>
      <c r="AW874" s="9">
        <v>4.4970695568958829E-2</v>
      </c>
      <c r="AX874" s="9">
        <v>5.7732763061390857E-2</v>
      </c>
      <c r="AY874" s="9">
        <v>6.4270526901661462E-2</v>
      </c>
      <c r="AZ874" s="9">
        <v>5.5387393999042356E-2</v>
      </c>
      <c r="BA874" s="10">
        <v>49.988</v>
      </c>
      <c r="BB874" s="41"/>
    </row>
    <row r="875" spans="1:54" ht="12.75" customHeight="1" x14ac:dyDescent="0.2">
      <c r="A875" s="32">
        <v>31229</v>
      </c>
      <c r="B875" s="7">
        <v>3.5542747358309423E-2</v>
      </c>
      <c r="C875" s="7">
        <v>1.8604651162790198E-3</v>
      </c>
      <c r="D875" s="7">
        <v>3.4041689036259148E-2</v>
      </c>
      <c r="E875" s="7">
        <v>5.4441888477829048E-2</v>
      </c>
      <c r="F875" s="7">
        <v>7.117874718303363E-2</v>
      </c>
      <c r="G875" s="7">
        <v>6.3277402158307572E-2</v>
      </c>
      <c r="H875" s="7">
        <v>4.1118421052631637E-2</v>
      </c>
      <c r="I875" s="8">
        <v>107.8</v>
      </c>
      <c r="J875" s="8">
        <v>107.7</v>
      </c>
      <c r="K875" s="41"/>
      <c r="L875" s="9">
        <v>4.2065009560229516E-2</v>
      </c>
      <c r="M875" s="9">
        <v>2.749770852429112E-3</v>
      </c>
      <c r="N875" s="9">
        <v>4.0718659496747689E-2</v>
      </c>
      <c r="O875" s="9">
        <v>6.1440355430025129E-2</v>
      </c>
      <c r="P875" s="9">
        <v>7.2761734529920963E-2</v>
      </c>
      <c r="Q875" s="9">
        <v>6.204749093696349E-2</v>
      </c>
      <c r="R875" s="9">
        <v>4.0133779264214242E-2</v>
      </c>
      <c r="S875" s="10">
        <v>109</v>
      </c>
      <c r="T875" s="10">
        <v>109.4</v>
      </c>
      <c r="U875" s="41"/>
      <c r="V875" s="84">
        <v>7.3083333333333347E-2</v>
      </c>
      <c r="W875" s="84">
        <v>7.400000000000001E-2</v>
      </c>
      <c r="X875" s="87">
        <v>7.4</v>
      </c>
      <c r="Y875" s="41"/>
      <c r="Z875" s="13">
        <v>8.6099999999999996E-2</v>
      </c>
      <c r="AA875" s="11">
        <v>8.61</v>
      </c>
      <c r="AB875" s="22">
        <v>7.8799999999999995E-2</v>
      </c>
      <c r="AC875" s="41"/>
      <c r="AD875" s="90">
        <v>0</v>
      </c>
      <c r="AE875" s="41"/>
      <c r="AF875" s="12" t="str">
        <v/>
      </c>
      <c r="AG875" s="104" t="str">
        <v/>
      </c>
      <c r="AH875" s="41"/>
      <c r="AI875" s="94">
        <v>1.56</v>
      </c>
      <c r="AJ875" s="94">
        <v>10.31</v>
      </c>
      <c r="AK875" s="94">
        <v>8.77</v>
      </c>
      <c r="AL875" s="41"/>
      <c r="AM875" s="7">
        <v>3.4072181938035628E-2</v>
      </c>
      <c r="AN875" s="7">
        <v>2.4563155267098846E-3</v>
      </c>
      <c r="AO875" s="7">
        <v>3.7347810746743537E-2</v>
      </c>
      <c r="AP875" s="7">
        <v>5.1638494570038329E-2</v>
      </c>
      <c r="AQ875" s="7">
        <v>6.416244983885977E-2</v>
      </c>
      <c r="AR875" s="7">
        <v>5.6957960369951488E-2</v>
      </c>
      <c r="AS875" s="18">
        <v>50.198</v>
      </c>
      <c r="AT875" s="41"/>
      <c r="AU875" s="9">
        <v>3.8982032205251427E-2</v>
      </c>
      <c r="AV875" s="9">
        <v>2.9207009682323815E-3</v>
      </c>
      <c r="AW875" s="9">
        <v>4.3736455337768154E-2</v>
      </c>
      <c r="AX875" s="9">
        <v>5.6870472064926902E-2</v>
      </c>
      <c r="AY875" s="9">
        <v>6.3928053942797991E-2</v>
      </c>
      <c r="AZ875" s="9">
        <v>5.5488576456435457E-2</v>
      </c>
      <c r="BA875" s="10">
        <v>50.134</v>
      </c>
      <c r="BB875" s="41"/>
    </row>
    <row r="876" spans="1:54" ht="12.75" customHeight="1" x14ac:dyDescent="0.2">
      <c r="A876" s="32">
        <v>31260</v>
      </c>
      <c r="B876" s="7">
        <v>3.3492822966507241E-2</v>
      </c>
      <c r="C876" s="7">
        <v>1.8570102135562205E-3</v>
      </c>
      <c r="D876" s="7">
        <v>3.3974267443714457E-2</v>
      </c>
      <c r="E876" s="7">
        <v>5.3308892764969862E-2</v>
      </c>
      <c r="F876" s="7">
        <v>7.1179845158419131E-2</v>
      </c>
      <c r="G876" s="7">
        <v>6.3375949607757498E-2</v>
      </c>
      <c r="H876" s="7">
        <v>4.1118421052631637E-2</v>
      </c>
      <c r="I876" s="8">
        <v>108</v>
      </c>
      <c r="J876" s="8">
        <v>107.9</v>
      </c>
      <c r="K876" s="41"/>
      <c r="L876" s="9">
        <v>4.0913415794481489E-2</v>
      </c>
      <c r="M876" s="9">
        <v>3.6563071297988081E-3</v>
      </c>
      <c r="N876" s="9">
        <v>4.0557372717845652E-2</v>
      </c>
      <c r="O876" s="9">
        <v>6.1170956844821545E-2</v>
      </c>
      <c r="P876" s="9">
        <v>7.2758102795341451E-2</v>
      </c>
      <c r="Q876" s="9">
        <v>6.2242023160718141E-2</v>
      </c>
      <c r="R876" s="9">
        <v>4.3405676126878179E-2</v>
      </c>
      <c r="S876" s="10">
        <v>109.4</v>
      </c>
      <c r="T876" s="10">
        <v>109.8</v>
      </c>
      <c r="U876" s="41"/>
      <c r="V876" s="84">
        <v>7.2750000000000009E-2</v>
      </c>
      <c r="W876" s="84">
        <v>7.0999999999999994E-2</v>
      </c>
      <c r="X876" s="87">
        <v>7.1</v>
      </c>
      <c r="Y876" s="41"/>
      <c r="Z876" s="13">
        <v>7.8E-2</v>
      </c>
      <c r="AA876" s="11">
        <v>7.8</v>
      </c>
      <c r="AB876" s="22">
        <v>7.9000000000000001E-2</v>
      </c>
      <c r="AC876" s="41"/>
      <c r="AD876" s="90">
        <v>0</v>
      </c>
      <c r="AE876" s="41"/>
      <c r="AF876" s="12" t="str">
        <v/>
      </c>
      <c r="AG876" s="104" t="str">
        <v/>
      </c>
      <c r="AH876" s="41"/>
      <c r="AI876" s="94">
        <v>1.32</v>
      </c>
      <c r="AJ876" s="94">
        <v>10.33</v>
      </c>
      <c r="AK876" s="94">
        <v>8.94</v>
      </c>
      <c r="AL876" s="41"/>
      <c r="AM876" s="7">
        <v>3.4317047624915276E-2</v>
      </c>
      <c r="AN876" s="7">
        <v>3.306904657556009E-3</v>
      </c>
      <c r="AO876" s="7">
        <v>3.7422225137396126E-2</v>
      </c>
      <c r="AP876" s="7">
        <v>5.0589094607914387E-2</v>
      </c>
      <c r="AQ876" s="7">
        <v>6.4052841820419371E-2</v>
      </c>
      <c r="AR876" s="7">
        <v>5.711969758214841E-2</v>
      </c>
      <c r="AS876" s="18">
        <v>50.363999999999997</v>
      </c>
      <c r="AT876" s="41"/>
      <c r="AU876" s="9">
        <v>4.065107824506331E-2</v>
      </c>
      <c r="AV876" s="9">
        <v>4.9068496429569564E-3</v>
      </c>
      <c r="AW876" s="9">
        <v>4.3841323600083193E-2</v>
      </c>
      <c r="AX876" s="9">
        <v>5.6381895916329583E-2</v>
      </c>
      <c r="AY876" s="9">
        <v>6.4082709798956916E-2</v>
      </c>
      <c r="AZ876" s="9">
        <v>5.5647804456236738E-2</v>
      </c>
      <c r="BA876" s="10">
        <v>50.38</v>
      </c>
      <c r="BB876" s="41"/>
    </row>
    <row r="877" spans="1:54" ht="12.75" customHeight="1" x14ac:dyDescent="0.2">
      <c r="A877" s="32">
        <v>31291</v>
      </c>
      <c r="B877" s="7">
        <v>3.1428571428571361E-2</v>
      </c>
      <c r="C877" s="7">
        <v>1.853568118628246E-3</v>
      </c>
      <c r="D877" s="7">
        <v>3.4225531793443231E-2</v>
      </c>
      <c r="E877" s="7">
        <v>5.2131041827403468E-2</v>
      </c>
      <c r="F877" s="7">
        <v>7.0886839470478247E-2</v>
      </c>
      <c r="G877" s="7">
        <v>6.3523446192792488E-2</v>
      </c>
      <c r="H877" s="7">
        <v>4.1050903119868698E-2</v>
      </c>
      <c r="I877" s="8">
        <v>108.3</v>
      </c>
      <c r="J877" s="8">
        <v>108.1</v>
      </c>
      <c r="K877" s="41"/>
      <c r="L877" s="9">
        <v>3.969754253308122E-2</v>
      </c>
      <c r="M877" s="9">
        <v>1.8214936247722413E-3</v>
      </c>
      <c r="N877" s="9">
        <v>4.1741458601471049E-2</v>
      </c>
      <c r="O877" s="9">
        <v>5.9995870907447735E-2</v>
      </c>
      <c r="P877" s="9">
        <v>7.2556067994725471E-2</v>
      </c>
      <c r="Q877" s="9">
        <v>6.2370351783262334E-2</v>
      </c>
      <c r="R877" s="9">
        <v>4.1597337770382659E-2</v>
      </c>
      <c r="S877" s="10">
        <v>110</v>
      </c>
      <c r="T877" s="10">
        <v>110</v>
      </c>
      <c r="U877" s="41"/>
      <c r="V877" s="84">
        <v>7.2583333333333333E-2</v>
      </c>
      <c r="W877" s="84">
        <v>7.0999999999999994E-2</v>
      </c>
      <c r="X877" s="87">
        <v>7.1</v>
      </c>
      <c r="Y877" s="41"/>
      <c r="Z877" s="13">
        <v>8.8399999999999992E-2</v>
      </c>
      <c r="AA877" s="11">
        <v>8.84</v>
      </c>
      <c r="AB877" s="22">
        <v>7.9199999999999993E-2</v>
      </c>
      <c r="AC877" s="41"/>
      <c r="AD877" s="90">
        <v>0</v>
      </c>
      <c r="AE877" s="41"/>
      <c r="AF877" s="12" t="str">
        <v/>
      </c>
      <c r="AG877" s="104" t="str">
        <v/>
      </c>
      <c r="AH877" s="41"/>
      <c r="AI877" s="94">
        <v>1.43</v>
      </c>
      <c r="AJ877" s="94">
        <v>10.37</v>
      </c>
      <c r="AK877" s="94">
        <v>8.98</v>
      </c>
      <c r="AL877" s="41"/>
      <c r="AM877" s="7">
        <v>3.4660267847987036E-2</v>
      </c>
      <c r="AN877" s="7">
        <v>1.6877134461124044E-3</v>
      </c>
      <c r="AO877" s="7">
        <v>3.7048473384210912E-2</v>
      </c>
      <c r="AP877" s="7">
        <v>4.9009929428186938E-2</v>
      </c>
      <c r="AQ877" s="7">
        <v>6.3706907789090605E-2</v>
      </c>
      <c r="AR877" s="7">
        <v>5.7183335796191948E-2</v>
      </c>
      <c r="AS877" s="18">
        <v>50.448999999999998</v>
      </c>
      <c r="AT877" s="41"/>
      <c r="AU877" s="9">
        <v>4.1207771315431296E-2</v>
      </c>
      <c r="AV877" s="9">
        <v>2.0643112346168113E-3</v>
      </c>
      <c r="AW877" s="9">
        <v>4.327313146406242E-2</v>
      </c>
      <c r="AX877" s="9">
        <v>5.4836434629699449E-2</v>
      </c>
      <c r="AY877" s="9">
        <v>6.3725951671764092E-2</v>
      </c>
      <c r="AZ877" s="9">
        <v>5.569479568791591E-2</v>
      </c>
      <c r="BA877" s="10">
        <v>50.484000000000002</v>
      </c>
      <c r="BB877" s="41"/>
    </row>
    <row r="878" spans="1:54" ht="12.75" customHeight="1" x14ac:dyDescent="0.2">
      <c r="A878" s="32">
        <v>31321</v>
      </c>
      <c r="B878" s="7">
        <v>3.228869895536568E-2</v>
      </c>
      <c r="C878" s="7">
        <v>3.7002775208141436E-3</v>
      </c>
      <c r="D878" s="7">
        <v>3.444169865615887E-2</v>
      </c>
      <c r="E878" s="7">
        <v>5.0912937054238494E-2</v>
      </c>
      <c r="F878" s="7">
        <v>7.0694865340993562E-2</v>
      </c>
      <c r="G878" s="7">
        <v>6.3551474649974793E-2</v>
      </c>
      <c r="H878" s="7">
        <v>4.0916530278232388E-2</v>
      </c>
      <c r="I878" s="8">
        <v>108.7</v>
      </c>
      <c r="J878" s="8">
        <v>108.5</v>
      </c>
      <c r="K878" s="41"/>
      <c r="L878" s="9">
        <v>4.1392285983066879E-2</v>
      </c>
      <c r="M878" s="9">
        <v>4.5454545454546302E-3</v>
      </c>
      <c r="N878" s="9">
        <v>4.2519896856075379E-2</v>
      </c>
      <c r="O878" s="9">
        <v>5.8777878729759703E-2</v>
      </c>
      <c r="P878" s="9">
        <v>7.2648741717428189E-2</v>
      </c>
      <c r="Q878" s="9">
        <v>6.2545621840205845E-2</v>
      </c>
      <c r="R878" s="9">
        <v>4.1459369817578695E-2</v>
      </c>
      <c r="S878" s="10">
        <v>110.7</v>
      </c>
      <c r="T878" s="10">
        <v>110.5</v>
      </c>
      <c r="U878" s="41"/>
      <c r="V878" s="84">
        <v>7.2333333333333319E-2</v>
      </c>
      <c r="W878" s="84">
        <v>7.0999999999999994E-2</v>
      </c>
      <c r="X878" s="87">
        <v>7.1</v>
      </c>
      <c r="Y878" s="41"/>
      <c r="Z878" s="13">
        <v>8.0799999999999997E-2</v>
      </c>
      <c r="AA878" s="11">
        <v>8.08</v>
      </c>
      <c r="AB878" s="22">
        <v>7.9899999999999999E-2</v>
      </c>
      <c r="AC878" s="41"/>
      <c r="AD878" s="90">
        <v>0</v>
      </c>
      <c r="AE878" s="41"/>
      <c r="AF878" s="12" t="str">
        <v/>
      </c>
      <c r="AG878" s="104" t="str">
        <v/>
      </c>
      <c r="AH878" s="41"/>
      <c r="AI878" s="94">
        <v>1.31</v>
      </c>
      <c r="AJ878" s="94">
        <v>10.24</v>
      </c>
      <c r="AK878" s="94">
        <v>8.86</v>
      </c>
      <c r="AL878" s="41"/>
      <c r="AM878" s="7">
        <v>3.3944428530507054E-2</v>
      </c>
      <c r="AN878" s="7">
        <v>1.6650478701263349E-3</v>
      </c>
      <c r="AO878" s="7">
        <v>3.5688758409969434E-2</v>
      </c>
      <c r="AP878" s="7">
        <v>4.7686599445309952E-2</v>
      </c>
      <c r="AQ878" s="7">
        <v>6.3267952829929142E-2</v>
      </c>
      <c r="AR878" s="7">
        <v>5.7255349467586925E-2</v>
      </c>
      <c r="AS878" s="18">
        <v>50.533000000000001</v>
      </c>
      <c r="AT878" s="41"/>
      <c r="AU878" s="9">
        <v>4.0539150118324985E-2</v>
      </c>
      <c r="AV878" s="9">
        <v>1.6044687425718074E-3</v>
      </c>
      <c r="AW878" s="9">
        <v>4.1633107005104808E-2</v>
      </c>
      <c r="AX878" s="9">
        <v>5.3447210669361311E-2</v>
      </c>
      <c r="AY878" s="9">
        <v>6.3366359449222642E-2</v>
      </c>
      <c r="AZ878" s="9">
        <v>5.5797974576349718E-2</v>
      </c>
      <c r="BA878" s="10">
        <v>50.564999999999998</v>
      </c>
      <c r="BB878" s="41"/>
    </row>
    <row r="879" spans="1:54" ht="12.75" customHeight="1" x14ac:dyDescent="0.2">
      <c r="A879" s="32">
        <v>31352</v>
      </c>
      <c r="B879" s="7">
        <v>3.5137701804368593E-2</v>
      </c>
      <c r="C879" s="7">
        <v>4.6082949308756671E-3</v>
      </c>
      <c r="D879" s="7">
        <v>3.609634282621621E-2</v>
      </c>
      <c r="E879" s="7">
        <v>4.9764970250450125E-2</v>
      </c>
      <c r="F879" s="7">
        <v>7.0212789474784598E-2</v>
      </c>
      <c r="G879" s="7">
        <v>6.3698046827145083E-2</v>
      </c>
      <c r="H879" s="7">
        <v>3.9087947882736174E-2</v>
      </c>
      <c r="I879" s="8">
        <v>109</v>
      </c>
      <c r="J879" s="8">
        <v>109</v>
      </c>
      <c r="K879" s="41"/>
      <c r="L879" s="9">
        <v>4.4131455399061048E-2</v>
      </c>
      <c r="M879" s="9">
        <v>5.4298642533936459E-3</v>
      </c>
      <c r="N879" s="9">
        <v>4.4443592379431074E-2</v>
      </c>
      <c r="O879" s="9">
        <v>5.7454667035095719E-2</v>
      </c>
      <c r="P879" s="9">
        <v>7.2353480242492774E-2</v>
      </c>
      <c r="Q879" s="9">
        <v>6.2785069145176786E-2</v>
      </c>
      <c r="R879" s="9">
        <v>4.4628099173553704E-2</v>
      </c>
      <c r="S879" s="10">
        <v>111.2</v>
      </c>
      <c r="T879" s="10">
        <v>111.1</v>
      </c>
      <c r="U879" s="41"/>
      <c r="V879" s="84">
        <v>7.2166666666666657E-2</v>
      </c>
      <c r="W879" s="84">
        <v>7.0000000000000007E-2</v>
      </c>
      <c r="X879" s="87">
        <v>7</v>
      </c>
      <c r="Y879" s="41"/>
      <c r="Z879" s="13">
        <v>8.539999999999999E-2</v>
      </c>
      <c r="AA879" s="11">
        <v>8.5399999999999991</v>
      </c>
      <c r="AB879" s="22">
        <v>8.0500000000000002E-2</v>
      </c>
      <c r="AC879" s="41"/>
      <c r="AD879" s="90">
        <v>0</v>
      </c>
      <c r="AE879" s="41"/>
      <c r="AF879" s="12" t="str">
        <v/>
      </c>
      <c r="AG879" s="104" t="str">
        <v/>
      </c>
      <c r="AH879" s="41"/>
      <c r="AI879" s="94">
        <v>1.1299999999999999</v>
      </c>
      <c r="AJ879" s="94">
        <v>9.7799999999999994</v>
      </c>
      <c r="AK879" s="94">
        <v>8.58</v>
      </c>
      <c r="AL879" s="41"/>
      <c r="AM879" s="7">
        <v>3.5490264184868225E-2</v>
      </c>
      <c r="AN879" s="7">
        <v>2.9089901648426952E-3</v>
      </c>
      <c r="AO879" s="7">
        <v>3.5653353730290105E-2</v>
      </c>
      <c r="AP879" s="7">
        <v>4.6596412784976504E-2</v>
      </c>
      <c r="AQ879" s="7">
        <v>6.289513946047931E-2</v>
      </c>
      <c r="AR879" s="7">
        <v>5.7319787648379084E-2</v>
      </c>
      <c r="AS879" s="18">
        <v>50.68</v>
      </c>
      <c r="AT879" s="41"/>
      <c r="AU879" s="9">
        <v>4.0884635919339551E-2</v>
      </c>
      <c r="AV879" s="9">
        <v>2.452289132799379E-3</v>
      </c>
      <c r="AW879" s="9">
        <v>4.1205492694289525E-2</v>
      </c>
      <c r="AX879" s="9">
        <v>5.2310797079057503E-2</v>
      </c>
      <c r="AY879" s="9">
        <v>6.2925593478030617E-2</v>
      </c>
      <c r="AZ879" s="9">
        <v>5.582840354804075E-2</v>
      </c>
      <c r="BA879" s="10">
        <v>50.689</v>
      </c>
      <c r="BB879" s="41"/>
    </row>
    <row r="880" spans="1:54" ht="12.75" customHeight="1" x14ac:dyDescent="0.2">
      <c r="A880" s="32">
        <v>31382</v>
      </c>
      <c r="B880" s="7">
        <v>3.7986704653371284E-2</v>
      </c>
      <c r="C880" s="7">
        <v>4.5871559633028358E-3</v>
      </c>
      <c r="D880" s="7">
        <v>3.8460817705409545E-2</v>
      </c>
      <c r="E880" s="7">
        <v>4.8387594305359549E-2</v>
      </c>
      <c r="F880" s="7">
        <v>7.0120583991154506E-2</v>
      </c>
      <c r="G880" s="7">
        <v>6.3676714792144429E-2</v>
      </c>
      <c r="H880" s="7">
        <v>4.3973941368078195E-2</v>
      </c>
      <c r="I880" s="8">
        <v>109.3</v>
      </c>
      <c r="J880" s="8">
        <v>109.5</v>
      </c>
      <c r="K880" s="41"/>
      <c r="L880" s="9">
        <v>4.3111527647610171E-2</v>
      </c>
      <c r="M880" s="9">
        <v>2.7002700270029045E-3</v>
      </c>
      <c r="N880" s="9">
        <v>4.6187756376299349E-2</v>
      </c>
      <c r="O880" s="9">
        <v>5.5644027192356837E-2</v>
      </c>
      <c r="P880" s="9">
        <v>7.2062779342006333E-2</v>
      </c>
      <c r="Q880" s="9">
        <v>6.2671568313932502E-2</v>
      </c>
      <c r="R880" s="9">
        <v>4.4628099173553704E-2</v>
      </c>
      <c r="S880" s="10">
        <v>111.3</v>
      </c>
      <c r="T880" s="10">
        <v>111.4</v>
      </c>
      <c r="U880" s="41"/>
      <c r="V880" s="84">
        <v>7.191666666666667E-2</v>
      </c>
      <c r="W880" s="84">
        <v>7.0000000000000007E-2</v>
      </c>
      <c r="X880" s="87">
        <v>7</v>
      </c>
      <c r="Y880" s="41"/>
      <c r="Z880" s="13">
        <v>0.1346</v>
      </c>
      <c r="AA880" s="11">
        <v>13.46</v>
      </c>
      <c r="AB880" s="22">
        <v>8.2699999999999996E-2</v>
      </c>
      <c r="AC880" s="41"/>
      <c r="AD880" s="90">
        <v>0</v>
      </c>
      <c r="AE880" s="41"/>
      <c r="AF880" s="12" t="str">
        <v/>
      </c>
      <c r="AG880" s="104" t="str">
        <v/>
      </c>
      <c r="AH880" s="41"/>
      <c r="AI880" s="94">
        <v>1.02</v>
      </c>
      <c r="AJ880" s="94">
        <v>9.26</v>
      </c>
      <c r="AK880" s="94">
        <v>8.15</v>
      </c>
      <c r="AL880" s="41"/>
      <c r="AM880" s="7">
        <v>3.6042460422566647E-2</v>
      </c>
      <c r="AN880" s="7">
        <v>3.3543804262037291E-3</v>
      </c>
      <c r="AO880" s="7">
        <v>3.6287902155530238E-2</v>
      </c>
      <c r="AP880" s="7">
        <v>4.5943124253934986E-2</v>
      </c>
      <c r="AQ880" s="7">
        <v>6.2666035731167025E-2</v>
      </c>
      <c r="AR880" s="7">
        <v>5.7306349660340095E-2</v>
      </c>
      <c r="AS880" s="18">
        <v>50.85</v>
      </c>
      <c r="AT880" s="41"/>
      <c r="AU880" s="9">
        <v>3.9598290073837639E-2</v>
      </c>
      <c r="AV880" s="9">
        <v>2.7224841681627865E-3</v>
      </c>
      <c r="AW880" s="9">
        <v>4.1045650344820217E-2</v>
      </c>
      <c r="AX880" s="9">
        <v>5.1622583515247955E-2</v>
      </c>
      <c r="AY880" s="9">
        <v>6.2571920778521806E-2</v>
      </c>
      <c r="AZ880" s="9">
        <v>5.5811659197134489E-2</v>
      </c>
      <c r="BA880" s="10">
        <v>50.826999999999998</v>
      </c>
      <c r="BB880" s="41"/>
    </row>
    <row r="881" spans="1:54" ht="12.75" customHeight="1" x14ac:dyDescent="0.2">
      <c r="A881" s="32">
        <v>31413</v>
      </c>
      <c r="B881" s="7">
        <v>3.8862559241706007E-2</v>
      </c>
      <c r="C881" s="7">
        <v>3.6529680365298134E-3</v>
      </c>
      <c r="D881" s="7">
        <v>3.8701039987905306E-2</v>
      </c>
      <c r="E881" s="7">
        <v>4.7269029047684707E-2</v>
      </c>
      <c r="F881" s="7">
        <v>7.0221265546180911E-2</v>
      </c>
      <c r="G881" s="7">
        <v>6.3822500576339758E-2</v>
      </c>
      <c r="H881" s="7">
        <v>4.3760129659643487E-2</v>
      </c>
      <c r="I881" s="8">
        <v>109.6</v>
      </c>
      <c r="J881" s="8">
        <v>109.9</v>
      </c>
      <c r="K881" s="41"/>
      <c r="L881" s="9">
        <v>4.396632366697828E-2</v>
      </c>
      <c r="M881" s="9">
        <v>4.4883303411131781E-3</v>
      </c>
      <c r="N881" s="9">
        <v>4.5694424224282271E-2</v>
      </c>
      <c r="O881" s="9">
        <v>5.5220045475471657E-2</v>
      </c>
      <c r="P881" s="9">
        <v>7.1965726191697499E-2</v>
      </c>
      <c r="Q881" s="9">
        <v>6.2975891698055397E-2</v>
      </c>
      <c r="R881" s="9">
        <v>4.4628099173553704E-2</v>
      </c>
      <c r="S881" s="10">
        <v>111.6</v>
      </c>
      <c r="T881" s="10">
        <v>111.9</v>
      </c>
      <c r="U881" s="41"/>
      <c r="V881" s="84">
        <v>7.141666666666667E-2</v>
      </c>
      <c r="W881" s="84">
        <v>6.7000000000000004E-2</v>
      </c>
      <c r="X881" s="87">
        <v>6.7</v>
      </c>
      <c r="Y881" s="41"/>
      <c r="Z881" s="13">
        <v>8.09E-2</v>
      </c>
      <c r="AA881" s="11">
        <v>8.09</v>
      </c>
      <c r="AB881" s="22">
        <v>8.14E-2</v>
      </c>
      <c r="AC881" s="41"/>
      <c r="AD881" s="90">
        <v>0</v>
      </c>
      <c r="AE881" s="41"/>
      <c r="AF881" s="12" t="str">
        <v/>
      </c>
      <c r="AG881" s="104" t="str">
        <v/>
      </c>
      <c r="AH881" s="41"/>
      <c r="AI881" s="94">
        <v>1.0900000000000001</v>
      </c>
      <c r="AJ881" s="94">
        <v>9.19</v>
      </c>
      <c r="AK881" s="94">
        <v>8.14</v>
      </c>
      <c r="AL881" s="41"/>
      <c r="AM881" s="7">
        <v>3.5640433037343433E-2</v>
      </c>
      <c r="AN881" s="7">
        <v>4.6017699115044053E-3</v>
      </c>
      <c r="AO881" s="7">
        <v>3.6267349303226171E-2</v>
      </c>
      <c r="AP881" s="7">
        <v>4.490524080129199E-2</v>
      </c>
      <c r="AQ881" s="7">
        <v>6.2751732885531153E-2</v>
      </c>
      <c r="AR881" s="7">
        <v>5.7485742556474539E-2</v>
      </c>
      <c r="AS881" s="18">
        <v>51.084000000000003</v>
      </c>
      <c r="AT881" s="41"/>
      <c r="AU881" s="9">
        <v>3.9377606020543077E-2</v>
      </c>
      <c r="AV881" s="9">
        <v>5.3908355795149188E-3</v>
      </c>
      <c r="AW881" s="9">
        <v>4.0546978341454487E-2</v>
      </c>
      <c r="AX881" s="9">
        <v>5.0935933988744297E-2</v>
      </c>
      <c r="AY881" s="9">
        <v>6.2599916355991159E-2</v>
      </c>
      <c r="AZ881" s="9">
        <v>5.608012933701545E-2</v>
      </c>
      <c r="BA881" s="10">
        <v>51.100999999999999</v>
      </c>
      <c r="BB881" s="41"/>
    </row>
    <row r="882" spans="1:54" ht="12.75" customHeight="1" x14ac:dyDescent="0.2">
      <c r="A882" s="32">
        <v>31444</v>
      </c>
      <c r="B882" s="7">
        <v>3.1132075471698162E-2</v>
      </c>
      <c r="C882" s="7">
        <v>-1.8198362147406888E-3</v>
      </c>
      <c r="D882" s="7">
        <v>3.7398996087944392E-2</v>
      </c>
      <c r="E882" s="7">
        <v>4.4542842178120656E-2</v>
      </c>
      <c r="F882" s="7">
        <v>6.9543853649484122E-2</v>
      </c>
      <c r="G882" s="7">
        <v>6.3343324981836036E-2</v>
      </c>
      <c r="H882" s="7">
        <v>4.1867954911433136E-2</v>
      </c>
      <c r="I882" s="8">
        <v>109.3</v>
      </c>
      <c r="J882" s="8">
        <v>109.7</v>
      </c>
      <c r="K882" s="41"/>
      <c r="L882" s="9">
        <v>4.1899441340782051E-2</v>
      </c>
      <c r="M882" s="9">
        <v>2.6809651474530849E-3</v>
      </c>
      <c r="N882" s="9">
        <v>4.5560412868806299E-2</v>
      </c>
      <c r="O882" s="9">
        <v>5.4799348604067433E-2</v>
      </c>
      <c r="P882" s="9">
        <v>7.1677730006876494E-2</v>
      </c>
      <c r="Q882" s="9">
        <v>6.2957271801494352E-2</v>
      </c>
      <c r="R882" s="9">
        <v>4.5977011494253039E-2</v>
      </c>
      <c r="S882" s="10">
        <v>111.9</v>
      </c>
      <c r="T882" s="10">
        <v>112.2</v>
      </c>
      <c r="U882" s="41"/>
      <c r="V882" s="84">
        <v>7.1416666666666684E-2</v>
      </c>
      <c r="W882" s="84">
        <v>7.2000000000000008E-2</v>
      </c>
      <c r="X882" s="87">
        <v>7.2</v>
      </c>
      <c r="Y882" s="41"/>
      <c r="Z882" s="13">
        <v>7.9500000000000001E-2</v>
      </c>
      <c r="AA882" s="11">
        <v>7.95</v>
      </c>
      <c r="AB882" s="22">
        <v>7.8600000000000003E-2</v>
      </c>
      <c r="AC882" s="41"/>
      <c r="AD882" s="90">
        <v>0</v>
      </c>
      <c r="AE882" s="41"/>
      <c r="AF882" s="12" t="str">
        <v/>
      </c>
      <c r="AG882" s="104" t="str">
        <v/>
      </c>
      <c r="AH882" s="41"/>
      <c r="AI882" s="94">
        <v>0.42</v>
      </c>
      <c r="AJ882" s="94">
        <v>8.6999999999999993</v>
      </c>
      <c r="AK882" s="94">
        <v>7.97</v>
      </c>
      <c r="AL882" s="41"/>
      <c r="AM882" s="7">
        <v>3.0854605993340778E-2</v>
      </c>
      <c r="AN882" s="7">
        <v>0</v>
      </c>
      <c r="AO882" s="7">
        <v>3.5681097577034304E-2</v>
      </c>
      <c r="AP882" s="7">
        <v>4.2803257339931955E-2</v>
      </c>
      <c r="AQ882" s="7">
        <v>6.2614183567644144E-2</v>
      </c>
      <c r="AR882" s="7">
        <v>5.7267791548271996E-2</v>
      </c>
      <c r="AS882" s="18">
        <v>51.084000000000003</v>
      </c>
      <c r="AT882" s="41"/>
      <c r="AU882" s="9">
        <v>3.6685552407931921E-2</v>
      </c>
      <c r="AV882" s="9">
        <v>2.5831197041152887E-3</v>
      </c>
      <c r="AW882" s="9">
        <v>4.0159510306193802E-2</v>
      </c>
      <c r="AX882" s="9">
        <v>4.9949765521374534E-2</v>
      </c>
      <c r="AY882" s="9">
        <v>6.2451292188572705E-2</v>
      </c>
      <c r="AZ882" s="9">
        <v>5.6087262381015579E-2</v>
      </c>
      <c r="BA882" s="10">
        <v>51.232999999999997</v>
      </c>
      <c r="BB882" s="41"/>
    </row>
    <row r="883" spans="1:54" ht="12.75" customHeight="1" x14ac:dyDescent="0.2">
      <c r="A883" s="32">
        <v>31472</v>
      </c>
      <c r="B883" s="7">
        <v>2.2556390977443552E-2</v>
      </c>
      <c r="C883" s="7">
        <v>-5.4694621695533518E-3</v>
      </c>
      <c r="D883" s="7">
        <v>3.5814694606063124E-2</v>
      </c>
      <c r="E883" s="7">
        <v>4.2166538609909487E-2</v>
      </c>
      <c r="F883" s="7">
        <v>6.8862175642103729E-2</v>
      </c>
      <c r="G883" s="7">
        <v>6.2933740868439836E-2</v>
      </c>
      <c r="H883" s="7">
        <v>4.3408360128617485E-2</v>
      </c>
      <c r="I883" s="8">
        <v>108.8</v>
      </c>
      <c r="J883" s="8">
        <v>109.1</v>
      </c>
      <c r="K883" s="41"/>
      <c r="L883" s="9">
        <v>4.0778498609823854E-2</v>
      </c>
      <c r="M883" s="9">
        <v>2.673796791443861E-3</v>
      </c>
      <c r="N883" s="9">
        <v>4.6092888312203373E-2</v>
      </c>
      <c r="O883" s="9">
        <v>5.456977765132498E-2</v>
      </c>
      <c r="P883" s="9">
        <v>7.129743535121813E-2</v>
      </c>
      <c r="Q883" s="9">
        <v>6.298610626437684E-2</v>
      </c>
      <c r="R883" s="9">
        <v>5.0736497545008197E-2</v>
      </c>
      <c r="S883" s="10">
        <v>112.3</v>
      </c>
      <c r="T883" s="10">
        <v>112.5</v>
      </c>
      <c r="U883" s="41"/>
      <c r="V883" s="84">
        <v>7.141666666666667E-2</v>
      </c>
      <c r="W883" s="84">
        <v>7.2000000000000008E-2</v>
      </c>
      <c r="X883" s="87">
        <v>7.2</v>
      </c>
      <c r="Y883" s="41"/>
      <c r="Z883" s="13">
        <v>8.0600000000000005E-2</v>
      </c>
      <c r="AA883" s="11">
        <v>8.06</v>
      </c>
      <c r="AB883" s="22">
        <v>7.4800000000000005E-2</v>
      </c>
      <c r="AC883" s="41"/>
      <c r="AD883" s="90">
        <v>0</v>
      </c>
      <c r="AE883" s="41"/>
      <c r="AF883" s="12" t="str">
        <v/>
      </c>
      <c r="AG883" s="104" t="str">
        <v/>
      </c>
      <c r="AH883" s="41"/>
      <c r="AI883" s="94">
        <v>0.47</v>
      </c>
      <c r="AJ883" s="94">
        <v>7.78</v>
      </c>
      <c r="AK883" s="94">
        <v>7.21</v>
      </c>
      <c r="AL883" s="41"/>
      <c r="AM883" s="7">
        <v>2.4583408711732924E-2</v>
      </c>
      <c r="AN883" s="7">
        <v>-2.1924673087464486E-3</v>
      </c>
      <c r="AO883" s="7">
        <v>3.4481401677570966E-2</v>
      </c>
      <c r="AP883" s="7">
        <v>4.0897307882085121E-2</v>
      </c>
      <c r="AQ883" s="7">
        <v>6.222078681594323E-2</v>
      </c>
      <c r="AR883" s="7">
        <v>5.7022721933270404E-2</v>
      </c>
      <c r="AS883" s="18">
        <v>50.972000000000001</v>
      </c>
      <c r="AT883" s="41"/>
      <c r="AU883" s="9">
        <v>3.6214788377392004E-2</v>
      </c>
      <c r="AV883" s="9">
        <v>3.0449124587670351E-3</v>
      </c>
      <c r="AW883" s="9">
        <v>4.0772369602001923E-2</v>
      </c>
      <c r="AX883" s="9">
        <v>4.9425290609869554E-2</v>
      </c>
      <c r="AY883" s="9">
        <v>6.2425229112194502E-2</v>
      </c>
      <c r="AZ883" s="9">
        <v>5.6180313466164256E-2</v>
      </c>
      <c r="BA883" s="10">
        <v>51.389000000000003</v>
      </c>
      <c r="BB883" s="41"/>
    </row>
    <row r="884" spans="1:54" ht="12.75" customHeight="1" x14ac:dyDescent="0.2">
      <c r="A884" s="32">
        <v>31503</v>
      </c>
      <c r="B884" s="7">
        <v>1.5902712815715425E-2</v>
      </c>
      <c r="C884" s="7">
        <v>-3.6663611365719273E-3</v>
      </c>
      <c r="D884" s="7">
        <v>3.2724079679705698E-2</v>
      </c>
      <c r="E884" s="7">
        <v>4.0376237548118032E-2</v>
      </c>
      <c r="F884" s="7">
        <v>6.8283932383968571E-2</v>
      </c>
      <c r="G884" s="7">
        <v>6.2505936254154904E-2</v>
      </c>
      <c r="H884" s="7">
        <v>3.839999999999999E-2</v>
      </c>
      <c r="I884" s="8">
        <v>108.6</v>
      </c>
      <c r="J884" s="8">
        <v>108.7</v>
      </c>
      <c r="K884" s="41"/>
      <c r="L884" s="9">
        <v>4.1589648798521228E-2</v>
      </c>
      <c r="M884" s="9">
        <v>3.555555555555534E-3</v>
      </c>
      <c r="N884" s="9">
        <v>4.5560096989623045E-2</v>
      </c>
      <c r="O884" s="9">
        <v>5.3612315000714172E-2</v>
      </c>
      <c r="P884" s="9">
        <v>7.1110029016267395E-2</v>
      </c>
      <c r="Q884" s="9">
        <v>6.2854912361597348E-2</v>
      </c>
      <c r="R884" s="9">
        <v>5.3833605220228398E-2</v>
      </c>
      <c r="S884" s="10">
        <v>112.7</v>
      </c>
      <c r="T884" s="10">
        <v>112.9</v>
      </c>
      <c r="U884" s="41"/>
      <c r="V884" s="84">
        <v>7.1249999999999994E-2</v>
      </c>
      <c r="W884" s="84">
        <v>7.0999999999999994E-2</v>
      </c>
      <c r="X884" s="87">
        <v>7.1</v>
      </c>
      <c r="Y884" s="41"/>
      <c r="Z884" s="13">
        <v>7.0499999999999993E-2</v>
      </c>
      <c r="AA884" s="11">
        <v>7.05</v>
      </c>
      <c r="AB884" s="22">
        <v>6.9900000000000004E-2</v>
      </c>
      <c r="AC884" s="41"/>
      <c r="AD884" s="90">
        <v>0</v>
      </c>
      <c r="AE884" s="41"/>
      <c r="AF884" s="12" t="str">
        <v/>
      </c>
      <c r="AG884" s="104" t="str">
        <v/>
      </c>
      <c r="AH884" s="41"/>
      <c r="AI884" s="94">
        <v>0.55000000000000004</v>
      </c>
      <c r="AJ884" s="94">
        <v>7.3</v>
      </c>
      <c r="AK884" s="94">
        <v>6.7</v>
      </c>
      <c r="AL884" s="41"/>
      <c r="AM884" s="7">
        <v>2.1015234539651928E-2</v>
      </c>
      <c r="AN884" s="7">
        <v>-2.0403358706740926E-3</v>
      </c>
      <c r="AO884" s="7">
        <v>3.2210451160955555E-2</v>
      </c>
      <c r="AP884" s="7">
        <v>3.9566670524372682E-2</v>
      </c>
      <c r="AQ884" s="7">
        <v>6.1764117163139565E-2</v>
      </c>
      <c r="AR884" s="7">
        <v>5.6732810053051974E-2</v>
      </c>
      <c r="AS884" s="18">
        <v>50.868000000000002</v>
      </c>
      <c r="AT884" s="41"/>
      <c r="AU884" s="9">
        <v>3.6856521388866526E-2</v>
      </c>
      <c r="AV884" s="9">
        <v>1.8097258168090491E-3</v>
      </c>
      <c r="AW884" s="9">
        <v>4.0351018178347298E-2</v>
      </c>
      <c r="AX884" s="9">
        <v>4.8468300313255996E-2</v>
      </c>
      <c r="AY884" s="9">
        <v>6.2201481815362225E-2</v>
      </c>
      <c r="AZ884" s="9">
        <v>5.6086038620987155E-2</v>
      </c>
      <c r="BA884" s="10">
        <v>51.481999999999999</v>
      </c>
      <c r="BB884" s="41"/>
    </row>
    <row r="885" spans="1:54" ht="12.75" customHeight="1" x14ac:dyDescent="0.2">
      <c r="A885" s="32">
        <v>31533</v>
      </c>
      <c r="B885" s="7">
        <v>1.491146318732528E-2</v>
      </c>
      <c r="C885" s="7">
        <v>2.7598896044158661E-3</v>
      </c>
      <c r="D885" s="7">
        <v>3.1585912075874134E-2</v>
      </c>
      <c r="E885" s="7">
        <v>3.9322450488029181E-2</v>
      </c>
      <c r="F885" s="7">
        <v>6.7819735363098932E-2</v>
      </c>
      <c r="G885" s="7">
        <v>6.2652498997574524E-2</v>
      </c>
      <c r="H885" s="7">
        <v>4.1467304625199208E-2</v>
      </c>
      <c r="I885" s="8">
        <v>108.9</v>
      </c>
      <c r="J885" s="8">
        <v>109</v>
      </c>
      <c r="K885" s="41"/>
      <c r="L885" s="9">
        <v>3.9594843462246843E-2</v>
      </c>
      <c r="M885" s="9">
        <v>1.771479185119551E-3</v>
      </c>
      <c r="N885" s="9">
        <v>4.5471823019337831E-2</v>
      </c>
      <c r="O885" s="9">
        <v>5.157411016785507E-2</v>
      </c>
      <c r="P885" s="9">
        <v>7.073477706140463E-2</v>
      </c>
      <c r="Q885" s="9">
        <v>6.2789790425707093E-2</v>
      </c>
      <c r="R885" s="9">
        <v>5.6818181818181657E-2</v>
      </c>
      <c r="S885" s="10">
        <v>112.9</v>
      </c>
      <c r="T885" s="10">
        <v>113.1</v>
      </c>
      <c r="U885" s="41"/>
      <c r="V885" s="84">
        <v>7.1249999999999994E-2</v>
      </c>
      <c r="W885" s="84">
        <v>7.2000000000000008E-2</v>
      </c>
      <c r="X885" s="87">
        <v>7.2</v>
      </c>
      <c r="Y885" s="41"/>
      <c r="Z885" s="13">
        <v>6.8400000000000002E-2</v>
      </c>
      <c r="AA885" s="11">
        <v>6.84</v>
      </c>
      <c r="AB885" s="22">
        <v>6.8499999999999991E-2</v>
      </c>
      <c r="AC885" s="41"/>
      <c r="AD885" s="90">
        <v>0</v>
      </c>
      <c r="AE885" s="41"/>
      <c r="AF885" s="12" t="str">
        <v/>
      </c>
      <c r="AG885" s="104" t="str">
        <v/>
      </c>
      <c r="AH885" s="41"/>
      <c r="AI885" s="94">
        <v>0.69</v>
      </c>
      <c r="AJ885" s="94">
        <v>7.71</v>
      </c>
      <c r="AK885" s="94">
        <v>7.07</v>
      </c>
      <c r="AL885" s="41"/>
      <c r="AM885" s="7">
        <v>2.0464967260057199E-2</v>
      </c>
      <c r="AN885" s="7">
        <v>1.8282613824014415E-3</v>
      </c>
      <c r="AO885" s="7">
        <v>3.1865869683364467E-2</v>
      </c>
      <c r="AP885" s="7">
        <v>3.9015728720549703E-2</v>
      </c>
      <c r="AQ885" s="7">
        <v>6.1453809638987389E-2</v>
      </c>
      <c r="AR885" s="7">
        <v>5.6763594538884687E-2</v>
      </c>
      <c r="AS885" s="18">
        <v>50.960999999999999</v>
      </c>
      <c r="AT885" s="41"/>
      <c r="AU885" s="9">
        <v>3.5064127009613921E-2</v>
      </c>
      <c r="AV885" s="9">
        <v>1.7093353016588431E-3</v>
      </c>
      <c r="AW885" s="9">
        <v>4.0443051342684999E-2</v>
      </c>
      <c r="AX885" s="9">
        <v>4.7386956346112008E-2</v>
      </c>
      <c r="AY885" s="9">
        <v>6.1882389434251284E-2</v>
      </c>
      <c r="AZ885" s="9">
        <v>5.6035883326723157E-2</v>
      </c>
      <c r="BA885" s="10">
        <v>51.57</v>
      </c>
      <c r="BB885" s="41"/>
    </row>
    <row r="886" spans="1:54" ht="12.75" customHeight="1" x14ac:dyDescent="0.2">
      <c r="A886" s="32">
        <v>31564</v>
      </c>
      <c r="B886" s="7">
        <v>1.7657992565055736E-2</v>
      </c>
      <c r="C886" s="7">
        <v>3.6697247706423131E-3</v>
      </c>
      <c r="D886" s="7">
        <v>3.2437283564072494E-2</v>
      </c>
      <c r="E886" s="7">
        <v>3.862120304166905E-2</v>
      </c>
      <c r="F886" s="7">
        <v>6.7840967220088366E-2</v>
      </c>
      <c r="G886" s="7">
        <v>6.278020172893739E-2</v>
      </c>
      <c r="H886" s="7">
        <v>3.8095238095238182E-2</v>
      </c>
      <c r="I886" s="8">
        <v>109.5</v>
      </c>
      <c r="J886" s="8">
        <v>109.4</v>
      </c>
      <c r="K886" s="41"/>
      <c r="L886" s="9">
        <v>3.9522058823529438E-2</v>
      </c>
      <c r="M886" s="9">
        <v>2.6525198938993633E-3</v>
      </c>
      <c r="N886" s="9">
        <v>4.5032146622749236E-2</v>
      </c>
      <c r="O886" s="9">
        <v>4.9802969809923825E-2</v>
      </c>
      <c r="P886" s="9">
        <v>7.0549264929130162E-2</v>
      </c>
      <c r="Q886" s="9">
        <v>6.272498205186694E-2</v>
      </c>
      <c r="R886" s="9">
        <v>5.1612903225806583E-2</v>
      </c>
      <c r="S886" s="10">
        <v>113.1</v>
      </c>
      <c r="T886" s="10">
        <v>113.4</v>
      </c>
      <c r="U886" s="41"/>
      <c r="V886" s="84">
        <v>7.1083333333333346E-2</v>
      </c>
      <c r="W886" s="84">
        <v>7.2000000000000008E-2</v>
      </c>
      <c r="X886" s="87">
        <v>7.2</v>
      </c>
      <c r="Y886" s="41"/>
      <c r="Z886" s="13">
        <v>7.7199999999999991E-2</v>
      </c>
      <c r="AA886" s="11">
        <v>7.72</v>
      </c>
      <c r="AB886" s="22">
        <v>6.9199999999999998E-2</v>
      </c>
      <c r="AC886" s="41"/>
      <c r="AD886" s="90">
        <v>0</v>
      </c>
      <c r="AE886" s="41"/>
      <c r="AF886" s="12" t="str">
        <v/>
      </c>
      <c r="AG886" s="104" t="str">
        <v/>
      </c>
      <c r="AH886" s="41"/>
      <c r="AI886" s="94">
        <v>0.54</v>
      </c>
      <c r="AJ886" s="94">
        <v>7.8</v>
      </c>
      <c r="AK886" s="94">
        <v>7.18</v>
      </c>
      <c r="AL886" s="41"/>
      <c r="AM886" s="7">
        <v>2.1487768347478786E-2</v>
      </c>
      <c r="AN886" s="7">
        <v>3.7283412805872995E-3</v>
      </c>
      <c r="AO886" s="7">
        <v>3.1865392295917117E-2</v>
      </c>
      <c r="AP886" s="7">
        <v>3.8961168051567574E-2</v>
      </c>
      <c r="AQ886" s="7">
        <v>6.1384703073147362E-2</v>
      </c>
      <c r="AR886" s="7">
        <v>5.682901604756041E-2</v>
      </c>
      <c r="AS886" s="18">
        <v>51.151000000000003</v>
      </c>
      <c r="AT886" s="41"/>
      <c r="AU886" s="9">
        <v>3.4748339601504474E-2</v>
      </c>
      <c r="AV886" s="9">
        <v>3.0056234244715263E-3</v>
      </c>
      <c r="AW886" s="9">
        <v>3.986687076827744E-2</v>
      </c>
      <c r="AX886" s="9">
        <v>4.697380499550774E-2</v>
      </c>
      <c r="AY886" s="9">
        <v>6.1770294006727511E-2</v>
      </c>
      <c r="AZ886" s="9">
        <v>5.6024009351896442E-2</v>
      </c>
      <c r="BA886" s="10">
        <v>51.725000000000001</v>
      </c>
      <c r="BB886" s="41"/>
    </row>
    <row r="887" spans="1:54" ht="12.75" customHeight="1" x14ac:dyDescent="0.2">
      <c r="A887" s="32">
        <v>31594</v>
      </c>
      <c r="B887" s="7">
        <v>1.5769944341373021E-2</v>
      </c>
      <c r="C887" s="7">
        <v>9.1407678244959101E-4</v>
      </c>
      <c r="D887" s="7">
        <v>3.1057479335875104E-2</v>
      </c>
      <c r="E887" s="7">
        <v>3.6343503032898461E-2</v>
      </c>
      <c r="F887" s="7">
        <v>6.7278599058288924E-2</v>
      </c>
      <c r="G887" s="7">
        <v>6.2616457635164435E-2</v>
      </c>
      <c r="H887" s="7">
        <v>4.1074249605055346E-2</v>
      </c>
      <c r="I887" s="8">
        <v>109.5</v>
      </c>
      <c r="J887" s="8">
        <v>109.5</v>
      </c>
      <c r="K887" s="41"/>
      <c r="L887" s="9">
        <v>4.1284403669724856E-2</v>
      </c>
      <c r="M887" s="9">
        <v>3.5273368606700828E-3</v>
      </c>
      <c r="N887" s="9">
        <v>4.4508971000940312E-2</v>
      </c>
      <c r="O887" s="9">
        <v>4.77248241961441E-2</v>
      </c>
      <c r="P887" s="9">
        <v>7.0181250289029551E-2</v>
      </c>
      <c r="Q887" s="9">
        <v>6.2754198126757865E-2</v>
      </c>
      <c r="R887" s="9">
        <v>5.4662379421221763E-2</v>
      </c>
      <c r="S887" s="10">
        <v>113.5</v>
      </c>
      <c r="T887" s="10">
        <v>113.8</v>
      </c>
      <c r="U887" s="41"/>
      <c r="V887" s="84">
        <v>7.0750000000000007E-2</v>
      </c>
      <c r="W887" s="84">
        <v>7.0000000000000007E-2</v>
      </c>
      <c r="X887" s="87">
        <v>7</v>
      </c>
      <c r="Y887" s="41"/>
      <c r="Z887" s="13">
        <v>6.3500000000000001E-2</v>
      </c>
      <c r="AA887" s="11">
        <v>6.35</v>
      </c>
      <c r="AB887" s="22">
        <v>6.5599999999999992E-2</v>
      </c>
      <c r="AC887" s="41"/>
      <c r="AD887" s="90">
        <v>0</v>
      </c>
      <c r="AE887" s="41"/>
      <c r="AF887" s="12" t="str">
        <v/>
      </c>
      <c r="AG887" s="104" t="str">
        <v/>
      </c>
      <c r="AH887" s="41"/>
      <c r="AI887" s="94">
        <v>0.77</v>
      </c>
      <c r="AJ887" s="94">
        <v>7.3</v>
      </c>
      <c r="AK887" s="94">
        <v>6.67</v>
      </c>
      <c r="AL887" s="41"/>
      <c r="AM887" s="7">
        <v>1.9243794573488904E-2</v>
      </c>
      <c r="AN887" s="7">
        <v>2.5414947899360385E-4</v>
      </c>
      <c r="AO887" s="7">
        <v>3.0016923365108195E-2</v>
      </c>
      <c r="AP887" s="7">
        <v>3.7764388808941618E-2</v>
      </c>
      <c r="AQ887" s="7">
        <v>6.0874785389096298E-2</v>
      </c>
      <c r="AR887" s="7">
        <v>5.6739573594860149E-2</v>
      </c>
      <c r="AS887" s="18">
        <v>51.164000000000001</v>
      </c>
      <c r="AT887" s="41"/>
      <c r="AU887" s="9">
        <v>3.3609925399928242E-2</v>
      </c>
      <c r="AV887" s="9">
        <v>1.8173030449493144E-3</v>
      </c>
      <c r="AW887" s="9">
        <v>3.8169557058046921E-2</v>
      </c>
      <c r="AX887" s="9">
        <v>4.609517705059285E-2</v>
      </c>
      <c r="AY887" s="9">
        <v>6.1381618027172014E-2</v>
      </c>
      <c r="AZ887" s="9">
        <v>5.5965228535431955E-2</v>
      </c>
      <c r="BA887" s="10">
        <v>51.819000000000003</v>
      </c>
      <c r="BB887" s="41"/>
    </row>
    <row r="888" spans="1:54" ht="12.75" customHeight="1" x14ac:dyDescent="0.2">
      <c r="A888" s="32">
        <v>31625</v>
      </c>
      <c r="B888" s="7">
        <v>1.5740740740740833E-2</v>
      </c>
      <c r="C888" s="7">
        <v>9.1324200913245335E-4</v>
      </c>
      <c r="D888" s="7">
        <v>3.0654179342749277E-2</v>
      </c>
      <c r="E888" s="7">
        <v>3.5144515170699719E-2</v>
      </c>
      <c r="F888" s="7">
        <v>6.6914146313233225E-2</v>
      </c>
      <c r="G888" s="7">
        <v>6.2387479401727175E-2</v>
      </c>
      <c r="H888" s="7">
        <v>4.2654028436019065E-2</v>
      </c>
      <c r="I888" s="8">
        <v>109.7</v>
      </c>
      <c r="J888" s="8">
        <v>109.6</v>
      </c>
      <c r="K888" s="41"/>
      <c r="L888" s="9">
        <v>4.0219378427787777E-2</v>
      </c>
      <c r="M888" s="9">
        <v>3.5149384885764245E-3</v>
      </c>
      <c r="N888" s="9">
        <v>4.4032666339381299E-2</v>
      </c>
      <c r="O888" s="9">
        <v>4.6422321198873906E-2</v>
      </c>
      <c r="P888" s="9">
        <v>6.9907839773295732E-2</v>
      </c>
      <c r="Q888" s="9">
        <v>6.2736552004005075E-2</v>
      </c>
      <c r="R888" s="9">
        <v>5.600000000000005E-2</v>
      </c>
      <c r="S888" s="10">
        <v>113.8</v>
      </c>
      <c r="T888" s="10">
        <v>114.2</v>
      </c>
      <c r="U888" s="41"/>
      <c r="V888" s="84">
        <v>7.0583333333333345E-2</v>
      </c>
      <c r="W888" s="84">
        <v>6.9000000000000006E-2</v>
      </c>
      <c r="X888" s="87">
        <v>6.9</v>
      </c>
      <c r="Y888" s="41"/>
      <c r="Z888" s="13">
        <v>5.7699999999999994E-2</v>
      </c>
      <c r="AA888" s="11">
        <v>5.77</v>
      </c>
      <c r="AB888" s="22">
        <v>6.1699999999999998E-2</v>
      </c>
      <c r="AC888" s="41"/>
      <c r="AD888" s="90">
        <v>0</v>
      </c>
      <c r="AE888" s="41"/>
      <c r="AF888" s="12" t="str">
        <v/>
      </c>
      <c r="AG888" s="104" t="str">
        <v/>
      </c>
      <c r="AH888" s="41"/>
      <c r="AI888" s="94">
        <v>1.01</v>
      </c>
      <c r="AJ888" s="94">
        <v>7.17</v>
      </c>
      <c r="AK888" s="94">
        <v>6.33</v>
      </c>
      <c r="AL888" s="41"/>
      <c r="AM888" s="7">
        <v>1.7155110793424022E-2</v>
      </c>
      <c r="AN888" s="7">
        <v>1.2508795246657378E-3</v>
      </c>
      <c r="AO888" s="7">
        <v>2.8983139594516594E-2</v>
      </c>
      <c r="AP888" s="7">
        <v>3.6729620904764726E-2</v>
      </c>
      <c r="AQ888" s="7">
        <v>6.0425031600255252E-2</v>
      </c>
      <c r="AR888" s="7">
        <v>5.6603603805181146E-2</v>
      </c>
      <c r="AS888" s="18">
        <v>51.228000000000002</v>
      </c>
      <c r="AT888" s="41"/>
      <c r="AU888" s="9">
        <v>3.0666931321952973E-2</v>
      </c>
      <c r="AV888" s="9">
        <v>2.0455817364286588E-3</v>
      </c>
      <c r="AW888" s="9">
        <v>3.7095954003694809E-2</v>
      </c>
      <c r="AX888" s="9">
        <v>4.5126801585676057E-2</v>
      </c>
      <c r="AY888" s="9">
        <v>6.0987176559250234E-2</v>
      </c>
      <c r="AZ888" s="9">
        <v>5.5976321574030097E-2</v>
      </c>
      <c r="BA888" s="10">
        <v>51.924999999999997</v>
      </c>
      <c r="BB888" s="41"/>
    </row>
    <row r="889" spans="1:54" ht="12.75" customHeight="1" x14ac:dyDescent="0.2">
      <c r="A889" s="32">
        <v>31656</v>
      </c>
      <c r="B889" s="7">
        <v>1.7543859649122862E-2</v>
      </c>
      <c r="C889" s="7">
        <v>3.6496350364965124E-3</v>
      </c>
      <c r="D889" s="7">
        <v>3.0506434788129422E-2</v>
      </c>
      <c r="E889" s="7">
        <v>3.4077613835238552E-2</v>
      </c>
      <c r="F889" s="7">
        <v>6.7028233814619975E-2</v>
      </c>
      <c r="G889" s="7">
        <v>6.2629068783394359E-2</v>
      </c>
      <c r="H889" s="7">
        <v>4.1009463722397443E-2</v>
      </c>
      <c r="I889" s="8">
        <v>110.2</v>
      </c>
      <c r="J889" s="8">
        <v>110</v>
      </c>
      <c r="K889" s="41"/>
      <c r="L889" s="9">
        <v>4.0909090909091006E-2</v>
      </c>
      <c r="M889" s="9">
        <v>3.5026269702276291E-3</v>
      </c>
      <c r="N889" s="9">
        <v>4.373922567520605E-2</v>
      </c>
      <c r="O889" s="9">
        <v>4.4955978535941021E-2</v>
      </c>
      <c r="P889" s="9">
        <v>6.9827342136018045E-2</v>
      </c>
      <c r="Q889" s="9">
        <v>6.2904973818033394E-2</v>
      </c>
      <c r="R889" s="9">
        <v>5.4313099041533475E-2</v>
      </c>
      <c r="S889" s="10">
        <v>114.5</v>
      </c>
      <c r="T889" s="10">
        <v>114.6</v>
      </c>
      <c r="U889" s="41"/>
      <c r="V889" s="84">
        <v>7.0500000000000021E-2</v>
      </c>
      <c r="W889" s="84">
        <v>7.0000000000000007E-2</v>
      </c>
      <c r="X889" s="87">
        <v>7</v>
      </c>
      <c r="Y889" s="41"/>
      <c r="Z889" s="13">
        <v>6.9000000000000006E-2</v>
      </c>
      <c r="AA889" s="11">
        <v>6.9</v>
      </c>
      <c r="AB889" s="22">
        <v>5.8899999999999994E-2</v>
      </c>
      <c r="AC889" s="41"/>
      <c r="AD889" s="90">
        <v>0</v>
      </c>
      <c r="AE889" s="41"/>
      <c r="AF889" s="12" t="str">
        <v/>
      </c>
      <c r="AG889" s="104" t="str">
        <v/>
      </c>
      <c r="AH889" s="41"/>
      <c r="AI889" s="94">
        <v>1.07</v>
      </c>
      <c r="AJ889" s="94">
        <v>7.45</v>
      </c>
      <c r="AK889" s="94">
        <v>6.35</v>
      </c>
      <c r="AL889" s="41"/>
      <c r="AM889" s="7">
        <v>1.8771432535828358E-2</v>
      </c>
      <c r="AN889" s="7">
        <v>3.2794565472007431E-3</v>
      </c>
      <c r="AO889" s="7">
        <v>2.8904627230605939E-2</v>
      </c>
      <c r="AP889" s="7">
        <v>3.6156938123693694E-2</v>
      </c>
      <c r="AQ889" s="7">
        <v>6.0178404596902713E-2</v>
      </c>
      <c r="AR889" s="7">
        <v>5.6609341374811661E-2</v>
      </c>
      <c r="AS889" s="18">
        <v>51.396000000000001</v>
      </c>
      <c r="AT889" s="41"/>
      <c r="AU889" s="9">
        <v>3.1930908802788815E-2</v>
      </c>
      <c r="AV889" s="9">
        <v>3.2932113625421255E-3</v>
      </c>
      <c r="AW889" s="9">
        <v>3.6839223659668852E-2</v>
      </c>
      <c r="AX889" s="9">
        <v>4.444838254877248E-2</v>
      </c>
      <c r="AY889" s="9">
        <v>6.0717346191093924E-2</v>
      </c>
      <c r="AZ889" s="9">
        <v>5.5986963483112939E-2</v>
      </c>
      <c r="BA889" s="10">
        <v>52.095999999999997</v>
      </c>
      <c r="BB889" s="41"/>
    </row>
    <row r="890" spans="1:54" ht="12.75" customHeight="1" x14ac:dyDescent="0.2">
      <c r="A890" s="32">
        <v>31686</v>
      </c>
      <c r="B890" s="7">
        <v>1.4719411223550916E-2</v>
      </c>
      <c r="C890" s="7">
        <v>1.8181818181819409E-3</v>
      </c>
      <c r="D890" s="7">
        <v>2.9796424378752295E-2</v>
      </c>
      <c r="E890" s="7">
        <v>3.3821898623031643E-2</v>
      </c>
      <c r="F890" s="7">
        <v>6.6570812872954299E-2</v>
      </c>
      <c r="G890" s="7">
        <v>6.2353323083692569E-2</v>
      </c>
      <c r="H890" s="7">
        <v>4.4025157232704393E-2</v>
      </c>
      <c r="I890" s="8">
        <v>110.3</v>
      </c>
      <c r="J890" s="8">
        <v>110.2</v>
      </c>
      <c r="K890" s="41"/>
      <c r="L890" s="9">
        <v>3.9747064137307886E-2</v>
      </c>
      <c r="M890" s="9">
        <v>3.4904013961605251E-3</v>
      </c>
      <c r="N890" s="9">
        <v>4.3490803976886205E-2</v>
      </c>
      <c r="O890" s="9">
        <v>4.514061361077637E-2</v>
      </c>
      <c r="P890" s="9">
        <v>6.9837386739347362E-2</v>
      </c>
      <c r="Q890" s="9">
        <v>6.2869195476661144E-2</v>
      </c>
      <c r="R890" s="9">
        <v>5.5732484076433053E-2</v>
      </c>
      <c r="S890" s="10">
        <v>115.1</v>
      </c>
      <c r="T890" s="10">
        <v>115</v>
      </c>
      <c r="U890" s="41"/>
      <c r="V890" s="84">
        <v>7.0416666666666683E-2</v>
      </c>
      <c r="W890" s="84">
        <v>7.0000000000000007E-2</v>
      </c>
      <c r="X890" s="87">
        <v>7</v>
      </c>
      <c r="Y890" s="41"/>
      <c r="Z890" s="13">
        <v>5.9299999999999999E-2</v>
      </c>
      <c r="AA890" s="11">
        <v>5.93</v>
      </c>
      <c r="AB890" s="22">
        <v>5.8499999999999996E-2</v>
      </c>
      <c r="AC890" s="41"/>
      <c r="AD890" s="90">
        <v>0</v>
      </c>
      <c r="AE890" s="41"/>
      <c r="AF890" s="12" t="str">
        <v/>
      </c>
      <c r="AG890" s="104" t="str">
        <v/>
      </c>
      <c r="AH890" s="41"/>
      <c r="AI890" s="94">
        <v>1.08</v>
      </c>
      <c r="AJ890" s="94">
        <v>7.43</v>
      </c>
      <c r="AK890" s="94">
        <v>6.28</v>
      </c>
      <c r="AL890" s="41"/>
      <c r="AM890" s="7">
        <v>1.8898541547107905E-2</v>
      </c>
      <c r="AN890" s="7">
        <v>1.7900225698497252E-3</v>
      </c>
      <c r="AO890" s="7">
        <v>2.8937005305597729E-2</v>
      </c>
      <c r="AP890" s="7">
        <v>3.5590781728989995E-2</v>
      </c>
      <c r="AQ890" s="7">
        <v>5.9814471803822267E-2</v>
      </c>
      <c r="AR890" s="7">
        <v>5.656486694884566E-2</v>
      </c>
      <c r="AS890" s="18">
        <v>51.488</v>
      </c>
      <c r="AT890" s="41"/>
      <c r="AU890" s="9">
        <v>3.3778305151785037E-2</v>
      </c>
      <c r="AV890" s="9">
        <v>3.3975737100737646E-3</v>
      </c>
      <c r="AW890" s="9">
        <v>3.7398414972502403E-2</v>
      </c>
      <c r="AX890" s="9">
        <v>4.3914822480894067E-2</v>
      </c>
      <c r="AY890" s="9">
        <v>6.0557119615167965E-2</v>
      </c>
      <c r="AZ890" s="9">
        <v>5.5994588343054819E-2</v>
      </c>
      <c r="BA890" s="10">
        <v>52.273000000000003</v>
      </c>
      <c r="BB890" s="41"/>
    </row>
    <row r="891" spans="1:54" ht="12.75" customHeight="1" x14ac:dyDescent="0.2">
      <c r="A891" s="32">
        <v>31717</v>
      </c>
      <c r="B891" s="7">
        <v>1.2844036697247763E-2</v>
      </c>
      <c r="C891" s="7">
        <v>1.8148820326679971E-3</v>
      </c>
      <c r="D891" s="7">
        <v>2.9428498400178693E-2</v>
      </c>
      <c r="E891" s="7">
        <v>3.3346318381542783E-2</v>
      </c>
      <c r="F891" s="7">
        <v>6.6483419680399392E-2</v>
      </c>
      <c r="G891" s="7">
        <v>6.2401459806119552E-2</v>
      </c>
      <c r="H891" s="7">
        <v>4.5454545454545636E-2</v>
      </c>
      <c r="I891" s="8">
        <v>110.4</v>
      </c>
      <c r="J891" s="8">
        <v>110.4</v>
      </c>
      <c r="K891" s="41"/>
      <c r="L891" s="9">
        <v>3.7769784172661858E-2</v>
      </c>
      <c r="M891" s="9">
        <v>2.6086956521738092E-3</v>
      </c>
      <c r="N891" s="9">
        <v>4.2683922217334747E-2</v>
      </c>
      <c r="O891" s="9">
        <v>4.4780876950281989E-2</v>
      </c>
      <c r="P891" s="9">
        <v>6.9569601903724632E-2</v>
      </c>
      <c r="Q891" s="9">
        <v>6.2851455204442797E-2</v>
      </c>
      <c r="R891" s="9">
        <v>5.3797468354430222E-2</v>
      </c>
      <c r="S891" s="10">
        <v>115.4</v>
      </c>
      <c r="T891" s="10">
        <v>115.3</v>
      </c>
      <c r="U891" s="41"/>
      <c r="V891" s="84">
        <v>7.0333333333333345E-2</v>
      </c>
      <c r="W891" s="84">
        <v>6.9000000000000006E-2</v>
      </c>
      <c r="X891" s="87">
        <v>6.9</v>
      </c>
      <c r="Y891" s="41"/>
      <c r="Z891" s="13">
        <v>6.0299999999999999E-2</v>
      </c>
      <c r="AA891" s="11">
        <v>6.03</v>
      </c>
      <c r="AB891" s="22">
        <v>6.0400000000000002E-2</v>
      </c>
      <c r="AC891" s="41"/>
      <c r="AD891" s="90">
        <v>0</v>
      </c>
      <c r="AE891" s="41"/>
      <c r="AF891" s="12" t="str">
        <v/>
      </c>
      <c r="AG891" s="104" t="str">
        <v/>
      </c>
      <c r="AH891" s="41"/>
      <c r="AI891" s="94">
        <v>0.94</v>
      </c>
      <c r="AJ891" s="94">
        <v>7.25</v>
      </c>
      <c r="AK891" s="94">
        <v>6.28</v>
      </c>
      <c r="AL891" s="41"/>
      <c r="AM891" s="7">
        <v>1.7758484609313285E-2</v>
      </c>
      <c r="AN891" s="7">
        <v>1.786824114356822E-3</v>
      </c>
      <c r="AO891" s="7">
        <v>2.906346737588783E-2</v>
      </c>
      <c r="AP891" s="7">
        <v>3.4852190207384615E-2</v>
      </c>
      <c r="AQ891" s="7">
        <v>5.9522754511755371E-2</v>
      </c>
      <c r="AR891" s="7">
        <v>5.6582139323117842E-2</v>
      </c>
      <c r="AS891" s="18">
        <v>51.58</v>
      </c>
      <c r="AT891" s="41"/>
      <c r="AU891" s="9">
        <v>3.3439207717650854E-2</v>
      </c>
      <c r="AV891" s="9">
        <v>2.1234671819103657E-3</v>
      </c>
      <c r="AW891" s="9">
        <v>3.7327841856753752E-2</v>
      </c>
      <c r="AX891" s="9">
        <v>4.3143434573714945E-2</v>
      </c>
      <c r="AY891" s="9">
        <v>6.0301072362118902E-2</v>
      </c>
      <c r="AZ891" s="9">
        <v>5.5974611256722762E-2</v>
      </c>
      <c r="BA891" s="10">
        <v>52.384</v>
      </c>
      <c r="BB891" s="41"/>
    </row>
    <row r="892" spans="1:54" ht="12.75" customHeight="1" x14ac:dyDescent="0.2">
      <c r="A892" s="32">
        <v>31747</v>
      </c>
      <c r="B892" s="7">
        <v>1.0978956999085021E-2</v>
      </c>
      <c r="C892" s="7">
        <v>3.6231884057971175E-3</v>
      </c>
      <c r="D892" s="7">
        <v>2.9400269357512165E-2</v>
      </c>
      <c r="E892" s="7">
        <v>3.287290502005713E-2</v>
      </c>
      <c r="F892" s="7">
        <v>6.6212891731923351E-2</v>
      </c>
      <c r="G892" s="7">
        <v>6.2449555124356682E-2</v>
      </c>
      <c r="H892" s="7">
        <v>4.2121684867394649E-2</v>
      </c>
      <c r="I892" s="8">
        <v>110.5</v>
      </c>
      <c r="J892" s="8">
        <v>110.8</v>
      </c>
      <c r="K892" s="41"/>
      <c r="L892" s="9">
        <v>3.7735849056603765E-2</v>
      </c>
      <c r="M892" s="9">
        <v>2.6019080659149818E-3</v>
      </c>
      <c r="N892" s="9">
        <v>4.2643723973419423E-2</v>
      </c>
      <c r="O892" s="9">
        <v>4.4286844887836185E-2</v>
      </c>
      <c r="P892" s="9">
        <v>6.9662249456075021E-2</v>
      </c>
      <c r="Q892" s="9">
        <v>6.289748701636988E-2</v>
      </c>
      <c r="R892" s="9">
        <v>5.6962025316455556E-2</v>
      </c>
      <c r="S892" s="10">
        <v>115.5</v>
      </c>
      <c r="T892" s="10">
        <v>115.6</v>
      </c>
      <c r="U892" s="41"/>
      <c r="V892" s="84">
        <v>7.0000000000000007E-2</v>
      </c>
      <c r="W892" s="84">
        <v>6.6000000000000003E-2</v>
      </c>
      <c r="X892" s="87">
        <v>6.6</v>
      </c>
      <c r="Y892" s="41"/>
      <c r="Z892" s="13">
        <v>0.14349999999999999</v>
      </c>
      <c r="AA892" s="11">
        <v>14.35</v>
      </c>
      <c r="AB892" s="22">
        <v>6.9099999999999995E-2</v>
      </c>
      <c r="AC892" s="41"/>
      <c r="AD892" s="90">
        <v>0</v>
      </c>
      <c r="AE892" s="41"/>
      <c r="AF892" s="12" t="str">
        <v/>
      </c>
      <c r="AG892" s="104" t="str">
        <v/>
      </c>
      <c r="AH892" s="41"/>
      <c r="AI892" s="94">
        <v>0.88</v>
      </c>
      <c r="AJ892" s="94">
        <v>7.11</v>
      </c>
      <c r="AK892" s="94">
        <v>6.27</v>
      </c>
      <c r="AL892" s="41"/>
      <c r="AM892" s="7">
        <v>1.5752212389380515E-2</v>
      </c>
      <c r="AN892" s="7">
        <v>1.3765025203569259E-3</v>
      </c>
      <c r="AO892" s="7">
        <v>2.9346977588738499E-2</v>
      </c>
      <c r="AP892" s="7">
        <v>3.4499780528535196E-2</v>
      </c>
      <c r="AQ892" s="7">
        <v>5.9076983935102634E-2</v>
      </c>
      <c r="AR892" s="7">
        <v>5.6544069416928799E-2</v>
      </c>
      <c r="AS892" s="18">
        <v>51.651000000000003</v>
      </c>
      <c r="AT892" s="41"/>
      <c r="AU892" s="9">
        <v>3.1971196411356262E-2</v>
      </c>
      <c r="AV892" s="9">
        <v>1.2981062919974473E-3</v>
      </c>
      <c r="AW892" s="9">
        <v>3.7518641571337108E-2</v>
      </c>
      <c r="AX892" s="9">
        <v>4.264331084048667E-2</v>
      </c>
      <c r="AY892" s="9">
        <v>5.9865906809011937E-2</v>
      </c>
      <c r="AZ892" s="9">
        <v>5.588159025565842E-2</v>
      </c>
      <c r="BA892" s="10">
        <v>52.451999999999998</v>
      </c>
      <c r="BB892" s="41"/>
    </row>
    <row r="893" spans="1:54" ht="12.75" customHeight="1" x14ac:dyDescent="0.2">
      <c r="A893" s="32">
        <v>31778</v>
      </c>
      <c r="B893" s="7">
        <v>1.4598540145985384E-2</v>
      </c>
      <c r="C893" s="7">
        <v>5.4151624548737232E-3</v>
      </c>
      <c r="D893" s="7">
        <v>2.9540734390863133E-2</v>
      </c>
      <c r="E893" s="7">
        <v>3.3519366210079449E-2</v>
      </c>
      <c r="F893" s="7">
        <v>6.6338015035960041E-2</v>
      </c>
      <c r="G893" s="7">
        <v>6.2785069145176786E-2</v>
      </c>
      <c r="H893" s="7">
        <v>4.0372670807453215E-2</v>
      </c>
      <c r="I893" s="8">
        <v>111.2</v>
      </c>
      <c r="J893" s="8">
        <v>111.4</v>
      </c>
      <c r="K893" s="41"/>
      <c r="L893" s="9">
        <v>3.7634408602150504E-2</v>
      </c>
      <c r="M893" s="9">
        <v>2.5951557093426558E-3</v>
      </c>
      <c r="N893" s="9">
        <v>4.2183777137671408E-2</v>
      </c>
      <c r="O893" s="9">
        <v>4.4379959040508732E-2</v>
      </c>
      <c r="P893" s="9">
        <v>6.9396319978923815E-2</v>
      </c>
      <c r="Q893" s="9">
        <v>6.3035355630623124E-2</v>
      </c>
      <c r="R893" s="9">
        <v>5.5379746835443111E-2</v>
      </c>
      <c r="S893" s="10">
        <v>115.8</v>
      </c>
      <c r="T893" s="10">
        <v>115.9</v>
      </c>
      <c r="U893" s="41"/>
      <c r="V893" s="84">
        <v>6.9916666666666669E-2</v>
      </c>
      <c r="W893" s="84">
        <v>6.6000000000000003E-2</v>
      </c>
      <c r="X893" s="87">
        <v>6.6</v>
      </c>
      <c r="Y893" s="41"/>
      <c r="Z893" s="13">
        <v>6.2800000000000009E-2</v>
      </c>
      <c r="AA893" s="11">
        <v>6.28</v>
      </c>
      <c r="AB893" s="22">
        <v>6.4299999999999996E-2</v>
      </c>
      <c r="AC893" s="41"/>
      <c r="AD893" s="90">
        <v>0</v>
      </c>
      <c r="AE893" s="41"/>
      <c r="AF893" s="12" t="str">
        <v/>
      </c>
      <c r="AG893" s="104" t="str">
        <v/>
      </c>
      <c r="AH893" s="41"/>
      <c r="AI893" s="94">
        <v>0.85</v>
      </c>
      <c r="AJ893" s="94">
        <v>7.08</v>
      </c>
      <c r="AK893" s="94">
        <v>6.23</v>
      </c>
      <c r="AL893" s="41"/>
      <c r="AM893" s="7">
        <v>1.5856236786469191E-2</v>
      </c>
      <c r="AN893" s="7">
        <v>4.7046523784630701E-3</v>
      </c>
      <c r="AO893" s="7">
        <v>2.9468175736830027E-2</v>
      </c>
      <c r="AP893" s="7">
        <v>3.4245327936394343E-2</v>
      </c>
      <c r="AQ893" s="7">
        <v>5.8960668514512538E-2</v>
      </c>
      <c r="AR893" s="7">
        <v>5.6788975931795216E-2</v>
      </c>
      <c r="AS893" s="18">
        <v>51.893999999999998</v>
      </c>
      <c r="AT893" s="41"/>
      <c r="AU893" s="9">
        <v>2.8903543961957823E-2</v>
      </c>
      <c r="AV893" s="9">
        <v>2.4021962937543773E-3</v>
      </c>
      <c r="AW893" s="9">
        <v>3.720162347015088E-2</v>
      </c>
      <c r="AX893" s="9">
        <v>4.1869262504552252E-2</v>
      </c>
      <c r="AY893" s="9">
        <v>5.9475319609014976E-2</v>
      </c>
      <c r="AZ893" s="9">
        <v>5.5960504322863036E-2</v>
      </c>
      <c r="BA893" s="10">
        <v>52.578000000000003</v>
      </c>
      <c r="BB893" s="41"/>
    </row>
    <row r="894" spans="1:54" ht="12.75" customHeight="1" x14ac:dyDescent="0.2">
      <c r="A894" s="32">
        <v>31809</v>
      </c>
      <c r="B894" s="7">
        <v>2.1043000914912957E-2</v>
      </c>
      <c r="C894" s="7">
        <v>3.5906642728904536E-3</v>
      </c>
      <c r="D894" s="7">
        <v>2.9093288836133935E-2</v>
      </c>
      <c r="E894" s="7">
        <v>3.3605024064469857E-2</v>
      </c>
      <c r="F894" s="7">
        <v>6.5633025320050775E-2</v>
      </c>
      <c r="G894" s="7">
        <v>6.2975891698055397E-2</v>
      </c>
      <c r="H894" s="7">
        <v>4.0185471406491313E-2</v>
      </c>
      <c r="I894" s="8">
        <v>111.6</v>
      </c>
      <c r="J894" s="8">
        <v>111.8</v>
      </c>
      <c r="K894" s="41"/>
      <c r="L894" s="9">
        <v>3.7533512064342966E-2</v>
      </c>
      <c r="M894" s="9">
        <v>2.5884383088869978E-3</v>
      </c>
      <c r="N894" s="9">
        <v>4.2065344470325394E-2</v>
      </c>
      <c r="O894" s="9">
        <v>4.4249129186392455E-2</v>
      </c>
      <c r="P894" s="9">
        <v>6.9132484645756165E-2</v>
      </c>
      <c r="Q894" s="9">
        <v>6.301723442259588E-2</v>
      </c>
      <c r="R894" s="9">
        <v>5.180533751962324E-2</v>
      </c>
      <c r="S894" s="10">
        <v>116.1</v>
      </c>
      <c r="T894" s="10">
        <v>116.2</v>
      </c>
      <c r="U894" s="41"/>
      <c r="V894" s="84">
        <v>6.9416666666666654E-2</v>
      </c>
      <c r="W894" s="84">
        <v>6.6000000000000003E-2</v>
      </c>
      <c r="X894" s="87">
        <v>6.6</v>
      </c>
      <c r="Y894" s="41"/>
      <c r="Z894" s="13">
        <v>6.0199999999999997E-2</v>
      </c>
      <c r="AA894" s="11">
        <v>6.02</v>
      </c>
      <c r="AB894" s="22">
        <v>6.0999999999999999E-2</v>
      </c>
      <c r="AC894" s="41"/>
      <c r="AD894" s="90">
        <v>0</v>
      </c>
      <c r="AE894" s="41"/>
      <c r="AF894" s="12" t="str">
        <v/>
      </c>
      <c r="AG894" s="104" t="str">
        <v/>
      </c>
      <c r="AH894" s="41"/>
      <c r="AI894" s="94">
        <v>0.84</v>
      </c>
      <c r="AJ894" s="94">
        <v>7.25</v>
      </c>
      <c r="AK894" s="94">
        <v>6.4</v>
      </c>
      <c r="AL894" s="41"/>
      <c r="AM894" s="7">
        <v>1.9418996163182101E-2</v>
      </c>
      <c r="AN894" s="7">
        <v>3.5071491887308515E-3</v>
      </c>
      <c r="AO894" s="7">
        <v>2.8369210650739829E-2</v>
      </c>
      <c r="AP894" s="7">
        <v>3.4347822239581882E-2</v>
      </c>
      <c r="AQ894" s="7">
        <v>5.8506037063990268E-2</v>
      </c>
      <c r="AR894" s="7">
        <v>5.691254426636716E-2</v>
      </c>
      <c r="AS894" s="18">
        <v>52.076000000000001</v>
      </c>
      <c r="AT894" s="41"/>
      <c r="AU894" s="9">
        <v>2.8341108270060422E-2</v>
      </c>
      <c r="AV894" s="9">
        <v>2.0350717029935517E-3</v>
      </c>
      <c r="AW894" s="9">
        <v>3.573324711210013E-2</v>
      </c>
      <c r="AX894" s="9">
        <v>4.1491731644120566E-2</v>
      </c>
      <c r="AY894" s="9">
        <v>5.9042844263752059E-2</v>
      </c>
      <c r="AZ894" s="9">
        <v>5.597244817570024E-2</v>
      </c>
      <c r="BA894" s="10">
        <v>52.685000000000002</v>
      </c>
      <c r="BB894" s="41"/>
    </row>
    <row r="895" spans="1:54" ht="12.75" customHeight="1" x14ac:dyDescent="0.2">
      <c r="A895" s="32">
        <v>31837</v>
      </c>
      <c r="B895" s="7">
        <v>3.0330882352941124E-2</v>
      </c>
      <c r="C895" s="7">
        <v>3.5778175313059268E-3</v>
      </c>
      <c r="D895" s="7">
        <v>2.9957767644273936E-2</v>
      </c>
      <c r="E895" s="7">
        <v>3.4748393519772769E-2</v>
      </c>
      <c r="F895" s="7">
        <v>6.5390609874146133E-2</v>
      </c>
      <c r="G895" s="7">
        <v>6.3052182963025505E-2</v>
      </c>
      <c r="H895" s="7">
        <v>4.0061633281972098E-2</v>
      </c>
      <c r="I895" s="8">
        <v>112.1</v>
      </c>
      <c r="J895" s="8">
        <v>112.2</v>
      </c>
      <c r="K895" s="41"/>
      <c r="L895" s="9">
        <v>4.0071237756010625E-2</v>
      </c>
      <c r="M895" s="9">
        <v>3.4423407917383297E-3</v>
      </c>
      <c r="N895" s="9">
        <v>4.2802041433461113E-2</v>
      </c>
      <c r="O895" s="9">
        <v>4.5058616543677932E-2</v>
      </c>
      <c r="P895" s="9">
        <v>6.9058822792117391E-2</v>
      </c>
      <c r="Q895" s="9">
        <v>6.3181561501413741E-2</v>
      </c>
      <c r="R895" s="9">
        <v>4.8286604361370555E-2</v>
      </c>
      <c r="S895" s="10">
        <v>116.8</v>
      </c>
      <c r="T895" s="10">
        <v>116.6</v>
      </c>
      <c r="U895" s="41"/>
      <c r="V895" s="84">
        <v>6.8916666666666654E-2</v>
      </c>
      <c r="W895" s="84">
        <v>6.6000000000000003E-2</v>
      </c>
      <c r="X895" s="87">
        <v>6.6</v>
      </c>
      <c r="Y895" s="41"/>
      <c r="Z895" s="13">
        <v>6.2300000000000001E-2</v>
      </c>
      <c r="AA895" s="11">
        <v>6.23</v>
      </c>
      <c r="AB895" s="22">
        <v>6.13E-2</v>
      </c>
      <c r="AC895" s="41"/>
      <c r="AD895" s="90">
        <v>0</v>
      </c>
      <c r="AE895" s="41"/>
      <c r="AF895" s="12" t="str">
        <v/>
      </c>
      <c r="AG895" s="104" t="str">
        <v/>
      </c>
      <c r="AH895" s="41"/>
      <c r="AI895" s="94">
        <v>0.97</v>
      </c>
      <c r="AJ895" s="94">
        <v>7.25</v>
      </c>
      <c r="AK895" s="94">
        <v>6.42</v>
      </c>
      <c r="AL895" s="41"/>
      <c r="AM895" s="7">
        <v>2.4366318763242578E-2</v>
      </c>
      <c r="AN895" s="7">
        <v>2.6499731162146212E-3</v>
      </c>
      <c r="AO895" s="7">
        <v>2.8154329488907504E-2</v>
      </c>
      <c r="AP895" s="7">
        <v>3.4364517758181723E-2</v>
      </c>
      <c r="AQ895" s="7">
        <v>5.825633402051178E-2</v>
      </c>
      <c r="AR895" s="7">
        <v>5.7024780816611997E-2</v>
      </c>
      <c r="AS895" s="18">
        <v>52.213999999999999</v>
      </c>
      <c r="AT895" s="41"/>
      <c r="AU895" s="9">
        <v>2.8255074043083139E-2</v>
      </c>
      <c r="AV895" s="9">
        <v>2.9609945904907065E-3</v>
      </c>
      <c r="AW895" s="9">
        <v>3.5445967440072224E-2</v>
      </c>
      <c r="AX895" s="9">
        <v>4.1198790560843968E-2</v>
      </c>
      <c r="AY895" s="9">
        <v>5.89074200527544E-2</v>
      </c>
      <c r="AZ895" s="9">
        <v>5.6048199907568375E-2</v>
      </c>
      <c r="BA895" s="10">
        <v>52.841000000000001</v>
      </c>
      <c r="BB895" s="41"/>
    </row>
    <row r="896" spans="1:54" ht="12.75" customHeight="1" x14ac:dyDescent="0.2">
      <c r="A896" s="32">
        <v>31868</v>
      </c>
      <c r="B896" s="7">
        <v>3.7753222836095945E-2</v>
      </c>
      <c r="C896" s="7">
        <v>4.4563279857396942E-3</v>
      </c>
      <c r="D896" s="7">
        <v>3.0121417821597385E-2</v>
      </c>
      <c r="E896" s="7">
        <v>3.4979006654450862E-2</v>
      </c>
      <c r="F896" s="7">
        <v>6.5067828517702875E-2</v>
      </c>
      <c r="G896" s="7">
        <v>6.3175098570078747E-2</v>
      </c>
      <c r="H896" s="7">
        <v>4.6224961479198745E-2</v>
      </c>
      <c r="I896" s="8">
        <v>112.7</v>
      </c>
      <c r="J896" s="8">
        <v>112.7</v>
      </c>
      <c r="K896" s="41"/>
      <c r="L896" s="9">
        <v>4.1703637976929997E-2</v>
      </c>
      <c r="M896" s="9">
        <v>6.0034305317324677E-3</v>
      </c>
      <c r="N896" s="9">
        <v>4.2899795679738784E-2</v>
      </c>
      <c r="O896" s="9">
        <v>4.4352853439285411E-2</v>
      </c>
      <c r="P896" s="9">
        <v>6.8895081006548509E-2</v>
      </c>
      <c r="Q896" s="9">
        <v>6.3299189208357864E-2</v>
      </c>
      <c r="R896" s="9">
        <v>4.6439628482972228E-2</v>
      </c>
      <c r="S896" s="10">
        <v>117.4</v>
      </c>
      <c r="T896" s="10">
        <v>117.3</v>
      </c>
      <c r="U896" s="41"/>
      <c r="V896" s="84">
        <v>6.8249999999999991E-2</v>
      </c>
      <c r="W896" s="84">
        <v>6.3E-2</v>
      </c>
      <c r="X896" s="87">
        <v>6.3</v>
      </c>
      <c r="Y896" s="41"/>
      <c r="Z896" s="13">
        <v>7.6299999999999993E-2</v>
      </c>
      <c r="AA896" s="11">
        <v>7.63</v>
      </c>
      <c r="AB896" s="22">
        <v>6.3700000000000007E-2</v>
      </c>
      <c r="AC896" s="41"/>
      <c r="AD896" s="90">
        <v>0</v>
      </c>
      <c r="AE896" s="41"/>
      <c r="AF896" s="12" t="str">
        <v/>
      </c>
      <c r="AG896" s="104" t="str">
        <v/>
      </c>
      <c r="AH896" s="41"/>
      <c r="AI896" s="94">
        <v>0.83</v>
      </c>
      <c r="AJ896" s="94">
        <v>8.02</v>
      </c>
      <c r="AK896" s="94">
        <v>7.02</v>
      </c>
      <c r="AL896" s="41"/>
      <c r="AM896" s="7">
        <v>3.0294094519147441E-2</v>
      </c>
      <c r="AN896" s="7">
        <v>3.7346305588539241E-3</v>
      </c>
      <c r="AO896" s="7">
        <v>2.8128853743574211E-2</v>
      </c>
      <c r="AP896" s="7">
        <v>3.5032707413491515E-2</v>
      </c>
      <c r="AQ896" s="7">
        <v>5.8038511998605102E-2</v>
      </c>
      <c r="AR896" s="7">
        <v>5.7132877570895246E-2</v>
      </c>
      <c r="AS896" s="18">
        <v>52.408999999999999</v>
      </c>
      <c r="AT896" s="41"/>
      <c r="AU896" s="9">
        <v>3.0748611165067441E-2</v>
      </c>
      <c r="AV896" s="9">
        <v>4.2391324918149564E-3</v>
      </c>
      <c r="AW896" s="9">
        <v>3.5285531156760808E-2</v>
      </c>
      <c r="AX896" s="9">
        <v>4.1256684791252107E-2</v>
      </c>
      <c r="AY896" s="9">
        <v>5.8834505080827659E-2</v>
      </c>
      <c r="AZ896" s="9">
        <v>5.6126035265645857E-2</v>
      </c>
      <c r="BA896" s="10">
        <v>53.064999999999998</v>
      </c>
      <c r="BB896" s="41"/>
    </row>
    <row r="897" spans="1:54" ht="12.75" customHeight="1" x14ac:dyDescent="0.2">
      <c r="A897" s="32">
        <v>31898</v>
      </c>
      <c r="B897" s="7">
        <v>3.8567493112947604E-2</v>
      </c>
      <c r="C897" s="7">
        <v>2.6619343389528982E-3</v>
      </c>
      <c r="D897" s="7">
        <v>3.0340304455605649E-2</v>
      </c>
      <c r="E897" s="7">
        <v>3.3759275129120914E-2</v>
      </c>
      <c r="F897" s="7">
        <v>6.491398212197419E-2</v>
      </c>
      <c r="G897" s="7">
        <v>6.320308003434727E-2</v>
      </c>
      <c r="H897" s="7">
        <v>4.5941807044410421E-2</v>
      </c>
      <c r="I897" s="8">
        <v>113.1</v>
      </c>
      <c r="J897" s="8">
        <v>113</v>
      </c>
      <c r="K897" s="41"/>
      <c r="L897" s="9">
        <v>4.1629760850310005E-2</v>
      </c>
      <c r="M897" s="9">
        <v>3.4100596760444635E-3</v>
      </c>
      <c r="N897" s="9">
        <v>4.2150860344757568E-2</v>
      </c>
      <c r="O897" s="9">
        <v>4.27298097474893E-2</v>
      </c>
      <c r="P897" s="9">
        <v>6.8546607342960808E-2</v>
      </c>
      <c r="Q897" s="9">
        <v>6.3235359594600693E-2</v>
      </c>
      <c r="R897" s="9">
        <v>4.3010752688172227E-2</v>
      </c>
      <c r="S897" s="10">
        <v>117.6</v>
      </c>
      <c r="T897" s="10">
        <v>117.7</v>
      </c>
      <c r="U897" s="41"/>
      <c r="V897" s="84">
        <v>6.7500000000000004E-2</v>
      </c>
      <c r="W897" s="84">
        <v>6.3E-2</v>
      </c>
      <c r="X897" s="87">
        <v>6.3</v>
      </c>
      <c r="Y897" s="41"/>
      <c r="Z897" s="13">
        <v>6.6299999999999998E-2</v>
      </c>
      <c r="AA897" s="11">
        <v>6.63</v>
      </c>
      <c r="AB897" s="22">
        <v>6.8499999999999991E-2</v>
      </c>
      <c r="AC897" s="41"/>
      <c r="AD897" s="90">
        <v>0</v>
      </c>
      <c r="AE897" s="41"/>
      <c r="AF897" s="12" t="str">
        <v/>
      </c>
      <c r="AG897" s="104" t="str">
        <v/>
      </c>
      <c r="AH897" s="41"/>
      <c r="AI897" s="94">
        <v>0.8</v>
      </c>
      <c r="AJ897" s="94">
        <v>8.61</v>
      </c>
      <c r="AK897" s="94">
        <v>7.76</v>
      </c>
      <c r="AL897" s="41"/>
      <c r="AM897" s="7">
        <v>3.1023724024253907E-2</v>
      </c>
      <c r="AN897" s="7">
        <v>2.537732068919496E-3</v>
      </c>
      <c r="AO897" s="7">
        <v>2.8564319607140343E-2</v>
      </c>
      <c r="AP897" s="7">
        <v>3.4331964692723371E-2</v>
      </c>
      <c r="AQ897" s="7">
        <v>5.7772155487013199E-2</v>
      </c>
      <c r="AR897" s="7">
        <v>5.7165829561432124E-2</v>
      </c>
      <c r="AS897" s="18">
        <v>52.542000000000002</v>
      </c>
      <c r="AT897" s="41"/>
      <c r="AU897" s="9">
        <v>3.187899941826644E-2</v>
      </c>
      <c r="AV897" s="9">
        <v>2.8078771318194029E-3</v>
      </c>
      <c r="AW897" s="9">
        <v>3.5453096905895487E-2</v>
      </c>
      <c r="AX897" s="9">
        <v>4.071017317703296E-2</v>
      </c>
      <c r="AY897" s="9">
        <v>5.8592055427560519E-2</v>
      </c>
      <c r="AZ897" s="9">
        <v>5.6158548412808651E-2</v>
      </c>
      <c r="BA897" s="10">
        <v>53.213999999999999</v>
      </c>
      <c r="BB897" s="41"/>
    </row>
    <row r="898" spans="1:54" ht="12.75" customHeight="1" x14ac:dyDescent="0.2">
      <c r="A898" s="32">
        <v>31929</v>
      </c>
      <c r="B898" s="7">
        <v>3.6529680365296802E-2</v>
      </c>
      <c r="C898" s="7">
        <v>4.4247787610618428E-3</v>
      </c>
      <c r="D898" s="7">
        <v>3.0557832472371649E-2</v>
      </c>
      <c r="E898" s="7">
        <v>3.1917138498961828E-2</v>
      </c>
      <c r="F898" s="7">
        <v>6.4585917701758699E-2</v>
      </c>
      <c r="G898" s="7">
        <v>6.3230879582525823E-2</v>
      </c>
      <c r="H898" s="7">
        <v>4.7400611620795008E-2</v>
      </c>
      <c r="I898" s="8">
        <v>113.5</v>
      </c>
      <c r="J898" s="8">
        <v>113.5</v>
      </c>
      <c r="K898" s="41"/>
      <c r="L898" s="9">
        <v>4.0671971706454535E-2</v>
      </c>
      <c r="M898" s="9">
        <v>1.6992353440952179E-3</v>
      </c>
      <c r="N898" s="9">
        <v>4.1444781061066527E-2</v>
      </c>
      <c r="O898" s="9">
        <v>4.0950396969256841E-2</v>
      </c>
      <c r="P898" s="9">
        <v>6.7934613137029531E-2</v>
      </c>
      <c r="Q898" s="9">
        <v>6.3126682335129525E-2</v>
      </c>
      <c r="R898" s="9">
        <v>4.2944785276073594E-2</v>
      </c>
      <c r="S898" s="10">
        <v>117.7</v>
      </c>
      <c r="T898" s="10">
        <v>117.9</v>
      </c>
      <c r="U898" s="41"/>
      <c r="V898" s="84">
        <v>6.6666666666666666E-2</v>
      </c>
      <c r="W898" s="84">
        <v>6.2E-2</v>
      </c>
      <c r="X898" s="87">
        <v>6.2</v>
      </c>
      <c r="Y898" s="41"/>
      <c r="Z898" s="13">
        <v>6.5599999999999992E-2</v>
      </c>
      <c r="AA898" s="11">
        <v>6.56</v>
      </c>
      <c r="AB898" s="22">
        <v>6.7299999999999999E-2</v>
      </c>
      <c r="AC898" s="41"/>
      <c r="AD898" s="90">
        <v>0</v>
      </c>
      <c r="AE898" s="41"/>
      <c r="AF898" s="12" t="str">
        <v/>
      </c>
      <c r="AG898" s="104" t="str">
        <v/>
      </c>
      <c r="AH898" s="41"/>
      <c r="AI898" s="94">
        <v>0.9</v>
      </c>
      <c r="AJ898" s="94">
        <v>8.4</v>
      </c>
      <c r="AK898" s="94">
        <v>7.57</v>
      </c>
      <c r="AL898" s="41"/>
      <c r="AM898" s="7">
        <v>3.1084436276905603E-2</v>
      </c>
      <c r="AN898" s="7">
        <v>3.7874462334892556E-3</v>
      </c>
      <c r="AO898" s="7">
        <v>2.9250527006860594E-2</v>
      </c>
      <c r="AP898" s="7">
        <v>3.3618788616740503E-2</v>
      </c>
      <c r="AQ898" s="7">
        <v>5.7580614203569969E-2</v>
      </c>
      <c r="AR898" s="7">
        <v>5.7197714714725789E-2</v>
      </c>
      <c r="AS898" s="18">
        <v>52.741</v>
      </c>
      <c r="AT898" s="41"/>
      <c r="AU898" s="9">
        <v>3.1609473175447045E-2</v>
      </c>
      <c r="AV898" s="9">
        <v>2.7436388920210053E-3</v>
      </c>
      <c r="AW898" s="9">
        <v>3.5586057323853115E-2</v>
      </c>
      <c r="AX898" s="9">
        <v>4.0237435540410704E-2</v>
      </c>
      <c r="AY898" s="9">
        <v>5.825124303883511E-2</v>
      </c>
      <c r="AZ898" s="9">
        <v>5.6170214723532119E-2</v>
      </c>
      <c r="BA898" s="10">
        <v>53.36</v>
      </c>
      <c r="BB898" s="41"/>
    </row>
    <row r="899" spans="1:54" ht="12.75" customHeight="1" x14ac:dyDescent="0.2">
      <c r="A899" s="32">
        <v>31959</v>
      </c>
      <c r="B899" s="7">
        <v>3.926940639269394E-2</v>
      </c>
      <c r="C899" s="7">
        <v>2.6431718061674658E-3</v>
      </c>
      <c r="D899" s="7">
        <v>3.0142197657073044E-2</v>
      </c>
      <c r="E899" s="7">
        <v>3.1400955183039647E-2</v>
      </c>
      <c r="F899" s="7">
        <v>6.4342104207715467E-2</v>
      </c>
      <c r="G899" s="7">
        <v>6.321180442276475E-2</v>
      </c>
      <c r="H899" s="7">
        <v>4.5523520485584168E-2</v>
      </c>
      <c r="I899" s="8">
        <v>113.8</v>
      </c>
      <c r="J899" s="8">
        <v>113.8</v>
      </c>
      <c r="K899" s="41"/>
      <c r="L899" s="9">
        <v>3.9647577092511099E-2</v>
      </c>
      <c r="M899" s="9">
        <v>3.392705682782049E-3</v>
      </c>
      <c r="N899" s="9">
        <v>4.0998509266979788E-2</v>
      </c>
      <c r="O899" s="9">
        <v>4.0617455719427431E-2</v>
      </c>
      <c r="P899" s="9">
        <v>6.7856900745445925E-2</v>
      </c>
      <c r="Q899" s="9">
        <v>6.3108588355250017E-2</v>
      </c>
      <c r="R899" s="9">
        <v>4.57317073170731E-2</v>
      </c>
      <c r="S899" s="10">
        <v>118</v>
      </c>
      <c r="T899" s="10">
        <v>118.3</v>
      </c>
      <c r="U899" s="41"/>
      <c r="V899" s="84">
        <v>6.5916666666666665E-2</v>
      </c>
      <c r="W899" s="84">
        <v>6.0999999999999999E-2</v>
      </c>
      <c r="X899" s="87">
        <v>6.1</v>
      </c>
      <c r="Y899" s="41"/>
      <c r="Z899" s="13">
        <v>6.7500000000000004E-2</v>
      </c>
      <c r="AA899" s="11">
        <v>6.75</v>
      </c>
      <c r="AB899" s="22">
        <v>6.5799999999999997E-2</v>
      </c>
      <c r="AC899" s="41"/>
      <c r="AD899" s="90">
        <v>0</v>
      </c>
      <c r="AE899" s="41"/>
      <c r="AF899" s="12" t="str">
        <v/>
      </c>
      <c r="AG899" s="104" t="str">
        <v/>
      </c>
      <c r="AH899" s="41"/>
      <c r="AI899" s="94">
        <v>1.03</v>
      </c>
      <c r="AJ899" s="94">
        <v>8.4499999999999993</v>
      </c>
      <c r="AK899" s="94">
        <v>7.44</v>
      </c>
      <c r="AL899" s="41"/>
      <c r="AM899" s="7">
        <v>3.3206942381361904E-2</v>
      </c>
      <c r="AN899" s="7">
        <v>2.3131908761684361E-3</v>
      </c>
      <c r="AO899" s="7">
        <v>2.8818461839305032E-2</v>
      </c>
      <c r="AP899" s="7">
        <v>3.287487968457059E-2</v>
      </c>
      <c r="AQ899" s="7">
        <v>5.727887494950501E-2</v>
      </c>
      <c r="AR899" s="7">
        <v>5.7140287288418135E-2</v>
      </c>
      <c r="AS899" s="18">
        <v>52.863</v>
      </c>
      <c r="AT899" s="41"/>
      <c r="AU899" s="9">
        <v>3.2401242787394535E-2</v>
      </c>
      <c r="AV899" s="9">
        <v>2.586206896551646E-3</v>
      </c>
      <c r="AW899" s="9">
        <v>3.4993785828866253E-2</v>
      </c>
      <c r="AX899" s="9">
        <v>3.9430723447444471E-2</v>
      </c>
      <c r="AY899" s="9">
        <v>5.7873366437351415E-2</v>
      </c>
      <c r="AZ899" s="9">
        <v>5.612682668036717E-2</v>
      </c>
      <c r="BA899" s="10">
        <v>53.497999999999998</v>
      </c>
      <c r="BB899" s="41"/>
    </row>
    <row r="900" spans="1:54" ht="12.75" customHeight="1" x14ac:dyDescent="0.2">
      <c r="A900" s="32">
        <v>31990</v>
      </c>
      <c r="B900" s="7">
        <v>4.2844120328167756E-2</v>
      </c>
      <c r="C900" s="7">
        <v>4.3936731107205862E-3</v>
      </c>
      <c r="D900" s="7">
        <v>3.0631102879690397E-2</v>
      </c>
      <c r="E900" s="7">
        <v>3.2063198436480755E-2</v>
      </c>
      <c r="F900" s="7">
        <v>6.4553421773423381E-2</v>
      </c>
      <c r="G900" s="7">
        <v>6.3332433623020101E-2</v>
      </c>
      <c r="H900" s="7">
        <v>4.5454545454545414E-2</v>
      </c>
      <c r="I900" s="8">
        <v>114.4</v>
      </c>
      <c r="J900" s="8">
        <v>114.3</v>
      </c>
      <c r="K900" s="41"/>
      <c r="L900" s="9">
        <v>4.2179261862917317E-2</v>
      </c>
      <c r="M900" s="9">
        <v>3.3812341504648735E-3</v>
      </c>
      <c r="N900" s="9">
        <v>4.1103702569421641E-2</v>
      </c>
      <c r="O900" s="9">
        <v>4.0813919790906539E-2</v>
      </c>
      <c r="P900" s="9">
        <v>6.7876322762065122E-2</v>
      </c>
      <c r="Q900" s="9">
        <v>6.3225226390895006E-2</v>
      </c>
      <c r="R900" s="9">
        <v>4.2424242424242475E-2</v>
      </c>
      <c r="S900" s="10">
        <v>118.6</v>
      </c>
      <c r="T900" s="10">
        <v>118.7</v>
      </c>
      <c r="U900" s="41"/>
      <c r="V900" s="84">
        <v>6.5166666666666651E-2</v>
      </c>
      <c r="W900" s="84">
        <v>0.06</v>
      </c>
      <c r="X900" s="87">
        <v>6</v>
      </c>
      <c r="Y900" s="41"/>
      <c r="Z900" s="13">
        <v>6.9500000000000006E-2</v>
      </c>
      <c r="AA900" s="11">
        <v>6.95</v>
      </c>
      <c r="AB900" s="22">
        <v>6.7299999999999999E-2</v>
      </c>
      <c r="AC900" s="41"/>
      <c r="AD900" s="90">
        <v>0</v>
      </c>
      <c r="AE900" s="41"/>
      <c r="AF900" s="12" t="str">
        <v/>
      </c>
      <c r="AG900" s="104" t="str">
        <v/>
      </c>
      <c r="AH900" s="41"/>
      <c r="AI900" s="94">
        <v>1.03</v>
      </c>
      <c r="AJ900" s="94">
        <v>8.76</v>
      </c>
      <c r="AK900" s="94">
        <v>7.75</v>
      </c>
      <c r="AL900" s="41"/>
      <c r="AM900" s="7">
        <v>3.5995939720465442E-2</v>
      </c>
      <c r="AN900" s="7">
        <v>3.9536159506650126E-3</v>
      </c>
      <c r="AO900" s="7">
        <v>2.9120684443442624E-2</v>
      </c>
      <c r="AP900" s="7">
        <v>3.30524606146545E-2</v>
      </c>
      <c r="AQ900" s="7">
        <v>5.7204990798160216E-2</v>
      </c>
      <c r="AR900" s="7">
        <v>5.7185048759565538E-2</v>
      </c>
      <c r="AS900" s="18">
        <v>53.072000000000003</v>
      </c>
      <c r="AT900" s="41"/>
      <c r="AU900" s="9">
        <v>3.3779489648531724E-2</v>
      </c>
      <c r="AV900" s="9">
        <v>3.3833040487496469E-3</v>
      </c>
      <c r="AW900" s="9">
        <v>3.5024104240249487E-2</v>
      </c>
      <c r="AX900" s="9">
        <v>3.9177995763765239E-2</v>
      </c>
      <c r="AY900" s="9">
        <v>5.7711338338060303E-2</v>
      </c>
      <c r="AZ900" s="9">
        <v>5.6143612417781874E-2</v>
      </c>
      <c r="BA900" s="10">
        <v>53.679000000000002</v>
      </c>
      <c r="BB900" s="41"/>
    </row>
    <row r="901" spans="1:54" ht="12.75" customHeight="1" x14ac:dyDescent="0.2">
      <c r="A901" s="32">
        <v>32021</v>
      </c>
      <c r="B901" s="7">
        <v>4.3557168784029043E-2</v>
      </c>
      <c r="C901" s="7">
        <v>3.4995625546807574E-3</v>
      </c>
      <c r="D901" s="7">
        <v>3.0788379107201225E-2</v>
      </c>
      <c r="E901" s="7">
        <v>3.2721050843779409E-2</v>
      </c>
      <c r="F901" s="7">
        <v>6.4762989496675916E-2</v>
      </c>
      <c r="G901" s="7">
        <v>6.3452087651479028E-2</v>
      </c>
      <c r="H901" s="7">
        <v>4.5454545454545414E-2</v>
      </c>
      <c r="I901" s="8">
        <v>115</v>
      </c>
      <c r="J901" s="8">
        <v>114.7</v>
      </c>
      <c r="K901" s="41"/>
      <c r="L901" s="9">
        <v>4.2794759825327544E-2</v>
      </c>
      <c r="M901" s="9">
        <v>4.2122999157538921E-3</v>
      </c>
      <c r="N901" s="9">
        <v>4.1133017982356357E-2</v>
      </c>
      <c r="O901" s="9">
        <v>4.1785473267452744E-2</v>
      </c>
      <c r="P901" s="9">
        <v>6.7901921080604888E-2</v>
      </c>
      <c r="Q901" s="9">
        <v>6.3277965779854339E-2</v>
      </c>
      <c r="R901" s="9">
        <v>4.3939393939393945E-2</v>
      </c>
      <c r="S901" s="10">
        <v>119.4</v>
      </c>
      <c r="T901" s="10">
        <v>119.2</v>
      </c>
      <c r="U901" s="41"/>
      <c r="V901" s="84">
        <v>6.4250000000000002E-2</v>
      </c>
      <c r="W901" s="84">
        <v>5.9000000000000004E-2</v>
      </c>
      <c r="X901" s="87">
        <v>5.9</v>
      </c>
      <c r="Y901" s="41"/>
      <c r="Z901" s="13">
        <v>8.3800000000000013E-2</v>
      </c>
      <c r="AA901" s="11">
        <v>8.3800000000000008</v>
      </c>
      <c r="AB901" s="22">
        <v>7.22E-2</v>
      </c>
      <c r="AC901" s="41"/>
      <c r="AD901" s="90">
        <v>0</v>
      </c>
      <c r="AE901" s="41"/>
      <c r="AF901" s="12" t="str">
        <v/>
      </c>
      <c r="AG901" s="104" t="str">
        <v/>
      </c>
      <c r="AH901" s="41"/>
      <c r="AI901" s="94">
        <v>1.03</v>
      </c>
      <c r="AJ901" s="94">
        <v>9.42</v>
      </c>
      <c r="AK901" s="94">
        <v>8.34</v>
      </c>
      <c r="AL901" s="41"/>
      <c r="AM901" s="7">
        <v>3.6092302902949625E-2</v>
      </c>
      <c r="AN901" s="7">
        <v>3.3727766053661679E-3</v>
      </c>
      <c r="AO901" s="7">
        <v>2.9811314844481407E-2</v>
      </c>
      <c r="AP901" s="7">
        <v>3.3176394461905012E-2</v>
      </c>
      <c r="AQ901" s="7">
        <v>5.7162154977113522E-2</v>
      </c>
      <c r="AR901" s="7">
        <v>5.7202746312588593E-2</v>
      </c>
      <c r="AS901" s="18">
        <v>53.250999999999998</v>
      </c>
      <c r="AT901" s="41"/>
      <c r="AU901" s="9">
        <v>3.447481572481581E-2</v>
      </c>
      <c r="AV901" s="9">
        <v>3.9680321913597716E-3</v>
      </c>
      <c r="AW901" s="9">
        <v>3.5863780447886517E-2</v>
      </c>
      <c r="AX901" s="9">
        <v>3.923298387243368E-2</v>
      </c>
      <c r="AY901" s="9">
        <v>5.7685671155626173E-2</v>
      </c>
      <c r="AZ901" s="9">
        <v>5.6165343915664856E-2</v>
      </c>
      <c r="BA901" s="10">
        <v>53.892000000000003</v>
      </c>
      <c r="BB901" s="41"/>
    </row>
    <row r="902" spans="1:54" ht="12.75" customHeight="1" x14ac:dyDescent="0.2">
      <c r="A902" s="32">
        <v>32051</v>
      </c>
      <c r="B902" s="7">
        <v>4.5330915684496764E-2</v>
      </c>
      <c r="C902" s="7">
        <v>2.6155187445509043E-3</v>
      </c>
      <c r="D902" s="7">
        <v>3.070324978616279E-2</v>
      </c>
      <c r="E902" s="7">
        <v>3.262720825273524E-2</v>
      </c>
      <c r="F902" s="7">
        <v>6.4694129617197227E-2</v>
      </c>
      <c r="G902" s="7">
        <v>6.3432601587121606E-2</v>
      </c>
      <c r="H902" s="7">
        <v>4.2168674698795039E-2</v>
      </c>
      <c r="I902" s="8">
        <v>115.3</v>
      </c>
      <c r="J902" s="8">
        <v>115</v>
      </c>
      <c r="K902" s="41"/>
      <c r="L902" s="9">
        <v>4.344048653344923E-2</v>
      </c>
      <c r="M902" s="9">
        <v>5.0335570469797197E-3</v>
      </c>
      <c r="N902" s="9">
        <v>4.1525516570068532E-2</v>
      </c>
      <c r="O902" s="9">
        <v>4.2148694293060451E-2</v>
      </c>
      <c r="P902" s="9">
        <v>6.8181718010779546E-2</v>
      </c>
      <c r="Q902" s="9">
        <v>6.3285807856598542E-2</v>
      </c>
      <c r="R902" s="9">
        <v>4.3740573152337925E-2</v>
      </c>
      <c r="S902" s="10">
        <v>120.1</v>
      </c>
      <c r="T902" s="10">
        <v>119.8</v>
      </c>
      <c r="U902" s="41"/>
      <c r="V902" s="84">
        <v>6.3416666666666677E-2</v>
      </c>
      <c r="W902" s="84">
        <v>0.06</v>
      </c>
      <c r="X902" s="87">
        <v>6</v>
      </c>
      <c r="Y902" s="41"/>
      <c r="Z902" s="13">
        <v>6.6199999999999995E-2</v>
      </c>
      <c r="AA902" s="11">
        <v>6.62</v>
      </c>
      <c r="AB902" s="22">
        <v>7.2900000000000006E-2</v>
      </c>
      <c r="AC902" s="41"/>
      <c r="AD902" s="90">
        <v>0</v>
      </c>
      <c r="AE902" s="41"/>
      <c r="AF902" s="12" t="str">
        <v/>
      </c>
      <c r="AG902" s="104" t="str">
        <v/>
      </c>
      <c r="AH902" s="41"/>
      <c r="AI902" s="94">
        <v>1.3</v>
      </c>
      <c r="AJ902" s="94">
        <v>9.52</v>
      </c>
      <c r="AK902" s="94">
        <v>8.4</v>
      </c>
      <c r="AL902" s="41"/>
      <c r="AM902" s="7">
        <v>3.7523306401491707E-2</v>
      </c>
      <c r="AN902" s="7">
        <v>3.1736493211396155E-3</v>
      </c>
      <c r="AO902" s="7">
        <v>3.0090384137308801E-2</v>
      </c>
      <c r="AP902" s="7">
        <v>3.2674178353017336E-2</v>
      </c>
      <c r="AQ902" s="7">
        <v>5.7006786274630405E-2</v>
      </c>
      <c r="AR902" s="7">
        <v>5.7222480991877767E-2</v>
      </c>
      <c r="AS902" s="18">
        <v>53.42</v>
      </c>
      <c r="AT902" s="41"/>
      <c r="AU902" s="9">
        <v>3.5371989363533585E-2</v>
      </c>
      <c r="AV902" s="9">
        <v>4.2677948489571182E-3</v>
      </c>
      <c r="AW902" s="9">
        <v>3.6559135358703587E-2</v>
      </c>
      <c r="AX902" s="9">
        <v>3.8804040176726007E-2</v>
      </c>
      <c r="AY902" s="9">
        <v>5.7624976673514849E-2</v>
      </c>
      <c r="AZ902" s="9">
        <v>5.6194766673831609E-2</v>
      </c>
      <c r="BA902" s="10">
        <v>54.122</v>
      </c>
      <c r="BB902" s="41"/>
    </row>
    <row r="903" spans="1:54" ht="12.75" customHeight="1" x14ac:dyDescent="0.2">
      <c r="A903" s="32">
        <v>32082</v>
      </c>
      <c r="B903" s="7">
        <v>4.5289855072463858E-2</v>
      </c>
      <c r="C903" s="7">
        <v>3.4782608695653749E-3</v>
      </c>
      <c r="D903" s="7">
        <v>3.1001140915404068E-2</v>
      </c>
      <c r="E903" s="7">
        <v>3.3227476088794949E-2</v>
      </c>
      <c r="F903" s="7">
        <v>6.4269254278901178E-2</v>
      </c>
      <c r="G903" s="7">
        <v>6.332115765218882E-2</v>
      </c>
      <c r="H903" s="7">
        <v>4.1979010494752611E-2</v>
      </c>
      <c r="I903" s="8">
        <v>115.4</v>
      </c>
      <c r="J903" s="8">
        <v>115.4</v>
      </c>
      <c r="K903" s="41"/>
      <c r="L903" s="9">
        <v>4.4194107452339537E-2</v>
      </c>
      <c r="M903" s="9">
        <v>2.5041736227044975E-3</v>
      </c>
      <c r="N903" s="9">
        <v>4.2027418085648138E-2</v>
      </c>
      <c r="O903" s="9">
        <v>4.305556822690626E-2</v>
      </c>
      <c r="P903" s="9">
        <v>6.8022115537296424E-2</v>
      </c>
      <c r="Q903" s="9">
        <v>6.3311759923436961E-2</v>
      </c>
      <c r="R903" s="9">
        <v>4.3543543543543617E-2</v>
      </c>
      <c r="S903" s="10">
        <v>120.5</v>
      </c>
      <c r="T903" s="10">
        <v>120.1</v>
      </c>
      <c r="U903" s="41"/>
      <c r="V903" s="84">
        <v>6.2499999999999993E-2</v>
      </c>
      <c r="W903" s="84">
        <v>5.7999999999999996E-2</v>
      </c>
      <c r="X903" s="87">
        <v>5.8</v>
      </c>
      <c r="Y903" s="41"/>
      <c r="Z903" s="13">
        <v>7.1900000000000006E-2</v>
      </c>
      <c r="AA903" s="11">
        <v>7.19</v>
      </c>
      <c r="AB903" s="22">
        <v>6.6900000000000001E-2</v>
      </c>
      <c r="AC903" s="41"/>
      <c r="AD903" s="90">
        <v>0</v>
      </c>
      <c r="AE903" s="41"/>
      <c r="AF903" s="12" t="str">
        <v/>
      </c>
      <c r="AG903" s="104" t="str">
        <v/>
      </c>
      <c r="AH903" s="41"/>
      <c r="AI903" s="94">
        <v>1.26</v>
      </c>
      <c r="AJ903" s="94">
        <v>8.86</v>
      </c>
      <c r="AK903" s="94">
        <v>7.69</v>
      </c>
      <c r="AL903" s="41"/>
      <c r="AM903" s="7">
        <v>3.7630864676231113E-2</v>
      </c>
      <c r="AN903" s="7">
        <v>1.8906776488205601E-3</v>
      </c>
      <c r="AO903" s="7">
        <v>3.0254557442071617E-2</v>
      </c>
      <c r="AP903" s="7">
        <v>3.2443209339193757E-2</v>
      </c>
      <c r="AQ903" s="7">
        <v>5.6601985559463053E-2</v>
      </c>
      <c r="AR903" s="7">
        <v>5.7147962587477563E-2</v>
      </c>
      <c r="AS903" s="18">
        <v>53.521000000000001</v>
      </c>
      <c r="AT903" s="41"/>
      <c r="AU903" s="9">
        <v>3.5335216860109986E-2</v>
      </c>
      <c r="AV903" s="9">
        <v>2.0878755404456495E-3</v>
      </c>
      <c r="AW903" s="9">
        <v>3.6548210922392244E-2</v>
      </c>
      <c r="AX903" s="9">
        <v>3.8472629387181989E-2</v>
      </c>
      <c r="AY903" s="9">
        <v>5.7299514313405631E-2</v>
      </c>
      <c r="AZ903" s="9">
        <v>5.6136275761147658E-2</v>
      </c>
      <c r="BA903" s="10">
        <v>54.234999999999999</v>
      </c>
      <c r="BB903" s="41"/>
    </row>
    <row r="904" spans="1:54" ht="12.75" customHeight="1" x14ac:dyDescent="0.2">
      <c r="A904" s="32">
        <v>32112</v>
      </c>
      <c r="B904" s="7">
        <v>4.4343891402714997E-2</v>
      </c>
      <c r="C904" s="7">
        <v>1.7331022530329143E-3</v>
      </c>
      <c r="D904" s="7">
        <v>3.1001140915404068E-2</v>
      </c>
      <c r="E904" s="7">
        <v>3.4072998886960804E-2</v>
      </c>
      <c r="F904" s="7">
        <v>6.3925996685678443E-2</v>
      </c>
      <c r="G904" s="7">
        <v>6.3164105450875141E-2</v>
      </c>
      <c r="H904" s="7">
        <v>4.1916167664670656E-2</v>
      </c>
      <c r="I904" s="8">
        <v>115.4</v>
      </c>
      <c r="J904" s="8">
        <v>115.6</v>
      </c>
      <c r="K904" s="41"/>
      <c r="L904" s="9">
        <v>4.2424242424242475E-2</v>
      </c>
      <c r="M904" s="9">
        <v>2.4979184013322886E-3</v>
      </c>
      <c r="N904" s="9">
        <v>4.1087796669099452E-2</v>
      </c>
      <c r="O904" s="9">
        <v>4.3739319463953485E-2</v>
      </c>
      <c r="P904" s="9">
        <v>6.7421373410899044E-2</v>
      </c>
      <c r="Q904" s="9">
        <v>6.3117240777291528E-2</v>
      </c>
      <c r="R904" s="9">
        <v>4.041916167664672E-2</v>
      </c>
      <c r="S904" s="10">
        <v>120.4</v>
      </c>
      <c r="T904" s="10">
        <v>120.4</v>
      </c>
      <c r="U904" s="41"/>
      <c r="V904" s="84">
        <v>6.1750000000000006E-2</v>
      </c>
      <c r="W904" s="84">
        <v>5.7000000000000002E-2</v>
      </c>
      <c r="X904" s="87">
        <v>5.7</v>
      </c>
      <c r="Y904" s="41"/>
      <c r="Z904" s="13">
        <v>6.8900000000000003E-2</v>
      </c>
      <c r="AA904" s="11">
        <v>6.89</v>
      </c>
      <c r="AB904" s="22">
        <v>6.7699999999999996E-2</v>
      </c>
      <c r="AC904" s="41"/>
      <c r="AD904" s="90">
        <v>0</v>
      </c>
      <c r="AE904" s="41"/>
      <c r="AF904" s="12" t="str">
        <v/>
      </c>
      <c r="AG904" s="104" t="str">
        <v/>
      </c>
      <c r="AH904" s="41"/>
      <c r="AI904" s="94">
        <v>1.06</v>
      </c>
      <c r="AJ904" s="94">
        <v>8.99</v>
      </c>
      <c r="AK904" s="94">
        <v>7.86</v>
      </c>
      <c r="AL904" s="41"/>
      <c r="AM904" s="7">
        <v>3.8121236762114874E-2</v>
      </c>
      <c r="AN904" s="7">
        <v>1.849741223071355E-3</v>
      </c>
      <c r="AO904" s="7">
        <v>2.9922317428358047E-2</v>
      </c>
      <c r="AP904" s="7">
        <v>3.2512759763626331E-2</v>
      </c>
      <c r="AQ904" s="7">
        <v>5.6284978895851268E-2</v>
      </c>
      <c r="AR904" s="7">
        <v>5.7161677578842385E-2</v>
      </c>
      <c r="AS904" s="18">
        <v>53.62</v>
      </c>
      <c r="AT904" s="41"/>
      <c r="AU904" s="9">
        <v>3.616639975596736E-2</v>
      </c>
      <c r="AV904" s="9">
        <v>2.1019636765926553E-3</v>
      </c>
      <c r="AW904" s="9">
        <v>3.5907265629947061E-2</v>
      </c>
      <c r="AX904" s="9">
        <v>3.8248423987653046E-2</v>
      </c>
      <c r="AY904" s="9">
        <v>5.6978441653293466E-2</v>
      </c>
      <c r="AZ904" s="9">
        <v>5.6116695029055252E-2</v>
      </c>
      <c r="BA904" s="10">
        <v>54.348999999999997</v>
      </c>
      <c r="BB904" s="41"/>
    </row>
    <row r="905" spans="1:54" ht="12.75" customHeight="1" x14ac:dyDescent="0.2">
      <c r="A905" s="32">
        <v>32143</v>
      </c>
      <c r="B905" s="7">
        <v>4.0467625899280657E-2</v>
      </c>
      <c r="C905" s="7">
        <v>3.4602076124568004E-3</v>
      </c>
      <c r="D905" s="7">
        <v>3.124130497777311E-2</v>
      </c>
      <c r="E905" s="7">
        <v>3.4186586980219591E-2</v>
      </c>
      <c r="F905" s="7">
        <v>6.3519198568420032E-2</v>
      </c>
      <c r="G905" s="7">
        <v>6.2989437165726914E-2</v>
      </c>
      <c r="H905" s="7">
        <v>4.0298507462686706E-2</v>
      </c>
      <c r="I905" s="8">
        <v>115.7</v>
      </c>
      <c r="J905" s="8">
        <v>116</v>
      </c>
      <c r="K905" s="41"/>
      <c r="L905" s="9">
        <v>4.3177892918825567E-2</v>
      </c>
      <c r="M905" s="9">
        <v>4.1528239202657247E-3</v>
      </c>
      <c r="N905" s="9">
        <v>4.1589059803929462E-2</v>
      </c>
      <c r="O905" s="9">
        <v>4.3574415557835922E-2</v>
      </c>
      <c r="P905" s="9">
        <v>6.7265912020999297E-2</v>
      </c>
      <c r="Q905" s="9">
        <v>6.3143599835420394E-2</v>
      </c>
      <c r="R905" s="9">
        <v>4.1979010494752611E-2</v>
      </c>
      <c r="S905" s="10">
        <v>120.8</v>
      </c>
      <c r="T905" s="10">
        <v>120.9</v>
      </c>
      <c r="U905" s="41"/>
      <c r="V905" s="84">
        <v>6.1000000000000006E-2</v>
      </c>
      <c r="W905" s="84">
        <v>5.7000000000000002E-2</v>
      </c>
      <c r="X905" s="87">
        <v>5.7</v>
      </c>
      <c r="Y905" s="41"/>
      <c r="Z905" s="13">
        <v>6.7900000000000002E-2</v>
      </c>
      <c r="AA905" s="11">
        <v>6.79</v>
      </c>
      <c r="AB905" s="22">
        <v>6.83E-2</v>
      </c>
      <c r="AC905" s="41"/>
      <c r="AD905" s="90">
        <v>0</v>
      </c>
      <c r="AE905" s="41"/>
      <c r="AF905" s="12" t="str">
        <v/>
      </c>
      <c r="AG905" s="104" t="str">
        <v/>
      </c>
      <c r="AH905" s="41"/>
      <c r="AI905" s="94">
        <v>1.04</v>
      </c>
      <c r="AJ905" s="94">
        <v>8.67</v>
      </c>
      <c r="AK905" s="94">
        <v>7.63</v>
      </c>
      <c r="AL905" s="41"/>
      <c r="AM905" s="7">
        <v>3.7268277642887426E-2</v>
      </c>
      <c r="AN905" s="7">
        <v>3.8791495710557289E-3</v>
      </c>
      <c r="AO905" s="7">
        <v>2.9542110851175973E-2</v>
      </c>
      <c r="AP905" s="7">
        <v>3.2351892538329263E-2</v>
      </c>
      <c r="AQ905" s="7">
        <v>5.6072460602723417E-2</v>
      </c>
      <c r="AR905" s="7">
        <v>5.7121183249106977E-2</v>
      </c>
      <c r="AS905" s="18">
        <v>53.828000000000003</v>
      </c>
      <c r="AT905" s="41"/>
      <c r="AU905" s="9">
        <v>3.8571265548328126E-2</v>
      </c>
      <c r="AV905" s="9">
        <v>4.7286978601264185E-3</v>
      </c>
      <c r="AW905" s="9">
        <v>3.5606514602240624E-2</v>
      </c>
      <c r="AX905" s="9">
        <v>3.7813243948364716E-2</v>
      </c>
      <c r="AY905" s="9">
        <v>5.6846011023941267E-2</v>
      </c>
      <c r="AZ905" s="9">
        <v>5.6131790590065567E-2</v>
      </c>
      <c r="BA905" s="10">
        <v>54.606000000000002</v>
      </c>
      <c r="BB905" s="41"/>
    </row>
    <row r="906" spans="1:54" ht="12.75" customHeight="1" x14ac:dyDescent="0.2">
      <c r="A906" s="32">
        <v>32174</v>
      </c>
      <c r="B906" s="7">
        <v>3.9426523297491078E-2</v>
      </c>
      <c r="C906" s="7">
        <v>1.7241379310344307E-3</v>
      </c>
      <c r="D906" s="7">
        <v>3.0506434788129422E-2</v>
      </c>
      <c r="E906" s="7">
        <v>3.4510872766469136E-2</v>
      </c>
      <c r="F906" s="7">
        <v>6.3116195843321288E-2</v>
      </c>
      <c r="G906" s="7">
        <v>6.2971435439375556E-2</v>
      </c>
      <c r="H906" s="7">
        <v>4.0118870728083289E-2</v>
      </c>
      <c r="I906" s="8">
        <v>116</v>
      </c>
      <c r="J906" s="8">
        <v>116.2</v>
      </c>
      <c r="K906" s="41"/>
      <c r="L906" s="9">
        <v>4.306632213608963E-2</v>
      </c>
      <c r="M906" s="9">
        <v>2.4813895781636841E-3</v>
      </c>
      <c r="N906" s="9">
        <v>4.0830365379049605E-2</v>
      </c>
      <c r="O906" s="9">
        <v>4.3451554205129916E-2</v>
      </c>
      <c r="P906" s="9">
        <v>6.7192357553532034E-2</v>
      </c>
      <c r="Q906" s="9">
        <v>6.3125921163196486E-2</v>
      </c>
      <c r="R906" s="9">
        <v>4.6268656716417889E-2</v>
      </c>
      <c r="S906" s="10">
        <v>121.1</v>
      </c>
      <c r="T906" s="10">
        <v>121.2</v>
      </c>
      <c r="U906" s="41"/>
      <c r="V906" s="84">
        <v>6.0249999999999998E-2</v>
      </c>
      <c r="W906" s="84">
        <v>5.7000000000000002E-2</v>
      </c>
      <c r="X906" s="87">
        <v>5.7</v>
      </c>
      <c r="Y906" s="41"/>
      <c r="Z906" s="13">
        <v>6.6699999999999995E-2</v>
      </c>
      <c r="AA906" s="11">
        <v>6.67</v>
      </c>
      <c r="AB906" s="22">
        <v>6.5799999999999997E-2</v>
      </c>
      <c r="AC906" s="41"/>
      <c r="AD906" s="90">
        <v>0</v>
      </c>
      <c r="AE906" s="41"/>
      <c r="AF906" s="12" t="str">
        <v/>
      </c>
      <c r="AG906" s="104" t="str">
        <v/>
      </c>
      <c r="AH906" s="41"/>
      <c r="AI906" s="94">
        <v>1.03</v>
      </c>
      <c r="AJ906" s="94">
        <v>8.2100000000000009</v>
      </c>
      <c r="AK906" s="94">
        <v>7.18</v>
      </c>
      <c r="AL906" s="41"/>
      <c r="AM906" s="7">
        <v>3.5179353252938084E-2</v>
      </c>
      <c r="AN906" s="7">
        <v>1.4862153526045141E-3</v>
      </c>
      <c r="AO906" s="7">
        <v>2.846278121794632E-2</v>
      </c>
      <c r="AP906" s="7">
        <v>3.2308003982140399E-2</v>
      </c>
      <c r="AQ906" s="7">
        <v>5.5739591757667295E-2</v>
      </c>
      <c r="AR906" s="7">
        <v>5.6985383393597822E-2</v>
      </c>
      <c r="AS906" s="18">
        <v>53.908000000000001</v>
      </c>
      <c r="AT906" s="41"/>
      <c r="AU906" s="9">
        <v>3.8587833349150724E-2</v>
      </c>
      <c r="AV906" s="9">
        <v>2.0510566604403646E-3</v>
      </c>
      <c r="AW906" s="9">
        <v>3.4528575963296504E-2</v>
      </c>
      <c r="AX906" s="9">
        <v>3.7471205979704214E-2</v>
      </c>
      <c r="AY906" s="9">
        <v>5.665627869243095E-2</v>
      </c>
      <c r="AZ906" s="9">
        <v>5.6012746493971033E-2</v>
      </c>
      <c r="BA906" s="10">
        <v>54.718000000000004</v>
      </c>
      <c r="BB906" s="41"/>
    </row>
    <row r="907" spans="1:54" ht="12.75" customHeight="1" x14ac:dyDescent="0.2">
      <c r="A907" s="32">
        <v>32203</v>
      </c>
      <c r="B907" s="7">
        <v>3.9250669045495234E-2</v>
      </c>
      <c r="C907" s="7">
        <v>2.5817555938036918E-3</v>
      </c>
      <c r="D907" s="7">
        <v>3.0690087089907836E-2</v>
      </c>
      <c r="E907" s="7">
        <v>3.5401158828812784E-2</v>
      </c>
      <c r="F907" s="7">
        <v>6.2731777075174078E-2</v>
      </c>
      <c r="G907" s="7">
        <v>6.3044855912917308E-2</v>
      </c>
      <c r="H907" s="7">
        <v>4.2962962962963092E-2</v>
      </c>
      <c r="I907" s="8">
        <v>116.5</v>
      </c>
      <c r="J907" s="8">
        <v>116.5</v>
      </c>
      <c r="K907" s="41"/>
      <c r="L907" s="9">
        <v>4.3664383561643927E-2</v>
      </c>
      <c r="M907" s="9">
        <v>4.1254125412542031E-3</v>
      </c>
      <c r="N907" s="9">
        <v>4.1503547725284529E-2</v>
      </c>
      <c r="O907" s="9">
        <v>4.4400183960992434E-2</v>
      </c>
      <c r="P907" s="9">
        <v>6.7054071671102555E-2</v>
      </c>
      <c r="Q907" s="9">
        <v>6.3178128858276006E-2</v>
      </c>
      <c r="R907" s="9">
        <v>4.9034175334323971E-2</v>
      </c>
      <c r="S907" s="10">
        <v>121.9</v>
      </c>
      <c r="T907" s="10">
        <v>121.7</v>
      </c>
      <c r="U907" s="41"/>
      <c r="V907" s="84">
        <v>5.9500000000000004E-2</v>
      </c>
      <c r="W907" s="84">
        <v>5.7000000000000002E-2</v>
      </c>
      <c r="X907" s="87">
        <v>5.7</v>
      </c>
      <c r="Y907" s="41"/>
      <c r="Z907" s="13">
        <v>6.83E-2</v>
      </c>
      <c r="AA907" s="11">
        <v>6.83</v>
      </c>
      <c r="AB907" s="22">
        <v>6.5799999999999997E-2</v>
      </c>
      <c r="AC907" s="41"/>
      <c r="AD907" s="90">
        <v>0</v>
      </c>
      <c r="AE907" s="41"/>
      <c r="AF907" s="12" t="str">
        <v/>
      </c>
      <c r="AG907" s="104" t="str">
        <v/>
      </c>
      <c r="AH907" s="41"/>
      <c r="AI907" s="94">
        <v>1.1599999999999999</v>
      </c>
      <c r="AJ907" s="94">
        <v>8.3699999999999992</v>
      </c>
      <c r="AK907" s="94">
        <v>7.27</v>
      </c>
      <c r="AL907" s="41"/>
      <c r="AM907" s="7">
        <v>3.598651702608513E-2</v>
      </c>
      <c r="AN907" s="7">
        <v>3.431772649699516E-3</v>
      </c>
      <c r="AO907" s="7">
        <v>2.8297794231425089E-2</v>
      </c>
      <c r="AP907" s="7">
        <v>3.275068337669329E-2</v>
      </c>
      <c r="AQ907" s="7">
        <v>5.5419670359395878E-2</v>
      </c>
      <c r="AR907" s="7">
        <v>5.6994456204563448E-2</v>
      </c>
      <c r="AS907" s="18">
        <v>54.093000000000004</v>
      </c>
      <c r="AT907" s="41"/>
      <c r="AU907" s="9">
        <v>3.9950038795632192E-2</v>
      </c>
      <c r="AV907" s="9">
        <v>4.2764720932781941E-3</v>
      </c>
      <c r="AW907" s="9">
        <v>3.4795125476869693E-2</v>
      </c>
      <c r="AX907" s="9">
        <v>3.8092658755764397E-2</v>
      </c>
      <c r="AY907" s="9">
        <v>5.6535769337519914E-2</v>
      </c>
      <c r="AZ907" s="9">
        <v>5.6028965263845265E-2</v>
      </c>
      <c r="BA907" s="10">
        <v>54.951999999999998</v>
      </c>
      <c r="BB907" s="41"/>
    </row>
    <row r="908" spans="1:54" ht="12.75" customHeight="1" x14ac:dyDescent="0.2">
      <c r="A908" s="32">
        <v>32234</v>
      </c>
      <c r="B908" s="7">
        <v>3.9041703637976877E-2</v>
      </c>
      <c r="C908" s="7">
        <v>6.0085836909871126E-3</v>
      </c>
      <c r="D908" s="7">
        <v>3.0844274904998414E-2</v>
      </c>
      <c r="E908" s="7">
        <v>3.4989624261551056E-2</v>
      </c>
      <c r="F908" s="7">
        <v>6.2442912458378519E-2</v>
      </c>
      <c r="G908" s="7">
        <v>6.3163168088027799E-2</v>
      </c>
      <c r="H908" s="7">
        <v>3.9764359351988077E-2</v>
      </c>
      <c r="I908" s="8">
        <v>117.1</v>
      </c>
      <c r="J908" s="8">
        <v>117.2</v>
      </c>
      <c r="K908" s="41"/>
      <c r="L908" s="9">
        <v>4.2589437819420706E-2</v>
      </c>
      <c r="M908" s="9">
        <v>4.9301561216104073E-3</v>
      </c>
      <c r="N908" s="9">
        <v>4.1960812392422442E-2</v>
      </c>
      <c r="O908" s="9">
        <v>4.4193295943856237E-2</v>
      </c>
      <c r="P908" s="9">
        <v>6.6656634501214507E-2</v>
      </c>
      <c r="Q908" s="9">
        <v>6.3247446690692266E-2</v>
      </c>
      <c r="R908" s="9">
        <v>4.7337278106508895E-2</v>
      </c>
      <c r="S908" s="10">
        <v>122.4</v>
      </c>
      <c r="T908" s="10">
        <v>122.3</v>
      </c>
      <c r="U908" s="41"/>
      <c r="V908" s="84">
        <v>5.8750000000000011E-2</v>
      </c>
      <c r="W908" s="84">
        <v>5.4000000000000006E-2</v>
      </c>
      <c r="X908" s="87">
        <v>5.4</v>
      </c>
      <c r="Y908" s="41"/>
      <c r="Z908" s="13">
        <v>6.9800000000000001E-2</v>
      </c>
      <c r="AA908" s="11">
        <v>6.98</v>
      </c>
      <c r="AB908" s="22">
        <v>6.8699999999999997E-2</v>
      </c>
      <c r="AC908" s="41"/>
      <c r="AD908" s="90">
        <v>0</v>
      </c>
      <c r="AE908" s="41"/>
      <c r="AF908" s="12" t="str">
        <v/>
      </c>
      <c r="AG908" s="104" t="str">
        <v/>
      </c>
      <c r="AH908" s="41"/>
      <c r="AI908" s="94">
        <v>1.1399999999999999</v>
      </c>
      <c r="AJ908" s="94">
        <v>8.7200000000000006</v>
      </c>
      <c r="AK908" s="94">
        <v>7.59</v>
      </c>
      <c r="AL908" s="41"/>
      <c r="AM908" s="7">
        <v>3.7150107805911325E-2</v>
      </c>
      <c r="AN908" s="7">
        <v>4.8619969312109212E-3</v>
      </c>
      <c r="AO908" s="7">
        <v>2.946523049725247E-2</v>
      </c>
      <c r="AP908" s="7">
        <v>3.281257412469607E-2</v>
      </c>
      <c r="AQ908" s="7">
        <v>5.5134912196398433E-2</v>
      </c>
      <c r="AR908" s="7">
        <v>5.7085267660955674E-2</v>
      </c>
      <c r="AS908" s="18">
        <v>54.356000000000002</v>
      </c>
      <c r="AT908" s="41"/>
      <c r="AU908" s="9">
        <v>4.0591727127108346E-2</v>
      </c>
      <c r="AV908" s="9">
        <v>4.8587858494686387E-3</v>
      </c>
      <c r="AW908" s="9">
        <v>3.6057670127844554E-2</v>
      </c>
      <c r="AX908" s="9">
        <v>3.8471455004450483E-2</v>
      </c>
      <c r="AY908" s="9">
        <v>5.636696737560154E-2</v>
      </c>
      <c r="AZ908" s="9">
        <v>5.6090857492652413E-2</v>
      </c>
      <c r="BA908" s="10">
        <v>55.219000000000001</v>
      </c>
      <c r="BB908" s="41"/>
    </row>
    <row r="909" spans="1:54" ht="12.75" customHeight="1" x14ac:dyDescent="0.2">
      <c r="A909" s="32">
        <v>32264</v>
      </c>
      <c r="B909" s="7">
        <v>3.89036251105217E-2</v>
      </c>
      <c r="C909" s="7">
        <v>2.5597269624573205E-3</v>
      </c>
      <c r="D909" s="7">
        <v>3.0732685652600455E-2</v>
      </c>
      <c r="E909" s="7">
        <v>3.4439841079589861E-2</v>
      </c>
      <c r="F909" s="7">
        <v>6.1812454786168924E-2</v>
      </c>
      <c r="G909" s="7">
        <v>6.3190135740426756E-2</v>
      </c>
      <c r="H909" s="7">
        <v>3.9531478770131745E-2</v>
      </c>
      <c r="I909" s="8">
        <v>117.5</v>
      </c>
      <c r="J909" s="8">
        <v>117.5</v>
      </c>
      <c r="K909" s="41"/>
      <c r="L909" s="9">
        <v>4.3367346938775642E-2</v>
      </c>
      <c r="M909" s="9">
        <v>3.270645952575757E-3</v>
      </c>
      <c r="N909" s="9">
        <v>4.1529509258496855E-2</v>
      </c>
      <c r="O909" s="9">
        <v>4.428135407429945E-2</v>
      </c>
      <c r="P909" s="9">
        <v>6.6090389201616695E-2</v>
      </c>
      <c r="Q909" s="9">
        <v>6.3229708611155955E-2</v>
      </c>
      <c r="R909" s="9">
        <v>4.8600883652430094E-2</v>
      </c>
      <c r="S909" s="10">
        <v>122.7</v>
      </c>
      <c r="T909" s="10">
        <v>122.7</v>
      </c>
      <c r="U909" s="41"/>
      <c r="V909" s="84">
        <v>5.8166666666666672E-2</v>
      </c>
      <c r="W909" s="84">
        <v>5.5999999999999994E-2</v>
      </c>
      <c r="X909" s="87">
        <v>5.6</v>
      </c>
      <c r="Y909" s="41"/>
      <c r="Z909" s="13">
        <v>7.4800000000000005E-2</v>
      </c>
      <c r="AA909" s="11">
        <v>7.48</v>
      </c>
      <c r="AB909" s="22">
        <v>7.0900000000000005E-2</v>
      </c>
      <c r="AC909" s="41"/>
      <c r="AD909" s="90">
        <v>0</v>
      </c>
      <c r="AE909" s="41"/>
      <c r="AF909" s="12" t="str">
        <v/>
      </c>
      <c r="AG909" s="104" t="str">
        <v/>
      </c>
      <c r="AH909" s="41"/>
      <c r="AI909" s="94">
        <v>0.99</v>
      </c>
      <c r="AJ909" s="94">
        <v>9.09</v>
      </c>
      <c r="AK909" s="94">
        <v>8</v>
      </c>
      <c r="AL909" s="41"/>
      <c r="AM909" s="7">
        <v>3.7531879258497991E-2</v>
      </c>
      <c r="AN909" s="7">
        <v>2.9067628228713893E-3</v>
      </c>
      <c r="AO909" s="7">
        <v>2.9649475834480743E-2</v>
      </c>
      <c r="AP909" s="7">
        <v>3.2827922018880518E-2</v>
      </c>
      <c r="AQ909" s="7">
        <v>5.4690298371449675E-2</v>
      </c>
      <c r="AR909" s="7">
        <v>5.7044243902679703E-2</v>
      </c>
      <c r="AS909" s="18">
        <v>54.514000000000003</v>
      </c>
      <c r="AT909" s="41"/>
      <c r="AU909" s="9">
        <v>4.1210959521930324E-2</v>
      </c>
      <c r="AV909" s="9">
        <v>3.4046252195800708E-3</v>
      </c>
      <c r="AW909" s="9">
        <v>3.604412875496954E-2</v>
      </c>
      <c r="AX909" s="9">
        <v>3.8877856301858804E-2</v>
      </c>
      <c r="AY909" s="9">
        <v>5.6105521818101467E-2</v>
      </c>
      <c r="AZ909" s="9">
        <v>5.6071316099929769E-2</v>
      </c>
      <c r="BA909" s="10">
        <v>55.406999999999996</v>
      </c>
      <c r="BB909" s="41"/>
    </row>
    <row r="910" spans="1:54" ht="12.75" customHeight="1" x14ac:dyDescent="0.2">
      <c r="A910" s="32">
        <v>32295</v>
      </c>
      <c r="B910" s="7">
        <v>3.9647577092511099E-2</v>
      </c>
      <c r="C910" s="7">
        <v>4.2553191489360653E-3</v>
      </c>
      <c r="D910" s="7">
        <v>3.1232469152601583E-2</v>
      </c>
      <c r="E910" s="7">
        <v>3.4693653616090225E-2</v>
      </c>
      <c r="F910" s="7">
        <v>6.1117412428739248E-2</v>
      </c>
      <c r="G910" s="7">
        <v>6.3108588355250017E-2</v>
      </c>
      <c r="H910" s="7">
        <v>3.9416058394160736E-2</v>
      </c>
      <c r="I910" s="8">
        <v>118</v>
      </c>
      <c r="J910" s="8">
        <v>118</v>
      </c>
      <c r="K910" s="41"/>
      <c r="L910" s="9">
        <v>4.5029736618521721E-2</v>
      </c>
      <c r="M910" s="9">
        <v>4.0749796251018378E-3</v>
      </c>
      <c r="N910" s="9">
        <v>4.1738557129880061E-2</v>
      </c>
      <c r="O910" s="9">
        <v>4.4158171034736515E-2</v>
      </c>
      <c r="P910" s="9">
        <v>6.5366884056024421E-2</v>
      </c>
      <c r="Q910" s="9">
        <v>6.3065017690959735E-2</v>
      </c>
      <c r="R910" s="9">
        <v>4.705882352941182E-2</v>
      </c>
      <c r="S910" s="10">
        <v>123</v>
      </c>
      <c r="T910" s="10">
        <v>123.2</v>
      </c>
      <c r="U910" s="41"/>
      <c r="V910" s="84">
        <v>5.7500000000000009E-2</v>
      </c>
      <c r="W910" s="84">
        <v>5.4000000000000006E-2</v>
      </c>
      <c r="X910" s="87">
        <v>5.4</v>
      </c>
      <c r="Y910" s="41"/>
      <c r="Z910" s="13">
        <v>8.2699999999999996E-2</v>
      </c>
      <c r="AA910" s="11">
        <v>8.27</v>
      </c>
      <c r="AB910" s="22">
        <v>7.51E-2</v>
      </c>
      <c r="AC910" s="41"/>
      <c r="AD910" s="90">
        <v>0</v>
      </c>
      <c r="AE910" s="41"/>
      <c r="AF910" s="12" t="str">
        <v/>
      </c>
      <c r="AG910" s="104" t="str">
        <v/>
      </c>
      <c r="AH910" s="41"/>
      <c r="AI910" s="94">
        <v>0.8</v>
      </c>
      <c r="AJ910" s="94">
        <v>8.92</v>
      </c>
      <c r="AK910" s="94">
        <v>8.0299999999999994</v>
      </c>
      <c r="AL910" s="41"/>
      <c r="AM910" s="7">
        <v>3.8015964809161806E-2</v>
      </c>
      <c r="AN910" s="7">
        <v>4.2557875041273618E-3</v>
      </c>
      <c r="AO910" s="7">
        <v>3.0173747633541526E-2</v>
      </c>
      <c r="AP910" s="7">
        <v>3.2936160015420768E-2</v>
      </c>
      <c r="AQ910" s="7">
        <v>5.4451792921490272E-2</v>
      </c>
      <c r="AR910" s="7">
        <v>5.70984224654707E-2</v>
      </c>
      <c r="AS910" s="18">
        <v>54.746000000000002</v>
      </c>
      <c r="AT910" s="41"/>
      <c r="AU910" s="9">
        <v>4.2747376311843999E-2</v>
      </c>
      <c r="AV910" s="9">
        <v>4.2232930857111217E-3</v>
      </c>
      <c r="AW910" s="9">
        <v>3.6357803430309366E-2</v>
      </c>
      <c r="AX910" s="9">
        <v>3.8784667458341637E-2</v>
      </c>
      <c r="AY910" s="9">
        <v>5.5963315526777579E-2</v>
      </c>
      <c r="AZ910" s="9">
        <v>5.6087106133269726E-2</v>
      </c>
      <c r="BA910" s="10">
        <v>55.640999999999998</v>
      </c>
      <c r="BB910" s="41"/>
    </row>
    <row r="911" spans="1:54" ht="12.75" customHeight="1" x14ac:dyDescent="0.2">
      <c r="A911" s="32">
        <v>32325</v>
      </c>
      <c r="B911" s="7">
        <v>4.1300527240773377E-2</v>
      </c>
      <c r="C911" s="7">
        <v>4.237288135593209E-3</v>
      </c>
      <c r="D911" s="7">
        <v>3.2047920629784565E-2</v>
      </c>
      <c r="E911" s="7">
        <v>3.4738414318267186E-2</v>
      </c>
      <c r="F911" s="7">
        <v>6.0755514225793616E-2</v>
      </c>
      <c r="G911" s="7">
        <v>6.302785862771354E-2</v>
      </c>
      <c r="H911" s="7">
        <v>3.9187227866472885E-2</v>
      </c>
      <c r="I911" s="8">
        <v>118.5</v>
      </c>
      <c r="J911" s="8">
        <v>118.5</v>
      </c>
      <c r="K911" s="41"/>
      <c r="L911" s="9">
        <v>4.4915254237288149E-2</v>
      </c>
      <c r="M911" s="9">
        <v>3.2467532467532756E-3</v>
      </c>
      <c r="N911" s="9">
        <v>4.1946754447596879E-2</v>
      </c>
      <c r="O911" s="9">
        <v>4.3616045301687834E-2</v>
      </c>
      <c r="P911" s="9">
        <v>6.4975877284712213E-2</v>
      </c>
      <c r="Q911" s="9">
        <v>6.290165835804884E-2</v>
      </c>
      <c r="R911" s="9">
        <v>4.5189504373178035E-2</v>
      </c>
      <c r="S911" s="10">
        <v>123.3</v>
      </c>
      <c r="T911" s="10">
        <v>123.6</v>
      </c>
      <c r="U911" s="41"/>
      <c r="V911" s="84">
        <v>5.6916666666666671E-2</v>
      </c>
      <c r="W911" s="84">
        <v>5.4000000000000006E-2</v>
      </c>
      <c r="X911" s="87">
        <v>5.4</v>
      </c>
      <c r="Y911" s="41"/>
      <c r="Z911" s="13">
        <v>7.8399999999999997E-2</v>
      </c>
      <c r="AA911" s="11">
        <v>7.84</v>
      </c>
      <c r="AB911" s="22">
        <v>7.7499999999999999E-2</v>
      </c>
      <c r="AC911" s="41"/>
      <c r="AD911" s="90">
        <v>0</v>
      </c>
      <c r="AE911" s="41"/>
      <c r="AF911" s="12" t="str">
        <v/>
      </c>
      <c r="AG911" s="104" t="str">
        <v/>
      </c>
      <c r="AH911" s="41"/>
      <c r="AI911" s="94">
        <v>0.73</v>
      </c>
      <c r="AJ911" s="94">
        <v>9.06</v>
      </c>
      <c r="AK911" s="94">
        <v>8.2799999999999994</v>
      </c>
      <c r="AL911" s="41"/>
      <c r="AM911" s="7">
        <v>4.065225204774614E-2</v>
      </c>
      <c r="AN911" s="7">
        <v>4.8588024695868093E-3</v>
      </c>
      <c r="AO911" s="7">
        <v>3.0996062577766104E-2</v>
      </c>
      <c r="AP911" s="7">
        <v>3.2773783414944857E-2</v>
      </c>
      <c r="AQ911" s="7">
        <v>5.4388417007026124E-2</v>
      </c>
      <c r="AR911" s="7">
        <v>5.7193647310478823E-2</v>
      </c>
      <c r="AS911" s="18">
        <v>55.012</v>
      </c>
      <c r="AT911" s="41"/>
      <c r="AU911" s="9">
        <v>4.4300721522299913E-2</v>
      </c>
      <c r="AV911" s="9">
        <v>4.0797253823618984E-3</v>
      </c>
      <c r="AW911" s="9">
        <v>3.6756871732718244E-2</v>
      </c>
      <c r="AX911" s="9">
        <v>3.8235305529983998E-2</v>
      </c>
      <c r="AY911" s="9">
        <v>5.5773504236534821E-2</v>
      </c>
      <c r="AZ911" s="9">
        <v>5.6127134760781461E-2</v>
      </c>
      <c r="BA911" s="10">
        <v>55.868000000000002</v>
      </c>
      <c r="BB911" s="41"/>
    </row>
    <row r="912" spans="1:54" ht="12.75" customHeight="1" x14ac:dyDescent="0.2">
      <c r="A912" s="32">
        <v>32356</v>
      </c>
      <c r="B912" s="7">
        <v>4.0209790209790208E-2</v>
      </c>
      <c r="C912" s="7">
        <v>4.2194092827003704E-3</v>
      </c>
      <c r="D912" s="7">
        <v>3.2859072456854488E-2</v>
      </c>
      <c r="E912" s="7">
        <v>3.4989271426544732E-2</v>
      </c>
      <c r="F912" s="7">
        <v>6.071888866746189E-2</v>
      </c>
      <c r="G912" s="7">
        <v>6.3099578235020992E-2</v>
      </c>
      <c r="H912" s="7">
        <v>3.9130434782608692E-2</v>
      </c>
      <c r="I912" s="8">
        <v>119</v>
      </c>
      <c r="J912" s="8">
        <v>119</v>
      </c>
      <c r="K912" s="41"/>
      <c r="L912" s="9">
        <v>4.384485666104565E-2</v>
      </c>
      <c r="M912" s="9">
        <v>3.2362459546926292E-3</v>
      </c>
      <c r="N912" s="9">
        <v>4.2080112132938163E-2</v>
      </c>
      <c r="O912" s="9">
        <v>4.3624170652887706E-2</v>
      </c>
      <c r="P912" s="9">
        <v>6.4760468160355522E-2</v>
      </c>
      <c r="Q912" s="9">
        <v>6.297093332496595E-2</v>
      </c>
      <c r="R912" s="9">
        <v>4.6511627906976827E-2</v>
      </c>
      <c r="S912" s="10">
        <v>123.8</v>
      </c>
      <c r="T912" s="10">
        <v>124</v>
      </c>
      <c r="U912" s="41"/>
      <c r="V912" s="84">
        <v>5.6583333333333326E-2</v>
      </c>
      <c r="W912" s="84">
        <v>5.5999999999999994E-2</v>
      </c>
      <c r="X912" s="87">
        <v>5.6</v>
      </c>
      <c r="Y912" s="41"/>
      <c r="Z912" s="13">
        <v>8.14E-2</v>
      </c>
      <c r="AA912" s="11">
        <v>8.14</v>
      </c>
      <c r="AB912" s="22">
        <v>8.0100000000000005E-2</v>
      </c>
      <c r="AC912" s="41"/>
      <c r="AD912" s="90">
        <v>0</v>
      </c>
      <c r="AE912" s="41"/>
      <c r="AF912" s="12" t="str">
        <v/>
      </c>
      <c r="AG912" s="104" t="str">
        <v/>
      </c>
      <c r="AH912" s="41"/>
      <c r="AI912" s="94">
        <v>0.54</v>
      </c>
      <c r="AJ912" s="94">
        <v>9.26</v>
      </c>
      <c r="AK912" s="94">
        <v>8.6300000000000008</v>
      </c>
      <c r="AL912" s="41"/>
      <c r="AM912" s="7">
        <v>3.9625414531202718E-2</v>
      </c>
      <c r="AN912" s="7">
        <v>2.9629898931142762E-3</v>
      </c>
      <c r="AO912" s="7">
        <v>3.087824708583975E-2</v>
      </c>
      <c r="AP912" s="7">
        <v>3.2504476881306754E-2</v>
      </c>
      <c r="AQ912" s="7">
        <v>5.4167921019300458E-2</v>
      </c>
      <c r="AR912" s="7">
        <v>5.7134214576011644E-2</v>
      </c>
      <c r="AS912" s="18">
        <v>55.174999999999997</v>
      </c>
      <c r="AT912" s="41"/>
      <c r="AU912" s="9">
        <v>4.336891521824171E-2</v>
      </c>
      <c r="AV912" s="9">
        <v>2.4880074461228752E-3</v>
      </c>
      <c r="AW912" s="9">
        <v>3.5924368022344222E-2</v>
      </c>
      <c r="AX912" s="9">
        <v>3.7682577382163407E-2</v>
      </c>
      <c r="AY912" s="9">
        <v>5.5471607129216061E-2</v>
      </c>
      <c r="AZ912" s="9">
        <v>5.6053086746087999E-2</v>
      </c>
      <c r="BA912" s="10">
        <v>56.006999999999998</v>
      </c>
      <c r="BB912" s="41"/>
    </row>
    <row r="913" spans="1:54" ht="12.75" customHeight="1" x14ac:dyDescent="0.2">
      <c r="A913" s="32">
        <v>32387</v>
      </c>
      <c r="B913" s="7">
        <v>4.1739130434782501E-2</v>
      </c>
      <c r="C913" s="7">
        <v>4.2016806722688926E-3</v>
      </c>
      <c r="D913" s="7">
        <v>3.4211717116098272E-2</v>
      </c>
      <c r="E913" s="7">
        <v>3.5345903529320877E-2</v>
      </c>
      <c r="F913" s="7">
        <v>6.0629048196559232E-2</v>
      </c>
      <c r="G913" s="7">
        <v>6.3304091677262253E-2</v>
      </c>
      <c r="H913" s="7">
        <v>4.057971014492745E-2</v>
      </c>
      <c r="I913" s="8">
        <v>119.8</v>
      </c>
      <c r="J913" s="8">
        <v>119.5</v>
      </c>
      <c r="K913" s="41"/>
      <c r="L913" s="9">
        <v>4.4388609715242833E-2</v>
      </c>
      <c r="M913" s="9">
        <v>5.6451612903225534E-3</v>
      </c>
      <c r="N913" s="9">
        <v>4.2696516850251554E-2</v>
      </c>
      <c r="O913" s="9">
        <v>4.3680085087733467E-2</v>
      </c>
      <c r="P913" s="9">
        <v>6.4410130041931746E-2</v>
      </c>
      <c r="Q913" s="9">
        <v>6.3065488686526283E-2</v>
      </c>
      <c r="R913" s="9">
        <v>4.6444121915819814E-2</v>
      </c>
      <c r="S913" s="10">
        <v>124.7</v>
      </c>
      <c r="T913" s="10">
        <v>124.7</v>
      </c>
      <c r="U913" s="41"/>
      <c r="V913" s="84">
        <v>5.616666666666667E-2</v>
      </c>
      <c r="W913" s="84">
        <v>5.4000000000000006E-2</v>
      </c>
      <c r="X913" s="87">
        <v>5.4</v>
      </c>
      <c r="Y913" s="41"/>
      <c r="Z913" s="13">
        <v>8.539999999999999E-2</v>
      </c>
      <c r="AA913" s="11">
        <v>8.5399999999999991</v>
      </c>
      <c r="AB913" s="22">
        <v>8.1900000000000001E-2</v>
      </c>
      <c r="AC913" s="41"/>
      <c r="AD913" s="90">
        <v>0</v>
      </c>
      <c r="AE913" s="41"/>
      <c r="AF913" s="12" t="str">
        <v/>
      </c>
      <c r="AG913" s="104" t="str">
        <v/>
      </c>
      <c r="AH913" s="41"/>
      <c r="AI913" s="94">
        <v>0.44</v>
      </c>
      <c r="AJ913" s="94">
        <v>8.98</v>
      </c>
      <c r="AK913" s="94">
        <v>8.4600000000000009</v>
      </c>
      <c r="AL913" s="41"/>
      <c r="AM913" s="7">
        <v>4.1182325214550008E-2</v>
      </c>
      <c r="AN913" s="7">
        <v>4.8753964657908266E-3</v>
      </c>
      <c r="AO913" s="7">
        <v>3.1970614622700122E-2</v>
      </c>
      <c r="AP913" s="7">
        <v>3.2785469458551653E-2</v>
      </c>
      <c r="AQ913" s="7">
        <v>5.4083305520808755E-2</v>
      </c>
      <c r="AR913" s="7">
        <v>5.720824728564855E-2</v>
      </c>
      <c r="AS913" s="18">
        <v>55.444000000000003</v>
      </c>
      <c r="AT913" s="41"/>
      <c r="AU913" s="9">
        <v>4.4811845914050297E-2</v>
      </c>
      <c r="AV913" s="9">
        <v>5.3564732979807239E-3</v>
      </c>
      <c r="AW913" s="9">
        <v>3.7057596304161278E-2</v>
      </c>
      <c r="AX913" s="9">
        <v>3.7954827083906517E-2</v>
      </c>
      <c r="AY913" s="9">
        <v>5.542930991345929E-2</v>
      </c>
      <c r="AZ913" s="9">
        <v>5.6122323755757986E-2</v>
      </c>
      <c r="BA913" s="10">
        <v>56.307000000000002</v>
      </c>
      <c r="BB913" s="41"/>
    </row>
    <row r="914" spans="1:54" ht="12.75" customHeight="1" x14ac:dyDescent="0.2">
      <c r="A914" s="32">
        <v>32417</v>
      </c>
      <c r="B914" s="7">
        <v>4.249783174327848E-2</v>
      </c>
      <c r="C914" s="7">
        <v>3.3472803347280866E-3</v>
      </c>
      <c r="D914" s="7">
        <v>3.40899273454629E-2</v>
      </c>
      <c r="E914" s="7">
        <v>3.5420165197716624E-2</v>
      </c>
      <c r="F914" s="7">
        <v>6.0030093496844072E-2</v>
      </c>
      <c r="G914" s="7">
        <v>6.3179240681706661E-2</v>
      </c>
      <c r="H914" s="7">
        <v>4.3352601156069426E-2</v>
      </c>
      <c r="I914" s="8">
        <v>120.2</v>
      </c>
      <c r="J914" s="8">
        <v>119.9</v>
      </c>
      <c r="K914" s="41"/>
      <c r="L914" s="9">
        <v>4.4962531223980085E-2</v>
      </c>
      <c r="M914" s="9">
        <v>4.0096230954289602E-3</v>
      </c>
      <c r="N914" s="9">
        <v>4.2714392979943838E-2</v>
      </c>
      <c r="O914" s="9">
        <v>4.3774916990195978E-2</v>
      </c>
      <c r="P914" s="9">
        <v>6.4297069057272171E-2</v>
      </c>
      <c r="Q914" s="9">
        <v>6.3116522896473626E-2</v>
      </c>
      <c r="R914" s="9">
        <v>4.9132947976878505E-2</v>
      </c>
      <c r="S914" s="10">
        <v>125.5</v>
      </c>
      <c r="T914" s="10">
        <v>125.2</v>
      </c>
      <c r="U914" s="41"/>
      <c r="V914" s="84">
        <v>5.5666666666666663E-2</v>
      </c>
      <c r="W914" s="84">
        <v>5.4000000000000006E-2</v>
      </c>
      <c r="X914" s="87">
        <v>5.4</v>
      </c>
      <c r="Y914" s="41"/>
      <c r="Z914" s="13">
        <v>8.3900000000000002E-2</v>
      </c>
      <c r="AA914" s="11">
        <v>8.39</v>
      </c>
      <c r="AB914" s="22">
        <v>8.3000000000000004E-2</v>
      </c>
      <c r="AC914" s="41"/>
      <c r="AD914" s="90">
        <v>0</v>
      </c>
      <c r="AE914" s="41"/>
      <c r="AF914" s="12" t="str">
        <v/>
      </c>
      <c r="AG914" s="104" t="str">
        <v/>
      </c>
      <c r="AH914" s="41"/>
      <c r="AI914" s="94">
        <v>0.4</v>
      </c>
      <c r="AJ914" s="94">
        <v>8.8000000000000007</v>
      </c>
      <c r="AK914" s="94">
        <v>8.35</v>
      </c>
      <c r="AL914" s="41"/>
      <c r="AM914" s="7">
        <v>4.127667540247093E-2</v>
      </c>
      <c r="AN914" s="7">
        <v>3.2645552268955047E-3</v>
      </c>
      <c r="AO914" s="7">
        <v>3.2519622750846855E-2</v>
      </c>
      <c r="AP914" s="7">
        <v>3.3108827307507749E-2</v>
      </c>
      <c r="AQ914" s="7">
        <v>5.3590049805561701E-2</v>
      </c>
      <c r="AR914" s="7">
        <v>5.7148993990860708E-2</v>
      </c>
      <c r="AS914" s="18">
        <v>55.625</v>
      </c>
      <c r="AT914" s="41"/>
      <c r="AU914" s="9">
        <v>4.4325782491408283E-2</v>
      </c>
      <c r="AV914" s="9">
        <v>3.8005931766920131E-3</v>
      </c>
      <c r="AW914" s="9">
        <v>3.7814996077318197E-2</v>
      </c>
      <c r="AX914" s="9">
        <v>3.8374060146004751E-2</v>
      </c>
      <c r="AY914" s="9">
        <v>5.5057796150798533E-2</v>
      </c>
      <c r="AZ914" s="9">
        <v>5.6107848296984564E-2</v>
      </c>
      <c r="BA914" s="10">
        <v>56.521000000000001</v>
      </c>
      <c r="BB914" s="41"/>
    </row>
    <row r="915" spans="1:54" ht="12.75" customHeight="1" x14ac:dyDescent="0.2">
      <c r="A915" s="32">
        <v>32448</v>
      </c>
      <c r="B915" s="7">
        <v>4.2461005199306623E-2</v>
      </c>
      <c r="C915" s="7">
        <v>3.3361134278564464E-3</v>
      </c>
      <c r="D915" s="7">
        <v>3.3426775788639063E-2</v>
      </c>
      <c r="E915" s="7">
        <v>3.5182741766641268E-2</v>
      </c>
      <c r="F915" s="7">
        <v>5.9645438837300224E-2</v>
      </c>
      <c r="G915" s="7">
        <v>6.3073073963066939E-2</v>
      </c>
      <c r="H915" s="7">
        <v>4.0287769784172589E-2</v>
      </c>
      <c r="I915" s="8">
        <v>120.3</v>
      </c>
      <c r="J915" s="8">
        <v>120.3</v>
      </c>
      <c r="K915" s="41"/>
      <c r="L915" s="9">
        <v>4.3983402489626622E-2</v>
      </c>
      <c r="M915" s="9">
        <v>3.1948881789136685E-3</v>
      </c>
      <c r="N915" s="9">
        <v>4.1978164235293658E-2</v>
      </c>
      <c r="O915" s="9">
        <v>4.3245626225751899E-2</v>
      </c>
      <c r="P915" s="9">
        <v>6.3763524631720969E-2</v>
      </c>
      <c r="Q915" s="9">
        <v>6.2956119599036908E-2</v>
      </c>
      <c r="R915" s="9">
        <v>5.0359712230215736E-2</v>
      </c>
      <c r="S915" s="10">
        <v>125.8</v>
      </c>
      <c r="T915" s="10">
        <v>125.6</v>
      </c>
      <c r="U915" s="41"/>
      <c r="V915" s="84">
        <v>5.5249999999999994E-2</v>
      </c>
      <c r="W915" s="84">
        <v>5.2999999999999999E-2</v>
      </c>
      <c r="X915" s="87">
        <v>5.3</v>
      </c>
      <c r="Y915" s="41"/>
      <c r="Z915" s="13">
        <v>8.5000000000000006E-2</v>
      </c>
      <c r="AA915" s="11">
        <v>8.5</v>
      </c>
      <c r="AB915" s="22">
        <v>8.3499999999999991E-2</v>
      </c>
      <c r="AC915" s="41"/>
      <c r="AD915" s="90">
        <v>0</v>
      </c>
      <c r="AE915" s="41"/>
      <c r="AF915" s="12" t="str">
        <v/>
      </c>
      <c r="AG915" s="104" t="str">
        <v/>
      </c>
      <c r="AH915" s="41"/>
      <c r="AI915" s="94">
        <v>0.22</v>
      </c>
      <c r="AJ915" s="94">
        <v>8.9600000000000009</v>
      </c>
      <c r="AK915" s="94">
        <v>8.67</v>
      </c>
      <c r="AL915" s="41"/>
      <c r="AM915" s="7">
        <v>4.1721940920386391E-2</v>
      </c>
      <c r="AN915" s="7">
        <v>2.3191011235954573E-3</v>
      </c>
      <c r="AO915" s="7">
        <v>3.2317147926908651E-2</v>
      </c>
      <c r="AP915" s="7">
        <v>3.3294778940928804E-2</v>
      </c>
      <c r="AQ915" s="7">
        <v>5.3238868485343094E-2</v>
      </c>
      <c r="AR915" s="7">
        <v>5.7092697134675685E-2</v>
      </c>
      <c r="AS915" s="18">
        <v>55.753999999999998</v>
      </c>
      <c r="AT915" s="41"/>
      <c r="AU915" s="9">
        <v>4.5007836268092571E-2</v>
      </c>
      <c r="AV915" s="9">
        <v>2.7423435537234919E-3</v>
      </c>
      <c r="AW915" s="9">
        <v>3.7915081904346559E-2</v>
      </c>
      <c r="AX915" s="9">
        <v>3.8459891666677404E-2</v>
      </c>
      <c r="AY915" s="9">
        <v>5.478042248932824E-2</v>
      </c>
      <c r="AZ915" s="9">
        <v>5.6052409842807238E-2</v>
      </c>
      <c r="BA915" s="10">
        <v>56.676000000000002</v>
      </c>
      <c r="BB915" s="41"/>
    </row>
    <row r="916" spans="1:54" ht="12.75" customHeight="1" x14ac:dyDescent="0.2">
      <c r="A916" s="32">
        <v>32478</v>
      </c>
      <c r="B916" s="7">
        <v>4.4194107452339537E-2</v>
      </c>
      <c r="C916" s="7">
        <v>3.3250207813799726E-3</v>
      </c>
      <c r="D916" s="7">
        <v>3.30522667614912E-2</v>
      </c>
      <c r="E916" s="7">
        <v>3.5322185210630019E-2</v>
      </c>
      <c r="F916" s="7">
        <v>5.9350894953120292E-2</v>
      </c>
      <c r="G916" s="7">
        <v>6.3011430992264694E-2</v>
      </c>
      <c r="H916" s="7">
        <v>3.8793103448275801E-2</v>
      </c>
      <c r="I916" s="8">
        <v>120.5</v>
      </c>
      <c r="J916" s="8">
        <v>120.7</v>
      </c>
      <c r="K916" s="41"/>
      <c r="L916" s="9">
        <v>4.6511627906976605E-2</v>
      </c>
      <c r="M916" s="9">
        <v>3.1847133757962887E-3</v>
      </c>
      <c r="N916" s="9">
        <v>4.2217737766512498E-2</v>
      </c>
      <c r="O916" s="9">
        <v>4.3372226875489028E-2</v>
      </c>
      <c r="P916" s="9">
        <v>6.3619187294571722E-2</v>
      </c>
      <c r="Q916" s="9">
        <v>6.289748701636988E-2</v>
      </c>
      <c r="R916" s="9">
        <v>5.1798561151078948E-2</v>
      </c>
      <c r="S916" s="10">
        <v>126</v>
      </c>
      <c r="T916" s="10">
        <v>126</v>
      </c>
      <c r="U916" s="41"/>
      <c r="V916" s="84">
        <v>5.4916666666666662E-2</v>
      </c>
      <c r="W916" s="84">
        <v>5.2999999999999999E-2</v>
      </c>
      <c r="X916" s="87">
        <v>5.3</v>
      </c>
      <c r="Y916" s="41"/>
      <c r="Z916" s="13">
        <v>9.0399999999999994E-2</v>
      </c>
      <c r="AA916" s="11">
        <v>9.0399999999999991</v>
      </c>
      <c r="AB916" s="22">
        <v>8.7599999999999997E-2</v>
      </c>
      <c r="AC916" s="41"/>
      <c r="AD916" s="90">
        <v>0</v>
      </c>
      <c r="AE916" s="41"/>
      <c r="AF916" s="12" t="str">
        <v/>
      </c>
      <c r="AG916" s="104" t="str">
        <v/>
      </c>
      <c r="AH916" s="41"/>
      <c r="AI916" s="94">
        <v>0</v>
      </c>
      <c r="AJ916" s="94">
        <v>9.11</v>
      </c>
      <c r="AK916" s="94">
        <v>9.09</v>
      </c>
      <c r="AL916" s="41"/>
      <c r="AM916" s="7">
        <v>4.304364043267439E-2</v>
      </c>
      <c r="AN916" s="7">
        <v>3.1208523155288326E-3</v>
      </c>
      <c r="AO916" s="7">
        <v>3.2237052006167666E-2</v>
      </c>
      <c r="AP916" s="7">
        <v>3.3825373972268924E-2</v>
      </c>
      <c r="AQ916" s="7">
        <v>5.3076343330562326E-2</v>
      </c>
      <c r="AR916" s="7">
        <v>5.7148147829452212E-2</v>
      </c>
      <c r="AS916" s="18">
        <v>55.927999999999997</v>
      </c>
      <c r="AT916" s="41"/>
      <c r="AU916" s="9">
        <v>4.6275000459990112E-2</v>
      </c>
      <c r="AV916" s="9">
        <v>3.3171007128236507E-3</v>
      </c>
      <c r="AW916" s="9">
        <v>3.8120203306956091E-2</v>
      </c>
      <c r="AX916" s="9">
        <v>3.8992986345669056E-2</v>
      </c>
      <c r="AY916" s="9">
        <v>5.4721282863300358E-2</v>
      </c>
      <c r="AZ916" s="9">
        <v>5.6069441081751714E-2</v>
      </c>
      <c r="BA916" s="10">
        <v>56.863999999999997</v>
      </c>
      <c r="BB916" s="41"/>
    </row>
    <row r="917" spans="1:54" ht="12.75" customHeight="1" x14ac:dyDescent="0.2">
      <c r="A917" s="32">
        <v>32509</v>
      </c>
      <c r="B917" s="7">
        <v>4.6672428694900514E-2</v>
      </c>
      <c r="C917" s="7">
        <v>4.1425020712511085E-3</v>
      </c>
      <c r="D917" s="7">
        <v>3.381904783906986E-2</v>
      </c>
      <c r="E917" s="7">
        <v>3.5127846281273412E-2</v>
      </c>
      <c r="F917" s="7">
        <v>5.8942415029617834E-2</v>
      </c>
      <c r="G917" s="7">
        <v>6.3125921163196486E-2</v>
      </c>
      <c r="H917" s="7">
        <v>4.3041606886657036E-2</v>
      </c>
      <c r="I917" s="8">
        <v>121.1</v>
      </c>
      <c r="J917" s="8">
        <v>121.2</v>
      </c>
      <c r="K917" s="41"/>
      <c r="L917" s="9">
        <v>4.635761589403975E-2</v>
      </c>
      <c r="M917" s="9">
        <v>3.9682539682539542E-3</v>
      </c>
      <c r="N917" s="9">
        <v>4.2383735656994492E-2</v>
      </c>
      <c r="O917" s="9">
        <v>4.3216117106310348E-2</v>
      </c>
      <c r="P917" s="9">
        <v>6.3332522626810217E-2</v>
      </c>
      <c r="Q917" s="9">
        <v>6.2923263092032444E-2</v>
      </c>
      <c r="R917" s="9">
        <v>5.4676258992805815E-2</v>
      </c>
      <c r="S917" s="10">
        <v>126.4</v>
      </c>
      <c r="T917" s="10">
        <v>126.5</v>
      </c>
      <c r="U917" s="41"/>
      <c r="V917" s="84">
        <v>5.4666666666666662E-2</v>
      </c>
      <c r="W917" s="84">
        <v>5.4000000000000006E-2</v>
      </c>
      <c r="X917" s="87">
        <v>5.4</v>
      </c>
      <c r="Y917" s="41"/>
      <c r="Z917" s="13">
        <v>9.1400000000000009E-2</v>
      </c>
      <c r="AA917" s="11">
        <v>9.14</v>
      </c>
      <c r="AB917" s="22">
        <v>9.1199999999999989E-2</v>
      </c>
      <c r="AC917" s="41"/>
      <c r="AD917" s="90">
        <v>0</v>
      </c>
      <c r="AE917" s="41"/>
      <c r="AF917" s="12" t="str">
        <v/>
      </c>
      <c r="AG917" s="104" t="str">
        <v/>
      </c>
      <c r="AH917" s="41"/>
      <c r="AI917" s="94">
        <v>-0.11</v>
      </c>
      <c r="AJ917" s="94">
        <v>9.09</v>
      </c>
      <c r="AK917" s="94">
        <v>9.18</v>
      </c>
      <c r="AL917" s="41"/>
      <c r="AM917" s="7">
        <v>4.4344950583339537E-2</v>
      </c>
      <c r="AN917" s="7">
        <v>5.1315977685597591E-3</v>
      </c>
      <c r="AO917" s="7">
        <v>3.2418487689838127E-2</v>
      </c>
      <c r="AP917" s="7">
        <v>3.3986262821221302E-2</v>
      </c>
      <c r="AQ917" s="7">
        <v>5.282253353472588E-2</v>
      </c>
      <c r="AR917" s="7">
        <v>5.7212314214334148E-2</v>
      </c>
      <c r="AS917" s="18">
        <v>56.215000000000003</v>
      </c>
      <c r="AT917" s="41"/>
      <c r="AU917" s="9">
        <v>4.6624913013221914E-2</v>
      </c>
      <c r="AV917" s="9">
        <v>5.0647158131682524E-3</v>
      </c>
      <c r="AW917" s="9">
        <v>3.8007945758878225E-2</v>
      </c>
      <c r="AX917" s="9">
        <v>3.9353748927289045E-2</v>
      </c>
      <c r="AY917" s="9">
        <v>5.4715152512879728E-2</v>
      </c>
      <c r="AZ917" s="9">
        <v>5.613750662070438E-2</v>
      </c>
      <c r="BA917" s="10">
        <v>57.152000000000001</v>
      </c>
      <c r="BB917" s="41"/>
    </row>
    <row r="918" spans="1:54" ht="12.75" customHeight="1" x14ac:dyDescent="0.2">
      <c r="A918" s="32">
        <v>32540</v>
      </c>
      <c r="B918" s="7">
        <v>4.8275862068965392E-2</v>
      </c>
      <c r="C918" s="7">
        <v>3.3003300330032292E-3</v>
      </c>
      <c r="D918" s="7">
        <v>3.6186200724249051E-2</v>
      </c>
      <c r="E918" s="7">
        <v>3.4967527040806967E-2</v>
      </c>
      <c r="F918" s="7">
        <v>5.8145898143989738E-2</v>
      </c>
      <c r="G918" s="7">
        <v>6.3047149822231141E-2</v>
      </c>
      <c r="H918" s="7">
        <v>4.5714285714285818E-2</v>
      </c>
      <c r="I918" s="8">
        <v>121.6</v>
      </c>
      <c r="J918" s="8">
        <v>121.6</v>
      </c>
      <c r="K918" s="41"/>
      <c r="L918" s="9">
        <v>4.7894302229562369E-2</v>
      </c>
      <c r="M918" s="9">
        <v>3.1620553359683612E-3</v>
      </c>
      <c r="N918" s="9">
        <v>4.2822785488312975E-2</v>
      </c>
      <c r="O918" s="9">
        <v>4.3428878362918866E-2</v>
      </c>
      <c r="P918" s="9">
        <v>6.2823756086717086E-2</v>
      </c>
      <c r="Q918" s="9">
        <v>6.2848876302645573E-2</v>
      </c>
      <c r="R918" s="9">
        <v>5.2781740370898778E-2</v>
      </c>
      <c r="S918" s="10">
        <v>126.9</v>
      </c>
      <c r="T918" s="10">
        <v>126.9</v>
      </c>
      <c r="U918" s="41"/>
      <c r="V918" s="84">
        <v>5.425E-2</v>
      </c>
      <c r="W918" s="84">
        <v>5.2000000000000005E-2</v>
      </c>
      <c r="X918" s="87">
        <v>5.2</v>
      </c>
      <c r="Y918" s="41"/>
      <c r="Z918" s="13">
        <v>9.8699999999999996E-2</v>
      </c>
      <c r="AA918" s="11">
        <v>9.8699999999999992</v>
      </c>
      <c r="AB918" s="22">
        <v>9.3599999999999989E-2</v>
      </c>
      <c r="AC918" s="41"/>
      <c r="AD918" s="90">
        <v>0</v>
      </c>
      <c r="AE918" s="41"/>
      <c r="AF918" s="12" t="str">
        <v/>
      </c>
      <c r="AG918" s="104" t="str">
        <v/>
      </c>
      <c r="AH918" s="41"/>
      <c r="AI918" s="94">
        <v>-0.23</v>
      </c>
      <c r="AJ918" s="94">
        <v>9.17</v>
      </c>
      <c r="AK918" s="94">
        <v>9.3699999999999992</v>
      </c>
      <c r="AL918" s="41"/>
      <c r="AM918" s="7">
        <v>4.6264005342435244E-2</v>
      </c>
      <c r="AN918" s="7">
        <v>3.3265142755491972E-3</v>
      </c>
      <c r="AO918" s="7">
        <v>3.3562005595270783E-2</v>
      </c>
      <c r="AP918" s="7">
        <v>3.3286645363341805E-2</v>
      </c>
      <c r="AQ918" s="7">
        <v>5.2612756366892111E-2</v>
      </c>
      <c r="AR918" s="7">
        <v>5.7253566549996693E-2</v>
      </c>
      <c r="AS918" s="18">
        <v>56.402000000000001</v>
      </c>
      <c r="AT918" s="41"/>
      <c r="AU918" s="9">
        <v>4.7132570634891513E-2</v>
      </c>
      <c r="AV918" s="9">
        <v>2.5370940649496188E-3</v>
      </c>
      <c r="AW918" s="9">
        <v>3.7992061552933221E-2</v>
      </c>
      <c r="AX918" s="9">
        <v>3.8574679393918787E-2</v>
      </c>
      <c r="AY918" s="9">
        <v>5.4637154815582845E-2</v>
      </c>
      <c r="AZ918" s="9">
        <v>5.608981858543105E-2</v>
      </c>
      <c r="BA918" s="10">
        <v>57.296999999999997</v>
      </c>
      <c r="BB918" s="41"/>
    </row>
    <row r="919" spans="1:54" ht="12.75" customHeight="1" x14ac:dyDescent="0.2">
      <c r="A919" s="32">
        <v>32568</v>
      </c>
      <c r="B919" s="7">
        <v>4.9785407725321917E-2</v>
      </c>
      <c r="C919" s="7">
        <v>4.9342105263159297E-3</v>
      </c>
      <c r="D919" s="7">
        <v>3.9758598542300794E-2</v>
      </c>
      <c r="E919" s="7">
        <v>3.5752092233599653E-2</v>
      </c>
      <c r="F919" s="7">
        <v>5.7686846461772356E-2</v>
      </c>
      <c r="G919" s="7">
        <v>6.2908702327758803E-2</v>
      </c>
      <c r="H919" s="7">
        <v>4.5454545454545192E-2</v>
      </c>
      <c r="I919" s="8">
        <v>122.3</v>
      </c>
      <c r="J919" s="8">
        <v>122.2</v>
      </c>
      <c r="K919" s="41"/>
      <c r="L919" s="9">
        <v>4.6759639048400192E-2</v>
      </c>
      <c r="M919" s="9">
        <v>3.9401103230889412E-3</v>
      </c>
      <c r="N919" s="9">
        <v>4.3494840448201399E-2</v>
      </c>
      <c r="O919" s="9">
        <v>4.3764904181399444E-2</v>
      </c>
      <c r="P919" s="9">
        <v>6.2488268514150569E-2</v>
      </c>
      <c r="Q919" s="9">
        <v>6.2717772762273194E-2</v>
      </c>
      <c r="R919" s="9">
        <v>5.2407932011331537E-2</v>
      </c>
      <c r="S919" s="10">
        <v>127.6</v>
      </c>
      <c r="T919" s="10">
        <v>127.4</v>
      </c>
      <c r="U919" s="41"/>
      <c r="V919" s="84">
        <v>5.3666666666666661E-2</v>
      </c>
      <c r="W919" s="84">
        <v>0.05</v>
      </c>
      <c r="X919" s="87">
        <v>5</v>
      </c>
      <c r="Y919" s="41"/>
      <c r="Z919" s="13">
        <v>9.7899999999999987E-2</v>
      </c>
      <c r="AA919" s="11">
        <v>9.7899999999999991</v>
      </c>
      <c r="AB919" s="22">
        <v>9.849999999999999E-2</v>
      </c>
      <c r="AC919" s="41"/>
      <c r="AD919" s="90">
        <v>0</v>
      </c>
      <c r="AE919" s="41"/>
      <c r="AF919" s="12" t="str">
        <v/>
      </c>
      <c r="AG919" s="104" t="str">
        <v/>
      </c>
      <c r="AH919" s="41"/>
      <c r="AI919" s="94">
        <v>-0.43</v>
      </c>
      <c r="AJ919" s="94">
        <v>9.36</v>
      </c>
      <c r="AK919" s="94">
        <v>9.68</v>
      </c>
      <c r="AL919" s="41"/>
      <c r="AM919" s="7">
        <v>4.6567947793614728E-2</v>
      </c>
      <c r="AN919" s="7">
        <v>3.7232722243891736E-3</v>
      </c>
      <c r="AO919" s="7">
        <v>3.5600555025074865E-2</v>
      </c>
      <c r="AP919" s="7">
        <v>3.3378191260430956E-2</v>
      </c>
      <c r="AQ919" s="7">
        <v>5.2184487531930612E-2</v>
      </c>
      <c r="AR919" s="7">
        <v>5.7202316922809748E-2</v>
      </c>
      <c r="AS919" s="18">
        <v>56.612000000000002</v>
      </c>
      <c r="AT919" s="41"/>
      <c r="AU919" s="9">
        <v>4.5785412723831742E-2</v>
      </c>
      <c r="AV919" s="9">
        <v>2.9844494476152228E-3</v>
      </c>
      <c r="AW919" s="9">
        <v>3.7971204598306052E-2</v>
      </c>
      <c r="AX919" s="9">
        <v>3.8406685814358354E-2</v>
      </c>
      <c r="AY919" s="9">
        <v>5.4348477125556682E-2</v>
      </c>
      <c r="AZ919" s="9">
        <v>5.6000698327220766E-2</v>
      </c>
      <c r="BA919" s="10">
        <v>57.468000000000004</v>
      </c>
      <c r="BB919" s="41"/>
    </row>
    <row r="920" spans="1:54" ht="12.75" customHeight="1" x14ac:dyDescent="0.2">
      <c r="A920" s="32">
        <v>32599</v>
      </c>
      <c r="B920" s="7">
        <v>5.1238257899231421E-2</v>
      </c>
      <c r="C920" s="7">
        <v>7.3649754500817455E-3</v>
      </c>
      <c r="D920" s="7">
        <v>4.2660071350167472E-2</v>
      </c>
      <c r="E920" s="7">
        <v>3.6095714862892203E-2</v>
      </c>
      <c r="F920" s="7">
        <v>5.717122882155623E-2</v>
      </c>
      <c r="G920" s="7">
        <v>6.2961589440030385E-2</v>
      </c>
      <c r="H920" s="7">
        <v>4.5325779036827329E-2</v>
      </c>
      <c r="I920" s="8">
        <v>123.1</v>
      </c>
      <c r="J920" s="8">
        <v>123.1</v>
      </c>
      <c r="K920" s="41"/>
      <c r="L920" s="9">
        <v>4.5751633986928164E-2</v>
      </c>
      <c r="M920" s="9">
        <v>3.1397174254317317E-3</v>
      </c>
      <c r="N920" s="9">
        <v>4.3346790758451048E-2</v>
      </c>
      <c r="O920" s="9">
        <v>4.3407427611952709E-2</v>
      </c>
      <c r="P920" s="9">
        <v>6.1908961264437234E-2</v>
      </c>
      <c r="Q920" s="9">
        <v>6.246406396020121E-2</v>
      </c>
      <c r="R920" s="9">
        <v>5.2259887005649652E-2</v>
      </c>
      <c r="S920" s="10">
        <v>128</v>
      </c>
      <c r="T920" s="10">
        <v>127.8</v>
      </c>
      <c r="U920" s="41"/>
      <c r="V920" s="84">
        <v>5.3499999999999985E-2</v>
      </c>
      <c r="W920" s="84">
        <v>5.2000000000000005E-2</v>
      </c>
      <c r="X920" s="87">
        <v>5.2</v>
      </c>
      <c r="Y920" s="41"/>
      <c r="Z920" s="13">
        <v>9.820000000000001E-2</v>
      </c>
      <c r="AA920" s="11">
        <v>9.82</v>
      </c>
      <c r="AB920" s="22">
        <v>9.8400000000000001E-2</v>
      </c>
      <c r="AC920" s="41"/>
      <c r="AD920" s="90">
        <v>0</v>
      </c>
      <c r="AE920" s="41"/>
      <c r="AF920" s="12" t="str">
        <v/>
      </c>
      <c r="AG920" s="104" t="str">
        <v/>
      </c>
      <c r="AH920" s="41"/>
      <c r="AI920" s="94">
        <v>-0.2</v>
      </c>
      <c r="AJ920" s="94">
        <v>9.18</v>
      </c>
      <c r="AK920" s="94">
        <v>9.4499999999999993</v>
      </c>
      <c r="AL920" s="41"/>
      <c r="AM920" s="7">
        <v>4.843991463683861E-2</v>
      </c>
      <c r="AN920" s="7">
        <v>6.6593655055464662E-3</v>
      </c>
      <c r="AO920" s="7">
        <v>3.8601131144083922E-2</v>
      </c>
      <c r="AP920" s="7">
        <v>3.3964340825203498E-2</v>
      </c>
      <c r="AQ920" s="7">
        <v>5.179129534404292E-2</v>
      </c>
      <c r="AR920" s="7">
        <v>5.7320769106831815E-2</v>
      </c>
      <c r="AS920" s="18">
        <v>56.988999999999997</v>
      </c>
      <c r="AT920" s="41"/>
      <c r="AU920" s="9">
        <v>4.4223908437313275E-2</v>
      </c>
      <c r="AV920" s="9">
        <v>3.3583907565948312E-3</v>
      </c>
      <c r="AW920" s="9">
        <v>3.8505784492639972E-2</v>
      </c>
      <c r="AX920" s="9">
        <v>3.8127957314592287E-2</v>
      </c>
      <c r="AY920" s="9">
        <v>5.3731770655000677E-2</v>
      </c>
      <c r="AZ920" s="9">
        <v>5.5975937379280971E-2</v>
      </c>
      <c r="BA920" s="10">
        <v>57.661000000000001</v>
      </c>
      <c r="BB920" s="41"/>
    </row>
    <row r="921" spans="1:54" ht="12.75" customHeight="1" x14ac:dyDescent="0.2">
      <c r="A921" s="32">
        <v>32629</v>
      </c>
      <c r="B921" s="7">
        <v>5.3617021276595622E-2</v>
      </c>
      <c r="C921" s="7">
        <v>4.8740861088547582E-3</v>
      </c>
      <c r="D921" s="7">
        <v>4.3672535319322137E-2</v>
      </c>
      <c r="E921" s="7">
        <v>3.6668783658475812E-2</v>
      </c>
      <c r="F921" s="7">
        <v>5.6431787146683954E-2</v>
      </c>
      <c r="G921" s="7">
        <v>6.3116755617088405E-2</v>
      </c>
      <c r="H921" s="7">
        <v>5.0704225352112609E-2</v>
      </c>
      <c r="I921" s="8">
        <v>123.8</v>
      </c>
      <c r="J921" s="8">
        <v>123.7</v>
      </c>
      <c r="K921" s="41"/>
      <c r="L921" s="9">
        <v>4.5639771801140983E-2</v>
      </c>
      <c r="M921" s="9">
        <v>3.9123630672928122E-3</v>
      </c>
      <c r="N921" s="9">
        <v>4.3544335034320092E-2</v>
      </c>
      <c r="O921" s="9">
        <v>4.3091056502584824E-2</v>
      </c>
      <c r="P921" s="9">
        <v>6.1253999273794379E-2</v>
      </c>
      <c r="Q921" s="9">
        <v>6.2449177573549397E-2</v>
      </c>
      <c r="R921" s="9">
        <v>5.4775280898876177E-2</v>
      </c>
      <c r="S921" s="10">
        <v>128.30000000000001</v>
      </c>
      <c r="T921" s="10">
        <v>128.30000000000001</v>
      </c>
      <c r="U921" s="41"/>
      <c r="V921" s="84">
        <v>5.3166666666666668E-2</v>
      </c>
      <c r="W921" s="84">
        <v>5.2000000000000005E-2</v>
      </c>
      <c r="X921" s="87">
        <v>5.2</v>
      </c>
      <c r="Y921" s="41"/>
      <c r="Z921" s="13">
        <v>0.1048</v>
      </c>
      <c r="AA921" s="11">
        <v>10.48</v>
      </c>
      <c r="AB921" s="22">
        <v>9.8100000000000007E-2</v>
      </c>
      <c r="AC921" s="41"/>
      <c r="AD921" s="90">
        <v>0</v>
      </c>
      <c r="AE921" s="41"/>
      <c r="AF921" s="12" t="str">
        <v/>
      </c>
      <c r="AG921" s="104" t="str">
        <v/>
      </c>
      <c r="AH921" s="41"/>
      <c r="AI921" s="94">
        <v>-0.22</v>
      </c>
      <c r="AJ921" s="94">
        <v>8.86</v>
      </c>
      <c r="AK921" s="94">
        <v>9.02</v>
      </c>
      <c r="AL921" s="41"/>
      <c r="AM921" s="7">
        <v>4.9216714972300624E-2</v>
      </c>
      <c r="AN921" s="7">
        <v>3.6498271596274723E-3</v>
      </c>
      <c r="AO921" s="7">
        <v>3.9230225928300833E-2</v>
      </c>
      <c r="AP921" s="7">
        <v>3.4456428816583173E-2</v>
      </c>
      <c r="AQ921" s="7">
        <v>5.1091670318925475E-2</v>
      </c>
      <c r="AR921" s="7">
        <v>5.7301674025571625E-2</v>
      </c>
      <c r="AS921" s="18">
        <v>57.197000000000003</v>
      </c>
      <c r="AT921" s="41"/>
      <c r="AU921" s="9">
        <v>4.3785081307416096E-2</v>
      </c>
      <c r="AV921" s="9">
        <v>2.9829520819963928E-3</v>
      </c>
      <c r="AW921" s="9">
        <v>3.8945731884180157E-2</v>
      </c>
      <c r="AX921" s="9">
        <v>3.8265018784856775E-2</v>
      </c>
      <c r="AY921" s="9">
        <v>5.3133733992196674E-2</v>
      </c>
      <c r="AZ921" s="9">
        <v>5.5921342429074761E-2</v>
      </c>
      <c r="BA921" s="10">
        <v>57.832999999999998</v>
      </c>
      <c r="BB921" s="41"/>
    </row>
    <row r="922" spans="1:54" ht="12.75" customHeight="1" x14ac:dyDescent="0.2">
      <c r="A922" s="32">
        <v>32660</v>
      </c>
      <c r="B922" s="7">
        <v>5.1694915254237195E-2</v>
      </c>
      <c r="C922" s="7">
        <v>3.2336297493935628E-3</v>
      </c>
      <c r="D922" s="7">
        <v>4.2603601458844453E-2</v>
      </c>
      <c r="E922" s="7">
        <v>3.6569927241323574E-2</v>
      </c>
      <c r="F922" s="7">
        <v>5.5512421195340389E-2</v>
      </c>
      <c r="G922" s="7">
        <v>6.2954157232395724E-2</v>
      </c>
      <c r="H922" s="7">
        <v>5.1966292134831393E-2</v>
      </c>
      <c r="I922" s="8">
        <v>124.1</v>
      </c>
      <c r="J922" s="8">
        <v>124.1</v>
      </c>
      <c r="K922" s="41"/>
      <c r="L922" s="9">
        <v>4.471544715447151E-2</v>
      </c>
      <c r="M922" s="9">
        <v>3.8971161340608518E-3</v>
      </c>
      <c r="N922" s="9">
        <v>4.3470496709515638E-2</v>
      </c>
      <c r="O922" s="9">
        <v>4.2814549169918559E-2</v>
      </c>
      <c r="P922" s="9">
        <v>6.0523976560229897E-2</v>
      </c>
      <c r="Q922" s="9">
        <v>6.2393042011832378E-2</v>
      </c>
      <c r="R922" s="9">
        <v>6.039325842696619E-2</v>
      </c>
      <c r="S922" s="10">
        <v>128.5</v>
      </c>
      <c r="T922" s="10">
        <v>128.80000000000001</v>
      </c>
      <c r="U922" s="41"/>
      <c r="V922" s="84">
        <v>5.3083333333333337E-2</v>
      </c>
      <c r="W922" s="84">
        <v>5.2999999999999999E-2</v>
      </c>
      <c r="X922" s="87">
        <v>5.3</v>
      </c>
      <c r="Y922" s="41"/>
      <c r="Z922" s="13">
        <v>9.6300000000000011E-2</v>
      </c>
      <c r="AA922" s="11">
        <v>9.6300000000000008</v>
      </c>
      <c r="AB922" s="22">
        <v>9.5299999999999996E-2</v>
      </c>
      <c r="AC922" s="41"/>
      <c r="AD922" s="90">
        <v>0</v>
      </c>
      <c r="AE922" s="41"/>
      <c r="AF922" s="12" t="str">
        <v/>
      </c>
      <c r="AG922" s="104" t="str">
        <v/>
      </c>
      <c r="AH922" s="41"/>
      <c r="AI922" s="94">
        <v>0.02</v>
      </c>
      <c r="AJ922" s="94">
        <v>8.2799999999999994</v>
      </c>
      <c r="AK922" s="94">
        <v>8.41</v>
      </c>
      <c r="AL922" s="41"/>
      <c r="AM922" s="7">
        <v>4.7053666021261931E-2</v>
      </c>
      <c r="AN922" s="7">
        <v>2.1854293057328444E-3</v>
      </c>
      <c r="AO922" s="7">
        <v>3.869745791747814E-2</v>
      </c>
      <c r="AP922" s="7">
        <v>3.4539920589334638E-2</v>
      </c>
      <c r="AQ922" s="7">
        <v>5.0456814238514225E-2</v>
      </c>
      <c r="AR922" s="7">
        <v>5.7161370204579454E-2</v>
      </c>
      <c r="AS922" s="18">
        <v>57.322000000000003</v>
      </c>
      <c r="AT922" s="41"/>
      <c r="AU922" s="9">
        <v>4.2163153070577497E-2</v>
      </c>
      <c r="AV922" s="9">
        <v>2.6628395552712458E-3</v>
      </c>
      <c r="AW922" s="9">
        <v>3.8827362851603375E-2</v>
      </c>
      <c r="AX922" s="9">
        <v>3.8328275479280638E-2</v>
      </c>
      <c r="AY922" s="9">
        <v>5.2825690342517273E-2</v>
      </c>
      <c r="AZ922" s="9">
        <v>5.5880448695306395E-2</v>
      </c>
      <c r="BA922" s="10">
        <v>57.987000000000002</v>
      </c>
      <c r="BB922" s="41"/>
    </row>
    <row r="923" spans="1:54" ht="12.75" customHeight="1" x14ac:dyDescent="0.2">
      <c r="A923" s="32">
        <v>32690</v>
      </c>
      <c r="B923" s="7">
        <v>4.9789029535864948E-2</v>
      </c>
      <c r="C923" s="7">
        <v>3.2232070910556132E-3</v>
      </c>
      <c r="D923" s="7">
        <v>4.344305721719488E-2</v>
      </c>
      <c r="E923" s="7">
        <v>3.6272397199771378E-2</v>
      </c>
      <c r="F923" s="7">
        <v>5.4606151753586962E-2</v>
      </c>
      <c r="G923" s="7">
        <v>6.2792859977339965E-2</v>
      </c>
      <c r="H923" s="7">
        <v>5.3072625698324272E-2</v>
      </c>
      <c r="I923" s="8">
        <v>124.4</v>
      </c>
      <c r="J923" s="8">
        <v>124.5</v>
      </c>
      <c r="K923" s="41"/>
      <c r="L923" s="9">
        <v>4.6228710462287159E-2</v>
      </c>
      <c r="M923" s="9">
        <v>3.1055900621115295E-3</v>
      </c>
      <c r="N923" s="9">
        <v>4.3593301709302423E-2</v>
      </c>
      <c r="O923" s="9">
        <v>4.2825410706227807E-2</v>
      </c>
      <c r="P923" s="9">
        <v>6.0048464743126528E-2</v>
      </c>
      <c r="Q923" s="9">
        <v>6.2322669032914391E-2</v>
      </c>
      <c r="R923" s="9">
        <v>5.8577405857740628E-2</v>
      </c>
      <c r="S923" s="10">
        <v>129</v>
      </c>
      <c r="T923" s="10">
        <v>129.19999999999999</v>
      </c>
      <c r="U923" s="41"/>
      <c r="V923" s="84">
        <v>5.2916666666666667E-2</v>
      </c>
      <c r="W923" s="84">
        <v>5.2000000000000005E-2</v>
      </c>
      <c r="X923" s="87">
        <v>5.2</v>
      </c>
      <c r="Y923" s="41"/>
      <c r="Z923" s="13">
        <v>8.9399999999999993E-2</v>
      </c>
      <c r="AA923" s="11">
        <v>8.94</v>
      </c>
      <c r="AB923" s="22">
        <v>9.2399999999999996E-2</v>
      </c>
      <c r="AC923" s="41"/>
      <c r="AD923" s="90">
        <v>0</v>
      </c>
      <c r="AE923" s="41"/>
      <c r="AF923" s="12" t="str">
        <v/>
      </c>
      <c r="AG923" s="104" t="str">
        <v/>
      </c>
      <c r="AH923" s="41"/>
      <c r="AI923" s="94">
        <v>0.28999999999999998</v>
      </c>
      <c r="AJ923" s="94">
        <v>8.02</v>
      </c>
      <c r="AK923" s="94">
        <v>7.82</v>
      </c>
      <c r="AL923" s="41"/>
      <c r="AM923" s="7">
        <v>4.4481204100923488E-2</v>
      </c>
      <c r="AN923" s="7">
        <v>2.3900073270297639E-3</v>
      </c>
      <c r="AO923" s="7">
        <v>3.9436247792761892E-2</v>
      </c>
      <c r="AP923" s="7">
        <v>3.4295180134838787E-2</v>
      </c>
      <c r="AQ923" s="7">
        <v>4.9910272023310664E-2</v>
      </c>
      <c r="AR923" s="7">
        <v>5.7055421419022201E-2</v>
      </c>
      <c r="AS923" s="18">
        <v>57.459000000000003</v>
      </c>
      <c r="AT923" s="41"/>
      <c r="AU923" s="9">
        <v>4.0595689840337901E-2</v>
      </c>
      <c r="AV923" s="9">
        <v>2.5695414489455004E-3</v>
      </c>
      <c r="AW923" s="9">
        <v>3.9087307230535329E-2</v>
      </c>
      <c r="AX923" s="9">
        <v>3.7968480067751331E-2</v>
      </c>
      <c r="AY923" s="9">
        <v>5.256860992081358E-2</v>
      </c>
      <c r="AZ923" s="9">
        <v>5.5770702430075758E-2</v>
      </c>
      <c r="BA923" s="10">
        <v>58.136000000000003</v>
      </c>
      <c r="BB923" s="41"/>
    </row>
    <row r="924" spans="1:54" ht="12.75" customHeight="1" x14ac:dyDescent="0.2">
      <c r="A924" s="32">
        <v>32721</v>
      </c>
      <c r="B924" s="7">
        <v>4.705882352941182E-2</v>
      </c>
      <c r="C924" s="7">
        <v>0</v>
      </c>
      <c r="D924" s="7">
        <v>4.3367100118138602E-2</v>
      </c>
      <c r="E924" s="7">
        <v>3.5810598341221356E-2</v>
      </c>
      <c r="F924" s="7">
        <v>5.3770819292744632E-2</v>
      </c>
      <c r="G924" s="7">
        <v>6.259022375386003E-2</v>
      </c>
      <c r="H924" s="7">
        <v>5.2998605299860557E-2</v>
      </c>
      <c r="I924" s="8">
        <v>124.6</v>
      </c>
      <c r="J924" s="8">
        <v>124.5</v>
      </c>
      <c r="K924" s="41"/>
      <c r="L924" s="9">
        <v>4.4426494345719103E-2</v>
      </c>
      <c r="M924" s="9">
        <v>2.3219814241486336E-3</v>
      </c>
      <c r="N924" s="9">
        <v>4.3483102908344895E-2</v>
      </c>
      <c r="O924" s="9">
        <v>4.2315417623678853E-2</v>
      </c>
      <c r="P924" s="9">
        <v>5.9269362842532924E-2</v>
      </c>
      <c r="Q924" s="9">
        <v>6.2308266491196918E-2</v>
      </c>
      <c r="R924" s="9">
        <v>5.6944444444444464E-2</v>
      </c>
      <c r="S924" s="10">
        <v>129.30000000000001</v>
      </c>
      <c r="T924" s="10">
        <v>129.5</v>
      </c>
      <c r="U924" s="41"/>
      <c r="V924" s="84">
        <v>5.2583333333333343E-2</v>
      </c>
      <c r="W924" s="84">
        <v>5.2000000000000005E-2</v>
      </c>
      <c r="X924" s="87">
        <v>5.2</v>
      </c>
      <c r="Y924" s="41"/>
      <c r="Z924" s="13">
        <v>8.9200000000000002E-2</v>
      </c>
      <c r="AA924" s="11">
        <v>8.92</v>
      </c>
      <c r="AB924" s="22">
        <v>8.9900000000000008E-2</v>
      </c>
      <c r="AC924" s="41"/>
      <c r="AD924" s="90">
        <v>0</v>
      </c>
      <c r="AE924" s="41"/>
      <c r="AF924" s="12" t="str">
        <v/>
      </c>
      <c r="AG924" s="104" t="str">
        <v/>
      </c>
      <c r="AH924" s="41"/>
      <c r="AI924" s="94">
        <v>-0.16</v>
      </c>
      <c r="AJ924" s="94">
        <v>8.11</v>
      </c>
      <c r="AK924" s="94">
        <v>8.14</v>
      </c>
      <c r="AL924" s="41"/>
      <c r="AM924" s="7">
        <v>4.1522428636157738E-2</v>
      </c>
      <c r="AN924" s="7">
        <v>1.2182599766785707E-4</v>
      </c>
      <c r="AO924" s="7">
        <v>3.9045396512518371E-2</v>
      </c>
      <c r="AP924" s="7">
        <v>3.3686601890453582E-2</v>
      </c>
      <c r="AQ924" s="7">
        <v>4.9123477760769862E-2</v>
      </c>
      <c r="AR924" s="7">
        <v>5.6916967485811876E-2</v>
      </c>
      <c r="AS924" s="18">
        <v>57.466000000000001</v>
      </c>
      <c r="AT924" s="41"/>
      <c r="AU924" s="9">
        <v>3.9459353295123734E-2</v>
      </c>
      <c r="AV924" s="9">
        <v>1.3932847117104075E-3</v>
      </c>
      <c r="AW924" s="9">
        <v>3.8861788319391133E-2</v>
      </c>
      <c r="AX924" s="9">
        <v>3.7574666543397583E-2</v>
      </c>
      <c r="AY924" s="9">
        <v>5.2019502751919466E-2</v>
      </c>
      <c r="AZ924" s="9">
        <v>5.5696550478028461E-2</v>
      </c>
      <c r="BA924" s="10">
        <v>58.216999999999999</v>
      </c>
      <c r="BB924" s="41"/>
    </row>
    <row r="925" spans="1:54" ht="12.75" customHeight="1" x14ac:dyDescent="0.2">
      <c r="A925" s="32">
        <v>32752</v>
      </c>
      <c r="B925" s="7">
        <v>4.3405676126878179E-2</v>
      </c>
      <c r="C925" s="7">
        <v>2.4096385542169418E-3</v>
      </c>
      <c r="D925" s="7">
        <v>4.2900333084374243E-2</v>
      </c>
      <c r="E925" s="7">
        <v>3.5485788455905221E-2</v>
      </c>
      <c r="F925" s="7">
        <v>5.2972716973318512E-2</v>
      </c>
      <c r="G925" s="7">
        <v>6.2617111557209837E-2</v>
      </c>
      <c r="H925" s="7">
        <v>5.2924791086350842E-2</v>
      </c>
      <c r="I925" s="8">
        <v>125</v>
      </c>
      <c r="J925" s="8">
        <v>124.8</v>
      </c>
      <c r="K925" s="41"/>
      <c r="L925" s="9">
        <v>4.2502004811547645E-2</v>
      </c>
      <c r="M925" s="9">
        <v>3.0888030888032159E-3</v>
      </c>
      <c r="N925" s="9">
        <v>4.3228128838227686E-2</v>
      </c>
      <c r="O925" s="9">
        <v>4.2057147842917475E-2</v>
      </c>
      <c r="P925" s="9">
        <v>5.8826322214514226E-2</v>
      </c>
      <c r="Q925" s="9">
        <v>6.2183834485701084E-2</v>
      </c>
      <c r="R925" s="9">
        <v>5.8252427184465994E-2</v>
      </c>
      <c r="S925" s="10">
        <v>130</v>
      </c>
      <c r="T925" s="10">
        <v>129.9</v>
      </c>
      <c r="U925" s="41"/>
      <c r="V925" s="84">
        <v>5.2499999999999998E-2</v>
      </c>
      <c r="W925" s="84">
        <v>5.2999999999999999E-2</v>
      </c>
      <c r="X925" s="87">
        <v>5.3</v>
      </c>
      <c r="Y925" s="41"/>
      <c r="Z925" s="13">
        <v>9.2399999999999996E-2</v>
      </c>
      <c r="AA925" s="11">
        <v>9.24</v>
      </c>
      <c r="AB925" s="22">
        <v>9.0200000000000002E-2</v>
      </c>
      <c r="AC925" s="41"/>
      <c r="AD925" s="90">
        <v>0</v>
      </c>
      <c r="AE925" s="41"/>
      <c r="AF925" s="12" t="str">
        <v/>
      </c>
      <c r="AG925" s="104" t="str">
        <v/>
      </c>
      <c r="AH925" s="41"/>
      <c r="AI925" s="94">
        <v>-0.15</v>
      </c>
      <c r="AJ925" s="94">
        <v>8.19</v>
      </c>
      <c r="AK925" s="94">
        <v>8.2799999999999994</v>
      </c>
      <c r="AL925" s="41"/>
      <c r="AM925" s="7">
        <v>3.8777865954837232E-2</v>
      </c>
      <c r="AN925" s="7">
        <v>2.2274040302092679E-3</v>
      </c>
      <c r="AO925" s="7">
        <v>3.8682083768252662E-2</v>
      </c>
      <c r="AP925" s="7">
        <v>3.3866564580184111E-2</v>
      </c>
      <c r="AQ925" s="7">
        <v>4.8435187943399294E-2</v>
      </c>
      <c r="AR925" s="7">
        <v>5.6815197961015862E-2</v>
      </c>
      <c r="AS925" s="18">
        <v>57.594000000000001</v>
      </c>
      <c r="AT925" s="41"/>
      <c r="AU925" s="9">
        <v>3.7508657893334574E-2</v>
      </c>
      <c r="AV925" s="9">
        <v>3.4697768692992792E-3</v>
      </c>
      <c r="AW925" s="9">
        <v>3.8922726436942057E-2</v>
      </c>
      <c r="AX925" s="9">
        <v>3.7976574512118111E-2</v>
      </c>
      <c r="AY925" s="9">
        <v>5.1669240225483914E-2</v>
      </c>
      <c r="AZ925" s="9">
        <v>5.5668037157097894E-2</v>
      </c>
      <c r="BA925" s="10">
        <v>58.418999999999997</v>
      </c>
      <c r="BB925" s="41"/>
    </row>
    <row r="926" spans="1:54" ht="12.75" customHeight="1" x14ac:dyDescent="0.2">
      <c r="A926" s="32">
        <v>32782</v>
      </c>
      <c r="B926" s="7">
        <v>4.4925124792013271E-2</v>
      </c>
      <c r="C926" s="7">
        <v>4.8076923076922906E-3</v>
      </c>
      <c r="D926" s="7">
        <v>4.4250541126730436E-2</v>
      </c>
      <c r="E926" s="7">
        <v>3.5886691771399803E-2</v>
      </c>
      <c r="F926" s="7">
        <v>5.2633482023067613E-2</v>
      </c>
      <c r="G926" s="7">
        <v>6.2585879557872204E-2</v>
      </c>
      <c r="H926" s="7">
        <v>5.1246537396121949E-2</v>
      </c>
      <c r="I926" s="8">
        <v>125.6</v>
      </c>
      <c r="J926" s="8">
        <v>125.4</v>
      </c>
      <c r="K926" s="41"/>
      <c r="L926" s="9">
        <v>4.302788844621519E-2</v>
      </c>
      <c r="M926" s="9">
        <v>5.388760585065322E-3</v>
      </c>
      <c r="N926" s="9">
        <v>4.3809970601444981E-2</v>
      </c>
      <c r="O926" s="9">
        <v>4.2512513017834319E-2</v>
      </c>
      <c r="P926" s="9">
        <v>5.8551870383889648E-2</v>
      </c>
      <c r="Q926" s="9">
        <v>6.2277895352355506E-2</v>
      </c>
      <c r="R926" s="9">
        <v>5.5096418732782482E-2</v>
      </c>
      <c r="S926" s="10">
        <v>130.9</v>
      </c>
      <c r="T926" s="10">
        <v>130.6</v>
      </c>
      <c r="U926" s="41"/>
      <c r="V926" s="84">
        <v>5.241666666666666E-2</v>
      </c>
      <c r="W926" s="84">
        <v>5.2999999999999999E-2</v>
      </c>
      <c r="X926" s="87">
        <v>5.3</v>
      </c>
      <c r="Y926" s="41"/>
      <c r="Z926" s="13">
        <v>8.8900000000000007E-2</v>
      </c>
      <c r="AA926" s="11">
        <v>8.89</v>
      </c>
      <c r="AB926" s="22">
        <v>8.8399999999999992E-2</v>
      </c>
      <c r="AC926" s="41"/>
      <c r="AD926" s="90">
        <v>0</v>
      </c>
      <c r="AE926" s="41"/>
      <c r="AF926" s="12" t="str">
        <v/>
      </c>
      <c r="AG926" s="104" t="str">
        <v/>
      </c>
      <c r="AH926" s="41"/>
      <c r="AI926" s="94">
        <v>7.0000000000000007E-2</v>
      </c>
      <c r="AJ926" s="94">
        <v>8.01</v>
      </c>
      <c r="AK926" s="94">
        <v>7.98</v>
      </c>
      <c r="AL926" s="41"/>
      <c r="AM926" s="7">
        <v>3.9442696629213625E-2</v>
      </c>
      <c r="AN926" s="7">
        <v>3.906656943431619E-3</v>
      </c>
      <c r="AO926" s="7">
        <v>3.9413096452672658E-2</v>
      </c>
      <c r="AP926" s="7">
        <v>3.418572374255513E-2</v>
      </c>
      <c r="AQ926" s="7">
        <v>4.7991597672455866E-2</v>
      </c>
      <c r="AR926" s="7">
        <v>5.6841444436659172E-2</v>
      </c>
      <c r="AS926" s="18">
        <v>57.819000000000003</v>
      </c>
      <c r="AT926" s="41"/>
      <c r="AU926" s="9">
        <v>3.7331257408750762E-2</v>
      </c>
      <c r="AV926" s="9">
        <v>3.6289563327001062E-3</v>
      </c>
      <c r="AW926" s="9">
        <v>3.9002578530139109E-2</v>
      </c>
      <c r="AX926" s="9">
        <v>3.8262439212009447E-2</v>
      </c>
      <c r="AY926" s="9">
        <v>5.1284397595485087E-2</v>
      </c>
      <c r="AZ926" s="9">
        <v>5.5632786886832264E-2</v>
      </c>
      <c r="BA926" s="10">
        <v>58.631</v>
      </c>
      <c r="BB926" s="41"/>
    </row>
    <row r="927" spans="1:54" ht="12.75" customHeight="1" x14ac:dyDescent="0.2">
      <c r="A927" s="32">
        <v>32813</v>
      </c>
      <c r="B927" s="7">
        <v>4.6550290939318506E-2</v>
      </c>
      <c r="C927" s="7">
        <v>3.9872408293459838E-3</v>
      </c>
      <c r="D927" s="7">
        <v>4.4765650531300993E-2</v>
      </c>
      <c r="E927" s="7">
        <v>3.6381069991354043E-2</v>
      </c>
      <c r="F927" s="7">
        <v>5.1909543828677851E-2</v>
      </c>
      <c r="G927" s="7">
        <v>6.242852652805353E-2</v>
      </c>
      <c r="H927" s="7">
        <v>5.2558782849239316E-2</v>
      </c>
      <c r="I927" s="8">
        <v>125.9</v>
      </c>
      <c r="J927" s="8">
        <v>125.9</v>
      </c>
      <c r="K927" s="41"/>
      <c r="L927" s="9">
        <v>4.3720190779014345E-2</v>
      </c>
      <c r="M927" s="9">
        <v>3.8284839203674981E-3</v>
      </c>
      <c r="N927" s="9">
        <v>4.3965882238480525E-2</v>
      </c>
      <c r="O927" s="9">
        <v>4.2756783253603547E-2</v>
      </c>
      <c r="P927" s="9">
        <v>5.7597331321055156E-2</v>
      </c>
      <c r="Q927" s="9">
        <v>6.2168967340825665E-2</v>
      </c>
      <c r="R927" s="9">
        <v>5.4794520547945202E-2</v>
      </c>
      <c r="S927" s="10">
        <v>131.30000000000001</v>
      </c>
      <c r="T927" s="10">
        <v>131.1</v>
      </c>
      <c r="U927" s="41"/>
      <c r="V927" s="84">
        <v>5.2499999999999991E-2</v>
      </c>
      <c r="W927" s="84">
        <v>5.4000000000000006E-2</v>
      </c>
      <c r="X927" s="87">
        <v>5.4</v>
      </c>
      <c r="Y927" s="41"/>
      <c r="Z927" s="13">
        <v>8.5999999999999993E-2</v>
      </c>
      <c r="AA927" s="11">
        <v>8.6</v>
      </c>
      <c r="AB927" s="22">
        <v>8.5500000000000007E-2</v>
      </c>
      <c r="AC927" s="41"/>
      <c r="AD927" s="90">
        <v>0</v>
      </c>
      <c r="AE927" s="41"/>
      <c r="AF927" s="12" t="str">
        <v/>
      </c>
      <c r="AG927" s="104" t="str">
        <v/>
      </c>
      <c r="AH927" s="41"/>
      <c r="AI927" s="94">
        <v>0.09</v>
      </c>
      <c r="AJ927" s="94">
        <v>7.87</v>
      </c>
      <c r="AK927" s="94">
        <v>7.8</v>
      </c>
      <c r="AL927" s="41"/>
      <c r="AM927" s="7">
        <v>3.9297628869677581E-2</v>
      </c>
      <c r="AN927" s="7">
        <v>2.1792144450785145E-3</v>
      </c>
      <c r="AO927" s="7">
        <v>3.9548788131909429E-2</v>
      </c>
      <c r="AP927" s="7">
        <v>3.4344182535203105E-2</v>
      </c>
      <c r="AQ927" s="7">
        <v>4.7495349037325107E-2</v>
      </c>
      <c r="AR927" s="7">
        <v>5.6727791149979279E-2</v>
      </c>
      <c r="AS927" s="18">
        <v>57.945</v>
      </c>
      <c r="AT927" s="41"/>
      <c r="AU927" s="9">
        <v>3.7246806408356203E-2</v>
      </c>
      <c r="AV927" s="9">
        <v>2.6607084989169749E-3</v>
      </c>
      <c r="AW927" s="9">
        <v>3.9188216132566289E-2</v>
      </c>
      <c r="AX927" s="9">
        <v>3.8374548235663886E-2</v>
      </c>
      <c r="AY927" s="9">
        <v>5.0894795640908264E-2</v>
      </c>
      <c r="AZ927" s="9">
        <v>5.5571389431949614E-2</v>
      </c>
      <c r="BA927" s="10">
        <v>58.786999999999999</v>
      </c>
      <c r="BB927" s="41"/>
    </row>
    <row r="928" spans="1:54" ht="12.75" customHeight="1" x14ac:dyDescent="0.2">
      <c r="A928" s="32">
        <v>32843</v>
      </c>
      <c r="B928" s="7">
        <v>4.647302904564321E-2</v>
      </c>
      <c r="C928" s="7">
        <v>3.1771247021445959E-3</v>
      </c>
      <c r="D928" s="7">
        <v>4.5003157912127056E-2</v>
      </c>
      <c r="E928" s="7">
        <v>3.6710132153259023E-2</v>
      </c>
      <c r="F928" s="7">
        <v>5.0974000226363003E-2</v>
      </c>
      <c r="G928" s="7">
        <v>6.2230303319638969E-2</v>
      </c>
      <c r="H928" s="7">
        <v>5.2558782849239316E-2</v>
      </c>
      <c r="I928" s="8">
        <v>126.1</v>
      </c>
      <c r="J928" s="8">
        <v>126.3</v>
      </c>
      <c r="K928" s="41"/>
      <c r="L928" s="9">
        <v>4.3650793650793718E-2</v>
      </c>
      <c r="M928" s="9">
        <v>3.8138825324181003E-3</v>
      </c>
      <c r="N928" s="9">
        <v>4.4194150990306102E-2</v>
      </c>
      <c r="O928" s="9">
        <v>4.2682937238956775E-2</v>
      </c>
      <c r="P928" s="9">
        <v>5.677611119130388E-2</v>
      </c>
      <c r="Q928" s="9">
        <v>6.1980232292045967E-2</v>
      </c>
      <c r="R928" s="9">
        <v>5.4719562243502162E-2</v>
      </c>
      <c r="S928" s="10">
        <v>131.5</v>
      </c>
      <c r="T928" s="10">
        <v>131.6</v>
      </c>
      <c r="U928" s="41"/>
      <c r="V928" s="84">
        <v>5.2583333333333329E-2</v>
      </c>
      <c r="W928" s="84">
        <v>5.4000000000000006E-2</v>
      </c>
      <c r="X928" s="87">
        <v>5.4</v>
      </c>
      <c r="Y928" s="41"/>
      <c r="Z928" s="13">
        <v>7.9699999999999993E-2</v>
      </c>
      <c r="AA928" s="11">
        <v>7.97</v>
      </c>
      <c r="AB928" s="22">
        <v>8.4499999999999992E-2</v>
      </c>
      <c r="AC928" s="41"/>
      <c r="AD928" s="90">
        <v>0</v>
      </c>
      <c r="AE928" s="41"/>
      <c r="AF928" s="12" t="str">
        <v/>
      </c>
      <c r="AG928" s="104" t="str">
        <v/>
      </c>
      <c r="AH928" s="41"/>
      <c r="AI928" s="94">
        <v>0.06</v>
      </c>
      <c r="AJ928" s="94">
        <v>7.84</v>
      </c>
      <c r="AK928" s="94">
        <v>7.78</v>
      </c>
      <c r="AL928" s="41"/>
      <c r="AM928" s="7">
        <v>3.9068087541124452E-2</v>
      </c>
      <c r="AN928" s="7">
        <v>2.8993010613511672E-3</v>
      </c>
      <c r="AO928" s="7">
        <v>4.0075470358417853E-2</v>
      </c>
      <c r="AP928" s="7">
        <v>3.4360621983493989E-2</v>
      </c>
      <c r="AQ928" s="7">
        <v>4.6922651645871838E-2</v>
      </c>
      <c r="AR928" s="7">
        <v>5.6639399141352742E-2</v>
      </c>
      <c r="AS928" s="18">
        <v>58.113</v>
      </c>
      <c r="AT928" s="41"/>
      <c r="AU928" s="9">
        <v>3.6754361283061421E-2</v>
      </c>
      <c r="AV928" s="9">
        <v>2.8407641145151707E-3</v>
      </c>
      <c r="AW928" s="9">
        <v>3.9721620134918867E-2</v>
      </c>
      <c r="AX928" s="9">
        <v>3.8142262377937275E-2</v>
      </c>
      <c r="AY928" s="9">
        <v>5.0440951632530817E-2</v>
      </c>
      <c r="AZ928" s="9">
        <v>5.5525515456704255E-2</v>
      </c>
      <c r="BA928" s="10">
        <v>58.954000000000001</v>
      </c>
      <c r="BB928" s="41"/>
    </row>
    <row r="929" spans="1:54" ht="12.75" customHeight="1" x14ac:dyDescent="0.2">
      <c r="A929" s="32">
        <v>32874</v>
      </c>
      <c r="B929" s="7">
        <v>5.2023121387283267E-2</v>
      </c>
      <c r="C929" s="7">
        <v>9.5011876484560887E-3</v>
      </c>
      <c r="D929" s="7">
        <v>4.637706879959036E-2</v>
      </c>
      <c r="E929" s="7">
        <v>3.8444746738130808E-2</v>
      </c>
      <c r="F929" s="7">
        <v>5.0555457245800683E-2</v>
      </c>
      <c r="G929" s="7">
        <v>6.2634425600191834E-2</v>
      </c>
      <c r="H929" s="7">
        <v>5.502063273727642E-2</v>
      </c>
      <c r="I929" s="8">
        <v>127.4</v>
      </c>
      <c r="J929" s="8">
        <v>127.5</v>
      </c>
      <c r="K929" s="41"/>
      <c r="L929" s="9">
        <v>4.4303797468354444E-2</v>
      </c>
      <c r="M929" s="9">
        <v>3.7993920972645423E-3</v>
      </c>
      <c r="N929" s="9">
        <v>4.4612272864150704E-2</v>
      </c>
      <c r="O929" s="9">
        <v>4.308390739772916E-2</v>
      </c>
      <c r="P929" s="9">
        <v>5.5928510480680371E-2</v>
      </c>
      <c r="Q929" s="9">
        <v>6.204749093696349E-2</v>
      </c>
      <c r="R929" s="9">
        <v>5.4570259208731153E-2</v>
      </c>
      <c r="S929" s="10">
        <v>132</v>
      </c>
      <c r="T929" s="10">
        <v>132.1</v>
      </c>
      <c r="U929" s="41"/>
      <c r="V929" s="84">
        <v>5.2583333333333322E-2</v>
      </c>
      <c r="W929" s="84">
        <v>5.4000000000000006E-2</v>
      </c>
      <c r="X929" s="87">
        <v>5.4</v>
      </c>
      <c r="Y929" s="41"/>
      <c r="Z929" s="13">
        <v>8.2599999999999993E-2</v>
      </c>
      <c r="AA929" s="11">
        <v>8.26</v>
      </c>
      <c r="AB929" s="22">
        <v>8.2299999999999998E-2</v>
      </c>
      <c r="AC929" s="41"/>
      <c r="AD929" s="90">
        <v>0</v>
      </c>
      <c r="AE929" s="41"/>
      <c r="AF929" s="12" t="str">
        <v/>
      </c>
      <c r="AG929" s="104" t="str">
        <v/>
      </c>
      <c r="AH929" s="41"/>
      <c r="AI929" s="94">
        <v>0.15</v>
      </c>
      <c r="AJ929" s="94">
        <v>8.2100000000000009</v>
      </c>
      <c r="AK929" s="94">
        <v>8.09</v>
      </c>
      <c r="AL929" s="41"/>
      <c r="AM929" s="7">
        <v>4.1590322867562035E-2</v>
      </c>
      <c r="AN929" s="7">
        <v>7.5714556123414045E-3</v>
      </c>
      <c r="AO929" s="7">
        <v>4.1063774147107157E-2</v>
      </c>
      <c r="AP929" s="7">
        <v>3.4891096406752364E-2</v>
      </c>
      <c r="AQ929" s="7">
        <v>4.6620986287822408E-2</v>
      </c>
      <c r="AR929" s="7">
        <v>5.6849461867777951E-2</v>
      </c>
      <c r="AS929" s="18">
        <v>58.552999999999997</v>
      </c>
      <c r="AT929" s="41"/>
      <c r="AU929" s="9">
        <v>3.5501819708846583E-2</v>
      </c>
      <c r="AV929" s="9">
        <v>3.8504596804287416E-3</v>
      </c>
      <c r="AW929" s="9">
        <v>4.0222106585264594E-2</v>
      </c>
      <c r="AX929" s="9">
        <v>3.7779891043153491E-2</v>
      </c>
      <c r="AY929" s="9">
        <v>5.0049143636136328E-2</v>
      </c>
      <c r="AZ929" s="9">
        <v>5.5554506959111016E-2</v>
      </c>
      <c r="BA929" s="10">
        <v>59.180999999999997</v>
      </c>
      <c r="BB929" s="41"/>
    </row>
    <row r="930" spans="1:54" ht="12.75" customHeight="1" x14ac:dyDescent="0.2">
      <c r="A930" s="32">
        <v>32905</v>
      </c>
      <c r="B930" s="7">
        <v>5.2631578947368363E-2</v>
      </c>
      <c r="C930" s="7">
        <v>3.9215686274509665E-3</v>
      </c>
      <c r="D930" s="7">
        <v>4.6763550692507483E-2</v>
      </c>
      <c r="E930" s="7">
        <v>3.8438594923608349E-2</v>
      </c>
      <c r="F930" s="7">
        <v>4.9574562621532481E-2</v>
      </c>
      <c r="G930" s="7">
        <v>6.2603687414305886E-2</v>
      </c>
      <c r="H930" s="7">
        <v>5.464480874316946E-2</v>
      </c>
      <c r="I930" s="8">
        <v>128</v>
      </c>
      <c r="J930" s="8">
        <v>128</v>
      </c>
      <c r="K930" s="41"/>
      <c r="L930" s="9">
        <v>4.6493301812450705E-2</v>
      </c>
      <c r="M930" s="9">
        <v>4.5420136260407862E-3</v>
      </c>
      <c r="N930" s="9">
        <v>4.581600784246409E-2</v>
      </c>
      <c r="O930" s="9">
        <v>4.3370993243974532E-2</v>
      </c>
      <c r="P930" s="9">
        <v>5.5606019573908316E-2</v>
      </c>
      <c r="Q930" s="9">
        <v>6.2100834696476426E-2</v>
      </c>
      <c r="R930" s="9">
        <v>5.2845528455284674E-2</v>
      </c>
      <c r="S930" s="10">
        <v>132.80000000000001</v>
      </c>
      <c r="T930" s="10">
        <v>132.69999999999999</v>
      </c>
      <c r="U930" s="41"/>
      <c r="V930" s="84">
        <v>5.266666666666666E-2</v>
      </c>
      <c r="W930" s="84">
        <v>5.2999999999999999E-2</v>
      </c>
      <c r="X930" s="87">
        <v>5.3</v>
      </c>
      <c r="Y930" s="41"/>
      <c r="Z930" s="13">
        <v>8.2899999999999988E-2</v>
      </c>
      <c r="AA930" s="11">
        <v>8.2899999999999991</v>
      </c>
      <c r="AB930" s="22">
        <v>8.2400000000000001E-2</v>
      </c>
      <c r="AC930" s="41"/>
      <c r="AD930" s="90">
        <v>0</v>
      </c>
      <c r="AE930" s="41"/>
      <c r="AF930" s="12" t="str">
        <v/>
      </c>
      <c r="AG930" s="104" t="str">
        <v/>
      </c>
      <c r="AH930" s="41"/>
      <c r="AI930" s="94">
        <v>0.08</v>
      </c>
      <c r="AJ930" s="94">
        <v>8.4700000000000006</v>
      </c>
      <c r="AK930" s="94">
        <v>8.3699999999999992</v>
      </c>
      <c r="AL930" s="41"/>
      <c r="AM930" s="7">
        <v>4.271125137406484E-2</v>
      </c>
      <c r="AN930" s="7">
        <v>4.4062644100217874E-3</v>
      </c>
      <c r="AO930" s="7">
        <v>4.1374602980799979E-2</v>
      </c>
      <c r="AP930" s="7">
        <v>3.4842405261457987E-2</v>
      </c>
      <c r="AQ930" s="7">
        <v>4.5954105638262188E-2</v>
      </c>
      <c r="AR930" s="7">
        <v>5.6872220125254724E-2</v>
      </c>
      <c r="AS930" s="18">
        <v>58.811</v>
      </c>
      <c r="AT930" s="41"/>
      <c r="AU930" s="9">
        <v>3.7890290940189031E-2</v>
      </c>
      <c r="AV930" s="9">
        <v>4.8495294097767871E-3</v>
      </c>
      <c r="AW930" s="9">
        <v>4.119510126436654E-2</v>
      </c>
      <c r="AX930" s="9">
        <v>3.7710278271235076E-2</v>
      </c>
      <c r="AY930" s="9">
        <v>4.9515731531274643E-2</v>
      </c>
      <c r="AZ930" s="9">
        <v>5.5607748761950626E-2</v>
      </c>
      <c r="BA930" s="10">
        <v>59.468000000000004</v>
      </c>
      <c r="BB930" s="41"/>
    </row>
    <row r="931" spans="1:54" ht="12.75" customHeight="1" x14ac:dyDescent="0.2">
      <c r="A931" s="32">
        <v>32933</v>
      </c>
      <c r="B931" s="7">
        <v>5.2330335241210113E-2</v>
      </c>
      <c r="C931" s="7">
        <v>4.6874999999999556E-3</v>
      </c>
      <c r="D931" s="7">
        <v>4.7106795557992465E-2</v>
      </c>
      <c r="E931" s="7">
        <v>3.8789099650860415E-2</v>
      </c>
      <c r="F931" s="7">
        <v>4.8563178948941577E-2</v>
      </c>
      <c r="G931" s="7">
        <v>6.2614552316082595E-2</v>
      </c>
      <c r="H931" s="7">
        <v>5.2989130434782705E-2</v>
      </c>
      <c r="I931" s="8">
        <v>128.69999999999999</v>
      </c>
      <c r="J931" s="8">
        <v>128.6</v>
      </c>
      <c r="K931" s="41"/>
      <c r="L931" s="9">
        <v>4.9373040752351161E-2</v>
      </c>
      <c r="M931" s="9">
        <v>6.0286360211003753E-3</v>
      </c>
      <c r="N931" s="9">
        <v>4.6596419739311834E-2</v>
      </c>
      <c r="O931" s="9">
        <v>4.4123394129335969E-2</v>
      </c>
      <c r="P931" s="9">
        <v>5.5120063765698779E-2</v>
      </c>
      <c r="Q931" s="9">
        <v>6.2140111573424361E-2</v>
      </c>
      <c r="R931" s="9">
        <v>4.9798115746971794E-2</v>
      </c>
      <c r="S931" s="10">
        <v>133.9</v>
      </c>
      <c r="T931" s="10">
        <v>133.5</v>
      </c>
      <c r="U931" s="41"/>
      <c r="V931" s="84">
        <v>5.2833333333333322E-2</v>
      </c>
      <c r="W931" s="84">
        <v>5.2000000000000005E-2</v>
      </c>
      <c r="X931" s="87">
        <v>5.2</v>
      </c>
      <c r="Y931" s="41"/>
      <c r="Z931" s="13">
        <v>8.3000000000000004E-2</v>
      </c>
      <c r="AA931" s="11">
        <v>8.3000000000000007</v>
      </c>
      <c r="AB931" s="22">
        <v>8.2799999999999999E-2</v>
      </c>
      <c r="AC931" s="41"/>
      <c r="AD931" s="90">
        <v>0</v>
      </c>
      <c r="AE931" s="41"/>
      <c r="AF931" s="12" t="str">
        <v/>
      </c>
      <c r="AG931" s="104" t="str">
        <v/>
      </c>
      <c r="AH931" s="41"/>
      <c r="AI931" s="94">
        <v>0.01</v>
      </c>
      <c r="AJ931" s="94">
        <v>8.59</v>
      </c>
      <c r="AK931" s="94">
        <v>8.6300000000000008</v>
      </c>
      <c r="AL931" s="41"/>
      <c r="AM931" s="7">
        <v>4.2764784851268223E-2</v>
      </c>
      <c r="AN931" s="7">
        <v>3.7748040332590271E-3</v>
      </c>
      <c r="AO931" s="7">
        <v>4.1763882262963126E-2</v>
      </c>
      <c r="AP931" s="7">
        <v>3.4813533208811309E-2</v>
      </c>
      <c r="AQ931" s="7">
        <v>4.5071455308307584E-2</v>
      </c>
      <c r="AR931" s="7">
        <v>5.6941097536480134E-2</v>
      </c>
      <c r="AS931" s="18">
        <v>59.033000000000001</v>
      </c>
      <c r="AT931" s="41"/>
      <c r="AU931" s="9">
        <v>3.9778659427855301E-2</v>
      </c>
      <c r="AV931" s="9">
        <v>4.8093092083136835E-3</v>
      </c>
      <c r="AW931" s="9">
        <v>4.1834300322111995E-2</v>
      </c>
      <c r="AX931" s="9">
        <v>3.7980800441056672E-2</v>
      </c>
      <c r="AY931" s="9">
        <v>4.9050937891751412E-2</v>
      </c>
      <c r="AZ931" s="9">
        <v>5.5664871289046625E-2</v>
      </c>
      <c r="BA931" s="10">
        <v>59.753999999999998</v>
      </c>
      <c r="BB931" s="41"/>
    </row>
    <row r="932" spans="1:54" ht="12.75" customHeight="1" x14ac:dyDescent="0.2">
      <c r="A932" s="32">
        <v>32964</v>
      </c>
      <c r="B932" s="7">
        <v>4.7116165718927849E-2</v>
      </c>
      <c r="C932" s="7">
        <v>2.332814930015692E-3</v>
      </c>
      <c r="D932" s="7">
        <v>4.5786425807584186E-2</v>
      </c>
      <c r="E932" s="7">
        <v>3.8137890475462566E-2</v>
      </c>
      <c r="F932" s="7">
        <v>4.7554893280253419E-2</v>
      </c>
      <c r="G932" s="7">
        <v>6.22814785665744E-2</v>
      </c>
      <c r="H932" s="7">
        <v>5.0135501355013545E-2</v>
      </c>
      <c r="I932" s="8">
        <v>128.9</v>
      </c>
      <c r="J932" s="8">
        <v>128.9</v>
      </c>
      <c r="K932" s="41"/>
      <c r="L932" s="9">
        <v>4.8437499999999911E-2</v>
      </c>
      <c r="M932" s="9">
        <v>3.7453183520599342E-3</v>
      </c>
      <c r="N932" s="9">
        <v>4.5590125107448642E-2</v>
      </c>
      <c r="O932" s="9">
        <v>4.4010943437190475E-2</v>
      </c>
      <c r="P932" s="9">
        <v>5.4017770031711043E-2</v>
      </c>
      <c r="Q932" s="9">
        <v>6.1994758999921462E-2</v>
      </c>
      <c r="R932" s="9">
        <v>4.832214765100673E-2</v>
      </c>
      <c r="S932" s="10">
        <v>134.19999999999999</v>
      </c>
      <c r="T932" s="10">
        <v>134</v>
      </c>
      <c r="U932" s="41"/>
      <c r="V932" s="84">
        <v>5.2999999999999999E-2</v>
      </c>
      <c r="W932" s="84">
        <v>5.4000000000000006E-2</v>
      </c>
      <c r="X932" s="87">
        <v>5.4</v>
      </c>
      <c r="Y932" s="41"/>
      <c r="Z932" s="13">
        <v>8.2299999999999998E-2</v>
      </c>
      <c r="AA932" s="11">
        <v>8.23</v>
      </c>
      <c r="AB932" s="22">
        <v>8.2599999999999993E-2</v>
      </c>
      <c r="AC932" s="41"/>
      <c r="AD932" s="90">
        <v>0</v>
      </c>
      <c r="AE932" s="41"/>
      <c r="AF932" s="12" t="str">
        <v/>
      </c>
      <c r="AG932" s="104" t="str">
        <v/>
      </c>
      <c r="AH932" s="41"/>
      <c r="AI932" s="94">
        <v>0.08</v>
      </c>
      <c r="AJ932" s="94">
        <v>8.7899999999999991</v>
      </c>
      <c r="AK932" s="94">
        <v>8.7200000000000006</v>
      </c>
      <c r="AL932" s="41"/>
      <c r="AM932" s="7">
        <v>3.8042429240730646E-2</v>
      </c>
      <c r="AN932" s="7">
        <v>2.1005200481085673E-3</v>
      </c>
      <c r="AO932" s="7">
        <v>4.1198234091235797E-2</v>
      </c>
      <c r="AP932" s="7">
        <v>3.4948501986845848E-2</v>
      </c>
      <c r="AQ932" s="7">
        <v>4.4747485793181108E-2</v>
      </c>
      <c r="AR932" s="7">
        <v>5.6784404746002659E-2</v>
      </c>
      <c r="AS932" s="18">
        <v>59.156999999999996</v>
      </c>
      <c r="AT932" s="41"/>
      <c r="AU932" s="9">
        <v>3.9385373129151358E-2</v>
      </c>
      <c r="AV932" s="9">
        <v>2.9788800749741551E-3</v>
      </c>
      <c r="AW932" s="9">
        <v>4.1398307284518987E-2</v>
      </c>
      <c r="AX932" s="9">
        <v>3.8351524401288195E-2</v>
      </c>
      <c r="AY932" s="9">
        <v>4.8825919932155903E-2</v>
      </c>
      <c r="AZ932" s="9">
        <v>5.5613480882399147E-2</v>
      </c>
      <c r="BA932" s="10">
        <v>59.932000000000002</v>
      </c>
      <c r="BB932" s="41"/>
    </row>
    <row r="933" spans="1:54" ht="12.75" customHeight="1" x14ac:dyDescent="0.2">
      <c r="A933" s="32">
        <v>32994</v>
      </c>
      <c r="B933" s="7">
        <v>4.3618739903069415E-2</v>
      </c>
      <c r="C933" s="7">
        <v>1.5515903801395226E-3</v>
      </c>
      <c r="D933" s="7">
        <v>4.5361824897056202E-2</v>
      </c>
      <c r="E933" s="7">
        <v>3.7845145687562809E-2</v>
      </c>
      <c r="F933" s="7">
        <v>4.6769164971366628E-2</v>
      </c>
      <c r="G933" s="7">
        <v>6.2267172186663222E-2</v>
      </c>
      <c r="H933" s="7">
        <v>4.4235924932976012E-2</v>
      </c>
      <c r="I933" s="8">
        <v>129.19999999999999</v>
      </c>
      <c r="J933" s="8">
        <v>129.1</v>
      </c>
      <c r="K933" s="41"/>
      <c r="L933" s="9">
        <v>4.7544816835541681E-2</v>
      </c>
      <c r="M933" s="9">
        <v>2.9850746268658135E-3</v>
      </c>
      <c r="N933" s="9">
        <v>4.5515917149420382E-2</v>
      </c>
      <c r="O933" s="9">
        <v>4.3551504865114499E-2</v>
      </c>
      <c r="P933" s="9">
        <v>5.2985740549369664E-2</v>
      </c>
      <c r="Q933" s="9">
        <v>6.181098069481239E-2</v>
      </c>
      <c r="R933" s="9">
        <v>4.3941411451398293E-2</v>
      </c>
      <c r="S933" s="10">
        <v>134.4</v>
      </c>
      <c r="T933" s="10">
        <v>134.4</v>
      </c>
      <c r="U933" s="41"/>
      <c r="V933" s="84">
        <v>5.3166666666666668E-2</v>
      </c>
      <c r="W933" s="84">
        <v>5.4000000000000006E-2</v>
      </c>
      <c r="X933" s="87">
        <v>5.4</v>
      </c>
      <c r="Y933" s="41"/>
      <c r="Z933" s="13">
        <v>8.2299999999999998E-2</v>
      </c>
      <c r="AA933" s="11">
        <v>8.23</v>
      </c>
      <c r="AB933" s="22">
        <v>8.1799999999999998E-2</v>
      </c>
      <c r="AC933" s="41"/>
      <c r="AD933" s="90">
        <v>0</v>
      </c>
      <c r="AE933" s="41"/>
      <c r="AF933" s="12" t="str">
        <v/>
      </c>
      <c r="AG933" s="104" t="str">
        <v/>
      </c>
      <c r="AH933" s="41"/>
      <c r="AI933" s="94">
        <v>0.1</v>
      </c>
      <c r="AJ933" s="94">
        <v>8.76</v>
      </c>
      <c r="AK933" s="94">
        <v>8.64</v>
      </c>
      <c r="AL933" s="41"/>
      <c r="AM933" s="7">
        <v>3.6592828295190172E-2</v>
      </c>
      <c r="AN933" s="7">
        <v>2.2482546444209106E-3</v>
      </c>
      <c r="AO933" s="7">
        <v>4.1098010964880416E-2</v>
      </c>
      <c r="AP933" s="7">
        <v>3.4923674361072576E-2</v>
      </c>
      <c r="AQ933" s="7">
        <v>4.4172813382835185E-2</v>
      </c>
      <c r="AR933" s="7">
        <v>5.6736196359147728E-2</v>
      </c>
      <c r="AS933" s="18">
        <v>59.29</v>
      </c>
      <c r="AT933" s="41"/>
      <c r="AU933" s="9">
        <v>3.9458440682655249E-2</v>
      </c>
      <c r="AV933" s="9">
        <v>3.0534605886671784E-3</v>
      </c>
      <c r="AW933" s="9">
        <v>4.1483311709775039E-2</v>
      </c>
      <c r="AX933" s="9">
        <v>3.8270692940220341E-2</v>
      </c>
      <c r="AY933" s="9">
        <v>4.8303539846711319E-2</v>
      </c>
      <c r="AZ933" s="9">
        <v>5.558755572947649E-2</v>
      </c>
      <c r="BA933" s="10">
        <v>60.115000000000002</v>
      </c>
      <c r="BB933" s="41"/>
    </row>
    <row r="934" spans="1:54" ht="12.75" customHeight="1" x14ac:dyDescent="0.2">
      <c r="A934" s="32">
        <v>33025</v>
      </c>
      <c r="B934" s="7">
        <v>4.6736502820306391E-2</v>
      </c>
      <c r="C934" s="7">
        <v>6.1967467079784289E-3</v>
      </c>
      <c r="D934" s="7">
        <v>4.6014640555439135E-2</v>
      </c>
      <c r="E934" s="7">
        <v>3.8387319367240158E-2</v>
      </c>
      <c r="F934" s="7">
        <v>4.6189517348550924E-2</v>
      </c>
      <c r="G934" s="7">
        <v>6.2279673135536839E-2</v>
      </c>
      <c r="H934" s="7">
        <v>4.4058744993324295E-2</v>
      </c>
      <c r="I934" s="8">
        <v>129.9</v>
      </c>
      <c r="J934" s="8">
        <v>129.9</v>
      </c>
      <c r="K934" s="41"/>
      <c r="L934" s="9">
        <v>4.9027237354085651E-2</v>
      </c>
      <c r="M934" s="9">
        <v>5.2083333333332593E-3</v>
      </c>
      <c r="N934" s="9">
        <v>4.6255634332053042E-2</v>
      </c>
      <c r="O934" s="9">
        <v>4.3787758995058379E-2</v>
      </c>
      <c r="P934" s="9">
        <v>5.2123942810686552E-2</v>
      </c>
      <c r="Q934" s="9">
        <v>6.1576965459409383E-2</v>
      </c>
      <c r="R934" s="9">
        <v>4.1059602649006655E-2</v>
      </c>
      <c r="S934" s="10">
        <v>134.80000000000001</v>
      </c>
      <c r="T934" s="10">
        <v>135.1</v>
      </c>
      <c r="U934" s="41"/>
      <c r="V934" s="84">
        <v>5.308333333333333E-2</v>
      </c>
      <c r="W934" s="84">
        <v>5.2000000000000005E-2</v>
      </c>
      <c r="X934" s="87">
        <v>5.2</v>
      </c>
      <c r="Y934" s="41"/>
      <c r="Z934" s="13">
        <v>8.3199999999999996E-2</v>
      </c>
      <c r="AA934" s="11">
        <v>8.32</v>
      </c>
      <c r="AB934" s="22">
        <v>8.2899999999999988E-2</v>
      </c>
      <c r="AC934" s="41"/>
      <c r="AD934" s="90">
        <v>0</v>
      </c>
      <c r="AE934" s="41"/>
      <c r="AF934" s="12" t="str">
        <v/>
      </c>
      <c r="AG934" s="104" t="str">
        <v/>
      </c>
      <c r="AH934" s="41"/>
      <c r="AI934" s="94">
        <v>0.19</v>
      </c>
      <c r="AJ934" s="94">
        <v>8.48</v>
      </c>
      <c r="AK934" s="94">
        <v>8.35</v>
      </c>
      <c r="AL934" s="41"/>
      <c r="AM934" s="7">
        <v>3.8903038972820214E-2</v>
      </c>
      <c r="AN934" s="7">
        <v>4.4189576657109875E-3</v>
      </c>
      <c r="AO934" s="7">
        <v>4.1316293387742675E-2</v>
      </c>
      <c r="AP934" s="7">
        <v>3.5273455239672291E-2</v>
      </c>
      <c r="AQ934" s="7">
        <v>4.397594647037284E-2</v>
      </c>
      <c r="AR934" s="7">
        <v>5.6832304370242337E-2</v>
      </c>
      <c r="AS934" s="18">
        <v>59.552</v>
      </c>
      <c r="AT934" s="41"/>
      <c r="AU934" s="9">
        <v>4.0733267801403628E-2</v>
      </c>
      <c r="AV934" s="9">
        <v>3.8925392996755903E-3</v>
      </c>
      <c r="AW934" s="9">
        <v>4.188092211137362E-2</v>
      </c>
      <c r="AX934" s="9">
        <v>3.8390875813673064E-2</v>
      </c>
      <c r="AY934" s="9">
        <v>4.8017199387554887E-2</v>
      </c>
      <c r="AZ934" s="9">
        <v>5.5603841665909925E-2</v>
      </c>
      <c r="BA934" s="10">
        <v>60.348999999999997</v>
      </c>
      <c r="BB934" s="41"/>
    </row>
    <row r="935" spans="1:54" ht="12.75" customHeight="1" x14ac:dyDescent="0.2">
      <c r="A935" s="32">
        <v>33055</v>
      </c>
      <c r="B935" s="7">
        <v>4.8231511254019255E-2</v>
      </c>
      <c r="C935" s="7">
        <v>4.6189376443417363E-3</v>
      </c>
      <c r="D935" s="7">
        <v>4.6433842043347884E-2</v>
      </c>
      <c r="E935" s="7">
        <v>3.8799581776165493E-2</v>
      </c>
      <c r="F935" s="7">
        <v>4.6591511888969483E-2</v>
      </c>
      <c r="G935" s="7">
        <v>6.2210644531594195E-2</v>
      </c>
      <c r="H935" s="7">
        <v>4.1114058355437688E-2</v>
      </c>
      <c r="I935" s="8">
        <v>130.4</v>
      </c>
      <c r="J935" s="8">
        <v>130.5</v>
      </c>
      <c r="K935" s="41"/>
      <c r="L935" s="9">
        <v>5.0387596899224896E-2</v>
      </c>
      <c r="M935" s="9">
        <v>5.1813471502590858E-3</v>
      </c>
      <c r="N935" s="9">
        <v>4.7174591401209165E-2</v>
      </c>
      <c r="O935" s="9">
        <v>4.4485846706892485E-2</v>
      </c>
      <c r="P935" s="9">
        <v>5.2928975938165923E-2</v>
      </c>
      <c r="Q935" s="9">
        <v>6.1721958121899956E-2</v>
      </c>
      <c r="R935" s="9">
        <v>3.9525691699604737E-2</v>
      </c>
      <c r="S935" s="10">
        <v>135.5</v>
      </c>
      <c r="T935" s="10">
        <v>135.80000000000001</v>
      </c>
      <c r="U935" s="41"/>
      <c r="V935" s="84">
        <v>5.333333333333333E-2</v>
      </c>
      <c r="W935" s="84">
        <v>5.5E-2</v>
      </c>
      <c r="X935" s="87">
        <v>5.5</v>
      </c>
      <c r="Y935" s="41"/>
      <c r="Z935" s="13">
        <v>8.0500000000000002E-2</v>
      </c>
      <c r="AA935" s="11">
        <v>8.0500000000000007</v>
      </c>
      <c r="AB935" s="22">
        <v>8.1500000000000003E-2</v>
      </c>
      <c r="AC935" s="41"/>
      <c r="AD935" s="90">
        <v>0</v>
      </c>
      <c r="AE935" s="41"/>
      <c r="AF935" s="12" t="str">
        <v/>
      </c>
      <c r="AG935" s="104" t="str">
        <v/>
      </c>
      <c r="AH935" s="41"/>
      <c r="AI935" s="94">
        <v>0.45</v>
      </c>
      <c r="AJ935" s="94">
        <v>8.4700000000000006</v>
      </c>
      <c r="AK935" s="94">
        <v>8.16</v>
      </c>
      <c r="AL935" s="41"/>
      <c r="AM935" s="7">
        <v>3.8984319253728694E-2</v>
      </c>
      <c r="AN935" s="7">
        <v>2.4684309511016078E-3</v>
      </c>
      <c r="AO935" s="7">
        <v>4.1370050927750812E-2</v>
      </c>
      <c r="AP935" s="7">
        <v>3.5275957636323962E-2</v>
      </c>
      <c r="AQ935" s="7">
        <v>4.3425152827560654E-2</v>
      </c>
      <c r="AR935" s="7">
        <v>5.6769943366685949E-2</v>
      </c>
      <c r="AS935" s="18">
        <v>59.698999999999998</v>
      </c>
      <c r="AT935" s="41"/>
      <c r="AU935" s="9">
        <v>4.0680473372781023E-2</v>
      </c>
      <c r="AV935" s="9">
        <v>2.5186829939187749E-3</v>
      </c>
      <c r="AW935" s="9">
        <v>4.1857531455983921E-2</v>
      </c>
      <c r="AX935" s="9">
        <v>3.8307615243640569E-2</v>
      </c>
      <c r="AY935" s="9">
        <v>4.7547927052101535E-2</v>
      </c>
      <c r="AZ935" s="9">
        <v>5.5535663439489458E-2</v>
      </c>
      <c r="BA935" s="10">
        <v>60.500999999999998</v>
      </c>
      <c r="BB935" s="41"/>
    </row>
    <row r="936" spans="1:54" ht="12.75" customHeight="1" x14ac:dyDescent="0.2">
      <c r="A936" s="32">
        <v>33086</v>
      </c>
      <c r="B936" s="7">
        <v>5.6179775280898792E-2</v>
      </c>
      <c r="C936" s="7">
        <v>8.4291187739462536E-3</v>
      </c>
      <c r="D936" s="7">
        <v>4.7795723577032767E-2</v>
      </c>
      <c r="E936" s="7">
        <v>4.0318751845614953E-2</v>
      </c>
      <c r="F936" s="7">
        <v>4.6793672425058164E-2</v>
      </c>
      <c r="G936" s="7">
        <v>6.2697268058523825E-2</v>
      </c>
      <c r="H936" s="7">
        <v>4.1059602649006655E-2</v>
      </c>
      <c r="I936" s="8">
        <v>131.6</v>
      </c>
      <c r="J936" s="8">
        <v>131.6</v>
      </c>
      <c r="K936" s="41"/>
      <c r="L936" s="9">
        <v>5.491105955143083E-2</v>
      </c>
      <c r="M936" s="9">
        <v>5.8910162002945299E-3</v>
      </c>
      <c r="N936" s="9">
        <v>4.7715157784619322E-2</v>
      </c>
      <c r="O936" s="9">
        <v>4.5103758673349592E-2</v>
      </c>
      <c r="P936" s="9">
        <v>5.3106716146810173E-2</v>
      </c>
      <c r="Q936" s="9">
        <v>6.1943780392781811E-2</v>
      </c>
      <c r="R936" s="9">
        <v>4.0735873850197279E-2</v>
      </c>
      <c r="S936" s="10">
        <v>136.4</v>
      </c>
      <c r="T936" s="10">
        <v>136.6</v>
      </c>
      <c r="U936" s="41"/>
      <c r="V936" s="84">
        <v>5.3749999999999999E-2</v>
      </c>
      <c r="W936" s="84">
        <v>5.7000000000000002E-2</v>
      </c>
      <c r="X936" s="87">
        <v>5.7</v>
      </c>
      <c r="Y936" s="41"/>
      <c r="Z936" s="13">
        <v>8.0600000000000005E-2</v>
      </c>
      <c r="AA936" s="11">
        <v>8.06</v>
      </c>
      <c r="AB936" s="22">
        <v>8.1300000000000011E-2</v>
      </c>
      <c r="AC936" s="41"/>
      <c r="AD936" s="90">
        <v>1</v>
      </c>
      <c r="AE936" s="41"/>
      <c r="AF936" s="12" t="str">
        <v/>
      </c>
      <c r="AG936" s="104" t="str">
        <v/>
      </c>
      <c r="AH936" s="41"/>
      <c r="AI936" s="94">
        <v>0.79</v>
      </c>
      <c r="AJ936" s="94">
        <v>8.75</v>
      </c>
      <c r="AK936" s="94">
        <v>8.06</v>
      </c>
      <c r="AL936" s="41"/>
      <c r="AM936" s="7">
        <v>4.5766192183203991E-2</v>
      </c>
      <c r="AN936" s="7">
        <v>6.6500276386538548E-3</v>
      </c>
      <c r="AO936" s="7">
        <v>4.2301519011493705E-2</v>
      </c>
      <c r="AP936" s="7">
        <v>3.5964969342114239E-2</v>
      </c>
      <c r="AQ936" s="7">
        <v>4.3251407469286685E-2</v>
      </c>
      <c r="AR936" s="7">
        <v>5.6981495025159923E-2</v>
      </c>
      <c r="AS936" s="18">
        <v>60.095999999999997</v>
      </c>
      <c r="AT936" s="41"/>
      <c r="AU936" s="9">
        <v>4.3561159111599634E-2</v>
      </c>
      <c r="AV936" s="9">
        <v>4.1652204095801171E-3</v>
      </c>
      <c r="AW936" s="9">
        <v>4.2128094036779862E-2</v>
      </c>
      <c r="AX936" s="9">
        <v>3.8154314129268396E-2</v>
      </c>
      <c r="AY936" s="9">
        <v>4.7228448149492008E-2</v>
      </c>
      <c r="AZ936" s="9">
        <v>5.557279313963992E-2</v>
      </c>
      <c r="BA936" s="10">
        <v>60.753</v>
      </c>
      <c r="BB936" s="41"/>
    </row>
    <row r="937" spans="1:54" ht="12.75" customHeight="1" x14ac:dyDescent="0.2">
      <c r="A937" s="32">
        <v>33117</v>
      </c>
      <c r="B937" s="7">
        <v>6.1599999999999877E-2</v>
      </c>
      <c r="C937" s="7">
        <v>6.8389057750759541E-3</v>
      </c>
      <c r="D937" s="7">
        <v>4.8876513650303544E-2</v>
      </c>
      <c r="E937" s="7">
        <v>4.1474145861775114E-2</v>
      </c>
      <c r="F937" s="7">
        <v>4.6789032289627386E-2</v>
      </c>
      <c r="G937" s="7">
        <v>6.286778204385679E-2</v>
      </c>
      <c r="H937" s="7">
        <v>4.2328042328042326E-2</v>
      </c>
      <c r="I937" s="8">
        <v>132.69999999999999</v>
      </c>
      <c r="J937" s="8">
        <v>132.5</v>
      </c>
      <c r="K937" s="41"/>
      <c r="L937" s="9">
        <v>5.5384615384615365E-2</v>
      </c>
      <c r="M937" s="9">
        <v>3.6603221083455484E-3</v>
      </c>
      <c r="N937" s="9">
        <v>4.7409707956914682E-2</v>
      </c>
      <c r="O937" s="9">
        <v>4.5182874784497118E-2</v>
      </c>
      <c r="P937" s="9">
        <v>5.2563314777188452E-2</v>
      </c>
      <c r="Q937" s="9">
        <v>6.1867192403943783E-2</v>
      </c>
      <c r="R937" s="9">
        <v>4.0629095674967308E-2</v>
      </c>
      <c r="S937" s="10">
        <v>137.19999999999999</v>
      </c>
      <c r="T937" s="10">
        <v>137.1</v>
      </c>
      <c r="U937" s="41"/>
      <c r="V937" s="84">
        <v>5.4250000000000007E-2</v>
      </c>
      <c r="W937" s="84">
        <v>5.9000000000000004E-2</v>
      </c>
      <c r="X937" s="87">
        <v>5.9</v>
      </c>
      <c r="Y937" s="41"/>
      <c r="Z937" s="13">
        <v>8.0299999999999996E-2</v>
      </c>
      <c r="AA937" s="11">
        <v>8.0299999999999994</v>
      </c>
      <c r="AB937" s="22">
        <v>8.199999999999999E-2</v>
      </c>
      <c r="AC937" s="41"/>
      <c r="AD937" s="90">
        <v>1</v>
      </c>
      <c r="AE937" s="41"/>
      <c r="AF937" s="12" t="str">
        <v/>
      </c>
      <c r="AG937" s="104" t="str">
        <v/>
      </c>
      <c r="AH937" s="41"/>
      <c r="AI937" s="94">
        <v>0.8</v>
      </c>
      <c r="AJ937" s="94">
        <v>8.89</v>
      </c>
      <c r="AK937" s="94">
        <v>8.08</v>
      </c>
      <c r="AL937" s="41"/>
      <c r="AM937" s="7">
        <v>4.9848942598187396E-2</v>
      </c>
      <c r="AN937" s="7">
        <v>6.1401757188499495E-3</v>
      </c>
      <c r="AO937" s="7">
        <v>4.3258895487353399E-2</v>
      </c>
      <c r="AP937" s="7">
        <v>3.6884300898964772E-2</v>
      </c>
      <c r="AQ937" s="7">
        <v>4.2929492972184402E-2</v>
      </c>
      <c r="AR937" s="7">
        <v>5.7068440398450493E-2</v>
      </c>
      <c r="AS937" s="18">
        <v>60.465000000000003</v>
      </c>
      <c r="AT937" s="41"/>
      <c r="AU937" s="9">
        <v>4.3581711429500736E-2</v>
      </c>
      <c r="AV937" s="9">
        <v>3.4895396112126775E-3</v>
      </c>
      <c r="AW937" s="9">
        <v>4.1962507821303952E-2</v>
      </c>
      <c r="AX937" s="9">
        <v>3.8449458046754259E-2</v>
      </c>
      <c r="AY937" s="9">
        <v>4.6610875095984161E-2</v>
      </c>
      <c r="AZ937" s="9">
        <v>5.5536734998345549E-2</v>
      </c>
      <c r="BA937" s="10">
        <v>60.965000000000003</v>
      </c>
      <c r="BB937" s="41"/>
    </row>
    <row r="938" spans="1:54" ht="12.75" customHeight="1" x14ac:dyDescent="0.2">
      <c r="A938" s="32">
        <v>33147</v>
      </c>
      <c r="B938" s="7">
        <v>6.2898089171974592E-2</v>
      </c>
      <c r="C938" s="7">
        <v>6.792452830188811E-3</v>
      </c>
      <c r="D938" s="7">
        <v>5.0067747505437188E-2</v>
      </c>
      <c r="E938" s="7">
        <v>4.1958313968597505E-2</v>
      </c>
      <c r="F938" s="7">
        <v>4.642604708637732E-2</v>
      </c>
      <c r="G938" s="7">
        <v>6.2916753051019958E-2</v>
      </c>
      <c r="H938" s="7">
        <v>4.743083003952564E-2</v>
      </c>
      <c r="I938" s="8">
        <v>133.5</v>
      </c>
      <c r="J938" s="8">
        <v>133.4</v>
      </c>
      <c r="K938" s="41"/>
      <c r="L938" s="9">
        <v>5.2711993888464592E-2</v>
      </c>
      <c r="M938" s="9">
        <v>3.6469730123998012E-3</v>
      </c>
      <c r="N938" s="9">
        <v>4.689245552980803E-2</v>
      </c>
      <c r="O938" s="9">
        <v>4.4769099695552983E-2</v>
      </c>
      <c r="P938" s="9">
        <v>5.1750165741873522E-2</v>
      </c>
      <c r="Q938" s="9">
        <v>6.1714611776765516E-2</v>
      </c>
      <c r="R938" s="9">
        <v>4.3080939947780728E-2</v>
      </c>
      <c r="S938" s="10">
        <v>137.80000000000001</v>
      </c>
      <c r="T938" s="10">
        <v>137.6</v>
      </c>
      <c r="U938" s="41"/>
      <c r="V938" s="84">
        <v>5.4750000000000007E-2</v>
      </c>
      <c r="W938" s="84">
        <v>5.9000000000000004E-2</v>
      </c>
      <c r="X938" s="87">
        <v>5.9</v>
      </c>
      <c r="Y938" s="41"/>
      <c r="Z938" s="13">
        <v>9.5199999999999993E-2</v>
      </c>
      <c r="AA938" s="11">
        <v>9.52</v>
      </c>
      <c r="AB938" s="22">
        <v>8.1099999999999992E-2</v>
      </c>
      <c r="AC938" s="41"/>
      <c r="AD938" s="90">
        <v>1</v>
      </c>
      <c r="AE938" s="41"/>
      <c r="AF938" s="12" t="str">
        <v/>
      </c>
      <c r="AG938" s="104" t="str">
        <v/>
      </c>
      <c r="AH938" s="41"/>
      <c r="AI938" s="94">
        <v>0.88</v>
      </c>
      <c r="AJ938" s="94">
        <v>8.7200000000000006</v>
      </c>
      <c r="AK938" s="94">
        <v>7.88</v>
      </c>
      <c r="AL938" s="41"/>
      <c r="AM938" s="7">
        <v>5.1747695394247506E-2</v>
      </c>
      <c r="AN938" s="7">
        <v>5.7223186967667594E-3</v>
      </c>
      <c r="AO938" s="7">
        <v>4.4141651732787723E-2</v>
      </c>
      <c r="AP938" s="7">
        <v>3.772292871271099E-2</v>
      </c>
      <c r="AQ938" s="7">
        <v>4.2692862903284778E-2</v>
      </c>
      <c r="AR938" s="7">
        <v>5.710809046786447E-2</v>
      </c>
      <c r="AS938" s="18">
        <v>60.811</v>
      </c>
      <c r="AT938" s="41"/>
      <c r="AU938" s="9">
        <v>4.333884804966659E-2</v>
      </c>
      <c r="AV938" s="9">
        <v>3.3953907979986653E-3</v>
      </c>
      <c r="AW938" s="9">
        <v>4.16607039720438E-2</v>
      </c>
      <c r="AX938" s="9">
        <v>3.8820553297511218E-2</v>
      </c>
      <c r="AY938" s="9">
        <v>4.6108318606283616E-2</v>
      </c>
      <c r="AZ938" s="9">
        <v>5.5455998687303554E-2</v>
      </c>
      <c r="BA938" s="10">
        <v>61.171999999999997</v>
      </c>
      <c r="BB938" s="41"/>
    </row>
    <row r="939" spans="1:54" ht="12.75" customHeight="1" x14ac:dyDescent="0.2">
      <c r="A939" s="32">
        <v>33178</v>
      </c>
      <c r="B939" s="7">
        <v>6.2748212867355102E-2</v>
      </c>
      <c r="C939" s="7">
        <v>2.2488755622187551E-3</v>
      </c>
      <c r="D939" s="7">
        <v>5.0550099438542162E-2</v>
      </c>
      <c r="E939" s="7">
        <v>4.1851744119750567E-2</v>
      </c>
      <c r="F939" s="7">
        <v>4.5800872619281119E-2</v>
      </c>
      <c r="G939" s="7">
        <v>6.276696504206658E-2</v>
      </c>
      <c r="H939" s="7">
        <v>5.124835742444156E-2</v>
      </c>
      <c r="I939" s="8">
        <v>133.80000000000001</v>
      </c>
      <c r="J939" s="8">
        <v>133.69999999999999</v>
      </c>
      <c r="K939" s="41"/>
      <c r="L939" s="9">
        <v>5.2551408987052461E-2</v>
      </c>
      <c r="M939" s="9">
        <v>2.9069767441860517E-3</v>
      </c>
      <c r="N939" s="9">
        <v>4.6743642984960365E-2</v>
      </c>
      <c r="O939" s="9">
        <v>4.4433158200821943E-2</v>
      </c>
      <c r="P939" s="9">
        <v>5.0923744876698374E-2</v>
      </c>
      <c r="Q939" s="9">
        <v>6.1487051964704609E-2</v>
      </c>
      <c r="R939" s="9">
        <v>4.1558441558441572E-2</v>
      </c>
      <c r="S939" s="10">
        <v>138.19999999999999</v>
      </c>
      <c r="T939" s="10">
        <v>138</v>
      </c>
      <c r="U939" s="41"/>
      <c r="V939" s="84">
        <v>5.541666666666667E-2</v>
      </c>
      <c r="W939" s="84">
        <v>6.2E-2</v>
      </c>
      <c r="X939" s="87">
        <v>6.2</v>
      </c>
      <c r="Y939" s="41"/>
      <c r="Z939" s="13">
        <v>7.6100000000000001E-2</v>
      </c>
      <c r="AA939" s="11">
        <v>7.61</v>
      </c>
      <c r="AB939" s="22">
        <v>7.8100000000000003E-2</v>
      </c>
      <c r="AC939" s="41"/>
      <c r="AD939" s="90">
        <v>1</v>
      </c>
      <c r="AE939" s="41"/>
      <c r="AF939" s="12" t="str">
        <v/>
      </c>
      <c r="AG939" s="104" t="str">
        <v/>
      </c>
      <c r="AH939" s="41"/>
      <c r="AI939" s="94">
        <v>0.73</v>
      </c>
      <c r="AJ939" s="94">
        <v>8.39</v>
      </c>
      <c r="AK939" s="94">
        <v>7.6</v>
      </c>
      <c r="AL939" s="41"/>
      <c r="AM939" s="7">
        <v>5.0789541806885774E-2</v>
      </c>
      <c r="AN939" s="7">
        <v>1.2662182828764301E-3</v>
      </c>
      <c r="AO939" s="7">
        <v>4.3924675449849016E-2</v>
      </c>
      <c r="AP939" s="7">
        <v>3.7382746280204326E-2</v>
      </c>
      <c r="AQ939" s="7">
        <v>4.1979395641722483E-2</v>
      </c>
      <c r="AR939" s="7">
        <v>5.6966886445024789E-2</v>
      </c>
      <c r="AS939" s="18">
        <v>60.887999999999998</v>
      </c>
      <c r="AT939" s="41"/>
      <c r="AU939" s="9">
        <v>4.1828975793968048E-2</v>
      </c>
      <c r="AV939" s="9">
        <v>1.2097037860459015E-3</v>
      </c>
      <c r="AW939" s="9">
        <v>4.1356331347064623E-2</v>
      </c>
      <c r="AX939" s="9">
        <v>3.8562892418975592E-2</v>
      </c>
      <c r="AY939" s="9">
        <v>4.5414245712264822E-2</v>
      </c>
      <c r="AZ939" s="9">
        <v>5.5248845398125246E-2</v>
      </c>
      <c r="BA939" s="10">
        <v>61.246000000000002</v>
      </c>
      <c r="BB939" s="41"/>
    </row>
    <row r="940" spans="1:54" ht="12.75" customHeight="1" x14ac:dyDescent="0.2">
      <c r="A940" s="32">
        <v>33208</v>
      </c>
      <c r="B940" s="7">
        <v>6.1062648691514898E-2</v>
      </c>
      <c r="C940" s="7">
        <v>3.7397157816005944E-3</v>
      </c>
      <c r="D940" s="7">
        <v>5.0550099438542162E-2</v>
      </c>
      <c r="E940" s="7">
        <v>4.1279192897776706E-2</v>
      </c>
      <c r="F940" s="7">
        <v>4.4827348437207926E-2</v>
      </c>
      <c r="G940" s="7">
        <v>6.2499298701092831E-2</v>
      </c>
      <c r="H940" s="7">
        <v>4.9934296977661052E-2</v>
      </c>
      <c r="I940" s="8">
        <v>133.80000000000001</v>
      </c>
      <c r="J940" s="8">
        <v>134.19999999999999</v>
      </c>
      <c r="K940" s="41"/>
      <c r="L940" s="9">
        <v>5.1711026615969713E-2</v>
      </c>
      <c r="M940" s="9">
        <v>4.3478260869564966E-3</v>
      </c>
      <c r="N940" s="9">
        <v>4.7285838646565548E-2</v>
      </c>
      <c r="O940" s="9">
        <v>4.4396488978541981E-2</v>
      </c>
      <c r="P940" s="9">
        <v>5.0005197897070364E-2</v>
      </c>
      <c r="Q940" s="9">
        <v>6.1272728244736507E-2</v>
      </c>
      <c r="R940" s="9">
        <v>4.0207522697795151E-2</v>
      </c>
      <c r="S940" s="10">
        <v>138.30000000000001</v>
      </c>
      <c r="T940" s="10">
        <v>138.6</v>
      </c>
      <c r="U940" s="41"/>
      <c r="V940" s="84">
        <v>5.6166666666666663E-2</v>
      </c>
      <c r="W940" s="84">
        <v>6.3E-2</v>
      </c>
      <c r="X940" s="87">
        <v>6.3</v>
      </c>
      <c r="Y940" s="41"/>
      <c r="Z940" s="13">
        <v>5.5300000000000002E-2</v>
      </c>
      <c r="AA940" s="11">
        <v>5.53</v>
      </c>
      <c r="AB940" s="22">
        <v>7.3099999999999998E-2</v>
      </c>
      <c r="AC940" s="41"/>
      <c r="AD940" s="90">
        <v>1</v>
      </c>
      <c r="AE940" s="41"/>
      <c r="AF940" s="12" t="str">
        <v/>
      </c>
      <c r="AG940" s="104" t="str">
        <v/>
      </c>
      <c r="AH940" s="41"/>
      <c r="AI940" s="94">
        <v>0.93</v>
      </c>
      <c r="AJ940" s="94">
        <v>8.08</v>
      </c>
      <c r="AK940" s="94">
        <v>7.31</v>
      </c>
      <c r="AL940" s="41"/>
      <c r="AM940" s="7">
        <v>4.8732641577616143E-2</v>
      </c>
      <c r="AN940" s="7">
        <v>9.3614505321260033E-4</v>
      </c>
      <c r="AO940" s="7">
        <v>4.3607257379193021E-2</v>
      </c>
      <c r="AP940" s="7">
        <v>3.6882213730445423E-2</v>
      </c>
      <c r="AQ940" s="7">
        <v>4.140281453074568E-2</v>
      </c>
      <c r="AR940" s="7">
        <v>5.6782922408828318E-2</v>
      </c>
      <c r="AS940" s="18">
        <v>60.945</v>
      </c>
      <c r="AT940" s="41"/>
      <c r="AU940" s="9">
        <v>4.0319571191098191E-2</v>
      </c>
      <c r="AV940" s="9">
        <v>1.387845736864568E-3</v>
      </c>
      <c r="AW940" s="9">
        <v>4.1108908768751506E-2</v>
      </c>
      <c r="AX940" s="9">
        <v>3.8286276599078573E-2</v>
      </c>
      <c r="AY940" s="9">
        <v>4.4933154142192233E-2</v>
      </c>
      <c r="AZ940" s="9">
        <v>5.5057526276918178E-2</v>
      </c>
      <c r="BA940" s="10">
        <v>61.331000000000003</v>
      </c>
      <c r="BB940" s="41"/>
    </row>
    <row r="941" spans="1:54" ht="12.75" customHeight="1" x14ac:dyDescent="0.2">
      <c r="A941" s="32">
        <v>33239</v>
      </c>
      <c r="B941" s="7">
        <v>5.6514913657770727E-2</v>
      </c>
      <c r="C941" s="7">
        <v>3.7257824143070994E-3</v>
      </c>
      <c r="D941" s="7">
        <v>5.1729123862103377E-2</v>
      </c>
      <c r="E941" s="7">
        <v>4.1950053144016008E-2</v>
      </c>
      <c r="F941" s="7">
        <v>4.4606155674145498E-2</v>
      </c>
      <c r="G941" s="7">
        <v>6.2816038137008867E-2</v>
      </c>
      <c r="H941" s="7">
        <v>6.9100391134289341E-2</v>
      </c>
      <c r="I941" s="8">
        <v>134.6</v>
      </c>
      <c r="J941" s="8">
        <v>134.69999999999999</v>
      </c>
      <c r="K941" s="41"/>
      <c r="L941" s="9">
        <v>5.6060606060606144E-2</v>
      </c>
      <c r="M941" s="9">
        <v>6.4935064935065512E-3</v>
      </c>
      <c r="N941" s="9">
        <v>4.889483413457496E-2</v>
      </c>
      <c r="O941" s="9">
        <v>4.5489597106459723E-2</v>
      </c>
      <c r="P941" s="9">
        <v>5.0343553416124287E-2</v>
      </c>
      <c r="Q941" s="9">
        <v>6.1693195421426372E-2</v>
      </c>
      <c r="R941" s="9">
        <v>5.950840879689534E-2</v>
      </c>
      <c r="S941" s="10">
        <v>139.4</v>
      </c>
      <c r="T941" s="10">
        <v>139.5</v>
      </c>
      <c r="U941" s="41"/>
      <c r="V941" s="84">
        <v>5.7000000000000002E-2</v>
      </c>
      <c r="W941" s="84">
        <v>6.4000000000000001E-2</v>
      </c>
      <c r="X941" s="87">
        <v>6.4</v>
      </c>
      <c r="Y941" s="41"/>
      <c r="Z941" s="13">
        <v>8.1799999999999998E-2</v>
      </c>
      <c r="AA941" s="11">
        <v>8.18</v>
      </c>
      <c r="AB941" s="22">
        <v>6.9099999999999995E-2</v>
      </c>
      <c r="AC941" s="41"/>
      <c r="AD941" s="90">
        <v>1</v>
      </c>
      <c r="AE941" s="41"/>
      <c r="AF941" s="12" t="str">
        <v/>
      </c>
      <c r="AG941" s="104" t="str">
        <v/>
      </c>
      <c r="AH941" s="41"/>
      <c r="AI941" s="94">
        <v>0.98</v>
      </c>
      <c r="AJ941" s="94">
        <v>8.09</v>
      </c>
      <c r="AK941" s="94">
        <v>7.13</v>
      </c>
      <c r="AL941" s="41"/>
      <c r="AM941" s="7">
        <v>4.4814100046112193E-2</v>
      </c>
      <c r="AN941" s="7">
        <v>3.8067109689063905E-3</v>
      </c>
      <c r="AO941" s="7">
        <v>4.3582154998639266E-2</v>
      </c>
      <c r="AP941" s="7">
        <v>3.6718040503348481E-2</v>
      </c>
      <c r="AQ941" s="7">
        <v>4.0803590383504895E-2</v>
      </c>
      <c r="AR941" s="7">
        <v>5.6871294411675599E-2</v>
      </c>
      <c r="AS941" s="18">
        <v>61.177</v>
      </c>
      <c r="AT941" s="41"/>
      <c r="AU941" s="9">
        <v>4.14998056808773E-2</v>
      </c>
      <c r="AV941" s="9">
        <v>4.9893202458788366E-3</v>
      </c>
      <c r="AW941" s="9">
        <v>4.1198920739288658E-2</v>
      </c>
      <c r="AX941" s="9">
        <v>3.8203332840750059E-2</v>
      </c>
      <c r="AY941" s="9">
        <v>4.4550233004244211E-2</v>
      </c>
      <c r="AZ941" s="9">
        <v>5.5111956069559431E-2</v>
      </c>
      <c r="BA941" s="10">
        <v>61.637</v>
      </c>
      <c r="BB941" s="41"/>
    </row>
    <row r="942" spans="1:54" ht="12.75" customHeight="1" x14ac:dyDescent="0.2">
      <c r="A942" s="32">
        <v>33270</v>
      </c>
      <c r="B942" s="7">
        <v>5.3125000000000089E-2</v>
      </c>
      <c r="C942" s="7">
        <v>7.423904974017681E-4</v>
      </c>
      <c r="D942" s="7">
        <v>5.1341886929790359E-2</v>
      </c>
      <c r="E942" s="7">
        <v>4.2831031668151276E-2</v>
      </c>
      <c r="F942" s="7">
        <v>4.3686585968312874E-2</v>
      </c>
      <c r="G942" s="7">
        <v>6.2761589853943756E-2</v>
      </c>
      <c r="H942" s="7">
        <v>6.2176165803108807E-2</v>
      </c>
      <c r="I942" s="8">
        <v>134.80000000000001</v>
      </c>
      <c r="J942" s="8">
        <v>134.80000000000001</v>
      </c>
      <c r="K942" s="41"/>
      <c r="L942" s="9">
        <v>5.6475903614457756E-2</v>
      </c>
      <c r="M942" s="9">
        <v>5.0179211469534302E-3</v>
      </c>
      <c r="N942" s="9">
        <v>5.0278582364094104E-2</v>
      </c>
      <c r="O942" s="9">
        <v>4.6274201650034597E-2</v>
      </c>
      <c r="P942" s="9">
        <v>5.0528127353902441E-2</v>
      </c>
      <c r="Q942" s="9">
        <v>6.2034876122988969E-2</v>
      </c>
      <c r="R942" s="9">
        <v>5.9202059202059232E-2</v>
      </c>
      <c r="S942" s="10">
        <v>140.30000000000001</v>
      </c>
      <c r="T942" s="10">
        <v>140.19999999999999</v>
      </c>
      <c r="U942" s="41"/>
      <c r="V942" s="84">
        <v>5.8083333333333327E-2</v>
      </c>
      <c r="W942" s="84">
        <v>6.6000000000000003E-2</v>
      </c>
      <c r="X942" s="87">
        <v>6.6</v>
      </c>
      <c r="Y942" s="41"/>
      <c r="Z942" s="13">
        <v>6.9900000000000004E-2</v>
      </c>
      <c r="AA942" s="11">
        <v>6.99</v>
      </c>
      <c r="AB942" s="22">
        <v>6.25E-2</v>
      </c>
      <c r="AC942" s="41"/>
      <c r="AD942" s="90">
        <v>1</v>
      </c>
      <c r="AE942" s="41"/>
      <c r="AF942" s="12" t="str">
        <v/>
      </c>
      <c r="AG942" s="104" t="str">
        <v/>
      </c>
      <c r="AH942" s="41"/>
      <c r="AI942" s="94">
        <v>0.98</v>
      </c>
      <c r="AJ942" s="94">
        <v>7.85</v>
      </c>
      <c r="AK942" s="94">
        <v>6.87</v>
      </c>
      <c r="AL942" s="41"/>
      <c r="AM942" s="7">
        <v>4.0757681386135225E-2</v>
      </c>
      <c r="AN942" s="7">
        <v>5.0672638409854365E-4</v>
      </c>
      <c r="AO942" s="7">
        <v>4.3241823926714051E-2</v>
      </c>
      <c r="AP942" s="7">
        <v>3.6823085690637303E-2</v>
      </c>
      <c r="AQ942" s="7">
        <v>3.9808872362337544E-2</v>
      </c>
      <c r="AR942" s="7">
        <v>5.6744233771505392E-2</v>
      </c>
      <c r="AS942" s="18">
        <v>61.207999999999998</v>
      </c>
      <c r="AT942" s="41"/>
      <c r="AU942" s="9">
        <v>3.9332077756104145E-2</v>
      </c>
      <c r="AV942" s="9">
        <v>2.7580836186056334E-3</v>
      </c>
      <c r="AW942" s="9">
        <v>4.1443746133451143E-2</v>
      </c>
      <c r="AX942" s="9">
        <v>3.8239566333398312E-2</v>
      </c>
      <c r="AY942" s="9">
        <v>4.407824861298848E-2</v>
      </c>
      <c r="AZ942" s="9">
        <v>5.5057429491438103E-2</v>
      </c>
      <c r="BA942" s="10">
        <v>61.807000000000002</v>
      </c>
      <c r="BB942" s="41"/>
    </row>
    <row r="943" spans="1:54" ht="12.75" customHeight="1" x14ac:dyDescent="0.2">
      <c r="A943" s="32">
        <v>33298</v>
      </c>
      <c r="B943" s="7">
        <v>4.8951048951048959E-2</v>
      </c>
      <c r="C943" s="7">
        <v>0</v>
      </c>
      <c r="D943" s="7">
        <v>5.0354614391656671E-2</v>
      </c>
      <c r="E943" s="7">
        <v>4.4097304648250901E-2</v>
      </c>
      <c r="F943" s="7">
        <v>4.3131474914453793E-2</v>
      </c>
      <c r="G943" s="7">
        <v>6.2707361156802977E-2</v>
      </c>
      <c r="H943" s="7">
        <v>6.1935483870967811E-2</v>
      </c>
      <c r="I943" s="8">
        <v>135</v>
      </c>
      <c r="J943" s="8">
        <v>134.80000000000001</v>
      </c>
      <c r="K943" s="41"/>
      <c r="L943" s="9">
        <v>5.2277819268110592E-2</v>
      </c>
      <c r="M943" s="9">
        <v>2.1398002853068032E-3</v>
      </c>
      <c r="N943" s="9">
        <v>4.9467746415642111E-2</v>
      </c>
      <c r="O943" s="9">
        <v>4.6420519803045179E-2</v>
      </c>
      <c r="P943" s="9">
        <v>5.0487246423525756E-2</v>
      </c>
      <c r="Q943" s="9">
        <v>6.2135506116166805E-2</v>
      </c>
      <c r="R943" s="9">
        <v>6.4102564102564097E-2</v>
      </c>
      <c r="S943" s="10">
        <v>140.9</v>
      </c>
      <c r="T943" s="10">
        <v>140.5</v>
      </c>
      <c r="U943" s="41"/>
      <c r="V943" s="84">
        <v>5.9416666666666666E-2</v>
      </c>
      <c r="W943" s="84">
        <v>6.8000000000000005E-2</v>
      </c>
      <c r="X943" s="87">
        <v>6.8</v>
      </c>
      <c r="Y943" s="41"/>
      <c r="Z943" s="13">
        <v>5.5300000000000002E-2</v>
      </c>
      <c r="AA943" s="11">
        <v>5.53</v>
      </c>
      <c r="AB943" s="22">
        <v>6.1200000000000004E-2</v>
      </c>
      <c r="AC943" s="41"/>
      <c r="AD943" s="90">
        <v>1</v>
      </c>
      <c r="AE943" s="41"/>
      <c r="AF943" s="12" t="str">
        <v/>
      </c>
      <c r="AG943" s="104" t="str">
        <v/>
      </c>
      <c r="AH943" s="41"/>
      <c r="AI943" s="94">
        <v>1.03</v>
      </c>
      <c r="AJ943" s="94">
        <v>8.11</v>
      </c>
      <c r="AK943" s="94">
        <v>7.1</v>
      </c>
      <c r="AL943" s="41"/>
      <c r="AM943" s="7">
        <v>3.7064015042433729E-2</v>
      </c>
      <c r="AN943" s="7">
        <v>2.1239053718469236E-4</v>
      </c>
      <c r="AO943" s="7">
        <v>4.2124926080963299E-2</v>
      </c>
      <c r="AP943" s="7">
        <v>3.7322382745462068E-2</v>
      </c>
      <c r="AQ943" s="7">
        <v>3.9108307928283903E-2</v>
      </c>
      <c r="AR943" s="7">
        <v>5.6581331331192253E-2</v>
      </c>
      <c r="AS943" s="18">
        <v>61.220999999999997</v>
      </c>
      <c r="AT943" s="41"/>
      <c r="AU943" s="9">
        <v>3.6516383840412336E-2</v>
      </c>
      <c r="AV943" s="9">
        <v>2.0871422330803746E-3</v>
      </c>
      <c r="AW943" s="9">
        <v>4.0686410606854295E-2</v>
      </c>
      <c r="AX943" s="9">
        <v>3.8041215301769071E-2</v>
      </c>
      <c r="AY943" s="9">
        <v>4.3717731972146456E-2</v>
      </c>
      <c r="AZ943" s="9">
        <v>5.4998163790400234E-2</v>
      </c>
      <c r="BA943" s="10">
        <v>61.936</v>
      </c>
      <c r="BB943" s="41"/>
    </row>
    <row r="944" spans="1:54" ht="12.75" customHeight="1" x14ac:dyDescent="0.2">
      <c r="A944" s="32">
        <v>33329</v>
      </c>
      <c r="B944" s="7">
        <v>4.8875096974398735E-2</v>
      </c>
      <c r="C944" s="7">
        <v>2.225519287833766E-3</v>
      </c>
      <c r="D944" s="7">
        <v>4.9075147723596668E-2</v>
      </c>
      <c r="E944" s="7">
        <v>4.4790880692917812E-2</v>
      </c>
      <c r="F944" s="7">
        <v>4.2581222485750914E-2</v>
      </c>
      <c r="G944" s="7">
        <v>6.2653350691898924E-2</v>
      </c>
      <c r="H944" s="7">
        <v>6.1935483870967811E-2</v>
      </c>
      <c r="I944" s="8">
        <v>135.19999999999999</v>
      </c>
      <c r="J944" s="8">
        <v>135.1</v>
      </c>
      <c r="K944" s="41"/>
      <c r="L944" s="9">
        <v>5.1415797317436729E-2</v>
      </c>
      <c r="M944" s="9">
        <v>2.846975088967918E-3</v>
      </c>
      <c r="N944" s="9">
        <v>4.8532425259381284E-2</v>
      </c>
      <c r="O944" s="9">
        <v>4.5973350267684232E-2</v>
      </c>
      <c r="P944" s="9">
        <v>4.9785884361467136E-2</v>
      </c>
      <c r="Q944" s="9">
        <v>6.2085139514049592E-2</v>
      </c>
      <c r="R944" s="9">
        <v>6.2740076824584046E-2</v>
      </c>
      <c r="S944" s="10">
        <v>141.1</v>
      </c>
      <c r="T944" s="10">
        <v>140.9</v>
      </c>
      <c r="U944" s="41"/>
      <c r="V944" s="84">
        <v>6.0500000000000005E-2</v>
      </c>
      <c r="W944" s="84">
        <v>6.7000000000000004E-2</v>
      </c>
      <c r="X944" s="87">
        <v>6.7</v>
      </c>
      <c r="Y944" s="41"/>
      <c r="Z944" s="13">
        <v>5.9800000000000006E-2</v>
      </c>
      <c r="AA944" s="11">
        <v>5.98</v>
      </c>
      <c r="AB944" s="22">
        <v>5.91E-2</v>
      </c>
      <c r="AC944" s="41"/>
      <c r="AD944" s="90">
        <v>0</v>
      </c>
      <c r="AE944" s="41"/>
      <c r="AF944" s="12" t="str">
        <v/>
      </c>
      <c r="AG944" s="104" t="str">
        <v/>
      </c>
      <c r="AH944" s="41"/>
      <c r="AI944" s="94">
        <v>1.22</v>
      </c>
      <c r="AJ944" s="94">
        <v>8.0399999999999991</v>
      </c>
      <c r="AK944" s="94">
        <v>6.95</v>
      </c>
      <c r="AL944" s="41"/>
      <c r="AM944" s="7">
        <v>3.6766570312896318E-2</v>
      </c>
      <c r="AN944" s="7">
        <v>1.8131033468908875E-3</v>
      </c>
      <c r="AO944" s="7">
        <v>4.1069873438135174E-2</v>
      </c>
      <c r="AP944" s="7">
        <v>3.8122234540114652E-2</v>
      </c>
      <c r="AQ944" s="7">
        <v>3.8844201484606211E-2</v>
      </c>
      <c r="AR944" s="7">
        <v>5.646989242363154E-2</v>
      </c>
      <c r="AS944" s="18">
        <v>61.332000000000001</v>
      </c>
      <c r="AT944" s="41"/>
      <c r="AU944" s="9">
        <v>3.550690782887278E-2</v>
      </c>
      <c r="AV944" s="9">
        <v>2.0020666494446893E-3</v>
      </c>
      <c r="AW944" s="9">
        <v>3.9699283320307588E-2</v>
      </c>
      <c r="AX944" s="9">
        <v>3.8081071648757847E-2</v>
      </c>
      <c r="AY944" s="9">
        <v>4.3261758514581361E-2</v>
      </c>
      <c r="AZ944" s="9">
        <v>5.4907726521214117E-2</v>
      </c>
      <c r="BA944" s="10">
        <v>62.06</v>
      </c>
      <c r="BB944" s="41"/>
    </row>
    <row r="945" spans="1:54" ht="12.75" customHeight="1" x14ac:dyDescent="0.2">
      <c r="A945" s="32">
        <v>33359</v>
      </c>
      <c r="B945" s="7">
        <v>4.9535603715170407E-2</v>
      </c>
      <c r="C945" s="7">
        <v>3.7009622501851247E-3</v>
      </c>
      <c r="D945" s="7">
        <v>4.8915752486533792E-2</v>
      </c>
      <c r="E945" s="7">
        <v>4.4831751508791928E-2</v>
      </c>
      <c r="F945" s="7">
        <v>4.2073460138879692E-2</v>
      </c>
      <c r="G945" s="7">
        <v>6.2545979100532501E-2</v>
      </c>
      <c r="H945" s="7">
        <v>6.1617458279845883E-2</v>
      </c>
      <c r="I945" s="8">
        <v>135.6</v>
      </c>
      <c r="J945" s="8">
        <v>135.6</v>
      </c>
      <c r="K945" s="41"/>
      <c r="L945" s="9">
        <v>5.1339285714285809E-2</v>
      </c>
      <c r="M945" s="9">
        <v>2.8388928317957252E-3</v>
      </c>
      <c r="N945" s="9">
        <v>4.8171949081393439E-2</v>
      </c>
      <c r="O945" s="9">
        <v>4.589875007587052E-2</v>
      </c>
      <c r="P945" s="9">
        <v>4.8732591005307357E-2</v>
      </c>
      <c r="Q945" s="9">
        <v>6.1785103744191883E-2</v>
      </c>
      <c r="R945" s="9">
        <v>6.2499999999999778E-2</v>
      </c>
      <c r="S945" s="10">
        <v>141.30000000000001</v>
      </c>
      <c r="T945" s="10">
        <v>141.30000000000001</v>
      </c>
      <c r="U945" s="41"/>
      <c r="V945" s="84">
        <v>6.1749999999999999E-2</v>
      </c>
      <c r="W945" s="84">
        <v>6.9000000000000006E-2</v>
      </c>
      <c r="X945" s="87">
        <v>6.9</v>
      </c>
      <c r="Y945" s="41"/>
      <c r="Z945" s="13">
        <v>5.9200000000000003E-2</v>
      </c>
      <c r="AA945" s="11">
        <v>5.92</v>
      </c>
      <c r="AB945" s="22">
        <v>5.7800000000000004E-2</v>
      </c>
      <c r="AC945" s="41"/>
      <c r="AD945" s="90">
        <v>0</v>
      </c>
      <c r="AE945" s="41"/>
      <c r="AF945" s="12" t="str">
        <v/>
      </c>
      <c r="AG945" s="104" t="str">
        <v/>
      </c>
      <c r="AH945" s="41"/>
      <c r="AI945" s="94">
        <v>1.38</v>
      </c>
      <c r="AJ945" s="94">
        <v>8.07</v>
      </c>
      <c r="AK945" s="94">
        <v>6.78</v>
      </c>
      <c r="AL945" s="41"/>
      <c r="AM945" s="7">
        <v>3.8724911452184152E-2</v>
      </c>
      <c r="AN945" s="7">
        <v>4.1413943781385409E-3</v>
      </c>
      <c r="AO945" s="7">
        <v>4.1496902378859835E-2</v>
      </c>
      <c r="AP945" s="7">
        <v>3.8601178923038271E-2</v>
      </c>
      <c r="AQ945" s="7">
        <v>3.8808433142869081E-2</v>
      </c>
      <c r="AR945" s="7">
        <v>5.6469024012989033E-2</v>
      </c>
      <c r="AS945" s="18">
        <v>61.585999999999999</v>
      </c>
      <c r="AT945" s="41"/>
      <c r="AU945" s="9">
        <v>3.6463445063628086E-2</v>
      </c>
      <c r="AV945" s="9">
        <v>3.9800193361263503E-3</v>
      </c>
      <c r="AW945" s="9">
        <v>3.989798100771158E-2</v>
      </c>
      <c r="AX945" s="9">
        <v>3.8551271865053138E-2</v>
      </c>
      <c r="AY945" s="9">
        <v>4.2959757444227309E-2</v>
      </c>
      <c r="AZ945" s="9">
        <v>5.4887517594678359E-2</v>
      </c>
      <c r="BA945" s="10">
        <v>62.307000000000002</v>
      </c>
      <c r="BB945" s="41"/>
    </row>
    <row r="946" spans="1:54" ht="12.75" customHeight="1" x14ac:dyDescent="0.2">
      <c r="A946" s="32">
        <v>33390</v>
      </c>
      <c r="B946" s="7">
        <v>4.6959199384141614E-2</v>
      </c>
      <c r="C946" s="7">
        <v>2.9498525073747839E-3</v>
      </c>
      <c r="D946" s="7">
        <v>4.8461047966767312E-2</v>
      </c>
      <c r="E946" s="7">
        <v>4.4299230134526413E-2</v>
      </c>
      <c r="F946" s="7">
        <v>4.1456347014991568E-2</v>
      </c>
      <c r="G946" s="7">
        <v>6.2308468851451249E-2</v>
      </c>
      <c r="H946" s="7">
        <v>6.2659846547314491E-2</v>
      </c>
      <c r="I946" s="8">
        <v>136</v>
      </c>
      <c r="J946" s="8">
        <v>136</v>
      </c>
      <c r="K946" s="41"/>
      <c r="L946" s="9">
        <v>4.9703264094955291E-2</v>
      </c>
      <c r="M946" s="9">
        <v>3.5385704175512345E-3</v>
      </c>
      <c r="N946" s="9">
        <v>4.7812985024011212E-2</v>
      </c>
      <c r="O946" s="9">
        <v>4.5824392544947301E-2</v>
      </c>
      <c r="P946" s="9">
        <v>4.781179282986936E-2</v>
      </c>
      <c r="Q946" s="9">
        <v>6.1611546755748758E-2</v>
      </c>
      <c r="R946" s="9">
        <v>6.1068702290076438E-2</v>
      </c>
      <c r="S946" s="10">
        <v>141.5</v>
      </c>
      <c r="T946" s="10">
        <v>141.80000000000001</v>
      </c>
      <c r="U946" s="41"/>
      <c r="V946" s="84">
        <v>6.3166666666666677E-2</v>
      </c>
      <c r="W946" s="84">
        <v>6.9000000000000006E-2</v>
      </c>
      <c r="X946" s="87">
        <v>6.9</v>
      </c>
      <c r="Y946" s="41"/>
      <c r="Z946" s="13">
        <v>6.7400000000000002E-2</v>
      </c>
      <c r="AA946" s="11">
        <v>6.74</v>
      </c>
      <c r="AB946" s="22">
        <v>5.9000000000000004E-2</v>
      </c>
      <c r="AC946" s="41"/>
      <c r="AD946" s="90">
        <v>0</v>
      </c>
      <c r="AE946" s="41"/>
      <c r="AF946" s="12" t="str">
        <v/>
      </c>
      <c r="AG946" s="104" t="str">
        <v/>
      </c>
      <c r="AH946" s="41"/>
      <c r="AI946" s="94">
        <v>1.34</v>
      </c>
      <c r="AJ946" s="94">
        <v>8.2799999999999994</v>
      </c>
      <c r="AK946" s="94">
        <v>6.96</v>
      </c>
      <c r="AL946" s="41"/>
      <c r="AM946" s="7">
        <v>3.5901397098334176E-2</v>
      </c>
      <c r="AN946" s="7">
        <v>1.6886954827395328E-3</v>
      </c>
      <c r="AO946" s="7">
        <v>4.0608715731796918E-2</v>
      </c>
      <c r="AP946" s="7">
        <v>3.8178733442042478E-2</v>
      </c>
      <c r="AQ946" s="7">
        <v>3.8569877063282298E-2</v>
      </c>
      <c r="AR946" s="7">
        <v>5.6324514127681358E-2</v>
      </c>
      <c r="AS946" s="18">
        <v>61.69</v>
      </c>
      <c r="AT946" s="41"/>
      <c r="AU946" s="9">
        <v>3.4681602014946522E-2</v>
      </c>
      <c r="AV946" s="9">
        <v>2.1666907410082814E-3</v>
      </c>
      <c r="AW946" s="9">
        <v>3.918760837102786E-2</v>
      </c>
      <c r="AX946" s="9">
        <v>3.8377480964663757E-2</v>
      </c>
      <c r="AY946" s="9">
        <v>4.2666783909041772E-2</v>
      </c>
      <c r="AZ946" s="9">
        <v>5.4792595262321608E-2</v>
      </c>
      <c r="BA946" s="10">
        <v>62.442</v>
      </c>
      <c r="BB946" s="41"/>
    </row>
    <row r="947" spans="1:54" ht="12.75" customHeight="1" x14ac:dyDescent="0.2">
      <c r="A947" s="32">
        <v>33420</v>
      </c>
      <c r="B947" s="7">
        <v>4.4478527607361817E-2</v>
      </c>
      <c r="C947" s="7">
        <v>1.4705882352941124E-3</v>
      </c>
      <c r="D947" s="7">
        <v>4.7497316552071345E-2</v>
      </c>
      <c r="E947" s="7">
        <v>4.4606196451566493E-2</v>
      </c>
      <c r="F947" s="7">
        <v>4.0466647673287337E-2</v>
      </c>
      <c r="G947" s="7">
        <v>6.2255858378611251E-2</v>
      </c>
      <c r="H947" s="7">
        <v>5.987261146496814E-2</v>
      </c>
      <c r="I947" s="8">
        <v>136.19999999999999</v>
      </c>
      <c r="J947" s="8">
        <v>136.19999999999999</v>
      </c>
      <c r="K947" s="41"/>
      <c r="L947" s="9">
        <v>4.7970479704797064E-2</v>
      </c>
      <c r="M947" s="9">
        <v>3.5260930888576514E-3</v>
      </c>
      <c r="N947" s="9">
        <v>4.8194208806445538E-2</v>
      </c>
      <c r="O947" s="9">
        <v>4.5823741356021408E-2</v>
      </c>
      <c r="P947" s="9">
        <v>4.677385119823807E-2</v>
      </c>
      <c r="Q947" s="9">
        <v>6.1674906535009733E-2</v>
      </c>
      <c r="R947" s="9">
        <v>5.956907477820006E-2</v>
      </c>
      <c r="S947" s="10">
        <v>142</v>
      </c>
      <c r="T947" s="10">
        <v>142.30000000000001</v>
      </c>
      <c r="U947" s="41"/>
      <c r="V947" s="84">
        <v>6.4250000000000002E-2</v>
      </c>
      <c r="W947" s="84">
        <v>6.8000000000000005E-2</v>
      </c>
      <c r="X947" s="87">
        <v>6.8</v>
      </c>
      <c r="Y947" s="41"/>
      <c r="Z947" s="13">
        <v>5.8499999999999996E-2</v>
      </c>
      <c r="AA947" s="11">
        <v>5.85</v>
      </c>
      <c r="AB947" s="22">
        <v>5.8200000000000002E-2</v>
      </c>
      <c r="AC947" s="41"/>
      <c r="AD947" s="90">
        <v>0</v>
      </c>
      <c r="AE947" s="41"/>
      <c r="AF947" s="12" t="str">
        <v/>
      </c>
      <c r="AG947" s="104" t="str">
        <v/>
      </c>
      <c r="AH947" s="41"/>
      <c r="AI947" s="94">
        <v>1.39</v>
      </c>
      <c r="AJ947" s="94">
        <v>8.27</v>
      </c>
      <c r="AK947" s="94">
        <v>6.92</v>
      </c>
      <c r="AL947" s="41"/>
      <c r="AM947" s="7">
        <v>3.4975460225464383E-2</v>
      </c>
      <c r="AN947" s="7">
        <v>1.5723780191279069E-3</v>
      </c>
      <c r="AO947" s="7">
        <v>3.9473028148349742E-2</v>
      </c>
      <c r="AP947" s="7">
        <v>3.8452231124991521E-2</v>
      </c>
      <c r="AQ947" s="7">
        <v>3.8108252997108405E-2</v>
      </c>
      <c r="AR947" s="7">
        <v>5.6248922002003265E-2</v>
      </c>
      <c r="AS947" s="18">
        <v>61.786999999999999</v>
      </c>
      <c r="AT947" s="41"/>
      <c r="AU947" s="9">
        <v>3.522255830482135E-2</v>
      </c>
      <c r="AV947" s="9">
        <v>3.0428237404311886E-3</v>
      </c>
      <c r="AW947" s="9">
        <v>3.8829766112568054E-2</v>
      </c>
      <c r="AX947" s="9">
        <v>3.863140567947343E-2</v>
      </c>
      <c r="AY947" s="9">
        <v>4.2356610865290634E-2</v>
      </c>
      <c r="AZ947" s="9">
        <v>5.4751926001076034E-2</v>
      </c>
      <c r="BA947" s="10">
        <v>62.631999999999998</v>
      </c>
      <c r="BB947" s="41"/>
    </row>
    <row r="948" spans="1:54" ht="12.75" customHeight="1" x14ac:dyDescent="0.2">
      <c r="A948" s="32">
        <v>33451</v>
      </c>
      <c r="B948" s="7">
        <v>3.7993920972644313E-2</v>
      </c>
      <c r="C948" s="7">
        <v>2.936857562408246E-3</v>
      </c>
      <c r="D948" s="7">
        <v>4.7051185018734509E-2</v>
      </c>
      <c r="E948" s="7">
        <v>4.4837651541592916E-2</v>
      </c>
      <c r="F948" s="7">
        <v>3.9979790302251406E-2</v>
      </c>
      <c r="G948" s="7">
        <v>6.2281276577763167E-2</v>
      </c>
      <c r="H948" s="7">
        <v>5.9796437659033197E-2</v>
      </c>
      <c r="I948" s="8">
        <v>136.6</v>
      </c>
      <c r="J948" s="8">
        <v>136.6</v>
      </c>
      <c r="K948" s="41"/>
      <c r="L948" s="9">
        <v>4.6187683284457437E-2</v>
      </c>
      <c r="M948" s="9">
        <v>4.2164441321153046E-3</v>
      </c>
      <c r="N948" s="9">
        <v>4.8498409829603295E-2</v>
      </c>
      <c r="O948" s="9">
        <v>4.6300281615080818E-2</v>
      </c>
      <c r="P948" s="9">
        <v>4.6361299627756924E-2</v>
      </c>
      <c r="Q948" s="9">
        <v>6.1935976188320696E-2</v>
      </c>
      <c r="R948" s="9">
        <v>5.8080808080807955E-2</v>
      </c>
      <c r="S948" s="10">
        <v>142.69999999999999</v>
      </c>
      <c r="T948" s="10">
        <v>142.9</v>
      </c>
      <c r="U948" s="41"/>
      <c r="V948" s="84">
        <v>6.5250000000000016E-2</v>
      </c>
      <c r="W948" s="84">
        <v>6.9000000000000006E-2</v>
      </c>
      <c r="X948" s="87">
        <v>6.9</v>
      </c>
      <c r="Y948" s="41"/>
      <c r="Z948" s="13">
        <v>5.5E-2</v>
      </c>
      <c r="AA948" s="11">
        <v>5.5</v>
      </c>
      <c r="AB948" s="22">
        <v>5.6600000000000004E-2</v>
      </c>
      <c r="AC948" s="41"/>
      <c r="AD948" s="90">
        <v>0</v>
      </c>
      <c r="AE948" s="41"/>
      <c r="AF948" s="12" t="str">
        <v/>
      </c>
      <c r="AG948" s="104" t="str">
        <v/>
      </c>
      <c r="AH948" s="41"/>
      <c r="AI948" s="94">
        <v>1.46</v>
      </c>
      <c r="AJ948" s="94">
        <v>7.9</v>
      </c>
      <c r="AK948" s="94">
        <v>6.43</v>
      </c>
      <c r="AL948" s="41"/>
      <c r="AM948" s="7">
        <v>3.0534478168264156E-2</v>
      </c>
      <c r="AN948" s="7">
        <v>2.3305873403789423E-3</v>
      </c>
      <c r="AO948" s="7">
        <v>3.9254507752498835E-2</v>
      </c>
      <c r="AP948" s="7">
        <v>3.8676099426653732E-2</v>
      </c>
      <c r="AQ948" s="7">
        <v>3.7702403775492055E-2</v>
      </c>
      <c r="AR948" s="7">
        <v>5.6218864883898823E-2</v>
      </c>
      <c r="AS948" s="18">
        <v>61.930999999999997</v>
      </c>
      <c r="AT948" s="41"/>
      <c r="AU948" s="9">
        <v>3.37596497292314E-2</v>
      </c>
      <c r="AV948" s="9">
        <v>2.7462000255460417E-3</v>
      </c>
      <c r="AW948" s="9">
        <v>3.8918942611940732E-2</v>
      </c>
      <c r="AX948" s="9">
        <v>3.8776604808503201E-2</v>
      </c>
      <c r="AY948" s="9">
        <v>4.194686550972393E-2</v>
      </c>
      <c r="AZ948" s="9">
        <v>5.4823250137697732E-2</v>
      </c>
      <c r="BA948" s="10">
        <v>62.804000000000002</v>
      </c>
      <c r="BB948" s="41"/>
    </row>
    <row r="949" spans="1:54" ht="12.75" customHeight="1" x14ac:dyDescent="0.2">
      <c r="A949" s="32">
        <v>33482</v>
      </c>
      <c r="B949" s="7">
        <v>3.3911077618688834E-2</v>
      </c>
      <c r="C949" s="7">
        <v>2.9282576866764831E-3</v>
      </c>
      <c r="D949" s="7">
        <v>4.6242676675225081E-2</v>
      </c>
      <c r="E949" s="7">
        <v>4.4803222350554117E-2</v>
      </c>
      <c r="F949" s="7">
        <v>3.9426583793020553E-2</v>
      </c>
      <c r="G949" s="7">
        <v>6.25140887134088E-2</v>
      </c>
      <c r="H949" s="7">
        <v>5.4568527918781751E-2</v>
      </c>
      <c r="I949" s="8">
        <v>137.19999999999999</v>
      </c>
      <c r="J949" s="8">
        <v>137</v>
      </c>
      <c r="K949" s="41"/>
      <c r="L949" s="9">
        <v>4.5189504373178035E-2</v>
      </c>
      <c r="M949" s="9">
        <v>3.4989503149054357E-3</v>
      </c>
      <c r="N949" s="9">
        <v>4.7677376681639405E-2</v>
      </c>
      <c r="O949" s="9">
        <v>4.6041061945469641E-2</v>
      </c>
      <c r="P949" s="9">
        <v>4.5498379469812056E-2</v>
      </c>
      <c r="Q949" s="9">
        <v>6.1948838036898657E-2</v>
      </c>
      <c r="R949" s="9">
        <v>5.6675062972292078E-2</v>
      </c>
      <c r="S949" s="10">
        <v>143.4</v>
      </c>
      <c r="T949" s="10">
        <v>143.4</v>
      </c>
      <c r="U949" s="41"/>
      <c r="V949" s="84">
        <v>6.6083333333333341E-2</v>
      </c>
      <c r="W949" s="84">
        <v>6.9000000000000006E-2</v>
      </c>
      <c r="X949" s="87">
        <v>6.9</v>
      </c>
      <c r="Y949" s="41"/>
      <c r="Z949" s="13">
        <v>5.5999999999999994E-2</v>
      </c>
      <c r="AA949" s="11">
        <v>5.6</v>
      </c>
      <c r="AB949" s="22">
        <v>5.45E-2</v>
      </c>
      <c r="AC949" s="41"/>
      <c r="AD949" s="90">
        <v>0</v>
      </c>
      <c r="AE949" s="41"/>
      <c r="AF949" s="12" t="str">
        <v/>
      </c>
      <c r="AG949" s="104" t="str">
        <v/>
      </c>
      <c r="AH949" s="41"/>
      <c r="AI949" s="94">
        <v>1.48</v>
      </c>
      <c r="AJ949" s="94">
        <v>7.65</v>
      </c>
      <c r="AK949" s="94">
        <v>6.18</v>
      </c>
      <c r="AL949" s="41"/>
      <c r="AM949" s="7">
        <v>2.7768130323327478E-2</v>
      </c>
      <c r="AN949" s="7">
        <v>3.4393114918216394E-3</v>
      </c>
      <c r="AO949" s="7">
        <v>3.8759199472220951E-2</v>
      </c>
      <c r="AP949" s="7">
        <v>3.870919627284497E-2</v>
      </c>
      <c r="AQ949" s="7">
        <v>3.7432282325450705E-2</v>
      </c>
      <c r="AR949" s="7">
        <v>5.6321317920211111E-2</v>
      </c>
      <c r="AS949" s="18">
        <v>62.143999999999998</v>
      </c>
      <c r="AT949" s="41"/>
      <c r="AU949" s="9">
        <v>3.4281965061920605E-2</v>
      </c>
      <c r="AV949" s="9">
        <v>3.9965607286158722E-3</v>
      </c>
      <c r="AW949" s="9">
        <v>3.8450294101402438E-2</v>
      </c>
      <c r="AX949" s="9">
        <v>3.8922208918209966E-2</v>
      </c>
      <c r="AY949" s="9">
        <v>4.1681631161182731E-2</v>
      </c>
      <c r="AZ949" s="9">
        <v>5.4945779470247036E-2</v>
      </c>
      <c r="BA949" s="10">
        <v>63.055</v>
      </c>
      <c r="BB949" s="41"/>
    </row>
    <row r="950" spans="1:54" ht="12.75" customHeight="1" x14ac:dyDescent="0.2">
      <c r="A950" s="32">
        <v>33512</v>
      </c>
      <c r="B950" s="7">
        <v>2.9213483146067531E-2</v>
      </c>
      <c r="C950" s="7">
        <v>1.4598540145984717E-3</v>
      </c>
      <c r="D950" s="7">
        <v>4.558839658931646E-2</v>
      </c>
      <c r="E950" s="7">
        <v>4.4918080738048705E-2</v>
      </c>
      <c r="F950" s="7">
        <v>3.9355181896036928E-2</v>
      </c>
      <c r="G950" s="7">
        <v>6.2461425597068576E-2</v>
      </c>
      <c r="H950" s="7">
        <v>4.4025157232704393E-2</v>
      </c>
      <c r="I950" s="8">
        <v>137.4</v>
      </c>
      <c r="J950" s="8">
        <v>137.19999999999999</v>
      </c>
      <c r="K950" s="41"/>
      <c r="L950" s="9">
        <v>4.4267053701015913E-2</v>
      </c>
      <c r="M950" s="9">
        <v>2.0920502092049986E-3</v>
      </c>
      <c r="N950" s="9">
        <v>4.6660149988634103E-2</v>
      </c>
      <c r="O950" s="9">
        <v>4.5675888538561527E-2</v>
      </c>
      <c r="P950" s="9">
        <v>4.5408216815415292E-2</v>
      </c>
      <c r="Q950" s="9">
        <v>6.2010602118306446E-2</v>
      </c>
      <c r="R950" s="9">
        <v>5.2565707133917172E-2</v>
      </c>
      <c r="S950" s="10">
        <v>143.9</v>
      </c>
      <c r="T950" s="10">
        <v>143.69999999999999</v>
      </c>
      <c r="U950" s="41"/>
      <c r="V950" s="84">
        <v>6.7000000000000004E-2</v>
      </c>
      <c r="W950" s="84">
        <v>7.0000000000000007E-2</v>
      </c>
      <c r="X950" s="87">
        <v>7</v>
      </c>
      <c r="Y950" s="41"/>
      <c r="Z950" s="13">
        <v>5.2300000000000006E-2</v>
      </c>
      <c r="AA950" s="11">
        <v>5.23</v>
      </c>
      <c r="AB950" s="22">
        <v>5.21E-2</v>
      </c>
      <c r="AC950" s="41"/>
      <c r="AD950" s="90">
        <v>0</v>
      </c>
      <c r="AE950" s="41"/>
      <c r="AF950" s="12" t="str">
        <v/>
      </c>
      <c r="AG950" s="104" t="str">
        <v/>
      </c>
      <c r="AH950" s="41"/>
      <c r="AI950" s="94">
        <v>1.77</v>
      </c>
      <c r="AJ950" s="94">
        <v>7.53</v>
      </c>
      <c r="AK950" s="94">
        <v>5.91</v>
      </c>
      <c r="AL950" s="41"/>
      <c r="AM950" s="7">
        <v>2.3827925868675104E-2</v>
      </c>
      <c r="AN950" s="7">
        <v>1.8666323377960481E-3</v>
      </c>
      <c r="AO950" s="7">
        <v>3.8276515146609791E-2</v>
      </c>
      <c r="AP950" s="7">
        <v>3.8725082403604727E-2</v>
      </c>
      <c r="AQ950" s="7">
        <v>3.7156748079989477E-2</v>
      </c>
      <c r="AR950" s="7">
        <v>5.6338511929832746E-2</v>
      </c>
      <c r="AS950" s="18">
        <v>62.26</v>
      </c>
      <c r="AT950" s="41"/>
      <c r="AU950" s="9">
        <v>3.3054338586281373E-2</v>
      </c>
      <c r="AV950" s="9">
        <v>2.2044247085877267E-3</v>
      </c>
      <c r="AW950" s="9">
        <v>3.7899580154990398E-2</v>
      </c>
      <c r="AX950" s="9">
        <v>3.8675012980681434E-2</v>
      </c>
      <c r="AY950" s="9">
        <v>4.1291621876920814E-2</v>
      </c>
      <c r="AZ950" s="9">
        <v>5.4979093042803129E-2</v>
      </c>
      <c r="BA950" s="10">
        <v>63.194000000000003</v>
      </c>
      <c r="BB950" s="41"/>
    </row>
    <row r="951" spans="1:54" ht="12.75" customHeight="1" x14ac:dyDescent="0.2">
      <c r="A951" s="32">
        <v>33543</v>
      </c>
      <c r="B951" s="7">
        <v>2.9895366218236186E-2</v>
      </c>
      <c r="C951" s="7">
        <v>4.3731778425657453E-3</v>
      </c>
      <c r="D951" s="7">
        <v>4.6311977198694176E-2</v>
      </c>
      <c r="E951" s="7">
        <v>4.5336292809219358E-2</v>
      </c>
      <c r="F951" s="7">
        <v>3.9324015716473815E-2</v>
      </c>
      <c r="G951" s="7">
        <v>6.2615864462099102E-2</v>
      </c>
      <c r="H951" s="7">
        <v>4.1250000000000009E-2</v>
      </c>
      <c r="I951" s="8">
        <v>137.80000000000001</v>
      </c>
      <c r="J951" s="8">
        <v>137.80000000000001</v>
      </c>
      <c r="K951" s="41"/>
      <c r="L951" s="9">
        <v>4.4862518089725079E-2</v>
      </c>
      <c r="M951" s="9">
        <v>3.4794711203895989E-3</v>
      </c>
      <c r="N951" s="9">
        <v>4.7037373865023602E-2</v>
      </c>
      <c r="O951" s="9">
        <v>4.5856926226425232E-2</v>
      </c>
      <c r="P951" s="9">
        <v>4.5318763127961459E-2</v>
      </c>
      <c r="Q951" s="9">
        <v>6.2072013212902011E-2</v>
      </c>
      <c r="R951" s="9">
        <v>5.2369077306733125E-2</v>
      </c>
      <c r="S951" s="10">
        <v>144.4</v>
      </c>
      <c r="T951" s="10">
        <v>144.19999999999999</v>
      </c>
      <c r="U951" s="41"/>
      <c r="V951" s="84">
        <v>6.7666666666666653E-2</v>
      </c>
      <c r="W951" s="84">
        <v>7.0000000000000007E-2</v>
      </c>
      <c r="X951" s="87">
        <v>7</v>
      </c>
      <c r="Y951" s="41"/>
      <c r="Z951" s="13">
        <v>4.8600000000000004E-2</v>
      </c>
      <c r="AA951" s="11">
        <v>4.8600000000000003</v>
      </c>
      <c r="AB951" s="22">
        <v>4.8099999999999997E-2</v>
      </c>
      <c r="AC951" s="41"/>
      <c r="AD951" s="90">
        <v>0</v>
      </c>
      <c r="AE951" s="41"/>
      <c r="AF951" s="12" t="str">
        <v/>
      </c>
      <c r="AG951" s="104" t="str">
        <v/>
      </c>
      <c r="AH951" s="41"/>
      <c r="AI951" s="94">
        <v>2</v>
      </c>
      <c r="AJ951" s="94">
        <v>7.42</v>
      </c>
      <c r="AK951" s="94">
        <v>5.56</v>
      </c>
      <c r="AL951" s="41"/>
      <c r="AM951" s="7">
        <v>2.478320851399296E-2</v>
      </c>
      <c r="AN951" s="7">
        <v>2.2004497269514367E-3</v>
      </c>
      <c r="AO951" s="7">
        <v>3.8235544222323004E-2</v>
      </c>
      <c r="AP951" s="7">
        <v>3.8810843635028514E-2</v>
      </c>
      <c r="AQ951" s="7">
        <v>3.6829627637487095E-2</v>
      </c>
      <c r="AR951" s="7">
        <v>5.6345550082927076E-2</v>
      </c>
      <c r="AS951" s="18">
        <v>62.396999999999998</v>
      </c>
      <c r="AT951" s="41"/>
      <c r="AU951" s="9">
        <v>3.3732815204258193E-2</v>
      </c>
      <c r="AV951" s="9">
        <v>1.8672658796721198E-3</v>
      </c>
      <c r="AW951" s="9">
        <v>3.7597572669344048E-2</v>
      </c>
      <c r="AX951" s="9">
        <v>3.8621898346185235E-2</v>
      </c>
      <c r="AY951" s="9">
        <v>4.0880211294417768E-2</v>
      </c>
      <c r="AZ951" s="9">
        <v>5.4958340457113231E-2</v>
      </c>
      <c r="BA951" s="10">
        <v>63.311999999999998</v>
      </c>
      <c r="BB951" s="41"/>
    </row>
    <row r="952" spans="1:54" ht="12.75" customHeight="1" x14ac:dyDescent="0.2">
      <c r="A952" s="32">
        <v>33573</v>
      </c>
      <c r="B952" s="7">
        <v>3.0642750373692129E-2</v>
      </c>
      <c r="C952" s="7">
        <v>2.9027576197386828E-3</v>
      </c>
      <c r="D952" s="7">
        <v>4.598568208053111E-2</v>
      </c>
      <c r="E952" s="7">
        <v>4.5298669555305038E-2</v>
      </c>
      <c r="F952" s="7">
        <v>3.9067213147055524E-2</v>
      </c>
      <c r="G952" s="7">
        <v>6.2395254721127502E-2</v>
      </c>
      <c r="H952" s="7">
        <v>3.7546933667083948E-2</v>
      </c>
      <c r="I952" s="8">
        <v>137.9</v>
      </c>
      <c r="J952" s="8">
        <v>138.19999999999999</v>
      </c>
      <c r="K952" s="41"/>
      <c r="L952" s="9">
        <v>4.4107013738250211E-2</v>
      </c>
      <c r="M952" s="9">
        <v>3.4674063800277377E-3</v>
      </c>
      <c r="N952" s="9">
        <v>4.6483092462411557E-2</v>
      </c>
      <c r="O952" s="9">
        <v>4.5675762708498047E-2</v>
      </c>
      <c r="P952" s="9">
        <v>4.4981073041296282E-2</v>
      </c>
      <c r="Q952" s="9">
        <v>6.1949520567382121E-2</v>
      </c>
      <c r="R952" s="9">
        <v>4.86284289276806E-2</v>
      </c>
      <c r="S952" s="10">
        <v>144.4</v>
      </c>
      <c r="T952" s="10">
        <v>144.69999999999999</v>
      </c>
      <c r="U952" s="41"/>
      <c r="V952" s="84">
        <v>6.8499999999999991E-2</v>
      </c>
      <c r="W952" s="84">
        <v>7.2999999999999995E-2</v>
      </c>
      <c r="X952" s="87">
        <v>7.3</v>
      </c>
      <c r="Y952" s="41"/>
      <c r="Z952" s="13">
        <v>4.0899999999999999E-2</v>
      </c>
      <c r="AA952" s="11">
        <v>4.09</v>
      </c>
      <c r="AB952" s="22">
        <v>4.4299999999999999E-2</v>
      </c>
      <c r="AC952" s="41"/>
      <c r="AD952" s="90">
        <v>0</v>
      </c>
      <c r="AE952" s="41"/>
      <c r="AF952" s="12" t="str">
        <v/>
      </c>
      <c r="AG952" s="104" t="str">
        <v/>
      </c>
      <c r="AH952" s="41"/>
      <c r="AI952" s="94">
        <v>1.94</v>
      </c>
      <c r="AJ952" s="94">
        <v>7.09</v>
      </c>
      <c r="AK952" s="94">
        <v>5.03</v>
      </c>
      <c r="AL952" s="41"/>
      <c r="AM952" s="7">
        <v>2.6384444991385703E-2</v>
      </c>
      <c r="AN952" s="7">
        <v>2.5001201980863197E-3</v>
      </c>
      <c r="AO952" s="7">
        <v>3.8021346327129724E-2</v>
      </c>
      <c r="AP952" s="7">
        <v>3.9043863421678981E-2</v>
      </c>
      <c r="AQ952" s="7">
        <v>3.6769332430916624E-2</v>
      </c>
      <c r="AR952" s="7">
        <v>5.6270092527203275E-2</v>
      </c>
      <c r="AS952" s="18">
        <v>62.552999999999997</v>
      </c>
      <c r="AT952" s="41"/>
      <c r="AU952" s="9">
        <v>3.484371688053356E-2</v>
      </c>
      <c r="AV952" s="9">
        <v>2.4639878695982276E-3</v>
      </c>
      <c r="AW952" s="9">
        <v>3.7303402187990997E-2</v>
      </c>
      <c r="AX952" s="9">
        <v>3.8863653832275302E-2</v>
      </c>
      <c r="AY952" s="9">
        <v>4.0751766533945855E-2</v>
      </c>
      <c r="AZ952" s="9">
        <v>5.4923238246550099E-2</v>
      </c>
      <c r="BA952" s="10">
        <v>63.468000000000004</v>
      </c>
      <c r="BB952" s="41"/>
    </row>
    <row r="953" spans="1:54" ht="12.75" customHeight="1" x14ac:dyDescent="0.2">
      <c r="A953" s="32">
        <v>33604</v>
      </c>
      <c r="B953" s="7">
        <v>2.6002971768201988E-2</v>
      </c>
      <c r="C953" s="7">
        <v>7.2358900144742222E-4</v>
      </c>
      <c r="D953" s="7">
        <v>4.4759940083841654E-2</v>
      </c>
      <c r="E953" s="7">
        <v>4.4281966364982939E-2</v>
      </c>
      <c r="F953" s="7">
        <v>3.8886729158743583E-2</v>
      </c>
      <c r="G953" s="7">
        <v>6.2472242687373836E-2</v>
      </c>
      <c r="H953" s="7">
        <v>1.585365853658538E-2</v>
      </c>
      <c r="I953" s="8">
        <v>138.1</v>
      </c>
      <c r="J953" s="8">
        <v>138.30000000000001</v>
      </c>
      <c r="K953" s="41"/>
      <c r="L953" s="9">
        <v>3.9454806312769097E-2</v>
      </c>
      <c r="M953" s="9">
        <v>2.7643400138217533E-3</v>
      </c>
      <c r="N953" s="9">
        <v>4.6583227583039122E-2</v>
      </c>
      <c r="O953" s="9">
        <v>4.5856175678560707E-2</v>
      </c>
      <c r="P953" s="9">
        <v>4.5117806717232423E-2</v>
      </c>
      <c r="Q953" s="9">
        <v>6.2133074378700748E-2</v>
      </c>
      <c r="R953" s="9">
        <v>2.93040293040292E-2</v>
      </c>
      <c r="S953" s="10">
        <v>144.9</v>
      </c>
      <c r="T953" s="10">
        <v>145.1</v>
      </c>
      <c r="U953" s="41"/>
      <c r="V953" s="84">
        <v>6.9249999999999992E-2</v>
      </c>
      <c r="W953" s="84">
        <v>7.2999999999999995E-2</v>
      </c>
      <c r="X953" s="87">
        <v>7.3</v>
      </c>
      <c r="Y953" s="41"/>
      <c r="Z953" s="13">
        <v>4.4000000000000004E-2</v>
      </c>
      <c r="AA953" s="11">
        <v>4.4000000000000004</v>
      </c>
      <c r="AB953" s="22">
        <v>4.0300000000000002E-2</v>
      </c>
      <c r="AC953" s="41"/>
      <c r="AD953" s="90">
        <v>0</v>
      </c>
      <c r="AE953" s="41"/>
      <c r="AF953" s="12" t="str">
        <v/>
      </c>
      <c r="AG953" s="104" t="str">
        <v/>
      </c>
      <c r="AH953" s="41"/>
      <c r="AI953" s="94">
        <v>2.2000000000000002</v>
      </c>
      <c r="AJ953" s="94">
        <v>7.03</v>
      </c>
      <c r="AK953" s="94">
        <v>4.96</v>
      </c>
      <c r="AL953" s="41"/>
      <c r="AM953" s="7">
        <v>2.388152410219524E-2</v>
      </c>
      <c r="AN953" s="7">
        <v>1.3588476971528873E-3</v>
      </c>
      <c r="AO953" s="7">
        <v>3.6720984212613716E-2</v>
      </c>
      <c r="AP953" s="7">
        <v>3.8350907955636337E-2</v>
      </c>
      <c r="AQ953" s="7">
        <v>3.6296084770964354E-2</v>
      </c>
      <c r="AR953" s="7">
        <v>5.6125246310457122E-2</v>
      </c>
      <c r="AS953" s="18">
        <v>62.637999999999998</v>
      </c>
      <c r="AT953" s="41"/>
      <c r="AU953" s="9">
        <v>3.2512938656975576E-2</v>
      </c>
      <c r="AV953" s="9">
        <v>2.7257830717841713E-3</v>
      </c>
      <c r="AW953" s="9">
        <v>3.649812490368598E-2</v>
      </c>
      <c r="AX953" s="9">
        <v>3.893071656325775E-2</v>
      </c>
      <c r="AY953" s="9">
        <v>4.0398952065546556E-2</v>
      </c>
      <c r="AZ953" s="9">
        <v>5.4842116376143002E-2</v>
      </c>
      <c r="BA953" s="10">
        <v>63.640999999999998</v>
      </c>
      <c r="BB953" s="41"/>
    </row>
    <row r="954" spans="1:54" ht="12.75" customHeight="1" x14ac:dyDescent="0.2">
      <c r="A954" s="32">
        <v>33635</v>
      </c>
      <c r="B954" s="7">
        <v>2.8189910979228294E-2</v>
      </c>
      <c r="C954" s="7">
        <v>2.1691973969630851E-3</v>
      </c>
      <c r="D954" s="7">
        <v>4.4583636874310217E-2</v>
      </c>
      <c r="E954" s="7">
        <v>4.4286844887836185E-2</v>
      </c>
      <c r="F954" s="7">
        <v>3.8932206373688771E-2</v>
      </c>
      <c r="G954" s="7">
        <v>6.2406352745404847E-2</v>
      </c>
      <c r="H954" s="7">
        <v>1.585365853658538E-2</v>
      </c>
      <c r="I954" s="8">
        <v>138.6</v>
      </c>
      <c r="J954" s="8">
        <v>138.6</v>
      </c>
      <c r="K954" s="41"/>
      <c r="L954" s="9">
        <v>3.7776193870277863E-2</v>
      </c>
      <c r="M954" s="9">
        <v>2.0675396278428959E-3</v>
      </c>
      <c r="N954" s="9">
        <v>4.6887266986141762E-2</v>
      </c>
      <c r="O954" s="9">
        <v>4.632314232653223E-2</v>
      </c>
      <c r="P954" s="9">
        <v>4.5285621360042994E-2</v>
      </c>
      <c r="Q954" s="9">
        <v>6.2266794167815664E-2</v>
      </c>
      <c r="R954" s="9">
        <v>2.7946537059538201E-2</v>
      </c>
      <c r="S954" s="10">
        <v>145.6</v>
      </c>
      <c r="T954" s="10">
        <v>145.4</v>
      </c>
      <c r="U954" s="41"/>
      <c r="V954" s="84">
        <v>6.9916666666666669E-2</v>
      </c>
      <c r="W954" s="84">
        <v>7.400000000000001E-2</v>
      </c>
      <c r="X954" s="87">
        <v>7.4</v>
      </c>
      <c r="Y954" s="41"/>
      <c r="Z954" s="13">
        <v>4.1299999999999996E-2</v>
      </c>
      <c r="AA954" s="11">
        <v>4.13</v>
      </c>
      <c r="AB954" s="22">
        <v>4.0599999999999997E-2</v>
      </c>
      <c r="AC954" s="41"/>
      <c r="AD954" s="90">
        <v>0</v>
      </c>
      <c r="AE954" s="41"/>
      <c r="AF954" s="12" t="str">
        <v/>
      </c>
      <c r="AG954" s="104" t="str">
        <v/>
      </c>
      <c r="AH954" s="41"/>
      <c r="AI954" s="94">
        <v>2</v>
      </c>
      <c r="AJ954" s="94">
        <v>7.34</v>
      </c>
      <c r="AK954" s="94">
        <v>5.21</v>
      </c>
      <c r="AL954" s="41"/>
      <c r="AM954" s="7">
        <v>2.5960658737419928E-2</v>
      </c>
      <c r="AN954" s="7">
        <v>2.5383952233468676E-3</v>
      </c>
      <c r="AO954" s="7">
        <v>3.6449462902806484E-2</v>
      </c>
      <c r="AP954" s="7">
        <v>3.8150352291711931E-2</v>
      </c>
      <c r="AQ954" s="7">
        <v>3.6247343084741868E-2</v>
      </c>
      <c r="AR954" s="7">
        <v>5.6050971535428706E-2</v>
      </c>
      <c r="AS954" s="18">
        <v>62.796999999999997</v>
      </c>
      <c r="AT954" s="41"/>
      <c r="AU954" s="9">
        <v>3.2472050091413518E-2</v>
      </c>
      <c r="AV954" s="9">
        <v>2.7183733756541706E-3</v>
      </c>
      <c r="AW954" s="9">
        <v>3.6560594526255263E-2</v>
      </c>
      <c r="AX954" s="9">
        <v>3.9072370195653017E-2</v>
      </c>
      <c r="AY954" s="9">
        <v>4.0281347587579841E-2</v>
      </c>
      <c r="AZ954" s="9">
        <v>5.4843246065017448E-2</v>
      </c>
      <c r="BA954" s="10">
        <v>63.814</v>
      </c>
      <c r="BB954" s="41"/>
    </row>
    <row r="955" spans="1:54" ht="12.75" customHeight="1" x14ac:dyDescent="0.2">
      <c r="A955" s="32">
        <v>33664</v>
      </c>
      <c r="B955" s="7">
        <v>3.185185185185202E-2</v>
      </c>
      <c r="C955" s="7">
        <v>3.6075036075036149E-3</v>
      </c>
      <c r="D955" s="7">
        <v>4.4339135730479207E-2</v>
      </c>
      <c r="E955" s="7">
        <v>4.4405381074616779E-2</v>
      </c>
      <c r="F955" s="7">
        <v>3.9565673851520433E-2</v>
      </c>
      <c r="G955" s="7">
        <v>6.254550591708119E-2</v>
      </c>
      <c r="H955" s="7">
        <v>1.5795868772782384E-2</v>
      </c>
      <c r="I955" s="8">
        <v>139.30000000000001</v>
      </c>
      <c r="J955" s="8">
        <v>139.1</v>
      </c>
      <c r="K955" s="41"/>
      <c r="L955" s="9">
        <v>3.9034776437189445E-2</v>
      </c>
      <c r="M955" s="9">
        <v>3.4387895460796791E-3</v>
      </c>
      <c r="N955" s="9">
        <v>4.6879753703588767E-2</v>
      </c>
      <c r="O955" s="9">
        <v>4.6211878907058912E-2</v>
      </c>
      <c r="P955" s="9">
        <v>4.5635088729415685E-2</v>
      </c>
      <c r="Q955" s="9">
        <v>6.2435880848353387E-2</v>
      </c>
      <c r="R955" s="9">
        <v>2.2891566265060392E-2</v>
      </c>
      <c r="S955" s="10">
        <v>146.4</v>
      </c>
      <c r="T955" s="10">
        <v>145.9</v>
      </c>
      <c r="U955" s="41"/>
      <c r="V955" s="84">
        <v>7.0416666666666683E-2</v>
      </c>
      <c r="W955" s="84">
        <v>7.400000000000001E-2</v>
      </c>
      <c r="X955" s="87">
        <v>7.4</v>
      </c>
      <c r="Y955" s="41"/>
      <c r="Z955" s="13">
        <v>4.07E-2</v>
      </c>
      <c r="AA955" s="11">
        <v>4.07</v>
      </c>
      <c r="AB955" s="22">
        <v>3.9800000000000002E-2</v>
      </c>
      <c r="AC955" s="41"/>
      <c r="AD955" s="90">
        <v>0</v>
      </c>
      <c r="AE955" s="41"/>
      <c r="AF955" s="12" t="str">
        <v/>
      </c>
      <c r="AG955" s="104" t="str">
        <v/>
      </c>
      <c r="AH955" s="41"/>
      <c r="AI955" s="94">
        <v>1.94</v>
      </c>
      <c r="AJ955" s="94">
        <v>7.54</v>
      </c>
      <c r="AK955" s="94">
        <v>5.69</v>
      </c>
      <c r="AL955" s="41"/>
      <c r="AM955" s="7">
        <v>2.8225608859705043E-2</v>
      </c>
      <c r="AN955" s="7">
        <v>2.4204977944806139E-3</v>
      </c>
      <c r="AO955" s="7">
        <v>3.6000851715703552E-2</v>
      </c>
      <c r="AP955" s="7">
        <v>3.8102827890406976E-2</v>
      </c>
      <c r="AQ955" s="7">
        <v>3.6231987034884616E-2</v>
      </c>
      <c r="AR955" s="7">
        <v>5.6103598368004048E-2</v>
      </c>
      <c r="AS955" s="18">
        <v>62.948999999999998</v>
      </c>
      <c r="AT955" s="41"/>
      <c r="AU955" s="9">
        <v>3.2888788426763016E-2</v>
      </c>
      <c r="AV955" s="9">
        <v>2.4916162597548031E-3</v>
      </c>
      <c r="AW955" s="9">
        <v>3.6390789581574268E-2</v>
      </c>
      <c r="AX955" s="9">
        <v>3.8975096347060756E-2</v>
      </c>
      <c r="AY955" s="9">
        <v>4.0086349174623059E-2</v>
      </c>
      <c r="AZ955" s="9">
        <v>5.4871209703292845E-2</v>
      </c>
      <c r="BA955" s="10">
        <v>63.972999999999999</v>
      </c>
      <c r="BB955" s="41"/>
    </row>
    <row r="956" spans="1:54" ht="12.75" customHeight="1" x14ac:dyDescent="0.2">
      <c r="A956" s="32">
        <v>33695</v>
      </c>
      <c r="B956" s="7">
        <v>3.1804733727810675E-2</v>
      </c>
      <c r="C956" s="7">
        <v>2.1567217828901697E-3</v>
      </c>
      <c r="D956" s="7">
        <v>4.2570386415528461E-2</v>
      </c>
      <c r="E956" s="7">
        <v>4.3590359020088343E-2</v>
      </c>
      <c r="F956" s="7">
        <v>3.9275763757037119E-2</v>
      </c>
      <c r="G956" s="7">
        <v>6.2493557959633295E-2</v>
      </c>
      <c r="H956" s="7">
        <v>1.7010935601458055E-2</v>
      </c>
      <c r="I956" s="8">
        <v>139.5</v>
      </c>
      <c r="J956" s="8">
        <v>139.4</v>
      </c>
      <c r="K956" s="41"/>
      <c r="L956" s="9">
        <v>3.8979447200566897E-2</v>
      </c>
      <c r="M956" s="9">
        <v>2.7416038382455099E-3</v>
      </c>
      <c r="N956" s="9">
        <v>4.6264123447892214E-2</v>
      </c>
      <c r="O956" s="9">
        <v>4.5425705776888758E-2</v>
      </c>
      <c r="P956" s="9">
        <v>4.4889141912610953E-2</v>
      </c>
      <c r="Q956" s="9">
        <v>6.2386703751478922E-2</v>
      </c>
      <c r="R956" s="9">
        <v>2.2891566265060392E-2</v>
      </c>
      <c r="S956" s="10">
        <v>146.6</v>
      </c>
      <c r="T956" s="10">
        <v>146.30000000000001</v>
      </c>
      <c r="U956" s="41"/>
      <c r="V956" s="84">
        <v>7.1000000000000008E-2</v>
      </c>
      <c r="W956" s="84">
        <v>7.400000000000001E-2</v>
      </c>
      <c r="X956" s="87">
        <v>7.4</v>
      </c>
      <c r="Y956" s="41"/>
      <c r="Z956" s="13">
        <v>3.85E-2</v>
      </c>
      <c r="AA956" s="11">
        <v>3.85</v>
      </c>
      <c r="AB956" s="22">
        <v>3.73E-2</v>
      </c>
      <c r="AC956" s="41"/>
      <c r="AD956" s="90">
        <v>0</v>
      </c>
      <c r="AE956" s="41"/>
      <c r="AF956" s="12" t="str">
        <v/>
      </c>
      <c r="AG956" s="104" t="str">
        <v/>
      </c>
      <c r="AH956" s="41"/>
      <c r="AI956" s="94">
        <v>2.15</v>
      </c>
      <c r="AJ956" s="94">
        <v>7.48</v>
      </c>
      <c r="AK956" s="94">
        <v>5.34</v>
      </c>
      <c r="AL956" s="41"/>
      <c r="AM956" s="7">
        <v>2.9136502967455735E-2</v>
      </c>
      <c r="AN956" s="7">
        <v>2.7005988975201678E-3</v>
      </c>
      <c r="AO956" s="7">
        <v>3.4641016169977501E-2</v>
      </c>
      <c r="AP956" s="7">
        <v>3.7888852250739236E-2</v>
      </c>
      <c r="AQ956" s="7">
        <v>3.6459796007237255E-2</v>
      </c>
      <c r="AR956" s="7">
        <v>5.616609656476701E-2</v>
      </c>
      <c r="AS956" s="18">
        <v>63.119</v>
      </c>
      <c r="AT956" s="41"/>
      <c r="AU956" s="9">
        <v>3.4208830164357051E-2</v>
      </c>
      <c r="AV956" s="9">
        <v>3.282634861582423E-3</v>
      </c>
      <c r="AW956" s="9">
        <v>3.636470561908145E-2</v>
      </c>
      <c r="AX956" s="9">
        <v>3.8777104451484634E-2</v>
      </c>
      <c r="AY956" s="9">
        <v>4.0016155652501828E-2</v>
      </c>
      <c r="AZ956" s="9">
        <v>5.4921821000773807E-2</v>
      </c>
      <c r="BA956" s="10">
        <v>64.183000000000007</v>
      </c>
      <c r="BB956" s="41"/>
    </row>
    <row r="957" spans="1:54" ht="12.75" customHeight="1" x14ac:dyDescent="0.2">
      <c r="A957" s="32">
        <v>33725</v>
      </c>
      <c r="B957" s="7">
        <v>3.0235988200590036E-2</v>
      </c>
      <c r="C957" s="7">
        <v>2.1520803443326741E-3</v>
      </c>
      <c r="D957" s="7">
        <v>4.1098739060945855E-2</v>
      </c>
      <c r="E957" s="7">
        <v>4.3149994820157689E-2</v>
      </c>
      <c r="F957" s="7">
        <v>3.8444019914522176E-2</v>
      </c>
      <c r="G957" s="7">
        <v>6.2441811797591784E-2</v>
      </c>
      <c r="H957" s="7">
        <v>1.3301088270858408E-2</v>
      </c>
      <c r="I957" s="8">
        <v>139.69999999999999</v>
      </c>
      <c r="J957" s="8">
        <v>139.69999999999999</v>
      </c>
      <c r="K957" s="41"/>
      <c r="L957" s="9">
        <v>3.821656050955391E-2</v>
      </c>
      <c r="M957" s="9">
        <v>3.4176349965824304E-3</v>
      </c>
      <c r="N957" s="9">
        <v>4.5685660295752939E-2</v>
      </c>
      <c r="O957" s="9">
        <v>4.5212412108579736E-2</v>
      </c>
      <c r="P957" s="9">
        <v>4.3970372962611304E-2</v>
      </c>
      <c r="Q957" s="9">
        <v>6.2180391169403881E-2</v>
      </c>
      <c r="R957" s="9">
        <v>1.9207683073229287E-2</v>
      </c>
      <c r="S957" s="10">
        <v>146.69999999999999</v>
      </c>
      <c r="T957" s="10">
        <v>146.80000000000001</v>
      </c>
      <c r="U957" s="41"/>
      <c r="V957" s="84">
        <v>7.1583333333333318E-2</v>
      </c>
      <c r="W957" s="84">
        <v>7.5999999999999998E-2</v>
      </c>
      <c r="X957" s="87">
        <v>7.6</v>
      </c>
      <c r="Y957" s="41"/>
      <c r="Z957" s="13">
        <v>3.7999999999999999E-2</v>
      </c>
      <c r="AA957" s="11">
        <v>3.8</v>
      </c>
      <c r="AB957" s="22">
        <v>3.8199999999999998E-2</v>
      </c>
      <c r="AC957" s="41"/>
      <c r="AD957" s="90">
        <v>0</v>
      </c>
      <c r="AE957" s="41"/>
      <c r="AF957" s="12" t="str">
        <v/>
      </c>
      <c r="AG957" s="104" t="str">
        <v/>
      </c>
      <c r="AH957" s="41"/>
      <c r="AI957" s="94">
        <v>2.14</v>
      </c>
      <c r="AJ957" s="94">
        <v>7.39</v>
      </c>
      <c r="AK957" s="94">
        <v>5.23</v>
      </c>
      <c r="AL957" s="41"/>
      <c r="AM957" s="7">
        <v>2.6255967265287561E-2</v>
      </c>
      <c r="AN957" s="7">
        <v>1.3308195630477027E-3</v>
      </c>
      <c r="AO957" s="7">
        <v>3.3843529955654761E-2</v>
      </c>
      <c r="AP957" s="7">
        <v>3.7638837786054813E-2</v>
      </c>
      <c r="AQ957" s="7">
        <v>3.5984081793115408E-2</v>
      </c>
      <c r="AR957" s="7">
        <v>5.611916295616437E-2</v>
      </c>
      <c r="AS957" s="18">
        <v>63.203000000000003</v>
      </c>
      <c r="AT957" s="41"/>
      <c r="AU957" s="9">
        <v>3.1553437013497554E-2</v>
      </c>
      <c r="AV957" s="9">
        <v>1.4022404686597767E-3</v>
      </c>
      <c r="AW957" s="9">
        <v>3.5819978818490306E-2</v>
      </c>
      <c r="AX957" s="9">
        <v>3.8485730085773495E-2</v>
      </c>
      <c r="AY957" s="9">
        <v>3.9597356672016026E-2</v>
      </c>
      <c r="AZ957" s="9">
        <v>5.4873765597199364E-2</v>
      </c>
      <c r="BA957" s="10">
        <v>64.272999999999996</v>
      </c>
      <c r="BB957" s="41"/>
    </row>
    <row r="958" spans="1:54" ht="12.75" customHeight="1" x14ac:dyDescent="0.2">
      <c r="A958" s="32">
        <v>33756</v>
      </c>
      <c r="B958" s="7">
        <v>3.0882352941176361E-2</v>
      </c>
      <c r="C958" s="7">
        <v>2.8632784538296097E-3</v>
      </c>
      <c r="D958" s="7">
        <v>4.1498728410256147E-2</v>
      </c>
      <c r="E958" s="7">
        <v>4.3158810421666471E-2</v>
      </c>
      <c r="F958" s="7">
        <v>3.7522748979658349E-2</v>
      </c>
      <c r="G958" s="7">
        <v>6.250405926069047E-2</v>
      </c>
      <c r="H958" s="7">
        <v>1.0830324909747446E-2</v>
      </c>
      <c r="I958" s="8">
        <v>140.19999999999999</v>
      </c>
      <c r="J958" s="8">
        <v>140.1</v>
      </c>
      <c r="K958" s="41"/>
      <c r="L958" s="9">
        <v>3.8162544169611401E-2</v>
      </c>
      <c r="M958" s="9">
        <v>2.043596730245012E-3</v>
      </c>
      <c r="N958" s="9">
        <v>4.5617611140641445E-2</v>
      </c>
      <c r="O958" s="9">
        <v>4.5319534985378995E-2</v>
      </c>
      <c r="P958" s="9">
        <v>4.3132678475154229E-2</v>
      </c>
      <c r="Q958" s="9">
        <v>6.21319082125249E-2</v>
      </c>
      <c r="R958" s="9">
        <v>1.7985611510791255E-2</v>
      </c>
      <c r="S958" s="10">
        <v>146.9</v>
      </c>
      <c r="T958" s="10">
        <v>147.1</v>
      </c>
      <c r="U958" s="41"/>
      <c r="V958" s="84">
        <v>7.2333333333333319E-2</v>
      </c>
      <c r="W958" s="84">
        <v>7.8E-2</v>
      </c>
      <c r="X958" s="87">
        <v>7.8</v>
      </c>
      <c r="Y958" s="41"/>
      <c r="Z958" s="13">
        <v>4.53E-2</v>
      </c>
      <c r="AA958" s="11">
        <v>4.53</v>
      </c>
      <c r="AB958" s="22">
        <v>3.7599999999999995E-2</v>
      </c>
      <c r="AC958" s="41"/>
      <c r="AD958" s="90">
        <v>0</v>
      </c>
      <c r="AE958" s="41"/>
      <c r="AF958" s="12" t="str">
        <v/>
      </c>
      <c r="AG958" s="104" t="str">
        <v/>
      </c>
      <c r="AH958" s="41"/>
      <c r="AI958" s="94">
        <v>2.31</v>
      </c>
      <c r="AJ958" s="94">
        <v>7.26</v>
      </c>
      <c r="AK958" s="94">
        <v>5.05</v>
      </c>
      <c r="AL958" s="41"/>
      <c r="AM958" s="7">
        <v>2.6341384341060037E-2</v>
      </c>
      <c r="AN958" s="7">
        <v>1.7720677815926678E-3</v>
      </c>
      <c r="AO958" s="7">
        <v>3.3701370666121111E-2</v>
      </c>
      <c r="AP958" s="7">
        <v>3.722183387164768E-2</v>
      </c>
      <c r="AQ958" s="7">
        <v>3.5418744012897685E-2</v>
      </c>
      <c r="AR958" s="7">
        <v>5.6133035230178985E-2</v>
      </c>
      <c r="AS958" s="18">
        <v>63.314999999999998</v>
      </c>
      <c r="AT958" s="41"/>
      <c r="AU958" s="9">
        <v>3.0123955030267879E-2</v>
      </c>
      <c r="AV958" s="9">
        <v>7.7793163536776788E-4</v>
      </c>
      <c r="AW958" s="9">
        <v>3.5170491626299816E-2</v>
      </c>
      <c r="AX958" s="9">
        <v>3.8078255745265022E-2</v>
      </c>
      <c r="AY958" s="9">
        <v>3.9157284845136919E-2</v>
      </c>
      <c r="AZ958" s="9">
        <v>5.4807403035429969E-2</v>
      </c>
      <c r="BA958" s="10">
        <v>64.322999999999993</v>
      </c>
      <c r="BB958" s="41"/>
    </row>
    <row r="959" spans="1:54" ht="12.75" customHeight="1" x14ac:dyDescent="0.2">
      <c r="A959" s="32">
        <v>33786</v>
      </c>
      <c r="B959" s="7">
        <v>3.1571218795888534E-2</v>
      </c>
      <c r="C959" s="7">
        <v>2.855103497501732E-3</v>
      </c>
      <c r="D959" s="7">
        <v>4.1402576853323492E-2</v>
      </c>
      <c r="E959" s="7">
        <v>4.3054046946052749E-2</v>
      </c>
      <c r="F959" s="7">
        <v>3.7211135848287169E-2</v>
      </c>
      <c r="G959" s="7">
        <v>6.2363436382635751E-2</v>
      </c>
      <c r="H959" s="7">
        <v>1.2019230769230838E-2</v>
      </c>
      <c r="I959" s="8">
        <v>140.5</v>
      </c>
      <c r="J959" s="8">
        <v>140.5</v>
      </c>
      <c r="K959" s="41"/>
      <c r="L959" s="9">
        <v>3.7323943661971892E-2</v>
      </c>
      <c r="M959" s="9">
        <v>3.3990482664854049E-3</v>
      </c>
      <c r="N959" s="9">
        <v>4.5211899709439951E-2</v>
      </c>
      <c r="O959" s="9">
        <v>4.5355835400505029E-2</v>
      </c>
      <c r="P959" s="9">
        <v>4.2983954697257243E-2</v>
      </c>
      <c r="Q959" s="9">
        <v>6.2155758214388124E-2</v>
      </c>
      <c r="R959" s="9">
        <v>1.9138755980861344E-2</v>
      </c>
      <c r="S959" s="10">
        <v>147.30000000000001</v>
      </c>
      <c r="T959" s="10">
        <v>147.6</v>
      </c>
      <c r="U959" s="41"/>
      <c r="V959" s="84">
        <v>7.3083333333333333E-2</v>
      </c>
      <c r="W959" s="84">
        <v>7.6999999999999999E-2</v>
      </c>
      <c r="X959" s="87">
        <v>7.7</v>
      </c>
      <c r="Y959" s="41"/>
      <c r="Z959" s="13">
        <v>3.3700000000000001E-2</v>
      </c>
      <c r="AA959" s="11">
        <v>3.37</v>
      </c>
      <c r="AB959" s="22">
        <v>3.2500000000000001E-2</v>
      </c>
      <c r="AC959" s="41"/>
      <c r="AD959" s="90">
        <v>0</v>
      </c>
      <c r="AE959" s="41"/>
      <c r="AF959" s="12" t="str">
        <v/>
      </c>
      <c r="AG959" s="104" t="str">
        <v/>
      </c>
      <c r="AH959" s="41"/>
      <c r="AI959" s="94">
        <v>2.2999999999999998</v>
      </c>
      <c r="AJ959" s="94">
        <v>6.84</v>
      </c>
      <c r="AK959" s="94">
        <v>4.3600000000000003</v>
      </c>
      <c r="AL959" s="41"/>
      <c r="AM959" s="7">
        <v>2.8112709793322255E-2</v>
      </c>
      <c r="AN959" s="7">
        <v>3.3009555397616186E-3</v>
      </c>
      <c r="AO959" s="7">
        <v>3.4014410269442852E-2</v>
      </c>
      <c r="AP959" s="7">
        <v>3.7426186654738292E-2</v>
      </c>
      <c r="AQ959" s="7">
        <v>3.514803179189574E-2</v>
      </c>
      <c r="AR959" s="7">
        <v>5.6118438696689754E-2</v>
      </c>
      <c r="AS959" s="18">
        <v>63.524000000000001</v>
      </c>
      <c r="AT959" s="41"/>
      <c r="AU959" s="9">
        <v>3.0878784008174787E-2</v>
      </c>
      <c r="AV959" s="9">
        <v>3.7778088708551039E-3</v>
      </c>
      <c r="AW959" s="9">
        <v>3.5586177057495227E-2</v>
      </c>
      <c r="AX959" s="9">
        <v>3.8324895572773299E-2</v>
      </c>
      <c r="AY959" s="9">
        <v>3.8877662373534738E-2</v>
      </c>
      <c r="AZ959" s="9">
        <v>5.4856316005442052E-2</v>
      </c>
      <c r="BA959" s="10">
        <v>64.566000000000003</v>
      </c>
      <c r="BB959" s="41"/>
    </row>
    <row r="960" spans="1:54" ht="12.75" customHeight="1" x14ac:dyDescent="0.2">
      <c r="A960" s="32">
        <v>33817</v>
      </c>
      <c r="B960" s="7">
        <v>3.1478770131771583E-2</v>
      </c>
      <c r="C960" s="7">
        <v>2.135231316725994E-3</v>
      </c>
      <c r="D960" s="7">
        <v>4.1831898169461645E-2</v>
      </c>
      <c r="E960" s="7">
        <v>4.2550242726930865E-2</v>
      </c>
      <c r="F960" s="7">
        <v>3.7293467654879953E-2</v>
      </c>
      <c r="G960" s="7">
        <v>6.2387825274950792E-2</v>
      </c>
      <c r="H960" s="7">
        <v>1.0804321728691502E-2</v>
      </c>
      <c r="I960" s="8">
        <v>140.9</v>
      </c>
      <c r="J960" s="8">
        <v>140.80000000000001</v>
      </c>
      <c r="K960" s="41"/>
      <c r="L960" s="9">
        <v>3.5038542396636396E-2</v>
      </c>
      <c r="M960" s="9">
        <v>2.0325203252034019E-3</v>
      </c>
      <c r="N960" s="9">
        <v>4.5347432291836354E-2</v>
      </c>
      <c r="O960" s="9">
        <v>4.4862544701940621E-2</v>
      </c>
      <c r="P960" s="9">
        <v>4.28362674906968E-2</v>
      </c>
      <c r="Q960" s="9">
        <v>6.2059476643862022E-2</v>
      </c>
      <c r="R960" s="9">
        <v>1.7899761336515496E-2</v>
      </c>
      <c r="S960" s="10">
        <v>147.69999999999999</v>
      </c>
      <c r="T960" s="10">
        <v>147.9</v>
      </c>
      <c r="U960" s="41"/>
      <c r="V960" s="84">
        <v>7.3666666666666658E-2</v>
      </c>
      <c r="W960" s="84">
        <v>7.5999999999999998E-2</v>
      </c>
      <c r="X960" s="87">
        <v>7.6</v>
      </c>
      <c r="Y960" s="41"/>
      <c r="Z960" s="13">
        <v>3.5099999999999999E-2</v>
      </c>
      <c r="AA960" s="11">
        <v>3.51</v>
      </c>
      <c r="AB960" s="22">
        <v>3.3000000000000002E-2</v>
      </c>
      <c r="AC960" s="41"/>
      <c r="AD960" s="90">
        <v>0</v>
      </c>
      <c r="AE960" s="41"/>
      <c r="AF960" s="12" t="str">
        <v/>
      </c>
      <c r="AG960" s="104" t="str">
        <v/>
      </c>
      <c r="AH960" s="41"/>
      <c r="AI960" s="94">
        <v>2.4700000000000002</v>
      </c>
      <c r="AJ960" s="94">
        <v>6.59</v>
      </c>
      <c r="AK960" s="94">
        <v>4.1900000000000004</v>
      </c>
      <c r="AL960" s="41"/>
      <c r="AM960" s="7">
        <v>2.7094669874537791E-2</v>
      </c>
      <c r="AN960" s="7">
        <v>1.3380769472954857E-3</v>
      </c>
      <c r="AO960" s="7">
        <v>3.4433396410624262E-2</v>
      </c>
      <c r="AP960" s="7">
        <v>3.6885073860043249E-2</v>
      </c>
      <c r="AQ960" s="7">
        <v>3.4966993157620196E-2</v>
      </c>
      <c r="AR960" s="7">
        <v>5.6035676844046867E-2</v>
      </c>
      <c r="AS960" s="18">
        <v>63.609000000000002</v>
      </c>
      <c r="AT960" s="41"/>
      <c r="AU960" s="9">
        <v>2.8994968473345706E-2</v>
      </c>
      <c r="AV960" s="9">
        <v>9.1379363751808995E-4</v>
      </c>
      <c r="AW960" s="9">
        <v>3.5420862852723278E-2</v>
      </c>
      <c r="AX960" s="9">
        <v>3.7813290046713854E-2</v>
      </c>
      <c r="AY960" s="9">
        <v>3.8495418732188424E-2</v>
      </c>
      <c r="AZ960" s="9">
        <v>5.4792892032508256E-2</v>
      </c>
      <c r="BA960" s="10">
        <v>64.625</v>
      </c>
      <c r="BB960" s="41"/>
    </row>
    <row r="961" spans="1:54" ht="12.75" customHeight="1" x14ac:dyDescent="0.2">
      <c r="A961" s="32">
        <v>33848</v>
      </c>
      <c r="B961" s="7">
        <v>2.9883381924198371E-2</v>
      </c>
      <c r="C961" s="7">
        <v>2.1306818181816567E-3</v>
      </c>
      <c r="D961" s="7">
        <v>4.1703323154479222E-2</v>
      </c>
      <c r="E961" s="7">
        <v>4.2050735104619541E-2</v>
      </c>
      <c r="F961" s="7">
        <v>3.7375404658205547E-2</v>
      </c>
      <c r="G961" s="7">
        <v>6.2412087747949041E-2</v>
      </c>
      <c r="H961" s="7">
        <v>1.3237063778580138E-2</v>
      </c>
      <c r="I961" s="8">
        <v>141.30000000000001</v>
      </c>
      <c r="J961" s="8">
        <v>141.1</v>
      </c>
      <c r="K961" s="41"/>
      <c r="L961" s="9">
        <v>3.2775453277545274E-2</v>
      </c>
      <c r="M961" s="9">
        <v>1.3522650439485862E-3</v>
      </c>
      <c r="N961" s="9">
        <v>4.4408911307791232E-2</v>
      </c>
      <c r="O961" s="9">
        <v>4.4023192302720782E-2</v>
      </c>
      <c r="P961" s="9">
        <v>4.2903732611637935E-2</v>
      </c>
      <c r="Q961" s="9">
        <v>6.2203105032859085E-2</v>
      </c>
      <c r="R961" s="9">
        <v>1.6686531585220488E-2</v>
      </c>
      <c r="S961" s="10">
        <v>148.1</v>
      </c>
      <c r="T961" s="10">
        <v>148.1</v>
      </c>
      <c r="U961" s="41"/>
      <c r="V961" s="84">
        <v>7.4249999999999997E-2</v>
      </c>
      <c r="W961" s="84">
        <v>7.5999999999999998E-2</v>
      </c>
      <c r="X961" s="87">
        <v>7.6</v>
      </c>
      <c r="Y961" s="41"/>
      <c r="Z961" s="13">
        <v>4.4699999999999997E-2</v>
      </c>
      <c r="AA961" s="11">
        <v>4.47</v>
      </c>
      <c r="AB961" s="22">
        <v>3.2199999999999999E-2</v>
      </c>
      <c r="AC961" s="41"/>
      <c r="AD961" s="90">
        <v>0</v>
      </c>
      <c r="AE961" s="41"/>
      <c r="AF961" s="12" t="str">
        <v/>
      </c>
      <c r="AG961" s="104" t="str">
        <v/>
      </c>
      <c r="AH961" s="41"/>
      <c r="AI961" s="94">
        <v>2.57</v>
      </c>
      <c r="AJ961" s="94">
        <v>6.42</v>
      </c>
      <c r="AK961" s="94">
        <v>3.89</v>
      </c>
      <c r="AL961" s="41"/>
      <c r="AM961" s="7">
        <v>2.5247811534500508E-2</v>
      </c>
      <c r="AN961" s="7">
        <v>1.6349887594522272E-3</v>
      </c>
      <c r="AO961" s="7">
        <v>3.4229538842187157E-2</v>
      </c>
      <c r="AP961" s="7">
        <v>3.6525658909200009E-2</v>
      </c>
      <c r="AQ961" s="7">
        <v>3.4849671710368568E-2</v>
      </c>
      <c r="AR961" s="7">
        <v>5.588535554977847E-2</v>
      </c>
      <c r="AS961" s="18">
        <v>63.713000000000001</v>
      </c>
      <c r="AT961" s="41"/>
      <c r="AU961" s="9">
        <v>2.6564110697010701E-2</v>
      </c>
      <c r="AV961" s="9">
        <v>1.6247582205028976E-3</v>
      </c>
      <c r="AW961" s="9">
        <v>3.4785885141646711E-2</v>
      </c>
      <c r="AX961" s="9">
        <v>3.7328383278368404E-2</v>
      </c>
      <c r="AY961" s="9">
        <v>3.8280246855321165E-2</v>
      </c>
      <c r="AZ961" s="9">
        <v>5.4703292678572435E-2</v>
      </c>
      <c r="BA961" s="10">
        <v>64.73</v>
      </c>
      <c r="BB961" s="41"/>
    </row>
    <row r="962" spans="1:54" ht="12.75" customHeight="1" x14ac:dyDescent="0.2">
      <c r="A962" s="32">
        <v>33878</v>
      </c>
      <c r="B962" s="7">
        <v>3.2023289665211063E-2</v>
      </c>
      <c r="C962" s="7">
        <v>4.2523033309709302E-3</v>
      </c>
      <c r="D962" s="7">
        <v>4.1267221225935735E-2</v>
      </c>
      <c r="E962" s="7">
        <v>4.2243954535868156E-2</v>
      </c>
      <c r="F962" s="7">
        <v>3.7424438255945658E-2</v>
      </c>
      <c r="G962" s="7">
        <v>6.2347971999985097E-2</v>
      </c>
      <c r="H962" s="7">
        <v>1.5662650602409567E-2</v>
      </c>
      <c r="I962" s="8">
        <v>141.80000000000001</v>
      </c>
      <c r="J962" s="8">
        <v>141.69999999999999</v>
      </c>
      <c r="K962" s="41"/>
      <c r="L962" s="9">
        <v>3.5441278665740095E-2</v>
      </c>
      <c r="M962" s="9">
        <v>4.7265361242405657E-3</v>
      </c>
      <c r="N962" s="9">
        <v>4.4116295774464964E-2</v>
      </c>
      <c r="O962" s="9">
        <v>4.4067680445261104E-2</v>
      </c>
      <c r="P962" s="9">
        <v>4.3107746078808962E-2</v>
      </c>
      <c r="Q962" s="9">
        <v>6.2285645274090307E-2</v>
      </c>
      <c r="R962" s="9">
        <v>1.6646848989298579E-2</v>
      </c>
      <c r="S962" s="10">
        <v>149</v>
      </c>
      <c r="T962" s="10">
        <v>148.80000000000001</v>
      </c>
      <c r="U962" s="41"/>
      <c r="V962" s="84">
        <v>7.4499999999999983E-2</v>
      </c>
      <c r="W962" s="84">
        <v>7.2999999999999995E-2</v>
      </c>
      <c r="X962" s="87">
        <v>7.3</v>
      </c>
      <c r="Y962" s="41"/>
      <c r="Z962" s="13">
        <v>3.04E-2</v>
      </c>
      <c r="AA962" s="11">
        <v>3.04</v>
      </c>
      <c r="AB962" s="22">
        <v>3.1E-2</v>
      </c>
      <c r="AC962" s="41"/>
      <c r="AD962" s="90">
        <v>0</v>
      </c>
      <c r="AE962" s="41"/>
      <c r="AF962" s="12" t="str">
        <v/>
      </c>
      <c r="AG962" s="104" t="str">
        <v/>
      </c>
      <c r="AH962" s="41"/>
      <c r="AI962" s="94">
        <v>2.4</v>
      </c>
      <c r="AJ962" s="94">
        <v>6.59</v>
      </c>
      <c r="AK962" s="94">
        <v>4.08</v>
      </c>
      <c r="AL962" s="41"/>
      <c r="AM962" s="7">
        <v>2.6951493735946075E-2</v>
      </c>
      <c r="AN962" s="7">
        <v>3.5314613972030617E-3</v>
      </c>
      <c r="AO962" s="7">
        <v>3.4100680026699859E-2</v>
      </c>
      <c r="AP962" s="7">
        <v>3.6599589976881841E-2</v>
      </c>
      <c r="AQ962" s="7">
        <v>3.4635022537151228E-2</v>
      </c>
      <c r="AR962" s="7">
        <v>5.601250140447811E-2</v>
      </c>
      <c r="AS962" s="18">
        <v>63.938000000000002</v>
      </c>
      <c r="AT962" s="41"/>
      <c r="AU962" s="9">
        <v>2.8246352501819727E-2</v>
      </c>
      <c r="AV962" s="9">
        <v>3.8467480302795121E-3</v>
      </c>
      <c r="AW962" s="9">
        <v>3.4860730688626385E-2</v>
      </c>
      <c r="AX962" s="9">
        <v>3.7241387143875482E-2</v>
      </c>
      <c r="AY962" s="9">
        <v>3.8022419605457936E-2</v>
      </c>
      <c r="AZ962" s="9">
        <v>5.4875056634597907E-2</v>
      </c>
      <c r="BA962" s="10">
        <v>64.978999999999999</v>
      </c>
      <c r="BB962" s="41"/>
    </row>
    <row r="963" spans="1:54" ht="12.75" customHeight="1" x14ac:dyDescent="0.2">
      <c r="A963" s="32">
        <v>33909</v>
      </c>
      <c r="B963" s="7">
        <v>3.0478955007256836E-2</v>
      </c>
      <c r="C963" s="7">
        <v>2.8228652081863093E-3</v>
      </c>
      <c r="D963" s="7">
        <v>4.0928432895580347E-2</v>
      </c>
      <c r="E963" s="7">
        <v>4.235704762229342E-2</v>
      </c>
      <c r="F963" s="7">
        <v>3.7782222577622537E-2</v>
      </c>
      <c r="G963" s="7">
        <v>6.2297414327061817E-2</v>
      </c>
      <c r="H963" s="7">
        <v>1.6806722689075793E-2</v>
      </c>
      <c r="I963" s="8">
        <v>142</v>
      </c>
      <c r="J963" s="8">
        <v>142.1</v>
      </c>
      <c r="K963" s="41"/>
      <c r="L963" s="9">
        <v>3.3933518005540231E-2</v>
      </c>
      <c r="M963" s="9">
        <v>2.6881720430105283E-3</v>
      </c>
      <c r="N963" s="9">
        <v>4.3754499159344373E-2</v>
      </c>
      <c r="O963" s="9">
        <v>4.3793413742682752E-2</v>
      </c>
      <c r="P963" s="9">
        <v>4.3424425764930996E-2</v>
      </c>
      <c r="Q963" s="9">
        <v>6.227325531110961E-2</v>
      </c>
      <c r="R963" s="9">
        <v>1.7772511848341166E-2</v>
      </c>
      <c r="S963" s="10">
        <v>149.30000000000001</v>
      </c>
      <c r="T963" s="10">
        <v>149.19999999999999</v>
      </c>
      <c r="U963" s="41"/>
      <c r="V963" s="84">
        <v>7.4833333333333335E-2</v>
      </c>
      <c r="W963" s="84">
        <v>7.400000000000001E-2</v>
      </c>
      <c r="X963" s="87">
        <v>7.4</v>
      </c>
      <c r="Y963" s="41"/>
      <c r="Z963" s="13">
        <v>3.4500000000000003E-2</v>
      </c>
      <c r="AA963" s="11">
        <v>3.45</v>
      </c>
      <c r="AB963" s="22">
        <v>3.0899999999999997E-2</v>
      </c>
      <c r="AC963" s="41"/>
      <c r="AD963" s="90">
        <v>0</v>
      </c>
      <c r="AE963" s="41"/>
      <c r="AF963" s="12" t="str">
        <v/>
      </c>
      <c r="AG963" s="104" t="str">
        <v/>
      </c>
      <c r="AH963" s="41"/>
      <c r="AI963" s="94">
        <v>2.16</v>
      </c>
      <c r="AJ963" s="94">
        <v>6.87</v>
      </c>
      <c r="AK963" s="94">
        <v>4.58</v>
      </c>
      <c r="AL963" s="41"/>
      <c r="AM963" s="7">
        <v>2.671602801416717E-2</v>
      </c>
      <c r="AN963" s="7">
        <v>1.9706590759795972E-3</v>
      </c>
      <c r="AO963" s="7">
        <v>3.4028942288285347E-2</v>
      </c>
      <c r="AP963" s="7">
        <v>3.6616139899766198E-2</v>
      </c>
      <c r="AQ963" s="7">
        <v>3.4527570599701907E-2</v>
      </c>
      <c r="AR963" s="7">
        <v>5.5959490022282843E-2</v>
      </c>
      <c r="AS963" s="18">
        <v>64.063999999999993</v>
      </c>
      <c r="AT963" s="41"/>
      <c r="AU963" s="9">
        <v>2.857278241091743E-2</v>
      </c>
      <c r="AV963" s="9">
        <v>2.1853214115328257E-3</v>
      </c>
      <c r="AW963" s="9">
        <v>3.4697153520029334E-2</v>
      </c>
      <c r="AX963" s="9">
        <v>3.7261559218934037E-2</v>
      </c>
      <c r="AY963" s="9">
        <v>3.7866917655791976E-2</v>
      </c>
      <c r="AZ963" s="9">
        <v>5.4850974626575733E-2</v>
      </c>
      <c r="BA963" s="10">
        <v>65.120999999999995</v>
      </c>
      <c r="BB963" s="41"/>
    </row>
    <row r="964" spans="1:54" ht="12.75" customHeight="1" x14ac:dyDescent="0.2">
      <c r="A964" s="32">
        <v>33939</v>
      </c>
      <c r="B964" s="7">
        <v>2.9006526468455363E-2</v>
      </c>
      <c r="C964" s="7">
        <v>1.4074595355384467E-3</v>
      </c>
      <c r="D964" s="7">
        <v>4.0133545175018881E-2</v>
      </c>
      <c r="E964" s="7">
        <v>4.2210195397863526E-2</v>
      </c>
      <c r="F964" s="7">
        <v>3.8133624455750859E-2</v>
      </c>
      <c r="G964" s="7">
        <v>6.2134885317951527E-2</v>
      </c>
      <c r="H964" s="7">
        <v>2.1712907117008351E-2</v>
      </c>
      <c r="I964" s="8">
        <v>141.9</v>
      </c>
      <c r="J964" s="8">
        <v>142.30000000000001</v>
      </c>
      <c r="K964" s="41"/>
      <c r="L964" s="9">
        <v>3.3240997229916802E-2</v>
      </c>
      <c r="M964" s="9">
        <v>2.6809651474530849E-3</v>
      </c>
      <c r="N964" s="9">
        <v>4.2992110811190143E-2</v>
      </c>
      <c r="O964" s="9">
        <v>4.3826858104279554E-2</v>
      </c>
      <c r="P964" s="9">
        <v>4.3783087866419601E-2</v>
      </c>
      <c r="Q964" s="9">
        <v>6.2118723885740357E-2</v>
      </c>
      <c r="R964" s="9">
        <v>2.0214030915576719E-2</v>
      </c>
      <c r="S964" s="10">
        <v>149.19999999999999</v>
      </c>
      <c r="T964" s="10">
        <v>149.6</v>
      </c>
      <c r="U964" s="41"/>
      <c r="V964" s="84">
        <v>7.4916666666666673E-2</v>
      </c>
      <c r="W964" s="84">
        <v>7.400000000000001E-2</v>
      </c>
      <c r="X964" s="87">
        <v>7.4</v>
      </c>
      <c r="Y964" s="41"/>
      <c r="Z964" s="13">
        <v>2.6600000000000002E-2</v>
      </c>
      <c r="AA964" s="11">
        <v>2.66</v>
      </c>
      <c r="AB964" s="22">
        <v>2.92E-2</v>
      </c>
      <c r="AC964" s="41"/>
      <c r="AD964" s="90">
        <v>0</v>
      </c>
      <c r="AE964" s="41"/>
      <c r="AF964" s="12" t="str">
        <v/>
      </c>
      <c r="AG964" s="104" t="str">
        <v/>
      </c>
      <c r="AH964" s="41"/>
      <c r="AI964" s="94">
        <v>2.14</v>
      </c>
      <c r="AJ964" s="94">
        <v>6.77</v>
      </c>
      <c r="AK964" s="94">
        <v>4.67</v>
      </c>
      <c r="AL964" s="41"/>
      <c r="AM964" s="7">
        <v>2.5945997793870967E-2</v>
      </c>
      <c r="AN964" s="7">
        <v>1.7482517482518833E-3</v>
      </c>
      <c r="AO964" s="7">
        <v>3.3633198355498051E-2</v>
      </c>
      <c r="AP964" s="7">
        <v>3.6595136771936154E-2</v>
      </c>
      <c r="AQ964" s="7">
        <v>3.4551934619980962E-2</v>
      </c>
      <c r="AR964" s="7">
        <v>5.5883020866235533E-2</v>
      </c>
      <c r="AS964" s="18">
        <v>64.176000000000002</v>
      </c>
      <c r="AT964" s="41"/>
      <c r="AU964" s="9">
        <v>2.7951093464422927E-2</v>
      </c>
      <c r="AV964" s="9">
        <v>1.858079574945215E-3</v>
      </c>
      <c r="AW964" s="9">
        <v>3.435907618743439E-2</v>
      </c>
      <c r="AX964" s="9">
        <v>3.721106610688607E-2</v>
      </c>
      <c r="AY964" s="9">
        <v>3.7729615423992779E-2</v>
      </c>
      <c r="AZ964" s="9">
        <v>5.4791237476101484E-2</v>
      </c>
      <c r="BA964" s="10">
        <v>65.242000000000004</v>
      </c>
      <c r="BB964" s="41"/>
    </row>
    <row r="965" spans="1:54" ht="12.75" customHeight="1" x14ac:dyDescent="0.2">
      <c r="A965" s="32">
        <v>33970</v>
      </c>
      <c r="B965" s="7">
        <v>3.2585083272990589E-2</v>
      </c>
      <c r="C965" s="7">
        <v>3.5137034434293835E-3</v>
      </c>
      <c r="D965" s="7">
        <v>3.8285285268325531E-2</v>
      </c>
      <c r="E965" s="7">
        <v>4.2694861527317274E-2</v>
      </c>
      <c r="F965" s="7">
        <v>3.8432010342877021E-2</v>
      </c>
      <c r="G965" s="7">
        <v>6.2271418067855411E-2</v>
      </c>
      <c r="H965" s="7">
        <v>2.0408163265306145E-2</v>
      </c>
      <c r="I965" s="8">
        <v>142.6</v>
      </c>
      <c r="J965" s="8">
        <v>142.80000000000001</v>
      </c>
      <c r="K965" s="41"/>
      <c r="L965" s="9">
        <v>3.450655624568677E-2</v>
      </c>
      <c r="M965" s="9">
        <v>3.3422459893048817E-3</v>
      </c>
      <c r="N965" s="9">
        <v>4.3300063657584875E-2</v>
      </c>
      <c r="O965" s="9">
        <v>4.4111645546681677E-2</v>
      </c>
      <c r="P965" s="9">
        <v>4.3842995990541089E-2</v>
      </c>
      <c r="Q965" s="9">
        <v>6.2486299669002321E-2</v>
      </c>
      <c r="R965" s="9">
        <v>2.1352313167259718E-2</v>
      </c>
      <c r="S965" s="10">
        <v>149.9</v>
      </c>
      <c r="T965" s="10">
        <v>150.1</v>
      </c>
      <c r="U965" s="41"/>
      <c r="V965" s="84">
        <v>7.4916666666666687E-2</v>
      </c>
      <c r="W965" s="84">
        <v>7.2999999999999995E-2</v>
      </c>
      <c r="X965" s="87">
        <v>7.3</v>
      </c>
      <c r="Y965" s="41"/>
      <c r="Z965" s="13">
        <v>3.0200000000000001E-2</v>
      </c>
      <c r="AA965" s="11">
        <v>3.02</v>
      </c>
      <c r="AB965" s="22">
        <v>3.0200000000000001E-2</v>
      </c>
      <c r="AC965" s="41"/>
      <c r="AD965" s="90">
        <v>0</v>
      </c>
      <c r="AE965" s="41"/>
      <c r="AF965" s="12" t="str">
        <v/>
      </c>
      <c r="AG965" s="104" t="str">
        <v/>
      </c>
      <c r="AH965" s="41"/>
      <c r="AI965" s="94">
        <v>2.19</v>
      </c>
      <c r="AJ965" s="94">
        <v>6.6</v>
      </c>
      <c r="AK965" s="94">
        <v>4.3899999999999997</v>
      </c>
      <c r="AL965" s="41"/>
      <c r="AM965" s="7">
        <v>2.7044286216034941E-2</v>
      </c>
      <c r="AN965" s="7">
        <v>2.4308152580403419E-3</v>
      </c>
      <c r="AO965" s="7">
        <v>3.1872331082030581E-2</v>
      </c>
      <c r="AP965" s="7">
        <v>3.6295857028851186E-2</v>
      </c>
      <c r="AQ965" s="7">
        <v>3.4321994948074419E-2</v>
      </c>
      <c r="AR965" s="7">
        <v>5.585278536663707E-2</v>
      </c>
      <c r="AS965" s="18">
        <v>64.331999999999994</v>
      </c>
      <c r="AT965" s="41"/>
      <c r="AU965" s="9">
        <v>2.8142235351424461E-2</v>
      </c>
      <c r="AV965" s="9">
        <v>2.9122344502008346E-3</v>
      </c>
      <c r="AW965" s="9">
        <v>3.4036729278131395E-2</v>
      </c>
      <c r="AX965" s="9">
        <v>3.6835756848079271E-2</v>
      </c>
      <c r="AY965" s="9">
        <v>3.7324385260542714E-2</v>
      </c>
      <c r="AZ965" s="9">
        <v>5.4911731087910143E-2</v>
      </c>
      <c r="BA965" s="10">
        <v>65.432000000000002</v>
      </c>
      <c r="BB965" s="41"/>
    </row>
    <row r="966" spans="1:54" ht="12.75" customHeight="1" x14ac:dyDescent="0.2">
      <c r="A966" s="32">
        <v>34001</v>
      </c>
      <c r="B966" s="7">
        <v>3.2467532467532534E-2</v>
      </c>
      <c r="C966" s="7">
        <v>2.1008403361342243E-3</v>
      </c>
      <c r="D966" s="7">
        <v>3.7870627733344264E-2</v>
      </c>
      <c r="E966" s="7">
        <v>4.2884778929445533E-2</v>
      </c>
      <c r="F966" s="7">
        <v>3.8689387086036753E-2</v>
      </c>
      <c r="G966" s="7">
        <v>6.2084613135326983E-2</v>
      </c>
      <c r="H966" s="7">
        <v>2.400960384153672E-2</v>
      </c>
      <c r="I966" s="8">
        <v>143.1</v>
      </c>
      <c r="J966" s="8">
        <v>143.1</v>
      </c>
      <c r="K966" s="41"/>
      <c r="L966" s="9">
        <v>3.5714285714285809E-2</v>
      </c>
      <c r="M966" s="9">
        <v>3.3311125916055673E-3</v>
      </c>
      <c r="N966" s="9">
        <v>4.3280497099388748E-2</v>
      </c>
      <c r="O966" s="9">
        <v>4.4843967637576476E-2</v>
      </c>
      <c r="P966" s="9">
        <v>4.4147528816346648E-2</v>
      </c>
      <c r="Q966" s="9">
        <v>6.2685343662757909E-2</v>
      </c>
      <c r="R966" s="9">
        <v>2.1276595744680993E-2</v>
      </c>
      <c r="S966" s="10">
        <v>150.80000000000001</v>
      </c>
      <c r="T966" s="10">
        <v>150.6</v>
      </c>
      <c r="U966" s="41"/>
      <c r="V966" s="84">
        <v>7.4666666666666659E-2</v>
      </c>
      <c r="W966" s="84">
        <v>7.0999999999999994E-2</v>
      </c>
      <c r="X966" s="87">
        <v>7.1</v>
      </c>
      <c r="Y966" s="41"/>
      <c r="Z966" s="13">
        <v>3.1800000000000002E-2</v>
      </c>
      <c r="AA966" s="11">
        <v>3.18</v>
      </c>
      <c r="AB966" s="22">
        <v>3.0299999999999997E-2</v>
      </c>
      <c r="AC966" s="41"/>
      <c r="AD966" s="90">
        <v>0</v>
      </c>
      <c r="AE966" s="41"/>
      <c r="AF966" s="12" t="str">
        <v/>
      </c>
      <c r="AG966" s="104" t="str">
        <v/>
      </c>
      <c r="AH966" s="41"/>
      <c r="AI966" s="94">
        <v>2.11</v>
      </c>
      <c r="AJ966" s="94">
        <v>6.26</v>
      </c>
      <c r="AK966" s="94">
        <v>4.0999999999999996</v>
      </c>
      <c r="AL966" s="41"/>
      <c r="AM966" s="7">
        <v>2.5988502635476252E-2</v>
      </c>
      <c r="AN966" s="7">
        <v>1.5078032705342359E-3</v>
      </c>
      <c r="AO966" s="7">
        <v>3.0878801034736281E-2</v>
      </c>
      <c r="AP966" s="7">
        <v>3.6300324644416238E-2</v>
      </c>
      <c r="AQ966" s="7">
        <v>3.4302238061835411E-2</v>
      </c>
      <c r="AR966" s="7">
        <v>5.5655663294302604E-2</v>
      </c>
      <c r="AS966" s="18">
        <v>64.429000000000002</v>
      </c>
      <c r="AT966" s="41"/>
      <c r="AU966" s="9">
        <v>2.7313755602218937E-2</v>
      </c>
      <c r="AV966" s="9">
        <v>1.9103802420834537E-3</v>
      </c>
      <c r="AW966" s="9">
        <v>3.3027571157046021E-2</v>
      </c>
      <c r="AX966" s="9">
        <v>3.6806643255283822E-2</v>
      </c>
      <c r="AY966" s="9">
        <v>3.7138871388893602E-2</v>
      </c>
      <c r="AZ966" s="9">
        <v>5.4845948275304313E-2</v>
      </c>
      <c r="BA966" s="10">
        <v>65.557000000000002</v>
      </c>
      <c r="BB966" s="41"/>
    </row>
    <row r="967" spans="1:54" ht="12.75" customHeight="1" x14ac:dyDescent="0.2">
      <c r="A967" s="32">
        <v>34029</v>
      </c>
      <c r="B967" s="7">
        <v>3.086862885857844E-2</v>
      </c>
      <c r="C967" s="7">
        <v>1.3976240391335715E-3</v>
      </c>
      <c r="D967" s="7">
        <v>3.7190740599071459E-2</v>
      </c>
      <c r="E967" s="7">
        <v>4.2715196324880855E-2</v>
      </c>
      <c r="F967" s="7">
        <v>3.9051742024041047E-2</v>
      </c>
      <c r="G967" s="7">
        <v>6.1777033421849481E-2</v>
      </c>
      <c r="H967" s="7">
        <v>1.9138755980861344E-2</v>
      </c>
      <c r="I967" s="8">
        <v>143.6</v>
      </c>
      <c r="J967" s="8">
        <v>143.30000000000001</v>
      </c>
      <c r="K967" s="41"/>
      <c r="L967" s="9">
        <v>3.4153005464480968E-2</v>
      </c>
      <c r="M967" s="9">
        <v>1.3280212483401943E-3</v>
      </c>
      <c r="N967" s="9">
        <v>4.1793794126786743E-2</v>
      </c>
      <c r="O967" s="9">
        <v>4.4297970300344769E-2</v>
      </c>
      <c r="P967" s="9">
        <v>4.4349075880173006E-2</v>
      </c>
      <c r="Q967" s="9">
        <v>6.2659127129625958E-2</v>
      </c>
      <c r="R967" s="9">
        <v>1.8845700824499323E-2</v>
      </c>
      <c r="S967" s="10">
        <v>151.4</v>
      </c>
      <c r="T967" s="10">
        <v>150.80000000000001</v>
      </c>
      <c r="U967" s="41"/>
      <c r="V967" s="84">
        <v>7.4333333333333321E-2</v>
      </c>
      <c r="W967" s="84">
        <v>7.0000000000000007E-2</v>
      </c>
      <c r="X967" s="87">
        <v>7</v>
      </c>
      <c r="Y967" s="41"/>
      <c r="Z967" s="13">
        <v>3.8300000000000001E-2</v>
      </c>
      <c r="AA967" s="11">
        <v>3.83</v>
      </c>
      <c r="AB967" s="22">
        <v>3.0699999999999998E-2</v>
      </c>
      <c r="AC967" s="41"/>
      <c r="AD967" s="90">
        <v>0</v>
      </c>
      <c r="AE967" s="41"/>
      <c r="AF967" s="12" t="str">
        <v/>
      </c>
      <c r="AG967" s="104" t="str">
        <v/>
      </c>
      <c r="AH967" s="41"/>
      <c r="AI967" s="94">
        <v>2.0699999999999998</v>
      </c>
      <c r="AJ967" s="94">
        <v>5.98</v>
      </c>
      <c r="AK967" s="94">
        <v>3.95</v>
      </c>
      <c r="AL967" s="41"/>
      <c r="AM967" s="7">
        <v>2.5608031898838979E-2</v>
      </c>
      <c r="AN967" s="7">
        <v>2.0487668596440578E-3</v>
      </c>
      <c r="AO967" s="7">
        <v>3.0287580778512124E-2</v>
      </c>
      <c r="AP967" s="7">
        <v>3.6014505481519965E-2</v>
      </c>
      <c r="AQ967" s="7">
        <v>3.4381307122381743E-2</v>
      </c>
      <c r="AR967" s="7">
        <v>5.5389916973115794E-2</v>
      </c>
      <c r="AS967" s="18">
        <v>64.561000000000007</v>
      </c>
      <c r="AT967" s="41"/>
      <c r="AU967" s="9">
        <v>2.6995763837869058E-2</v>
      </c>
      <c r="AV967" s="9">
        <v>2.1813078694876697E-3</v>
      </c>
      <c r="AW967" s="9">
        <v>3.2126183520058138E-2</v>
      </c>
      <c r="AX967" s="9">
        <v>3.6373675784661108E-2</v>
      </c>
      <c r="AY967" s="9">
        <v>3.7232811166221902E-2</v>
      </c>
      <c r="AZ967" s="9">
        <v>5.4748312161835511E-2</v>
      </c>
      <c r="BA967" s="10">
        <v>65.7</v>
      </c>
      <c r="BB967" s="41"/>
    </row>
    <row r="968" spans="1:54" ht="12.75" customHeight="1" x14ac:dyDescent="0.2">
      <c r="A968" s="32">
        <v>34060</v>
      </c>
      <c r="B968" s="7">
        <v>3.2258064516129004E-2</v>
      </c>
      <c r="C968" s="7">
        <v>3.4891835310537633E-3</v>
      </c>
      <c r="D968" s="7">
        <v>3.7615677414176485E-2</v>
      </c>
      <c r="E968" s="7">
        <v>4.2224119185697129E-2</v>
      </c>
      <c r="F968" s="7">
        <v>3.8600572651647624E-2</v>
      </c>
      <c r="G968" s="7">
        <v>6.1558177420020233E-2</v>
      </c>
      <c r="H968" s="7">
        <v>1.7921146953405076E-2</v>
      </c>
      <c r="I968" s="8">
        <v>144</v>
      </c>
      <c r="J968" s="8">
        <v>143.80000000000001</v>
      </c>
      <c r="K968" s="41"/>
      <c r="L968" s="9">
        <v>3.4788540245566102E-2</v>
      </c>
      <c r="M968" s="9">
        <v>3.9787798408488229E-3</v>
      </c>
      <c r="N968" s="9">
        <v>4.1704055621040848E-2</v>
      </c>
      <c r="O968" s="9">
        <v>4.3856578654059453E-2</v>
      </c>
      <c r="P968" s="9">
        <v>4.402492372426603E-2</v>
      </c>
      <c r="Q968" s="9">
        <v>6.252816743520917E-2</v>
      </c>
      <c r="R968" s="9">
        <v>1.8845700824499323E-2</v>
      </c>
      <c r="S968" s="10">
        <v>151.69999999999999</v>
      </c>
      <c r="T968" s="10">
        <v>151.4</v>
      </c>
      <c r="U968" s="41"/>
      <c r="V968" s="84">
        <v>7.408333333333332E-2</v>
      </c>
      <c r="W968" s="84">
        <v>7.0999999999999994E-2</v>
      </c>
      <c r="X968" s="87">
        <v>7.1</v>
      </c>
      <c r="Y968" s="41"/>
      <c r="Z968" s="13">
        <v>3.0099999999999998E-2</v>
      </c>
      <c r="AA968" s="11">
        <v>3.01</v>
      </c>
      <c r="AB968" s="22">
        <v>2.9600000000000001E-2</v>
      </c>
      <c r="AC968" s="41"/>
      <c r="AD968" s="90">
        <v>0</v>
      </c>
      <c r="AE968" s="41"/>
      <c r="AF968" s="12" t="str">
        <v/>
      </c>
      <c r="AG968" s="104" t="str">
        <v/>
      </c>
      <c r="AH968" s="41"/>
      <c r="AI968" s="94">
        <v>2.2200000000000002</v>
      </c>
      <c r="AJ968" s="94">
        <v>5.97</v>
      </c>
      <c r="AK968" s="94">
        <v>3.84</v>
      </c>
      <c r="AL968" s="41"/>
      <c r="AM968" s="7">
        <v>2.557074731855713E-2</v>
      </c>
      <c r="AN968" s="7">
        <v>2.6641470857018401E-3</v>
      </c>
      <c r="AO968" s="7">
        <v>3.0480704817827053E-2</v>
      </c>
      <c r="AP968" s="7">
        <v>3.5560911044500321E-2</v>
      </c>
      <c r="AQ968" s="7">
        <v>3.4185829625791087E-2</v>
      </c>
      <c r="AR968" s="7">
        <v>5.5140176453237766E-2</v>
      </c>
      <c r="AS968" s="18">
        <v>64.733000000000004</v>
      </c>
      <c r="AT968" s="41"/>
      <c r="AU968" s="9">
        <v>2.6611408005235093E-2</v>
      </c>
      <c r="AV968" s="9">
        <v>2.9071537290714655E-3</v>
      </c>
      <c r="AW968" s="9">
        <v>3.2101579344795628E-2</v>
      </c>
      <c r="AX968" s="9">
        <v>3.5970794634409664E-2</v>
      </c>
      <c r="AY968" s="9">
        <v>3.7220371206674763E-2</v>
      </c>
      <c r="AZ968" s="9">
        <v>5.4596944429975203E-2</v>
      </c>
      <c r="BA968" s="10">
        <v>65.891000000000005</v>
      </c>
      <c r="BB968" s="41"/>
    </row>
    <row r="969" spans="1:54" ht="12.75" customHeight="1" x14ac:dyDescent="0.2">
      <c r="A969" s="32">
        <v>34090</v>
      </c>
      <c r="B969" s="7">
        <v>3.2211882605583497E-2</v>
      </c>
      <c r="C969" s="7">
        <v>2.7816411682890507E-3</v>
      </c>
      <c r="D969" s="7">
        <v>3.7291730378417931E-2</v>
      </c>
      <c r="E969" s="7">
        <v>4.1802700270311188E-2</v>
      </c>
      <c r="F969" s="7">
        <v>3.8114743033691889E-2</v>
      </c>
      <c r="G969" s="7">
        <v>6.1267921050326191E-2</v>
      </c>
      <c r="H969" s="7">
        <v>1.9093078758950055E-2</v>
      </c>
      <c r="I969" s="8">
        <v>144.19999999999999</v>
      </c>
      <c r="J969" s="8">
        <v>144.19999999999999</v>
      </c>
      <c r="K969" s="41"/>
      <c r="L969" s="9">
        <v>3.4083162917518672E-2</v>
      </c>
      <c r="M969" s="9">
        <v>2.6420079260238705E-3</v>
      </c>
      <c r="N969" s="9">
        <v>4.1187080818705368E-2</v>
      </c>
      <c r="O969" s="9">
        <v>4.3345635394653748E-2</v>
      </c>
      <c r="P969" s="9">
        <v>4.3813389882233267E-2</v>
      </c>
      <c r="Q969" s="9">
        <v>6.229312045003299E-2</v>
      </c>
      <c r="R969" s="9">
        <v>1.7667844522968101E-2</v>
      </c>
      <c r="S969" s="10">
        <v>151.69999999999999</v>
      </c>
      <c r="T969" s="10">
        <v>151.80000000000001</v>
      </c>
      <c r="U969" s="41"/>
      <c r="V969" s="84">
        <v>7.3666666666666644E-2</v>
      </c>
      <c r="W969" s="84">
        <v>7.0999999999999994E-2</v>
      </c>
      <c r="X969" s="87">
        <v>7.1</v>
      </c>
      <c r="Y969" s="41"/>
      <c r="Z969" s="13">
        <v>3.0200000000000001E-2</v>
      </c>
      <c r="AA969" s="11">
        <v>3.02</v>
      </c>
      <c r="AB969" s="22">
        <v>0.03</v>
      </c>
      <c r="AC969" s="41"/>
      <c r="AD969" s="90">
        <v>0</v>
      </c>
      <c r="AE969" s="41"/>
      <c r="AF969" s="12" t="str">
        <v/>
      </c>
      <c r="AG969" s="104" t="str">
        <v/>
      </c>
      <c r="AH969" s="41"/>
      <c r="AI969" s="94">
        <v>1.92</v>
      </c>
      <c r="AJ969" s="94">
        <v>6.04</v>
      </c>
      <c r="AK969" s="94">
        <v>3.98</v>
      </c>
      <c r="AL969" s="41"/>
      <c r="AM969" s="7">
        <v>2.7372118412100743E-2</v>
      </c>
      <c r="AN969" s="7">
        <v>3.0896142616594346E-3</v>
      </c>
      <c r="AO969" s="7">
        <v>3.0768977492652727E-2</v>
      </c>
      <c r="AP969" s="7">
        <v>3.5598669289186757E-2</v>
      </c>
      <c r="AQ969" s="7">
        <v>3.4212367769535401E-2</v>
      </c>
      <c r="AR969" s="7">
        <v>5.5043679666318512E-2</v>
      </c>
      <c r="AS969" s="18">
        <v>64.933000000000007</v>
      </c>
      <c r="AT969" s="41"/>
      <c r="AU969" s="9">
        <v>2.864344281424569E-2</v>
      </c>
      <c r="AV969" s="9">
        <v>3.3843772290600427E-3</v>
      </c>
      <c r="AW969" s="9">
        <v>3.2215066826920991E-2</v>
      </c>
      <c r="AX969" s="9">
        <v>3.5966613570137307E-2</v>
      </c>
      <c r="AY969" s="9">
        <v>3.7421213734344372E-2</v>
      </c>
      <c r="AZ969" s="9">
        <v>5.4571582163504662E-2</v>
      </c>
      <c r="BA969" s="10">
        <v>66.114000000000004</v>
      </c>
      <c r="BB969" s="41"/>
    </row>
    <row r="970" spans="1:54" ht="12.75" customHeight="1" x14ac:dyDescent="0.2">
      <c r="A970" s="32">
        <v>34121</v>
      </c>
      <c r="B970" s="7">
        <v>2.9957203994293913E-2</v>
      </c>
      <c r="C970" s="7">
        <v>6.9348127600576959E-4</v>
      </c>
      <c r="D970" s="7">
        <v>3.5903612029521081E-2</v>
      </c>
      <c r="E970" s="7">
        <v>4.1206899285123111E-2</v>
      </c>
      <c r="F970" s="7">
        <v>3.794516752649546E-2</v>
      </c>
      <c r="G970" s="7">
        <v>6.0980119419618228E-2</v>
      </c>
      <c r="H970" s="7">
        <v>1.6666666666666829E-2</v>
      </c>
      <c r="I970" s="8">
        <v>144.4</v>
      </c>
      <c r="J970" s="8">
        <v>144.30000000000001</v>
      </c>
      <c r="K970" s="41"/>
      <c r="L970" s="9">
        <v>3.3356024506467019E-2</v>
      </c>
      <c r="M970" s="9">
        <v>1.9762845849802257E-3</v>
      </c>
      <c r="N970" s="9">
        <v>4.0384707170921352E-2</v>
      </c>
      <c r="O970" s="9">
        <v>4.2973639445973211E-2</v>
      </c>
      <c r="P970" s="9">
        <v>4.3565737172963193E-2</v>
      </c>
      <c r="Q970" s="9">
        <v>6.221100337569152E-2</v>
      </c>
      <c r="R970" s="9">
        <v>1.7667844522968101E-2</v>
      </c>
      <c r="S970" s="10">
        <v>151.80000000000001</v>
      </c>
      <c r="T970" s="10">
        <v>152.1</v>
      </c>
      <c r="U970" s="41"/>
      <c r="V970" s="84">
        <v>7.2999999999999995E-2</v>
      </c>
      <c r="W970" s="84">
        <v>7.0000000000000007E-2</v>
      </c>
      <c r="X970" s="87">
        <v>7</v>
      </c>
      <c r="Y970" s="41"/>
      <c r="Z970" s="13">
        <v>3.9199999999999999E-2</v>
      </c>
      <c r="AA970" s="11">
        <v>3.92</v>
      </c>
      <c r="AB970" s="22">
        <v>3.04E-2</v>
      </c>
      <c r="AC970" s="41"/>
      <c r="AD970" s="90">
        <v>0</v>
      </c>
      <c r="AE970" s="41"/>
      <c r="AF970" s="12" t="str">
        <v/>
      </c>
      <c r="AG970" s="104" t="str">
        <v/>
      </c>
      <c r="AH970" s="41"/>
      <c r="AI970" s="94">
        <v>1.77</v>
      </c>
      <c r="AJ970" s="94">
        <v>5.96</v>
      </c>
      <c r="AK970" s="94">
        <v>4.16</v>
      </c>
      <c r="AL970" s="41"/>
      <c r="AM970" s="7">
        <v>2.5902234857458684E-2</v>
      </c>
      <c r="AN970" s="7">
        <v>3.3881077418240757E-4</v>
      </c>
      <c r="AO970" s="7">
        <v>2.9371354693995322E-2</v>
      </c>
      <c r="AP970" s="7">
        <v>3.4789560810635001E-2</v>
      </c>
      <c r="AQ970" s="7">
        <v>3.3862445090148796E-2</v>
      </c>
      <c r="AR970" s="7">
        <v>5.476115269840709E-2</v>
      </c>
      <c r="AS970" s="18">
        <v>64.954999999999998</v>
      </c>
      <c r="AT970" s="41"/>
      <c r="AU970" s="9">
        <v>2.8823282496152514E-2</v>
      </c>
      <c r="AV970" s="9">
        <v>9.5289953716304332E-4</v>
      </c>
      <c r="AW970" s="9">
        <v>3.1206556811110175E-2</v>
      </c>
      <c r="AX970" s="9">
        <v>3.5290978854481292E-2</v>
      </c>
      <c r="AY970" s="9">
        <v>3.7036351914422339E-2</v>
      </c>
      <c r="AZ970" s="9">
        <v>5.4393799942738408E-2</v>
      </c>
      <c r="BA970" s="10">
        <v>66.177000000000007</v>
      </c>
      <c r="BB970" s="41"/>
    </row>
    <row r="971" spans="1:54" ht="12.75" customHeight="1" x14ac:dyDescent="0.2">
      <c r="A971" s="32">
        <v>34151</v>
      </c>
      <c r="B971" s="7">
        <v>2.77580071174377E-2</v>
      </c>
      <c r="C971" s="7">
        <v>1.386001386001201E-3</v>
      </c>
      <c r="D971" s="7">
        <v>3.4577908492530174E-2</v>
      </c>
      <c r="E971" s="7">
        <v>4.0326756945393782E-2</v>
      </c>
      <c r="F971" s="7">
        <v>3.752882314398498E-2</v>
      </c>
      <c r="G971" s="7">
        <v>6.0860241382240998E-2</v>
      </c>
      <c r="H971" s="7">
        <v>1.6627078384797933E-2</v>
      </c>
      <c r="I971" s="8">
        <v>144.4</v>
      </c>
      <c r="J971" s="8">
        <v>144.5</v>
      </c>
      <c r="K971" s="41"/>
      <c r="L971" s="9">
        <v>3.1907671418873074E-2</v>
      </c>
      <c r="M971" s="9">
        <v>1.3149243918475495E-3</v>
      </c>
      <c r="N971" s="9">
        <v>3.9045974749833956E-2</v>
      </c>
      <c r="O971" s="9">
        <v>4.2740164870382236E-2</v>
      </c>
      <c r="P971" s="9">
        <v>4.3178013159431261E-2</v>
      </c>
      <c r="Q971" s="9">
        <v>6.2164077787664418E-2</v>
      </c>
      <c r="R971" s="9">
        <v>1.7605633802816989E-2</v>
      </c>
      <c r="S971" s="10">
        <v>152</v>
      </c>
      <c r="T971" s="10">
        <v>152.30000000000001</v>
      </c>
      <c r="U971" s="41"/>
      <c r="V971" s="84">
        <v>7.2333333333333333E-2</v>
      </c>
      <c r="W971" s="84">
        <v>6.9000000000000006E-2</v>
      </c>
      <c r="X971" s="87">
        <v>6.9</v>
      </c>
      <c r="Y971" s="41"/>
      <c r="Z971" s="13">
        <v>3.0699999999999998E-2</v>
      </c>
      <c r="AA971" s="11">
        <v>3.07</v>
      </c>
      <c r="AB971" s="22">
        <v>3.0600000000000002E-2</v>
      </c>
      <c r="AC971" s="41"/>
      <c r="AD971" s="90">
        <v>0</v>
      </c>
      <c r="AE971" s="41"/>
      <c r="AF971" s="12" t="str">
        <v/>
      </c>
      <c r="AG971" s="104" t="str">
        <v/>
      </c>
      <c r="AH971" s="41"/>
      <c r="AI971" s="94">
        <v>1.7</v>
      </c>
      <c r="AJ971" s="94">
        <v>5.81</v>
      </c>
      <c r="AK971" s="94">
        <v>4.07</v>
      </c>
      <c r="AL971" s="41"/>
      <c r="AM971" s="7">
        <v>2.4164095459983548E-2</v>
      </c>
      <c r="AN971" s="7">
        <v>1.6011084597029601E-3</v>
      </c>
      <c r="AO971" s="7">
        <v>2.9074402855612469E-2</v>
      </c>
      <c r="AP971" s="7">
        <v>3.4117743488901731E-2</v>
      </c>
      <c r="AQ971" s="7">
        <v>3.3445544980265751E-2</v>
      </c>
      <c r="AR971" s="7">
        <v>5.4654854880896719E-2</v>
      </c>
      <c r="AS971" s="18">
        <v>65.058999999999997</v>
      </c>
      <c r="AT971" s="41"/>
      <c r="AU971" s="9">
        <v>2.7073072514945729E-2</v>
      </c>
      <c r="AV971" s="9">
        <v>2.0702056605768071E-3</v>
      </c>
      <c r="AW971" s="9">
        <v>3.1052763585373455E-2</v>
      </c>
      <c r="AX971" s="9">
        <v>3.4876249811081728E-2</v>
      </c>
      <c r="AY971" s="9">
        <v>3.6554417002953477E-2</v>
      </c>
      <c r="AZ971" s="9">
        <v>5.4278123850360238E-2</v>
      </c>
      <c r="BA971" s="10">
        <v>66.313999999999993</v>
      </c>
      <c r="BB971" s="41"/>
    </row>
    <row r="972" spans="1:54" ht="12.75" customHeight="1" x14ac:dyDescent="0.2">
      <c r="A972" s="32">
        <v>34182</v>
      </c>
      <c r="B972" s="7">
        <v>2.767920511000721E-2</v>
      </c>
      <c r="C972" s="7">
        <v>2.0761245674740803E-3</v>
      </c>
      <c r="D972" s="7">
        <v>3.2375186382992194E-2</v>
      </c>
      <c r="E972" s="7">
        <v>4.0026295915759791E-2</v>
      </c>
      <c r="F972" s="7">
        <v>3.7504726868412996E-2</v>
      </c>
      <c r="G972" s="7">
        <v>6.005793434420803E-2</v>
      </c>
      <c r="H972" s="7">
        <v>1.7814726840855055E-2</v>
      </c>
      <c r="I972" s="8">
        <v>144.80000000000001</v>
      </c>
      <c r="J972" s="8">
        <v>144.80000000000001</v>
      </c>
      <c r="K972" s="41"/>
      <c r="L972" s="9">
        <v>3.3175355450236976E-2</v>
      </c>
      <c r="M972" s="9">
        <v>3.2829940906107247E-3</v>
      </c>
      <c r="N972" s="9">
        <v>3.811799935317417E-2</v>
      </c>
      <c r="O972" s="9">
        <v>4.271777704641111E-2</v>
      </c>
      <c r="P972" s="9">
        <v>4.3170875405886378E-2</v>
      </c>
      <c r="Q972" s="9">
        <v>6.2140371934034544E-2</v>
      </c>
      <c r="R972" s="9">
        <v>1.8757327080891173E-2</v>
      </c>
      <c r="S972" s="10">
        <v>152.6</v>
      </c>
      <c r="T972" s="10">
        <v>152.80000000000001</v>
      </c>
      <c r="U972" s="41"/>
      <c r="V972" s="84">
        <v>7.166666666666667E-2</v>
      </c>
      <c r="W972" s="84">
        <v>6.8000000000000005E-2</v>
      </c>
      <c r="X972" s="87">
        <v>6.8</v>
      </c>
      <c r="Y972" s="41"/>
      <c r="Z972" s="13">
        <v>3.1899999999999998E-2</v>
      </c>
      <c r="AA972" s="11">
        <v>3.19</v>
      </c>
      <c r="AB972" s="22">
        <v>3.0299999999999997E-2</v>
      </c>
      <c r="AC972" s="41"/>
      <c r="AD972" s="90">
        <v>0</v>
      </c>
      <c r="AE972" s="41"/>
      <c r="AF972" s="12" t="str">
        <v/>
      </c>
      <c r="AG972" s="104" t="str">
        <v/>
      </c>
      <c r="AH972" s="41"/>
      <c r="AI972" s="94">
        <v>1.57</v>
      </c>
      <c r="AJ972" s="94">
        <v>5.68</v>
      </c>
      <c r="AK972" s="94">
        <v>4</v>
      </c>
      <c r="AL972" s="41"/>
      <c r="AM972" s="7">
        <v>2.4540552437548158E-2</v>
      </c>
      <c r="AN972" s="7">
        <v>1.7061436542216146E-3</v>
      </c>
      <c r="AO972" s="7">
        <v>2.7386965666211571E-2</v>
      </c>
      <c r="AP972" s="7">
        <v>3.385843601847971E-2</v>
      </c>
      <c r="AQ972" s="7">
        <v>3.3181234658560044E-2</v>
      </c>
      <c r="AR972" s="7">
        <v>5.4139830997188776E-2</v>
      </c>
      <c r="AS972" s="18">
        <v>65.17</v>
      </c>
      <c r="AT972" s="41"/>
      <c r="AU972" s="9">
        <v>2.8054158607350166E-2</v>
      </c>
      <c r="AV972" s="9">
        <v>1.8698917272372828E-3</v>
      </c>
      <c r="AW972" s="9">
        <v>3.0266568104170499E-2</v>
      </c>
      <c r="AX972" s="9">
        <v>3.4748601181856964E-2</v>
      </c>
      <c r="AY972" s="9">
        <v>3.6214550861440875E-2</v>
      </c>
      <c r="AZ972" s="9">
        <v>5.4132379953854892E-2</v>
      </c>
      <c r="BA972" s="10">
        <v>66.438000000000002</v>
      </c>
      <c r="BB972" s="41"/>
    </row>
    <row r="973" spans="1:54" ht="12.75" customHeight="1" x14ac:dyDescent="0.2">
      <c r="A973" s="32">
        <v>34213</v>
      </c>
      <c r="B973" s="7">
        <v>2.689313517338987E-2</v>
      </c>
      <c r="C973" s="7">
        <v>1.3812154696131174E-3</v>
      </c>
      <c r="D973" s="7">
        <v>3.0225186673173088E-2</v>
      </c>
      <c r="E973" s="7">
        <v>3.9063570795627722E-2</v>
      </c>
      <c r="F973" s="7">
        <v>3.7203071500369944E-2</v>
      </c>
      <c r="G973" s="7">
        <v>6.0050240450916448E-2</v>
      </c>
      <c r="H973" s="7">
        <v>1.7814726840855055E-2</v>
      </c>
      <c r="I973" s="8">
        <v>145.1</v>
      </c>
      <c r="J973" s="8">
        <v>145</v>
      </c>
      <c r="K973" s="41"/>
      <c r="L973" s="9">
        <v>3.2410533423362642E-2</v>
      </c>
      <c r="M973" s="9">
        <v>6.544502617800152E-4</v>
      </c>
      <c r="N973" s="9">
        <v>3.6774860598947301E-2</v>
      </c>
      <c r="O973" s="9">
        <v>4.1617352760611626E-2</v>
      </c>
      <c r="P973" s="9">
        <v>4.2648208821199018E-2</v>
      </c>
      <c r="Q973" s="9">
        <v>6.1897217182807385E-2</v>
      </c>
      <c r="R973" s="9">
        <v>2.2274325908558046E-2</v>
      </c>
      <c r="S973" s="10">
        <v>152.9</v>
      </c>
      <c r="T973" s="10">
        <v>152.9</v>
      </c>
      <c r="U973" s="41"/>
      <c r="V973" s="84">
        <v>7.0916666666666683E-2</v>
      </c>
      <c r="W973" s="84">
        <v>6.7000000000000004E-2</v>
      </c>
      <c r="X973" s="87">
        <v>6.7</v>
      </c>
      <c r="Y973" s="41"/>
      <c r="Z973" s="13">
        <v>3.9900000000000005E-2</v>
      </c>
      <c r="AA973" s="11">
        <v>3.99</v>
      </c>
      <c r="AB973" s="22">
        <v>3.0899999999999997E-2</v>
      </c>
      <c r="AC973" s="41"/>
      <c r="AD973" s="90">
        <v>0</v>
      </c>
      <c r="AE973" s="41"/>
      <c r="AF973" s="12" t="str">
        <v/>
      </c>
      <c r="AG973" s="104" t="str">
        <v/>
      </c>
      <c r="AH973" s="41"/>
      <c r="AI973" s="94">
        <v>1.51</v>
      </c>
      <c r="AJ973" s="94">
        <v>5.36</v>
      </c>
      <c r="AK973" s="94">
        <v>3.85</v>
      </c>
      <c r="AL973" s="41"/>
      <c r="AM973" s="7">
        <v>2.3935460581043122E-2</v>
      </c>
      <c r="AN973" s="7">
        <v>1.043424888752531E-3</v>
      </c>
      <c r="AO973" s="7">
        <v>2.5649234922959119E-2</v>
      </c>
      <c r="AP973" s="7">
        <v>3.3068731537618357E-2</v>
      </c>
      <c r="AQ973" s="7">
        <v>3.2927090788130053E-2</v>
      </c>
      <c r="AR973" s="7">
        <v>5.3986279516941682E-2</v>
      </c>
      <c r="AS973" s="18">
        <v>65.238</v>
      </c>
      <c r="AT973" s="41"/>
      <c r="AU973" s="9">
        <v>2.7931407384520268E-2</v>
      </c>
      <c r="AV973" s="9">
        <v>1.5051627080886476E-3</v>
      </c>
      <c r="AW973" s="9">
        <v>2.9587010689017035E-2</v>
      </c>
      <c r="AX973" s="9">
        <v>3.3954602452497706E-2</v>
      </c>
      <c r="AY973" s="9">
        <v>3.5952783963241863E-2</v>
      </c>
      <c r="AZ973" s="9">
        <v>5.3945937792487131E-2</v>
      </c>
      <c r="BA973" s="10">
        <v>66.537999999999997</v>
      </c>
      <c r="BB973" s="41"/>
    </row>
    <row r="974" spans="1:54" ht="12.75" customHeight="1" x14ac:dyDescent="0.2">
      <c r="A974" s="32">
        <v>34243</v>
      </c>
      <c r="B974" s="7">
        <v>2.7503526093088704E-2</v>
      </c>
      <c r="C974" s="7">
        <v>4.1379310344826781E-3</v>
      </c>
      <c r="D974" s="7">
        <v>2.9578414134272313E-2</v>
      </c>
      <c r="E974" s="7">
        <v>3.9228424426839714E-2</v>
      </c>
      <c r="F974" s="7">
        <v>3.7322547184915456E-2</v>
      </c>
      <c r="G974" s="7">
        <v>5.9802001707106145E-2</v>
      </c>
      <c r="H974" s="7">
        <v>1.8979833926453304E-2</v>
      </c>
      <c r="I974" s="8">
        <v>145.69999999999999</v>
      </c>
      <c r="J974" s="8">
        <v>145.6</v>
      </c>
      <c r="K974" s="41"/>
      <c r="L974" s="9">
        <v>3.0201342281879207E-2</v>
      </c>
      <c r="M974" s="9">
        <v>3.2701111837802888E-3</v>
      </c>
      <c r="N974" s="9">
        <v>3.6620327278216847E-2</v>
      </c>
      <c r="O974" s="9">
        <v>4.1101161027572219E-2</v>
      </c>
      <c r="P974" s="9">
        <v>4.243718176682032E-2</v>
      </c>
      <c r="Q974" s="9">
        <v>6.1645491971980437E-2</v>
      </c>
      <c r="R974" s="9">
        <v>1.9883040935672502E-2</v>
      </c>
      <c r="S974" s="10">
        <v>153.5</v>
      </c>
      <c r="T974" s="10">
        <v>153.4</v>
      </c>
      <c r="U974" s="41"/>
      <c r="V974" s="84">
        <v>7.0500000000000007E-2</v>
      </c>
      <c r="W974" s="84">
        <v>6.8000000000000005E-2</v>
      </c>
      <c r="X974" s="87">
        <v>6.8</v>
      </c>
      <c r="Y974" s="41"/>
      <c r="Z974" s="13">
        <v>3.0299999999999997E-2</v>
      </c>
      <c r="AA974" s="11">
        <v>3.03</v>
      </c>
      <c r="AB974" s="22">
        <v>2.9900000000000003E-2</v>
      </c>
      <c r="AC974" s="41"/>
      <c r="AD974" s="90">
        <v>0</v>
      </c>
      <c r="AE974" s="41"/>
      <c r="AF974" s="12" t="str">
        <v/>
      </c>
      <c r="AG974" s="104" t="str">
        <v/>
      </c>
      <c r="AH974" s="41"/>
      <c r="AI974" s="94">
        <v>1.44</v>
      </c>
      <c r="AJ974" s="94">
        <v>5.33</v>
      </c>
      <c r="AK974" s="94">
        <v>3.87</v>
      </c>
      <c r="AL974" s="41"/>
      <c r="AM974" s="7">
        <v>2.3538427851981458E-2</v>
      </c>
      <c r="AN974" s="7">
        <v>3.1423403537815808E-3</v>
      </c>
      <c r="AO974" s="7">
        <v>2.4771451622692897E-2</v>
      </c>
      <c r="AP974" s="7">
        <v>3.3043561204267435E-2</v>
      </c>
      <c r="AQ974" s="7">
        <v>3.3076193740477322E-2</v>
      </c>
      <c r="AR974" s="7">
        <v>5.3854209436850375E-2</v>
      </c>
      <c r="AS974" s="18">
        <v>65.442999999999998</v>
      </c>
      <c r="AT974" s="41"/>
      <c r="AU974" s="9">
        <v>2.5669831791809816E-2</v>
      </c>
      <c r="AV974" s="9">
        <v>1.6381616519884901E-3</v>
      </c>
      <c r="AW974" s="9">
        <v>2.8985626794202135E-2</v>
      </c>
      <c r="AX974" s="9">
        <v>3.3508739963758583E-2</v>
      </c>
      <c r="AY974" s="9">
        <v>3.5938543791353306E-2</v>
      </c>
      <c r="AZ974" s="9">
        <v>5.382873564959767E-2</v>
      </c>
      <c r="BA974" s="10">
        <v>66.647000000000006</v>
      </c>
      <c r="BB974" s="41"/>
    </row>
    <row r="975" spans="1:54" ht="12.75" customHeight="1" x14ac:dyDescent="0.2">
      <c r="A975" s="32">
        <v>34274</v>
      </c>
      <c r="B975" s="7">
        <v>2.6760563380281877E-2</v>
      </c>
      <c r="C975" s="7">
        <v>2.7472527472527375E-3</v>
      </c>
      <c r="D975" s="7">
        <v>2.9043665280804154E-2</v>
      </c>
      <c r="E975" s="7">
        <v>3.9198184461543883E-2</v>
      </c>
      <c r="F975" s="7">
        <v>3.7188519908418982E-2</v>
      </c>
      <c r="G975" s="7">
        <v>5.94909269037871E-2</v>
      </c>
      <c r="H975" s="7">
        <v>1.8890200708382432E-2</v>
      </c>
      <c r="I975" s="8">
        <v>145.80000000000001</v>
      </c>
      <c r="J975" s="8">
        <v>146</v>
      </c>
      <c r="K975" s="41"/>
      <c r="L975" s="9">
        <v>3.0810448760884013E-2</v>
      </c>
      <c r="M975" s="9">
        <v>3.2594524119948787E-3</v>
      </c>
      <c r="N975" s="9">
        <v>3.6518025178555513E-2</v>
      </c>
      <c r="O975" s="9">
        <v>4.1145906043968505E-2</v>
      </c>
      <c r="P975" s="9">
        <v>4.2195237344336389E-2</v>
      </c>
      <c r="Q975" s="9">
        <v>6.1555329820154769E-2</v>
      </c>
      <c r="R975" s="9">
        <v>2.211874272409764E-2</v>
      </c>
      <c r="S975" s="10">
        <v>153.9</v>
      </c>
      <c r="T975" s="10">
        <v>153.9</v>
      </c>
      <c r="U975" s="41"/>
      <c r="V975" s="84">
        <v>6.9833333333333317E-2</v>
      </c>
      <c r="W975" s="84">
        <v>6.6000000000000003E-2</v>
      </c>
      <c r="X975" s="87">
        <v>6.6</v>
      </c>
      <c r="Y975" s="41"/>
      <c r="Z975" s="13">
        <v>3.1600000000000003E-2</v>
      </c>
      <c r="AA975" s="11">
        <v>3.16</v>
      </c>
      <c r="AB975" s="22">
        <v>3.0200000000000001E-2</v>
      </c>
      <c r="AC975" s="41"/>
      <c r="AD975" s="90">
        <v>0</v>
      </c>
      <c r="AE975" s="41"/>
      <c r="AF975" s="12" t="str">
        <v/>
      </c>
      <c r="AG975" s="104" t="str">
        <v/>
      </c>
      <c r="AH975" s="41"/>
      <c r="AI975" s="94">
        <v>1.61</v>
      </c>
      <c r="AJ975" s="94">
        <v>5.72</v>
      </c>
      <c r="AK975" s="94">
        <v>4.16</v>
      </c>
      <c r="AL975" s="41"/>
      <c r="AM975" s="7">
        <v>2.3460914085914109E-2</v>
      </c>
      <c r="AN975" s="7">
        <v>1.8947786623473295E-3</v>
      </c>
      <c r="AO975" s="7">
        <v>2.4985845483869396E-2</v>
      </c>
      <c r="AP975" s="7">
        <v>3.2956080514274566E-2</v>
      </c>
      <c r="AQ975" s="7">
        <v>3.3125415847798045E-2</v>
      </c>
      <c r="AR975" s="7">
        <v>5.3523599247410791E-2</v>
      </c>
      <c r="AS975" s="18">
        <v>65.566999999999993</v>
      </c>
      <c r="AT975" s="41"/>
      <c r="AU975" s="9">
        <v>2.6074538167411454E-2</v>
      </c>
      <c r="AV975" s="9">
        <v>2.5807613245907302E-3</v>
      </c>
      <c r="AW975" s="9">
        <v>2.945511052702221E-2</v>
      </c>
      <c r="AX975" s="9">
        <v>3.3475429829384895E-2</v>
      </c>
      <c r="AY975" s="9">
        <v>3.5964662959502514E-2</v>
      </c>
      <c r="AZ975" s="9">
        <v>5.3710225560456681E-2</v>
      </c>
      <c r="BA975" s="10">
        <v>66.819000000000003</v>
      </c>
      <c r="BB975" s="41"/>
    </row>
    <row r="976" spans="1:54" ht="12.75" customHeight="1" x14ac:dyDescent="0.2">
      <c r="A976" s="32">
        <v>34304</v>
      </c>
      <c r="B976" s="7">
        <v>2.748414376321362E-2</v>
      </c>
      <c r="C976" s="7">
        <v>2.05479452054802E-3</v>
      </c>
      <c r="D976" s="7">
        <v>2.9043665280804154E-2</v>
      </c>
      <c r="E976" s="7">
        <v>3.8852993159824933E-2</v>
      </c>
      <c r="F976" s="7">
        <v>3.7086086586274547E-2</v>
      </c>
      <c r="G976" s="7">
        <v>5.9145870833412495E-2</v>
      </c>
      <c r="H976" s="7">
        <v>1.6528925619834656E-2</v>
      </c>
      <c r="I976" s="8">
        <v>145.80000000000001</v>
      </c>
      <c r="J976" s="8">
        <v>146.30000000000001</v>
      </c>
      <c r="K976" s="41"/>
      <c r="L976" s="9">
        <v>3.1501340482573914E-2</v>
      </c>
      <c r="M976" s="9">
        <v>2.5990903183885639E-3</v>
      </c>
      <c r="N976" s="9">
        <v>3.6268141363380746E-2</v>
      </c>
      <c r="O976" s="9">
        <v>4.0815173478466749E-2</v>
      </c>
      <c r="P976" s="9">
        <v>4.2092915875559633E-2</v>
      </c>
      <c r="Q976" s="9">
        <v>6.1328040033599596E-2</v>
      </c>
      <c r="R976" s="9">
        <v>2.0979020979021046E-2</v>
      </c>
      <c r="S976" s="10">
        <v>153.9</v>
      </c>
      <c r="T976" s="10">
        <v>154.30000000000001</v>
      </c>
      <c r="U976" s="41"/>
      <c r="V976" s="84">
        <v>6.908333333333333E-2</v>
      </c>
      <c r="W976" s="84">
        <v>6.5000000000000002E-2</v>
      </c>
      <c r="X976" s="87">
        <v>6.5</v>
      </c>
      <c r="Y976" s="41"/>
      <c r="Z976" s="13">
        <v>2.8500000000000001E-2</v>
      </c>
      <c r="AA976" s="11">
        <v>2.85</v>
      </c>
      <c r="AB976" s="22">
        <v>2.9600000000000001E-2</v>
      </c>
      <c r="AC976" s="41"/>
      <c r="AD976" s="90">
        <v>0</v>
      </c>
      <c r="AE976" s="41"/>
      <c r="AF976" s="12" t="str">
        <v/>
      </c>
      <c r="AG976" s="104" t="str">
        <v/>
      </c>
      <c r="AH976" s="41"/>
      <c r="AI976" s="94">
        <v>1.58</v>
      </c>
      <c r="AJ976" s="94">
        <v>5.77</v>
      </c>
      <c r="AK976" s="94">
        <v>4.21</v>
      </c>
      <c r="AL976" s="41"/>
      <c r="AM976" s="7">
        <v>2.1908501620543364E-2</v>
      </c>
      <c r="AN976" s="7">
        <v>2.2877362087636577E-4</v>
      </c>
      <c r="AO976" s="7">
        <v>2.4744332717612449E-2</v>
      </c>
      <c r="AP976" s="7">
        <v>3.2359773221290133E-2</v>
      </c>
      <c r="AQ976" s="7">
        <v>3.3092313699229381E-2</v>
      </c>
      <c r="AR976" s="7">
        <v>5.3104422997395373E-2</v>
      </c>
      <c r="AS976" s="18">
        <v>65.581999999999994</v>
      </c>
      <c r="AT976" s="41"/>
      <c r="AU976" s="9">
        <v>2.4631372428803422E-2</v>
      </c>
      <c r="AV976" s="9">
        <v>4.48974094194865E-4</v>
      </c>
      <c r="AW976" s="9">
        <v>2.9133281033298264E-2</v>
      </c>
      <c r="AX976" s="9">
        <v>3.2883885325706963E-2</v>
      </c>
      <c r="AY976" s="9">
        <v>3.5933932527974388E-2</v>
      </c>
      <c r="AZ976" s="9">
        <v>5.3442864800583578E-2</v>
      </c>
      <c r="BA976" s="10">
        <v>66.849000000000004</v>
      </c>
      <c r="BB976" s="41"/>
    </row>
    <row r="977" spans="1:54" ht="12.75" customHeight="1" x14ac:dyDescent="0.2">
      <c r="A977" s="32">
        <v>34335</v>
      </c>
      <c r="B977" s="7">
        <v>2.5245441795231471E-2</v>
      </c>
      <c r="C977" s="7">
        <v>0</v>
      </c>
      <c r="D977" s="7">
        <v>2.7939222669474351E-2</v>
      </c>
      <c r="E977" s="7">
        <v>3.8390355783955554E-2</v>
      </c>
      <c r="F977" s="7">
        <v>3.675781770956088E-2</v>
      </c>
      <c r="G977" s="7">
        <v>5.8834473965187151E-2</v>
      </c>
      <c r="H977" s="7">
        <v>1.2941176470588234E-2</v>
      </c>
      <c r="I977" s="8">
        <v>146.19999999999999</v>
      </c>
      <c r="J977" s="8">
        <v>146.30000000000001</v>
      </c>
      <c r="K977" s="41"/>
      <c r="L977" s="9">
        <v>2.9352901934623032E-2</v>
      </c>
      <c r="M977" s="9">
        <v>1.2961762799739152E-3</v>
      </c>
      <c r="N977" s="9">
        <v>3.4429865495586132E-2</v>
      </c>
      <c r="O977" s="9">
        <v>4.0695724677469292E-2</v>
      </c>
      <c r="P977" s="9">
        <v>4.1955158817867488E-2</v>
      </c>
      <c r="Q977" s="9">
        <v>6.1465794415388908E-2</v>
      </c>
      <c r="R977" s="9">
        <v>1.6260162601626105E-2</v>
      </c>
      <c r="S977" s="10">
        <v>154.30000000000001</v>
      </c>
      <c r="T977" s="10">
        <v>154.5</v>
      </c>
      <c r="U977" s="41"/>
      <c r="V977" s="84">
        <v>6.8499999999999991E-2</v>
      </c>
      <c r="W977" s="84">
        <v>6.6000000000000003E-2</v>
      </c>
      <c r="X977" s="87">
        <v>6.6</v>
      </c>
      <c r="Y977" s="41"/>
      <c r="Z977" s="13">
        <v>3.6799999999999999E-2</v>
      </c>
      <c r="AA977" s="11">
        <v>3.68</v>
      </c>
      <c r="AB977" s="22">
        <v>3.0499999999999999E-2</v>
      </c>
      <c r="AC977" s="41"/>
      <c r="AD977" s="90">
        <v>0</v>
      </c>
      <c r="AE977" s="41"/>
      <c r="AF977" s="12" t="str">
        <v/>
      </c>
      <c r="AG977" s="104" t="str">
        <v/>
      </c>
      <c r="AH977" s="41"/>
      <c r="AI977" s="94">
        <v>1.58</v>
      </c>
      <c r="AJ977" s="94">
        <v>5.75</v>
      </c>
      <c r="AK977" s="94">
        <v>4.1399999999999997</v>
      </c>
      <c r="AL977" s="41"/>
      <c r="AM977" s="7">
        <v>1.9772430516694639E-2</v>
      </c>
      <c r="AN977" s="7">
        <v>3.3545790003364218E-4</v>
      </c>
      <c r="AO977" s="7">
        <v>2.3561749431823875E-2</v>
      </c>
      <c r="AP977" s="7">
        <v>3.137267472380656E-2</v>
      </c>
      <c r="AQ977" s="7">
        <v>3.2678641937362807E-2</v>
      </c>
      <c r="AR977" s="7">
        <v>5.2620637742807785E-2</v>
      </c>
      <c r="AS977" s="18">
        <v>65.603999999999999</v>
      </c>
      <c r="AT977" s="41"/>
      <c r="AU977" s="9">
        <v>2.246607164690051E-2</v>
      </c>
      <c r="AV977" s="9">
        <v>7.9283160555876364E-4</v>
      </c>
      <c r="AW977" s="9">
        <v>2.769884744686979E-2</v>
      </c>
      <c r="AX977" s="9">
        <v>3.2004363615373288E-2</v>
      </c>
      <c r="AY977" s="9">
        <v>3.5672537162668716E-2</v>
      </c>
      <c r="AZ977" s="9">
        <v>5.3226346033644401E-2</v>
      </c>
      <c r="BA977" s="10">
        <v>66.902000000000001</v>
      </c>
      <c r="BB977" s="41"/>
    </row>
    <row r="978" spans="1:54" ht="12.75" customHeight="1" x14ac:dyDescent="0.2">
      <c r="A978" s="32">
        <v>34366</v>
      </c>
      <c r="B978" s="7">
        <v>2.515723270440251E-2</v>
      </c>
      <c r="C978" s="7">
        <v>2.7341079972658111E-3</v>
      </c>
      <c r="D978" s="7">
        <v>2.8600522389966354E-2</v>
      </c>
      <c r="E978" s="7">
        <v>3.8243707803209848E-2</v>
      </c>
      <c r="F978" s="7">
        <v>3.6604323129498795E-2</v>
      </c>
      <c r="G978" s="7">
        <v>5.8338038642279821E-2</v>
      </c>
      <c r="H978" s="7">
        <v>1.1723329425556983E-3</v>
      </c>
      <c r="I978" s="8">
        <v>146.69999999999999</v>
      </c>
      <c r="J978" s="8">
        <v>146.69999999999999</v>
      </c>
      <c r="K978" s="41"/>
      <c r="L978" s="9">
        <v>2.7851458885941538E-2</v>
      </c>
      <c r="M978" s="9">
        <v>1.9417475728156219E-3</v>
      </c>
      <c r="N978" s="9">
        <v>3.3771787456222446E-2</v>
      </c>
      <c r="O978" s="9">
        <v>4.0816132757776513E-2</v>
      </c>
      <c r="P978" s="9">
        <v>4.2121686745592024E-2</v>
      </c>
      <c r="Q978" s="9">
        <v>6.1366900102436839E-2</v>
      </c>
      <c r="R978" s="9">
        <v>2.3148148148146586E-3</v>
      </c>
      <c r="S978" s="10">
        <v>155</v>
      </c>
      <c r="T978" s="10">
        <v>154.80000000000001</v>
      </c>
      <c r="U978" s="41"/>
      <c r="V978" s="84">
        <v>6.8083333333333329E-2</v>
      </c>
      <c r="W978" s="84">
        <v>6.6000000000000003E-2</v>
      </c>
      <c r="X978" s="87">
        <v>6.6</v>
      </c>
      <c r="Y978" s="41"/>
      <c r="Z978" s="13">
        <v>3.49E-2</v>
      </c>
      <c r="AA978" s="11">
        <v>3.49</v>
      </c>
      <c r="AB978" s="22">
        <v>3.2500000000000001E-2</v>
      </c>
      <c r="AC978" s="41"/>
      <c r="AD978" s="90">
        <v>0</v>
      </c>
      <c r="AE978" s="41"/>
      <c r="AF978" s="12" t="str">
        <v/>
      </c>
      <c r="AG978" s="104" t="str">
        <v/>
      </c>
      <c r="AH978" s="41"/>
      <c r="AI978" s="94">
        <v>1.48</v>
      </c>
      <c r="AJ978" s="94">
        <v>5.97</v>
      </c>
      <c r="AK978" s="94">
        <v>4.47</v>
      </c>
      <c r="AL978" s="41"/>
      <c r="AM978" s="7">
        <v>2.0596315323844872E-2</v>
      </c>
      <c r="AN978" s="7">
        <v>2.3169318943967454E-3</v>
      </c>
      <c r="AO978" s="7">
        <v>2.4178683744819907E-2</v>
      </c>
      <c r="AP978" s="7">
        <v>3.1165030448806474E-2</v>
      </c>
      <c r="AQ978" s="7">
        <v>3.2225292815689199E-2</v>
      </c>
      <c r="AR978" s="7">
        <v>5.2133039756734556E-2</v>
      </c>
      <c r="AS978" s="18">
        <v>65.756</v>
      </c>
      <c r="AT978" s="41"/>
      <c r="AU978" s="9">
        <v>2.2728312765989855E-2</v>
      </c>
      <c r="AV978" s="9">
        <v>2.167349257122364E-3</v>
      </c>
      <c r="AW978" s="9">
        <v>2.7496998736814771E-2</v>
      </c>
      <c r="AX978" s="9">
        <v>3.1928229861992063E-2</v>
      </c>
      <c r="AY978" s="9">
        <v>3.5246120729970354E-2</v>
      </c>
      <c r="AZ978" s="9">
        <v>5.3006120712059346E-2</v>
      </c>
      <c r="BA978" s="10">
        <v>67.046999999999997</v>
      </c>
      <c r="BB978" s="41"/>
    </row>
    <row r="979" spans="1:54" ht="12.75" customHeight="1" x14ac:dyDescent="0.2">
      <c r="A979" s="32">
        <v>34394</v>
      </c>
      <c r="B979" s="7">
        <v>2.5069637883008422E-2</v>
      </c>
      <c r="C979" s="7">
        <v>2.7266530334015826E-3</v>
      </c>
      <c r="D979" s="7">
        <v>2.9259017248218777E-2</v>
      </c>
      <c r="E979" s="7">
        <v>3.7758431513612578E-2</v>
      </c>
      <c r="F979" s="7">
        <v>3.6754776537481382E-2</v>
      </c>
      <c r="G979" s="7">
        <v>5.7849769275195584E-2</v>
      </c>
      <c r="H979" s="7">
        <v>2.3474178403755097E-3</v>
      </c>
      <c r="I979" s="8">
        <v>147.19999999999999</v>
      </c>
      <c r="J979" s="8">
        <v>147.1</v>
      </c>
      <c r="K979" s="41"/>
      <c r="L979" s="9">
        <v>2.9062087186261687E-2</v>
      </c>
      <c r="M979" s="9">
        <v>3.2299741602066501E-3</v>
      </c>
      <c r="N979" s="9">
        <v>3.4075273208603818E-2</v>
      </c>
      <c r="O979" s="9">
        <v>4.0742657963690476E-2</v>
      </c>
      <c r="P979" s="9">
        <v>4.2252685612738761E-2</v>
      </c>
      <c r="Q979" s="9">
        <v>6.1191327737498025E-2</v>
      </c>
      <c r="R979" s="9">
        <v>1.1560693641616826E-3</v>
      </c>
      <c r="S979" s="10">
        <v>155.80000000000001</v>
      </c>
      <c r="T979" s="10">
        <v>155.30000000000001</v>
      </c>
      <c r="U979" s="41"/>
      <c r="V979" s="84">
        <v>6.7666666666666653E-2</v>
      </c>
      <c r="W979" s="84">
        <v>6.5000000000000002E-2</v>
      </c>
      <c r="X979" s="87">
        <v>6.5</v>
      </c>
      <c r="Y979" s="41"/>
      <c r="Z979" s="13">
        <v>4.1799999999999997E-2</v>
      </c>
      <c r="AA979" s="11">
        <v>4.18</v>
      </c>
      <c r="AB979" s="22">
        <v>3.3399999999999999E-2</v>
      </c>
      <c r="AC979" s="41"/>
      <c r="AD979" s="90">
        <v>0</v>
      </c>
      <c r="AE979" s="41"/>
      <c r="AF979" s="12" t="str">
        <v/>
      </c>
      <c r="AG979" s="104" t="str">
        <v/>
      </c>
      <c r="AH979" s="41"/>
      <c r="AI979" s="94">
        <v>1.56</v>
      </c>
      <c r="AJ979" s="94">
        <v>6.48</v>
      </c>
      <c r="AK979" s="94">
        <v>5</v>
      </c>
      <c r="AL979" s="41"/>
      <c r="AM979" s="7">
        <v>2.1313176685614943E-2</v>
      </c>
      <c r="AN979" s="7">
        <v>2.752600523146187E-3</v>
      </c>
      <c r="AO979" s="7">
        <v>2.5044976284235299E-2</v>
      </c>
      <c r="AP979" s="7">
        <v>3.0965511288050696E-2</v>
      </c>
      <c r="AQ979" s="7">
        <v>3.2171146325419731E-2</v>
      </c>
      <c r="AR979" s="7">
        <v>5.1671121204639903E-2</v>
      </c>
      <c r="AS979" s="18">
        <v>65.936999999999998</v>
      </c>
      <c r="AT979" s="41"/>
      <c r="AU979" s="9">
        <v>2.3972602739726012E-2</v>
      </c>
      <c r="AV979" s="9">
        <v>3.4005995793997545E-3</v>
      </c>
      <c r="AW979" s="9">
        <v>2.7945723608148398E-2</v>
      </c>
      <c r="AX979" s="9">
        <v>3.2013847503504111E-2</v>
      </c>
      <c r="AY979" s="9">
        <v>3.5205331854815336E-2</v>
      </c>
      <c r="AZ979" s="9">
        <v>5.2776127457188071E-2</v>
      </c>
      <c r="BA979" s="10">
        <v>67.275000000000006</v>
      </c>
      <c r="BB979" s="41"/>
    </row>
    <row r="980" spans="1:54" ht="12.75" customHeight="1" x14ac:dyDescent="0.2">
      <c r="A980" s="32">
        <v>34425</v>
      </c>
      <c r="B980" s="7">
        <v>2.3611111111111249E-2</v>
      </c>
      <c r="C980" s="7">
        <v>6.7980965329694776E-4</v>
      </c>
      <c r="D980" s="7">
        <v>2.9216951705142602E-2</v>
      </c>
      <c r="E980" s="7">
        <v>3.6687557566057238E-2</v>
      </c>
      <c r="F980" s="7">
        <v>3.6391593967198155E-2</v>
      </c>
      <c r="G980" s="7">
        <v>5.7700750005284629E-2</v>
      </c>
      <c r="H980" s="7">
        <v>2.3474178403755097E-3</v>
      </c>
      <c r="I980" s="8">
        <v>147.4</v>
      </c>
      <c r="J980" s="8">
        <v>147.19999999999999</v>
      </c>
      <c r="K980" s="41"/>
      <c r="L980" s="9">
        <v>2.7686222808174232E-2</v>
      </c>
      <c r="M980" s="9">
        <v>1.2878300064391723E-3</v>
      </c>
      <c r="N980" s="9">
        <v>3.3807552234856431E-2</v>
      </c>
      <c r="O980" s="9">
        <v>4.0224861151971991E-2</v>
      </c>
      <c r="P980" s="9">
        <v>4.1814929108130894E-2</v>
      </c>
      <c r="Q980" s="9">
        <v>6.0780505998481171E-2</v>
      </c>
      <c r="R980" s="9">
        <v>1.1560693641616826E-3</v>
      </c>
      <c r="S980" s="10">
        <v>155.9</v>
      </c>
      <c r="T980" s="10">
        <v>155.5</v>
      </c>
      <c r="U980" s="41"/>
      <c r="V980" s="84">
        <v>6.7083333333333328E-2</v>
      </c>
      <c r="W980" s="84">
        <v>6.4000000000000001E-2</v>
      </c>
      <c r="X980" s="87">
        <v>6.4</v>
      </c>
      <c r="Y980" s="41"/>
      <c r="Z980" s="13">
        <v>3.73E-2</v>
      </c>
      <c r="AA980" s="11">
        <v>3.73</v>
      </c>
      <c r="AB980" s="22">
        <v>3.56E-2</v>
      </c>
      <c r="AC980" s="41"/>
      <c r="AD980" s="90">
        <v>0</v>
      </c>
      <c r="AE980" s="41"/>
      <c r="AF980" s="12" t="str">
        <v/>
      </c>
      <c r="AG980" s="104" t="str">
        <v/>
      </c>
      <c r="AH980" s="41"/>
      <c r="AI980" s="94">
        <v>1.33</v>
      </c>
      <c r="AJ980" s="94">
        <v>6.97</v>
      </c>
      <c r="AK980" s="94">
        <v>5.55</v>
      </c>
      <c r="AL980" s="41"/>
      <c r="AM980" s="7">
        <v>1.980442741723687E-2</v>
      </c>
      <c r="AN980" s="7">
        <v>1.182947358842501E-3</v>
      </c>
      <c r="AO980" s="7">
        <v>2.4830008139621329E-2</v>
      </c>
      <c r="AP980" s="7">
        <v>2.9841332681803223E-2</v>
      </c>
      <c r="AQ980" s="7">
        <v>3.1900777546411963E-2</v>
      </c>
      <c r="AR980" s="7">
        <v>5.1363300732203188E-2</v>
      </c>
      <c r="AS980" s="18">
        <v>66.015000000000001</v>
      </c>
      <c r="AT980" s="41"/>
      <c r="AU980" s="9">
        <v>2.2537220561229976E-2</v>
      </c>
      <c r="AV980" s="9">
        <v>1.5013006317354805E-3</v>
      </c>
      <c r="AW980" s="9">
        <v>2.7774451152557722E-2</v>
      </c>
      <c r="AX980" s="9">
        <v>3.1631538802618486E-2</v>
      </c>
      <c r="AY980" s="9">
        <v>3.4874650418335484E-2</v>
      </c>
      <c r="AZ980" s="9">
        <v>5.2462654531597819E-2</v>
      </c>
      <c r="BA980" s="10">
        <v>67.376000000000005</v>
      </c>
      <c r="BB980" s="41"/>
    </row>
    <row r="981" spans="1:54" ht="12.75" customHeight="1" x14ac:dyDescent="0.2">
      <c r="A981" s="32">
        <v>34455</v>
      </c>
      <c r="B981" s="7">
        <v>2.2884882108183069E-2</v>
      </c>
      <c r="C981" s="7">
        <v>2.0380434782609758E-3</v>
      </c>
      <c r="D981" s="7">
        <v>2.8436409790669526E-2</v>
      </c>
      <c r="E981" s="7">
        <v>3.5653018081626575E-2</v>
      </c>
      <c r="F981" s="7">
        <v>3.6160776398580508E-2</v>
      </c>
      <c r="G981" s="7">
        <v>5.7079833315520023E-2</v>
      </c>
      <c r="H981" s="7">
        <v>-2.3419203747072626E-3</v>
      </c>
      <c r="I981" s="8">
        <v>147.5</v>
      </c>
      <c r="J981" s="8">
        <v>147.5</v>
      </c>
      <c r="K981" s="41"/>
      <c r="L981" s="9">
        <v>2.8345418589321048E-2</v>
      </c>
      <c r="M981" s="9">
        <v>2.5723472668810476E-3</v>
      </c>
      <c r="N981" s="9">
        <v>3.3540450996330629E-2</v>
      </c>
      <c r="O981" s="9">
        <v>3.9871291296247113E-2</v>
      </c>
      <c r="P981" s="9">
        <v>4.1479929650547476E-2</v>
      </c>
      <c r="Q981" s="9">
        <v>6.0263868482789418E-2</v>
      </c>
      <c r="R981" s="9">
        <v>-1.1574074074075513E-3</v>
      </c>
      <c r="S981" s="10">
        <v>156</v>
      </c>
      <c r="T981" s="10">
        <v>155.9</v>
      </c>
      <c r="U981" s="41"/>
      <c r="V981" s="84">
        <v>6.6250000000000003E-2</v>
      </c>
      <c r="W981" s="84">
        <v>6.0999999999999999E-2</v>
      </c>
      <c r="X981" s="87">
        <v>6.1</v>
      </c>
      <c r="Y981" s="41"/>
      <c r="Z981" s="13">
        <v>4.5999999999999999E-2</v>
      </c>
      <c r="AA981" s="11">
        <v>4.5999999999999996</v>
      </c>
      <c r="AB981" s="22">
        <v>4.0099999999999997E-2</v>
      </c>
      <c r="AC981" s="41"/>
      <c r="AD981" s="90">
        <v>0</v>
      </c>
      <c r="AE981" s="41"/>
      <c r="AF981" s="12" t="str">
        <v/>
      </c>
      <c r="AG981" s="104" t="str">
        <v/>
      </c>
      <c r="AH981" s="41"/>
      <c r="AI981" s="94">
        <v>1.1599999999999999</v>
      </c>
      <c r="AJ981" s="94">
        <v>7.18</v>
      </c>
      <c r="AK981" s="94">
        <v>5.97</v>
      </c>
      <c r="AL981" s="41"/>
      <c r="AM981" s="7">
        <v>1.8141776908505713E-2</v>
      </c>
      <c r="AN981" s="7">
        <v>1.4542149511476143E-3</v>
      </c>
      <c r="AO981" s="7">
        <v>2.3915010060120867E-2</v>
      </c>
      <c r="AP981" s="7">
        <v>2.9390355986771644E-2</v>
      </c>
      <c r="AQ981" s="7">
        <v>3.1920283506583269E-2</v>
      </c>
      <c r="AR981" s="7">
        <v>5.0924076189555523E-2</v>
      </c>
      <c r="AS981" s="18">
        <v>66.111000000000004</v>
      </c>
      <c r="AT981" s="41"/>
      <c r="AU981" s="9">
        <v>2.1357049944035866E-2</v>
      </c>
      <c r="AV981" s="9">
        <v>2.2263120398953173E-3</v>
      </c>
      <c r="AW981" s="9">
        <v>2.7175678933223146E-2</v>
      </c>
      <c r="AX981" s="9">
        <v>3.1475841364546175E-2</v>
      </c>
      <c r="AY981" s="9">
        <v>3.4864862583751322E-2</v>
      </c>
      <c r="AZ981" s="9">
        <v>5.2076155637305721E-2</v>
      </c>
      <c r="BA981" s="10">
        <v>67.525999999999996</v>
      </c>
      <c r="BB981" s="41"/>
    </row>
    <row r="982" spans="1:54" ht="12.75" customHeight="1" x14ac:dyDescent="0.2">
      <c r="A982" s="32">
        <v>34486</v>
      </c>
      <c r="B982" s="7">
        <v>2.4930747922437657E-2</v>
      </c>
      <c r="C982" s="7">
        <v>2.7118644067796183E-3</v>
      </c>
      <c r="D982" s="7">
        <v>2.8586773986917446E-2</v>
      </c>
      <c r="E982" s="7">
        <v>3.5852662760416543E-2</v>
      </c>
      <c r="F982" s="7">
        <v>3.6211232939643567E-2</v>
      </c>
      <c r="G982" s="7">
        <v>5.6825495139044557E-2</v>
      </c>
      <c r="H982" s="7">
        <v>0</v>
      </c>
      <c r="I982" s="8">
        <v>148</v>
      </c>
      <c r="J982" s="8">
        <v>147.9</v>
      </c>
      <c r="K982" s="41"/>
      <c r="L982" s="9">
        <v>2.8985507246376718E-2</v>
      </c>
      <c r="M982" s="9">
        <v>3.207184092366866E-3</v>
      </c>
      <c r="N982" s="9">
        <v>3.3494563770962049E-2</v>
      </c>
      <c r="O982" s="9">
        <v>3.9813808268202244E-2</v>
      </c>
      <c r="P982" s="9">
        <v>4.1313097819220435E-2</v>
      </c>
      <c r="Q982" s="9">
        <v>5.9678803844716466E-2</v>
      </c>
      <c r="R982" s="9">
        <v>0</v>
      </c>
      <c r="S982" s="10">
        <v>156.19999999999999</v>
      </c>
      <c r="T982" s="10">
        <v>156.4</v>
      </c>
      <c r="U982" s="41"/>
      <c r="V982" s="84">
        <v>6.5500000000000003E-2</v>
      </c>
      <c r="W982" s="84">
        <v>6.0999999999999999E-2</v>
      </c>
      <c r="X982" s="87">
        <v>6.1</v>
      </c>
      <c r="Y982" s="41"/>
      <c r="Z982" s="13">
        <v>5.96E-2</v>
      </c>
      <c r="AA982" s="11">
        <v>5.96</v>
      </c>
      <c r="AB982" s="22">
        <v>4.2500000000000003E-2</v>
      </c>
      <c r="AC982" s="41"/>
      <c r="AD982" s="90">
        <v>0</v>
      </c>
      <c r="AE982" s="41"/>
      <c r="AF982" s="12" t="str">
        <v/>
      </c>
      <c r="AG982" s="104" t="str">
        <v/>
      </c>
      <c r="AH982" s="41"/>
      <c r="AI982" s="94">
        <v>1.1499999999999999</v>
      </c>
      <c r="AJ982" s="94">
        <v>7.1</v>
      </c>
      <c r="AK982" s="94">
        <v>5.93</v>
      </c>
      <c r="AL982" s="41"/>
      <c r="AM982" s="7">
        <v>2.0275575398352785E-2</v>
      </c>
      <c r="AN982" s="7">
        <v>2.4352982105853016E-3</v>
      </c>
      <c r="AO982" s="7">
        <v>2.4169336543532483E-2</v>
      </c>
      <c r="AP982" s="7">
        <v>2.9441681217715177E-2</v>
      </c>
      <c r="AQ982" s="7">
        <v>3.198765260943226E-2</v>
      </c>
      <c r="AR982" s="7">
        <v>5.0607385276524752E-2</v>
      </c>
      <c r="AS982" s="18">
        <v>66.272000000000006</v>
      </c>
      <c r="AT982" s="41"/>
      <c r="AU982" s="9">
        <v>2.265137434456066E-2</v>
      </c>
      <c r="AV982" s="9">
        <v>2.2213665847230502E-3</v>
      </c>
      <c r="AW982" s="9">
        <v>2.719435868516773E-2</v>
      </c>
      <c r="AX982" s="9">
        <v>3.1384993492939994E-2</v>
      </c>
      <c r="AY982" s="9">
        <v>3.4850811300224827E-2</v>
      </c>
      <c r="AZ982" s="9">
        <v>5.1655998542400772E-2</v>
      </c>
      <c r="BA982" s="10">
        <v>67.676000000000002</v>
      </c>
      <c r="BB982" s="41"/>
    </row>
    <row r="983" spans="1:54" ht="12.75" customHeight="1" x14ac:dyDescent="0.2">
      <c r="A983" s="32">
        <v>34516</v>
      </c>
      <c r="B983" s="7">
        <v>2.7700831024930705E-2</v>
      </c>
      <c r="C983" s="7">
        <v>3.3806626098715764E-3</v>
      </c>
      <c r="D983" s="7">
        <v>2.9008426331011528E-2</v>
      </c>
      <c r="E983" s="7">
        <v>3.5911618723412309E-2</v>
      </c>
      <c r="F983" s="7">
        <v>3.6091992258219241E-2</v>
      </c>
      <c r="G983" s="7">
        <v>5.6538549486068179E-2</v>
      </c>
      <c r="H983" s="7">
        <v>1.1682242990656011E-3</v>
      </c>
      <c r="I983" s="8">
        <v>148.4</v>
      </c>
      <c r="J983" s="8">
        <v>148.4</v>
      </c>
      <c r="K983" s="41"/>
      <c r="L983" s="9">
        <v>2.8947368421052611E-2</v>
      </c>
      <c r="M983" s="9">
        <v>1.9181585677747748E-3</v>
      </c>
      <c r="N983" s="9">
        <v>3.2720508050515518E-2</v>
      </c>
      <c r="O983" s="9">
        <v>3.9272433076185331E-2</v>
      </c>
      <c r="P983" s="9">
        <v>4.1047406153213339E-2</v>
      </c>
      <c r="Q983" s="9">
        <v>5.9208793224913236E-2</v>
      </c>
      <c r="R983" s="9">
        <v>-1.1534025374856371E-3</v>
      </c>
      <c r="S983" s="10">
        <v>156.4</v>
      </c>
      <c r="T983" s="10">
        <v>156.69999999999999</v>
      </c>
      <c r="U983" s="41"/>
      <c r="V983" s="84">
        <v>6.4833333333333312E-2</v>
      </c>
      <c r="W983" s="84">
        <v>6.0999999999999999E-2</v>
      </c>
      <c r="X983" s="87">
        <v>6.1</v>
      </c>
      <c r="Y983" s="41"/>
      <c r="Z983" s="13">
        <v>4.2900000000000001E-2</v>
      </c>
      <c r="AA983" s="11">
        <v>4.29</v>
      </c>
      <c r="AB983" s="22">
        <v>4.2599999999999999E-2</v>
      </c>
      <c r="AC983" s="41"/>
      <c r="AD983" s="90">
        <v>0</v>
      </c>
      <c r="AE983" s="41"/>
      <c r="AF983" s="12" t="str">
        <v/>
      </c>
      <c r="AG983" s="104" t="str">
        <v/>
      </c>
      <c r="AH983" s="41"/>
      <c r="AI983" s="94">
        <v>1.1299999999999999</v>
      </c>
      <c r="AJ983" s="94">
        <v>7.3</v>
      </c>
      <c r="AK983" s="94">
        <v>6.13</v>
      </c>
      <c r="AL983" s="41"/>
      <c r="AM983" s="7">
        <v>2.1857083570297586E-2</v>
      </c>
      <c r="AN983" s="7">
        <v>3.1536697247704915E-3</v>
      </c>
      <c r="AO983" s="7">
        <v>2.4708042469000269E-2</v>
      </c>
      <c r="AP983" s="7">
        <v>2.9598487737903856E-2</v>
      </c>
      <c r="AQ983" s="7">
        <v>3.1944161930010928E-2</v>
      </c>
      <c r="AR983" s="7">
        <v>5.0387008715625736E-2</v>
      </c>
      <c r="AS983" s="18">
        <v>66.480999999999995</v>
      </c>
      <c r="AT983" s="41"/>
      <c r="AU983" s="9">
        <v>2.2679977078746694E-2</v>
      </c>
      <c r="AV983" s="9">
        <v>2.0982327560730152E-3</v>
      </c>
      <c r="AW983" s="9">
        <v>2.687181238054781E-2</v>
      </c>
      <c r="AX983" s="9">
        <v>3.1288004281649462E-2</v>
      </c>
      <c r="AY983" s="9">
        <v>3.4622850277495232E-2</v>
      </c>
      <c r="AZ983" s="9">
        <v>5.1302388583694736E-2</v>
      </c>
      <c r="BA983" s="10">
        <v>67.817999999999998</v>
      </c>
      <c r="BB983" s="41"/>
    </row>
    <row r="984" spans="1:54" ht="12.75" customHeight="1" x14ac:dyDescent="0.2">
      <c r="A984" s="32">
        <v>34547</v>
      </c>
      <c r="B984" s="7">
        <v>2.9005524861878351E-2</v>
      </c>
      <c r="C984" s="7">
        <v>4.0431266846361336E-3</v>
      </c>
      <c r="D984" s="7">
        <v>2.938662958741034E-2</v>
      </c>
      <c r="E984" s="7">
        <v>3.6414893395352532E-2</v>
      </c>
      <c r="F984" s="7">
        <v>3.6112701812690551E-2</v>
      </c>
      <c r="G984" s="7">
        <v>5.6114032763839861E-2</v>
      </c>
      <c r="H984" s="7">
        <v>1.166861143523823E-3</v>
      </c>
      <c r="I984" s="8">
        <v>149</v>
      </c>
      <c r="J984" s="8">
        <v>149</v>
      </c>
      <c r="K984" s="41"/>
      <c r="L984" s="9">
        <v>2.8833551769331667E-2</v>
      </c>
      <c r="M984" s="9">
        <v>2.552648372686761E-3</v>
      </c>
      <c r="N984" s="9">
        <v>3.2345874159275256E-2</v>
      </c>
      <c r="O984" s="9">
        <v>3.9585529002722941E-2</v>
      </c>
      <c r="P984" s="9">
        <v>4.0949578422512456E-2</v>
      </c>
      <c r="Q984" s="9">
        <v>5.8773581672988628E-2</v>
      </c>
      <c r="R984" s="9">
        <v>-2.3014959723820505E-3</v>
      </c>
      <c r="S984" s="10">
        <v>157</v>
      </c>
      <c r="T984" s="10">
        <v>157.1</v>
      </c>
      <c r="U984" s="41"/>
      <c r="V984" s="84">
        <v>6.4166666666666664E-2</v>
      </c>
      <c r="W984" s="84">
        <v>0.06</v>
      </c>
      <c r="X984" s="87">
        <v>6</v>
      </c>
      <c r="Y984" s="41"/>
      <c r="Z984" s="13">
        <v>4.7E-2</v>
      </c>
      <c r="AA984" s="11">
        <v>4.7</v>
      </c>
      <c r="AB984" s="22">
        <v>4.4699999999999997E-2</v>
      </c>
      <c r="AC984" s="41"/>
      <c r="AD984" s="90">
        <v>0</v>
      </c>
      <c r="AE984" s="41"/>
      <c r="AF984" s="12" t="str">
        <v/>
      </c>
      <c r="AG984" s="104" t="str">
        <v/>
      </c>
      <c r="AH984" s="41"/>
      <c r="AI984" s="94">
        <v>1.02</v>
      </c>
      <c r="AJ984" s="94">
        <v>7.24</v>
      </c>
      <c r="AK984" s="94">
        <v>6.18</v>
      </c>
      <c r="AL984" s="41"/>
      <c r="AM984" s="7">
        <v>2.2464324075494924E-2</v>
      </c>
      <c r="AN984" s="7">
        <v>2.3014094252493678E-3</v>
      </c>
      <c r="AO984" s="7">
        <v>2.4698099264367279E-2</v>
      </c>
      <c r="AP984" s="7">
        <v>3.0046861537461389E-2</v>
      </c>
      <c r="AQ984" s="7">
        <v>3.1865126889452089E-2</v>
      </c>
      <c r="AR984" s="7">
        <v>4.9961662042642407E-2</v>
      </c>
      <c r="AS984" s="18">
        <v>66.634</v>
      </c>
      <c r="AT984" s="41"/>
      <c r="AU984" s="9">
        <v>2.1915169029772086E-2</v>
      </c>
      <c r="AV984" s="9">
        <v>1.1206464360495882E-3</v>
      </c>
      <c r="AW984" s="9">
        <v>2.6316624379917553E-2</v>
      </c>
      <c r="AX984" s="9">
        <v>3.1231842689044775E-2</v>
      </c>
      <c r="AY984" s="9">
        <v>3.4398392935245825E-2</v>
      </c>
      <c r="AZ984" s="9">
        <v>5.0857815185914923E-2</v>
      </c>
      <c r="BA984" s="10">
        <v>67.894000000000005</v>
      </c>
      <c r="BB984" s="41"/>
    </row>
    <row r="985" spans="1:54" ht="12.75" customHeight="1" x14ac:dyDescent="0.2">
      <c r="A985" s="32">
        <v>34578</v>
      </c>
      <c r="B985" s="7">
        <v>2.9634734665747731E-2</v>
      </c>
      <c r="C985" s="7">
        <v>2.0134228187920211E-3</v>
      </c>
      <c r="D985" s="7">
        <v>2.8802857977200613E-2</v>
      </c>
      <c r="E985" s="7">
        <v>3.6306248774414351E-2</v>
      </c>
      <c r="F985" s="7">
        <v>3.5895937386548393E-2</v>
      </c>
      <c r="G985" s="7">
        <v>5.5625819419024225E-2</v>
      </c>
      <c r="H985" s="7">
        <v>2.333722287047868E-3</v>
      </c>
      <c r="I985" s="8">
        <v>149.4</v>
      </c>
      <c r="J985" s="8">
        <v>149.30000000000001</v>
      </c>
      <c r="K985" s="41"/>
      <c r="L985" s="9">
        <v>3.0085022890778301E-2</v>
      </c>
      <c r="M985" s="9">
        <v>2.5461489497136114E-3</v>
      </c>
      <c r="N985" s="9">
        <v>3.1756314724314283E-2</v>
      </c>
      <c r="O985" s="9">
        <v>3.9124156950857802E-2</v>
      </c>
      <c r="P985" s="9">
        <v>4.0589619036672353E-2</v>
      </c>
      <c r="Q985" s="9">
        <v>5.8311779225939775E-2</v>
      </c>
      <c r="R985" s="9">
        <v>-2.2935779816514179E-3</v>
      </c>
      <c r="S985" s="10">
        <v>157.5</v>
      </c>
      <c r="T985" s="10">
        <v>157.5</v>
      </c>
      <c r="U985" s="41"/>
      <c r="V985" s="84">
        <v>6.3500000000000001E-2</v>
      </c>
      <c r="W985" s="84">
        <v>5.9000000000000004E-2</v>
      </c>
      <c r="X985" s="87">
        <v>5.9</v>
      </c>
      <c r="Y985" s="41"/>
      <c r="Z985" s="13">
        <v>5.4400000000000004E-2</v>
      </c>
      <c r="AA985" s="11">
        <v>5.44</v>
      </c>
      <c r="AB985" s="22">
        <v>4.7300000000000002E-2</v>
      </c>
      <c r="AC985" s="41"/>
      <c r="AD985" s="90">
        <v>0</v>
      </c>
      <c r="AE985" s="41"/>
      <c r="AF985" s="12" t="str">
        <v/>
      </c>
      <c r="AG985" s="104" t="str">
        <v/>
      </c>
      <c r="AH985" s="41"/>
      <c r="AI985" s="94">
        <v>1</v>
      </c>
      <c r="AJ985" s="94">
        <v>7.46</v>
      </c>
      <c r="AK985" s="94">
        <v>6.39</v>
      </c>
      <c r="AL985" s="41"/>
      <c r="AM985" s="7">
        <v>2.2532879610043244E-2</v>
      </c>
      <c r="AN985" s="7">
        <v>1.1105441666416915E-3</v>
      </c>
      <c r="AO985" s="7">
        <v>2.390478377251215E-2</v>
      </c>
      <c r="AP985" s="7">
        <v>2.9817186887612701E-2</v>
      </c>
      <c r="AQ985" s="7">
        <v>3.1839889301206181E-2</v>
      </c>
      <c r="AR985" s="7">
        <v>4.9477652956150031E-2</v>
      </c>
      <c r="AS985" s="18">
        <v>66.707999999999998</v>
      </c>
      <c r="AT985" s="41"/>
      <c r="AU985" s="9">
        <v>2.1927319727073291E-2</v>
      </c>
      <c r="AV985" s="9">
        <v>1.5170707278993056E-3</v>
      </c>
      <c r="AW985" s="9">
        <v>2.5471057228704685E-2</v>
      </c>
      <c r="AX985" s="9">
        <v>3.0830183953937329E-2</v>
      </c>
      <c r="AY985" s="9">
        <v>3.4397207674210728E-2</v>
      </c>
      <c r="AZ985" s="9">
        <v>5.0467938518764965E-2</v>
      </c>
      <c r="BA985" s="10">
        <v>67.997</v>
      </c>
      <c r="BB985" s="41"/>
    </row>
    <row r="986" spans="1:54" ht="12.75" customHeight="1" x14ac:dyDescent="0.2">
      <c r="A986" s="32">
        <v>34608</v>
      </c>
      <c r="B986" s="7">
        <v>2.6080988332189525E-2</v>
      </c>
      <c r="C986" s="7">
        <v>6.6979236436703893E-4</v>
      </c>
      <c r="D986" s="7">
        <v>2.8532817459259618E-2</v>
      </c>
      <c r="E986" s="7">
        <v>3.5452809100833038E-2</v>
      </c>
      <c r="F986" s="7">
        <v>3.5669727714808142E-2</v>
      </c>
      <c r="G986" s="7">
        <v>5.514225297455666E-2</v>
      </c>
      <c r="H986" s="7">
        <v>-2.3282887077997749E-3</v>
      </c>
      <c r="I986" s="8">
        <v>149.5</v>
      </c>
      <c r="J986" s="8">
        <v>149.4</v>
      </c>
      <c r="K986" s="41"/>
      <c r="L986" s="9">
        <v>2.931596091205213E-2</v>
      </c>
      <c r="M986" s="9">
        <v>1.9047619047620756E-3</v>
      </c>
      <c r="N986" s="9">
        <v>3.1649323370677385E-2</v>
      </c>
      <c r="O986" s="9">
        <v>3.8349332564795446E-2</v>
      </c>
      <c r="P986" s="9">
        <v>4.0428840470368765E-2</v>
      </c>
      <c r="Q986" s="9">
        <v>5.7857053339226416E-2</v>
      </c>
      <c r="R986" s="9">
        <v>-3.4403669724770714E-3</v>
      </c>
      <c r="S986" s="10">
        <v>158</v>
      </c>
      <c r="T986" s="10">
        <v>157.80000000000001</v>
      </c>
      <c r="U986" s="41"/>
      <c r="V986" s="84">
        <v>6.2666666666666662E-2</v>
      </c>
      <c r="W986" s="84">
        <v>5.7999999999999996E-2</v>
      </c>
      <c r="X986" s="87">
        <v>5.8</v>
      </c>
      <c r="Y986" s="41"/>
      <c r="Z986" s="13">
        <v>4.9000000000000002E-2</v>
      </c>
      <c r="AA986" s="11">
        <v>4.9000000000000004</v>
      </c>
      <c r="AB986" s="22">
        <v>4.7599999999999996E-2</v>
      </c>
      <c r="AC986" s="41"/>
      <c r="AD986" s="90">
        <v>0</v>
      </c>
      <c r="AE986" s="41"/>
      <c r="AF986" s="12" t="str">
        <v/>
      </c>
      <c r="AG986" s="104" t="str">
        <v/>
      </c>
      <c r="AH986" s="41"/>
      <c r="AI986" s="94">
        <v>0.97</v>
      </c>
      <c r="AJ986" s="94">
        <v>7.74</v>
      </c>
      <c r="AK986" s="94">
        <v>6.73</v>
      </c>
      <c r="AL986" s="41"/>
      <c r="AM986" s="7">
        <v>2.1056491908989505E-2</v>
      </c>
      <c r="AN986" s="7">
        <v>1.6939497511543333E-3</v>
      </c>
      <c r="AO986" s="7">
        <v>2.384595335862727E-2</v>
      </c>
      <c r="AP986" s="7">
        <v>2.9362822825576895E-2</v>
      </c>
      <c r="AQ986" s="7">
        <v>3.1771455273670979E-2</v>
      </c>
      <c r="AR986" s="7">
        <v>4.9191748617222419E-2</v>
      </c>
      <c r="AS986" s="18">
        <v>66.820999999999998</v>
      </c>
      <c r="AT986" s="41"/>
      <c r="AU986" s="9">
        <v>2.2656683721697712E-2</v>
      </c>
      <c r="AV986" s="9">
        <v>2.3530449872788406E-3</v>
      </c>
      <c r="AW986" s="9">
        <v>2.5521744911971789E-2</v>
      </c>
      <c r="AX986" s="9">
        <v>3.0567952128524256E-2</v>
      </c>
      <c r="AY986" s="9">
        <v>3.4408041224877062E-2</v>
      </c>
      <c r="AZ986" s="9">
        <v>5.0181523721555266E-2</v>
      </c>
      <c r="BA986" s="10">
        <v>68.156999999999996</v>
      </c>
      <c r="BB986" s="41"/>
    </row>
    <row r="987" spans="1:54" ht="12.75" customHeight="1" x14ac:dyDescent="0.2">
      <c r="A987" s="32">
        <v>34639</v>
      </c>
      <c r="B987" s="7">
        <v>2.6748971193415461E-2</v>
      </c>
      <c r="C987" s="7">
        <v>2.6773761713521083E-3</v>
      </c>
      <c r="D987" s="7">
        <v>2.7994665292516485E-2</v>
      </c>
      <c r="E987" s="7">
        <v>3.5235637694904565E-2</v>
      </c>
      <c r="F987" s="7">
        <v>3.5808195510842245E-2</v>
      </c>
      <c r="G987" s="7">
        <v>5.4801475340087613E-2</v>
      </c>
      <c r="H987" s="7">
        <v>-1.1587485515642815E-3</v>
      </c>
      <c r="I987" s="8">
        <v>149.69999999999999</v>
      </c>
      <c r="J987" s="8">
        <v>149.80000000000001</v>
      </c>
      <c r="K987" s="41"/>
      <c r="L987" s="9">
        <v>2.7940220922676895E-2</v>
      </c>
      <c r="M987" s="9">
        <v>2.5348542458807355E-3</v>
      </c>
      <c r="N987" s="9">
        <v>3.0891824141224378E-2</v>
      </c>
      <c r="O987" s="9">
        <v>3.7978482546620285E-2</v>
      </c>
      <c r="P987" s="9">
        <v>4.0364889616508748E-2</v>
      </c>
      <c r="Q987" s="9">
        <v>5.7411029251505763E-2</v>
      </c>
      <c r="R987" s="9">
        <v>-4.5558086560363309E-3</v>
      </c>
      <c r="S987" s="10">
        <v>158.19999999999999</v>
      </c>
      <c r="T987" s="10">
        <v>158.19999999999999</v>
      </c>
      <c r="U987" s="41"/>
      <c r="V987" s="84">
        <v>6.1833333333333337E-2</v>
      </c>
      <c r="W987" s="84">
        <v>5.5999999999999994E-2</v>
      </c>
      <c r="X987" s="87">
        <v>5.6</v>
      </c>
      <c r="Y987" s="41"/>
      <c r="Z987" s="13">
        <v>5.6600000000000004E-2</v>
      </c>
      <c r="AA987" s="11">
        <v>5.66</v>
      </c>
      <c r="AB987" s="22">
        <v>5.2900000000000003E-2</v>
      </c>
      <c r="AC987" s="41"/>
      <c r="AD987" s="90">
        <v>0</v>
      </c>
      <c r="AE987" s="41"/>
      <c r="AF987" s="12" t="str">
        <v/>
      </c>
      <c r="AG987" s="104" t="str">
        <v/>
      </c>
      <c r="AH987" s="41"/>
      <c r="AI987" s="94">
        <v>0.51</v>
      </c>
      <c r="AJ987" s="94">
        <v>7.96</v>
      </c>
      <c r="AK987" s="94">
        <v>7.15</v>
      </c>
      <c r="AL987" s="41"/>
      <c r="AM987" s="7">
        <v>2.1062424695349691E-2</v>
      </c>
      <c r="AN987" s="7">
        <v>1.9006001107435555E-3</v>
      </c>
      <c r="AO987" s="7">
        <v>2.3743834586358092E-2</v>
      </c>
      <c r="AP987" s="7">
        <v>2.9305582138190456E-2</v>
      </c>
      <c r="AQ987" s="7">
        <v>3.1821806774623207E-2</v>
      </c>
      <c r="AR987" s="7">
        <v>4.8899038971553788E-2</v>
      </c>
      <c r="AS987" s="18">
        <v>66.947999999999993</v>
      </c>
      <c r="AT987" s="41"/>
      <c r="AU987" s="9">
        <v>2.1894969993564661E-2</v>
      </c>
      <c r="AV987" s="9">
        <v>1.8340009096644572E-3</v>
      </c>
      <c r="AW987" s="9">
        <v>2.5510394663351921E-2</v>
      </c>
      <c r="AX987" s="9">
        <v>3.0397952553136598E-2</v>
      </c>
      <c r="AY987" s="9">
        <v>3.4378561497344862E-2</v>
      </c>
      <c r="AZ987" s="9">
        <v>4.9895592995599536E-2</v>
      </c>
      <c r="BA987" s="10">
        <v>68.281999999999996</v>
      </c>
      <c r="BB987" s="41"/>
    </row>
    <row r="988" spans="1:54" ht="12.75" customHeight="1" x14ac:dyDescent="0.2">
      <c r="A988" s="32">
        <v>34669</v>
      </c>
      <c r="B988" s="7">
        <v>2.6748971193415461E-2</v>
      </c>
      <c r="C988" s="7">
        <v>2.0026702269690944E-3</v>
      </c>
      <c r="D988" s="7">
        <v>2.7746117249634494E-2</v>
      </c>
      <c r="E988" s="7">
        <v>3.4907043552284023E-2</v>
      </c>
      <c r="F988" s="7">
        <v>3.5808195510842245E-2</v>
      </c>
      <c r="G988" s="7">
        <v>5.4393505228718331E-2</v>
      </c>
      <c r="H988" s="7">
        <v>2.3228803716608404E-3</v>
      </c>
      <c r="I988" s="8">
        <v>149.69999999999999</v>
      </c>
      <c r="J988" s="8">
        <v>150.1</v>
      </c>
      <c r="K988" s="41"/>
      <c r="L988" s="9">
        <v>2.5990903183885639E-2</v>
      </c>
      <c r="M988" s="9">
        <v>6.3211125158035841E-4</v>
      </c>
      <c r="N988" s="9">
        <v>3.0239773477605869E-2</v>
      </c>
      <c r="O988" s="9">
        <v>3.7268705621827936E-2</v>
      </c>
      <c r="P988" s="9">
        <v>3.9972298036740073E-2</v>
      </c>
      <c r="Q988" s="9">
        <v>5.7106977244055557E-2</v>
      </c>
      <c r="R988" s="9">
        <v>0</v>
      </c>
      <c r="S988" s="10">
        <v>157.9</v>
      </c>
      <c r="T988" s="10">
        <v>158.30000000000001</v>
      </c>
      <c r="U988" s="41"/>
      <c r="V988" s="84">
        <v>6.1000000000000006E-2</v>
      </c>
      <c r="W988" s="84">
        <v>5.5E-2</v>
      </c>
      <c r="X988" s="87">
        <v>5.5</v>
      </c>
      <c r="Y988" s="41"/>
      <c r="Z988" s="13">
        <v>4.9400000000000006E-2</v>
      </c>
      <c r="AA988" s="11">
        <v>4.9400000000000004</v>
      </c>
      <c r="AB988" s="22">
        <v>5.45E-2</v>
      </c>
      <c r="AC988" s="41"/>
      <c r="AD988" s="90">
        <v>0</v>
      </c>
      <c r="AE988" s="41"/>
      <c r="AF988" s="12" t="str">
        <v/>
      </c>
      <c r="AG988" s="104" t="str">
        <v/>
      </c>
      <c r="AH988" s="41"/>
      <c r="AI988" s="94">
        <v>0.15</v>
      </c>
      <c r="AJ988" s="94">
        <v>7.81</v>
      </c>
      <c r="AK988" s="94">
        <v>7.59</v>
      </c>
      <c r="AL988" s="41"/>
      <c r="AM988" s="7">
        <v>2.1484553688512209E-2</v>
      </c>
      <c r="AN988" s="7">
        <v>6.4228953814904344E-4</v>
      </c>
      <c r="AO988" s="7">
        <v>2.3111043710707158E-2</v>
      </c>
      <c r="AP988" s="7">
        <v>2.8841876823610502E-2</v>
      </c>
      <c r="AQ988" s="7">
        <v>3.1597558951132365E-2</v>
      </c>
      <c r="AR988" s="7">
        <v>4.8519204706932939E-2</v>
      </c>
      <c r="AS988" s="18">
        <v>66.991</v>
      </c>
      <c r="AT988" s="41"/>
      <c r="AU988" s="9">
        <v>2.1780430522520877E-2</v>
      </c>
      <c r="AV988" s="9">
        <v>3.3683840543652366E-4</v>
      </c>
      <c r="AW988" s="9">
        <v>2.4784530305218988E-2</v>
      </c>
      <c r="AX988" s="9">
        <v>2.988289160732438E-2</v>
      </c>
      <c r="AY988" s="9">
        <v>3.4004330299230334E-2</v>
      </c>
      <c r="AZ988" s="9">
        <v>4.9544119493285299E-2</v>
      </c>
      <c r="BA988" s="10">
        <v>68.305000000000007</v>
      </c>
      <c r="BB988" s="41"/>
    </row>
    <row r="989" spans="1:54" ht="12.75" customHeight="1" x14ac:dyDescent="0.2">
      <c r="A989" s="32">
        <v>34700</v>
      </c>
      <c r="B989" s="7">
        <v>2.8043775649794878E-2</v>
      </c>
      <c r="C989" s="7">
        <v>2.6648900732844094E-3</v>
      </c>
      <c r="D989" s="7">
        <v>2.8620323028468286E-2</v>
      </c>
      <c r="E989" s="7">
        <v>3.3612875302544198E-2</v>
      </c>
      <c r="F989" s="7">
        <v>3.6025994132783179E-2</v>
      </c>
      <c r="G989" s="7">
        <v>5.4401616010395726E-2</v>
      </c>
      <c r="H989" s="7">
        <v>5.807200929152101E-3</v>
      </c>
      <c r="I989" s="8">
        <v>150.30000000000001</v>
      </c>
      <c r="J989" s="8">
        <v>150.5</v>
      </c>
      <c r="K989" s="41"/>
      <c r="L989" s="9">
        <v>2.8515878159429464E-2</v>
      </c>
      <c r="M989" s="9">
        <v>4.4219835754895076E-3</v>
      </c>
      <c r="N989" s="9">
        <v>3.0788379107201225E-2</v>
      </c>
      <c r="O989" s="9">
        <v>3.7529847090791657E-2</v>
      </c>
      <c r="P989" s="9">
        <v>4.0303170688829271E-2</v>
      </c>
      <c r="Q989" s="9">
        <v>5.7171194741599152E-2</v>
      </c>
      <c r="R989" s="9">
        <v>3.4285714285713365E-3</v>
      </c>
      <c r="S989" s="10">
        <v>158.69999999999999</v>
      </c>
      <c r="T989" s="10">
        <v>159</v>
      </c>
      <c r="U989" s="41"/>
      <c r="V989" s="84">
        <v>6.016666666666666E-2</v>
      </c>
      <c r="W989" s="84">
        <v>5.5999999999999994E-2</v>
      </c>
      <c r="X989" s="87">
        <v>5.6</v>
      </c>
      <c r="Y989" s="41"/>
      <c r="Z989" s="13">
        <v>5.8600000000000006E-2</v>
      </c>
      <c r="AA989" s="11">
        <v>5.86</v>
      </c>
      <c r="AB989" s="22">
        <v>5.5300000000000002E-2</v>
      </c>
      <c r="AC989" s="41"/>
      <c r="AD989" s="90">
        <v>0</v>
      </c>
      <c r="AE989" s="41"/>
      <c r="AF989" s="12" t="str">
        <v/>
      </c>
      <c r="AG989" s="104" t="str">
        <v/>
      </c>
      <c r="AH989" s="41"/>
      <c r="AI989" s="94">
        <v>0.34</v>
      </c>
      <c r="AJ989" s="94">
        <v>7.78</v>
      </c>
      <c r="AK989" s="94">
        <v>7.51</v>
      </c>
      <c r="AL989" s="41"/>
      <c r="AM989" s="7">
        <v>2.3215047862935156E-2</v>
      </c>
      <c r="AN989" s="7">
        <v>2.0301234494184417E-3</v>
      </c>
      <c r="AO989" s="7">
        <v>2.3339611863435472E-2</v>
      </c>
      <c r="AP989" s="7">
        <v>2.7707716475368072E-2</v>
      </c>
      <c r="AQ989" s="7">
        <v>3.1293152061465657E-2</v>
      </c>
      <c r="AR989" s="7">
        <v>4.8301553636113326E-2</v>
      </c>
      <c r="AS989" s="18">
        <v>67.126999999999995</v>
      </c>
      <c r="AT989" s="41"/>
      <c r="AU989" s="9">
        <v>2.3512002630713402E-2</v>
      </c>
      <c r="AV989" s="9">
        <v>2.4888368347850687E-3</v>
      </c>
      <c r="AW989" s="9">
        <v>2.4703804357671943E-2</v>
      </c>
      <c r="AX989" s="9">
        <v>2.9603353252125597E-2</v>
      </c>
      <c r="AY989" s="9">
        <v>3.3683537527640084E-2</v>
      </c>
      <c r="AZ989" s="9">
        <v>4.9370315564757794E-2</v>
      </c>
      <c r="BA989" s="10">
        <v>68.474999999999994</v>
      </c>
      <c r="BB989" s="41"/>
    </row>
    <row r="990" spans="1:54" ht="12.75" customHeight="1" x14ac:dyDescent="0.2">
      <c r="A990" s="32">
        <v>34731</v>
      </c>
      <c r="B990" s="7">
        <v>2.8629856850715951E-2</v>
      </c>
      <c r="C990" s="7">
        <v>2.6578073089700283E-3</v>
      </c>
      <c r="D990" s="7">
        <v>2.874720865888758E-2</v>
      </c>
      <c r="E990" s="7">
        <v>3.3465192545051758E-2</v>
      </c>
      <c r="F990" s="7">
        <v>3.5948909188546763E-2</v>
      </c>
      <c r="G990" s="7">
        <v>5.4208459324627478E-2</v>
      </c>
      <c r="H990" s="7">
        <v>1.87353629976581E-2</v>
      </c>
      <c r="I990" s="8">
        <v>150.9</v>
      </c>
      <c r="J990" s="8">
        <v>150.9</v>
      </c>
      <c r="K990" s="41"/>
      <c r="L990" s="9">
        <v>2.9677419354838586E-2</v>
      </c>
      <c r="M990" s="9">
        <v>2.515723270440251E-3</v>
      </c>
      <c r="N990" s="9">
        <v>3.1075586806406985E-2</v>
      </c>
      <c r="O990" s="9">
        <v>3.7449492069119295E-2</v>
      </c>
      <c r="P990" s="9">
        <v>4.0406029865558635E-2</v>
      </c>
      <c r="Q990" s="9">
        <v>5.7066615692989542E-2</v>
      </c>
      <c r="R990" s="9">
        <v>1.7321016166281789E-2</v>
      </c>
      <c r="S990" s="10">
        <v>159.6</v>
      </c>
      <c r="T990" s="10">
        <v>159.4</v>
      </c>
      <c r="U990" s="41"/>
      <c r="V990" s="84">
        <v>5.9166666666666673E-2</v>
      </c>
      <c r="W990" s="84">
        <v>5.4000000000000006E-2</v>
      </c>
      <c r="X990" s="87">
        <v>5.4</v>
      </c>
      <c r="Y990" s="41"/>
      <c r="Z990" s="13">
        <v>6.0999999999999999E-2</v>
      </c>
      <c r="AA990" s="11">
        <v>6.1</v>
      </c>
      <c r="AB990" s="22">
        <v>5.9200000000000003E-2</v>
      </c>
      <c r="AC990" s="41"/>
      <c r="AD990" s="90">
        <v>0</v>
      </c>
      <c r="AE990" s="41"/>
      <c r="AF990" s="12" t="str">
        <v/>
      </c>
      <c r="AG990" s="104" t="str">
        <v/>
      </c>
      <c r="AH990" s="41"/>
      <c r="AI990" s="94">
        <v>0.43</v>
      </c>
      <c r="AJ990" s="94">
        <v>7.47</v>
      </c>
      <c r="AK990" s="94">
        <v>7.11</v>
      </c>
      <c r="AL990" s="41"/>
      <c r="AM990" s="7">
        <v>2.2659529168440828E-2</v>
      </c>
      <c r="AN990" s="7">
        <v>1.7727590984253361E-3</v>
      </c>
      <c r="AO990" s="7">
        <v>2.3079038197920454E-2</v>
      </c>
      <c r="AP990" s="7">
        <v>2.7168230253951764E-2</v>
      </c>
      <c r="AQ990" s="7">
        <v>3.0998177497979063E-2</v>
      </c>
      <c r="AR990" s="7">
        <v>4.8110358226014727E-2</v>
      </c>
      <c r="AS990" s="18">
        <v>67.245999999999995</v>
      </c>
      <c r="AT990" s="41"/>
      <c r="AU990" s="9">
        <v>2.2968962071382881E-2</v>
      </c>
      <c r="AV990" s="9">
        <v>1.6356334428624386E-3</v>
      </c>
      <c r="AW990" s="9">
        <v>2.4334844890157692E-2</v>
      </c>
      <c r="AX990" s="9">
        <v>2.8943895384778928E-2</v>
      </c>
      <c r="AY990" s="9">
        <v>3.3317790423269322E-2</v>
      </c>
      <c r="AZ990" s="9">
        <v>4.9085780512119648E-2</v>
      </c>
      <c r="BA990" s="10">
        <v>68.587000000000003</v>
      </c>
      <c r="BB990" s="41"/>
    </row>
    <row r="991" spans="1:54" ht="12.75" customHeight="1" x14ac:dyDescent="0.2">
      <c r="A991" s="32">
        <v>34759</v>
      </c>
      <c r="B991" s="7">
        <v>2.8532608695652328E-2</v>
      </c>
      <c r="C991" s="7">
        <v>1.9880715705764551E-3</v>
      </c>
      <c r="D991" s="7">
        <v>2.8154197554807192E-2</v>
      </c>
      <c r="E991" s="7">
        <v>3.3021750191438715E-2</v>
      </c>
      <c r="F991" s="7">
        <v>3.590141123618551E-2</v>
      </c>
      <c r="G991" s="7">
        <v>5.4182404319472521E-2</v>
      </c>
      <c r="H991" s="7">
        <v>2.1077283372365363E-2</v>
      </c>
      <c r="I991" s="8">
        <v>151.4</v>
      </c>
      <c r="J991" s="8">
        <v>151.19999999999999</v>
      </c>
      <c r="K991" s="41"/>
      <c r="L991" s="9">
        <v>2.9525032092426073E-2</v>
      </c>
      <c r="M991" s="9">
        <v>3.1367628607277265E-3</v>
      </c>
      <c r="N991" s="9">
        <v>3.0910815072137776E-2</v>
      </c>
      <c r="O991" s="9">
        <v>3.6775575281952522E-2</v>
      </c>
      <c r="P991" s="9">
        <v>4.0442998253045648E-2</v>
      </c>
      <c r="Q991" s="9">
        <v>5.7030295048045243E-2</v>
      </c>
      <c r="R991" s="9">
        <v>2.0785219399538146E-2</v>
      </c>
      <c r="S991" s="10">
        <v>160.4</v>
      </c>
      <c r="T991" s="10">
        <v>159.9</v>
      </c>
      <c r="U991" s="41"/>
      <c r="V991" s="84">
        <v>5.8250000000000003E-2</v>
      </c>
      <c r="W991" s="84">
        <v>5.4000000000000006E-2</v>
      </c>
      <c r="X991" s="87">
        <v>5.4</v>
      </c>
      <c r="Y991" s="41"/>
      <c r="Z991" s="13">
        <v>6.3E-2</v>
      </c>
      <c r="AA991" s="11">
        <v>6.3</v>
      </c>
      <c r="AB991" s="22">
        <v>5.9800000000000006E-2</v>
      </c>
      <c r="AC991" s="41"/>
      <c r="AD991" s="90">
        <v>0</v>
      </c>
      <c r="AE991" s="41"/>
      <c r="AF991" s="12" t="str">
        <v/>
      </c>
      <c r="AG991" s="104" t="str">
        <v/>
      </c>
      <c r="AH991" s="41"/>
      <c r="AI991" s="94">
        <v>0.4</v>
      </c>
      <c r="AJ991" s="94">
        <v>7.2</v>
      </c>
      <c r="AK991" s="94">
        <v>6.78</v>
      </c>
      <c r="AL991" s="41"/>
      <c r="AM991" s="7">
        <v>2.1732866220786518E-2</v>
      </c>
      <c r="AN991" s="7">
        <v>1.8439758498647318E-3</v>
      </c>
      <c r="AO991" s="7">
        <v>2.288286615573476E-2</v>
      </c>
      <c r="AP991" s="7">
        <v>2.6772760450035404E-2</v>
      </c>
      <c r="AQ991" s="7">
        <v>3.0785306474566454E-2</v>
      </c>
      <c r="AR991" s="7">
        <v>4.8029689476412729E-2</v>
      </c>
      <c r="AS991" s="18">
        <v>67.37</v>
      </c>
      <c r="AT991" s="41"/>
      <c r="AU991" s="9">
        <v>2.1999256781865428E-2</v>
      </c>
      <c r="AV991" s="9">
        <v>2.4494437721434004E-3</v>
      </c>
      <c r="AW991" s="9">
        <v>2.4320480894945984E-2</v>
      </c>
      <c r="AX991" s="9">
        <v>2.8460131267075139E-2</v>
      </c>
      <c r="AY991" s="9">
        <v>3.3209499701930101E-2</v>
      </c>
      <c r="AZ991" s="9">
        <v>4.8941626722234011E-2</v>
      </c>
      <c r="BA991" s="10">
        <v>68.754999999999995</v>
      </c>
      <c r="BB991" s="41"/>
    </row>
    <row r="992" spans="1:54" ht="12.75" customHeight="1" x14ac:dyDescent="0.2">
      <c r="A992" s="32">
        <v>34790</v>
      </c>
      <c r="B992" s="7">
        <v>3.0529172320217013E-2</v>
      </c>
      <c r="C992" s="7">
        <v>3.9682539682541762E-3</v>
      </c>
      <c r="D992" s="7">
        <v>2.8792656052861743E-2</v>
      </c>
      <c r="E992" s="7">
        <v>3.3382187500103244E-2</v>
      </c>
      <c r="F992" s="7">
        <v>3.5757309501736501E-2</v>
      </c>
      <c r="G992" s="7">
        <v>5.4156534224905073E-2</v>
      </c>
      <c r="H992" s="7">
        <v>2.4590163934426146E-2</v>
      </c>
      <c r="I992" s="8">
        <v>151.9</v>
      </c>
      <c r="J992" s="8">
        <v>151.80000000000001</v>
      </c>
      <c r="K992" s="41"/>
      <c r="L992" s="9">
        <v>3.0788967286722091E-2</v>
      </c>
      <c r="M992" s="9">
        <v>3.1269543464664817E-3</v>
      </c>
      <c r="N992" s="9">
        <v>3.1083812773241126E-2</v>
      </c>
      <c r="O992" s="9">
        <v>3.6698982266146096E-2</v>
      </c>
      <c r="P992" s="9">
        <v>4.034853896953905E-2</v>
      </c>
      <c r="Q992" s="9">
        <v>5.6730964525602667E-2</v>
      </c>
      <c r="R992" s="9">
        <v>2.0785219399538146E-2</v>
      </c>
      <c r="S992" s="10">
        <v>160.69999999999999</v>
      </c>
      <c r="T992" s="10">
        <v>160.4</v>
      </c>
      <c r="U992" s="41"/>
      <c r="V992" s="84">
        <v>5.7749999999999996E-2</v>
      </c>
      <c r="W992" s="84">
        <v>5.7999999999999996E-2</v>
      </c>
      <c r="X992" s="87">
        <v>5.8</v>
      </c>
      <c r="Y992" s="41"/>
      <c r="Z992" s="13">
        <v>6.0599999999999994E-2</v>
      </c>
      <c r="AA992" s="11">
        <v>6.06</v>
      </c>
      <c r="AB992" s="22">
        <v>6.0499999999999998E-2</v>
      </c>
      <c r="AC992" s="41"/>
      <c r="AD992" s="90">
        <v>0</v>
      </c>
      <c r="AE992" s="41"/>
      <c r="AF992" s="12" t="str">
        <v/>
      </c>
      <c r="AG992" s="104" t="str">
        <v/>
      </c>
      <c r="AH992" s="41"/>
      <c r="AI992" s="94">
        <v>0.47</v>
      </c>
      <c r="AJ992" s="94">
        <v>7.06</v>
      </c>
      <c r="AK992" s="94">
        <v>6.57</v>
      </c>
      <c r="AL992" s="41"/>
      <c r="AM992" s="7">
        <v>2.320684692872832E-2</v>
      </c>
      <c r="AN992" s="7">
        <v>2.6272821730739526E-3</v>
      </c>
      <c r="AO992" s="7">
        <v>2.2857934735780461E-2</v>
      </c>
      <c r="AP992" s="7">
        <v>2.6880684017020595E-2</v>
      </c>
      <c r="AQ992" s="7">
        <v>3.0906700745825466E-2</v>
      </c>
      <c r="AR992" s="7">
        <v>4.7990576640345006E-2</v>
      </c>
      <c r="AS992" s="18">
        <v>67.546999999999997</v>
      </c>
      <c r="AT992" s="41"/>
      <c r="AU992" s="9">
        <v>2.2841961529328048E-2</v>
      </c>
      <c r="AV992" s="9">
        <v>2.3271034833831639E-3</v>
      </c>
      <c r="AW992" s="9">
        <v>2.399518829380165E-2</v>
      </c>
      <c r="AX992" s="9">
        <v>2.8326429438977563E-2</v>
      </c>
      <c r="AY992" s="9">
        <v>3.3326819351020109E-2</v>
      </c>
      <c r="AZ992" s="9">
        <v>4.8808287232269487E-2</v>
      </c>
      <c r="BA992" s="10">
        <v>68.915000000000006</v>
      </c>
      <c r="BB992" s="41"/>
    </row>
    <row r="993" spans="1:54" ht="12.75" customHeight="1" x14ac:dyDescent="0.2">
      <c r="A993" s="32">
        <v>34820</v>
      </c>
      <c r="B993" s="7">
        <v>3.1864406779660959E-2</v>
      </c>
      <c r="C993" s="7">
        <v>1.9762845849802257E-3</v>
      </c>
      <c r="D993" s="7">
        <v>2.8977982588419104E-2</v>
      </c>
      <c r="E993" s="7">
        <v>3.3309513200472152E-2</v>
      </c>
      <c r="F993" s="7">
        <v>3.557484628967722E-2</v>
      </c>
      <c r="G993" s="7">
        <v>5.3962480728712681E-2</v>
      </c>
      <c r="H993" s="7">
        <v>2.934272300469476E-2</v>
      </c>
      <c r="I993" s="8">
        <v>152.19999999999999</v>
      </c>
      <c r="J993" s="8">
        <v>152.1</v>
      </c>
      <c r="K993" s="41"/>
      <c r="L993" s="9">
        <v>3.0769230769230882E-2</v>
      </c>
      <c r="M993" s="9">
        <v>1.8703241895261513E-3</v>
      </c>
      <c r="N993" s="9">
        <v>3.106325602132598E-2</v>
      </c>
      <c r="O993" s="9">
        <v>3.6519209464036084E-2</v>
      </c>
      <c r="P993" s="9">
        <v>4.002941345800104E-2</v>
      </c>
      <c r="Q993" s="9">
        <v>5.6565956256229066E-2</v>
      </c>
      <c r="R993" s="9">
        <v>2.665121668597914E-2</v>
      </c>
      <c r="S993" s="10">
        <v>160.80000000000001</v>
      </c>
      <c r="T993" s="10">
        <v>160.69999999999999</v>
      </c>
      <c r="U993" s="41"/>
      <c r="V993" s="84">
        <v>5.7333333333333333E-2</v>
      </c>
      <c r="W993" s="84">
        <v>5.5999999999999994E-2</v>
      </c>
      <c r="X993" s="87">
        <v>5.6</v>
      </c>
      <c r="Y993" s="41"/>
      <c r="Z993" s="13">
        <v>6.1699999999999998E-2</v>
      </c>
      <c r="AA993" s="11">
        <v>6.17</v>
      </c>
      <c r="AB993" s="22">
        <v>6.0100000000000001E-2</v>
      </c>
      <c r="AC993" s="41"/>
      <c r="AD993" s="90">
        <v>0</v>
      </c>
      <c r="AE993" s="41"/>
      <c r="AF993" s="12" t="str">
        <v/>
      </c>
      <c r="AG993" s="104" t="str">
        <v/>
      </c>
      <c r="AH993" s="41"/>
      <c r="AI993" s="94">
        <v>0.41</v>
      </c>
      <c r="AJ993" s="94">
        <v>6.63</v>
      </c>
      <c r="AK993" s="94">
        <v>6.17</v>
      </c>
      <c r="AL993" s="41"/>
      <c r="AM993" s="7">
        <v>2.3294156796902055E-2</v>
      </c>
      <c r="AN993" s="7">
        <v>1.5396686751447675E-3</v>
      </c>
      <c r="AO993" s="7">
        <v>2.2929042810863276E-2</v>
      </c>
      <c r="AP993" s="7">
        <v>2.6735442735247084E-2</v>
      </c>
      <c r="AQ993" s="7">
        <v>3.0821428275676022E-2</v>
      </c>
      <c r="AR993" s="7">
        <v>4.7861641585387193E-2</v>
      </c>
      <c r="AS993" s="18">
        <v>67.650999999999996</v>
      </c>
      <c r="AT993" s="41"/>
      <c r="AU993" s="9">
        <v>2.2302520510618207E-2</v>
      </c>
      <c r="AV993" s="9">
        <v>1.6977435971847754E-3</v>
      </c>
      <c r="AW993" s="9">
        <v>2.4095901743509174E-2</v>
      </c>
      <c r="AX993" s="9">
        <v>2.8048303897115101E-2</v>
      </c>
      <c r="AY993" s="9">
        <v>3.3146855419536214E-2</v>
      </c>
      <c r="AZ993" s="9">
        <v>4.8674698820406981E-2</v>
      </c>
      <c r="BA993" s="10">
        <v>69.031999999999996</v>
      </c>
      <c r="BB993" s="41"/>
    </row>
    <row r="994" spans="1:54" ht="12.75" customHeight="1" x14ac:dyDescent="0.2">
      <c r="A994" s="32">
        <v>34851</v>
      </c>
      <c r="B994" s="7">
        <v>3.0405405405405483E-2</v>
      </c>
      <c r="C994" s="7">
        <v>1.9723865877712132E-3</v>
      </c>
      <c r="D994" s="7">
        <v>2.8428121028863718E-2</v>
      </c>
      <c r="E994" s="7">
        <v>3.2600042347722846E-2</v>
      </c>
      <c r="F994" s="7">
        <v>3.5489637781059846E-2</v>
      </c>
      <c r="G994" s="7">
        <v>5.3671547086180382E-2</v>
      </c>
      <c r="H994" s="7">
        <v>2.6932084309133408E-2</v>
      </c>
      <c r="I994" s="8">
        <v>152.5</v>
      </c>
      <c r="J994" s="8">
        <v>152.4</v>
      </c>
      <c r="K994" s="41"/>
      <c r="L994" s="9">
        <v>3.0089628681178038E-2</v>
      </c>
      <c r="M994" s="9">
        <v>2.4891101431239182E-3</v>
      </c>
      <c r="N994" s="9">
        <v>3.0808717660309792E-2</v>
      </c>
      <c r="O994" s="9">
        <v>3.6032144747016659E-2</v>
      </c>
      <c r="P994" s="9">
        <v>3.9902721706377875E-2</v>
      </c>
      <c r="Q994" s="9">
        <v>5.6401691491430261E-2</v>
      </c>
      <c r="R994" s="9">
        <v>2.5462962962962798E-2</v>
      </c>
      <c r="S994" s="10">
        <v>160.9</v>
      </c>
      <c r="T994" s="10">
        <v>161.1</v>
      </c>
      <c r="U994" s="41"/>
      <c r="V994" s="84">
        <v>5.6916666666666664E-2</v>
      </c>
      <c r="W994" s="84">
        <v>5.5999999999999994E-2</v>
      </c>
      <c r="X994" s="87">
        <v>5.6</v>
      </c>
      <c r="Y994" s="41"/>
      <c r="Z994" s="13">
        <v>6.1100000000000002E-2</v>
      </c>
      <c r="AA994" s="11">
        <v>6.11</v>
      </c>
      <c r="AB994" s="22">
        <v>0.06</v>
      </c>
      <c r="AC994" s="41"/>
      <c r="AD994" s="90">
        <v>0</v>
      </c>
      <c r="AE994" s="41"/>
      <c r="AF994" s="12" t="str">
        <v/>
      </c>
      <c r="AG994" s="104" t="str">
        <v/>
      </c>
      <c r="AH994" s="41"/>
      <c r="AI994" s="94">
        <v>0.42</v>
      </c>
      <c r="AJ994" s="94">
        <v>6.17</v>
      </c>
      <c r="AK994" s="94">
        <v>5.72</v>
      </c>
      <c r="AL994" s="41"/>
      <c r="AM994" s="7">
        <v>2.1804080154514516E-2</v>
      </c>
      <c r="AN994" s="7">
        <v>9.7559533488045247E-4</v>
      </c>
      <c r="AO994" s="7">
        <v>2.2657873070376588E-2</v>
      </c>
      <c r="AP994" s="7">
        <v>2.6030501796268757E-2</v>
      </c>
      <c r="AQ994" s="7">
        <v>3.0641617040529701E-2</v>
      </c>
      <c r="AR994" s="7">
        <v>4.7586305083579861E-2</v>
      </c>
      <c r="AS994" s="18">
        <v>67.716999999999999</v>
      </c>
      <c r="AT994" s="41"/>
      <c r="AU994" s="9">
        <v>2.0923222412672082E-2</v>
      </c>
      <c r="AV994" s="9">
        <v>8.691621277088224E-4</v>
      </c>
      <c r="AW994" s="9">
        <v>2.4127019514173842E-2</v>
      </c>
      <c r="AX994" s="9">
        <v>2.7428331393141381E-2</v>
      </c>
      <c r="AY994" s="9">
        <v>3.2895059950963645E-2</v>
      </c>
      <c r="AZ994" s="9">
        <v>4.8465435619188701E-2</v>
      </c>
      <c r="BA994" s="10">
        <v>69.091999999999999</v>
      </c>
      <c r="BB994" s="41"/>
    </row>
    <row r="995" spans="1:54" ht="12.75" customHeight="1" x14ac:dyDescent="0.2">
      <c r="A995" s="32">
        <v>34881</v>
      </c>
      <c r="B995" s="7">
        <v>2.7628032345013542E-2</v>
      </c>
      <c r="C995" s="7">
        <v>1.312335958005173E-3</v>
      </c>
      <c r="D995" s="7">
        <v>2.7695622119342067E-2</v>
      </c>
      <c r="E995" s="7">
        <v>3.1806953821548634E-2</v>
      </c>
      <c r="F995" s="7">
        <v>3.5297364095728812E-2</v>
      </c>
      <c r="G995" s="7">
        <v>5.3085245093653421E-2</v>
      </c>
      <c r="H995" s="7">
        <v>2.5670945157526326E-2</v>
      </c>
      <c r="I995" s="8">
        <v>152.5</v>
      </c>
      <c r="J995" s="8">
        <v>152.6</v>
      </c>
      <c r="K995" s="41"/>
      <c r="L995" s="9">
        <v>3.0051150895140655E-2</v>
      </c>
      <c r="M995" s="9">
        <v>1.8621973929238145E-3</v>
      </c>
      <c r="N995" s="9">
        <v>3.0301339668258098E-2</v>
      </c>
      <c r="O995" s="9">
        <v>3.5216651541383204E-2</v>
      </c>
      <c r="P995" s="9">
        <v>3.9840920915442668E-2</v>
      </c>
      <c r="Q995" s="9">
        <v>5.6173068183638319E-2</v>
      </c>
      <c r="R995" s="9">
        <v>2.6558891454965483E-2</v>
      </c>
      <c r="S995" s="10">
        <v>161.1</v>
      </c>
      <c r="T995" s="10">
        <v>161.4</v>
      </c>
      <c r="U995" s="41"/>
      <c r="V995" s="84">
        <v>5.6583333333333326E-2</v>
      </c>
      <c r="W995" s="84">
        <v>5.7000000000000002E-2</v>
      </c>
      <c r="X995" s="87">
        <v>5.7</v>
      </c>
      <c r="Y995" s="41"/>
      <c r="Z995" s="13">
        <v>5.9699999999999996E-2</v>
      </c>
      <c r="AA995" s="11">
        <v>5.97</v>
      </c>
      <c r="AB995" s="22">
        <v>5.8499999999999996E-2</v>
      </c>
      <c r="AC995" s="41"/>
      <c r="AD995" s="90">
        <v>0</v>
      </c>
      <c r="AE995" s="41"/>
      <c r="AF995" s="12" t="str">
        <v/>
      </c>
      <c r="AG995" s="104" t="str">
        <v/>
      </c>
      <c r="AH995" s="41"/>
      <c r="AI995" s="94">
        <v>0.56999999999999995</v>
      </c>
      <c r="AJ995" s="94">
        <v>6.28</v>
      </c>
      <c r="AK995" s="94">
        <v>5.78</v>
      </c>
      <c r="AL995" s="41"/>
      <c r="AM995" s="7">
        <v>1.9870338893819506E-2</v>
      </c>
      <c r="AN995" s="7">
        <v>1.2552239467196191E-3</v>
      </c>
      <c r="AO995" s="7">
        <v>2.1962333331857931E-2</v>
      </c>
      <c r="AP995" s="7">
        <v>2.5782037031207627E-2</v>
      </c>
      <c r="AQ995" s="7">
        <v>3.0518064234500653E-2</v>
      </c>
      <c r="AR995" s="7">
        <v>4.720515078898746E-2</v>
      </c>
      <c r="AS995" s="18">
        <v>67.802000000000007</v>
      </c>
      <c r="AT995" s="41"/>
      <c r="AU995" s="9">
        <v>2.0392816066530983E-2</v>
      </c>
      <c r="AV995" s="9">
        <v>1.5776066693682367E-3</v>
      </c>
      <c r="AW995" s="9">
        <v>2.337820344047925E-2</v>
      </c>
      <c r="AX995" s="9">
        <v>2.7235367062241833E-2</v>
      </c>
      <c r="AY995" s="9">
        <v>3.275665297703223E-2</v>
      </c>
      <c r="AZ995" s="9">
        <v>4.8226490792105281E-2</v>
      </c>
      <c r="BA995" s="10">
        <v>69.200999999999993</v>
      </c>
      <c r="BB995" s="41"/>
    </row>
    <row r="996" spans="1:54" ht="12.75" customHeight="1" x14ac:dyDescent="0.2">
      <c r="A996" s="32">
        <v>34912</v>
      </c>
      <c r="B996" s="7">
        <v>2.6174496644295386E-2</v>
      </c>
      <c r="C996" s="7">
        <v>1.9659239842726439E-3</v>
      </c>
      <c r="D996" s="7">
        <v>2.7619091365026049E-2</v>
      </c>
      <c r="E996" s="7">
        <v>3.0458056886526474E-2</v>
      </c>
      <c r="F996" s="7">
        <v>3.5376665551937636E-2</v>
      </c>
      <c r="G996" s="7">
        <v>5.3126116040507654E-2</v>
      </c>
      <c r="H996" s="7">
        <v>2.2144522144522227E-2</v>
      </c>
      <c r="I996" s="8">
        <v>152.9</v>
      </c>
      <c r="J996" s="8">
        <v>152.9</v>
      </c>
      <c r="K996" s="41"/>
      <c r="L996" s="9">
        <v>2.9299363057324834E-2</v>
      </c>
      <c r="M996" s="9">
        <v>2.4783147459728205E-3</v>
      </c>
      <c r="N996" s="9">
        <v>3.0434253622720231E-2</v>
      </c>
      <c r="O996" s="9">
        <v>3.44878570399898E-2</v>
      </c>
      <c r="P996" s="9">
        <v>3.9782259751738769E-2</v>
      </c>
      <c r="Q996" s="9">
        <v>5.6141488765368175E-2</v>
      </c>
      <c r="R996" s="9">
        <v>2.7681660899653959E-2</v>
      </c>
      <c r="S996" s="10">
        <v>161.6</v>
      </c>
      <c r="T996" s="10">
        <v>161.80000000000001</v>
      </c>
      <c r="U996" s="41"/>
      <c r="V996" s="84">
        <v>5.6333333333333326E-2</v>
      </c>
      <c r="W996" s="84">
        <v>5.7000000000000002E-2</v>
      </c>
      <c r="X996" s="87">
        <v>5.7</v>
      </c>
      <c r="Y996" s="41"/>
      <c r="Z996" s="13">
        <v>5.9299999999999999E-2</v>
      </c>
      <c r="AA996" s="11">
        <v>5.93</v>
      </c>
      <c r="AB996" s="22">
        <v>5.74E-2</v>
      </c>
      <c r="AC996" s="41"/>
      <c r="AD996" s="90">
        <v>0</v>
      </c>
      <c r="AE996" s="41"/>
      <c r="AF996" s="12" t="str">
        <v/>
      </c>
      <c r="AG996" s="104" t="str">
        <v/>
      </c>
      <c r="AH996" s="41"/>
      <c r="AI996" s="94">
        <v>0.43</v>
      </c>
      <c r="AJ996" s="94">
        <v>6.49</v>
      </c>
      <c r="AK996" s="94">
        <v>5.98</v>
      </c>
      <c r="AL996" s="41"/>
      <c r="AM996" s="7">
        <v>1.9719662634690938E-2</v>
      </c>
      <c r="AN996" s="7">
        <v>2.1533288103594561E-3</v>
      </c>
      <c r="AO996" s="7">
        <v>2.2239605883231039E-2</v>
      </c>
      <c r="AP996" s="7">
        <v>2.4863962873143519E-2</v>
      </c>
      <c r="AQ996" s="7">
        <v>3.0399516633094148E-2</v>
      </c>
      <c r="AR996" s="7">
        <v>4.709098643997045E-2</v>
      </c>
      <c r="AS996" s="18">
        <v>67.947999999999993</v>
      </c>
      <c r="AT996" s="41"/>
      <c r="AU996" s="9">
        <v>2.1695584293162762E-2</v>
      </c>
      <c r="AV996" s="9">
        <v>2.3988092657623028E-3</v>
      </c>
      <c r="AW996" s="9">
        <v>2.3884068402906022E-2</v>
      </c>
      <c r="AX996" s="9">
        <v>2.6873713806507382E-2</v>
      </c>
      <c r="AY996" s="9">
        <v>3.2498608257739647E-2</v>
      </c>
      <c r="AZ996" s="9">
        <v>4.8171702030992192E-2</v>
      </c>
      <c r="BA996" s="10">
        <v>69.367000000000004</v>
      </c>
      <c r="BB996" s="41"/>
    </row>
    <row r="997" spans="1:54" ht="12.75" customHeight="1" x14ac:dyDescent="0.2">
      <c r="A997" s="32">
        <v>34943</v>
      </c>
      <c r="B997" s="7">
        <v>2.5435073627844584E-2</v>
      </c>
      <c r="C997" s="7">
        <v>1.3080444735120711E-3</v>
      </c>
      <c r="D997" s="7">
        <v>2.731950652190096E-2</v>
      </c>
      <c r="E997" s="7">
        <v>2.9147369877562834E-2</v>
      </c>
      <c r="F997" s="7">
        <v>3.5292411837895665E-2</v>
      </c>
      <c r="G997" s="7">
        <v>5.2939228465181953E-2</v>
      </c>
      <c r="H997" s="7">
        <v>2.211874272409764E-2</v>
      </c>
      <c r="I997" s="8">
        <v>153.19999999999999</v>
      </c>
      <c r="J997" s="8">
        <v>153.1</v>
      </c>
      <c r="K997" s="41"/>
      <c r="L997" s="9">
        <v>2.9206349206349236E-2</v>
      </c>
      <c r="M997" s="9">
        <v>2.4721878862792313E-3</v>
      </c>
      <c r="N997" s="9">
        <v>3.0566415605860708E-2</v>
      </c>
      <c r="O997" s="9">
        <v>3.3917248779733455E-2</v>
      </c>
      <c r="P997" s="9">
        <v>3.9534800941690262E-2</v>
      </c>
      <c r="Q997" s="9">
        <v>5.5916359680869387E-2</v>
      </c>
      <c r="R997" s="9">
        <v>2.643678160919527E-2</v>
      </c>
      <c r="S997" s="10">
        <v>162.1</v>
      </c>
      <c r="T997" s="10">
        <v>162.19999999999999</v>
      </c>
      <c r="U997" s="41"/>
      <c r="V997" s="84">
        <v>5.6083333333333332E-2</v>
      </c>
      <c r="W997" s="84">
        <v>5.5999999999999994E-2</v>
      </c>
      <c r="X997" s="87">
        <v>5.6</v>
      </c>
      <c r="Y997" s="41"/>
      <c r="Z997" s="13">
        <v>6.2E-2</v>
      </c>
      <c r="AA997" s="11">
        <v>6.2</v>
      </c>
      <c r="AB997" s="22">
        <v>5.7999999999999996E-2</v>
      </c>
      <c r="AC997" s="41"/>
      <c r="AD997" s="90">
        <v>0</v>
      </c>
      <c r="AE997" s="41"/>
      <c r="AF997" s="12" t="str">
        <v/>
      </c>
      <c r="AG997" s="104" t="str">
        <v/>
      </c>
      <c r="AH997" s="41"/>
      <c r="AI997" s="94">
        <v>0.34</v>
      </c>
      <c r="AJ997" s="94">
        <v>6.2</v>
      </c>
      <c r="AK997" s="94">
        <v>5.81</v>
      </c>
      <c r="AL997" s="41"/>
      <c r="AM997" s="7">
        <v>1.929303831624396E-2</v>
      </c>
      <c r="AN997" s="7">
        <v>6.9170542179319838E-4</v>
      </c>
      <c r="AO997" s="7">
        <v>2.1918609228647412E-2</v>
      </c>
      <c r="AP997" s="7">
        <v>2.3751577988576189E-2</v>
      </c>
      <c r="AQ997" s="7">
        <v>3.0297015057743737E-2</v>
      </c>
      <c r="AR997" s="7">
        <v>4.6868688991796414E-2</v>
      </c>
      <c r="AS997" s="18">
        <v>67.995000000000005</v>
      </c>
      <c r="AT997" s="41"/>
      <c r="AU997" s="9">
        <v>2.1486242040090087E-2</v>
      </c>
      <c r="AV997" s="9">
        <v>1.3118629896058387E-3</v>
      </c>
      <c r="AW997" s="9">
        <v>2.3777441044082748E-2</v>
      </c>
      <c r="AX997" s="9">
        <v>2.6427641887177167E-2</v>
      </c>
      <c r="AY997" s="9">
        <v>3.2421051917262522E-2</v>
      </c>
      <c r="AZ997" s="9">
        <v>4.7956614548834153E-2</v>
      </c>
      <c r="BA997" s="10">
        <v>69.457999999999998</v>
      </c>
      <c r="BB997" s="41"/>
    </row>
    <row r="998" spans="1:54" ht="12.75" customHeight="1" x14ac:dyDescent="0.2">
      <c r="A998" s="32">
        <v>34973</v>
      </c>
      <c r="B998" s="7">
        <v>2.8093645484949858E-2</v>
      </c>
      <c r="C998" s="7">
        <v>2.6126714565644082E-3</v>
      </c>
      <c r="D998" s="7">
        <v>2.7225705859834415E-2</v>
      </c>
      <c r="E998" s="7">
        <v>2.8581053549876057E-2</v>
      </c>
      <c r="F998" s="7">
        <v>3.5248076712472098E-2</v>
      </c>
      <c r="G998" s="7">
        <v>5.2822302238218599E-2</v>
      </c>
      <c r="H998" s="7">
        <v>2.3337222870478458E-2</v>
      </c>
      <c r="I998" s="8">
        <v>153.69999999999999</v>
      </c>
      <c r="J998" s="8">
        <v>153.5</v>
      </c>
      <c r="K998" s="41"/>
      <c r="L998" s="9">
        <v>3.03797468354432E-2</v>
      </c>
      <c r="M998" s="9">
        <v>3.0826140567201676E-3</v>
      </c>
      <c r="N998" s="9">
        <v>2.9965578283617678E-2</v>
      </c>
      <c r="O998" s="9">
        <v>3.39059546476419E-2</v>
      </c>
      <c r="P998" s="9">
        <v>3.9323334389778752E-2</v>
      </c>
      <c r="Q998" s="9">
        <v>5.5854567102286978E-2</v>
      </c>
      <c r="R998" s="9">
        <v>2.6467203682393414E-2</v>
      </c>
      <c r="S998" s="10">
        <v>162.80000000000001</v>
      </c>
      <c r="T998" s="10">
        <v>162.69999999999999</v>
      </c>
      <c r="U998" s="41"/>
      <c r="V998" s="84">
        <v>5.5833333333333332E-2</v>
      </c>
      <c r="W998" s="84">
        <v>5.5E-2</v>
      </c>
      <c r="X998" s="87">
        <v>5.5</v>
      </c>
      <c r="Y998" s="41"/>
      <c r="Z998" s="13">
        <v>5.9699999999999996E-2</v>
      </c>
      <c r="AA998" s="11">
        <v>5.97</v>
      </c>
      <c r="AB998" s="22">
        <v>5.7599999999999998E-2</v>
      </c>
      <c r="AC998" s="41"/>
      <c r="AD998" s="90">
        <v>0</v>
      </c>
      <c r="AE998" s="41"/>
      <c r="AF998" s="12" t="str">
        <v/>
      </c>
      <c r="AG998" s="104" t="str">
        <v/>
      </c>
      <c r="AH998" s="41"/>
      <c r="AI998" s="94">
        <v>0.42</v>
      </c>
      <c r="AJ998" s="94">
        <v>6.04</v>
      </c>
      <c r="AK998" s="94">
        <v>5.7</v>
      </c>
      <c r="AL998" s="41"/>
      <c r="AM998" s="7">
        <v>2.0203229523652944E-2</v>
      </c>
      <c r="AN998" s="7">
        <v>2.5884256195307653E-3</v>
      </c>
      <c r="AO998" s="7">
        <v>2.1598404074662625E-2</v>
      </c>
      <c r="AP998" s="7">
        <v>2.311276658789474E-2</v>
      </c>
      <c r="AQ998" s="7">
        <v>3.0391952873737527E-2</v>
      </c>
      <c r="AR998" s="7">
        <v>4.6700884849387947E-2</v>
      </c>
      <c r="AS998" s="18">
        <v>68.171000000000006</v>
      </c>
      <c r="AT998" s="41"/>
      <c r="AU998" s="9">
        <v>2.156785069765399E-2</v>
      </c>
      <c r="AV998" s="9">
        <v>2.4331250539895155E-3</v>
      </c>
      <c r="AW998" s="9">
        <v>2.3296652124456196E-2</v>
      </c>
      <c r="AX998" s="9">
        <v>2.623069554484303E-2</v>
      </c>
      <c r="AY998" s="9">
        <v>3.2506435310106774E-2</v>
      </c>
      <c r="AZ998" s="9">
        <v>4.7822794762359733E-2</v>
      </c>
      <c r="BA998" s="10">
        <v>69.626999999999995</v>
      </c>
      <c r="BB998" s="41"/>
    </row>
    <row r="999" spans="1:54" ht="12.75" customHeight="1" x14ac:dyDescent="0.2">
      <c r="A999" s="32">
        <v>35004</v>
      </c>
      <c r="B999" s="7">
        <v>2.6052104208416971E-2</v>
      </c>
      <c r="C999" s="7">
        <v>1.3029315960910726E-3</v>
      </c>
      <c r="D999" s="7">
        <v>2.652049279949531E-2</v>
      </c>
      <c r="E999" s="7">
        <v>2.7985574764111787E-2</v>
      </c>
      <c r="F999" s="7">
        <v>3.4895436262975421E-2</v>
      </c>
      <c r="G999" s="7">
        <v>5.240597283449655E-2</v>
      </c>
      <c r="H999" s="7">
        <v>2.088167053364276E-2</v>
      </c>
      <c r="I999" s="8">
        <v>153.6</v>
      </c>
      <c r="J999" s="8">
        <v>153.69999999999999</v>
      </c>
      <c r="K999" s="41"/>
      <c r="L999" s="9">
        <v>3.0341340075853429E-2</v>
      </c>
      <c r="M999" s="9">
        <v>1.8438844499077955E-3</v>
      </c>
      <c r="N999" s="9">
        <v>2.9696568777564991E-2</v>
      </c>
      <c r="O999" s="9">
        <v>3.3560521211719374E-2</v>
      </c>
      <c r="P999" s="9">
        <v>3.8982617448840573E-2</v>
      </c>
      <c r="Q999" s="9">
        <v>5.5536179262804186E-2</v>
      </c>
      <c r="R999" s="9">
        <v>2.4027459954233388E-2</v>
      </c>
      <c r="S999" s="10">
        <v>163</v>
      </c>
      <c r="T999" s="10">
        <v>163</v>
      </c>
      <c r="U999" s="41"/>
      <c r="V999" s="84">
        <v>5.5833333333333332E-2</v>
      </c>
      <c r="W999" s="84">
        <v>5.5999999999999994E-2</v>
      </c>
      <c r="X999" s="87">
        <v>5.6</v>
      </c>
      <c r="Y999" s="41"/>
      <c r="Z999" s="13">
        <v>6.1100000000000002E-2</v>
      </c>
      <c r="AA999" s="11">
        <v>6.11</v>
      </c>
      <c r="AB999" s="22">
        <v>5.7999999999999996E-2</v>
      </c>
      <c r="AC999" s="41"/>
      <c r="AD999" s="90">
        <v>0</v>
      </c>
      <c r="AE999" s="41"/>
      <c r="AF999" s="12" t="str">
        <v/>
      </c>
      <c r="AG999" s="104" t="str">
        <v/>
      </c>
      <c r="AH999" s="41"/>
      <c r="AI999" s="94">
        <v>0.4</v>
      </c>
      <c r="AJ999" s="94">
        <v>5.93</v>
      </c>
      <c r="AK999" s="94">
        <v>5.48</v>
      </c>
      <c r="AL999" s="41"/>
      <c r="AM999" s="7">
        <v>1.8238035490231175E-2</v>
      </c>
      <c r="AN999" s="7">
        <v>-2.9337988294297901E-5</v>
      </c>
      <c r="AO999" s="7">
        <v>2.0918226217746971E-2</v>
      </c>
      <c r="AP999" s="7">
        <v>2.2847864665691109E-2</v>
      </c>
      <c r="AQ999" s="7">
        <v>3.0089669336479385E-2</v>
      </c>
      <c r="AR999" s="7">
        <v>4.6363848164775012E-2</v>
      </c>
      <c r="AS999" s="18">
        <v>68.168999999999997</v>
      </c>
      <c r="AT999" s="41"/>
      <c r="AU999" s="9">
        <v>2.0356755806801186E-2</v>
      </c>
      <c r="AV999" s="9">
        <v>6.463010039208239E-4</v>
      </c>
      <c r="AW999" s="9">
        <v>2.2772570318742247E-2</v>
      </c>
      <c r="AX999" s="9">
        <v>2.6115173009878534E-2</v>
      </c>
      <c r="AY999" s="9">
        <v>3.232027105745483E-2</v>
      </c>
      <c r="AZ999" s="9">
        <v>4.7511163078058471E-2</v>
      </c>
      <c r="BA999" s="10">
        <v>69.671999999999997</v>
      </c>
      <c r="BB999" s="41"/>
    </row>
    <row r="1000" spans="1:54" ht="12.75" customHeight="1" x14ac:dyDescent="0.2">
      <c r="A1000" s="32">
        <v>35034</v>
      </c>
      <c r="B1000" s="7">
        <v>2.5384101536406245E-2</v>
      </c>
      <c r="C1000" s="7">
        <v>1.3012361743658385E-3</v>
      </c>
      <c r="D1000" s="7">
        <v>2.6538703348659043E-2</v>
      </c>
      <c r="E1000" s="7">
        <v>2.7851687604741882E-2</v>
      </c>
      <c r="F1000" s="7">
        <v>3.4543655766968273E-2</v>
      </c>
      <c r="G1000" s="7">
        <v>5.2181762374587048E-2</v>
      </c>
      <c r="H1000" s="7">
        <v>1.7381228273464666E-2</v>
      </c>
      <c r="I1000" s="8">
        <v>153.5</v>
      </c>
      <c r="J1000" s="8">
        <v>153.9</v>
      </c>
      <c r="K1000" s="41"/>
      <c r="L1000" s="9">
        <v>3.0398986700443276E-2</v>
      </c>
      <c r="M1000" s="9">
        <v>6.1349693251533388E-4</v>
      </c>
      <c r="N1000" s="9">
        <v>2.9294320957288456E-2</v>
      </c>
      <c r="O1000" s="9">
        <v>3.3030334462858191E-2</v>
      </c>
      <c r="P1000" s="9">
        <v>3.8697864790978587E-2</v>
      </c>
      <c r="Q1000" s="9">
        <v>5.5248463549899762E-2</v>
      </c>
      <c r="R1000" s="9">
        <v>1.8264840182648401E-2</v>
      </c>
      <c r="S1000" s="10">
        <v>162.69999999999999</v>
      </c>
      <c r="T1000" s="10">
        <v>163.1</v>
      </c>
      <c r="U1000" s="41"/>
      <c r="V1000" s="84">
        <v>5.5916666666666677E-2</v>
      </c>
      <c r="W1000" s="84">
        <v>5.5999999999999994E-2</v>
      </c>
      <c r="X1000" s="87">
        <v>5.6</v>
      </c>
      <c r="Y1000" s="41"/>
      <c r="Z1000" s="13">
        <v>4.7300000000000002E-2</v>
      </c>
      <c r="AA1000" s="11">
        <v>4.7300000000000004</v>
      </c>
      <c r="AB1000" s="22">
        <v>5.5999999999999994E-2</v>
      </c>
      <c r="AC1000" s="41"/>
      <c r="AD1000" s="90">
        <v>0</v>
      </c>
      <c r="AE1000" s="41"/>
      <c r="AF1000" s="12" t="str">
        <v/>
      </c>
      <c r="AG1000" s="104" t="str">
        <v/>
      </c>
      <c r="AH1000" s="41"/>
      <c r="AI1000" s="94">
        <v>0.4</v>
      </c>
      <c r="AJ1000" s="94">
        <v>5.71</v>
      </c>
      <c r="AK1000" s="94">
        <v>5.32</v>
      </c>
      <c r="AL1000" s="41"/>
      <c r="AM1000" s="7">
        <v>1.9539938200653806E-2</v>
      </c>
      <c r="AN1000" s="7">
        <v>1.9216946119204881E-3</v>
      </c>
      <c r="AO1000" s="7">
        <v>2.097714346967261E-2</v>
      </c>
      <c r="AP1000" s="7">
        <v>2.3049210270522869E-2</v>
      </c>
      <c r="AQ1000" s="7">
        <v>2.9942488637343168E-2</v>
      </c>
      <c r="AR1000" s="7">
        <v>4.6176324254825651E-2</v>
      </c>
      <c r="AS1000" s="18">
        <v>68.3</v>
      </c>
      <c r="AT1000" s="41"/>
      <c r="AU1000" s="9">
        <v>2.1447917429177732E-2</v>
      </c>
      <c r="AV1000" s="9">
        <v>1.4065908829945517E-3</v>
      </c>
      <c r="AW1000" s="9">
        <v>2.2618909288795841E-2</v>
      </c>
      <c r="AX1000" s="9">
        <v>2.6119014585333167E-2</v>
      </c>
      <c r="AY1000" s="9">
        <v>3.2184717480994829E-2</v>
      </c>
      <c r="AZ1000" s="9">
        <v>4.7268111732624352E-2</v>
      </c>
      <c r="BA1000" s="10">
        <v>69.77</v>
      </c>
      <c r="BB1000" s="41"/>
    </row>
    <row r="1001" spans="1:54" ht="12.75" customHeight="1" x14ac:dyDescent="0.2">
      <c r="A1001" s="32">
        <v>35065</v>
      </c>
      <c r="B1001" s="7">
        <v>2.7278775781769848E-2</v>
      </c>
      <c r="C1001" s="7">
        <v>5.1981806367771277E-3</v>
      </c>
      <c r="D1001" s="7">
        <v>2.6855318480178969E-2</v>
      </c>
      <c r="E1001" s="7">
        <v>2.7828006389882365E-2</v>
      </c>
      <c r="F1001" s="7">
        <v>3.4864940888831963E-2</v>
      </c>
      <c r="G1001" s="7">
        <v>5.239463449193793E-2</v>
      </c>
      <c r="H1001" s="7">
        <v>1.616628175519641E-2</v>
      </c>
      <c r="I1001" s="8">
        <v>154.4</v>
      </c>
      <c r="J1001" s="8">
        <v>154.69999999999999</v>
      </c>
      <c r="K1001" s="41"/>
      <c r="L1001" s="9">
        <v>2.9615626969124342E-2</v>
      </c>
      <c r="M1001" s="9">
        <v>3.6787247087675112E-3</v>
      </c>
      <c r="N1001" s="9">
        <v>2.9161362169878524E-2</v>
      </c>
      <c r="O1001" s="9">
        <v>3.2280814191654406E-2</v>
      </c>
      <c r="P1001" s="9">
        <v>3.8864212748692673E-2</v>
      </c>
      <c r="Q1001" s="9">
        <v>5.5285189052570072E-2</v>
      </c>
      <c r="R1001" s="9">
        <v>1.7084282460136713E-2</v>
      </c>
      <c r="S1001" s="10">
        <v>163.4</v>
      </c>
      <c r="T1001" s="10">
        <v>163.69999999999999</v>
      </c>
      <c r="U1001" s="41"/>
      <c r="V1001" s="84">
        <v>5.5916666666666677E-2</v>
      </c>
      <c r="W1001" s="84">
        <v>5.5999999999999994E-2</v>
      </c>
      <c r="X1001" s="87">
        <v>5.6</v>
      </c>
      <c r="Y1001" s="41"/>
      <c r="Z1001" s="13">
        <v>5.7099999999999998E-2</v>
      </c>
      <c r="AA1001" s="11">
        <v>5.71</v>
      </c>
      <c r="AB1001" s="22">
        <v>5.5599999999999997E-2</v>
      </c>
      <c r="AC1001" s="41"/>
      <c r="AD1001" s="90">
        <v>0</v>
      </c>
      <c r="AE1001" s="41"/>
      <c r="AF1001" s="12" t="str">
        <v/>
      </c>
      <c r="AG1001" s="104" t="str">
        <v/>
      </c>
      <c r="AH1001" s="41"/>
      <c r="AI1001" s="94">
        <v>0.67</v>
      </c>
      <c r="AJ1001" s="94">
        <v>5.65</v>
      </c>
      <c r="AK1001" s="94">
        <v>5.1100000000000003</v>
      </c>
      <c r="AL1001" s="41"/>
      <c r="AM1001" s="7">
        <v>1.9738704247173278E-2</v>
      </c>
      <c r="AN1001" s="7">
        <v>2.2254758418740472E-3</v>
      </c>
      <c r="AO1001" s="7">
        <v>2.0907425884582498E-2</v>
      </c>
      <c r="AP1001" s="7">
        <v>2.2726697661593631E-2</v>
      </c>
      <c r="AQ1001" s="7">
        <v>2.9698605403633449E-2</v>
      </c>
      <c r="AR1001" s="7">
        <v>4.6094631112561624E-2</v>
      </c>
      <c r="AS1001" s="18">
        <v>68.451999999999998</v>
      </c>
      <c r="AT1001" s="41"/>
      <c r="AU1001" s="9">
        <v>2.0065717415115092E-2</v>
      </c>
      <c r="AV1001" s="9">
        <v>1.1322918159668571E-3</v>
      </c>
      <c r="AW1001" s="9">
        <v>2.201357852903385E-2</v>
      </c>
      <c r="AX1001" s="9">
        <v>2.5330178338156761E-2</v>
      </c>
      <c r="AY1001" s="9">
        <v>3.1746678411360252E-2</v>
      </c>
      <c r="AZ1001" s="9">
        <v>4.7059661232579098E-2</v>
      </c>
      <c r="BA1001" s="10">
        <v>69.849000000000004</v>
      </c>
      <c r="BB1001" s="41"/>
    </row>
    <row r="1002" spans="1:54" ht="12.75" customHeight="1" x14ac:dyDescent="0.2">
      <c r="A1002" s="32">
        <v>35096</v>
      </c>
      <c r="B1002" s="7">
        <v>2.6507620941020438E-2</v>
      </c>
      <c r="C1002" s="7">
        <v>1.9392372333548735E-3</v>
      </c>
      <c r="D1002" s="7">
        <v>2.6763908893546073E-2</v>
      </c>
      <c r="E1002" s="7">
        <v>2.8187465444079907E-2</v>
      </c>
      <c r="F1002" s="7">
        <v>3.5483363138834489E-2</v>
      </c>
      <c r="G1002" s="7">
        <v>5.23758200383726E-2</v>
      </c>
      <c r="H1002" s="7">
        <v>1.264367816091938E-2</v>
      </c>
      <c r="I1002" s="8">
        <v>154.9</v>
      </c>
      <c r="J1002" s="8">
        <v>155</v>
      </c>
      <c r="K1002" s="41"/>
      <c r="L1002" s="9">
        <v>2.8822055137844638E-2</v>
      </c>
      <c r="M1002" s="9">
        <v>1.8326206475260953E-3</v>
      </c>
      <c r="N1002" s="9">
        <v>2.878337402018194E-2</v>
      </c>
      <c r="O1002" s="9">
        <v>3.1960552474082249E-2</v>
      </c>
      <c r="P1002" s="9">
        <v>3.9092730786886465E-2</v>
      </c>
      <c r="Q1002" s="9">
        <v>5.5259465248398865E-2</v>
      </c>
      <c r="R1002" s="9">
        <v>1.589103291713978E-2</v>
      </c>
      <c r="S1002" s="10">
        <v>164.2</v>
      </c>
      <c r="T1002" s="10">
        <v>164</v>
      </c>
      <c r="U1002" s="41"/>
      <c r="V1002" s="84">
        <v>5.6000000000000008E-2</v>
      </c>
      <c r="W1002" s="84">
        <v>5.5E-2</v>
      </c>
      <c r="X1002" s="87">
        <v>5.5</v>
      </c>
      <c r="Y1002" s="41"/>
      <c r="Z1002" s="13">
        <v>6.0499999999999998E-2</v>
      </c>
      <c r="AA1002" s="11">
        <v>6.05</v>
      </c>
      <c r="AB1002" s="22">
        <v>5.2199999999999996E-2</v>
      </c>
      <c r="AC1002" s="41"/>
      <c r="AD1002" s="90">
        <v>0</v>
      </c>
      <c r="AE1002" s="41"/>
      <c r="AF1002" s="12" t="str">
        <v/>
      </c>
      <c r="AG1002" s="104" t="str">
        <v/>
      </c>
      <c r="AH1002" s="41"/>
      <c r="AI1002" s="94">
        <v>0.69</v>
      </c>
      <c r="AJ1002" s="94">
        <v>5.81</v>
      </c>
      <c r="AK1002" s="94">
        <v>5.03</v>
      </c>
      <c r="AL1002" s="41"/>
      <c r="AM1002" s="7">
        <v>1.9540195699372598E-2</v>
      </c>
      <c r="AN1002" s="7">
        <v>1.5777479109448933E-3</v>
      </c>
      <c r="AO1002" s="7">
        <v>2.0931191830385387E-2</v>
      </c>
      <c r="AP1002" s="7">
        <v>2.2945565472563434E-2</v>
      </c>
      <c r="AQ1002" s="7">
        <v>2.9860950656357854E-2</v>
      </c>
      <c r="AR1002" s="7">
        <v>4.6109388768642789E-2</v>
      </c>
      <c r="AS1002" s="18">
        <v>68.56</v>
      </c>
      <c r="AT1002" s="41"/>
      <c r="AU1002" s="9">
        <v>1.9726770379226322E-2</v>
      </c>
      <c r="AV1002" s="9">
        <v>1.3028103480363651E-3</v>
      </c>
      <c r="AW1002" s="9">
        <v>2.1806949855067925E-2</v>
      </c>
      <c r="AX1002" s="9">
        <v>2.5032399127311811E-2</v>
      </c>
      <c r="AY1002" s="9">
        <v>3.1614847483121045E-2</v>
      </c>
      <c r="AZ1002" s="9">
        <v>4.6919542156587779E-2</v>
      </c>
      <c r="BA1002" s="10">
        <v>69.94</v>
      </c>
      <c r="BB1002" s="41"/>
    </row>
    <row r="1003" spans="1:54" ht="12.75" customHeight="1" x14ac:dyDescent="0.2">
      <c r="A1003" s="32">
        <v>35125</v>
      </c>
      <c r="B1003" s="7">
        <v>2.8401585204755442E-2</v>
      </c>
      <c r="C1003" s="7">
        <v>3.225806451612856E-3</v>
      </c>
      <c r="D1003" s="7">
        <v>2.7333359885238329E-2</v>
      </c>
      <c r="E1003" s="7">
        <v>2.8942175146815741E-2</v>
      </c>
      <c r="F1003" s="7">
        <v>3.649204131517525E-2</v>
      </c>
      <c r="G1003" s="7">
        <v>5.2552677216614718E-2</v>
      </c>
      <c r="H1003" s="7">
        <v>1.4908256880733939E-2</v>
      </c>
      <c r="I1003" s="8">
        <v>155.69999999999999</v>
      </c>
      <c r="J1003" s="8">
        <v>155.5</v>
      </c>
      <c r="K1003" s="41"/>
      <c r="L1003" s="9">
        <v>2.8054862842892714E-2</v>
      </c>
      <c r="M1003" s="9">
        <v>2.4390243902439046E-3</v>
      </c>
      <c r="N1003" s="9">
        <v>2.8880477618252298E-2</v>
      </c>
      <c r="O1003" s="9">
        <v>3.1957786978508818E-2</v>
      </c>
      <c r="P1003" s="9">
        <v>3.9163992767672573E-2</v>
      </c>
      <c r="Q1003" s="9">
        <v>5.5108392707279963E-2</v>
      </c>
      <c r="R1003" s="9">
        <v>1.4705882352941124E-2</v>
      </c>
      <c r="S1003" s="10">
        <v>164.9</v>
      </c>
      <c r="T1003" s="10">
        <v>164.4</v>
      </c>
      <c r="U1003" s="41"/>
      <c r="V1003" s="84">
        <v>5.6083333333333346E-2</v>
      </c>
      <c r="W1003" s="84">
        <v>5.5E-2</v>
      </c>
      <c r="X1003" s="87">
        <v>5.5</v>
      </c>
      <c r="Y1003" s="41"/>
      <c r="Z1003" s="13">
        <v>5.2499999999999998E-2</v>
      </c>
      <c r="AA1003" s="11">
        <v>5.25</v>
      </c>
      <c r="AB1003" s="22">
        <v>5.3099999999999994E-2</v>
      </c>
      <c r="AC1003" s="41"/>
      <c r="AD1003" s="90">
        <v>0</v>
      </c>
      <c r="AE1003" s="41"/>
      <c r="AF1003" s="12" t="str">
        <v/>
      </c>
      <c r="AG1003" s="104" t="str">
        <v/>
      </c>
      <c r="AH1003" s="41"/>
      <c r="AI1003" s="94">
        <v>0.55000000000000004</v>
      </c>
      <c r="AJ1003" s="94">
        <v>6.27</v>
      </c>
      <c r="AK1003" s="94">
        <v>5.66</v>
      </c>
      <c r="AL1003" s="41"/>
      <c r="AM1003" s="7">
        <v>2.0736232744544836E-2</v>
      </c>
      <c r="AN1003" s="7">
        <v>3.019253208867978E-3</v>
      </c>
      <c r="AO1003" s="7">
        <v>2.1260676823539715E-2</v>
      </c>
      <c r="AP1003" s="7">
        <v>2.3519053693472181E-2</v>
      </c>
      <c r="AQ1003" s="7">
        <v>3.0397604598677797E-2</v>
      </c>
      <c r="AR1003" s="7">
        <v>4.6188202136723921E-2</v>
      </c>
      <c r="AS1003" s="18">
        <v>68.766999999999996</v>
      </c>
      <c r="AT1003" s="41"/>
      <c r="AU1003" s="9">
        <v>1.9591302450731041E-2</v>
      </c>
      <c r="AV1003" s="9">
        <v>2.3162710895052729E-3</v>
      </c>
      <c r="AW1003" s="9">
        <v>2.185281652775406E-2</v>
      </c>
      <c r="AX1003" s="9">
        <v>2.5079269906029378E-2</v>
      </c>
      <c r="AY1003" s="9">
        <v>3.1539883433454596E-2</v>
      </c>
      <c r="AZ1003" s="9">
        <v>4.6868662724772969E-2</v>
      </c>
      <c r="BA1003" s="10">
        <v>70.102000000000004</v>
      </c>
      <c r="BB1003" s="41"/>
    </row>
    <row r="1004" spans="1:54" ht="12.75" customHeight="1" x14ac:dyDescent="0.2">
      <c r="A1004" s="32">
        <v>35156</v>
      </c>
      <c r="B1004" s="7">
        <v>2.8966425279789432E-2</v>
      </c>
      <c r="C1004" s="7">
        <v>3.8585209003214604E-3</v>
      </c>
      <c r="D1004" s="7">
        <v>2.7697962040294399E-2</v>
      </c>
      <c r="E1004" s="7">
        <v>2.9429139151508021E-2</v>
      </c>
      <c r="F1004" s="7">
        <v>3.7081567141686644E-2</v>
      </c>
      <c r="G1004" s="7">
        <v>5.2567135506828233E-2</v>
      </c>
      <c r="H1004" s="7">
        <v>1.371428571428579E-2</v>
      </c>
      <c r="I1004" s="8">
        <v>156.30000000000001</v>
      </c>
      <c r="J1004" s="8">
        <v>156.1</v>
      </c>
      <c r="K1004" s="41"/>
      <c r="L1004" s="9">
        <v>2.6757934038581288E-2</v>
      </c>
      <c r="M1004" s="9">
        <v>1.2165450121652821E-3</v>
      </c>
      <c r="N1004" s="9">
        <v>2.840959786795838E-2</v>
      </c>
      <c r="O1004" s="9">
        <v>3.1790170273895413E-2</v>
      </c>
      <c r="P1004" s="9">
        <v>3.8857555767223939E-2</v>
      </c>
      <c r="Q1004" s="9">
        <v>5.4860534242133774E-2</v>
      </c>
      <c r="R1004" s="9">
        <v>1.5837104072398134E-2</v>
      </c>
      <c r="S1004" s="10">
        <v>165</v>
      </c>
      <c r="T1004" s="10">
        <v>164.6</v>
      </c>
      <c r="U1004" s="41"/>
      <c r="V1004" s="84">
        <v>5.5916666666666656E-2</v>
      </c>
      <c r="W1004" s="84">
        <v>5.5999999999999994E-2</v>
      </c>
      <c r="X1004" s="87">
        <v>5.6</v>
      </c>
      <c r="Y1004" s="41"/>
      <c r="Z1004" s="13">
        <v>5.5E-2</v>
      </c>
      <c r="AA1004" s="11">
        <v>5.5</v>
      </c>
      <c r="AB1004" s="22">
        <v>5.2199999999999996E-2</v>
      </c>
      <c r="AC1004" s="41"/>
      <c r="AD1004" s="90">
        <v>0</v>
      </c>
      <c r="AE1004" s="41"/>
      <c r="AF1004" s="12" t="str">
        <v/>
      </c>
      <c r="AG1004" s="104" t="str">
        <v/>
      </c>
      <c r="AH1004" s="41"/>
      <c r="AI1004" s="94">
        <v>0.63</v>
      </c>
      <c r="AJ1004" s="94">
        <v>6.51</v>
      </c>
      <c r="AK1004" s="94">
        <v>5.96</v>
      </c>
      <c r="AL1004" s="41"/>
      <c r="AM1004" s="7">
        <v>2.1111226257272797E-2</v>
      </c>
      <c r="AN1004" s="7">
        <v>2.9956229005192458E-3</v>
      </c>
      <c r="AO1004" s="7">
        <v>2.1373205669190209E-2</v>
      </c>
      <c r="AP1004" s="7">
        <v>2.3760567851112802E-2</v>
      </c>
      <c r="AQ1004" s="7">
        <v>3.091639250312328E-2</v>
      </c>
      <c r="AR1004" s="7">
        <v>4.6226568843999338E-2</v>
      </c>
      <c r="AS1004" s="18">
        <v>68.972999999999999</v>
      </c>
      <c r="AT1004" s="41"/>
      <c r="AU1004" s="9">
        <v>1.8602626423855462E-2</v>
      </c>
      <c r="AV1004" s="9">
        <v>1.3551681835040075E-3</v>
      </c>
      <c r="AW1004" s="9">
        <v>2.1325443163706881E-2</v>
      </c>
      <c r="AX1004" s="9">
        <v>2.4946876262970097E-2</v>
      </c>
      <c r="AY1004" s="9">
        <v>3.1493069144970409E-2</v>
      </c>
      <c r="AZ1004" s="9">
        <v>4.6734668637694154E-2</v>
      </c>
      <c r="BA1004" s="10">
        <v>70.197000000000003</v>
      </c>
      <c r="BB1004" s="41"/>
    </row>
    <row r="1005" spans="1:54" ht="12.75" customHeight="1" x14ac:dyDescent="0.2">
      <c r="A1005" s="32">
        <v>35186</v>
      </c>
      <c r="B1005" s="7">
        <v>2.890932982917227E-2</v>
      </c>
      <c r="C1005" s="7">
        <v>1.9218449711724261E-3</v>
      </c>
      <c r="D1005" s="7">
        <v>2.7879408147011953E-2</v>
      </c>
      <c r="E1005" s="7">
        <v>2.92157264861721E-2</v>
      </c>
      <c r="F1005" s="7">
        <v>3.699434433604365E-2</v>
      </c>
      <c r="G1005" s="7">
        <v>5.2294172910761771E-2</v>
      </c>
      <c r="H1005" s="7">
        <v>1.4823261117445696E-2</v>
      </c>
      <c r="I1005" s="8">
        <v>156.6</v>
      </c>
      <c r="J1005" s="8">
        <v>156.4</v>
      </c>
      <c r="K1005" s="41"/>
      <c r="L1005" s="9">
        <v>2.6741293532338117E-2</v>
      </c>
      <c r="M1005" s="9">
        <v>2.430133657351119E-3</v>
      </c>
      <c r="N1005" s="9">
        <v>2.8617315425186307E-2</v>
      </c>
      <c r="O1005" s="9">
        <v>3.1622919540888139E-2</v>
      </c>
      <c r="P1005" s="9">
        <v>3.8736310185330414E-2</v>
      </c>
      <c r="Q1005" s="9">
        <v>5.4614190835623022E-2</v>
      </c>
      <c r="R1005" s="9">
        <v>1.5801354401805856E-2</v>
      </c>
      <c r="S1005" s="10">
        <v>165.1</v>
      </c>
      <c r="T1005" s="10">
        <v>165</v>
      </c>
      <c r="U1005" s="41"/>
      <c r="V1005" s="84">
        <v>5.5916666666666677E-2</v>
      </c>
      <c r="W1005" s="84">
        <v>5.5999999999999994E-2</v>
      </c>
      <c r="X1005" s="87">
        <v>5.6</v>
      </c>
      <c r="Y1005" s="41"/>
      <c r="Z1005" s="13">
        <v>5.3099999999999994E-2</v>
      </c>
      <c r="AA1005" s="11">
        <v>5.31</v>
      </c>
      <c r="AB1005" s="22">
        <v>5.2400000000000002E-2</v>
      </c>
      <c r="AC1005" s="41"/>
      <c r="AD1005" s="90">
        <v>0</v>
      </c>
      <c r="AE1005" s="41"/>
      <c r="AF1005" s="12" t="str">
        <v/>
      </c>
      <c r="AG1005" s="104" t="str">
        <v/>
      </c>
      <c r="AH1005" s="41"/>
      <c r="AI1005" s="94">
        <v>0.57999999999999996</v>
      </c>
      <c r="AJ1005" s="94">
        <v>6.74</v>
      </c>
      <c r="AK1005" s="94">
        <v>6.1</v>
      </c>
      <c r="AL1005" s="41"/>
      <c r="AM1005" s="7">
        <v>2.1300498144890767E-2</v>
      </c>
      <c r="AN1005" s="7">
        <v>1.7253128035608079E-3</v>
      </c>
      <c r="AO1005" s="7">
        <v>2.0909939257051313E-2</v>
      </c>
      <c r="AP1005" s="7">
        <v>2.3267435488929289E-2</v>
      </c>
      <c r="AQ1005" s="7">
        <v>3.0905798243639593E-2</v>
      </c>
      <c r="AR1005" s="7">
        <v>4.6068299359383502E-2</v>
      </c>
      <c r="AS1005" s="18">
        <v>69.091999999999999</v>
      </c>
      <c r="AT1005" s="41"/>
      <c r="AU1005" s="9">
        <v>1.8643527639355728E-2</v>
      </c>
      <c r="AV1005" s="9">
        <v>1.7379660099434702E-3</v>
      </c>
      <c r="AW1005" s="9">
        <v>2.0766520694837975E-2</v>
      </c>
      <c r="AX1005" s="9">
        <v>2.4488691642529758E-2</v>
      </c>
      <c r="AY1005" s="9">
        <v>3.1496017305308488E-2</v>
      </c>
      <c r="AZ1005" s="9">
        <v>4.6578929440142636E-2</v>
      </c>
      <c r="BA1005" s="10">
        <v>70.319000000000003</v>
      </c>
      <c r="BB1005" s="41"/>
    </row>
    <row r="1006" spans="1:54" ht="12.75" customHeight="1" x14ac:dyDescent="0.2">
      <c r="A1006" s="32">
        <v>35217</v>
      </c>
      <c r="B1006" s="7">
        <v>2.7540983606557212E-2</v>
      </c>
      <c r="C1006" s="7">
        <v>1.9181585677747748E-3</v>
      </c>
      <c r="D1006" s="7">
        <v>2.7623280247971671E-2</v>
      </c>
      <c r="E1006" s="7">
        <v>2.8740926172895254E-2</v>
      </c>
      <c r="F1006" s="7">
        <v>3.6490886216677731E-2</v>
      </c>
      <c r="G1006" s="7">
        <v>5.2049157811755453E-2</v>
      </c>
      <c r="H1006" s="7">
        <v>1.4823261117445696E-2</v>
      </c>
      <c r="I1006" s="8">
        <v>156.69999999999999</v>
      </c>
      <c r="J1006" s="8">
        <v>156.69999999999999</v>
      </c>
      <c r="K1006" s="41"/>
      <c r="L1006" s="9">
        <v>2.672467371037901E-2</v>
      </c>
      <c r="M1006" s="9">
        <v>2.4242424242424399E-3</v>
      </c>
      <c r="N1006" s="9">
        <v>2.8598982732010336E-2</v>
      </c>
      <c r="O1006" s="9">
        <v>3.1456033529637439E-2</v>
      </c>
      <c r="P1006" s="9">
        <v>3.8615366583295785E-2</v>
      </c>
      <c r="Q1006" s="9">
        <v>5.4461434685900034E-2</v>
      </c>
      <c r="R1006" s="9">
        <v>1.3544018058690765E-2</v>
      </c>
      <c r="S1006" s="10">
        <v>165.2</v>
      </c>
      <c r="T1006" s="10">
        <v>165.4</v>
      </c>
      <c r="U1006" s="41"/>
      <c r="V1006" s="84">
        <v>5.566666666666667E-2</v>
      </c>
      <c r="W1006" s="84">
        <v>5.2999999999999999E-2</v>
      </c>
      <c r="X1006" s="87">
        <v>5.3</v>
      </c>
      <c r="Y1006" s="41"/>
      <c r="Z1006" s="13">
        <v>0.05</v>
      </c>
      <c r="AA1006" s="11">
        <v>5</v>
      </c>
      <c r="AB1006" s="22">
        <v>5.2699999999999997E-2</v>
      </c>
      <c r="AC1006" s="41"/>
      <c r="AD1006" s="90">
        <v>0</v>
      </c>
      <c r="AE1006" s="41"/>
      <c r="AF1006" s="12" t="str">
        <v/>
      </c>
      <c r="AG1006" s="104" t="str">
        <v/>
      </c>
      <c r="AH1006" s="41"/>
      <c r="AI1006" s="94">
        <v>0.62</v>
      </c>
      <c r="AJ1006" s="94">
        <v>6.91</v>
      </c>
      <c r="AK1006" s="94">
        <v>6.3</v>
      </c>
      <c r="AL1006" s="41"/>
      <c r="AM1006" s="7">
        <v>2.0290325915205853E-2</v>
      </c>
      <c r="AN1006" s="7">
        <v>-1.4473455682395553E-5</v>
      </c>
      <c r="AO1006" s="7">
        <v>2.0789742031576575E-2</v>
      </c>
      <c r="AP1006" s="7">
        <v>2.2919226741036081E-2</v>
      </c>
      <c r="AQ1006" s="7">
        <v>3.0520735954169043E-2</v>
      </c>
      <c r="AR1006" s="7">
        <v>4.5838871596115993E-2</v>
      </c>
      <c r="AS1006" s="18">
        <v>69.090999999999994</v>
      </c>
      <c r="AT1006" s="41"/>
      <c r="AU1006" s="9">
        <v>1.8540496728999045E-2</v>
      </c>
      <c r="AV1006" s="9">
        <v>7.6792900922950658E-4</v>
      </c>
      <c r="AW1006" s="9">
        <v>2.0703639496344239E-2</v>
      </c>
      <c r="AX1006" s="9">
        <v>2.4202548367984189E-2</v>
      </c>
      <c r="AY1006" s="9">
        <v>3.1265660328092304E-2</v>
      </c>
      <c r="AZ1006" s="9">
        <v>4.6406824980418815E-2</v>
      </c>
      <c r="BA1006" s="10">
        <v>70.373000000000005</v>
      </c>
      <c r="BB1006" s="41"/>
    </row>
    <row r="1007" spans="1:54" ht="12.75" customHeight="1" x14ac:dyDescent="0.2">
      <c r="A1007" s="32">
        <v>35247</v>
      </c>
      <c r="B1007" s="7">
        <v>2.9508196721311553E-2</v>
      </c>
      <c r="C1007" s="7">
        <v>1.9144862795150708E-3</v>
      </c>
      <c r="D1007" s="7">
        <v>2.8278652415576255E-2</v>
      </c>
      <c r="E1007" s="7">
        <v>2.883210711172568E-2</v>
      </c>
      <c r="F1007" s="7">
        <v>3.6689150226445921E-2</v>
      </c>
      <c r="G1007" s="7">
        <v>5.1872684269635982E-2</v>
      </c>
      <c r="H1007" s="7">
        <v>1.2514220705347023E-2</v>
      </c>
      <c r="I1007" s="8">
        <v>157</v>
      </c>
      <c r="J1007" s="8">
        <v>157</v>
      </c>
      <c r="K1007" s="41"/>
      <c r="L1007" s="9">
        <v>2.7312228429546836E-2</v>
      </c>
      <c r="M1007" s="9">
        <v>1.8137847642079041E-3</v>
      </c>
      <c r="N1007" s="9">
        <v>2.8769633861700949E-2</v>
      </c>
      <c r="O1007" s="9">
        <v>3.1102715819320892E-2</v>
      </c>
      <c r="P1007" s="9">
        <v>3.8437143008914543E-2</v>
      </c>
      <c r="Q1007" s="9">
        <v>5.4189717295633599E-2</v>
      </c>
      <c r="R1007" s="9">
        <v>1.462317210348707E-2</v>
      </c>
      <c r="S1007" s="10">
        <v>165.5</v>
      </c>
      <c r="T1007" s="10">
        <v>165.7</v>
      </c>
      <c r="U1007" s="41"/>
      <c r="V1007" s="84">
        <v>5.5500000000000001E-2</v>
      </c>
      <c r="W1007" s="84">
        <v>5.5E-2</v>
      </c>
      <c r="X1007" s="87">
        <v>5.5</v>
      </c>
      <c r="Y1007" s="41"/>
      <c r="Z1007" s="13">
        <v>6.7500000000000004E-2</v>
      </c>
      <c r="AA1007" s="11">
        <v>6.75</v>
      </c>
      <c r="AB1007" s="22">
        <v>5.4000000000000006E-2</v>
      </c>
      <c r="AC1007" s="41"/>
      <c r="AD1007" s="90">
        <v>0</v>
      </c>
      <c r="AE1007" s="41"/>
      <c r="AF1007" s="12" t="str">
        <v/>
      </c>
      <c r="AG1007" s="104" t="str">
        <v/>
      </c>
      <c r="AH1007" s="41"/>
      <c r="AI1007" s="94">
        <v>0.57999999999999996</v>
      </c>
      <c r="AJ1007" s="94">
        <v>6.87</v>
      </c>
      <c r="AK1007" s="94">
        <v>6.27</v>
      </c>
      <c r="AL1007" s="41"/>
      <c r="AM1007" s="7">
        <v>2.1164567416890101E-2</v>
      </c>
      <c r="AN1007" s="7">
        <v>2.1131551142696825E-3</v>
      </c>
      <c r="AO1007" s="7">
        <v>2.0963664538146798E-2</v>
      </c>
      <c r="AP1007" s="7">
        <v>2.3029663464279038E-2</v>
      </c>
      <c r="AQ1007" s="7">
        <v>3.0712101671232839E-2</v>
      </c>
      <c r="AR1007" s="7">
        <v>4.5684694187695163E-2</v>
      </c>
      <c r="AS1007" s="18">
        <v>69.236999999999995</v>
      </c>
      <c r="AT1007" s="41"/>
      <c r="AU1007" s="9">
        <v>1.8843658328636881E-2</v>
      </c>
      <c r="AV1007" s="9">
        <v>1.8757193810123862E-3</v>
      </c>
      <c r="AW1007" s="9">
        <v>2.0637600977152726E-2</v>
      </c>
      <c r="AX1007" s="9">
        <v>2.3964092348650379E-2</v>
      </c>
      <c r="AY1007" s="9">
        <v>3.1271673518372678E-2</v>
      </c>
      <c r="AZ1007" s="9">
        <v>4.6218331642358335E-2</v>
      </c>
      <c r="BA1007" s="10">
        <v>70.504999999999995</v>
      </c>
      <c r="BB1007" s="41"/>
    </row>
    <row r="1008" spans="1:54" ht="12.75" customHeight="1" x14ac:dyDescent="0.2">
      <c r="A1008" s="32">
        <v>35278</v>
      </c>
      <c r="B1008" s="7">
        <v>2.877697841726623E-2</v>
      </c>
      <c r="C1008" s="7">
        <v>1.2738853503184711E-3</v>
      </c>
      <c r="D1008" s="7">
        <v>2.7984864186787473E-2</v>
      </c>
      <c r="E1008" s="7">
        <v>2.8621516713162043E-2</v>
      </c>
      <c r="F1008" s="7">
        <v>3.6697877806129098E-2</v>
      </c>
      <c r="G1008" s="7">
        <v>5.1697499894464372E-2</v>
      </c>
      <c r="H1008" s="7">
        <v>1.4823261117445696E-2</v>
      </c>
      <c r="I1008" s="8">
        <v>157.30000000000001</v>
      </c>
      <c r="J1008" s="8">
        <v>157.19999999999999</v>
      </c>
      <c r="K1008" s="41"/>
      <c r="L1008" s="9">
        <v>2.5990099009901124E-2</v>
      </c>
      <c r="M1008" s="9">
        <v>1.8105009052504784E-3</v>
      </c>
      <c r="N1008" s="9">
        <v>2.8039963506427901E-2</v>
      </c>
      <c r="O1008" s="9">
        <v>3.0462307364670149E-2</v>
      </c>
      <c r="P1008" s="9">
        <v>3.8351097841852422E-2</v>
      </c>
      <c r="Q1008" s="9">
        <v>5.4011375658823857E-2</v>
      </c>
      <c r="R1008" s="9">
        <v>1.3468013468013407E-2</v>
      </c>
      <c r="S1008" s="10">
        <v>165.8</v>
      </c>
      <c r="T1008" s="10">
        <v>166</v>
      </c>
      <c r="U1008" s="41"/>
      <c r="V1008" s="84">
        <v>5.5E-2</v>
      </c>
      <c r="W1008" s="84">
        <v>5.0999999999999997E-2</v>
      </c>
      <c r="X1008" s="87">
        <v>5.0999999999999996</v>
      </c>
      <c r="Y1008" s="41"/>
      <c r="Z1008" s="13">
        <v>5.28E-2</v>
      </c>
      <c r="AA1008" s="11">
        <v>5.28</v>
      </c>
      <c r="AB1008" s="22">
        <v>5.2199999999999996E-2</v>
      </c>
      <c r="AC1008" s="41"/>
      <c r="AD1008" s="90">
        <v>0</v>
      </c>
      <c r="AE1008" s="41"/>
      <c r="AF1008" s="12" t="str">
        <v/>
      </c>
      <c r="AG1008" s="104" t="str">
        <v/>
      </c>
      <c r="AH1008" s="41"/>
      <c r="AI1008" s="94">
        <v>0.62</v>
      </c>
      <c r="AJ1008" s="94">
        <v>6.64</v>
      </c>
      <c r="AK1008" s="94">
        <v>6.03</v>
      </c>
      <c r="AL1008" s="41"/>
      <c r="AM1008" s="7">
        <v>1.9941720138929808E-2</v>
      </c>
      <c r="AN1008" s="7">
        <v>9.5324754105474696E-4</v>
      </c>
      <c r="AO1008" s="7">
        <v>2.0707810316020536E-2</v>
      </c>
      <c r="AP1008" s="7">
        <v>2.2748352163436181E-2</v>
      </c>
      <c r="AQ1008" s="7">
        <v>3.0681458608893264E-2</v>
      </c>
      <c r="AR1008" s="7">
        <v>4.5447472767107921E-2</v>
      </c>
      <c r="AS1008" s="18">
        <v>69.302999999999997</v>
      </c>
      <c r="AT1008" s="41"/>
      <c r="AU1008" s="9">
        <v>1.728487609381979E-2</v>
      </c>
      <c r="AV1008" s="9">
        <v>8.6518686617975682E-4</v>
      </c>
      <c r="AW1008" s="9">
        <v>2.0296311641063047E-2</v>
      </c>
      <c r="AX1008" s="9">
        <v>2.3579640771081101E-2</v>
      </c>
      <c r="AY1008" s="9">
        <v>3.1150126795943756E-2</v>
      </c>
      <c r="AZ1008" s="9">
        <v>4.596226587671004E-2</v>
      </c>
      <c r="BA1008" s="10">
        <v>70.566000000000003</v>
      </c>
      <c r="BB1008" s="41"/>
    </row>
    <row r="1009" spans="1:54" ht="12.75" customHeight="1" x14ac:dyDescent="0.2">
      <c r="A1009" s="32">
        <v>35309</v>
      </c>
      <c r="B1009" s="7">
        <v>3.0026109660574507E-2</v>
      </c>
      <c r="C1009" s="7">
        <v>3.1806615776082126E-3</v>
      </c>
      <c r="D1009" s="7">
        <v>2.8363204263869513E-2</v>
      </c>
      <c r="E1009" s="7">
        <v>2.8372791173233658E-2</v>
      </c>
      <c r="F1009" s="7">
        <v>3.6555452445949932E-2</v>
      </c>
      <c r="G1009" s="7">
        <v>5.1681479191449942E-2</v>
      </c>
      <c r="H1009" s="7">
        <v>1.4806378132118381E-2</v>
      </c>
      <c r="I1009" s="8">
        <v>157.80000000000001</v>
      </c>
      <c r="J1009" s="8">
        <v>157.69999999999999</v>
      </c>
      <c r="K1009" s="41"/>
      <c r="L1009" s="9">
        <v>2.6526835286859951E-2</v>
      </c>
      <c r="M1009" s="9">
        <v>3.0120481927711218E-3</v>
      </c>
      <c r="N1009" s="9">
        <v>2.8604955249939223E-2</v>
      </c>
      <c r="O1009" s="9">
        <v>3.0198312425580243E-2</v>
      </c>
      <c r="P1009" s="9">
        <v>3.808946471105501E-2</v>
      </c>
      <c r="Q1009" s="9">
        <v>5.3838931208763707E-2</v>
      </c>
      <c r="R1009" s="9">
        <v>1.2318029115341744E-2</v>
      </c>
      <c r="S1009" s="10">
        <v>166.4</v>
      </c>
      <c r="T1009" s="10">
        <v>166.5</v>
      </c>
      <c r="U1009" s="41"/>
      <c r="V1009" s="84">
        <v>5.4666666666666662E-2</v>
      </c>
      <c r="W1009" s="84">
        <v>5.2000000000000005E-2</v>
      </c>
      <c r="X1009" s="87">
        <v>5.2</v>
      </c>
      <c r="Y1009" s="41"/>
      <c r="Z1009" s="13">
        <v>6.0899999999999996E-2</v>
      </c>
      <c r="AA1009" s="11">
        <v>6.09</v>
      </c>
      <c r="AB1009" s="22">
        <v>5.2999999999999999E-2</v>
      </c>
      <c r="AC1009" s="41"/>
      <c r="AD1009" s="90">
        <v>0</v>
      </c>
      <c r="AE1009" s="41"/>
      <c r="AF1009" s="12" t="str">
        <v/>
      </c>
      <c r="AG1009" s="104" t="str">
        <v/>
      </c>
      <c r="AH1009" s="41"/>
      <c r="AI1009" s="94">
        <v>0.62</v>
      </c>
      <c r="AJ1009" s="94">
        <v>6.83</v>
      </c>
      <c r="AK1009" s="94">
        <v>6.23</v>
      </c>
      <c r="AL1009" s="41"/>
      <c r="AM1009" s="7">
        <v>2.2119273475990742E-2</v>
      </c>
      <c r="AN1009" s="7">
        <v>2.8281603970967684E-3</v>
      </c>
      <c r="AO1009" s="7">
        <v>2.131404839424822E-2</v>
      </c>
      <c r="AP1009" s="7">
        <v>2.26237395235378E-2</v>
      </c>
      <c r="AQ1009" s="7">
        <v>3.0635087007047979E-2</v>
      </c>
      <c r="AR1009" s="7">
        <v>4.5302378388532238E-2</v>
      </c>
      <c r="AS1009" s="18">
        <v>69.498999999999995</v>
      </c>
      <c r="AT1009" s="41"/>
      <c r="AU1009" s="9">
        <v>1.9033084741858497E-2</v>
      </c>
      <c r="AV1009" s="9">
        <v>3.0326219425784728E-3</v>
      </c>
      <c r="AW1009" s="9">
        <v>2.0814754430675153E-2</v>
      </c>
      <c r="AX1009" s="9">
        <v>2.3383017138279616E-2</v>
      </c>
      <c r="AY1009" s="9">
        <v>3.1123341184110531E-2</v>
      </c>
      <c r="AZ1009" s="9">
        <v>4.5815669253671087E-2</v>
      </c>
      <c r="BA1009" s="10">
        <v>70.78</v>
      </c>
      <c r="BB1009" s="41"/>
    </row>
    <row r="1010" spans="1:54" ht="12.75" customHeight="1" x14ac:dyDescent="0.2">
      <c r="A1010" s="32">
        <v>35339</v>
      </c>
      <c r="B1010" s="7">
        <v>2.9928432010410067E-2</v>
      </c>
      <c r="C1010" s="7">
        <v>3.1705770450221049E-3</v>
      </c>
      <c r="D1010" s="7">
        <v>2.8033154421066575E-2</v>
      </c>
      <c r="E1010" s="7">
        <v>2.872391576809763E-2</v>
      </c>
      <c r="F1010" s="7">
        <v>3.6789380575307895E-2</v>
      </c>
      <c r="G1010" s="7">
        <v>5.157467277329042E-2</v>
      </c>
      <c r="H1010" s="7">
        <v>1.8244013683010207E-2</v>
      </c>
      <c r="I1010" s="8">
        <v>158.30000000000001</v>
      </c>
      <c r="J1010" s="8">
        <v>158.19999999999999</v>
      </c>
      <c r="K1010" s="41"/>
      <c r="L1010" s="9">
        <v>2.5798525798525818E-2</v>
      </c>
      <c r="M1010" s="9">
        <v>1.8018018018017834E-3</v>
      </c>
      <c r="N1010" s="9">
        <v>2.8496213432303685E-2</v>
      </c>
      <c r="O1010" s="9">
        <v>3.0222748669472166E-2</v>
      </c>
      <c r="P1010" s="9">
        <v>3.7920559632378392E-2</v>
      </c>
      <c r="Q1010" s="9">
        <v>5.3758140732561355E-2</v>
      </c>
      <c r="R1010" s="9">
        <v>1.3452914798206317E-2</v>
      </c>
      <c r="S1010" s="10">
        <v>167</v>
      </c>
      <c r="T1010" s="10">
        <v>166.8</v>
      </c>
      <c r="U1010" s="41"/>
      <c r="V1010" s="84">
        <v>5.4416666666666662E-2</v>
      </c>
      <c r="W1010" s="84">
        <v>5.2000000000000005E-2</v>
      </c>
      <c r="X1010" s="87">
        <v>5.2</v>
      </c>
      <c r="Y1010" s="41"/>
      <c r="Z1010" s="13">
        <v>5.6299999999999996E-2</v>
      </c>
      <c r="AA1010" s="11">
        <v>5.63</v>
      </c>
      <c r="AB1010" s="22">
        <v>5.2400000000000002E-2</v>
      </c>
      <c r="AC1010" s="41"/>
      <c r="AD1010" s="90">
        <v>0</v>
      </c>
      <c r="AE1010" s="41"/>
      <c r="AF1010" s="12" t="str">
        <v/>
      </c>
      <c r="AG1010" s="104" t="str">
        <v/>
      </c>
      <c r="AH1010" s="41"/>
      <c r="AI1010" s="94">
        <v>0.6</v>
      </c>
      <c r="AJ1010" s="94">
        <v>6.53</v>
      </c>
      <c r="AK1010" s="94">
        <v>5.91</v>
      </c>
      <c r="AL1010" s="41"/>
      <c r="AM1010" s="7">
        <v>2.2560912998195626E-2</v>
      </c>
      <c r="AN1010" s="7">
        <v>3.0216262104492131E-3</v>
      </c>
      <c r="AO1010" s="7">
        <v>2.1273079799501549E-2</v>
      </c>
      <c r="AP1010" s="7">
        <v>2.2859415576962361E-2</v>
      </c>
      <c r="AQ1010" s="7">
        <v>3.0761723548407227E-2</v>
      </c>
      <c r="AR1010" s="7">
        <v>4.5187156253870597E-2</v>
      </c>
      <c r="AS1010" s="18">
        <v>69.709000000000003</v>
      </c>
      <c r="AT1010" s="41"/>
      <c r="AU1010" s="9">
        <v>1.8972525026211162E-2</v>
      </c>
      <c r="AV1010" s="9">
        <v>2.3735518508052333E-3</v>
      </c>
      <c r="AW1010" s="9">
        <v>2.1064516454315063E-2</v>
      </c>
      <c r="AX1010" s="9">
        <v>2.3417555034664694E-2</v>
      </c>
      <c r="AY1010" s="9">
        <v>3.1018061073756042E-2</v>
      </c>
      <c r="AZ1010" s="9">
        <v>4.5683291022476924E-2</v>
      </c>
      <c r="BA1010" s="10">
        <v>70.947999999999993</v>
      </c>
      <c r="BB1010" s="41"/>
    </row>
    <row r="1011" spans="1:54" ht="12.75" customHeight="1" x14ac:dyDescent="0.2">
      <c r="A1011" s="32">
        <v>35370</v>
      </c>
      <c r="B1011" s="7">
        <v>3.2552083333333259E-2</v>
      </c>
      <c r="C1011" s="7">
        <v>3.160556257901348E-3</v>
      </c>
      <c r="D1011" s="7">
        <v>2.8446930527020964E-2</v>
      </c>
      <c r="E1011" s="7">
        <v>2.8515386488834782E-2</v>
      </c>
      <c r="F1011" s="7">
        <v>3.6891730707444559E-2</v>
      </c>
      <c r="G1011" s="7">
        <v>5.1583491123364578E-2</v>
      </c>
      <c r="H1011" s="7">
        <v>1.931818181818179E-2</v>
      </c>
      <c r="I1011" s="8">
        <v>158.6</v>
      </c>
      <c r="J1011" s="8">
        <v>158.69999999999999</v>
      </c>
      <c r="K1011" s="41"/>
      <c r="L1011" s="9">
        <v>2.5766871165644023E-2</v>
      </c>
      <c r="M1011" s="9">
        <v>2.3980815347719453E-3</v>
      </c>
      <c r="N1011" s="9">
        <v>2.8014446485053801E-2</v>
      </c>
      <c r="O1011" s="9">
        <v>2.9754778570413087E-2</v>
      </c>
      <c r="P1011" s="9">
        <v>3.7774622681931547E-2</v>
      </c>
      <c r="Q1011" s="9">
        <v>5.3552177183314287E-2</v>
      </c>
      <c r="R1011" s="9">
        <v>1.4525139664804509E-2</v>
      </c>
      <c r="S1011" s="10">
        <v>167.2</v>
      </c>
      <c r="T1011" s="10">
        <v>167.2</v>
      </c>
      <c r="U1011" s="41"/>
      <c r="V1011" s="84">
        <v>5.4250000000000007E-2</v>
      </c>
      <c r="W1011" s="84">
        <v>5.4000000000000006E-2</v>
      </c>
      <c r="X1011" s="87">
        <v>5.4</v>
      </c>
      <c r="Y1011" s="41"/>
      <c r="Z1011" s="13">
        <v>5.4400000000000004E-2</v>
      </c>
      <c r="AA1011" s="11">
        <v>5.44</v>
      </c>
      <c r="AB1011" s="22">
        <v>5.3099999999999994E-2</v>
      </c>
      <c r="AC1011" s="41"/>
      <c r="AD1011" s="90">
        <v>0</v>
      </c>
      <c r="AE1011" s="41"/>
      <c r="AF1011" s="12" t="str">
        <v/>
      </c>
      <c r="AG1011" s="104" t="str">
        <v/>
      </c>
      <c r="AH1011" s="41"/>
      <c r="AI1011" s="94">
        <v>0.47</v>
      </c>
      <c r="AJ1011" s="94">
        <v>6.2</v>
      </c>
      <c r="AK1011" s="94">
        <v>5.7</v>
      </c>
      <c r="AL1011" s="41"/>
      <c r="AM1011" s="7">
        <v>2.4409922398744399E-2</v>
      </c>
      <c r="AN1011" s="7">
        <v>1.7788233943967224E-3</v>
      </c>
      <c r="AO1011" s="7">
        <v>2.1233678934594824E-2</v>
      </c>
      <c r="AP1011" s="7">
        <v>2.2773337576131425E-2</v>
      </c>
      <c r="AQ1011" s="7">
        <v>3.0760900332795327E-2</v>
      </c>
      <c r="AR1011" s="7">
        <v>4.5042883504605502E-2</v>
      </c>
      <c r="AS1011" s="18">
        <v>69.832999999999998</v>
      </c>
      <c r="AT1011" s="41"/>
      <c r="AU1011" s="9">
        <v>1.964921345734294E-2</v>
      </c>
      <c r="AV1011" s="9">
        <v>1.3108191915205403E-3</v>
      </c>
      <c r="AW1011" s="9">
        <v>2.0633215960957463E-2</v>
      </c>
      <c r="AX1011" s="9">
        <v>2.3303846584865839E-2</v>
      </c>
      <c r="AY1011" s="9">
        <v>3.0934422611315737E-2</v>
      </c>
      <c r="AZ1011" s="9">
        <v>4.551464544012962E-2</v>
      </c>
      <c r="BA1011" s="10">
        <v>71.040999999999997</v>
      </c>
      <c r="BB1011" s="41"/>
    </row>
    <row r="1012" spans="1:54" ht="12.75" customHeight="1" x14ac:dyDescent="0.2">
      <c r="A1012" s="32">
        <v>35400</v>
      </c>
      <c r="B1012" s="7">
        <v>3.3224755700325792E-2</v>
      </c>
      <c r="C1012" s="7">
        <v>2.520478890989386E-3</v>
      </c>
      <c r="D1012" s="7">
        <v>2.8446930527020964E-2</v>
      </c>
      <c r="E1012" s="7">
        <v>2.8366174907551445E-2</v>
      </c>
      <c r="F1012" s="7">
        <v>3.6797856115907246E-2</v>
      </c>
      <c r="G1012" s="7">
        <v>5.1402511082601521E-2</v>
      </c>
      <c r="H1012" s="7">
        <v>2.1640091116173155E-2</v>
      </c>
      <c r="I1012" s="8">
        <v>158.6</v>
      </c>
      <c r="J1012" s="8">
        <v>159.1</v>
      </c>
      <c r="K1012" s="41"/>
      <c r="L1012" s="9">
        <v>2.6429010448678625E-2</v>
      </c>
      <c r="M1012" s="9">
        <v>1.1961722488038617E-3</v>
      </c>
      <c r="N1012" s="9">
        <v>2.7604388824283843E-2</v>
      </c>
      <c r="O1012" s="9">
        <v>2.9508307795743427E-2</v>
      </c>
      <c r="P1012" s="9">
        <v>3.7560545206422713E-2</v>
      </c>
      <c r="Q1012" s="9">
        <v>5.3489129859617401E-2</v>
      </c>
      <c r="R1012" s="9">
        <v>1.7937219730941534E-2</v>
      </c>
      <c r="S1012" s="10">
        <v>167</v>
      </c>
      <c r="T1012" s="10">
        <v>167.4</v>
      </c>
      <c r="U1012" s="41"/>
      <c r="V1012" s="84">
        <v>5.4083333333333344E-2</v>
      </c>
      <c r="W1012" s="84">
        <v>5.4000000000000006E-2</v>
      </c>
      <c r="X1012" s="87">
        <v>5.4</v>
      </c>
      <c r="Y1012" s="41"/>
      <c r="Z1012" s="13">
        <v>6.2600000000000003E-2</v>
      </c>
      <c r="AA1012" s="11">
        <v>6.26</v>
      </c>
      <c r="AB1012" s="22">
        <v>5.2900000000000003E-2</v>
      </c>
      <c r="AC1012" s="41"/>
      <c r="AD1012" s="90">
        <v>0</v>
      </c>
      <c r="AE1012" s="41"/>
      <c r="AF1012" s="12" t="str">
        <v/>
      </c>
      <c r="AG1012" s="104" t="str">
        <v/>
      </c>
      <c r="AH1012" s="41"/>
      <c r="AI1012" s="94">
        <v>0.55000000000000004</v>
      </c>
      <c r="AJ1012" s="94">
        <v>6.3</v>
      </c>
      <c r="AK1012" s="94">
        <v>5.78</v>
      </c>
      <c r="AL1012" s="41"/>
      <c r="AM1012" s="7">
        <v>2.3631039531478937E-2</v>
      </c>
      <c r="AN1012" s="7">
        <v>1.1599100711698895E-3</v>
      </c>
      <c r="AO1012" s="7">
        <v>2.1550477453140759E-2</v>
      </c>
      <c r="AP1012" s="7">
        <v>2.2499728677742192E-2</v>
      </c>
      <c r="AQ1012" s="7">
        <v>3.0738603348559934E-2</v>
      </c>
      <c r="AR1012" s="7">
        <v>4.4811720483586948E-2</v>
      </c>
      <c r="AS1012" s="18">
        <v>69.914000000000001</v>
      </c>
      <c r="AT1012" s="41"/>
      <c r="AU1012" s="9">
        <v>1.8603984520567662E-2</v>
      </c>
      <c r="AV1012" s="9">
        <v>3.8006221759268044E-4</v>
      </c>
      <c r="AW1012" s="9">
        <v>2.0609781360758861E-2</v>
      </c>
      <c r="AX1012" s="9">
        <v>2.2878042847914948E-2</v>
      </c>
      <c r="AY1012" s="9">
        <v>3.0839861965859194E-2</v>
      </c>
      <c r="AZ1012" s="9">
        <v>4.5252134691588175E-2</v>
      </c>
      <c r="BA1012" s="10">
        <v>71.067999999999998</v>
      </c>
      <c r="BB1012" s="41"/>
    </row>
    <row r="1013" spans="1:54" ht="12.75" customHeight="1" x14ac:dyDescent="0.2">
      <c r="A1013" s="32">
        <v>35431</v>
      </c>
      <c r="B1013" s="7">
        <v>3.0440414507771907E-2</v>
      </c>
      <c r="C1013" s="7">
        <v>1.8856065367693908E-3</v>
      </c>
      <c r="D1013" s="7">
        <v>2.8586773986917446E-2</v>
      </c>
      <c r="E1013" s="7">
        <v>2.8715539485565156E-2</v>
      </c>
      <c r="F1013" s="7">
        <v>3.6469529896658415E-2</v>
      </c>
      <c r="G1013" s="7">
        <v>5.1297703391031568E-2</v>
      </c>
      <c r="H1013" s="7">
        <v>2.1590909090909216E-2</v>
      </c>
      <c r="I1013" s="8">
        <v>159.1</v>
      </c>
      <c r="J1013" s="8">
        <v>159.4</v>
      </c>
      <c r="K1013" s="41"/>
      <c r="L1013" s="9">
        <v>2.5091799265605896E-2</v>
      </c>
      <c r="M1013" s="9">
        <v>2.389486260454099E-3</v>
      </c>
      <c r="N1013" s="9">
        <v>2.7739294843357909E-2</v>
      </c>
      <c r="O1013" s="9">
        <v>2.9412138911996344E-2</v>
      </c>
      <c r="P1013" s="9">
        <v>3.7601581918410343E-2</v>
      </c>
      <c r="Q1013" s="9">
        <v>5.3378997943217987E-2</v>
      </c>
      <c r="R1013" s="9">
        <v>1.6797312430011146E-2</v>
      </c>
      <c r="S1013" s="10">
        <v>167.5</v>
      </c>
      <c r="T1013" s="10">
        <v>167.8</v>
      </c>
      <c r="U1013" s="41"/>
      <c r="V1013" s="84">
        <v>5.3833333333333337E-2</v>
      </c>
      <c r="W1013" s="84">
        <v>5.2999999999999999E-2</v>
      </c>
      <c r="X1013" s="87">
        <v>5.3</v>
      </c>
      <c r="Y1013" s="41"/>
      <c r="Z1013" s="13">
        <v>5.3699999999999998E-2</v>
      </c>
      <c r="AA1013" s="11">
        <v>5.37</v>
      </c>
      <c r="AB1013" s="22">
        <v>5.2499999999999998E-2</v>
      </c>
      <c r="AC1013" s="41"/>
      <c r="AD1013" s="90">
        <v>0</v>
      </c>
      <c r="AE1013" s="41"/>
      <c r="AF1013" s="12" t="str">
        <v/>
      </c>
      <c r="AG1013" s="104" t="str">
        <v/>
      </c>
      <c r="AH1013" s="41"/>
      <c r="AI1013" s="94">
        <v>0.59</v>
      </c>
      <c r="AJ1013" s="94">
        <v>6.58</v>
      </c>
      <c r="AK1013" s="94">
        <v>6.01</v>
      </c>
      <c r="AL1013" s="41"/>
      <c r="AM1013" s="7">
        <v>2.2687430608309356E-2</v>
      </c>
      <c r="AN1013" s="7">
        <v>1.3015991074747379E-3</v>
      </c>
      <c r="AO1013" s="7">
        <v>2.1879248644411931E-2</v>
      </c>
      <c r="AP1013" s="7">
        <v>2.2488036963781655E-2</v>
      </c>
      <c r="AQ1013" s="7">
        <v>3.0388946735706579E-2</v>
      </c>
      <c r="AR1013" s="7">
        <v>4.4577123943085661E-2</v>
      </c>
      <c r="AS1013" s="18">
        <v>70.004999999999995</v>
      </c>
      <c r="AT1013" s="41"/>
      <c r="AU1013" s="9">
        <v>1.8539993414365297E-2</v>
      </c>
      <c r="AV1013" s="9">
        <v>1.0693983227332282E-3</v>
      </c>
      <c r="AW1013" s="9">
        <v>2.0703787063231838E-2</v>
      </c>
      <c r="AX1013" s="9">
        <v>2.2539884553828271E-2</v>
      </c>
      <c r="AY1013" s="9">
        <v>3.0702719009715107E-2</v>
      </c>
      <c r="AZ1013" s="9">
        <v>4.4989996432835966E-2</v>
      </c>
      <c r="BA1013" s="10">
        <v>71.144000000000005</v>
      </c>
      <c r="BB1013" s="41"/>
    </row>
    <row r="1014" spans="1:54" ht="12.75" customHeight="1" x14ac:dyDescent="0.2">
      <c r="A1014" s="32">
        <v>35462</v>
      </c>
      <c r="B1014" s="7">
        <v>3.0342156229825612E-2</v>
      </c>
      <c r="C1014" s="7">
        <v>1.8820577164364583E-3</v>
      </c>
      <c r="D1014" s="7">
        <v>2.8492015282951755E-2</v>
      </c>
      <c r="E1014" s="7">
        <v>2.8617553510468241E-2</v>
      </c>
      <c r="F1014" s="7">
        <v>3.6422587341520707E-2</v>
      </c>
      <c r="G1014" s="7">
        <v>5.0926323420809272E-2</v>
      </c>
      <c r="H1014" s="7">
        <v>2.2701475595913845E-2</v>
      </c>
      <c r="I1014" s="8">
        <v>159.6</v>
      </c>
      <c r="J1014" s="8">
        <v>159.69999999999999</v>
      </c>
      <c r="K1014" s="41"/>
      <c r="L1014" s="9">
        <v>2.4969549330085439E-2</v>
      </c>
      <c r="M1014" s="9">
        <v>1.7878426698449967E-3</v>
      </c>
      <c r="N1014" s="9">
        <v>2.7820966494320531E-2</v>
      </c>
      <c r="O1014" s="9">
        <v>2.9400910865320151E-2</v>
      </c>
      <c r="P1014" s="9">
        <v>3.7827536621762858E-2</v>
      </c>
      <c r="Q1014" s="9">
        <v>5.3363722966673022E-2</v>
      </c>
      <c r="R1014" s="9">
        <v>1.5642458100558754E-2</v>
      </c>
      <c r="S1014" s="10">
        <v>168.3</v>
      </c>
      <c r="T1014" s="10">
        <v>168.1</v>
      </c>
      <c r="U1014" s="41"/>
      <c r="V1014" s="84">
        <v>5.3583333333333337E-2</v>
      </c>
      <c r="W1014" s="84">
        <v>5.2000000000000005E-2</v>
      </c>
      <c r="X1014" s="87">
        <v>5.2</v>
      </c>
      <c r="Y1014" s="41"/>
      <c r="Z1014" s="13">
        <v>5.5E-2</v>
      </c>
      <c r="AA1014" s="11">
        <v>5.5</v>
      </c>
      <c r="AB1014" s="22">
        <v>5.1900000000000002E-2</v>
      </c>
      <c r="AC1014" s="41"/>
      <c r="AD1014" s="90">
        <v>0</v>
      </c>
      <c r="AE1014" s="41"/>
      <c r="AF1014" s="12" t="str">
        <v/>
      </c>
      <c r="AG1014" s="104" t="str">
        <v/>
      </c>
      <c r="AH1014" s="41"/>
      <c r="AI1014" s="94">
        <v>0.47</v>
      </c>
      <c r="AJ1014" s="94">
        <v>6.42</v>
      </c>
      <c r="AK1014" s="94">
        <v>5.9</v>
      </c>
      <c r="AL1014" s="41"/>
      <c r="AM1014" s="7">
        <v>2.320595099183187E-2</v>
      </c>
      <c r="AN1014" s="7">
        <v>2.0855653167630717E-3</v>
      </c>
      <c r="AO1014" s="7">
        <v>2.1800615199881523E-2</v>
      </c>
      <c r="AP1014" s="7">
        <v>2.2395652105250186E-2</v>
      </c>
      <c r="AQ1014" s="7">
        <v>3.0242887097299942E-2</v>
      </c>
      <c r="AR1014" s="7">
        <v>4.4278849558261779E-2</v>
      </c>
      <c r="AS1014" s="18">
        <v>70.150999999999996</v>
      </c>
      <c r="AT1014" s="41"/>
      <c r="AU1014" s="9">
        <v>1.9302259079210904E-2</v>
      </c>
      <c r="AV1014" s="9">
        <v>2.0521758686606884E-3</v>
      </c>
      <c r="AW1014" s="9">
        <v>2.0664684339996686E-2</v>
      </c>
      <c r="AX1014" s="9">
        <v>2.2403975080309335E-2</v>
      </c>
      <c r="AY1014" s="9">
        <v>3.0704478346802677E-2</v>
      </c>
      <c r="AZ1014" s="9">
        <v>4.4777585107847129E-2</v>
      </c>
      <c r="BA1014" s="10">
        <v>71.290000000000006</v>
      </c>
      <c r="BB1014" s="41"/>
    </row>
    <row r="1015" spans="1:54" ht="12.75" customHeight="1" x14ac:dyDescent="0.2">
      <c r="A1015" s="32">
        <v>35490</v>
      </c>
      <c r="B1015" s="7">
        <v>2.7617212588310958E-2</v>
      </c>
      <c r="C1015" s="7">
        <v>6.2617407639331546E-4</v>
      </c>
      <c r="D1015" s="7">
        <v>2.818372270192615E-2</v>
      </c>
      <c r="E1015" s="7">
        <v>2.8096245717810886E-2</v>
      </c>
      <c r="F1015" s="7">
        <v>3.6218727533088524E-2</v>
      </c>
      <c r="G1015" s="7">
        <v>5.0703432034695961E-2</v>
      </c>
      <c r="H1015" s="7">
        <v>1.9209039548022666E-2</v>
      </c>
      <c r="I1015" s="8">
        <v>160</v>
      </c>
      <c r="J1015" s="8">
        <v>159.80000000000001</v>
      </c>
      <c r="K1015" s="41"/>
      <c r="L1015" s="9">
        <v>2.4863553668890148E-2</v>
      </c>
      <c r="M1015" s="9">
        <v>1.7846519928614857E-3</v>
      </c>
      <c r="N1015" s="9">
        <v>2.7479306126061642E-2</v>
      </c>
      <c r="O1015" s="9">
        <v>2.9127362917676258E-2</v>
      </c>
      <c r="P1015" s="9">
        <v>3.7634459717278634E-2</v>
      </c>
      <c r="Q1015" s="9">
        <v>5.3229449832223663E-2</v>
      </c>
      <c r="R1015" s="9">
        <v>1.7837235228539416E-2</v>
      </c>
      <c r="S1015" s="10">
        <v>169</v>
      </c>
      <c r="T1015" s="10">
        <v>168.4</v>
      </c>
      <c r="U1015" s="41"/>
      <c r="V1015" s="84">
        <v>5.333333333333333E-2</v>
      </c>
      <c r="W1015" s="84">
        <v>5.2000000000000005E-2</v>
      </c>
      <c r="X1015" s="87">
        <v>5.2</v>
      </c>
      <c r="Y1015" s="41"/>
      <c r="Z1015" s="13">
        <v>7.0699999999999999E-2</v>
      </c>
      <c r="AA1015" s="11">
        <v>7.07</v>
      </c>
      <c r="AB1015" s="22">
        <v>5.3899999999999997E-2</v>
      </c>
      <c r="AC1015" s="41"/>
      <c r="AD1015" s="90">
        <v>0</v>
      </c>
      <c r="AE1015" s="41"/>
      <c r="AF1015" s="12" t="str">
        <v/>
      </c>
      <c r="AG1015" s="104" t="str">
        <v/>
      </c>
      <c r="AH1015" s="41"/>
      <c r="AI1015" s="94">
        <v>0.47</v>
      </c>
      <c r="AJ1015" s="94">
        <v>6.69</v>
      </c>
      <c r="AK1015" s="94">
        <v>6.22</v>
      </c>
      <c r="AL1015" s="41"/>
      <c r="AM1015" s="7">
        <v>2.1202030043480091E-2</v>
      </c>
      <c r="AN1015" s="7">
        <v>1.0548673575572209E-3</v>
      </c>
      <c r="AO1015" s="7">
        <v>2.1223628503311387E-2</v>
      </c>
      <c r="AP1015" s="7">
        <v>2.2116931530336448E-2</v>
      </c>
      <c r="AQ1015" s="7">
        <v>3.0078869337832659E-2</v>
      </c>
      <c r="AR1015" s="7">
        <v>4.4072549211714662E-2</v>
      </c>
      <c r="AS1015" s="18">
        <v>70.224999999999994</v>
      </c>
      <c r="AT1015" s="41"/>
      <c r="AU1015" s="9">
        <v>1.9371772559983791E-2</v>
      </c>
      <c r="AV1015" s="9">
        <v>2.3846261747788589E-3</v>
      </c>
      <c r="AW1015" s="9">
        <v>2.0320083403620126E-2</v>
      </c>
      <c r="AX1015" s="9">
        <v>2.2382151105645454E-2</v>
      </c>
      <c r="AY1015" s="9">
        <v>3.0645231856482713E-2</v>
      </c>
      <c r="AZ1015" s="9">
        <v>4.4680756717008219E-2</v>
      </c>
      <c r="BA1015" s="10">
        <v>71.459999999999994</v>
      </c>
      <c r="BB1015" s="41"/>
    </row>
    <row r="1016" spans="1:54" ht="12.75" customHeight="1" x14ac:dyDescent="0.2">
      <c r="A1016" s="32">
        <v>35521</v>
      </c>
      <c r="B1016" s="7">
        <v>2.4952015355086177E-2</v>
      </c>
      <c r="C1016" s="7">
        <v>6.2578222778464365E-4</v>
      </c>
      <c r="D1016" s="7">
        <v>2.8146518869183179E-2</v>
      </c>
      <c r="E1016" s="7">
        <v>2.8058103833547454E-2</v>
      </c>
      <c r="F1016" s="7">
        <v>3.579511761407872E-2</v>
      </c>
      <c r="G1016" s="7">
        <v>5.0329499112762077E-2</v>
      </c>
      <c r="H1016" s="7">
        <v>1.6910935738444266E-2</v>
      </c>
      <c r="I1016" s="8">
        <v>160.19999999999999</v>
      </c>
      <c r="J1016" s="8">
        <v>159.9</v>
      </c>
      <c r="K1016" s="41"/>
      <c r="L1016" s="9">
        <v>2.6666666666666616E-2</v>
      </c>
      <c r="M1016" s="9">
        <v>2.9691211401425832E-3</v>
      </c>
      <c r="N1016" s="9">
        <v>2.8069394074365928E-2</v>
      </c>
      <c r="O1016" s="9">
        <v>2.93329782737759E-2</v>
      </c>
      <c r="P1016" s="9">
        <v>3.7348136013792166E-2</v>
      </c>
      <c r="Q1016" s="9">
        <v>5.3003475719075821E-2</v>
      </c>
      <c r="R1016" s="9">
        <v>1.7817371937639326E-2</v>
      </c>
      <c r="S1016" s="10">
        <v>169.4</v>
      </c>
      <c r="T1016" s="10">
        <v>168.9</v>
      </c>
      <c r="U1016" s="41"/>
      <c r="V1016" s="84">
        <v>5.2916666666666667E-2</v>
      </c>
      <c r="W1016" s="84">
        <v>5.0999999999999997E-2</v>
      </c>
      <c r="X1016" s="87">
        <v>5.0999999999999996</v>
      </c>
      <c r="Y1016" s="41"/>
      <c r="Z1016" s="13">
        <v>5.8200000000000002E-2</v>
      </c>
      <c r="AA1016" s="11">
        <v>5.82</v>
      </c>
      <c r="AB1016" s="22">
        <v>5.5099999999999996E-2</v>
      </c>
      <c r="AC1016" s="41"/>
      <c r="AD1016" s="90">
        <v>0</v>
      </c>
      <c r="AE1016" s="41"/>
      <c r="AF1016" s="12" t="str">
        <v/>
      </c>
      <c r="AG1016" s="104" t="str">
        <v/>
      </c>
      <c r="AH1016" s="41"/>
      <c r="AI1016" s="94">
        <v>0.43</v>
      </c>
      <c r="AJ1016" s="94">
        <v>6.89</v>
      </c>
      <c r="AK1016" s="94">
        <v>6.45</v>
      </c>
      <c r="AL1016" s="41"/>
      <c r="AM1016" s="7">
        <v>1.9152421962217003E-2</v>
      </c>
      <c r="AN1016" s="7">
        <v>9.8255606977581955E-4</v>
      </c>
      <c r="AO1016" s="7">
        <v>2.1155489783045711E-2</v>
      </c>
      <c r="AP1016" s="7">
        <v>2.1766429010439348E-2</v>
      </c>
      <c r="AQ1016" s="7">
        <v>2.9796089657550207E-2</v>
      </c>
      <c r="AR1016" s="7">
        <v>4.3821786687390674E-2</v>
      </c>
      <c r="AS1016" s="18">
        <v>70.293999999999997</v>
      </c>
      <c r="AT1016" s="41"/>
      <c r="AU1016" s="9">
        <v>1.9986609114349463E-2</v>
      </c>
      <c r="AV1016" s="9">
        <v>1.9591379792891495E-3</v>
      </c>
      <c r="AW1016" s="9">
        <v>2.0475539841473989E-2</v>
      </c>
      <c r="AX1016" s="9">
        <v>2.2112270195890904E-2</v>
      </c>
      <c r="AY1016" s="9">
        <v>3.0410997834563691E-2</v>
      </c>
      <c r="AZ1016" s="9">
        <v>4.452607383540319E-2</v>
      </c>
      <c r="BA1016" s="10">
        <v>71.599999999999994</v>
      </c>
      <c r="BB1016" s="41"/>
    </row>
    <row r="1017" spans="1:54" ht="12.75" customHeight="1" x14ac:dyDescent="0.2">
      <c r="A1017" s="32">
        <v>35551</v>
      </c>
      <c r="B1017" s="7">
        <v>2.2349936143039484E-2</v>
      </c>
      <c r="C1017" s="7">
        <v>0</v>
      </c>
      <c r="D1017" s="7">
        <v>2.7700190904241806E-2</v>
      </c>
      <c r="E1017" s="7">
        <v>2.7635231350344514E-2</v>
      </c>
      <c r="F1017" s="7">
        <v>3.5363552700269363E-2</v>
      </c>
      <c r="G1017" s="7">
        <v>5.0034820303592742E-2</v>
      </c>
      <c r="H1017" s="7">
        <v>1.4606741573033766E-2</v>
      </c>
      <c r="I1017" s="8">
        <v>160.1</v>
      </c>
      <c r="J1017" s="8">
        <v>159.9</v>
      </c>
      <c r="K1017" s="41"/>
      <c r="L1017" s="9">
        <v>2.5439127801332617E-2</v>
      </c>
      <c r="M1017" s="9">
        <v>1.7761989342806039E-3</v>
      </c>
      <c r="N1017" s="9">
        <v>2.764738137469247E-2</v>
      </c>
      <c r="O1017" s="9">
        <v>2.9071069254688942E-2</v>
      </c>
      <c r="P1017" s="9">
        <v>3.7110338646206387E-2</v>
      </c>
      <c r="Q1017" s="9">
        <v>5.2711135022667666E-2</v>
      </c>
      <c r="R1017" s="9">
        <v>1.5555555555555545E-2</v>
      </c>
      <c r="S1017" s="10">
        <v>169.3</v>
      </c>
      <c r="T1017" s="10">
        <v>169.2</v>
      </c>
      <c r="U1017" s="41"/>
      <c r="V1017" s="84">
        <v>5.2333333333333336E-2</v>
      </c>
      <c r="W1017" s="84">
        <v>4.9000000000000002E-2</v>
      </c>
      <c r="X1017" s="87">
        <v>4.9000000000000004</v>
      </c>
      <c r="Y1017" s="41"/>
      <c r="Z1017" s="13">
        <v>5.5800000000000002E-2</v>
      </c>
      <c r="AA1017" s="11">
        <v>5.58</v>
      </c>
      <c r="AB1017" s="22">
        <v>5.5E-2</v>
      </c>
      <c r="AC1017" s="41"/>
      <c r="AD1017" s="90">
        <v>0</v>
      </c>
      <c r="AE1017" s="41"/>
      <c r="AF1017" s="12" t="str">
        <v/>
      </c>
      <c r="AG1017" s="104" t="str">
        <v/>
      </c>
      <c r="AH1017" s="41"/>
      <c r="AI1017" s="94">
        <v>0.45</v>
      </c>
      <c r="AJ1017" s="94">
        <v>6.71</v>
      </c>
      <c r="AK1017" s="94">
        <v>6.28</v>
      </c>
      <c r="AL1017" s="41"/>
      <c r="AM1017" s="7">
        <v>1.6933943148266017E-2</v>
      </c>
      <c r="AN1017" s="7">
        <v>-4.5523088741561413E-4</v>
      </c>
      <c r="AO1017" s="7">
        <v>2.0506073623274057E-2</v>
      </c>
      <c r="AP1017" s="7">
        <v>2.140166847740077E-2</v>
      </c>
      <c r="AQ1017" s="7">
        <v>2.9488241890905487E-2</v>
      </c>
      <c r="AR1017" s="7">
        <v>4.3534377331901242E-2</v>
      </c>
      <c r="AS1017" s="18">
        <v>70.262</v>
      </c>
      <c r="AT1017" s="41"/>
      <c r="AU1017" s="9">
        <v>1.8956469801902687E-2</v>
      </c>
      <c r="AV1017" s="9">
        <v>7.2625698324024768E-4</v>
      </c>
      <c r="AW1017" s="9">
        <v>1.9966162593513914E-2</v>
      </c>
      <c r="AX1017" s="9">
        <v>2.1974240216699137E-2</v>
      </c>
      <c r="AY1017" s="9">
        <v>3.0196905926382911E-2</v>
      </c>
      <c r="AZ1017" s="9">
        <v>4.4297974784842209E-2</v>
      </c>
      <c r="BA1017" s="10">
        <v>71.652000000000001</v>
      </c>
      <c r="BB1017" s="41"/>
    </row>
    <row r="1018" spans="1:54" ht="12.75" customHeight="1" x14ac:dyDescent="0.2">
      <c r="A1018" s="32">
        <v>35582</v>
      </c>
      <c r="B1018" s="7">
        <v>2.2973835354180183E-2</v>
      </c>
      <c r="C1018" s="7">
        <v>1.8761726078797558E-3</v>
      </c>
      <c r="D1018" s="7">
        <v>2.696884574703029E-2</v>
      </c>
      <c r="E1018" s="7">
        <v>2.7157642277746419E-2</v>
      </c>
      <c r="F1018" s="7">
        <v>3.5127308225407328E-2</v>
      </c>
      <c r="G1018" s="7">
        <v>4.975328309336402E-2</v>
      </c>
      <c r="H1018" s="7">
        <v>1.6853932584269593E-2</v>
      </c>
      <c r="I1018" s="8">
        <v>160.30000000000001</v>
      </c>
      <c r="J1018" s="8">
        <v>160.19999999999999</v>
      </c>
      <c r="K1018" s="41"/>
      <c r="L1018" s="9">
        <v>2.4213075060532718E-2</v>
      </c>
      <c r="M1018" s="9">
        <v>1.1820330969267712E-3</v>
      </c>
      <c r="N1018" s="9">
        <v>2.70063047474558E-2</v>
      </c>
      <c r="O1018" s="9">
        <v>2.8669143210980463E-2</v>
      </c>
      <c r="P1018" s="9">
        <v>3.6960920399177866E-2</v>
      </c>
      <c r="Q1018" s="9">
        <v>5.2333815556981023E-2</v>
      </c>
      <c r="R1018" s="9">
        <v>2.1158129175946616E-2</v>
      </c>
      <c r="S1018" s="10">
        <v>169.2</v>
      </c>
      <c r="T1018" s="10">
        <v>169.4</v>
      </c>
      <c r="U1018" s="41"/>
      <c r="V1018" s="84">
        <v>5.2083333333333329E-2</v>
      </c>
      <c r="W1018" s="84">
        <v>0.05</v>
      </c>
      <c r="X1018" s="87">
        <v>5</v>
      </c>
      <c r="Y1018" s="41"/>
      <c r="Z1018" s="13">
        <v>6.8699999999999997E-2</v>
      </c>
      <c r="AA1018" s="11">
        <v>6.87</v>
      </c>
      <c r="AB1018" s="22">
        <v>5.5599999999999997E-2</v>
      </c>
      <c r="AC1018" s="41"/>
      <c r="AD1018" s="90">
        <v>0</v>
      </c>
      <c r="AE1018" s="41"/>
      <c r="AF1018" s="12" t="str">
        <v/>
      </c>
      <c r="AG1018" s="104" t="str">
        <v/>
      </c>
      <c r="AH1018" s="41"/>
      <c r="AI1018" s="94">
        <v>0.43</v>
      </c>
      <c r="AJ1018" s="94">
        <v>6.49</v>
      </c>
      <c r="AK1018" s="94">
        <v>6.09</v>
      </c>
      <c r="AL1018" s="41"/>
      <c r="AM1018" s="7">
        <v>1.8251291774616263E-2</v>
      </c>
      <c r="AN1018" s="7">
        <v>1.2809199851984143E-3</v>
      </c>
      <c r="AO1018" s="7">
        <v>2.0114193806282321E-2</v>
      </c>
      <c r="AP1018" s="7">
        <v>2.1301494474755822E-2</v>
      </c>
      <c r="AQ1018" s="7">
        <v>2.9230882278102222E-2</v>
      </c>
      <c r="AR1018" s="7">
        <v>4.3309459670024086E-2</v>
      </c>
      <c r="AS1018" s="18">
        <v>70.352000000000004</v>
      </c>
      <c r="AT1018" s="41"/>
      <c r="AU1018" s="9">
        <v>1.968084350532151E-2</v>
      </c>
      <c r="AV1018" s="9">
        <v>1.4793725227486565E-3</v>
      </c>
      <c r="AW1018" s="9">
        <v>1.9714389979256008E-2</v>
      </c>
      <c r="AX1018" s="9">
        <v>2.2117459527133398E-2</v>
      </c>
      <c r="AY1018" s="9">
        <v>3.0066944209311108E-2</v>
      </c>
      <c r="AZ1018" s="9">
        <v>4.4063994266021034E-2</v>
      </c>
      <c r="BA1018" s="10">
        <v>71.757999999999996</v>
      </c>
      <c r="BB1018" s="41"/>
    </row>
    <row r="1019" spans="1:54" ht="12.75" customHeight="1" x14ac:dyDescent="0.2">
      <c r="A1019" s="32">
        <v>35612</v>
      </c>
      <c r="B1019" s="7">
        <v>2.2292993630573354E-2</v>
      </c>
      <c r="C1019" s="7">
        <v>1.2484394506866447E-3</v>
      </c>
      <c r="D1019" s="7">
        <v>2.647185355272641E-2</v>
      </c>
      <c r="E1019" s="7">
        <v>2.6974694839542623E-2</v>
      </c>
      <c r="F1019" s="7">
        <v>3.4983145545651961E-2</v>
      </c>
      <c r="G1019" s="7">
        <v>4.9559973965080051E-2</v>
      </c>
      <c r="H1019" s="7">
        <v>1.6853932584269593E-2</v>
      </c>
      <c r="I1019" s="8">
        <v>160.5</v>
      </c>
      <c r="J1019" s="8">
        <v>160.4</v>
      </c>
      <c r="K1019" s="41"/>
      <c r="L1019" s="9">
        <v>2.4169184290030232E-2</v>
      </c>
      <c r="M1019" s="9">
        <v>1.7709563164107767E-3</v>
      </c>
      <c r="N1019" s="9">
        <v>2.7174709568305699E-2</v>
      </c>
      <c r="O1019" s="9">
        <v>2.847417526467888E-2</v>
      </c>
      <c r="P1019" s="9">
        <v>3.6880649193364867E-2</v>
      </c>
      <c r="Q1019" s="9">
        <v>5.2254796373270462E-2</v>
      </c>
      <c r="R1019" s="9">
        <v>1.5521064301551979E-2</v>
      </c>
      <c r="S1019" s="10">
        <v>169.5</v>
      </c>
      <c r="T1019" s="10">
        <v>169.7</v>
      </c>
      <c r="U1019" s="41"/>
      <c r="V1019" s="84">
        <v>5.1583333333333335E-2</v>
      </c>
      <c r="W1019" s="84">
        <v>4.9000000000000002E-2</v>
      </c>
      <c r="X1019" s="87">
        <v>4.9000000000000004</v>
      </c>
      <c r="Y1019" s="41"/>
      <c r="Z1019" s="13">
        <v>5.96E-2</v>
      </c>
      <c r="AA1019" s="11">
        <v>5.96</v>
      </c>
      <c r="AB1019" s="22">
        <v>5.5199999999999999E-2</v>
      </c>
      <c r="AC1019" s="41"/>
      <c r="AD1019" s="90">
        <v>0</v>
      </c>
      <c r="AE1019" s="41"/>
      <c r="AF1019" s="12" t="str">
        <v/>
      </c>
      <c r="AG1019" s="104" t="str">
        <v/>
      </c>
      <c r="AH1019" s="41"/>
      <c r="AI1019" s="94">
        <v>0.28000000000000003</v>
      </c>
      <c r="AJ1019" s="94">
        <v>6.22</v>
      </c>
      <c r="AK1019" s="94">
        <v>5.89</v>
      </c>
      <c r="AL1019" s="41"/>
      <c r="AM1019" s="7">
        <v>1.6710718257579193E-2</v>
      </c>
      <c r="AN1019" s="7">
        <v>5.9699795314993587E-4</v>
      </c>
      <c r="AO1019" s="7">
        <v>1.9246823870946894E-2</v>
      </c>
      <c r="AP1019" s="7">
        <v>2.0750406038727132E-2</v>
      </c>
      <c r="AQ1019" s="7">
        <v>2.9054518119925765E-2</v>
      </c>
      <c r="AR1019" s="7">
        <v>4.3071235908430205E-2</v>
      </c>
      <c r="AS1019" s="18">
        <v>70.394000000000005</v>
      </c>
      <c r="AT1019" s="41"/>
      <c r="AU1019" s="9">
        <v>1.8466775405999725E-2</v>
      </c>
      <c r="AV1019" s="9">
        <v>6.8285069260576314E-4</v>
      </c>
      <c r="AW1019" s="9">
        <v>1.9234075956931829E-2</v>
      </c>
      <c r="AX1019" s="9">
        <v>2.1486379719164672E-2</v>
      </c>
      <c r="AY1019" s="9">
        <v>2.98712242561745E-2</v>
      </c>
      <c r="AZ1019" s="9">
        <v>4.3778395542289239E-2</v>
      </c>
      <c r="BA1019" s="10">
        <v>71.807000000000002</v>
      </c>
      <c r="BB1019" s="41"/>
    </row>
    <row r="1020" spans="1:54" ht="12.75" customHeight="1" x14ac:dyDescent="0.2">
      <c r="A1020" s="32">
        <v>35643</v>
      </c>
      <c r="B1020" s="7">
        <v>2.2250476795931284E-2</v>
      </c>
      <c r="C1020" s="7">
        <v>2.4937655860348684E-3</v>
      </c>
      <c r="D1020" s="7">
        <v>2.5730474617083887E-2</v>
      </c>
      <c r="E1020" s="7">
        <v>2.6774348344045684E-2</v>
      </c>
      <c r="F1020" s="7">
        <v>3.4632227456631526E-2</v>
      </c>
      <c r="G1020" s="7">
        <v>4.948619715364333E-2</v>
      </c>
      <c r="H1020" s="7">
        <v>1.7977528089887507E-2</v>
      </c>
      <c r="I1020" s="8">
        <v>160.80000000000001</v>
      </c>
      <c r="J1020" s="8">
        <v>160.80000000000001</v>
      </c>
      <c r="K1020" s="41"/>
      <c r="L1020" s="9">
        <v>2.2919179734619988E-2</v>
      </c>
      <c r="M1020" s="9">
        <v>5.892751915146377E-4</v>
      </c>
      <c r="N1020" s="9">
        <v>2.606623993338375E-2</v>
      </c>
      <c r="O1020" s="9">
        <v>2.8037769137401414E-2</v>
      </c>
      <c r="P1020" s="9">
        <v>3.6416016621998892E-2</v>
      </c>
      <c r="Q1020" s="9">
        <v>5.2028575981663883E-2</v>
      </c>
      <c r="R1020" s="9">
        <v>1.5503875968992276E-2</v>
      </c>
      <c r="S1020" s="10">
        <v>169.6</v>
      </c>
      <c r="T1020" s="10">
        <v>169.8</v>
      </c>
      <c r="U1020" s="41"/>
      <c r="V1020" s="84">
        <v>5.1333333333333335E-2</v>
      </c>
      <c r="W1020" s="84">
        <v>4.8000000000000001E-2</v>
      </c>
      <c r="X1020" s="87">
        <v>4.8</v>
      </c>
      <c r="Y1020" s="41"/>
      <c r="Z1020" s="13">
        <v>5.5199999999999999E-2</v>
      </c>
      <c r="AA1020" s="11">
        <v>5.52</v>
      </c>
      <c r="AB1020" s="22">
        <v>5.5399999999999998E-2</v>
      </c>
      <c r="AC1020" s="41"/>
      <c r="AD1020" s="90">
        <v>0</v>
      </c>
      <c r="AE1020" s="41"/>
      <c r="AF1020" s="12" t="str">
        <v/>
      </c>
      <c r="AG1020" s="104" t="str">
        <v/>
      </c>
      <c r="AH1020" s="41"/>
      <c r="AI1020" s="94">
        <v>0.37</v>
      </c>
      <c r="AJ1020" s="94">
        <v>6.3</v>
      </c>
      <c r="AK1020" s="94">
        <v>5.94</v>
      </c>
      <c r="AL1020" s="41"/>
      <c r="AM1020" s="7">
        <v>1.6550510078928937E-2</v>
      </c>
      <c r="AN1020" s="7">
        <v>7.9552234565438695E-4</v>
      </c>
      <c r="AO1020" s="7">
        <v>1.8736119230264414E-2</v>
      </c>
      <c r="AP1020" s="7">
        <v>2.0639767502036444E-2</v>
      </c>
      <c r="AQ1020" s="7">
        <v>2.8730353742343118E-2</v>
      </c>
      <c r="AR1020" s="7">
        <v>4.2870492516670078E-2</v>
      </c>
      <c r="AS1020" s="18">
        <v>70.45</v>
      </c>
      <c r="AT1020" s="41"/>
      <c r="AU1020" s="9">
        <v>1.7175410254230083E-2</v>
      </c>
      <c r="AV1020" s="9">
        <v>-4.0386034787687208E-4</v>
      </c>
      <c r="AW1020" s="9">
        <v>1.8716449814485614E-2</v>
      </c>
      <c r="AX1020" s="9">
        <v>2.1217290627320029E-2</v>
      </c>
      <c r="AY1020" s="9">
        <v>2.9481848425959578E-2</v>
      </c>
      <c r="AZ1020" s="9">
        <v>4.3501137370420828E-2</v>
      </c>
      <c r="BA1020" s="10">
        <v>71.778000000000006</v>
      </c>
      <c r="BB1020" s="41"/>
    </row>
    <row r="1021" spans="1:54" ht="12.75" customHeight="1" x14ac:dyDescent="0.2">
      <c r="A1021" s="32">
        <v>35674</v>
      </c>
      <c r="B1021" s="7">
        <v>2.1546261089987251E-2</v>
      </c>
      <c r="C1021" s="7">
        <v>2.4875621890545485E-3</v>
      </c>
      <c r="D1021" s="7">
        <v>2.5663293718976687E-2</v>
      </c>
      <c r="E1021" s="7">
        <v>2.6702395040942628E-2</v>
      </c>
      <c r="F1021" s="7">
        <v>3.4348096863956012E-2</v>
      </c>
      <c r="G1021" s="7">
        <v>4.9445363893263039E-2</v>
      </c>
      <c r="H1021" s="7">
        <v>1.6835016835016869E-2</v>
      </c>
      <c r="I1021" s="8">
        <v>161.19999999999999</v>
      </c>
      <c r="J1021" s="8">
        <v>161.19999999999999</v>
      </c>
      <c r="K1021" s="41"/>
      <c r="L1021" s="9">
        <v>2.1634615384615419E-2</v>
      </c>
      <c r="M1021" s="9">
        <v>2.3557126030622211E-3</v>
      </c>
      <c r="N1021" s="9">
        <v>2.5784473220779924E-2</v>
      </c>
      <c r="O1021" s="9">
        <v>2.7966052014303688E-2</v>
      </c>
      <c r="P1021" s="9">
        <v>3.5963512486225646E-2</v>
      </c>
      <c r="Q1021" s="9">
        <v>5.181149696770837E-2</v>
      </c>
      <c r="R1021" s="9">
        <v>1.5486725663716783E-2</v>
      </c>
      <c r="S1021" s="10">
        <v>170</v>
      </c>
      <c r="T1021" s="10">
        <v>170.2</v>
      </c>
      <c r="U1021" s="41"/>
      <c r="V1021" s="84">
        <v>5.1083333333333328E-2</v>
      </c>
      <c r="W1021" s="84">
        <v>4.9000000000000002E-2</v>
      </c>
      <c r="X1021" s="87">
        <v>4.9000000000000004</v>
      </c>
      <c r="Y1021" s="41"/>
      <c r="Z1021" s="13">
        <v>5.8099999999999999E-2</v>
      </c>
      <c r="AA1021" s="11">
        <v>5.81</v>
      </c>
      <c r="AB1021" s="22">
        <v>5.5399999999999998E-2</v>
      </c>
      <c r="AC1021" s="41"/>
      <c r="AD1021" s="90">
        <v>0</v>
      </c>
      <c r="AE1021" s="41"/>
      <c r="AF1021" s="12" t="str">
        <v/>
      </c>
      <c r="AG1021" s="104" t="str">
        <v/>
      </c>
      <c r="AH1021" s="41"/>
      <c r="AI1021" s="94">
        <v>0.32</v>
      </c>
      <c r="AJ1021" s="94">
        <v>6.21</v>
      </c>
      <c r="AK1021" s="94">
        <v>5.88</v>
      </c>
      <c r="AL1021" s="41"/>
      <c r="AM1021" s="7">
        <v>1.6129728485302142E-2</v>
      </c>
      <c r="AN1021" s="7">
        <v>2.4130589070263664E-3</v>
      </c>
      <c r="AO1021" s="7">
        <v>1.9177743372518874E-2</v>
      </c>
      <c r="AP1021" s="7">
        <v>2.0798284867439731E-2</v>
      </c>
      <c r="AQ1021" s="7">
        <v>2.8631914163469885E-2</v>
      </c>
      <c r="AR1021" s="7">
        <v>4.2799468284908215E-2</v>
      </c>
      <c r="AS1021" s="18">
        <v>70.62</v>
      </c>
      <c r="AT1021" s="41"/>
      <c r="AU1021" s="9">
        <v>1.6205142695676855E-2</v>
      </c>
      <c r="AV1021" s="9">
        <v>2.0758449664242118E-3</v>
      </c>
      <c r="AW1021" s="9">
        <v>1.8905871341221347E-2</v>
      </c>
      <c r="AX1021" s="9">
        <v>2.1309256130241261E-2</v>
      </c>
      <c r="AY1021" s="9">
        <v>2.9287656337535273E-2</v>
      </c>
      <c r="AZ1021" s="9">
        <v>4.339005439268373E-2</v>
      </c>
      <c r="BA1021" s="10">
        <v>71.927000000000007</v>
      </c>
      <c r="BB1021" s="41"/>
    </row>
    <row r="1022" spans="1:54" ht="12.75" customHeight="1" x14ac:dyDescent="0.2">
      <c r="A1022" s="32">
        <v>35704</v>
      </c>
      <c r="B1022" s="7">
        <v>2.0846493998736504E-2</v>
      </c>
      <c r="C1022" s="7">
        <v>1.8610421836229296E-3</v>
      </c>
      <c r="D1022" s="7">
        <v>2.6282022202985367E-2</v>
      </c>
      <c r="E1022" s="7">
        <v>2.6485987262992117E-2</v>
      </c>
      <c r="F1022" s="7">
        <v>3.4334962495532917E-2</v>
      </c>
      <c r="G1022" s="7">
        <v>4.9404765868164668E-2</v>
      </c>
      <c r="H1022" s="7">
        <v>1.4557670772676445E-2</v>
      </c>
      <c r="I1022" s="8">
        <v>161.6</v>
      </c>
      <c r="J1022" s="8">
        <v>161.5</v>
      </c>
      <c r="K1022" s="41"/>
      <c r="L1022" s="9">
        <v>2.2754491017964229E-2</v>
      </c>
      <c r="M1022" s="9">
        <v>2.3501762632198719E-3</v>
      </c>
      <c r="N1022" s="9">
        <v>2.6306138427755643E-2</v>
      </c>
      <c r="O1022" s="9">
        <v>2.768571448649193E-2</v>
      </c>
      <c r="P1022" s="9">
        <v>3.584431269889321E-2</v>
      </c>
      <c r="Q1022" s="9">
        <v>5.1888757203155444E-2</v>
      </c>
      <c r="R1022" s="9">
        <v>1.6592920353982299E-2</v>
      </c>
      <c r="S1022" s="10">
        <v>170.8</v>
      </c>
      <c r="T1022" s="10">
        <v>170.6</v>
      </c>
      <c r="U1022" s="41"/>
      <c r="V1022" s="84">
        <v>5.0666666666666665E-2</v>
      </c>
      <c r="W1022" s="84">
        <v>4.7E-2</v>
      </c>
      <c r="X1022" s="87">
        <v>4.7</v>
      </c>
      <c r="Y1022" s="41"/>
      <c r="Z1022" s="13">
        <v>5.5599999999999997E-2</v>
      </c>
      <c r="AA1022" s="11">
        <v>5.56</v>
      </c>
      <c r="AB1022" s="22">
        <v>5.5E-2</v>
      </c>
      <c r="AC1022" s="41"/>
      <c r="AD1022" s="90">
        <v>0</v>
      </c>
      <c r="AE1022" s="41"/>
      <c r="AF1022" s="12" t="str">
        <v/>
      </c>
      <c r="AG1022" s="104" t="str">
        <v/>
      </c>
      <c r="AH1022" s="41"/>
      <c r="AI1022" s="94">
        <v>0.21</v>
      </c>
      <c r="AJ1022" s="94">
        <v>6.03</v>
      </c>
      <c r="AK1022" s="94">
        <v>5.77</v>
      </c>
      <c r="AL1022" s="41"/>
      <c r="AM1022" s="7">
        <v>1.4388386004676512E-2</v>
      </c>
      <c r="AN1022" s="7">
        <v>1.3027470971396227E-3</v>
      </c>
      <c r="AO1022" s="7">
        <v>1.9045049165520522E-2</v>
      </c>
      <c r="AP1022" s="7">
        <v>2.0344469202863591E-2</v>
      </c>
      <c r="AQ1022" s="7">
        <v>2.8439914827729673E-2</v>
      </c>
      <c r="AR1022" s="7">
        <v>4.2625517263323642E-2</v>
      </c>
      <c r="AS1022" s="18">
        <v>70.712000000000003</v>
      </c>
      <c r="AT1022" s="41"/>
      <c r="AU1022" s="9">
        <v>1.5335175057788808E-2</v>
      </c>
      <c r="AV1022" s="9">
        <v>1.5154253618250291E-3</v>
      </c>
      <c r="AW1022" s="9">
        <v>1.862197489708084E-2</v>
      </c>
      <c r="AX1022" s="9">
        <v>2.0834439360311485E-2</v>
      </c>
      <c r="AY1022" s="9">
        <v>2.9005213750800118E-2</v>
      </c>
      <c r="AZ1022" s="9">
        <v>4.3216954995515477E-2</v>
      </c>
      <c r="BA1022" s="10">
        <v>72.036000000000001</v>
      </c>
      <c r="BB1022" s="41"/>
    </row>
    <row r="1023" spans="1:54" ht="12.75" customHeight="1" x14ac:dyDescent="0.2">
      <c r="A1023" s="32">
        <v>35735</v>
      </c>
      <c r="B1023" s="7">
        <v>1.8284993694829721E-2</v>
      </c>
      <c r="C1023" s="7">
        <v>1.2383900928791824E-3</v>
      </c>
      <c r="D1023" s="7">
        <v>2.5613137912227968E-2</v>
      </c>
      <c r="E1023" s="7">
        <v>2.6069637253691491E-2</v>
      </c>
      <c r="F1023" s="7">
        <v>3.4181278955790928E-2</v>
      </c>
      <c r="G1023" s="7">
        <v>4.9117409322464667E-2</v>
      </c>
      <c r="H1023" s="7">
        <v>8.9186176142697082E-3</v>
      </c>
      <c r="I1023" s="8">
        <v>161.5</v>
      </c>
      <c r="J1023" s="8">
        <v>161.69999999999999</v>
      </c>
      <c r="K1023" s="41"/>
      <c r="L1023" s="9">
        <v>2.1531100478469067E-2</v>
      </c>
      <c r="M1023" s="9">
        <v>1.1723329425556983E-3</v>
      </c>
      <c r="N1023" s="9">
        <v>2.5873462938691638E-2</v>
      </c>
      <c r="O1023" s="9">
        <v>2.7272380508597482E-2</v>
      </c>
      <c r="P1023" s="9">
        <v>3.5499949248980478E-2</v>
      </c>
      <c r="Q1023" s="9">
        <v>5.1635320078048386E-2</v>
      </c>
      <c r="R1023" s="9">
        <v>9.9118942731277748E-3</v>
      </c>
      <c r="S1023" s="10">
        <v>170.8</v>
      </c>
      <c r="T1023" s="10">
        <v>170.8</v>
      </c>
      <c r="U1023" s="41"/>
      <c r="V1023" s="84">
        <v>4.9999999999999989E-2</v>
      </c>
      <c r="W1023" s="84">
        <v>4.5999999999999999E-2</v>
      </c>
      <c r="X1023" s="87">
        <v>4.5999999999999996</v>
      </c>
      <c r="Y1023" s="41"/>
      <c r="Z1023" s="13">
        <v>5.5E-2</v>
      </c>
      <c r="AA1023" s="11">
        <v>5.5</v>
      </c>
      <c r="AB1023" s="22">
        <v>5.5199999999999999E-2</v>
      </c>
      <c r="AC1023" s="41"/>
      <c r="AD1023" s="90">
        <v>0</v>
      </c>
      <c r="AE1023" s="41"/>
      <c r="AF1023" s="12" t="str">
        <v/>
      </c>
      <c r="AG1023" s="104" t="str">
        <v/>
      </c>
      <c r="AH1023" s="41"/>
      <c r="AI1023" s="94">
        <v>0.1</v>
      </c>
      <c r="AJ1023" s="94">
        <v>5.88</v>
      </c>
      <c r="AK1023" s="94">
        <v>5.71</v>
      </c>
      <c r="AL1023" s="41"/>
      <c r="AM1023" s="7">
        <v>1.2644451763492937E-2</v>
      </c>
      <c r="AN1023" s="7">
        <v>5.6567485009484386E-5</v>
      </c>
      <c r="AO1023" s="7">
        <v>1.8419469349386208E-2</v>
      </c>
      <c r="AP1023" s="7">
        <v>1.9954332658242535E-2</v>
      </c>
      <c r="AQ1023" s="7">
        <v>2.8251488301490157E-2</v>
      </c>
      <c r="AR1023" s="7">
        <v>4.2330352716367647E-2</v>
      </c>
      <c r="AS1023" s="18">
        <v>70.715999999999994</v>
      </c>
      <c r="AT1023" s="41"/>
      <c r="AU1023" s="9">
        <v>1.431567686265689E-2</v>
      </c>
      <c r="AV1023" s="9">
        <v>3.0540285412850032E-4</v>
      </c>
      <c r="AW1023" s="9">
        <v>1.8103640135332277E-2</v>
      </c>
      <c r="AX1023" s="9">
        <v>2.0451171489299202E-2</v>
      </c>
      <c r="AY1023" s="9">
        <v>2.8822031862546504E-2</v>
      </c>
      <c r="AZ1023" s="9">
        <v>4.2963582587235649E-2</v>
      </c>
      <c r="BA1023" s="10">
        <v>72.058000000000007</v>
      </c>
      <c r="BB1023" s="41"/>
    </row>
    <row r="1024" spans="1:54" ht="12.75" customHeight="1" x14ac:dyDescent="0.2">
      <c r="A1024" s="32">
        <v>35765</v>
      </c>
      <c r="B1024" s="7">
        <v>1.7023959646910614E-2</v>
      </c>
      <c r="C1024" s="7">
        <v>6.1842918985788309E-4</v>
      </c>
      <c r="D1024" s="7">
        <v>2.5189593309897562E-2</v>
      </c>
      <c r="E1024" s="7">
        <v>2.595991849693946E-2</v>
      </c>
      <c r="F1024" s="7">
        <v>3.4053135543368196E-2</v>
      </c>
      <c r="G1024" s="7">
        <v>4.8883221745361416E-2</v>
      </c>
      <c r="H1024" s="7">
        <v>7.8037904124861335E-3</v>
      </c>
      <c r="I1024" s="8">
        <v>161.30000000000001</v>
      </c>
      <c r="J1024" s="8">
        <v>161.80000000000001</v>
      </c>
      <c r="K1024" s="41"/>
      <c r="L1024" s="9">
        <v>2.2155688622754521E-2</v>
      </c>
      <c r="M1024" s="9">
        <v>2.3419203747070405E-3</v>
      </c>
      <c r="N1024" s="9">
        <v>2.6322374791580172E-2</v>
      </c>
      <c r="O1024" s="9">
        <v>2.7289713867196363E-2</v>
      </c>
      <c r="P1024" s="9">
        <v>3.5525274625800796E-2</v>
      </c>
      <c r="Q1024" s="9">
        <v>5.1352372348477004E-2</v>
      </c>
      <c r="R1024" s="9">
        <v>7.7092511013217013E-3</v>
      </c>
      <c r="S1024" s="10">
        <v>170.7</v>
      </c>
      <c r="T1024" s="10">
        <v>171.2</v>
      </c>
      <c r="U1024" s="41"/>
      <c r="V1024" s="84">
        <v>4.9416666666666664E-2</v>
      </c>
      <c r="W1024" s="84">
        <v>4.7E-2</v>
      </c>
      <c r="X1024" s="87">
        <v>4.7</v>
      </c>
      <c r="Y1024" s="41"/>
      <c r="Z1024" s="13">
        <v>5.8400000000000001E-2</v>
      </c>
      <c r="AA1024" s="11">
        <v>5.84</v>
      </c>
      <c r="AB1024" s="22">
        <v>5.5E-2</v>
      </c>
      <c r="AC1024" s="41"/>
      <c r="AD1024" s="90">
        <v>0</v>
      </c>
      <c r="AE1024" s="41"/>
      <c r="AF1024" s="12" t="str">
        <v/>
      </c>
      <c r="AG1024" s="104" t="str">
        <v/>
      </c>
      <c r="AH1024" s="41"/>
      <c r="AI1024" s="94">
        <v>0.09</v>
      </c>
      <c r="AJ1024" s="94">
        <v>5.81</v>
      </c>
      <c r="AK1024" s="94">
        <v>5.72</v>
      </c>
      <c r="AL1024" s="41"/>
      <c r="AM1024" s="7">
        <v>1.1256686786623504E-2</v>
      </c>
      <c r="AN1024" s="7">
        <v>-2.1211606991344834E-4</v>
      </c>
      <c r="AO1024" s="7">
        <v>1.8129525216505682E-2</v>
      </c>
      <c r="AP1024" s="7">
        <v>1.9554820577004639E-2</v>
      </c>
      <c r="AQ1024" s="7">
        <v>2.8039672718182196E-2</v>
      </c>
      <c r="AR1024" s="7">
        <v>4.2066631267513088E-2</v>
      </c>
      <c r="AS1024" s="18">
        <v>70.700999999999993</v>
      </c>
      <c r="AT1024" s="41"/>
      <c r="AU1024" s="9">
        <v>1.4521303540271147E-2</v>
      </c>
      <c r="AV1024" s="9">
        <v>5.828638041576184E-4</v>
      </c>
      <c r="AW1024" s="9">
        <v>1.8187098297517412E-2</v>
      </c>
      <c r="AX1024" s="9">
        <v>2.0191262725351322E-2</v>
      </c>
      <c r="AY1024" s="9">
        <v>2.8665964851706249E-2</v>
      </c>
      <c r="AZ1024" s="9">
        <v>4.2726113852884273E-2</v>
      </c>
      <c r="BA1024" s="10">
        <v>72.099999999999994</v>
      </c>
      <c r="BB1024" s="41"/>
    </row>
    <row r="1025" spans="1:54" ht="12.75" customHeight="1" x14ac:dyDescent="0.2">
      <c r="A1025" s="32">
        <v>35796</v>
      </c>
      <c r="B1025" s="7">
        <v>1.5713387806411072E-2</v>
      </c>
      <c r="C1025" s="7">
        <v>1.2360939431395046E-3</v>
      </c>
      <c r="D1025" s="7">
        <v>2.4457922339763183E-2</v>
      </c>
      <c r="E1025" s="7">
        <v>2.5331656551810244E-2</v>
      </c>
      <c r="F1025" s="7">
        <v>3.397681291596899E-2</v>
      </c>
      <c r="G1025" s="7">
        <v>4.8643977435011365E-2</v>
      </c>
      <c r="H1025" s="7">
        <v>1.1123470522803158E-2</v>
      </c>
      <c r="I1025" s="8">
        <v>161.6</v>
      </c>
      <c r="J1025" s="8">
        <v>162</v>
      </c>
      <c r="K1025" s="41"/>
      <c r="L1025" s="9">
        <v>2.2089552238805821E-2</v>
      </c>
      <c r="M1025" s="9">
        <v>2.3364485981309802E-3</v>
      </c>
      <c r="N1025" s="9">
        <v>2.5594330027942425E-2</v>
      </c>
      <c r="O1025" s="9">
        <v>2.6929017007451428E-2</v>
      </c>
      <c r="P1025" s="9">
        <v>3.5484691247189115E-2</v>
      </c>
      <c r="Q1025" s="9">
        <v>5.1255208494927817E-2</v>
      </c>
      <c r="R1025" s="9">
        <v>1.211453744493407E-2</v>
      </c>
      <c r="S1025" s="10">
        <v>171.2</v>
      </c>
      <c r="T1025" s="10">
        <v>171.6</v>
      </c>
      <c r="U1025" s="41"/>
      <c r="V1025" s="84">
        <v>4.883333333333334E-2</v>
      </c>
      <c r="W1025" s="84">
        <v>4.5999999999999999E-2</v>
      </c>
      <c r="X1025" s="87">
        <v>4.5999999999999996</v>
      </c>
      <c r="Y1025" s="41"/>
      <c r="Z1025" s="13">
        <v>5.4800000000000001E-2</v>
      </c>
      <c r="AA1025" s="11">
        <v>5.48</v>
      </c>
      <c r="AB1025" s="22">
        <v>5.5599999999999997E-2</v>
      </c>
      <c r="AC1025" s="41"/>
      <c r="AD1025" s="90">
        <v>0</v>
      </c>
      <c r="AE1025" s="41"/>
      <c r="AF1025" s="12" t="str">
        <v/>
      </c>
      <c r="AG1025" s="104" t="str">
        <v/>
      </c>
      <c r="AH1025" s="41"/>
      <c r="AI1025" s="94">
        <v>0.21</v>
      </c>
      <c r="AJ1025" s="94">
        <v>5.54</v>
      </c>
      <c r="AK1025" s="94">
        <v>5.36</v>
      </c>
      <c r="AL1025" s="41"/>
      <c r="AM1025" s="7">
        <v>1.0442111277765953E-2</v>
      </c>
      <c r="AN1025" s="7">
        <v>4.9504250293508356E-4</v>
      </c>
      <c r="AO1025" s="7">
        <v>1.7609344571875907E-2</v>
      </c>
      <c r="AP1025" s="7">
        <v>1.9160747953967272E-2</v>
      </c>
      <c r="AQ1025" s="7">
        <v>2.7692590588801247E-2</v>
      </c>
      <c r="AR1025" s="7">
        <v>4.1785891095815764E-2</v>
      </c>
      <c r="AS1025" s="18">
        <v>70.736000000000004</v>
      </c>
      <c r="AT1025" s="41"/>
      <c r="AU1025" s="9">
        <v>1.4983695041043354E-2</v>
      </c>
      <c r="AV1025" s="9">
        <v>1.5256588072121158E-3</v>
      </c>
      <c r="AW1025" s="9">
        <v>1.786090690515918E-2</v>
      </c>
      <c r="AX1025" s="9">
        <v>1.9909013642439799E-2</v>
      </c>
      <c r="AY1025" s="9">
        <v>2.8337558429204268E-2</v>
      </c>
      <c r="AZ1025" s="9">
        <v>4.2494338887268945E-2</v>
      </c>
      <c r="BA1025" s="10">
        <v>72.209999999999994</v>
      </c>
      <c r="BB1025" s="41"/>
    </row>
    <row r="1026" spans="1:54" ht="12.75" customHeight="1" x14ac:dyDescent="0.2">
      <c r="A1026" s="32">
        <v>35827</v>
      </c>
      <c r="B1026" s="7">
        <v>1.441102756892243E-2</v>
      </c>
      <c r="C1026" s="7">
        <v>0</v>
      </c>
      <c r="D1026" s="7">
        <v>2.3731035669078748E-2</v>
      </c>
      <c r="E1026" s="7">
        <v>2.4994282805656631E-2</v>
      </c>
      <c r="F1026" s="7">
        <v>3.3900834716619643E-2</v>
      </c>
      <c r="G1026" s="7">
        <v>4.840675421477858E-2</v>
      </c>
      <c r="H1026" s="7">
        <v>9.9889012208658201E-3</v>
      </c>
      <c r="I1026" s="8">
        <v>161.9</v>
      </c>
      <c r="J1026" s="8">
        <v>162</v>
      </c>
      <c r="K1026" s="41"/>
      <c r="L1026" s="9">
        <v>2.2578728461081221E-2</v>
      </c>
      <c r="M1026" s="9">
        <v>1.7482517482518833E-3</v>
      </c>
      <c r="N1026" s="9">
        <v>2.5453553630999215E-2</v>
      </c>
      <c r="O1026" s="9">
        <v>2.6776465514563252E-2</v>
      </c>
      <c r="P1026" s="9">
        <v>3.5770822192401575E-2</v>
      </c>
      <c r="Q1026" s="9">
        <v>5.1364211689112649E-2</v>
      </c>
      <c r="R1026" s="9">
        <v>1.5401540154015292E-2</v>
      </c>
      <c r="S1026" s="10">
        <v>172.1</v>
      </c>
      <c r="T1026" s="10">
        <v>171.9</v>
      </c>
      <c r="U1026" s="41"/>
      <c r="V1026" s="84">
        <v>4.8333333333333346E-2</v>
      </c>
      <c r="W1026" s="84">
        <v>4.5999999999999999E-2</v>
      </c>
      <c r="X1026" s="87">
        <v>4.5999999999999996</v>
      </c>
      <c r="Y1026" s="41"/>
      <c r="Z1026" s="13">
        <v>5.57E-2</v>
      </c>
      <c r="AA1026" s="11">
        <v>5.57</v>
      </c>
      <c r="AB1026" s="22">
        <v>5.5099999999999996E-2</v>
      </c>
      <c r="AC1026" s="41"/>
      <c r="AD1026" s="90">
        <v>0</v>
      </c>
      <c r="AE1026" s="41"/>
      <c r="AF1026" s="12" t="str">
        <v/>
      </c>
      <c r="AG1026" s="104" t="str">
        <v/>
      </c>
      <c r="AH1026" s="41"/>
      <c r="AI1026" s="94">
        <v>7.0000000000000007E-2</v>
      </c>
      <c r="AJ1026" s="94">
        <v>5.57</v>
      </c>
      <c r="AK1026" s="94">
        <v>5.42</v>
      </c>
      <c r="AL1026" s="41"/>
      <c r="AM1026" s="7">
        <v>7.8117204316403566E-3</v>
      </c>
      <c r="AN1026" s="7">
        <v>-5.2307170323462326E-4</v>
      </c>
      <c r="AO1026" s="7">
        <v>1.6831375099580326E-2</v>
      </c>
      <c r="AP1026" s="7">
        <v>1.87470778942882E-2</v>
      </c>
      <c r="AQ1026" s="7">
        <v>2.7486217694622672E-2</v>
      </c>
      <c r="AR1026" s="7">
        <v>4.1517104999025278E-2</v>
      </c>
      <c r="AS1026" s="18">
        <v>70.698999999999998</v>
      </c>
      <c r="AT1026" s="41"/>
      <c r="AU1026" s="9">
        <v>1.3774722962547337E-2</v>
      </c>
      <c r="AV1026" s="9">
        <v>8.5860684115779407E-4</v>
      </c>
      <c r="AW1026" s="9">
        <v>1.7597634320409394E-2</v>
      </c>
      <c r="AX1026" s="9">
        <v>1.9694790111681071E-2</v>
      </c>
      <c r="AY1026" s="9">
        <v>2.8215119749069428E-2</v>
      </c>
      <c r="AZ1026" s="9">
        <v>4.2338698374642547E-2</v>
      </c>
      <c r="BA1026" s="10">
        <v>72.272000000000006</v>
      </c>
      <c r="BB1026" s="41"/>
    </row>
    <row r="1027" spans="1:54" ht="12.75" customHeight="1" x14ac:dyDescent="0.2">
      <c r="A1027" s="32">
        <v>35855</v>
      </c>
      <c r="B1027" s="7">
        <v>1.3749999999999929E-2</v>
      </c>
      <c r="C1027" s="7">
        <v>0</v>
      </c>
      <c r="D1027" s="7">
        <v>2.3234068635479277E-2</v>
      </c>
      <c r="E1027" s="7">
        <v>2.4658818329140519E-2</v>
      </c>
      <c r="F1027" s="7">
        <v>3.3647580619279527E-2</v>
      </c>
      <c r="G1027" s="7">
        <v>4.8088798824308165E-2</v>
      </c>
      <c r="H1027" s="7">
        <v>9.9778270509975897E-3</v>
      </c>
      <c r="I1027" s="8">
        <v>162.19999999999999</v>
      </c>
      <c r="J1027" s="8">
        <v>162</v>
      </c>
      <c r="K1027" s="41"/>
      <c r="L1027" s="9">
        <v>2.130177514792897E-2</v>
      </c>
      <c r="M1027" s="9">
        <v>1.7452006980802626E-3</v>
      </c>
      <c r="N1027" s="9">
        <v>2.4736351107474297E-2</v>
      </c>
      <c r="O1027" s="9">
        <v>2.6556797870031845E-2</v>
      </c>
      <c r="P1027" s="9">
        <v>3.5389385890011615E-2</v>
      </c>
      <c r="Q1027" s="9">
        <v>5.1102497370727029E-2</v>
      </c>
      <c r="R1027" s="9">
        <v>1.3143483023001057E-2</v>
      </c>
      <c r="S1027" s="10">
        <v>172.6</v>
      </c>
      <c r="T1027" s="10">
        <v>172.2</v>
      </c>
      <c r="U1027" s="41"/>
      <c r="V1027" s="84">
        <v>4.7916666666666677E-2</v>
      </c>
      <c r="W1027" s="84">
        <v>4.7E-2</v>
      </c>
      <c r="X1027" s="87">
        <v>4.7</v>
      </c>
      <c r="Y1027" s="41"/>
      <c r="Z1027" s="13">
        <v>5.8799999999999998E-2</v>
      </c>
      <c r="AA1027" s="11">
        <v>5.88</v>
      </c>
      <c r="AB1027" s="22">
        <v>5.4900000000000004E-2</v>
      </c>
      <c r="AC1027" s="41"/>
      <c r="AD1027" s="90">
        <v>0</v>
      </c>
      <c r="AE1027" s="41"/>
      <c r="AF1027" s="12" t="str">
        <v/>
      </c>
      <c r="AG1027" s="104" t="str">
        <v/>
      </c>
      <c r="AH1027" s="41"/>
      <c r="AI1027" s="94">
        <v>7.0000000000000007E-2</v>
      </c>
      <c r="AJ1027" s="94">
        <v>5.65</v>
      </c>
      <c r="AK1027" s="94">
        <v>5.56</v>
      </c>
      <c r="AL1027" s="41"/>
      <c r="AM1027" s="7">
        <v>6.9063723745104166E-3</v>
      </c>
      <c r="AN1027" s="7">
        <v>1.5558918796587662E-4</v>
      </c>
      <c r="AO1027" s="7">
        <v>1.6259839042710666E-2</v>
      </c>
      <c r="AP1027" s="7">
        <v>1.8361841470978968E-2</v>
      </c>
      <c r="AQ1027" s="7">
        <v>2.715025171238028E-2</v>
      </c>
      <c r="AR1027" s="7">
        <v>4.1189022258615093E-2</v>
      </c>
      <c r="AS1027" s="18">
        <v>70.709999999999994</v>
      </c>
      <c r="AT1027" s="41"/>
      <c r="AU1027" s="9">
        <v>1.2440526168485899E-2</v>
      </c>
      <c r="AV1027" s="9">
        <v>1.0654195262342903E-3</v>
      </c>
      <c r="AW1027" s="9">
        <v>1.7129105803867839E-2</v>
      </c>
      <c r="AX1027" s="9">
        <v>1.9467611127847784E-2</v>
      </c>
      <c r="AY1027" s="9">
        <v>2.7885886413455463E-2</v>
      </c>
      <c r="AZ1027" s="9">
        <v>4.2112376758389081E-2</v>
      </c>
      <c r="BA1027" s="10">
        <v>72.349000000000004</v>
      </c>
      <c r="BB1027" s="41"/>
    </row>
    <row r="1028" spans="1:54" ht="12.75" customHeight="1" x14ac:dyDescent="0.2">
      <c r="A1028" s="32">
        <v>35886</v>
      </c>
      <c r="B1028" s="7">
        <v>1.4357053682896526E-2</v>
      </c>
      <c r="C1028" s="7">
        <v>1.2345679012344402E-3</v>
      </c>
      <c r="D1028" s="7">
        <v>2.2739894831941054E-2</v>
      </c>
      <c r="E1028" s="7">
        <v>2.4467474425936331E-2</v>
      </c>
      <c r="F1028" s="7">
        <v>3.3307655622451637E-2</v>
      </c>
      <c r="G1028" s="7">
        <v>4.7774019101951559E-2</v>
      </c>
      <c r="H1028" s="7">
        <v>8.8691796008868451E-3</v>
      </c>
      <c r="I1028" s="8">
        <v>162.5</v>
      </c>
      <c r="J1028" s="8">
        <v>162.19999999999999</v>
      </c>
      <c r="K1028" s="41"/>
      <c r="L1028" s="9">
        <v>2.1251475796930208E-2</v>
      </c>
      <c r="M1028" s="9">
        <v>1.7421602787457413E-3</v>
      </c>
      <c r="N1028" s="9">
        <v>2.4888788061246059E-2</v>
      </c>
      <c r="O1028" s="9">
        <v>2.6625635019541072E-2</v>
      </c>
      <c r="P1028" s="9">
        <v>3.5205256425048015E-2</v>
      </c>
      <c r="Q1028" s="9">
        <v>5.0813282575124408E-2</v>
      </c>
      <c r="R1028" s="9">
        <v>1.2035010940919078E-2</v>
      </c>
      <c r="S1028" s="10">
        <v>173</v>
      </c>
      <c r="T1028" s="10">
        <v>172.5</v>
      </c>
      <c r="U1028" s="41"/>
      <c r="V1028" s="84">
        <v>4.7250000000000007E-2</v>
      </c>
      <c r="W1028" s="84">
        <v>4.2999999999999997E-2</v>
      </c>
      <c r="X1028" s="87">
        <v>4.3</v>
      </c>
      <c r="Y1028" s="41"/>
      <c r="Z1028" s="13">
        <v>5.5899999999999998E-2</v>
      </c>
      <c r="AA1028" s="11">
        <v>5.59</v>
      </c>
      <c r="AB1028" s="22">
        <v>5.45E-2</v>
      </c>
      <c r="AC1028" s="41"/>
      <c r="AD1028" s="90">
        <v>0</v>
      </c>
      <c r="AE1028" s="41"/>
      <c r="AF1028" s="12" t="str">
        <v/>
      </c>
      <c r="AG1028" s="104" t="str">
        <v/>
      </c>
      <c r="AH1028" s="41"/>
      <c r="AI1028" s="94">
        <v>0.09</v>
      </c>
      <c r="AJ1028" s="94">
        <v>5.64</v>
      </c>
      <c r="AK1028" s="94">
        <v>5.56</v>
      </c>
      <c r="AL1028" s="41"/>
      <c r="AM1028" s="7">
        <v>7.1698864767975046E-3</v>
      </c>
      <c r="AN1028" s="7">
        <v>1.2445198698911586E-3</v>
      </c>
      <c r="AO1028" s="7">
        <v>1.5792436274734367E-2</v>
      </c>
      <c r="AP1028" s="7">
        <v>1.8073307440203301E-2</v>
      </c>
      <c r="AQ1028" s="7">
        <v>2.6779879897762981E-2</v>
      </c>
      <c r="AR1028" s="7">
        <v>4.0860844887996794E-2</v>
      </c>
      <c r="AS1028" s="18">
        <v>70.798000000000002</v>
      </c>
      <c r="AT1028" s="41"/>
      <c r="AU1028" s="9">
        <v>1.2318435754190116E-2</v>
      </c>
      <c r="AV1028" s="9">
        <v>1.8383115177817988E-3</v>
      </c>
      <c r="AW1028" s="9">
        <v>1.696374216480967E-2</v>
      </c>
      <c r="AX1028" s="9">
        <v>1.9250220151190822E-2</v>
      </c>
      <c r="AY1028" s="9">
        <v>2.7576498612792433E-2</v>
      </c>
      <c r="AZ1028" s="9">
        <v>4.1872290439684656E-2</v>
      </c>
      <c r="BA1028" s="10">
        <v>72.481999999999999</v>
      </c>
      <c r="BB1028" s="41"/>
    </row>
    <row r="1029" spans="1:54" ht="12.75" customHeight="1" x14ac:dyDescent="0.2">
      <c r="A1029" s="32">
        <v>35916</v>
      </c>
      <c r="B1029" s="7">
        <v>1.6864459712679691E-2</v>
      </c>
      <c r="C1029" s="7">
        <v>2.4660912453762229E-3</v>
      </c>
      <c r="D1029" s="7">
        <v>2.2696059766540655E-2</v>
      </c>
      <c r="E1029" s="7">
        <v>2.4561018011353353E-2</v>
      </c>
      <c r="F1029" s="7">
        <v>3.3145892483693151E-2</v>
      </c>
      <c r="G1029" s="7">
        <v>4.7381103634373201E-2</v>
      </c>
      <c r="H1029" s="7">
        <v>1.1074197120708673E-2</v>
      </c>
      <c r="I1029" s="8">
        <v>162.80000000000001</v>
      </c>
      <c r="J1029" s="8">
        <v>162.6</v>
      </c>
      <c r="K1029" s="41"/>
      <c r="L1029" s="9">
        <v>2.2445363260484186E-2</v>
      </c>
      <c r="M1029" s="9">
        <v>2.3188405797101019E-3</v>
      </c>
      <c r="N1029" s="9">
        <v>2.4873682570045297E-2</v>
      </c>
      <c r="O1029" s="9">
        <v>2.6744292631936561E-2</v>
      </c>
      <c r="P1029" s="9">
        <v>3.5011679346615976E-2</v>
      </c>
      <c r="Q1029" s="9">
        <v>5.0436101846681902E-2</v>
      </c>
      <c r="R1029" s="9">
        <v>1.4223194748358869E-2</v>
      </c>
      <c r="S1029" s="10">
        <v>173.1</v>
      </c>
      <c r="T1029" s="10">
        <v>172.9</v>
      </c>
      <c r="U1029" s="41"/>
      <c r="V1029" s="84">
        <v>4.6833333333333338E-2</v>
      </c>
      <c r="W1029" s="84">
        <v>4.4000000000000004E-2</v>
      </c>
      <c r="X1029" s="87">
        <v>4.4000000000000004</v>
      </c>
      <c r="Y1029" s="41"/>
      <c r="Z1029" s="13">
        <v>5.6299999999999996E-2</v>
      </c>
      <c r="AA1029" s="11">
        <v>5.63</v>
      </c>
      <c r="AB1029" s="22">
        <v>5.4900000000000004E-2</v>
      </c>
      <c r="AC1029" s="41"/>
      <c r="AD1029" s="90">
        <v>0</v>
      </c>
      <c r="AE1029" s="41"/>
      <c r="AF1029" s="12" t="str">
        <v/>
      </c>
      <c r="AG1029" s="104" t="str">
        <v/>
      </c>
      <c r="AH1029" s="41"/>
      <c r="AI1029" s="94">
        <v>0.03</v>
      </c>
      <c r="AJ1029" s="94">
        <v>5.65</v>
      </c>
      <c r="AK1029" s="94">
        <v>5.59</v>
      </c>
      <c r="AL1029" s="41"/>
      <c r="AM1029" s="7">
        <v>9.0091372292275818E-3</v>
      </c>
      <c r="AN1029" s="7">
        <v>1.3700952004294109E-3</v>
      </c>
      <c r="AO1029" s="7">
        <v>1.5735104155408797E-2</v>
      </c>
      <c r="AP1029" s="7">
        <v>1.7724026970344475E-2</v>
      </c>
      <c r="AQ1029" s="7">
        <v>2.6622446683356449E-2</v>
      </c>
      <c r="AR1029" s="7">
        <v>4.0561739930551788E-2</v>
      </c>
      <c r="AS1029" s="18">
        <v>70.894999999999996</v>
      </c>
      <c r="AT1029" s="41"/>
      <c r="AU1029" s="9">
        <v>1.256071009881099E-2</v>
      </c>
      <c r="AV1029" s="9">
        <v>9.6575701553502924E-4</v>
      </c>
      <c r="AW1029" s="9">
        <v>1.6715967752133354E-2</v>
      </c>
      <c r="AX1029" s="9">
        <v>1.8758372844586813E-2</v>
      </c>
      <c r="AY1029" s="9">
        <v>2.7326462991209999E-2</v>
      </c>
      <c r="AZ1029" s="9">
        <v>4.1616604262276535E-2</v>
      </c>
      <c r="BA1029" s="10">
        <v>72.552000000000007</v>
      </c>
      <c r="BB1029" s="41"/>
    </row>
    <row r="1030" spans="1:54" ht="12.75" customHeight="1" x14ac:dyDescent="0.2">
      <c r="A1030" s="32">
        <v>35947</v>
      </c>
      <c r="B1030" s="7">
        <v>1.6843418590143378E-2</v>
      </c>
      <c r="C1030" s="7">
        <v>1.2300123001232066E-3</v>
      </c>
      <c r="D1030" s="7">
        <v>2.2443347555768822E-2</v>
      </c>
      <c r="E1030" s="7">
        <v>2.4528590272943962E-2</v>
      </c>
      <c r="F1030" s="7">
        <v>3.283407995042964E-2</v>
      </c>
      <c r="G1030" s="7">
        <v>4.6880234976865554E-2</v>
      </c>
      <c r="H1030" s="7">
        <v>9.944751381215422E-3</v>
      </c>
      <c r="I1030" s="8">
        <v>163</v>
      </c>
      <c r="J1030" s="8">
        <v>162.80000000000001</v>
      </c>
      <c r="K1030" s="41"/>
      <c r="L1030" s="9">
        <v>2.2458628841607542E-2</v>
      </c>
      <c r="M1030" s="9">
        <v>1.7351069982647349E-3</v>
      </c>
      <c r="N1030" s="9">
        <v>2.4463963644466347E-2</v>
      </c>
      <c r="O1030" s="9">
        <v>2.6490339069266566E-2</v>
      </c>
      <c r="P1030" s="9">
        <v>3.4699166325750985E-2</v>
      </c>
      <c r="Q1030" s="9">
        <v>4.9921057396141277E-2</v>
      </c>
      <c r="R1030" s="9">
        <v>9.8146128680478562E-3</v>
      </c>
      <c r="S1030" s="10">
        <v>173</v>
      </c>
      <c r="T1030" s="10">
        <v>173.2</v>
      </c>
      <c r="U1030" s="41"/>
      <c r="V1030" s="84">
        <v>4.6416666666666669E-2</v>
      </c>
      <c r="W1030" s="84">
        <v>4.4999999999999998E-2</v>
      </c>
      <c r="X1030" s="87">
        <v>4.5</v>
      </c>
      <c r="Y1030" s="41"/>
      <c r="Z1030" s="13">
        <v>7.0599999999999996E-2</v>
      </c>
      <c r="AA1030" s="11">
        <v>7.06</v>
      </c>
      <c r="AB1030" s="22">
        <v>5.5599999999999997E-2</v>
      </c>
      <c r="AC1030" s="41"/>
      <c r="AD1030" s="90">
        <v>0</v>
      </c>
      <c r="AE1030" s="41"/>
      <c r="AF1030" s="12" t="str">
        <v/>
      </c>
      <c r="AG1030" s="104" t="str">
        <v/>
      </c>
      <c r="AH1030" s="41"/>
      <c r="AI1030" s="94">
        <v>-0.05</v>
      </c>
      <c r="AJ1030" s="94">
        <v>5.5</v>
      </c>
      <c r="AK1030" s="94">
        <v>5.52</v>
      </c>
      <c r="AL1030" s="41"/>
      <c r="AM1030" s="7">
        <v>6.8654764612234853E-3</v>
      </c>
      <c r="AN1030" s="7">
        <v>-8.4632202553069913E-4</v>
      </c>
      <c r="AO1030" s="7">
        <v>1.5118469297360271E-2</v>
      </c>
      <c r="AP1030" s="7">
        <v>1.7482766689538742E-2</v>
      </c>
      <c r="AQ1030" s="7">
        <v>2.6099676091488444E-2</v>
      </c>
      <c r="AR1030" s="7">
        <v>4.0179139942168929E-2</v>
      </c>
      <c r="AS1030" s="18">
        <v>70.834999999999994</v>
      </c>
      <c r="AT1030" s="41"/>
      <c r="AU1030" s="9">
        <v>9.7968170796287612E-3</v>
      </c>
      <c r="AV1030" s="9">
        <v>-1.2542727974419465E-3</v>
      </c>
      <c r="AW1030" s="9">
        <v>1.5996440209590235E-2</v>
      </c>
      <c r="AX1030" s="9">
        <v>1.8308689101691478E-2</v>
      </c>
      <c r="AY1030" s="9">
        <v>2.6764724518773875E-2</v>
      </c>
      <c r="AZ1030" s="9">
        <v>4.126167833488581E-2</v>
      </c>
      <c r="BA1030" s="10">
        <v>72.460999999999999</v>
      </c>
      <c r="BB1030" s="41"/>
    </row>
    <row r="1031" spans="1:54" ht="12.75" customHeight="1" x14ac:dyDescent="0.2">
      <c r="A1031" s="32">
        <v>35977</v>
      </c>
      <c r="B1031" s="7">
        <v>1.6822429906542036E-2</v>
      </c>
      <c r="C1031" s="7">
        <v>2.4570024570023108E-3</v>
      </c>
      <c r="D1031" s="7">
        <v>2.2861353876889812E-2</v>
      </c>
      <c r="E1031" s="7">
        <v>2.4779885027305548E-2</v>
      </c>
      <c r="F1031" s="7">
        <v>3.2524059948885853E-2</v>
      </c>
      <c r="G1031" s="7">
        <v>4.6544595400303201E-2</v>
      </c>
      <c r="H1031" s="7">
        <v>9.944751381215422E-3</v>
      </c>
      <c r="I1031" s="8">
        <v>163.19999999999999</v>
      </c>
      <c r="J1031" s="8">
        <v>163.19999999999999</v>
      </c>
      <c r="K1031" s="41"/>
      <c r="L1031" s="9">
        <v>2.2418879056047336E-2</v>
      </c>
      <c r="M1031" s="9">
        <v>1.7321016166282899E-3</v>
      </c>
      <c r="N1031" s="9">
        <v>2.4631431442895702E-2</v>
      </c>
      <c r="O1031" s="9">
        <v>2.6575735600972816E-2</v>
      </c>
      <c r="P1031" s="9">
        <v>3.4626382706575143E-2</v>
      </c>
      <c r="Q1031" s="9">
        <v>4.969144970550432E-2</v>
      </c>
      <c r="R1031" s="9">
        <v>1.3100436681222849E-2</v>
      </c>
      <c r="S1031" s="10">
        <v>173.3</v>
      </c>
      <c r="T1031" s="10">
        <v>173.5</v>
      </c>
      <c r="U1031" s="41"/>
      <c r="V1031" s="84">
        <v>4.6083333333333337E-2</v>
      </c>
      <c r="W1031" s="84">
        <v>4.4999999999999998E-2</v>
      </c>
      <c r="X1031" s="87">
        <v>4.5</v>
      </c>
      <c r="Y1031" s="41"/>
      <c r="Z1031" s="13">
        <v>5.6299999999999996E-2</v>
      </c>
      <c r="AA1031" s="11">
        <v>5.63</v>
      </c>
      <c r="AB1031" s="22">
        <v>5.5399999999999998E-2</v>
      </c>
      <c r="AC1031" s="41"/>
      <c r="AD1031" s="90">
        <v>0</v>
      </c>
      <c r="AE1031" s="41"/>
      <c r="AF1031" s="12" t="str">
        <v/>
      </c>
      <c r="AG1031" s="104" t="str">
        <v/>
      </c>
      <c r="AH1031" s="41"/>
      <c r="AI1031" s="94">
        <v>0.01</v>
      </c>
      <c r="AJ1031" s="94">
        <v>5.46</v>
      </c>
      <c r="AK1031" s="94">
        <v>5.46</v>
      </c>
      <c r="AL1031" s="41"/>
      <c r="AM1031" s="7">
        <v>8.7507458021991447E-3</v>
      </c>
      <c r="AN1031" s="7">
        <v>2.4705301051741735E-3</v>
      </c>
      <c r="AO1031" s="7">
        <v>1.5529014279450859E-2</v>
      </c>
      <c r="AP1031" s="7">
        <v>1.7659346875362303E-2</v>
      </c>
      <c r="AQ1031" s="7">
        <v>2.5855539260347893E-2</v>
      </c>
      <c r="AR1031" s="7">
        <v>4.00241334308582E-2</v>
      </c>
      <c r="AS1031" s="18">
        <v>71.010000000000005</v>
      </c>
      <c r="AT1031" s="41"/>
      <c r="AU1031" s="9">
        <v>1.1948695809600896E-2</v>
      </c>
      <c r="AV1031" s="9">
        <v>2.8153075447483467E-3</v>
      </c>
      <c r="AW1031" s="9">
        <v>1.6414774260703702E-2</v>
      </c>
      <c r="AX1031" s="9">
        <v>1.846007932363225E-2</v>
      </c>
      <c r="AY1031" s="9">
        <v>2.6635352728872963E-2</v>
      </c>
      <c r="AZ1031" s="9">
        <v>4.1102494437350368E-2</v>
      </c>
      <c r="BA1031" s="10">
        <v>72.665000000000006</v>
      </c>
      <c r="BB1031" s="41"/>
    </row>
    <row r="1032" spans="1:54" ht="12.75" customHeight="1" x14ac:dyDescent="0.2">
      <c r="A1032" s="32">
        <v>36008</v>
      </c>
      <c r="B1032" s="7">
        <v>1.6169154228855787E-2</v>
      </c>
      <c r="C1032" s="7">
        <v>1.225490196078427E-3</v>
      </c>
      <c r="D1032" s="7">
        <v>2.238590991449052E-2</v>
      </c>
      <c r="E1032" s="7">
        <v>2.4463991299916055E-2</v>
      </c>
      <c r="F1032" s="7">
        <v>3.2215815694919048E-2</v>
      </c>
      <c r="G1032" s="7">
        <v>4.6370303902443677E-2</v>
      </c>
      <c r="H1032" s="7">
        <v>8.8300220750552327E-3</v>
      </c>
      <c r="I1032" s="8">
        <v>163.4</v>
      </c>
      <c r="J1032" s="8">
        <v>163.4</v>
      </c>
      <c r="K1032" s="41"/>
      <c r="L1032" s="9">
        <v>2.4764150943396235E-2</v>
      </c>
      <c r="M1032" s="9">
        <v>2.8818443804035088E-3</v>
      </c>
      <c r="N1032" s="9">
        <v>2.4557032310678739E-2</v>
      </c>
      <c r="O1032" s="9">
        <v>2.6358415709497818E-2</v>
      </c>
      <c r="P1032" s="9">
        <v>3.4505759134034086E-2</v>
      </c>
      <c r="Q1032" s="9">
        <v>4.9524099966331336E-2</v>
      </c>
      <c r="R1032" s="9">
        <v>1.4176663031624903E-2</v>
      </c>
      <c r="S1032" s="10">
        <v>173.8</v>
      </c>
      <c r="T1032" s="10">
        <v>174</v>
      </c>
      <c r="U1032" s="41"/>
      <c r="V1032" s="84">
        <v>4.583333333333333E-2</v>
      </c>
      <c r="W1032" s="84">
        <v>4.4999999999999998E-2</v>
      </c>
      <c r="X1032" s="87">
        <v>4.5</v>
      </c>
      <c r="Y1032" s="41"/>
      <c r="Z1032" s="13">
        <v>5.8899999999999994E-2</v>
      </c>
      <c r="AA1032" s="11">
        <v>5.89</v>
      </c>
      <c r="AB1032" s="22">
        <v>5.5500000000000001E-2</v>
      </c>
      <c r="AC1032" s="41"/>
      <c r="AD1032" s="90">
        <v>0</v>
      </c>
      <c r="AE1032" s="41"/>
      <c r="AF1032" s="12" t="str">
        <v/>
      </c>
      <c r="AG1032" s="104" t="str">
        <v/>
      </c>
      <c r="AH1032" s="41"/>
      <c r="AI1032" s="94">
        <v>0.14000000000000001</v>
      </c>
      <c r="AJ1032" s="94">
        <v>5.34</v>
      </c>
      <c r="AK1032" s="94">
        <v>5.27</v>
      </c>
      <c r="AL1032" s="41"/>
      <c r="AM1032" s="7">
        <v>9.3399574166075361E-3</v>
      </c>
      <c r="AN1032" s="7">
        <v>1.3800873116462942E-3</v>
      </c>
      <c r="AO1032" s="7">
        <v>1.5267759771487421E-2</v>
      </c>
      <c r="AP1032" s="7">
        <v>1.7593088422716674E-2</v>
      </c>
      <c r="AQ1032" s="7">
        <v>2.569352094079469E-2</v>
      </c>
      <c r="AR1032" s="7">
        <v>3.9833259024312895E-2</v>
      </c>
      <c r="AS1032" s="18">
        <v>71.108000000000004</v>
      </c>
      <c r="AT1032" s="41"/>
      <c r="AU1032" s="9">
        <v>1.4335868929198359E-2</v>
      </c>
      <c r="AV1032" s="9">
        <v>1.9541732608545637E-3</v>
      </c>
      <c r="AW1032" s="9">
        <v>1.6264467669923954E-2</v>
      </c>
      <c r="AX1032" s="9">
        <v>1.8477214181135571E-2</v>
      </c>
      <c r="AY1032" s="9">
        <v>2.6580670336980639E-2</v>
      </c>
      <c r="AZ1032" s="9">
        <v>4.0925909932287619E-2</v>
      </c>
      <c r="BA1032" s="10">
        <v>72.807000000000002</v>
      </c>
      <c r="BB1032" s="41"/>
    </row>
    <row r="1033" spans="1:54" ht="12.75" customHeight="1" x14ac:dyDescent="0.2">
      <c r="A1033" s="32">
        <v>36039</v>
      </c>
      <c r="B1033" s="7">
        <v>1.4888337468982771E-2</v>
      </c>
      <c r="C1033" s="7">
        <v>6.1199510403908697E-4</v>
      </c>
      <c r="D1033" s="7">
        <v>2.2134807800523459E-2</v>
      </c>
      <c r="E1033" s="7">
        <v>2.4290576888300608E-2</v>
      </c>
      <c r="F1033" s="7">
        <v>3.1650630956949088E-2</v>
      </c>
      <c r="G1033" s="7">
        <v>4.6039495804651054E-2</v>
      </c>
      <c r="H1033" s="7">
        <v>6.6225165562914245E-3</v>
      </c>
      <c r="I1033" s="8">
        <v>163.6</v>
      </c>
      <c r="J1033" s="8">
        <v>163.5</v>
      </c>
      <c r="K1033" s="41"/>
      <c r="L1033" s="9">
        <v>2.4705882352941133E-2</v>
      </c>
      <c r="M1033" s="9">
        <v>1.1494252873562871E-3</v>
      </c>
      <c r="N1033" s="9">
        <v>2.4287120633739612E-2</v>
      </c>
      <c r="O1033" s="9">
        <v>2.6427154774391948E-2</v>
      </c>
      <c r="P1033" s="9">
        <v>3.3994359635345806E-2</v>
      </c>
      <c r="Q1033" s="9">
        <v>4.9092022084851417E-2</v>
      </c>
      <c r="R1033" s="9">
        <v>1.3071895424836555E-2</v>
      </c>
      <c r="S1033" s="10">
        <v>174.2</v>
      </c>
      <c r="T1033" s="10">
        <v>174.2</v>
      </c>
      <c r="U1033" s="41"/>
      <c r="V1033" s="84">
        <v>4.5583333333333337E-2</v>
      </c>
      <c r="W1033" s="84">
        <v>4.5999999999999999E-2</v>
      </c>
      <c r="X1033" s="87">
        <v>4.5999999999999996</v>
      </c>
      <c r="Y1033" s="41"/>
      <c r="Z1033" s="13">
        <v>6.1399999999999996E-2</v>
      </c>
      <c r="AA1033" s="11">
        <v>6.14</v>
      </c>
      <c r="AB1033" s="22">
        <v>5.5099999999999996E-2</v>
      </c>
      <c r="AC1033" s="41"/>
      <c r="AD1033" s="90">
        <v>0</v>
      </c>
      <c r="AE1033" s="41"/>
      <c r="AF1033" s="12" t="str">
        <v/>
      </c>
      <c r="AG1033" s="104" t="str">
        <v/>
      </c>
      <c r="AH1033" s="41"/>
      <c r="AI1033" s="94">
        <v>0.14000000000000001</v>
      </c>
      <c r="AJ1033" s="94">
        <v>4.8099999999999996</v>
      </c>
      <c r="AK1033" s="94">
        <v>4.67</v>
      </c>
      <c r="AL1033" s="41"/>
      <c r="AM1033" s="7">
        <v>6.3296516567543648E-3</v>
      </c>
      <c r="AN1033" s="7">
        <v>-5.76587725713118E-4</v>
      </c>
      <c r="AO1033" s="7">
        <v>1.4838656076420875E-2</v>
      </c>
      <c r="AP1033" s="7">
        <v>1.7263515945107111E-2</v>
      </c>
      <c r="AQ1033" s="7">
        <v>2.5135664220550691E-2</v>
      </c>
      <c r="AR1033" s="7">
        <v>3.9508725095113384E-2</v>
      </c>
      <c r="AS1033" s="18">
        <v>71.066999999999993</v>
      </c>
      <c r="AT1033" s="41"/>
      <c r="AU1033" s="9">
        <v>1.2067790954717994E-2</v>
      </c>
      <c r="AV1033" s="9">
        <v>-1.6481931682388318E-4</v>
      </c>
      <c r="AW1033" s="9">
        <v>1.5764644009791384E-2</v>
      </c>
      <c r="AX1033" s="9">
        <v>1.8137330917300076E-2</v>
      </c>
      <c r="AY1033" s="9">
        <v>2.6015486837622781E-2</v>
      </c>
      <c r="AZ1033" s="9">
        <v>4.0618478229919708E-2</v>
      </c>
      <c r="BA1033" s="10">
        <v>72.795000000000002</v>
      </c>
      <c r="BB1033" s="41"/>
    </row>
    <row r="1034" spans="1:54" ht="12.75" customHeight="1" x14ac:dyDescent="0.2">
      <c r="A1034" s="32">
        <v>36069</v>
      </c>
      <c r="B1034" s="7">
        <v>1.4851485148514865E-2</v>
      </c>
      <c r="C1034" s="7">
        <v>2.4464831804280607E-3</v>
      </c>
      <c r="D1034" s="7">
        <v>2.1856692241011944E-2</v>
      </c>
      <c r="E1034" s="7">
        <v>2.3945541346835908E-2</v>
      </c>
      <c r="F1034" s="7">
        <v>3.1558680654067084E-2</v>
      </c>
      <c r="G1034" s="7">
        <v>4.5697491964675319E-2</v>
      </c>
      <c r="H1034" s="7">
        <v>1.1037527593819041E-2</v>
      </c>
      <c r="I1034" s="8">
        <v>164</v>
      </c>
      <c r="J1034" s="8">
        <v>163.9</v>
      </c>
      <c r="K1034" s="41"/>
      <c r="L1034" s="9">
        <v>2.2833723653395754E-2</v>
      </c>
      <c r="M1034" s="9">
        <v>1.1481056257176547E-3</v>
      </c>
      <c r="N1034" s="9">
        <v>2.3794600645765884E-2</v>
      </c>
      <c r="O1034" s="9">
        <v>2.6211565849017626E-2</v>
      </c>
      <c r="P1034" s="9">
        <v>3.3629552917937344E-2</v>
      </c>
      <c r="Q1034" s="9">
        <v>4.8851230471480767E-2</v>
      </c>
      <c r="R1034" s="9">
        <v>1.4145810663764857E-2</v>
      </c>
      <c r="S1034" s="10">
        <v>174.7</v>
      </c>
      <c r="T1034" s="10">
        <v>174.4</v>
      </c>
      <c r="U1034" s="41"/>
      <c r="V1034" s="84">
        <v>4.5416666666666668E-2</v>
      </c>
      <c r="W1034" s="84">
        <v>4.4999999999999998E-2</v>
      </c>
      <c r="X1034" s="87">
        <v>4.5</v>
      </c>
      <c r="Y1034" s="41"/>
      <c r="Z1034" s="13">
        <v>5.3499999999999999E-2</v>
      </c>
      <c r="AA1034" s="11">
        <v>5.35</v>
      </c>
      <c r="AB1034" s="22">
        <v>5.0700000000000002E-2</v>
      </c>
      <c r="AC1034" s="41"/>
      <c r="AD1034" s="90">
        <v>0</v>
      </c>
      <c r="AE1034" s="41"/>
      <c r="AF1034" s="12" t="str">
        <v/>
      </c>
      <c r="AG1034" s="104" t="str">
        <v/>
      </c>
      <c r="AH1034" s="41"/>
      <c r="AI1034" s="94">
        <v>0.52</v>
      </c>
      <c r="AJ1034" s="94">
        <v>4.53</v>
      </c>
      <c r="AK1034" s="94">
        <v>4.09</v>
      </c>
      <c r="AL1034" s="41"/>
      <c r="AM1034" s="7">
        <v>7.2264962099783947E-3</v>
      </c>
      <c r="AN1034" s="7">
        <v>2.1951116551985894E-3</v>
      </c>
      <c r="AO1034" s="7">
        <v>1.4705932148534551E-2</v>
      </c>
      <c r="AP1034" s="7">
        <v>1.7071330785945804E-2</v>
      </c>
      <c r="AQ1034" s="7">
        <v>2.5026336029410068E-2</v>
      </c>
      <c r="AR1034" s="7">
        <v>3.9210059819110077E-2</v>
      </c>
      <c r="AS1034" s="18">
        <v>71.222999999999999</v>
      </c>
      <c r="AT1034" s="41"/>
      <c r="AU1034" s="9">
        <v>1.2507635071353107E-2</v>
      </c>
      <c r="AV1034" s="9">
        <v>1.9506834260594186E-3</v>
      </c>
      <c r="AW1034" s="9">
        <v>1.5601665295857936E-2</v>
      </c>
      <c r="AX1034" s="9">
        <v>1.8200856927598208E-2</v>
      </c>
      <c r="AY1034" s="9">
        <v>2.5826244874472604E-2</v>
      </c>
      <c r="AZ1034" s="9">
        <v>4.0339356724963249E-2</v>
      </c>
      <c r="BA1034" s="10">
        <v>72.936999999999998</v>
      </c>
      <c r="BB1034" s="41"/>
    </row>
    <row r="1035" spans="1:54" ht="12.75" customHeight="1" x14ac:dyDescent="0.2">
      <c r="A1035" s="32">
        <v>36100</v>
      </c>
      <c r="B1035" s="7">
        <v>1.5479876160990669E-2</v>
      </c>
      <c r="C1035" s="7">
        <v>1.2202562538132788E-3</v>
      </c>
      <c r="D1035" s="7">
        <v>2.2078401228711408E-2</v>
      </c>
      <c r="E1035" s="7">
        <v>2.3805043874291165E-2</v>
      </c>
      <c r="F1035" s="7">
        <v>3.1472899710280666E-2</v>
      </c>
      <c r="G1035" s="7">
        <v>4.5464276511771873E-2</v>
      </c>
      <c r="H1035" s="7">
        <v>1.2154696132596676E-2</v>
      </c>
      <c r="I1035" s="8">
        <v>164</v>
      </c>
      <c r="J1035" s="8">
        <v>164.1</v>
      </c>
      <c r="K1035" s="41"/>
      <c r="L1035" s="9">
        <v>2.3419203747072626E-2</v>
      </c>
      <c r="M1035" s="9">
        <v>2.2935779816513069E-3</v>
      </c>
      <c r="N1035" s="9">
        <v>2.3570925568151324E-2</v>
      </c>
      <c r="O1035" s="9">
        <v>2.5794961798020877E-2</v>
      </c>
      <c r="P1035" s="9">
        <v>3.344193108105431E-2</v>
      </c>
      <c r="Q1035" s="9">
        <v>4.8493124016077749E-2</v>
      </c>
      <c r="R1035" s="9">
        <v>1.4176663031624903E-2</v>
      </c>
      <c r="S1035" s="10">
        <v>174.8</v>
      </c>
      <c r="T1035" s="10">
        <v>174.8</v>
      </c>
      <c r="U1035" s="41"/>
      <c r="V1035" s="84">
        <v>4.5250000000000005E-2</v>
      </c>
      <c r="W1035" s="84">
        <v>4.4000000000000004E-2</v>
      </c>
      <c r="X1035" s="87">
        <v>4.4000000000000004</v>
      </c>
      <c r="Y1035" s="41"/>
      <c r="Z1035" s="13">
        <v>5.1100000000000007E-2</v>
      </c>
      <c r="AA1035" s="11">
        <v>5.1100000000000003</v>
      </c>
      <c r="AB1035" s="22">
        <v>4.8300000000000003E-2</v>
      </c>
      <c r="AC1035" s="41"/>
      <c r="AD1035" s="90">
        <v>0</v>
      </c>
      <c r="AE1035" s="41"/>
      <c r="AF1035" s="12" t="str">
        <v/>
      </c>
      <c r="AG1035" s="104" t="str">
        <v/>
      </c>
      <c r="AH1035" s="41"/>
      <c r="AI1035" s="94">
        <v>0.2</v>
      </c>
      <c r="AJ1035" s="94">
        <v>4.83</v>
      </c>
      <c r="AK1035" s="94">
        <v>4.54</v>
      </c>
      <c r="AL1035" s="41"/>
      <c r="AM1035" s="7">
        <v>7.2119463770576875E-3</v>
      </c>
      <c r="AN1035" s="7">
        <v>4.2121224885116604E-5</v>
      </c>
      <c r="AO1035" s="7">
        <v>1.4730102311093951E-2</v>
      </c>
      <c r="AP1035" s="7">
        <v>1.6694908014459386E-2</v>
      </c>
      <c r="AQ1035" s="7">
        <v>2.4793241225485874E-2</v>
      </c>
      <c r="AR1035" s="7">
        <v>3.8918704143763971E-2</v>
      </c>
      <c r="AS1035" s="18">
        <v>71.225999999999999</v>
      </c>
      <c r="AT1035" s="41"/>
      <c r="AU1035" s="9">
        <v>1.2378916983540877E-2</v>
      </c>
      <c r="AV1035" s="9">
        <v>1.7823601190070093E-4</v>
      </c>
      <c r="AW1035" s="9">
        <v>1.5443287081067902E-2</v>
      </c>
      <c r="AX1035" s="9">
        <v>1.7712397219117326E-2</v>
      </c>
      <c r="AY1035" s="9">
        <v>2.5563629015148415E-2</v>
      </c>
      <c r="AZ1035" s="9">
        <v>4.0069438981016781E-2</v>
      </c>
      <c r="BA1035" s="10">
        <v>72.95</v>
      </c>
      <c r="BB1035" s="41"/>
    </row>
    <row r="1036" spans="1:54" ht="12.75" customHeight="1" x14ac:dyDescent="0.2">
      <c r="A1036" s="32">
        <v>36130</v>
      </c>
      <c r="B1036" s="7">
        <v>1.6119032858028515E-2</v>
      </c>
      <c r="C1036" s="7">
        <v>1.8281535648996261E-3</v>
      </c>
      <c r="D1036" s="7">
        <v>2.2092475894368357E-2</v>
      </c>
      <c r="E1036" s="7">
        <v>2.3680159137240198E-2</v>
      </c>
      <c r="F1036" s="7">
        <v>3.1238671384101968E-2</v>
      </c>
      <c r="G1036" s="7">
        <v>4.5200272407644793E-2</v>
      </c>
      <c r="H1036" s="7">
        <v>9.9557522123892017E-3</v>
      </c>
      <c r="I1036" s="8">
        <v>163.9</v>
      </c>
      <c r="J1036" s="8">
        <v>164.4</v>
      </c>
      <c r="K1036" s="41"/>
      <c r="L1036" s="9">
        <v>2.4018746338605901E-2</v>
      </c>
      <c r="M1036" s="9">
        <v>3.4324942791761348E-3</v>
      </c>
      <c r="N1036" s="9">
        <v>2.4199654796010162E-2</v>
      </c>
      <c r="O1036" s="9">
        <v>2.5794961798020877E-2</v>
      </c>
      <c r="P1036" s="9">
        <v>3.3277775391082454E-2</v>
      </c>
      <c r="Q1036" s="9">
        <v>4.8338718025336513E-2</v>
      </c>
      <c r="R1036" s="9">
        <v>1.4207650273224015E-2</v>
      </c>
      <c r="S1036" s="10">
        <v>174.8</v>
      </c>
      <c r="T1036" s="10">
        <v>175.4</v>
      </c>
      <c r="U1036" s="41"/>
      <c r="V1036" s="84">
        <v>4.4999999999999998E-2</v>
      </c>
      <c r="W1036" s="84">
        <v>4.4000000000000004E-2</v>
      </c>
      <c r="X1036" s="87">
        <v>4.4000000000000004</v>
      </c>
      <c r="Y1036" s="41"/>
      <c r="Z1036" s="13">
        <v>4.07E-2</v>
      </c>
      <c r="AA1036" s="11">
        <v>4.07</v>
      </c>
      <c r="AB1036" s="22">
        <v>4.6799999999999994E-2</v>
      </c>
      <c r="AC1036" s="41"/>
      <c r="AD1036" s="90">
        <v>0</v>
      </c>
      <c r="AE1036" s="41"/>
      <c r="AF1036" s="12" t="str">
        <v/>
      </c>
      <c r="AG1036" s="104" t="str">
        <v/>
      </c>
      <c r="AH1036" s="41"/>
      <c r="AI1036" s="94">
        <v>0.11</v>
      </c>
      <c r="AJ1036" s="94">
        <v>4.6500000000000004</v>
      </c>
      <c r="AK1036" s="94">
        <v>4.51</v>
      </c>
      <c r="AL1036" s="41"/>
      <c r="AM1036" s="7">
        <v>8.4440106929182246E-3</v>
      </c>
      <c r="AN1036" s="7">
        <v>1.0108668182966518E-3</v>
      </c>
      <c r="AO1036" s="7">
        <v>1.4422518528960371E-2</v>
      </c>
      <c r="AP1036" s="7">
        <v>1.6853851970735079E-2</v>
      </c>
      <c r="AQ1036" s="7">
        <v>2.457747975431479E-2</v>
      </c>
      <c r="AR1036" s="7">
        <v>3.8729178293609445E-2</v>
      </c>
      <c r="AS1036" s="18">
        <v>71.298000000000002</v>
      </c>
      <c r="AT1036" s="41"/>
      <c r="AU1036" s="9">
        <v>1.3536754507628368E-2</v>
      </c>
      <c r="AV1036" s="9">
        <v>1.727210418094538E-3</v>
      </c>
      <c r="AW1036" s="9">
        <v>1.5551646734991209E-2</v>
      </c>
      <c r="AX1036" s="9">
        <v>1.7972323045122085E-2</v>
      </c>
      <c r="AY1036" s="9">
        <v>2.5400998722393098E-2</v>
      </c>
      <c r="AZ1036" s="9">
        <v>3.9957814924139967E-2</v>
      </c>
      <c r="BA1036" s="10">
        <v>73.075999999999993</v>
      </c>
      <c r="BB1036" s="41"/>
    </row>
    <row r="1037" spans="1:54" ht="12.75" customHeight="1" x14ac:dyDescent="0.2">
      <c r="A1037" s="32">
        <v>36161</v>
      </c>
      <c r="B1037" s="7">
        <v>1.6707920792079278E-2</v>
      </c>
      <c r="C1037" s="7">
        <v>1.8248175182480342E-3</v>
      </c>
      <c r="D1037" s="7">
        <v>2.0931857298383649E-2</v>
      </c>
      <c r="E1037" s="7">
        <v>2.3618292143165798E-2</v>
      </c>
      <c r="F1037" s="7">
        <v>3.0977867155986383E-2</v>
      </c>
      <c r="G1037" s="7">
        <v>4.4866590760870739E-2</v>
      </c>
      <c r="H1037" s="7">
        <v>6.6006600660064585E-3</v>
      </c>
      <c r="I1037" s="8">
        <v>164.3</v>
      </c>
      <c r="J1037" s="8">
        <v>164.7</v>
      </c>
      <c r="K1037" s="41"/>
      <c r="L1037" s="9">
        <v>2.3948598130841159E-2</v>
      </c>
      <c r="M1037" s="9">
        <v>1.1402508551880963E-3</v>
      </c>
      <c r="N1037" s="9">
        <v>2.3709235409396623E-2</v>
      </c>
      <c r="O1037" s="9">
        <v>2.5848429713666521E-2</v>
      </c>
      <c r="P1037" s="9">
        <v>3.3245408879278848E-2</v>
      </c>
      <c r="Q1037" s="9">
        <v>4.8181018296064027E-2</v>
      </c>
      <c r="R1037" s="9">
        <v>9.7932535364526618E-3</v>
      </c>
      <c r="S1037" s="10">
        <v>175.3</v>
      </c>
      <c r="T1037" s="10">
        <v>175.6</v>
      </c>
      <c r="U1037" s="41"/>
      <c r="V1037" s="84">
        <v>4.4749999999999998E-2</v>
      </c>
      <c r="W1037" s="84">
        <v>4.2999999999999997E-2</v>
      </c>
      <c r="X1037" s="87">
        <v>4.3</v>
      </c>
      <c r="Y1037" s="41"/>
      <c r="Z1037" s="13">
        <v>4.7899999999999998E-2</v>
      </c>
      <c r="AA1037" s="11">
        <v>4.79</v>
      </c>
      <c r="AB1037" s="22">
        <v>4.6300000000000001E-2</v>
      </c>
      <c r="AC1037" s="41"/>
      <c r="AD1037" s="90">
        <v>0</v>
      </c>
      <c r="AE1037" s="41"/>
      <c r="AF1037" s="12" t="str">
        <v/>
      </c>
      <c r="AG1037" s="104" t="str">
        <v/>
      </c>
      <c r="AH1037" s="41"/>
      <c r="AI1037" s="94">
        <v>0.08</v>
      </c>
      <c r="AJ1037" s="94">
        <v>4.72</v>
      </c>
      <c r="AK1037" s="94">
        <v>4.62</v>
      </c>
      <c r="AL1037" s="41"/>
      <c r="AM1037" s="7">
        <v>9.3587423659804436E-3</v>
      </c>
      <c r="AN1037" s="7">
        <v>1.4025638867849466E-3</v>
      </c>
      <c r="AO1037" s="7">
        <v>1.4144800251804979E-2</v>
      </c>
      <c r="AP1037" s="7">
        <v>1.7070704850076668E-2</v>
      </c>
      <c r="AQ1037" s="7">
        <v>2.4196725851264755E-2</v>
      </c>
      <c r="AR1037" s="7">
        <v>3.8410993657472581E-2</v>
      </c>
      <c r="AS1037" s="18">
        <v>71.397999999999996</v>
      </c>
      <c r="AT1037" s="41"/>
      <c r="AU1037" s="9">
        <v>1.3433042514887417E-2</v>
      </c>
      <c r="AV1037" s="9">
        <v>1.4231758716953813E-3</v>
      </c>
      <c r="AW1037" s="9">
        <v>1.5649995101167491E-2</v>
      </c>
      <c r="AX1037" s="9">
        <v>1.8100523686839676E-2</v>
      </c>
      <c r="AY1037" s="9">
        <v>2.5028869370963269E-2</v>
      </c>
      <c r="AZ1037" s="9">
        <v>3.9766069983388164E-2</v>
      </c>
      <c r="BA1037" s="10">
        <v>73.180000000000007</v>
      </c>
      <c r="BB1037" s="41"/>
    </row>
    <row r="1038" spans="1:54" ht="12.75" customHeight="1" x14ac:dyDescent="0.2">
      <c r="A1038" s="32">
        <v>36192</v>
      </c>
      <c r="B1038" s="7">
        <v>1.6059295861643008E-2</v>
      </c>
      <c r="C1038" s="7">
        <v>0</v>
      </c>
      <c r="D1038" s="7">
        <v>2.0245829522828052E-2</v>
      </c>
      <c r="E1038" s="7">
        <v>2.3168491786849099E-2</v>
      </c>
      <c r="F1038" s="7">
        <v>3.0678537964285102E-2</v>
      </c>
      <c r="G1038" s="7">
        <v>4.4321917443061576E-2</v>
      </c>
      <c r="H1038" s="7">
        <v>6.59340659340657E-3</v>
      </c>
      <c r="I1038" s="8">
        <v>164.5</v>
      </c>
      <c r="J1038" s="8">
        <v>164.7</v>
      </c>
      <c r="K1038" s="41"/>
      <c r="L1038" s="9">
        <v>2.0918070889017981E-2</v>
      </c>
      <c r="M1038" s="9">
        <v>0</v>
      </c>
      <c r="N1038" s="9">
        <v>2.2820764711136921E-2</v>
      </c>
      <c r="O1038" s="9">
        <v>2.538748536396418E-2</v>
      </c>
      <c r="P1038" s="9">
        <v>3.3073006662521554E-2</v>
      </c>
      <c r="Q1038" s="9">
        <v>4.7842799876421926E-2</v>
      </c>
      <c r="R1038" s="9">
        <v>8.6673889490791467E-3</v>
      </c>
      <c r="S1038" s="10">
        <v>175.7</v>
      </c>
      <c r="T1038" s="10">
        <v>175.6</v>
      </c>
      <c r="U1038" s="41"/>
      <c r="V1038" s="84">
        <v>4.4583333333333329E-2</v>
      </c>
      <c r="W1038" s="84">
        <v>4.4000000000000004E-2</v>
      </c>
      <c r="X1038" s="87">
        <v>4.4000000000000004</v>
      </c>
      <c r="Y1038" s="41"/>
      <c r="Z1038" s="13">
        <v>4.8399999999999999E-2</v>
      </c>
      <c r="AA1038" s="11">
        <v>4.84</v>
      </c>
      <c r="AB1038" s="22">
        <v>4.7599999999999996E-2</v>
      </c>
      <c r="AC1038" s="41"/>
      <c r="AD1038" s="90">
        <v>0</v>
      </c>
      <c r="AE1038" s="41"/>
      <c r="AF1038" s="12" t="str">
        <v/>
      </c>
      <c r="AG1038" s="104" t="str">
        <v/>
      </c>
      <c r="AH1038" s="41"/>
      <c r="AI1038" s="94">
        <v>0.16</v>
      </c>
      <c r="AJ1038" s="94">
        <v>5</v>
      </c>
      <c r="AK1038" s="94">
        <v>4.88</v>
      </c>
      <c r="AL1038" s="41"/>
      <c r="AM1038" s="7">
        <v>9.3212068063197595E-3</v>
      </c>
      <c r="AN1038" s="7">
        <v>-5.6023978262687013E-4</v>
      </c>
      <c r="AO1038" s="7">
        <v>1.342268166748517E-2</v>
      </c>
      <c r="AP1038" s="7">
        <v>1.6486128710913261E-2</v>
      </c>
      <c r="AQ1038" s="7">
        <v>2.3799272251635362E-2</v>
      </c>
      <c r="AR1038" s="7">
        <v>3.810605138936185E-2</v>
      </c>
      <c r="AS1038" s="18">
        <v>71.358000000000004</v>
      </c>
      <c r="AT1038" s="41"/>
      <c r="AU1038" s="9">
        <v>1.2217733008633935E-2</v>
      </c>
      <c r="AV1038" s="9">
        <v>-3.4162339437016076E-4</v>
      </c>
      <c r="AW1038" s="9">
        <v>1.5093691772060991E-2</v>
      </c>
      <c r="AX1038" s="9">
        <v>1.7590240003856339E-2</v>
      </c>
      <c r="AY1038" s="9">
        <v>2.4734158253748806E-2</v>
      </c>
      <c r="AZ1038" s="9">
        <v>3.9578143817517342E-2</v>
      </c>
      <c r="BA1038" s="10">
        <v>73.155000000000001</v>
      </c>
      <c r="BB1038" s="41"/>
    </row>
    <row r="1039" spans="1:54" ht="12.75" customHeight="1" x14ac:dyDescent="0.2">
      <c r="A1039" s="32">
        <v>36220</v>
      </c>
      <c r="B1039" s="7">
        <v>1.7262638717632672E-2</v>
      </c>
      <c r="C1039" s="7">
        <v>6.0716454159082112E-4</v>
      </c>
      <c r="D1039" s="7">
        <v>1.9526324497122438E-2</v>
      </c>
      <c r="E1039" s="7">
        <v>2.3093267633739645E-2</v>
      </c>
      <c r="F1039" s="7">
        <v>3.0399759662106174E-2</v>
      </c>
      <c r="G1039" s="7">
        <v>4.3954152437730931E-2</v>
      </c>
      <c r="H1039" s="7">
        <v>9.8792535675082949E-3</v>
      </c>
      <c r="I1039" s="8">
        <v>165</v>
      </c>
      <c r="J1039" s="8">
        <v>164.8</v>
      </c>
      <c r="K1039" s="41"/>
      <c r="L1039" s="9">
        <v>2.0857473928157511E-2</v>
      </c>
      <c r="M1039" s="9">
        <v>5.6947608200452748E-4</v>
      </c>
      <c r="N1039" s="9">
        <v>2.2339363258673473E-2</v>
      </c>
      <c r="O1039" s="9">
        <v>2.4914624564072785E-2</v>
      </c>
      <c r="P1039" s="9">
        <v>3.2798320367859013E-2</v>
      </c>
      <c r="Q1039" s="9">
        <v>4.7538113450756203E-2</v>
      </c>
      <c r="R1039" s="9">
        <v>1.08108108108107E-2</v>
      </c>
      <c r="S1039" s="10">
        <v>176.2</v>
      </c>
      <c r="T1039" s="10">
        <v>175.7</v>
      </c>
      <c r="U1039" s="41"/>
      <c r="V1039" s="84">
        <v>4.416666666666666E-2</v>
      </c>
      <c r="W1039" s="84">
        <v>4.2000000000000003E-2</v>
      </c>
      <c r="X1039" s="87">
        <v>4.2</v>
      </c>
      <c r="Y1039" s="41"/>
      <c r="Z1039" s="13">
        <v>4.9800000000000004E-2</v>
      </c>
      <c r="AA1039" s="11">
        <v>4.9800000000000004</v>
      </c>
      <c r="AB1039" s="22">
        <v>4.8099999999999997E-2</v>
      </c>
      <c r="AC1039" s="41"/>
      <c r="AD1039" s="90">
        <v>0</v>
      </c>
      <c r="AE1039" s="41"/>
      <c r="AF1039" s="12" t="str">
        <v/>
      </c>
      <c r="AG1039" s="104" t="str">
        <v/>
      </c>
      <c r="AH1039" s="41"/>
      <c r="AI1039" s="94">
        <v>0.26</v>
      </c>
      <c r="AJ1039" s="94">
        <v>5.23</v>
      </c>
      <c r="AK1039" s="94">
        <v>5.05</v>
      </c>
      <c r="AL1039" s="41"/>
      <c r="AM1039" s="7">
        <v>9.9278744166315658E-3</v>
      </c>
      <c r="AN1039" s="7">
        <v>7.5674766669475702E-4</v>
      </c>
      <c r="AO1039" s="7">
        <v>1.2660117174097874E-2</v>
      </c>
      <c r="AP1039" s="7">
        <v>1.6081168630418752E-2</v>
      </c>
      <c r="AQ1039" s="7">
        <v>2.3496283103763727E-2</v>
      </c>
      <c r="AR1039" s="7">
        <v>3.7741254903345123E-2</v>
      </c>
      <c r="AS1039" s="18">
        <v>71.412000000000006</v>
      </c>
      <c r="AT1039" s="41"/>
      <c r="AU1039" s="9">
        <v>1.1444525840025532E-2</v>
      </c>
      <c r="AV1039" s="9">
        <v>3.0073132390140422E-4</v>
      </c>
      <c r="AW1039" s="9">
        <v>1.4412823969279565E-2</v>
      </c>
      <c r="AX1039" s="9">
        <v>1.6960720557024356E-2</v>
      </c>
      <c r="AY1039" s="9">
        <v>2.4459636092116099E-2</v>
      </c>
      <c r="AZ1039" s="9">
        <v>3.9296616558682329E-2</v>
      </c>
      <c r="BA1039" s="10">
        <v>73.177000000000007</v>
      </c>
      <c r="BB1039" s="41"/>
    </row>
    <row r="1040" spans="1:54" ht="12.75" customHeight="1" x14ac:dyDescent="0.2">
      <c r="A1040" s="32">
        <v>36251</v>
      </c>
      <c r="B1040" s="7">
        <v>2.2769230769230653E-2</v>
      </c>
      <c r="C1040" s="7">
        <v>6.6747572815533118E-3</v>
      </c>
      <c r="D1040" s="7">
        <v>2.0682527708949072E-2</v>
      </c>
      <c r="E1040" s="7">
        <v>2.4298902025629676E-2</v>
      </c>
      <c r="F1040" s="7">
        <v>3.0474612476476315E-2</v>
      </c>
      <c r="G1040" s="7">
        <v>4.3737568712161279E-2</v>
      </c>
      <c r="H1040" s="7">
        <v>1.6483516483516425E-2</v>
      </c>
      <c r="I1040" s="8">
        <v>166.2</v>
      </c>
      <c r="J1040" s="8">
        <v>165.9</v>
      </c>
      <c r="K1040" s="41"/>
      <c r="L1040" s="9">
        <v>2.19653179190753E-2</v>
      </c>
      <c r="M1040" s="9">
        <v>3.4149117814457064E-3</v>
      </c>
      <c r="N1040" s="9">
        <v>2.3291670020995969E-2</v>
      </c>
      <c r="O1040" s="9">
        <v>2.5480081186703751E-2</v>
      </c>
      <c r="P1040" s="9">
        <v>3.2826159170337821E-2</v>
      </c>
      <c r="Q1040" s="9">
        <v>4.7266610682930033E-2</v>
      </c>
      <c r="R1040" s="9">
        <v>1.4054054054054133E-2</v>
      </c>
      <c r="S1040" s="10">
        <v>176.8</v>
      </c>
      <c r="T1040" s="10">
        <v>176.3</v>
      </c>
      <c r="U1040" s="41"/>
      <c r="V1040" s="84">
        <v>4.416666666666666E-2</v>
      </c>
      <c r="W1040" s="84">
        <v>4.2999999999999997E-2</v>
      </c>
      <c r="X1040" s="87">
        <v>4.3</v>
      </c>
      <c r="Y1040" s="41"/>
      <c r="Z1040" s="13">
        <v>5.0300000000000004E-2</v>
      </c>
      <c r="AA1040" s="11">
        <v>5.03</v>
      </c>
      <c r="AB1040" s="22">
        <v>4.7400000000000005E-2</v>
      </c>
      <c r="AC1040" s="41"/>
      <c r="AD1040" s="90">
        <v>0</v>
      </c>
      <c r="AE1040" s="41"/>
      <c r="AF1040" s="12" t="str">
        <v/>
      </c>
      <c r="AG1040" s="104" t="str">
        <v/>
      </c>
      <c r="AH1040" s="41"/>
      <c r="AI1040" s="94">
        <v>0.28000000000000003</v>
      </c>
      <c r="AJ1040" s="94">
        <v>5.18</v>
      </c>
      <c r="AK1040" s="94">
        <v>4.9800000000000004</v>
      </c>
      <c r="AL1040" s="41"/>
      <c r="AM1040" s="7">
        <v>1.3545580383626632E-2</v>
      </c>
      <c r="AN1040" s="7">
        <v>4.8311208200302325E-3</v>
      </c>
      <c r="AO1040" s="7">
        <v>1.3277468771869749E-2</v>
      </c>
      <c r="AP1040" s="7">
        <v>1.6820583790983834E-2</v>
      </c>
      <c r="AQ1040" s="7">
        <v>2.3310248707397507E-2</v>
      </c>
      <c r="AR1040" s="7">
        <v>3.7453040877893695E-2</v>
      </c>
      <c r="AS1040" s="18">
        <v>71.757000000000005</v>
      </c>
      <c r="AT1040" s="41"/>
      <c r="AU1040" s="9">
        <v>1.2182334924532912E-2</v>
      </c>
      <c r="AV1040" s="9">
        <v>2.5691132459650934E-3</v>
      </c>
      <c r="AW1040" s="9">
        <v>1.4822583392164246E-2</v>
      </c>
      <c r="AX1040" s="9">
        <v>1.7177487255407575E-2</v>
      </c>
      <c r="AY1040" s="9">
        <v>2.4379019900679477E-2</v>
      </c>
      <c r="AZ1040" s="9">
        <v>3.8951740198637674E-2</v>
      </c>
      <c r="BA1040" s="10">
        <v>73.364999999999995</v>
      </c>
      <c r="BB1040" s="41"/>
    </row>
    <row r="1041" spans="1:54" ht="12.75" customHeight="1" x14ac:dyDescent="0.2">
      <c r="A1041" s="32">
        <v>36281</v>
      </c>
      <c r="B1041" s="7">
        <v>2.0884520884520752E-2</v>
      </c>
      <c r="C1041" s="7">
        <v>6.027727546713546E-4</v>
      </c>
      <c r="D1041" s="7">
        <v>2.0030334222928436E-2</v>
      </c>
      <c r="E1041" s="7">
        <v>2.4159976359047208E-2</v>
      </c>
      <c r="F1041" s="7">
        <v>2.9890465299419411E-2</v>
      </c>
      <c r="G1041" s="7">
        <v>4.3076710899824233E-2</v>
      </c>
      <c r="H1041" s="7">
        <v>1.533406352683464E-2</v>
      </c>
      <c r="I1041" s="8">
        <v>166.2</v>
      </c>
      <c r="J1041" s="8">
        <v>166</v>
      </c>
      <c r="K1041" s="41"/>
      <c r="L1041" s="9">
        <v>2.0219526285384148E-2</v>
      </c>
      <c r="M1041" s="9">
        <v>1.1344299489506326E-3</v>
      </c>
      <c r="N1041" s="9">
        <v>2.2699103690529299E-2</v>
      </c>
      <c r="O1041" s="9">
        <v>2.5116491302655142E-2</v>
      </c>
      <c r="P1041" s="9">
        <v>3.2467534375764329E-2</v>
      </c>
      <c r="Q1041" s="9">
        <v>4.6761816258423572E-2</v>
      </c>
      <c r="R1041" s="9">
        <v>1.4023732470334282E-2</v>
      </c>
      <c r="S1041" s="10">
        <v>176.6</v>
      </c>
      <c r="T1041" s="10">
        <v>176.5</v>
      </c>
      <c r="U1041" s="41"/>
      <c r="V1041" s="84">
        <v>4.3999999999999997E-2</v>
      </c>
      <c r="W1041" s="84">
        <v>4.2000000000000003E-2</v>
      </c>
      <c r="X1041" s="87">
        <v>4.2</v>
      </c>
      <c r="Y1041" s="41"/>
      <c r="Z1041" s="13">
        <v>4.6100000000000002E-2</v>
      </c>
      <c r="AA1041" s="11">
        <v>4.6100000000000003</v>
      </c>
      <c r="AB1041" s="22">
        <v>4.7400000000000005E-2</v>
      </c>
      <c r="AC1041" s="41"/>
      <c r="AD1041" s="90">
        <v>0</v>
      </c>
      <c r="AE1041" s="41"/>
      <c r="AF1041" s="12" t="str">
        <v/>
      </c>
      <c r="AG1041" s="104" t="str">
        <v/>
      </c>
      <c r="AH1041" s="41"/>
      <c r="AI1041" s="94">
        <v>0.22</v>
      </c>
      <c r="AJ1041" s="94">
        <v>5.54</v>
      </c>
      <c r="AK1041" s="94">
        <v>5.25</v>
      </c>
      <c r="AL1041" s="41"/>
      <c r="AM1041" s="7">
        <v>1.2821778686790353E-2</v>
      </c>
      <c r="AN1041" s="7">
        <v>6.5498836350452727E-4</v>
      </c>
      <c r="AO1041" s="7">
        <v>1.2916450928110113E-2</v>
      </c>
      <c r="AP1041" s="7">
        <v>1.6658233963437796E-2</v>
      </c>
      <c r="AQ1041" s="7">
        <v>2.300448746645567E-2</v>
      </c>
      <c r="AR1041" s="7">
        <v>3.695298614492315E-2</v>
      </c>
      <c r="AS1041" s="18">
        <v>71.804000000000002</v>
      </c>
      <c r="AT1041" s="41"/>
      <c r="AU1041" s="9">
        <v>1.2170581100451994E-2</v>
      </c>
      <c r="AV1041" s="9">
        <v>9.541334423772696E-4</v>
      </c>
      <c r="AW1041" s="9">
        <v>1.4557824016864229E-2</v>
      </c>
      <c r="AX1041" s="9">
        <v>1.6919124658589801E-2</v>
      </c>
      <c r="AY1041" s="9">
        <v>2.4171621217321526E-2</v>
      </c>
      <c r="AZ1041" s="9">
        <v>3.8551724133872645E-2</v>
      </c>
      <c r="BA1041" s="10">
        <v>73.435000000000002</v>
      </c>
      <c r="BB1041" s="41"/>
    </row>
    <row r="1042" spans="1:54" ht="12.75" customHeight="1" x14ac:dyDescent="0.2">
      <c r="A1042" s="32">
        <v>36312</v>
      </c>
      <c r="B1042" s="7">
        <v>1.9631901840490684E-2</v>
      </c>
      <c r="C1042" s="7">
        <v>0</v>
      </c>
      <c r="D1042" s="7">
        <v>1.9813306485692239E-2</v>
      </c>
      <c r="E1042" s="7">
        <v>2.3467039339868823E-2</v>
      </c>
      <c r="F1042" s="7">
        <v>2.9641227781659341E-2</v>
      </c>
      <c r="G1042" s="7">
        <v>4.2496573278954397E-2</v>
      </c>
      <c r="H1042" s="7">
        <v>1.6411378555798661E-2</v>
      </c>
      <c r="I1042" s="8">
        <v>166.2</v>
      </c>
      <c r="J1042" s="8">
        <v>166</v>
      </c>
      <c r="K1042" s="41"/>
      <c r="L1042" s="9">
        <v>2.0809248554913173E-2</v>
      </c>
      <c r="M1042" s="9">
        <v>5.6657223796041656E-4</v>
      </c>
      <c r="N1042" s="9">
        <v>2.2492706287610353E-2</v>
      </c>
      <c r="O1042" s="9">
        <v>2.485384292297077E-2</v>
      </c>
      <c r="P1042" s="9">
        <v>3.2306726379343287E-2</v>
      </c>
      <c r="Q1042" s="9">
        <v>4.6320235152553124E-2</v>
      </c>
      <c r="R1042" s="9">
        <v>1.6198704103671746E-2</v>
      </c>
      <c r="S1042" s="10">
        <v>176.6</v>
      </c>
      <c r="T1042" s="10">
        <v>176.6</v>
      </c>
      <c r="U1042" s="41"/>
      <c r="V1042" s="84">
        <v>4.3833333333333335E-2</v>
      </c>
      <c r="W1042" s="84">
        <v>4.2999999999999997E-2</v>
      </c>
      <c r="X1042" s="87">
        <v>4.3</v>
      </c>
      <c r="Y1042" s="41"/>
      <c r="Z1042" s="13">
        <v>5.1200000000000002E-2</v>
      </c>
      <c r="AA1042" s="11">
        <v>5.12</v>
      </c>
      <c r="AB1042" s="22">
        <v>4.7599999999999996E-2</v>
      </c>
      <c r="AC1042" s="41"/>
      <c r="AD1042" s="90">
        <v>0</v>
      </c>
      <c r="AE1042" s="41"/>
      <c r="AF1042" s="12" t="str">
        <v/>
      </c>
      <c r="AG1042" s="104" t="str">
        <v/>
      </c>
      <c r="AH1042" s="41"/>
      <c r="AI1042" s="94">
        <v>0.28000000000000003</v>
      </c>
      <c r="AJ1042" s="94">
        <v>5.9</v>
      </c>
      <c r="AK1042" s="94">
        <v>5.62</v>
      </c>
      <c r="AL1042" s="41"/>
      <c r="AM1042" s="7">
        <v>1.3990259052728105E-2</v>
      </c>
      <c r="AN1042" s="7">
        <v>3.0638961617723837E-4</v>
      </c>
      <c r="AO1042" s="7">
        <v>1.3024776738861377E-2</v>
      </c>
      <c r="AP1042" s="7">
        <v>1.6226043791180755E-2</v>
      </c>
      <c r="AQ1042" s="7">
        <v>2.2812518019612815E-2</v>
      </c>
      <c r="AR1042" s="7">
        <v>3.6542512028404639E-2</v>
      </c>
      <c r="AS1042" s="18">
        <v>71.825999999999993</v>
      </c>
      <c r="AT1042" s="41"/>
      <c r="AU1042" s="9">
        <v>1.3979934033480079E-2</v>
      </c>
      <c r="AV1042" s="9">
        <v>5.3108190917150466E-4</v>
      </c>
      <c r="AW1042" s="9">
        <v>1.4477780805215446E-2</v>
      </c>
      <c r="AX1042" s="9">
        <v>1.6575878419888612E-2</v>
      </c>
      <c r="AY1042" s="9">
        <v>2.3953663868232056E-2</v>
      </c>
      <c r="AZ1042" s="9">
        <v>3.8289325304282196E-2</v>
      </c>
      <c r="BA1042" s="10">
        <v>73.474000000000004</v>
      </c>
      <c r="BB1042" s="41"/>
    </row>
    <row r="1043" spans="1:54" ht="12.75" customHeight="1" x14ac:dyDescent="0.2">
      <c r="A1043" s="32">
        <v>36342</v>
      </c>
      <c r="B1043" s="7">
        <v>2.1446078431372584E-2</v>
      </c>
      <c r="C1043" s="7">
        <v>4.2168674698794817E-3</v>
      </c>
      <c r="D1043" s="7">
        <v>2.0184331510694209E-2</v>
      </c>
      <c r="E1043" s="7">
        <v>2.3529442102554476E-2</v>
      </c>
      <c r="F1043" s="7">
        <v>2.9701918605344879E-2</v>
      </c>
      <c r="G1043" s="7">
        <v>4.2079640830616993E-2</v>
      </c>
      <c r="H1043" s="7">
        <v>1.8599562363238453E-2</v>
      </c>
      <c r="I1043" s="8">
        <v>166.7</v>
      </c>
      <c r="J1043" s="8">
        <v>166.7</v>
      </c>
      <c r="K1043" s="41"/>
      <c r="L1043" s="9">
        <v>2.0773225620311475E-2</v>
      </c>
      <c r="M1043" s="9">
        <v>2.8312570781428015E-3</v>
      </c>
      <c r="N1043" s="9">
        <v>2.245282278302585E-2</v>
      </c>
      <c r="O1043" s="9">
        <v>2.493946735853303E-2</v>
      </c>
      <c r="P1043" s="9">
        <v>3.2081069488977709E-2</v>
      </c>
      <c r="Q1043" s="9">
        <v>4.5971296547966833E-2</v>
      </c>
      <c r="R1043" s="9">
        <v>1.5086206896551824E-2</v>
      </c>
      <c r="S1043" s="10">
        <v>176.9</v>
      </c>
      <c r="T1043" s="10">
        <v>177.1</v>
      </c>
      <c r="U1043" s="41"/>
      <c r="V1043" s="84">
        <v>4.3666666666666659E-2</v>
      </c>
      <c r="W1043" s="84">
        <v>4.2999999999999997E-2</v>
      </c>
      <c r="X1043" s="87">
        <v>4.3</v>
      </c>
      <c r="Y1043" s="41"/>
      <c r="Z1043" s="13">
        <v>5.0700000000000002E-2</v>
      </c>
      <c r="AA1043" s="11">
        <v>5.07</v>
      </c>
      <c r="AB1043" s="22">
        <v>4.99E-2</v>
      </c>
      <c r="AC1043" s="41"/>
      <c r="AD1043" s="90">
        <v>0</v>
      </c>
      <c r="AE1043" s="41"/>
      <c r="AF1043" s="12" t="str">
        <v/>
      </c>
      <c r="AG1043" s="104" t="str">
        <v/>
      </c>
      <c r="AH1043" s="41"/>
      <c r="AI1043" s="94">
        <v>0.28999999999999998</v>
      </c>
      <c r="AJ1043" s="94">
        <v>5.79</v>
      </c>
      <c r="AK1043" s="94">
        <v>5.55</v>
      </c>
      <c r="AL1043" s="41"/>
      <c r="AM1043" s="7">
        <v>1.4181101253344375E-2</v>
      </c>
      <c r="AN1043" s="7">
        <v>2.6592041878985562E-3</v>
      </c>
      <c r="AO1043" s="7">
        <v>1.3208741592331874E-2</v>
      </c>
      <c r="AP1043" s="7">
        <v>1.6125842222126874E-2</v>
      </c>
      <c r="AQ1043" s="7">
        <v>2.2839982843507078E-2</v>
      </c>
      <c r="AR1043" s="7">
        <v>3.6286738612216762E-2</v>
      </c>
      <c r="AS1043" s="18">
        <v>72.016999999999996</v>
      </c>
      <c r="AT1043" s="41"/>
      <c r="AU1043" s="9">
        <v>1.2949838299043392E-2</v>
      </c>
      <c r="AV1043" s="9">
        <v>1.7965538830060357E-3</v>
      </c>
      <c r="AW1043" s="9">
        <v>1.4451059675169464E-2</v>
      </c>
      <c r="AX1043" s="9">
        <v>1.6514663582453792E-2</v>
      </c>
      <c r="AY1043" s="9">
        <v>2.387468897760181E-2</v>
      </c>
      <c r="AZ1043" s="9">
        <v>3.812251594417293E-2</v>
      </c>
      <c r="BA1043" s="10">
        <v>73.605999999999995</v>
      </c>
      <c r="BB1043" s="41"/>
    </row>
    <row r="1044" spans="1:54" ht="12.75" customHeight="1" x14ac:dyDescent="0.2">
      <c r="A1044" s="32">
        <v>36373</v>
      </c>
      <c r="B1044" s="7">
        <v>2.2643818849449104E-2</v>
      </c>
      <c r="C1044" s="7">
        <v>2.3995200959807672E-3</v>
      </c>
      <c r="D1044" s="7">
        <v>2.035017293513719E-2</v>
      </c>
      <c r="E1044" s="7">
        <v>2.3194121373418808E-2</v>
      </c>
      <c r="F1044" s="7">
        <v>2.9783290904442206E-2</v>
      </c>
      <c r="G1044" s="7">
        <v>4.170801194497531E-2</v>
      </c>
      <c r="H1044" s="7">
        <v>2.0787746170678245E-2</v>
      </c>
      <c r="I1044" s="8">
        <v>167.1</v>
      </c>
      <c r="J1044" s="8">
        <v>167.1</v>
      </c>
      <c r="K1044" s="41"/>
      <c r="L1044" s="9">
        <v>1.8987341772151778E-2</v>
      </c>
      <c r="M1044" s="9">
        <v>1.1293054771317479E-3</v>
      </c>
      <c r="N1044" s="9">
        <v>2.2220716807318075E-2</v>
      </c>
      <c r="O1044" s="9">
        <v>2.4386347445934486E-2</v>
      </c>
      <c r="P1044" s="9">
        <v>3.1957955981128716E-2</v>
      </c>
      <c r="Q1044" s="9">
        <v>4.5524483937326554E-2</v>
      </c>
      <c r="R1044" s="9">
        <v>1.5053763440860291E-2</v>
      </c>
      <c r="S1044" s="10">
        <v>177.1</v>
      </c>
      <c r="T1044" s="10">
        <v>177.3</v>
      </c>
      <c r="U1044" s="41"/>
      <c r="V1044" s="84">
        <v>4.3416666666666666E-2</v>
      </c>
      <c r="W1044" s="84">
        <v>4.2000000000000003E-2</v>
      </c>
      <c r="X1044" s="87">
        <v>4.2</v>
      </c>
      <c r="Y1044" s="41"/>
      <c r="Z1044" s="13">
        <v>5.57E-2</v>
      </c>
      <c r="AA1044" s="11">
        <v>5.57</v>
      </c>
      <c r="AB1044" s="22">
        <v>5.0700000000000002E-2</v>
      </c>
      <c r="AC1044" s="41"/>
      <c r="AD1044" s="90">
        <v>0</v>
      </c>
      <c r="AE1044" s="41"/>
      <c r="AF1044" s="12" t="str">
        <v/>
      </c>
      <c r="AG1044" s="104" t="str">
        <v/>
      </c>
      <c r="AH1044" s="41"/>
      <c r="AI1044" s="94">
        <v>0.25</v>
      </c>
      <c r="AJ1044" s="94">
        <v>5.94</v>
      </c>
      <c r="AK1044" s="94">
        <v>5.68</v>
      </c>
      <c r="AL1044" s="41"/>
      <c r="AM1044" s="7">
        <v>1.4625639871744367E-2</v>
      </c>
      <c r="AN1044" s="7">
        <v>1.8190149548023005E-3</v>
      </c>
      <c r="AO1044" s="7">
        <v>1.3500779981805211E-2</v>
      </c>
      <c r="AP1044" s="7">
        <v>1.602801378931562E-2</v>
      </c>
      <c r="AQ1044" s="7">
        <v>2.3013424563834928E-2</v>
      </c>
      <c r="AR1044" s="7">
        <v>3.5986197675608622E-2</v>
      </c>
      <c r="AS1044" s="18">
        <v>72.147999999999996</v>
      </c>
      <c r="AT1044" s="41"/>
      <c r="AU1044" s="9">
        <v>1.1468677462331822E-2</v>
      </c>
      <c r="AV1044" s="9">
        <v>4.890905632692899E-4</v>
      </c>
      <c r="AW1044" s="9">
        <v>1.4323976594949439E-2</v>
      </c>
      <c r="AX1044" s="9">
        <v>1.6386377772426242E-2</v>
      </c>
      <c r="AY1044" s="9">
        <v>2.3782202049978274E-2</v>
      </c>
      <c r="AZ1044" s="9">
        <v>3.7804819379291255E-2</v>
      </c>
      <c r="BA1044" s="10">
        <v>73.641999999999996</v>
      </c>
      <c r="BB1044" s="41"/>
    </row>
    <row r="1045" spans="1:54" ht="12.75" customHeight="1" x14ac:dyDescent="0.2">
      <c r="A1045" s="32">
        <v>36404</v>
      </c>
      <c r="B1045" s="7">
        <v>2.6283618581907087E-2</v>
      </c>
      <c r="C1045" s="7">
        <v>4.1891083183722699E-3</v>
      </c>
      <c r="D1045" s="7">
        <v>2.0895365836841817E-2</v>
      </c>
      <c r="E1045" s="7">
        <v>2.3622962649191948E-2</v>
      </c>
      <c r="F1045" s="7">
        <v>2.9945082313778792E-2</v>
      </c>
      <c r="G1045" s="7">
        <v>4.1395252369266222E-2</v>
      </c>
      <c r="H1045" s="7">
        <v>2.631578947368407E-2</v>
      </c>
      <c r="I1045" s="8">
        <v>167.9</v>
      </c>
      <c r="J1045" s="8">
        <v>167.8</v>
      </c>
      <c r="K1045" s="41"/>
      <c r="L1045" s="9">
        <v>2.0091848450057403E-2</v>
      </c>
      <c r="M1045" s="9">
        <v>2.8200789622110367E-3</v>
      </c>
      <c r="N1045" s="9">
        <v>2.2142317081621732E-2</v>
      </c>
      <c r="O1045" s="9">
        <v>2.442784360701622E-2</v>
      </c>
      <c r="P1045" s="9">
        <v>3.1749833702494845E-2</v>
      </c>
      <c r="Q1045" s="9">
        <v>4.5200402728897471E-2</v>
      </c>
      <c r="R1045" s="9">
        <v>1.9354838709677358E-2</v>
      </c>
      <c r="S1045" s="10">
        <v>177.7</v>
      </c>
      <c r="T1045" s="10">
        <v>177.8</v>
      </c>
      <c r="U1045" s="41"/>
      <c r="V1045" s="84">
        <v>4.3083333333333335E-2</v>
      </c>
      <c r="W1045" s="84">
        <v>4.2000000000000003E-2</v>
      </c>
      <c r="X1045" s="87">
        <v>4.2</v>
      </c>
      <c r="Y1045" s="41"/>
      <c r="Z1045" s="13">
        <v>5.5099999999999996E-2</v>
      </c>
      <c r="AA1045" s="11">
        <v>5.51</v>
      </c>
      <c r="AB1045" s="22">
        <v>5.2199999999999996E-2</v>
      </c>
      <c r="AC1045" s="41"/>
      <c r="AD1045" s="90">
        <v>0</v>
      </c>
      <c r="AE1045" s="41"/>
      <c r="AF1045" s="12" t="str">
        <v/>
      </c>
      <c r="AG1045" s="104" t="str">
        <v/>
      </c>
      <c r="AH1045" s="41"/>
      <c r="AI1045" s="94">
        <v>0.27</v>
      </c>
      <c r="AJ1045" s="94">
        <v>5.92</v>
      </c>
      <c r="AK1045" s="94">
        <v>5.66</v>
      </c>
      <c r="AL1045" s="41"/>
      <c r="AM1045" s="7">
        <v>1.8855446269013809E-2</v>
      </c>
      <c r="AN1045" s="7">
        <v>3.5898431002938658E-3</v>
      </c>
      <c r="AO1045" s="7">
        <v>1.3757311353687962E-2</v>
      </c>
      <c r="AP1045" s="7">
        <v>1.6530764555489297E-2</v>
      </c>
      <c r="AQ1045" s="7">
        <v>2.315240914501504E-2</v>
      </c>
      <c r="AR1045" s="7">
        <v>3.5716654484563071E-2</v>
      </c>
      <c r="AS1045" s="18">
        <v>72.406999999999996</v>
      </c>
      <c r="AT1045" s="41"/>
      <c r="AU1045" s="9">
        <v>1.4314169929253495E-2</v>
      </c>
      <c r="AV1045" s="9">
        <v>2.6479454659027457E-3</v>
      </c>
      <c r="AW1045" s="9">
        <v>1.4194291060562803E-2</v>
      </c>
      <c r="AX1045" s="9">
        <v>1.6615807088757872E-2</v>
      </c>
      <c r="AY1045" s="9">
        <v>2.3698324425601935E-2</v>
      </c>
      <c r="AZ1045" s="9">
        <v>3.7589533037401868E-2</v>
      </c>
      <c r="BA1045" s="10">
        <v>73.837000000000003</v>
      </c>
      <c r="BB1045" s="41"/>
    </row>
    <row r="1046" spans="1:54" ht="12.75" customHeight="1" x14ac:dyDescent="0.2">
      <c r="A1046" s="32">
        <v>36434</v>
      </c>
      <c r="B1046" s="7">
        <v>2.5609756097560998E-2</v>
      </c>
      <c r="C1046" s="7">
        <v>1.7878426698449967E-3</v>
      </c>
      <c r="D1046" s="7">
        <v>2.0426414686803174E-2</v>
      </c>
      <c r="E1046" s="7">
        <v>2.3851473760636122E-2</v>
      </c>
      <c r="F1046" s="7">
        <v>2.963580192584514E-2</v>
      </c>
      <c r="G1046" s="7">
        <v>4.1071140411074847E-2</v>
      </c>
      <c r="H1046" s="7">
        <v>2.2925764192139875E-2</v>
      </c>
      <c r="I1046" s="8">
        <v>168.2</v>
      </c>
      <c r="J1046" s="8">
        <v>168.1</v>
      </c>
      <c r="K1046" s="41"/>
      <c r="L1046" s="9">
        <v>2.0606754436176544E-2</v>
      </c>
      <c r="M1046" s="9">
        <v>1.6872890888637304E-3</v>
      </c>
      <c r="N1046" s="9">
        <v>2.2064468808018267E-2</v>
      </c>
      <c r="O1046" s="9">
        <v>2.4469070475451105E-2</v>
      </c>
      <c r="P1046" s="9">
        <v>3.1385851930043396E-2</v>
      </c>
      <c r="Q1046" s="9">
        <v>4.4880578175338082E-2</v>
      </c>
      <c r="R1046" s="9">
        <v>1.6094420600858417E-2</v>
      </c>
      <c r="S1046" s="10">
        <v>178.3</v>
      </c>
      <c r="T1046" s="10">
        <v>178.1</v>
      </c>
      <c r="U1046" s="41"/>
      <c r="V1046" s="84">
        <v>4.2750000000000003E-2</v>
      </c>
      <c r="W1046" s="84">
        <v>4.0999999999999995E-2</v>
      </c>
      <c r="X1046" s="87">
        <v>4.0999999999999996</v>
      </c>
      <c r="Y1046" s="41"/>
      <c r="Z1046" s="13">
        <v>5.2699999999999997E-2</v>
      </c>
      <c r="AA1046" s="11">
        <v>5.27</v>
      </c>
      <c r="AB1046" s="22">
        <v>5.2000000000000005E-2</v>
      </c>
      <c r="AC1046" s="41"/>
      <c r="AD1046" s="90">
        <v>0</v>
      </c>
      <c r="AE1046" s="41"/>
      <c r="AF1046" s="12" t="str">
        <v/>
      </c>
      <c r="AG1046" s="104" t="str">
        <v/>
      </c>
      <c r="AH1046" s="41"/>
      <c r="AI1046" s="94">
        <v>0.23</v>
      </c>
      <c r="AJ1046" s="94">
        <v>6.11</v>
      </c>
      <c r="AK1046" s="94">
        <v>5.86</v>
      </c>
      <c r="AL1046" s="41"/>
      <c r="AM1046" s="7">
        <v>1.8336773233365689E-2</v>
      </c>
      <c r="AN1046" s="7">
        <v>1.6849199663016012E-3</v>
      </c>
      <c r="AO1046" s="7">
        <v>1.3306773329989641E-2</v>
      </c>
      <c r="AP1046" s="7">
        <v>1.6528931842573202E-2</v>
      </c>
      <c r="AQ1046" s="7">
        <v>2.2925750367708497E-2</v>
      </c>
      <c r="AR1046" s="7">
        <v>3.5382823610740965E-2</v>
      </c>
      <c r="AS1046" s="18">
        <v>72.528999999999996</v>
      </c>
      <c r="AT1046" s="41"/>
      <c r="AU1046" s="9">
        <v>1.40669344776998E-2</v>
      </c>
      <c r="AV1046" s="9">
        <v>1.7064615301269903E-3</v>
      </c>
      <c r="AW1046" s="9">
        <v>1.3969255415613446E-2</v>
      </c>
      <c r="AX1046" s="9">
        <v>1.648461645892807E-2</v>
      </c>
      <c r="AY1046" s="9">
        <v>2.3502061333647628E-2</v>
      </c>
      <c r="AZ1046" s="9">
        <v>3.7300220759101554E-2</v>
      </c>
      <c r="BA1046" s="10">
        <v>73.962999999999994</v>
      </c>
      <c r="BB1046" s="41"/>
    </row>
    <row r="1047" spans="1:54" ht="12.75" customHeight="1" x14ac:dyDescent="0.2">
      <c r="A1047" s="32">
        <v>36465</v>
      </c>
      <c r="B1047" s="7">
        <v>2.6219512195122086E-2</v>
      </c>
      <c r="C1047" s="7">
        <v>1.7846519928614857E-3</v>
      </c>
      <c r="D1047" s="7">
        <v>1.9984669551749379E-2</v>
      </c>
      <c r="E1047" s="7">
        <v>2.3699433904956324E-2</v>
      </c>
      <c r="F1047" s="7">
        <v>2.9451376348834879E-2</v>
      </c>
      <c r="G1047" s="7">
        <v>4.0619876654730991E-2</v>
      </c>
      <c r="H1047" s="7">
        <v>2.1834061135371119E-2</v>
      </c>
      <c r="I1047" s="8">
        <v>168.3</v>
      </c>
      <c r="J1047" s="8">
        <v>168.4</v>
      </c>
      <c r="K1047" s="41"/>
      <c r="L1047" s="9">
        <v>2.0594965675057253E-2</v>
      </c>
      <c r="M1047" s="9">
        <v>1.6844469399215356E-3</v>
      </c>
      <c r="N1047" s="9">
        <v>2.1847748382602283E-2</v>
      </c>
      <c r="O1047" s="9">
        <v>2.4324768387775642E-2</v>
      </c>
      <c r="P1047" s="9">
        <v>3.1129026226137002E-2</v>
      </c>
      <c r="Q1047" s="9">
        <v>4.4279323928440473E-2</v>
      </c>
      <c r="R1047" s="9">
        <v>1.6129032258064502E-2</v>
      </c>
      <c r="S1047" s="10">
        <v>178.4</v>
      </c>
      <c r="T1047" s="10">
        <v>178.4</v>
      </c>
      <c r="U1047" s="41"/>
      <c r="V1047" s="84">
        <v>4.250000000000001E-2</v>
      </c>
      <c r="W1047" s="84">
        <v>4.0999999999999995E-2</v>
      </c>
      <c r="X1047" s="87">
        <v>4.0999999999999996</v>
      </c>
      <c r="Y1047" s="41"/>
      <c r="Z1047" s="13">
        <v>5.6299999999999996E-2</v>
      </c>
      <c r="AA1047" s="11">
        <v>5.63</v>
      </c>
      <c r="AB1047" s="22">
        <v>5.4199999999999998E-2</v>
      </c>
      <c r="AC1047" s="41"/>
      <c r="AD1047" s="90">
        <v>0</v>
      </c>
      <c r="AE1047" s="41"/>
      <c r="AF1047" s="12" t="str">
        <v/>
      </c>
      <c r="AG1047" s="104" t="str">
        <v/>
      </c>
      <c r="AH1047" s="41"/>
      <c r="AI1047" s="94">
        <v>0.17</v>
      </c>
      <c r="AJ1047" s="94">
        <v>6.03</v>
      </c>
      <c r="AK1047" s="94">
        <v>5.86</v>
      </c>
      <c r="AL1047" s="41"/>
      <c r="AM1047" s="7">
        <v>1.9206469547637051E-2</v>
      </c>
      <c r="AN1047" s="7">
        <v>8.9619324683920532E-4</v>
      </c>
      <c r="AO1047" s="7">
        <v>1.3009090221528075E-2</v>
      </c>
      <c r="AP1047" s="7">
        <v>1.6325035705988533E-2</v>
      </c>
      <c r="AQ1047" s="7">
        <v>2.2794716704662044E-2</v>
      </c>
      <c r="AR1047" s="7">
        <v>3.5071354433152901E-2</v>
      </c>
      <c r="AS1047" s="18">
        <v>72.593999999999994</v>
      </c>
      <c r="AT1047" s="41"/>
      <c r="AU1047" s="9">
        <v>1.4859492803289909E-2</v>
      </c>
      <c r="AV1047" s="9">
        <v>9.5993942917416142E-4</v>
      </c>
      <c r="AW1047" s="9">
        <v>1.3850803066181028E-2</v>
      </c>
      <c r="AX1047" s="9">
        <v>1.6307185812197478E-2</v>
      </c>
      <c r="AY1047" s="9">
        <v>2.3328316536744831E-2</v>
      </c>
      <c r="AZ1047" s="9">
        <v>3.7019962238161286E-2</v>
      </c>
      <c r="BA1047" s="10">
        <v>74.034000000000006</v>
      </c>
      <c r="BB1047" s="41"/>
    </row>
    <row r="1048" spans="1:54" ht="12.75" customHeight="1" x14ac:dyDescent="0.2">
      <c r="A1048" s="32">
        <v>36495</v>
      </c>
      <c r="B1048" s="7">
        <v>2.6845637583892579E-2</v>
      </c>
      <c r="C1048" s="7">
        <v>2.3752969121140222E-3</v>
      </c>
      <c r="D1048" s="7">
        <v>1.9984669551749379E-2</v>
      </c>
      <c r="E1048" s="7">
        <v>2.3699433904956324E-2</v>
      </c>
      <c r="F1048" s="7">
        <v>2.9287984302121872E-2</v>
      </c>
      <c r="G1048" s="7">
        <v>4.0074473413770129E-2</v>
      </c>
      <c r="H1048" s="7">
        <v>2.6286966046002336E-2</v>
      </c>
      <c r="I1048" s="8">
        <v>168.3</v>
      </c>
      <c r="J1048" s="8">
        <v>168.8</v>
      </c>
      <c r="K1048" s="41"/>
      <c r="L1048" s="9">
        <v>1.9450800915331579E-2</v>
      </c>
      <c r="M1048" s="9">
        <v>1.6816143497757619E-3</v>
      </c>
      <c r="N1048" s="9">
        <v>2.1873357272372385E-2</v>
      </c>
      <c r="O1048" s="9">
        <v>2.4483843822022511E-2</v>
      </c>
      <c r="P1048" s="9">
        <v>3.0856454901333041E-2</v>
      </c>
      <c r="Q1048" s="9">
        <v>4.373582654189101E-2</v>
      </c>
      <c r="R1048" s="9">
        <v>1.7241379310344973E-2</v>
      </c>
      <c r="S1048" s="10">
        <v>178.2</v>
      </c>
      <c r="T1048" s="10">
        <v>178.7</v>
      </c>
      <c r="U1048" s="41"/>
      <c r="V1048" s="84">
        <v>4.2166666666666679E-2</v>
      </c>
      <c r="W1048" s="84">
        <v>0.04</v>
      </c>
      <c r="X1048" s="87">
        <v>4</v>
      </c>
      <c r="Y1048" s="41"/>
      <c r="Z1048" s="13">
        <v>3.9900000000000005E-2</v>
      </c>
      <c r="AA1048" s="11">
        <v>3.99</v>
      </c>
      <c r="AB1048" s="22">
        <v>5.2999999999999999E-2</v>
      </c>
      <c r="AC1048" s="41"/>
      <c r="AD1048" s="90">
        <v>0</v>
      </c>
      <c r="AE1048" s="41"/>
      <c r="AF1048" s="12" t="str">
        <v/>
      </c>
      <c r="AG1048" s="104" t="str">
        <v/>
      </c>
      <c r="AH1048" s="41"/>
      <c r="AI1048" s="94">
        <v>0.21</v>
      </c>
      <c r="AJ1048" s="94">
        <v>6.28</v>
      </c>
      <c r="AK1048" s="94">
        <v>6.1</v>
      </c>
      <c r="AL1048" s="41"/>
      <c r="AM1048" s="7">
        <v>2.0547560941400977E-2</v>
      </c>
      <c r="AN1048" s="7">
        <v>2.3280160894840751E-3</v>
      </c>
      <c r="AO1048" s="7">
        <v>1.3402914123228582E-2</v>
      </c>
      <c r="AP1048" s="7">
        <v>1.6667234471057446E-2</v>
      </c>
      <c r="AQ1048" s="7">
        <v>2.2736439958150889E-2</v>
      </c>
      <c r="AR1048" s="7">
        <v>3.4758882859116325E-2</v>
      </c>
      <c r="AS1048" s="18">
        <v>72.763000000000005</v>
      </c>
      <c r="AT1048" s="41"/>
      <c r="AU1048" s="9">
        <v>1.4395971317532563E-2</v>
      </c>
      <c r="AV1048" s="9">
        <v>1.2696869006132427E-3</v>
      </c>
      <c r="AW1048" s="9">
        <v>1.4151248700897456E-2</v>
      </c>
      <c r="AX1048" s="9">
        <v>1.6496663426261771E-2</v>
      </c>
      <c r="AY1048" s="9">
        <v>2.3167886047366082E-2</v>
      </c>
      <c r="AZ1048" s="9">
        <v>3.6714737958055688E-2</v>
      </c>
      <c r="BA1048" s="10">
        <v>74.128</v>
      </c>
      <c r="BB1048" s="41"/>
    </row>
    <row r="1049" spans="1:54" ht="12.75" customHeight="1" x14ac:dyDescent="0.2">
      <c r="A1049" s="32">
        <v>36526</v>
      </c>
      <c r="B1049" s="7">
        <v>2.7388922702373808E-2</v>
      </c>
      <c r="C1049" s="7">
        <v>2.962085308056972E-3</v>
      </c>
      <c r="D1049" s="7">
        <v>1.9923082976313955E-2</v>
      </c>
      <c r="E1049" s="7">
        <v>2.3487852111062857E-2</v>
      </c>
      <c r="F1049" s="7">
        <v>2.8537904823026317E-2</v>
      </c>
      <c r="G1049" s="7">
        <v>3.9488388052503653E-2</v>
      </c>
      <c r="H1049" s="7">
        <v>2.1857923497267784E-2</v>
      </c>
      <c r="I1049" s="8">
        <v>168.8</v>
      </c>
      <c r="J1049" s="8">
        <v>169.3</v>
      </c>
      <c r="K1049" s="41"/>
      <c r="L1049" s="9">
        <v>1.9965772960638839E-2</v>
      </c>
      <c r="M1049" s="9">
        <v>3.357582540570947E-3</v>
      </c>
      <c r="N1049" s="9">
        <v>2.2000012308203143E-2</v>
      </c>
      <c r="O1049" s="9">
        <v>2.4137143697238406E-2</v>
      </c>
      <c r="P1049" s="9">
        <v>3.0811745228097376E-2</v>
      </c>
      <c r="Q1049" s="9">
        <v>4.3294546484690333E-2</v>
      </c>
      <c r="R1049" s="9">
        <v>1.5086206896551824E-2</v>
      </c>
      <c r="S1049" s="10">
        <v>178.8</v>
      </c>
      <c r="T1049" s="10">
        <v>179.3</v>
      </c>
      <c r="U1049" s="41"/>
      <c r="V1049" s="84">
        <v>4.1916666666666672E-2</v>
      </c>
      <c r="W1049" s="84">
        <v>0.04</v>
      </c>
      <c r="X1049" s="87">
        <v>4</v>
      </c>
      <c r="Y1049" s="41"/>
      <c r="Z1049" s="13">
        <v>5.8700000000000002E-2</v>
      </c>
      <c r="AA1049" s="11">
        <v>5.87</v>
      </c>
      <c r="AB1049" s="22">
        <v>5.45E-2</v>
      </c>
      <c r="AC1049" s="41"/>
      <c r="AD1049" s="90">
        <v>0</v>
      </c>
      <c r="AE1049" s="41"/>
      <c r="AF1049" s="12" t="str">
        <v/>
      </c>
      <c r="AG1049" s="104" t="str">
        <v/>
      </c>
      <c r="AH1049" s="41"/>
      <c r="AI1049" s="94">
        <v>7.0000000000000007E-2</v>
      </c>
      <c r="AJ1049" s="94">
        <v>6.66</v>
      </c>
      <c r="AK1049" s="94">
        <v>6.44</v>
      </c>
      <c r="AL1049" s="41"/>
      <c r="AM1049" s="7">
        <v>2.1891369506148672E-2</v>
      </c>
      <c r="AN1049" s="7">
        <v>2.721163228563972E-3</v>
      </c>
      <c r="AO1049" s="7">
        <v>1.388159477729789E-2</v>
      </c>
      <c r="AP1049" s="7">
        <v>1.680742262713486E-2</v>
      </c>
      <c r="AQ1049" s="7">
        <v>2.2243040770313804E-2</v>
      </c>
      <c r="AR1049" s="7">
        <v>3.436019816932645E-2</v>
      </c>
      <c r="AS1049" s="18">
        <v>72.960999999999999</v>
      </c>
      <c r="AT1049" s="41"/>
      <c r="AU1049" s="9">
        <v>1.538671768242672E-2</v>
      </c>
      <c r="AV1049" s="9">
        <v>2.4012518886249445E-3</v>
      </c>
      <c r="AW1049" s="9">
        <v>1.46008020807884E-2</v>
      </c>
      <c r="AX1049" s="9">
        <v>1.6478901050511752E-2</v>
      </c>
      <c r="AY1049" s="9">
        <v>2.3020080463546977E-2</v>
      </c>
      <c r="AZ1049" s="9">
        <v>3.6446505813647168E-2</v>
      </c>
      <c r="BA1049" s="10">
        <v>74.305999999999997</v>
      </c>
      <c r="BB1049" s="41"/>
    </row>
    <row r="1050" spans="1:54" ht="12.75" customHeight="1" x14ac:dyDescent="0.2">
      <c r="A1050" s="32">
        <v>36557</v>
      </c>
      <c r="B1050" s="7">
        <v>3.2218844984802431E-2</v>
      </c>
      <c r="C1050" s="7">
        <v>4.1346721795627595E-3</v>
      </c>
      <c r="D1050" s="7">
        <v>2.086488684467902E-2</v>
      </c>
      <c r="E1050" s="7">
        <v>2.3881483982403973E-2</v>
      </c>
      <c r="F1050" s="7">
        <v>2.8662177290089907E-2</v>
      </c>
      <c r="G1050" s="7">
        <v>3.9065760582341458E-2</v>
      </c>
      <c r="H1050" s="7">
        <v>2.729257641921401E-2</v>
      </c>
      <c r="I1050" s="8">
        <v>169.8</v>
      </c>
      <c r="J1050" s="8">
        <v>170</v>
      </c>
      <c r="K1050" s="41"/>
      <c r="L1050" s="9">
        <v>2.1627774615822437E-2</v>
      </c>
      <c r="M1050" s="9">
        <v>5.5772448410484898E-4</v>
      </c>
      <c r="N1050" s="9">
        <v>2.1707964824803083E-2</v>
      </c>
      <c r="O1050" s="9">
        <v>2.377922683900846E-2</v>
      </c>
      <c r="P1050" s="9">
        <v>3.0591693579491652E-2</v>
      </c>
      <c r="Q1050" s="9">
        <v>4.3023870994993274E-2</v>
      </c>
      <c r="R1050" s="9">
        <v>1.6111707841031109E-2</v>
      </c>
      <c r="S1050" s="10">
        <v>179.5</v>
      </c>
      <c r="T1050" s="10">
        <v>179.4</v>
      </c>
      <c r="U1050" s="41"/>
      <c r="V1050" s="84">
        <v>4.1666666666666671E-2</v>
      </c>
      <c r="W1050" s="84">
        <v>4.0999999999999995E-2</v>
      </c>
      <c r="X1050" s="87">
        <v>4.0999999999999996</v>
      </c>
      <c r="Y1050" s="41"/>
      <c r="Z1050" s="13">
        <v>5.8499999999999996E-2</v>
      </c>
      <c r="AA1050" s="11">
        <v>5.85</v>
      </c>
      <c r="AB1050" s="22">
        <v>5.7300000000000004E-2</v>
      </c>
      <c r="AC1050" s="41"/>
      <c r="AD1050" s="90">
        <v>0</v>
      </c>
      <c r="AE1050" s="41"/>
      <c r="AF1050" s="12" t="str">
        <v/>
      </c>
      <c r="AG1050" s="104" t="str">
        <v/>
      </c>
      <c r="AH1050" s="41"/>
      <c r="AI1050" s="94">
        <v>-0.11</v>
      </c>
      <c r="AJ1050" s="94">
        <v>6.52</v>
      </c>
      <c r="AK1050" s="94">
        <v>6.61</v>
      </c>
      <c r="AL1050" s="41"/>
      <c r="AM1050" s="7">
        <v>2.5687379130580945E-2</v>
      </c>
      <c r="AN1050" s="7">
        <v>3.1523690738888277E-3</v>
      </c>
      <c r="AO1050" s="7">
        <v>1.4241254383394963E-2</v>
      </c>
      <c r="AP1050" s="7">
        <v>1.7087331525238225E-2</v>
      </c>
      <c r="AQ1050" s="7">
        <v>2.2115352754518147E-2</v>
      </c>
      <c r="AR1050" s="7">
        <v>3.396602925313208E-2</v>
      </c>
      <c r="AS1050" s="18">
        <v>73.191000000000003</v>
      </c>
      <c r="AT1050" s="41"/>
      <c r="AU1050" s="9">
        <v>1.7223703096165721E-2</v>
      </c>
      <c r="AV1050" s="9">
        <v>1.4669071138266876E-3</v>
      </c>
      <c r="AW1050" s="9">
        <v>1.4403230933090372E-2</v>
      </c>
      <c r="AX1050" s="9">
        <v>1.6444653404933174E-2</v>
      </c>
      <c r="AY1050" s="9">
        <v>2.2675178694341547E-2</v>
      </c>
      <c r="AZ1050" s="9">
        <v>3.6008536782525136E-2</v>
      </c>
      <c r="BA1050" s="10">
        <v>74.415000000000006</v>
      </c>
      <c r="BB1050" s="41"/>
    </row>
    <row r="1051" spans="1:54" ht="12.75" customHeight="1" x14ac:dyDescent="0.2">
      <c r="A1051" s="32">
        <v>36586</v>
      </c>
      <c r="B1051" s="7">
        <v>3.7575757575757596E-2</v>
      </c>
      <c r="C1051" s="7">
        <v>5.8823529411764497E-3</v>
      </c>
      <c r="D1051" s="7">
        <v>2.2809121769671536E-2</v>
      </c>
      <c r="E1051" s="7">
        <v>2.488603858494054E-2</v>
      </c>
      <c r="F1051" s="7">
        <v>2.8945853447005065E-2</v>
      </c>
      <c r="G1051" s="7">
        <v>3.8708204962646597E-2</v>
      </c>
      <c r="H1051" s="7">
        <v>3.0434782608695699E-2</v>
      </c>
      <c r="I1051" s="8">
        <v>171.2</v>
      </c>
      <c r="J1051" s="8">
        <v>171</v>
      </c>
      <c r="K1051" s="41"/>
      <c r="L1051" s="9">
        <v>2.4404086265607416E-2</v>
      </c>
      <c r="M1051" s="9">
        <v>3.3444816053511683E-3</v>
      </c>
      <c r="N1051" s="9">
        <v>2.2186561836117447E-2</v>
      </c>
      <c r="O1051" s="9">
        <v>2.3892987199266358E-2</v>
      </c>
      <c r="P1051" s="9">
        <v>3.031414667113852E-2</v>
      </c>
      <c r="Q1051" s="9">
        <v>4.2643336973076984E-2</v>
      </c>
      <c r="R1051" s="9">
        <v>1.6042780748663166E-2</v>
      </c>
      <c r="S1051" s="10">
        <v>180.5</v>
      </c>
      <c r="T1051" s="10">
        <v>180</v>
      </c>
      <c r="U1051" s="41"/>
      <c r="V1051" s="84">
        <v>4.1500000000000002E-2</v>
      </c>
      <c r="W1051" s="84">
        <v>0.04</v>
      </c>
      <c r="X1051" s="87">
        <v>4</v>
      </c>
      <c r="Y1051" s="41"/>
      <c r="Z1051" s="13">
        <v>6.1699999999999998E-2</v>
      </c>
      <c r="AA1051" s="11">
        <v>6.17</v>
      </c>
      <c r="AB1051" s="22">
        <v>5.8499999999999996E-2</v>
      </c>
      <c r="AC1051" s="41"/>
      <c r="AD1051" s="90">
        <v>0</v>
      </c>
      <c r="AE1051" s="41"/>
      <c r="AF1051" s="12" t="str">
        <v/>
      </c>
      <c r="AG1051" s="104" t="str">
        <v/>
      </c>
      <c r="AH1051" s="41"/>
      <c r="AI1051" s="94">
        <v>-0.47</v>
      </c>
      <c r="AJ1051" s="94">
        <v>6.26</v>
      </c>
      <c r="AK1051" s="94">
        <v>6.53</v>
      </c>
      <c r="AL1051" s="41"/>
      <c r="AM1051" s="7">
        <v>2.930879964151667E-2</v>
      </c>
      <c r="AN1051" s="7">
        <v>4.2901449631784772E-3</v>
      </c>
      <c r="AO1051" s="7">
        <v>1.5332710836394314E-2</v>
      </c>
      <c r="AP1051" s="7">
        <v>1.7583524807720741E-2</v>
      </c>
      <c r="AQ1051" s="7">
        <v>2.2167816337073099E-2</v>
      </c>
      <c r="AR1051" s="7">
        <v>3.3556194596452427E-2</v>
      </c>
      <c r="AS1051" s="18">
        <v>73.504999999999995</v>
      </c>
      <c r="AT1051" s="41"/>
      <c r="AU1051" s="9">
        <v>1.9008704920945085E-2</v>
      </c>
      <c r="AV1051" s="9">
        <v>2.0560370892963586E-3</v>
      </c>
      <c r="AW1051" s="9">
        <v>1.4292375861534312E-2</v>
      </c>
      <c r="AX1051" s="9">
        <v>1.6364861070570003E-2</v>
      </c>
      <c r="AY1051" s="9">
        <v>2.2394609938785504E-2</v>
      </c>
      <c r="AZ1051" s="9">
        <v>3.5637013847880095E-2</v>
      </c>
      <c r="BA1051" s="10">
        <v>74.567999999999998</v>
      </c>
      <c r="BB1051" s="41"/>
    </row>
    <row r="1052" spans="1:54" ht="12.75" customHeight="1" x14ac:dyDescent="0.2">
      <c r="A1052" s="32">
        <v>36617</v>
      </c>
      <c r="B1052" s="7">
        <v>3.0685920577617543E-2</v>
      </c>
      <c r="C1052" s="7">
        <v>-5.847953216373547E-4</v>
      </c>
      <c r="D1052" s="7">
        <v>2.2582329523958444E-2</v>
      </c>
      <c r="E1052" s="7">
        <v>2.4330060250852936E-2</v>
      </c>
      <c r="F1052" s="7">
        <v>2.8846168474247147E-2</v>
      </c>
      <c r="G1052" s="7">
        <v>3.8158387828098883E-2</v>
      </c>
      <c r="H1052" s="7">
        <v>2.1621621621621623E-2</v>
      </c>
      <c r="I1052" s="8">
        <v>171.3</v>
      </c>
      <c r="J1052" s="8">
        <v>170.9</v>
      </c>
      <c r="K1052" s="41"/>
      <c r="L1052" s="9">
        <v>2.3190045248868696E-2</v>
      </c>
      <c r="M1052" s="9">
        <v>1.6666666666667052E-3</v>
      </c>
      <c r="N1052" s="9">
        <v>2.2135299556900412E-2</v>
      </c>
      <c r="O1052" s="9">
        <v>2.3963645895120234E-2</v>
      </c>
      <c r="P1052" s="9">
        <v>3.0311637116170687E-2</v>
      </c>
      <c r="Q1052" s="9">
        <v>4.2097295933017698E-2</v>
      </c>
      <c r="R1052" s="9">
        <v>1.279317697228155E-2</v>
      </c>
      <c r="S1052" s="10">
        <v>180.9</v>
      </c>
      <c r="T1052" s="10">
        <v>180.3</v>
      </c>
      <c r="U1052" s="41"/>
      <c r="V1052" s="84">
        <v>4.1083333333333333E-2</v>
      </c>
      <c r="W1052" s="84">
        <v>3.7999999999999999E-2</v>
      </c>
      <c r="X1052" s="87">
        <v>3.8</v>
      </c>
      <c r="Y1052" s="41"/>
      <c r="Z1052" s="13">
        <v>6.0599999999999994E-2</v>
      </c>
      <c r="AA1052" s="11">
        <v>6.06</v>
      </c>
      <c r="AB1052" s="22">
        <v>6.0199999999999997E-2</v>
      </c>
      <c r="AC1052" s="41"/>
      <c r="AD1052" s="90">
        <v>0</v>
      </c>
      <c r="AE1052" s="41"/>
      <c r="AF1052" s="12" t="str">
        <v/>
      </c>
      <c r="AG1052" s="104" t="str">
        <v/>
      </c>
      <c r="AH1052" s="41"/>
      <c r="AI1052" s="94">
        <v>-0.45</v>
      </c>
      <c r="AJ1052" s="94">
        <v>5.99</v>
      </c>
      <c r="AK1052" s="94">
        <v>6.4</v>
      </c>
      <c r="AL1052" s="41"/>
      <c r="AM1052" s="7">
        <v>2.3509901473026895E-2</v>
      </c>
      <c r="AN1052" s="7">
        <v>-8.298755186720852E-4</v>
      </c>
      <c r="AO1052" s="7">
        <v>1.4719535694194485E-2</v>
      </c>
      <c r="AP1052" s="7">
        <v>1.6880809267100005E-2</v>
      </c>
      <c r="AQ1052" s="7">
        <v>2.1868514528156524E-2</v>
      </c>
      <c r="AR1052" s="7">
        <v>3.3244676426887887E-2</v>
      </c>
      <c r="AS1052" s="18">
        <v>73.444000000000003</v>
      </c>
      <c r="AT1052" s="41"/>
      <c r="AU1052" s="9">
        <v>1.70653581408029E-2</v>
      </c>
      <c r="AV1052" s="9">
        <v>6.5711833494264127E-4</v>
      </c>
      <c r="AW1052" s="9">
        <v>1.3852836628683418E-2</v>
      </c>
      <c r="AX1052" s="9">
        <v>1.6025960423651453E-2</v>
      </c>
      <c r="AY1052" s="9">
        <v>2.2157692383989014E-2</v>
      </c>
      <c r="AZ1052" s="9">
        <v>3.5405950354916005E-2</v>
      </c>
      <c r="BA1052" s="10">
        <v>74.617000000000004</v>
      </c>
      <c r="BB1052" s="41"/>
    </row>
    <row r="1053" spans="1:54" ht="12.75" customHeight="1" x14ac:dyDescent="0.2">
      <c r="A1053" s="32">
        <v>36647</v>
      </c>
      <c r="B1053" s="7">
        <v>3.1889290012033777E-2</v>
      </c>
      <c r="C1053" s="7">
        <v>1.7554125219425565E-3</v>
      </c>
      <c r="D1053" s="7">
        <v>2.3193087541940605E-2</v>
      </c>
      <c r="E1053" s="7">
        <v>2.4164915799673947E-2</v>
      </c>
      <c r="F1053" s="7">
        <v>2.8727053489876697E-2</v>
      </c>
      <c r="G1053" s="7">
        <v>3.7708898856058104E-2</v>
      </c>
      <c r="H1053" s="7">
        <v>2.373247033441217E-2</v>
      </c>
      <c r="I1053" s="8">
        <v>171.5</v>
      </c>
      <c r="J1053" s="8">
        <v>171.2</v>
      </c>
      <c r="K1053" s="41"/>
      <c r="L1053" s="9">
        <v>2.4348810872027338E-2</v>
      </c>
      <c r="M1053" s="9">
        <v>2.2185246810868531E-3</v>
      </c>
      <c r="N1053" s="9">
        <v>2.2336507298231112E-2</v>
      </c>
      <c r="O1053" s="9">
        <v>2.3836255539609663E-2</v>
      </c>
      <c r="P1053" s="9">
        <v>3.0158214165443065E-2</v>
      </c>
      <c r="Q1053" s="9">
        <v>4.1509438279853317E-2</v>
      </c>
      <c r="R1053" s="9">
        <v>1.382978723404249E-2</v>
      </c>
      <c r="S1053" s="10">
        <v>180.9</v>
      </c>
      <c r="T1053" s="10">
        <v>180.7</v>
      </c>
      <c r="U1053" s="41"/>
      <c r="V1053" s="84">
        <v>4.0916666666666671E-2</v>
      </c>
      <c r="W1053" s="84">
        <v>0.04</v>
      </c>
      <c r="X1053" s="87">
        <v>4</v>
      </c>
      <c r="Y1053" s="41"/>
      <c r="Z1053" s="13">
        <v>6.83E-2</v>
      </c>
      <c r="AA1053" s="11">
        <v>6.83</v>
      </c>
      <c r="AB1053" s="22">
        <v>6.2699999999999992E-2</v>
      </c>
      <c r="AC1053" s="41"/>
      <c r="AD1053" s="90">
        <v>0</v>
      </c>
      <c r="AE1053" s="41"/>
      <c r="AF1053" s="12" t="str">
        <v/>
      </c>
      <c r="AG1053" s="104" t="str">
        <v/>
      </c>
      <c r="AH1053" s="41"/>
      <c r="AI1053" s="94">
        <v>-0.4</v>
      </c>
      <c r="AJ1053" s="94">
        <v>6.44</v>
      </c>
      <c r="AK1053" s="94">
        <v>6.81</v>
      </c>
      <c r="AL1053" s="41"/>
      <c r="AM1053" s="7">
        <v>2.3689488050804952E-2</v>
      </c>
      <c r="AN1053" s="7">
        <v>8.305647840529673E-4</v>
      </c>
      <c r="AO1053" s="7">
        <v>1.5154454659269012E-2</v>
      </c>
      <c r="AP1053" s="7">
        <v>1.6736775344100563E-2</v>
      </c>
      <c r="AQ1053" s="7">
        <v>2.1723878148168119E-2</v>
      </c>
      <c r="AR1053" s="7">
        <v>3.288735898276629E-2</v>
      </c>
      <c r="AS1053" s="18">
        <v>73.504999999999995</v>
      </c>
      <c r="AT1053" s="41"/>
      <c r="AU1053" s="9">
        <v>1.7185265881391798E-2</v>
      </c>
      <c r="AV1053" s="9">
        <v>1.0721417371375441E-3</v>
      </c>
      <c r="AW1053" s="9">
        <v>1.3969630421307722E-2</v>
      </c>
      <c r="AX1053" s="9">
        <v>1.5899018622162808E-2</v>
      </c>
      <c r="AY1053" s="9">
        <v>2.1955607169537483E-2</v>
      </c>
      <c r="AZ1053" s="9">
        <v>3.5045738391314529E-2</v>
      </c>
      <c r="BA1053" s="10">
        <v>74.697000000000003</v>
      </c>
      <c r="BB1053" s="41"/>
    </row>
    <row r="1054" spans="1:54" ht="12.75" customHeight="1" x14ac:dyDescent="0.2">
      <c r="A1054" s="32">
        <v>36678</v>
      </c>
      <c r="B1054" s="7">
        <v>3.7304452466907501E-2</v>
      </c>
      <c r="C1054" s="7">
        <v>5.8411214953271173E-3</v>
      </c>
      <c r="D1054" s="7">
        <v>2.455335479610099E-2</v>
      </c>
      <c r="E1054" s="7">
        <v>2.4833901801518454E-2</v>
      </c>
      <c r="F1054" s="7">
        <v>2.8709643388079575E-2</v>
      </c>
      <c r="G1054" s="7">
        <v>3.7412765155690142E-2</v>
      </c>
      <c r="H1054" s="7">
        <v>2.7987082884822323E-2</v>
      </c>
      <c r="I1054" s="8">
        <v>172.4</v>
      </c>
      <c r="J1054" s="8">
        <v>172.2</v>
      </c>
      <c r="K1054" s="41"/>
      <c r="L1054" s="9">
        <v>2.491506228765572E-2</v>
      </c>
      <c r="M1054" s="9">
        <v>2.2136137244050946E-3</v>
      </c>
      <c r="N1054" s="9">
        <v>2.2726255638298998E-2</v>
      </c>
      <c r="O1054" s="9">
        <v>2.3822114740803979E-2</v>
      </c>
      <c r="P1054" s="9">
        <v>2.9909035485338853E-2</v>
      </c>
      <c r="Q1054" s="9">
        <v>4.0957230221869478E-2</v>
      </c>
      <c r="R1054" s="9">
        <v>1.4877789585547418E-2</v>
      </c>
      <c r="S1054" s="10">
        <v>181</v>
      </c>
      <c r="T1054" s="10">
        <v>181.1</v>
      </c>
      <c r="U1054" s="41"/>
      <c r="V1054" s="84">
        <v>4.0666666666666663E-2</v>
      </c>
      <c r="W1054" s="84">
        <v>0.04</v>
      </c>
      <c r="X1054" s="87">
        <v>4</v>
      </c>
      <c r="Y1054" s="41"/>
      <c r="Z1054" s="13">
        <v>6.8600000000000008E-2</v>
      </c>
      <c r="AA1054" s="11">
        <v>6.86</v>
      </c>
      <c r="AB1054" s="22">
        <v>6.5299999999999997E-2</v>
      </c>
      <c r="AC1054" s="41"/>
      <c r="AD1054" s="90">
        <v>0</v>
      </c>
      <c r="AE1054" s="41"/>
      <c r="AF1054" s="12" t="str">
        <v/>
      </c>
      <c r="AG1054" s="104" t="str">
        <v/>
      </c>
      <c r="AH1054" s="41"/>
      <c r="AI1054" s="94">
        <v>-0.35</v>
      </c>
      <c r="AJ1054" s="94">
        <v>6.1</v>
      </c>
      <c r="AK1054" s="94">
        <v>6.48</v>
      </c>
      <c r="AL1054" s="41"/>
      <c r="AM1054" s="7">
        <v>2.6842647509258688E-2</v>
      </c>
      <c r="AN1054" s="7">
        <v>3.3875246581867025E-3</v>
      </c>
      <c r="AO1054" s="7">
        <v>1.5865887074969942E-2</v>
      </c>
      <c r="AP1054" s="7">
        <v>1.7226285191141333E-2</v>
      </c>
      <c r="AQ1054" s="7">
        <v>2.1618909297895339E-2</v>
      </c>
      <c r="AR1054" s="7">
        <v>3.2736930571527489E-2</v>
      </c>
      <c r="AS1054" s="18">
        <v>73.754000000000005</v>
      </c>
      <c r="AT1054" s="41"/>
      <c r="AU1054" s="9">
        <v>1.7421128562484789E-2</v>
      </c>
      <c r="AV1054" s="9">
        <v>7.6308285473314363E-4</v>
      </c>
      <c r="AW1054" s="9">
        <v>1.3727831733178819E-2</v>
      </c>
      <c r="AX1054" s="9">
        <v>1.587748326021976E-2</v>
      </c>
      <c r="AY1054" s="9">
        <v>2.1636582903094448E-2</v>
      </c>
      <c r="AZ1054" s="9">
        <v>3.4742823316969318E-2</v>
      </c>
      <c r="BA1054" s="10">
        <v>74.754000000000005</v>
      </c>
      <c r="BB1054" s="41"/>
    </row>
    <row r="1055" spans="1:54" ht="12.75" customHeight="1" x14ac:dyDescent="0.2">
      <c r="A1055" s="32">
        <v>36708</v>
      </c>
      <c r="B1055" s="7">
        <v>3.6592681463707422E-2</v>
      </c>
      <c r="C1055" s="7">
        <v>2.9036004645761615E-3</v>
      </c>
      <c r="D1055" s="7">
        <v>2.491905417287299E-2</v>
      </c>
      <c r="E1055" s="7">
        <v>2.5309022034359252E-2</v>
      </c>
      <c r="F1055" s="7">
        <v>2.8552856566459228E-2</v>
      </c>
      <c r="G1055" s="7">
        <v>3.7532982228328349E-2</v>
      </c>
      <c r="H1055" s="7">
        <v>2.9001074113855996E-2</v>
      </c>
      <c r="I1055" s="8">
        <v>172.8</v>
      </c>
      <c r="J1055" s="8">
        <v>172.7</v>
      </c>
      <c r="K1055" s="41"/>
      <c r="L1055" s="9">
        <v>2.4872809496890858E-2</v>
      </c>
      <c r="M1055" s="9">
        <v>2.2087244616233459E-3</v>
      </c>
      <c r="N1055" s="9">
        <v>2.2686917858953937E-2</v>
      </c>
      <c r="O1055" s="9">
        <v>2.3906860067937297E-2</v>
      </c>
      <c r="P1055" s="9">
        <v>2.9546225853789299E-2</v>
      </c>
      <c r="Q1055" s="9">
        <v>4.1171961430595649E-2</v>
      </c>
      <c r="R1055" s="9">
        <v>1.5923566878980999E-2</v>
      </c>
      <c r="S1055" s="10">
        <v>181.3</v>
      </c>
      <c r="T1055" s="10">
        <v>181.5</v>
      </c>
      <c r="U1055" s="41"/>
      <c r="V1055" s="84">
        <v>4.041666666666667E-2</v>
      </c>
      <c r="W1055" s="84">
        <v>0.04</v>
      </c>
      <c r="X1055" s="87">
        <v>4</v>
      </c>
      <c r="Y1055" s="41"/>
      <c r="Z1055" s="13">
        <v>6.6400000000000001E-2</v>
      </c>
      <c r="AA1055" s="11">
        <v>6.64</v>
      </c>
      <c r="AB1055" s="22">
        <v>6.54E-2</v>
      </c>
      <c r="AC1055" s="41"/>
      <c r="AD1055" s="90">
        <v>0</v>
      </c>
      <c r="AE1055" s="41"/>
      <c r="AF1055" s="12" t="str">
        <v/>
      </c>
      <c r="AG1055" s="104" t="str">
        <v/>
      </c>
      <c r="AH1055" s="41"/>
      <c r="AI1055" s="94">
        <v>-0.26</v>
      </c>
      <c r="AJ1055" s="94">
        <v>6.05</v>
      </c>
      <c r="AK1055" s="94">
        <v>6.34</v>
      </c>
      <c r="AL1055" s="41"/>
      <c r="AM1055" s="7">
        <v>2.6688143077328919E-2</v>
      </c>
      <c r="AN1055" s="7">
        <v>2.5083385307913542E-3</v>
      </c>
      <c r="AO1055" s="7">
        <v>1.6512311387099299E-2</v>
      </c>
      <c r="AP1055" s="7">
        <v>1.7480778432019672E-2</v>
      </c>
      <c r="AQ1055" s="7">
        <v>2.162297621974818E-2</v>
      </c>
      <c r="AR1055" s="7">
        <v>3.2466517662552485E-2</v>
      </c>
      <c r="AS1055" s="18">
        <v>73.938999999999993</v>
      </c>
      <c r="AT1055" s="41"/>
      <c r="AU1055" s="9">
        <v>1.7919734804227927E-2</v>
      </c>
      <c r="AV1055" s="9">
        <v>2.2875030098723492E-3</v>
      </c>
      <c r="AW1055" s="9">
        <v>1.4269399255459447E-2</v>
      </c>
      <c r="AX1055" s="9">
        <v>1.602144880631462E-2</v>
      </c>
      <c r="AY1055" s="9">
        <v>2.1613021602439053E-2</v>
      </c>
      <c r="AZ1055" s="9">
        <v>3.4499203977010673E-2</v>
      </c>
      <c r="BA1055" s="10">
        <v>74.924999999999997</v>
      </c>
      <c r="BB1055" s="41"/>
    </row>
    <row r="1056" spans="1:54" ht="12.75" customHeight="1" x14ac:dyDescent="0.2">
      <c r="A1056" s="32">
        <v>36739</v>
      </c>
      <c r="B1056" s="7">
        <v>3.4111310592459754E-2</v>
      </c>
      <c r="C1056" s="7">
        <v>0</v>
      </c>
      <c r="D1056" s="7">
        <v>2.4281269904770308E-2</v>
      </c>
      <c r="E1056" s="7">
        <v>2.4771999860872418E-2</v>
      </c>
      <c r="F1056" s="7">
        <v>2.7611095565026611E-2</v>
      </c>
      <c r="G1056" s="7">
        <v>3.7158036439602471E-2</v>
      </c>
      <c r="H1056" s="7">
        <v>2.5723472668810254E-2</v>
      </c>
      <c r="I1056" s="8">
        <v>172.8</v>
      </c>
      <c r="J1056" s="8">
        <v>172.7</v>
      </c>
      <c r="K1056" s="41"/>
      <c r="L1056" s="9">
        <v>2.5974025974025983E-2</v>
      </c>
      <c r="M1056" s="9">
        <v>2.2038567493112282E-3</v>
      </c>
      <c r="N1056" s="9">
        <v>2.3237292293908363E-2</v>
      </c>
      <c r="O1056" s="9">
        <v>2.3723597498199744E-2</v>
      </c>
      <c r="P1056" s="9">
        <v>2.9091653147173213E-2</v>
      </c>
      <c r="Q1056" s="9">
        <v>4.1029937830757923E-2</v>
      </c>
      <c r="R1056" s="9">
        <v>1.4830508474576121E-2</v>
      </c>
      <c r="S1056" s="10">
        <v>181.7</v>
      </c>
      <c r="T1056" s="10">
        <v>181.9</v>
      </c>
      <c r="U1056" s="41"/>
      <c r="V1056" s="84">
        <v>4.0333333333333332E-2</v>
      </c>
      <c r="W1056" s="84">
        <v>4.0999999999999995E-2</v>
      </c>
      <c r="X1056" s="87">
        <v>4.0999999999999996</v>
      </c>
      <c r="Y1056" s="41"/>
      <c r="Z1056" s="13">
        <v>6.6500000000000004E-2</v>
      </c>
      <c r="AA1056" s="11">
        <v>6.65</v>
      </c>
      <c r="AB1056" s="22">
        <v>6.5000000000000002E-2</v>
      </c>
      <c r="AC1056" s="41"/>
      <c r="AD1056" s="90">
        <v>0</v>
      </c>
      <c r="AE1056" s="41"/>
      <c r="AF1056" s="12" t="str">
        <v/>
      </c>
      <c r="AG1056" s="104" t="str">
        <v/>
      </c>
      <c r="AH1056" s="41"/>
      <c r="AI1056" s="94">
        <v>-0.45</v>
      </c>
      <c r="AJ1056" s="94">
        <v>5.83</v>
      </c>
      <c r="AK1056" s="94">
        <v>6.23</v>
      </c>
      <c r="AL1056" s="41"/>
      <c r="AM1056" s="7">
        <v>2.4754670954149738E-2</v>
      </c>
      <c r="AN1056" s="7">
        <v>-6.7623311107767314E-5</v>
      </c>
      <c r="AO1056" s="7">
        <v>1.6219993749746253E-2</v>
      </c>
      <c r="AP1056" s="7">
        <v>1.7029394013202692E-2</v>
      </c>
      <c r="AQ1056" s="7">
        <v>2.0939163274111383E-2</v>
      </c>
      <c r="AR1056" s="7">
        <v>3.2034989245147916E-2</v>
      </c>
      <c r="AS1056" s="18">
        <v>73.933999999999997</v>
      </c>
      <c r="AT1056" s="41"/>
      <c r="AU1056" s="9">
        <v>1.8725727166562622E-2</v>
      </c>
      <c r="AV1056" s="9">
        <v>1.2812812812812435E-3</v>
      </c>
      <c r="AW1056" s="9">
        <v>1.4839038651596637E-2</v>
      </c>
      <c r="AX1056" s="9">
        <v>1.5794804666931839E-2</v>
      </c>
      <c r="AY1056" s="9">
        <v>2.1319236837184175E-2</v>
      </c>
      <c r="AZ1056" s="9">
        <v>3.4192709052924819E-2</v>
      </c>
      <c r="BA1056" s="10">
        <v>75.021000000000001</v>
      </c>
      <c r="BB1056" s="41"/>
    </row>
    <row r="1057" spans="1:54" ht="12.75" customHeight="1" x14ac:dyDescent="0.2">
      <c r="A1057" s="32">
        <v>36770</v>
      </c>
      <c r="B1057" s="7">
        <v>3.4544371649791517E-2</v>
      </c>
      <c r="C1057" s="7">
        <v>5.2113491603937856E-3</v>
      </c>
      <c r="D1057" s="7">
        <v>2.520707275999845E-2</v>
      </c>
      <c r="E1057" s="7">
        <v>2.543517471558765E-2</v>
      </c>
      <c r="F1057" s="7">
        <v>2.728959550775456E-2</v>
      </c>
      <c r="G1057" s="7">
        <v>3.6993481928775163E-2</v>
      </c>
      <c r="H1057" s="7">
        <v>2.6709401709401615E-2</v>
      </c>
      <c r="I1057" s="8">
        <v>173.7</v>
      </c>
      <c r="J1057" s="8">
        <v>173.6</v>
      </c>
      <c r="K1057" s="41"/>
      <c r="L1057" s="9">
        <v>2.58863252673045E-2</v>
      </c>
      <c r="M1057" s="9">
        <v>2.1990104452995762E-3</v>
      </c>
      <c r="N1057" s="9">
        <v>2.3558295538187002E-2</v>
      </c>
      <c r="O1057" s="9">
        <v>2.3766067271620228E-2</v>
      </c>
      <c r="P1057" s="9">
        <v>2.8829138228268159E-2</v>
      </c>
      <c r="Q1057" s="9">
        <v>4.0628563932830097E-2</v>
      </c>
      <c r="R1057" s="9">
        <v>1.2658227848101333E-2</v>
      </c>
      <c r="S1057" s="10">
        <v>182.3</v>
      </c>
      <c r="T1057" s="10">
        <v>182.3</v>
      </c>
      <c r="U1057" s="41"/>
      <c r="V1057" s="84">
        <v>4.0083333333333332E-2</v>
      </c>
      <c r="W1057" s="84">
        <v>3.9E-2</v>
      </c>
      <c r="X1057" s="87">
        <v>3.9</v>
      </c>
      <c r="Y1057" s="41"/>
      <c r="Z1057" s="13">
        <v>6.6000000000000003E-2</v>
      </c>
      <c r="AA1057" s="11">
        <v>6.6</v>
      </c>
      <c r="AB1057" s="22">
        <v>6.5199999999999994E-2</v>
      </c>
      <c r="AC1057" s="41"/>
      <c r="AD1057" s="90">
        <v>0</v>
      </c>
      <c r="AE1057" s="41"/>
      <c r="AF1057" s="12" t="str">
        <v/>
      </c>
      <c r="AG1057" s="104" t="str">
        <v/>
      </c>
      <c r="AH1057" s="41"/>
      <c r="AI1057" s="94">
        <v>-0.18</v>
      </c>
      <c r="AJ1057" s="94">
        <v>5.8</v>
      </c>
      <c r="AK1057" s="94">
        <v>6.08</v>
      </c>
      <c r="AL1057" s="41"/>
      <c r="AM1057" s="7">
        <v>2.5480961785462775E-2</v>
      </c>
      <c r="AN1057" s="7">
        <v>4.3011334433413762E-3</v>
      </c>
      <c r="AO1057" s="7">
        <v>1.6857620355972047E-2</v>
      </c>
      <c r="AP1057" s="7">
        <v>1.7762009171010229E-2</v>
      </c>
      <c r="AQ1057" s="7">
        <v>2.0752400391811587E-2</v>
      </c>
      <c r="AR1057" s="7">
        <v>3.1781364142022372E-2</v>
      </c>
      <c r="AS1057" s="18">
        <v>74.251999999999995</v>
      </c>
      <c r="AT1057" s="41"/>
      <c r="AU1057" s="9">
        <v>1.8500209921854971E-2</v>
      </c>
      <c r="AV1057" s="9">
        <v>2.4259873901975038E-3</v>
      </c>
      <c r="AW1057" s="9">
        <v>1.4957225587735268E-2</v>
      </c>
      <c r="AX1057" s="9">
        <v>1.6020751939689104E-2</v>
      </c>
      <c r="AY1057" s="9">
        <v>2.1210940267431422E-2</v>
      </c>
      <c r="AZ1057" s="9">
        <v>3.3832905188691198E-2</v>
      </c>
      <c r="BA1057" s="10">
        <v>75.203000000000003</v>
      </c>
      <c r="BB1057" s="41"/>
    </row>
    <row r="1058" spans="1:54" ht="12.75" customHeight="1" x14ac:dyDescent="0.2">
      <c r="A1058" s="32">
        <v>36800</v>
      </c>
      <c r="B1058" s="7">
        <v>3.4482758620689724E-2</v>
      </c>
      <c r="C1058" s="7">
        <v>1.7281105990785139E-3</v>
      </c>
      <c r="D1058" s="7">
        <v>2.4949883971995268E-2</v>
      </c>
      <c r="E1058" s="7">
        <v>2.5120872198526989E-2</v>
      </c>
      <c r="F1058" s="7">
        <v>2.6849505400829754E-2</v>
      </c>
      <c r="G1058" s="7">
        <v>3.6591563196031407E-2</v>
      </c>
      <c r="H1058" s="7">
        <v>2.7748132337246378E-2</v>
      </c>
      <c r="I1058" s="8">
        <v>174</v>
      </c>
      <c r="J1058" s="8">
        <v>173.9</v>
      </c>
      <c r="K1058" s="41"/>
      <c r="L1058" s="9">
        <v>2.5238362310712192E-2</v>
      </c>
      <c r="M1058" s="9">
        <v>1.645639056500281E-3</v>
      </c>
      <c r="N1058" s="9">
        <v>2.2891198400405655E-2</v>
      </c>
      <c r="O1058" s="9">
        <v>2.3444645469875125E-2</v>
      </c>
      <c r="P1058" s="9">
        <v>2.8662001438542806E-2</v>
      </c>
      <c r="Q1058" s="9">
        <v>4.0142024199270043E-2</v>
      </c>
      <c r="R1058" s="9">
        <v>1.4783526927138135E-2</v>
      </c>
      <c r="S1058" s="10">
        <v>182.8</v>
      </c>
      <c r="T1058" s="10">
        <v>182.6</v>
      </c>
      <c r="U1058" s="41"/>
      <c r="V1058" s="84">
        <v>3.991666666666667E-2</v>
      </c>
      <c r="W1058" s="84">
        <v>3.9E-2</v>
      </c>
      <c r="X1058" s="87">
        <v>3.9</v>
      </c>
      <c r="Y1058" s="41"/>
      <c r="Z1058" s="13">
        <v>6.59E-2</v>
      </c>
      <c r="AA1058" s="11">
        <v>6.59</v>
      </c>
      <c r="AB1058" s="22">
        <v>6.5099999999999991E-2</v>
      </c>
      <c r="AC1058" s="41"/>
      <c r="AD1058" s="90">
        <v>0</v>
      </c>
      <c r="AE1058" s="41"/>
      <c r="AF1058" s="12" t="str">
        <v/>
      </c>
      <c r="AG1058" s="104" t="str">
        <v/>
      </c>
      <c r="AH1058" s="41"/>
      <c r="AI1058" s="94">
        <v>-0.17</v>
      </c>
      <c r="AJ1058" s="94">
        <v>5.74</v>
      </c>
      <c r="AK1058" s="94">
        <v>5.91</v>
      </c>
      <c r="AL1058" s="41"/>
      <c r="AM1058" s="7">
        <v>2.5148561265149194E-2</v>
      </c>
      <c r="AN1058" s="7">
        <v>1.360232721004051E-3</v>
      </c>
      <c r="AO1058" s="7">
        <v>1.6877079530947858E-2</v>
      </c>
      <c r="AP1058" s="7">
        <v>1.7512530719901998E-2</v>
      </c>
      <c r="AQ1058" s="7">
        <v>2.0308806363391607E-2</v>
      </c>
      <c r="AR1058" s="7">
        <v>3.1440114767928851E-2</v>
      </c>
      <c r="AS1058" s="18">
        <v>74.352999999999994</v>
      </c>
      <c r="AT1058" s="41"/>
      <c r="AU1058" s="9">
        <v>1.8184768059705814E-2</v>
      </c>
      <c r="AV1058" s="9">
        <v>1.3962208954430011E-3</v>
      </c>
      <c r="AW1058" s="9">
        <v>1.4916955868510939E-2</v>
      </c>
      <c r="AX1058" s="9">
        <v>1.581047311215289E-2</v>
      </c>
      <c r="AY1058" s="9">
        <v>2.1007291043320997E-2</v>
      </c>
      <c r="AZ1058" s="9">
        <v>3.3481601441498698E-2</v>
      </c>
      <c r="BA1058" s="10">
        <v>75.308000000000007</v>
      </c>
      <c r="BB1058" s="41"/>
    </row>
    <row r="1059" spans="1:54" ht="12.75" customHeight="1" x14ac:dyDescent="0.2">
      <c r="A1059" s="32">
        <v>36831</v>
      </c>
      <c r="B1059" s="7">
        <v>3.446226975638722E-2</v>
      </c>
      <c r="C1059" s="7">
        <v>1.7251293847038163E-3</v>
      </c>
      <c r="D1059" s="7">
        <v>2.5357741747277229E-2</v>
      </c>
      <c r="E1059" s="7">
        <v>2.5372134974325222E-2</v>
      </c>
      <c r="F1059" s="7">
        <v>2.667802329585589E-2</v>
      </c>
      <c r="G1059" s="7">
        <v>3.6195335186298028E-2</v>
      </c>
      <c r="H1059" s="7">
        <v>3.2051282051282159E-2</v>
      </c>
      <c r="I1059" s="8">
        <v>174.1</v>
      </c>
      <c r="J1059" s="8">
        <v>174.2</v>
      </c>
      <c r="K1059" s="41"/>
      <c r="L1059" s="9">
        <v>2.5784753363228718E-2</v>
      </c>
      <c r="M1059" s="9">
        <v>2.7382256297918683E-3</v>
      </c>
      <c r="N1059" s="9">
        <v>2.3264108093813185E-2</v>
      </c>
      <c r="O1059" s="9">
        <v>2.3417165650659877E-2</v>
      </c>
      <c r="P1059" s="9">
        <v>2.8476338642224874E-2</v>
      </c>
      <c r="Q1059" s="9">
        <v>3.9639459294885881E-2</v>
      </c>
      <c r="R1059" s="9">
        <v>1.7989417989418E-2</v>
      </c>
      <c r="S1059" s="10">
        <v>183</v>
      </c>
      <c r="T1059" s="10">
        <v>183.1</v>
      </c>
      <c r="U1059" s="41"/>
      <c r="V1059" s="84">
        <v>3.9749999999999994E-2</v>
      </c>
      <c r="W1059" s="84">
        <v>3.9E-2</v>
      </c>
      <c r="X1059" s="87">
        <v>3.9</v>
      </c>
      <c r="Y1059" s="41"/>
      <c r="Z1059" s="13">
        <v>6.6199999999999995E-2</v>
      </c>
      <c r="AA1059" s="11">
        <v>6.62</v>
      </c>
      <c r="AB1059" s="22">
        <v>6.5099999999999991E-2</v>
      </c>
      <c r="AC1059" s="41"/>
      <c r="AD1059" s="90">
        <v>0</v>
      </c>
      <c r="AE1059" s="41"/>
      <c r="AF1059" s="12" t="str">
        <v/>
      </c>
      <c r="AG1059" s="104" t="str">
        <v/>
      </c>
      <c r="AH1059" s="41"/>
      <c r="AI1059" s="94">
        <v>-0.13</v>
      </c>
      <c r="AJ1059" s="94">
        <v>5.72</v>
      </c>
      <c r="AK1059" s="94">
        <v>5.88</v>
      </c>
      <c r="AL1059" s="41"/>
      <c r="AM1059" s="7">
        <v>2.5663277956855968E-2</v>
      </c>
      <c r="AN1059" s="7">
        <v>1.3987330706226597E-3</v>
      </c>
      <c r="AO1059" s="7">
        <v>1.7331789578031609E-2</v>
      </c>
      <c r="AP1059" s="7">
        <v>1.780298940991365E-2</v>
      </c>
      <c r="AQ1059" s="7">
        <v>2.0322309061351129E-2</v>
      </c>
      <c r="AR1059" s="7">
        <v>3.1093993269048825E-2</v>
      </c>
      <c r="AS1059" s="18">
        <v>74.456999999999994</v>
      </c>
      <c r="AT1059" s="41"/>
      <c r="AU1059" s="9">
        <v>1.9004781586838382E-2</v>
      </c>
      <c r="AV1059" s="9">
        <v>1.7660806288839481E-3</v>
      </c>
      <c r="AW1059" s="9">
        <v>1.5410720286053614E-2</v>
      </c>
      <c r="AX1059" s="9">
        <v>1.6037721251209502E-2</v>
      </c>
      <c r="AY1059" s="9">
        <v>2.1064014705369782E-2</v>
      </c>
      <c r="AZ1059" s="9">
        <v>3.3167395322341253E-2</v>
      </c>
      <c r="BA1059" s="10">
        <v>75.441000000000003</v>
      </c>
      <c r="BB1059" s="41"/>
    </row>
    <row r="1060" spans="1:54" ht="12.75" customHeight="1" x14ac:dyDescent="0.2">
      <c r="A1060" s="32">
        <v>36861</v>
      </c>
      <c r="B1060" s="7">
        <v>3.3868092691621943E-2</v>
      </c>
      <c r="C1060" s="7">
        <v>2.2962112514350874E-3</v>
      </c>
      <c r="D1060" s="7">
        <v>2.5584921237295388E-2</v>
      </c>
      <c r="E1060" s="7">
        <v>2.5387865559969303E-2</v>
      </c>
      <c r="F1060" s="7">
        <v>2.6619037455101191E-2</v>
      </c>
      <c r="G1060" s="7">
        <v>3.5683178756598322E-2</v>
      </c>
      <c r="H1060" s="7">
        <v>3.2017075773745907E-2</v>
      </c>
      <c r="I1060" s="8">
        <v>174</v>
      </c>
      <c r="J1060" s="8">
        <v>174.6</v>
      </c>
      <c r="K1060" s="41"/>
      <c r="L1060" s="9">
        <v>2.5813692480359363E-2</v>
      </c>
      <c r="M1060" s="9">
        <v>1.0922992900055384E-3</v>
      </c>
      <c r="N1060" s="9">
        <v>2.3090903832734933E-2</v>
      </c>
      <c r="O1060" s="9">
        <v>2.3570422129133295E-2</v>
      </c>
      <c r="P1060" s="9">
        <v>2.828949985806406E-2</v>
      </c>
      <c r="Q1060" s="9">
        <v>3.9090621550375682E-2</v>
      </c>
      <c r="R1060" s="9">
        <v>1.9067796610169552E-2</v>
      </c>
      <c r="S1060" s="10">
        <v>182.8</v>
      </c>
      <c r="T1060" s="10">
        <v>183.3</v>
      </c>
      <c r="U1060" s="41"/>
      <c r="V1060" s="84">
        <v>3.9666666666666663E-2</v>
      </c>
      <c r="W1060" s="84">
        <v>3.9E-2</v>
      </c>
      <c r="X1060" s="87">
        <v>3.9</v>
      </c>
      <c r="Y1060" s="41"/>
      <c r="Z1060" s="13">
        <v>5.4100000000000002E-2</v>
      </c>
      <c r="AA1060" s="11">
        <v>5.41</v>
      </c>
      <c r="AB1060" s="22">
        <v>6.4000000000000001E-2</v>
      </c>
      <c r="AC1060" s="41"/>
      <c r="AD1060" s="90">
        <v>0</v>
      </c>
      <c r="AE1060" s="41"/>
      <c r="AF1060" s="12" t="str">
        <v/>
      </c>
      <c r="AG1060" s="104" t="str">
        <v/>
      </c>
      <c r="AH1060" s="41"/>
      <c r="AI1060" s="94">
        <v>0.01</v>
      </c>
      <c r="AJ1060" s="94">
        <v>5.24</v>
      </c>
      <c r="AK1060" s="94">
        <v>5.35</v>
      </c>
      <c r="AL1060" s="41"/>
      <c r="AM1060" s="7">
        <v>2.4847793521432404E-2</v>
      </c>
      <c r="AN1060" s="7">
        <v>1.5310850558041267E-3</v>
      </c>
      <c r="AO1060" s="7">
        <v>1.7922709664022651E-2</v>
      </c>
      <c r="AP1060" s="7">
        <v>1.772361682256185E-2</v>
      </c>
      <c r="AQ1060" s="7">
        <v>2.0382939128238409E-2</v>
      </c>
      <c r="AR1060" s="7">
        <v>3.0839301107258965E-2</v>
      </c>
      <c r="AS1060" s="18">
        <v>74.570999999999998</v>
      </c>
      <c r="AT1060" s="41"/>
      <c r="AU1060" s="9">
        <v>1.8710878480466153E-2</v>
      </c>
      <c r="AV1060" s="9">
        <v>9.8089898066033854E-4</v>
      </c>
      <c r="AW1060" s="9">
        <v>1.5545347018281808E-2</v>
      </c>
      <c r="AX1060" s="9">
        <v>1.5951324257701183E-2</v>
      </c>
      <c r="AY1060" s="9">
        <v>2.1022512834059093E-2</v>
      </c>
      <c r="AZ1060" s="9">
        <v>3.2908647841560335E-2</v>
      </c>
      <c r="BA1060" s="10">
        <v>75.515000000000001</v>
      </c>
      <c r="BB1060" s="41"/>
    </row>
    <row r="1061" spans="1:54" ht="12.75" customHeight="1" x14ac:dyDescent="0.2">
      <c r="A1061" s="32">
        <v>36892</v>
      </c>
      <c r="B1061" s="7">
        <v>3.7322274881516515E-2</v>
      </c>
      <c r="C1061" s="7">
        <v>5.7273768613974596E-3</v>
      </c>
      <c r="D1061" s="7">
        <v>2.7105204546613137E-2</v>
      </c>
      <c r="E1061" s="7">
        <v>2.5481358435516466E-2</v>
      </c>
      <c r="F1061" s="7">
        <v>2.6654011939156286E-2</v>
      </c>
      <c r="G1061" s="7">
        <v>3.5591184116203323E-2</v>
      </c>
      <c r="H1061" s="7">
        <v>2.9946524064171198E-2</v>
      </c>
      <c r="I1061" s="8">
        <v>175.1</v>
      </c>
      <c r="J1061" s="8">
        <v>175.6</v>
      </c>
      <c r="K1061" s="41"/>
      <c r="L1061" s="9">
        <v>2.6286353467561474E-2</v>
      </c>
      <c r="M1061" s="9">
        <v>3.2733224222585289E-3</v>
      </c>
      <c r="N1061" s="9">
        <v>2.3396913300767652E-2</v>
      </c>
      <c r="O1061" s="9">
        <v>2.3473973641473966E-2</v>
      </c>
      <c r="P1061" s="9">
        <v>2.7867961760939641E-2</v>
      </c>
      <c r="Q1061" s="9">
        <v>3.9044988149490312E-2</v>
      </c>
      <c r="R1061" s="9">
        <v>1.9108280254777066E-2</v>
      </c>
      <c r="S1061" s="10">
        <v>183.5</v>
      </c>
      <c r="T1061" s="10">
        <v>183.9</v>
      </c>
      <c r="U1061" s="41"/>
      <c r="V1061" s="84">
        <v>3.9833333333333332E-2</v>
      </c>
      <c r="W1061" s="84">
        <v>4.2000000000000003E-2</v>
      </c>
      <c r="X1061" s="87">
        <v>4.2</v>
      </c>
      <c r="Y1061" s="41"/>
      <c r="Z1061" s="13">
        <v>5.74E-2</v>
      </c>
      <c r="AA1061" s="11">
        <v>5.74</v>
      </c>
      <c r="AB1061" s="22">
        <v>5.9800000000000006E-2</v>
      </c>
      <c r="AC1061" s="41"/>
      <c r="AD1061" s="90">
        <v>0</v>
      </c>
      <c r="AE1061" s="41"/>
      <c r="AF1061" s="12" t="str">
        <v/>
      </c>
      <c r="AG1061" s="104" t="str">
        <v/>
      </c>
      <c r="AH1061" s="41"/>
      <c r="AI1061" s="94">
        <v>0.56999999999999995</v>
      </c>
      <c r="AJ1061" s="94">
        <v>5.16</v>
      </c>
      <c r="AK1061" s="94">
        <v>4.76</v>
      </c>
      <c r="AL1061" s="41"/>
      <c r="AM1061" s="7">
        <v>2.7014432367977514E-2</v>
      </c>
      <c r="AN1061" s="7">
        <v>4.8410239905594121E-3</v>
      </c>
      <c r="AO1061" s="7">
        <v>1.9394475459415306E-2</v>
      </c>
      <c r="AP1061" s="7">
        <v>1.825426202700986E-2</v>
      </c>
      <c r="AQ1061" s="7">
        <v>2.0488029710651112E-2</v>
      </c>
      <c r="AR1061" s="7">
        <v>3.0595752594699155E-2</v>
      </c>
      <c r="AS1061" s="18">
        <v>74.932000000000002</v>
      </c>
      <c r="AT1061" s="41"/>
      <c r="AU1061" s="9">
        <v>2.0052216510106913E-2</v>
      </c>
      <c r="AV1061" s="9">
        <v>3.7211150102629542E-3</v>
      </c>
      <c r="AW1061" s="9">
        <v>1.628686842494953E-2</v>
      </c>
      <c r="AX1061" s="9">
        <v>1.6476210349803733E-2</v>
      </c>
      <c r="AY1061" s="9">
        <v>2.0893595843591406E-2</v>
      </c>
      <c r="AZ1061" s="9">
        <v>3.2654174160432037E-2</v>
      </c>
      <c r="BA1061" s="10">
        <v>75.796000000000006</v>
      </c>
      <c r="BB1061" s="41"/>
    </row>
    <row r="1062" spans="1:54" ht="12.75" customHeight="1" x14ac:dyDescent="0.2">
      <c r="A1062" s="32">
        <v>36923</v>
      </c>
      <c r="B1062" s="7">
        <v>3.5335689045936425E-2</v>
      </c>
      <c r="C1062" s="7">
        <v>2.277904328018332E-3</v>
      </c>
      <c r="D1062" s="7">
        <v>2.7836431989495702E-2</v>
      </c>
      <c r="E1062" s="7">
        <v>2.5636553426530817E-2</v>
      </c>
      <c r="F1062" s="7">
        <v>2.6911217357384887E-2</v>
      </c>
      <c r="G1062" s="7">
        <v>3.5264923841377582E-2</v>
      </c>
      <c r="H1062" s="7">
        <v>2.8692879914984148E-2</v>
      </c>
      <c r="I1062" s="8">
        <v>175.8</v>
      </c>
      <c r="J1062" s="8">
        <v>176</v>
      </c>
      <c r="K1062" s="41"/>
      <c r="L1062" s="9">
        <v>2.7298050139275887E-2</v>
      </c>
      <c r="M1062" s="9">
        <v>2.7188689505166508E-3</v>
      </c>
      <c r="N1062" s="9">
        <v>2.3277320707869587E-2</v>
      </c>
      <c r="O1062" s="9">
        <v>2.3475739961636766E-2</v>
      </c>
      <c r="P1062" s="9">
        <v>2.7709389883458613E-2</v>
      </c>
      <c r="Q1062" s="9">
        <v>3.9056120148614148E-2</v>
      </c>
      <c r="R1062" s="9">
        <v>2.008456659619462E-2</v>
      </c>
      <c r="S1062" s="10">
        <v>184.4</v>
      </c>
      <c r="T1062" s="10">
        <v>184.4</v>
      </c>
      <c r="U1062" s="41"/>
      <c r="V1062" s="84">
        <v>3.991666666666667E-2</v>
      </c>
      <c r="W1062" s="84">
        <v>4.2000000000000003E-2</v>
      </c>
      <c r="X1062" s="87">
        <v>4.2</v>
      </c>
      <c r="Y1062" s="41"/>
      <c r="Z1062" s="13">
        <v>5.5899999999999998E-2</v>
      </c>
      <c r="AA1062" s="11">
        <v>5.59</v>
      </c>
      <c r="AB1062" s="22">
        <v>5.4900000000000004E-2</v>
      </c>
      <c r="AC1062" s="41"/>
      <c r="AD1062" s="90">
        <v>0</v>
      </c>
      <c r="AE1062" s="41"/>
      <c r="AF1062" s="12" t="str">
        <v/>
      </c>
      <c r="AG1062" s="104" t="str">
        <v/>
      </c>
      <c r="AH1062" s="41"/>
      <c r="AI1062" s="94">
        <v>0.51</v>
      </c>
      <c r="AJ1062" s="94">
        <v>5.0999999999999996</v>
      </c>
      <c r="AK1062" s="94">
        <v>4.66</v>
      </c>
      <c r="AL1062" s="41"/>
      <c r="AM1062" s="7">
        <v>2.5371971963765949E-2</v>
      </c>
      <c r="AN1062" s="7">
        <v>1.5480702503603005E-3</v>
      </c>
      <c r="AO1062" s="7">
        <v>2.009812817728629E-2</v>
      </c>
      <c r="AP1062" s="7">
        <v>1.8248227595310862E-2</v>
      </c>
      <c r="AQ1062" s="7">
        <v>2.0594194069768701E-2</v>
      </c>
      <c r="AR1062" s="7">
        <v>3.0156734713332245E-2</v>
      </c>
      <c r="AS1062" s="18">
        <v>75.048000000000002</v>
      </c>
      <c r="AT1062" s="41"/>
      <c r="AU1062" s="9">
        <v>2.0358798629308561E-2</v>
      </c>
      <c r="AV1062" s="9">
        <v>1.7679033194364369E-3</v>
      </c>
      <c r="AW1062" s="9">
        <v>1.6594546369350205E-2</v>
      </c>
      <c r="AX1062" s="9">
        <v>1.6570620976611661E-2</v>
      </c>
      <c r="AY1062" s="9">
        <v>2.0792742187167645E-2</v>
      </c>
      <c r="AZ1062" s="9">
        <v>3.2369845772157291E-2</v>
      </c>
      <c r="BA1062" s="10">
        <v>75.930000000000007</v>
      </c>
      <c r="BB1062" s="41"/>
    </row>
    <row r="1063" spans="1:54" ht="12.75" customHeight="1" x14ac:dyDescent="0.2">
      <c r="A1063" s="32">
        <v>36951</v>
      </c>
      <c r="B1063" s="7">
        <v>2.9205607476635587E-2</v>
      </c>
      <c r="C1063" s="7">
        <v>5.6818181818174551E-4</v>
      </c>
      <c r="D1063" s="7">
        <v>2.7980835079333355E-2</v>
      </c>
      <c r="E1063" s="7">
        <v>2.5046243243713961E-2</v>
      </c>
      <c r="F1063" s="7">
        <v>2.6992361777466778E-2</v>
      </c>
      <c r="G1063" s="7">
        <v>3.5030461902840537E-2</v>
      </c>
      <c r="H1063" s="7">
        <v>2.4261603375527407E-2</v>
      </c>
      <c r="I1063" s="8">
        <v>176.2</v>
      </c>
      <c r="J1063" s="8">
        <v>176.1</v>
      </c>
      <c r="K1063" s="41"/>
      <c r="L1063" s="9">
        <v>2.6592797783933531E-2</v>
      </c>
      <c r="M1063" s="9">
        <v>1.6268980477223138E-3</v>
      </c>
      <c r="N1063" s="9">
        <v>2.3948724412158118E-2</v>
      </c>
      <c r="O1063" s="9">
        <v>2.3601592151316853E-2</v>
      </c>
      <c r="P1063" s="9">
        <v>2.777119719524701E-2</v>
      </c>
      <c r="Q1063" s="9">
        <v>3.9067146480459947E-2</v>
      </c>
      <c r="R1063" s="9">
        <v>1.6842105263157769E-2</v>
      </c>
      <c r="S1063" s="10">
        <v>185.3</v>
      </c>
      <c r="T1063" s="10">
        <v>184.7</v>
      </c>
      <c r="U1063" s="41"/>
      <c r="V1063" s="84">
        <v>4.0166666666666663E-2</v>
      </c>
      <c r="W1063" s="84">
        <v>4.2999999999999997E-2</v>
      </c>
      <c r="X1063" s="87">
        <v>4.3</v>
      </c>
      <c r="Y1063" s="41"/>
      <c r="Z1063" s="13">
        <v>5.2900000000000003E-2</v>
      </c>
      <c r="AA1063" s="11">
        <v>5.29</v>
      </c>
      <c r="AB1063" s="22">
        <v>5.3099999999999994E-2</v>
      </c>
      <c r="AC1063" s="41"/>
      <c r="AD1063" s="90">
        <v>0</v>
      </c>
      <c r="AE1063" s="41"/>
      <c r="AF1063" s="12" t="str">
        <v/>
      </c>
      <c r="AG1063" s="104" t="str">
        <v/>
      </c>
      <c r="AH1063" s="41"/>
      <c r="AI1063" s="94">
        <v>0.75</v>
      </c>
      <c r="AJ1063" s="94">
        <v>4.8899999999999997</v>
      </c>
      <c r="AK1063" s="94">
        <v>4.34</v>
      </c>
      <c r="AL1063" s="41"/>
      <c r="AM1063" s="7">
        <v>2.1087000884293827E-2</v>
      </c>
      <c r="AN1063" s="7">
        <v>9.3273638204882658E-5</v>
      </c>
      <c r="AO1063" s="7">
        <v>2.0076941708361273E-2</v>
      </c>
      <c r="AP1063" s="7">
        <v>1.7653452143578052E-2</v>
      </c>
      <c r="AQ1063" s="7">
        <v>2.0582038998281815E-2</v>
      </c>
      <c r="AR1063" s="7">
        <v>2.9803513125441938E-2</v>
      </c>
      <c r="AS1063" s="18">
        <v>75.055000000000007</v>
      </c>
      <c r="AT1063" s="41"/>
      <c r="AU1063" s="9">
        <v>1.932464327861827E-2</v>
      </c>
      <c r="AV1063" s="9">
        <v>1.0404319768206882E-3</v>
      </c>
      <c r="AW1063" s="9">
        <v>1.6586087908553315E-2</v>
      </c>
      <c r="AX1063" s="9">
        <v>1.631169243936359E-2</v>
      </c>
      <c r="AY1063" s="9">
        <v>2.0686067154197962E-2</v>
      </c>
      <c r="AZ1063" s="9">
        <v>3.2137658970812666E-2</v>
      </c>
      <c r="BA1063" s="10">
        <v>76.009</v>
      </c>
      <c r="BB1063" s="41"/>
    </row>
    <row r="1064" spans="1:54" ht="12.75" customHeight="1" x14ac:dyDescent="0.2">
      <c r="A1064" s="32">
        <v>36982</v>
      </c>
      <c r="B1064" s="7">
        <v>3.2691185055458316E-2</v>
      </c>
      <c r="C1064" s="7">
        <v>1.7035775127769437E-3</v>
      </c>
      <c r="D1064" s="7">
        <v>2.8706512353892544E-2</v>
      </c>
      <c r="E1064" s="7">
        <v>2.5070584091410497E-2</v>
      </c>
      <c r="F1064" s="7">
        <v>2.724754998527712E-2</v>
      </c>
      <c r="G1064" s="7">
        <v>3.4885987178849831E-2</v>
      </c>
      <c r="H1064" s="7">
        <v>3.4920634920634797E-2</v>
      </c>
      <c r="I1064" s="8">
        <v>176.9</v>
      </c>
      <c r="J1064" s="8">
        <v>176.4</v>
      </c>
      <c r="K1064" s="41"/>
      <c r="L1064" s="9">
        <v>2.598120508568269E-2</v>
      </c>
      <c r="M1064" s="9">
        <v>2.1656740660531693E-3</v>
      </c>
      <c r="N1064" s="9">
        <v>2.37108106783539E-2</v>
      </c>
      <c r="O1064" s="9">
        <v>2.3808675972844418E-2</v>
      </c>
      <c r="P1064" s="9">
        <v>2.7791675442992103E-2</v>
      </c>
      <c r="Q1064" s="9">
        <v>3.8730568022466327E-2</v>
      </c>
      <c r="R1064" s="9">
        <v>2.1052631578947434E-2</v>
      </c>
      <c r="S1064" s="10">
        <v>185.6</v>
      </c>
      <c r="T1064" s="10">
        <v>185.1</v>
      </c>
      <c r="U1064" s="41"/>
      <c r="V1064" s="84">
        <v>4.0666666666666663E-2</v>
      </c>
      <c r="W1064" s="84">
        <v>4.4000000000000004E-2</v>
      </c>
      <c r="X1064" s="87">
        <v>4.4000000000000004</v>
      </c>
      <c r="Y1064" s="41"/>
      <c r="Z1064" s="13">
        <v>4.6699999999999998E-2</v>
      </c>
      <c r="AA1064" s="11">
        <v>4.67</v>
      </c>
      <c r="AB1064" s="22">
        <v>4.8000000000000001E-2</v>
      </c>
      <c r="AC1064" s="41"/>
      <c r="AD1064" s="90">
        <v>1</v>
      </c>
      <c r="AE1064" s="41"/>
      <c r="AF1064" s="12" t="str">
        <v/>
      </c>
      <c r="AG1064" s="104" t="str">
        <v/>
      </c>
      <c r="AH1064" s="41"/>
      <c r="AI1064" s="94">
        <v>1.05</v>
      </c>
      <c r="AJ1064" s="94">
        <v>5.14</v>
      </c>
      <c r="AK1064" s="94">
        <v>4.2300000000000004</v>
      </c>
      <c r="AL1064" s="41"/>
      <c r="AM1064" s="7">
        <v>2.3732367518108921E-2</v>
      </c>
      <c r="AN1064" s="7">
        <v>1.7587102791285503E-3</v>
      </c>
      <c r="AO1064" s="7">
        <v>2.0251532432561392E-2</v>
      </c>
      <c r="AP1064" s="7">
        <v>1.7402330452735315E-2</v>
      </c>
      <c r="AQ1064" s="7">
        <v>2.0576497650880654E-2</v>
      </c>
      <c r="AR1064" s="7">
        <v>2.9669838713402896E-2</v>
      </c>
      <c r="AS1064" s="18">
        <v>75.186999999999998</v>
      </c>
      <c r="AT1064" s="41"/>
      <c r="AU1064" s="9">
        <v>2.0276880603615766E-2</v>
      </c>
      <c r="AV1064" s="9">
        <v>1.5919167467008943E-3</v>
      </c>
      <c r="AW1064" s="9">
        <v>1.6502740449176212E-2</v>
      </c>
      <c r="AX1064" s="9">
        <v>1.6359744836553558E-2</v>
      </c>
      <c r="AY1064" s="9">
        <v>2.0644279673214472E-2</v>
      </c>
      <c r="AZ1064" s="9">
        <v>3.1891053372266498E-2</v>
      </c>
      <c r="BA1064" s="10">
        <v>76.13</v>
      </c>
      <c r="BB1064" s="41"/>
    </row>
    <row r="1065" spans="1:54" ht="12.75" customHeight="1" x14ac:dyDescent="0.2">
      <c r="A1065" s="32">
        <v>37012</v>
      </c>
      <c r="B1065" s="7">
        <v>3.6151603498542295E-2</v>
      </c>
      <c r="C1065" s="7">
        <v>5.1020408163264808E-3</v>
      </c>
      <c r="D1065" s="7">
        <v>2.9621673202686383E-2</v>
      </c>
      <c r="E1065" s="7">
        <v>2.5602649268228417E-2</v>
      </c>
      <c r="F1065" s="7">
        <v>2.7407599617961909E-2</v>
      </c>
      <c r="G1065" s="7">
        <v>3.4714546291328752E-2</v>
      </c>
      <c r="H1065" s="7">
        <v>3.8988408851422518E-2</v>
      </c>
      <c r="I1065" s="8">
        <v>177.7</v>
      </c>
      <c r="J1065" s="8">
        <v>177.3</v>
      </c>
      <c r="K1065" s="41"/>
      <c r="L1065" s="9">
        <v>2.5428413488114865E-2</v>
      </c>
      <c r="M1065" s="9">
        <v>1.0804970286333315E-3</v>
      </c>
      <c r="N1065" s="9">
        <v>2.3329786149712151E-2</v>
      </c>
      <c r="O1065" s="9">
        <v>2.3574288433442225E-2</v>
      </c>
      <c r="P1065" s="9">
        <v>2.7590723878283541E-2</v>
      </c>
      <c r="Q1065" s="9">
        <v>3.8107837532253441E-2</v>
      </c>
      <c r="R1065" s="9">
        <v>2.0986358866736721E-2</v>
      </c>
      <c r="S1065" s="10">
        <v>185.5</v>
      </c>
      <c r="T1065" s="10">
        <v>185.3</v>
      </c>
      <c r="U1065" s="41"/>
      <c r="V1065" s="84">
        <v>4.0916666666666657E-2</v>
      </c>
      <c r="W1065" s="84">
        <v>4.2999999999999997E-2</v>
      </c>
      <c r="X1065" s="87">
        <v>4.3</v>
      </c>
      <c r="Y1065" s="41"/>
      <c r="Z1065" s="13">
        <v>4.24E-2</v>
      </c>
      <c r="AA1065" s="11">
        <v>4.24</v>
      </c>
      <c r="AB1065" s="22">
        <v>4.2099999999999999E-2</v>
      </c>
      <c r="AC1065" s="41"/>
      <c r="AD1065" s="90">
        <v>1</v>
      </c>
      <c r="AE1065" s="41"/>
      <c r="AF1065" s="12" t="str">
        <v/>
      </c>
      <c r="AG1065" s="104" t="str">
        <v/>
      </c>
      <c r="AH1065" s="41"/>
      <c r="AI1065" s="94">
        <v>1.21</v>
      </c>
      <c r="AJ1065" s="94">
        <v>5.39</v>
      </c>
      <c r="AK1065" s="94">
        <v>4.26</v>
      </c>
      <c r="AL1065" s="41"/>
      <c r="AM1065" s="7">
        <v>2.5576491395143286E-2</v>
      </c>
      <c r="AN1065" s="7">
        <v>2.6334339712983379E-3</v>
      </c>
      <c r="AO1065" s="7">
        <v>2.068040538809468E-2</v>
      </c>
      <c r="AP1065" s="7">
        <v>1.7586730253071226E-2</v>
      </c>
      <c r="AQ1065" s="7">
        <v>2.0423129811170559E-2</v>
      </c>
      <c r="AR1065" s="7">
        <v>2.9574743581972429E-2</v>
      </c>
      <c r="AS1065" s="18">
        <v>75.385000000000005</v>
      </c>
      <c r="AT1065" s="41"/>
      <c r="AU1065" s="9">
        <v>1.9425144249434201E-2</v>
      </c>
      <c r="AV1065" s="9">
        <v>2.3643767240244529E-4</v>
      </c>
      <c r="AW1065" s="9">
        <v>1.6255800520413421E-2</v>
      </c>
      <c r="AX1065" s="9">
        <v>1.6054872937496967E-2</v>
      </c>
      <c r="AY1065" s="9">
        <v>2.0263067749074715E-2</v>
      </c>
      <c r="AZ1065" s="9">
        <v>3.154899140509948E-2</v>
      </c>
      <c r="BA1065" s="10">
        <v>76.147999999999996</v>
      </c>
      <c r="BB1065" s="41"/>
    </row>
    <row r="1066" spans="1:54" ht="12.75" customHeight="1" x14ac:dyDescent="0.2">
      <c r="A1066" s="32">
        <v>37043</v>
      </c>
      <c r="B1066" s="7">
        <v>3.2482598607888491E-2</v>
      </c>
      <c r="C1066" s="7">
        <v>2.2560631697685629E-3</v>
      </c>
      <c r="D1066" s="7">
        <v>2.9779240675495533E-2</v>
      </c>
      <c r="E1066" s="7">
        <v>2.5817730298912878E-2</v>
      </c>
      <c r="F1066" s="7">
        <v>2.7278288465341305E-2</v>
      </c>
      <c r="G1066" s="7">
        <v>3.4343025148295236E-2</v>
      </c>
      <c r="H1066" s="7">
        <v>3.3507853403141441E-2</v>
      </c>
      <c r="I1066" s="8">
        <v>178</v>
      </c>
      <c r="J1066" s="8">
        <v>177.7</v>
      </c>
      <c r="K1066" s="41"/>
      <c r="L1066" s="9">
        <v>2.7071823204420031E-2</v>
      </c>
      <c r="M1066" s="9">
        <v>3.7776578521315773E-3</v>
      </c>
      <c r="N1066" s="9">
        <v>2.4262082088441606E-2</v>
      </c>
      <c r="O1066" s="9">
        <v>2.389133899909579E-2</v>
      </c>
      <c r="P1066" s="9">
        <v>2.7666725786797297E-2</v>
      </c>
      <c r="Q1066" s="9">
        <v>3.7690375005119625E-2</v>
      </c>
      <c r="R1066" s="9">
        <v>1.9895287958115349E-2</v>
      </c>
      <c r="S1066" s="10">
        <v>185.9</v>
      </c>
      <c r="T1066" s="10">
        <v>186</v>
      </c>
      <c r="U1066" s="41"/>
      <c r="V1066" s="84">
        <v>4.1333333333333326E-2</v>
      </c>
      <c r="W1066" s="84">
        <v>4.4999999999999998E-2</v>
      </c>
      <c r="X1066" s="87">
        <v>4.5</v>
      </c>
      <c r="Y1066" s="41"/>
      <c r="Z1066" s="13">
        <v>3.95E-2</v>
      </c>
      <c r="AA1066" s="11">
        <v>3.95</v>
      </c>
      <c r="AB1066" s="22">
        <v>3.9699999999999999E-2</v>
      </c>
      <c r="AC1066" s="41"/>
      <c r="AD1066" s="90">
        <v>1</v>
      </c>
      <c r="AE1066" s="41"/>
      <c r="AF1066" s="12" t="str">
        <v/>
      </c>
      <c r="AG1066" s="104" t="str">
        <v/>
      </c>
      <c r="AH1066" s="41"/>
      <c r="AI1066" s="94">
        <v>1.17</v>
      </c>
      <c r="AJ1066" s="94">
        <v>5.28</v>
      </c>
      <c r="AK1066" s="94">
        <v>4.08</v>
      </c>
      <c r="AL1066" s="41"/>
      <c r="AM1066" s="7">
        <v>2.3917346855763633E-2</v>
      </c>
      <c r="AN1066" s="7">
        <v>1.7642767128738246E-3</v>
      </c>
      <c r="AO1066" s="7">
        <v>2.1568580288364059E-2</v>
      </c>
      <c r="AP1066" s="7">
        <v>1.7948484705668344E-2</v>
      </c>
      <c r="AQ1066" s="7">
        <v>2.0430829031214515E-2</v>
      </c>
      <c r="AR1066" s="7">
        <v>2.9460402666626084E-2</v>
      </c>
      <c r="AS1066" s="18">
        <v>75.518000000000001</v>
      </c>
      <c r="AT1066" s="41"/>
      <c r="AU1066" s="9">
        <v>2.0921957353452481E-2</v>
      </c>
      <c r="AV1066" s="9">
        <v>2.2324946157483705E-3</v>
      </c>
      <c r="AW1066" s="9">
        <v>1.7437059482491968E-2</v>
      </c>
      <c r="AX1066" s="9">
        <v>1.6352086438331748E-2</v>
      </c>
      <c r="AY1066" s="9">
        <v>2.0269766762328834E-2</v>
      </c>
      <c r="AZ1066" s="9">
        <v>3.1407483213935938E-2</v>
      </c>
      <c r="BA1066" s="10">
        <v>76.317999999999998</v>
      </c>
      <c r="BB1066" s="41"/>
    </row>
    <row r="1067" spans="1:54" ht="12.75" customHeight="1" x14ac:dyDescent="0.2">
      <c r="A1067" s="32">
        <v>37073</v>
      </c>
      <c r="B1067" s="7">
        <v>2.7199074074073959E-2</v>
      </c>
      <c r="C1067" s="7">
        <v>-1.6882386043892694E-3</v>
      </c>
      <c r="D1067" s="7">
        <v>2.8393684668698072E-2</v>
      </c>
      <c r="E1067" s="7">
        <v>2.4848667998639495E-2</v>
      </c>
      <c r="F1067" s="7">
        <v>2.6838455925607407E-2</v>
      </c>
      <c r="G1067" s="7">
        <v>3.3630091444193377E-2</v>
      </c>
      <c r="H1067" s="7">
        <v>2.7139874739039671E-2</v>
      </c>
      <c r="I1067" s="8">
        <v>177.5</v>
      </c>
      <c r="J1067" s="8">
        <v>177.4</v>
      </c>
      <c r="K1067" s="41"/>
      <c r="L1067" s="9">
        <v>2.7027027027026973E-2</v>
      </c>
      <c r="M1067" s="9">
        <v>2.1505376344086446E-3</v>
      </c>
      <c r="N1067" s="9">
        <v>2.4221067321884115E-2</v>
      </c>
      <c r="O1067" s="9">
        <v>2.3850002552189498E-2</v>
      </c>
      <c r="P1067" s="9">
        <v>2.7469959766796004E-2</v>
      </c>
      <c r="Q1067" s="9">
        <v>3.7076991729923403E-2</v>
      </c>
      <c r="R1067" s="9">
        <v>2.1943573667711602E-2</v>
      </c>
      <c r="S1067" s="10">
        <v>186.2</v>
      </c>
      <c r="T1067" s="10">
        <v>186.4</v>
      </c>
      <c r="U1067" s="41"/>
      <c r="V1067" s="84">
        <v>4.1833333333333327E-2</v>
      </c>
      <c r="W1067" s="84">
        <v>4.5999999999999999E-2</v>
      </c>
      <c r="X1067" s="87">
        <v>4.5999999999999996</v>
      </c>
      <c r="Y1067" s="41"/>
      <c r="Z1067" s="13">
        <v>3.8199999999999998E-2</v>
      </c>
      <c r="AA1067" s="11">
        <v>3.82</v>
      </c>
      <c r="AB1067" s="22">
        <v>3.7699999999999997E-2</v>
      </c>
      <c r="AC1067" s="41"/>
      <c r="AD1067" s="90">
        <v>1</v>
      </c>
      <c r="AE1067" s="41"/>
      <c r="AF1067" s="12" t="str">
        <v/>
      </c>
      <c r="AG1067" s="104" t="str">
        <v/>
      </c>
      <c r="AH1067" s="41"/>
      <c r="AI1067" s="94">
        <v>1.28</v>
      </c>
      <c r="AJ1067" s="94">
        <v>5.24</v>
      </c>
      <c r="AK1067" s="94">
        <v>4.04</v>
      </c>
      <c r="AL1067" s="41"/>
      <c r="AM1067" s="7">
        <v>2.1017325092305805E-2</v>
      </c>
      <c r="AN1067" s="7">
        <v>-3.3104690272522941E-4</v>
      </c>
      <c r="AO1067" s="7">
        <v>2.0616042457004768E-2</v>
      </c>
      <c r="AP1067" s="7">
        <v>1.7451434508150454E-2</v>
      </c>
      <c r="AQ1067" s="7">
        <v>2.0236736564666735E-2</v>
      </c>
      <c r="AR1067" s="7">
        <v>2.9133701828201408E-2</v>
      </c>
      <c r="AS1067" s="18">
        <v>75.492999999999995</v>
      </c>
      <c r="AT1067" s="41"/>
      <c r="AU1067" s="9">
        <v>2.1221221221221276E-2</v>
      </c>
      <c r="AV1067" s="9">
        <v>2.5813045415237212E-3</v>
      </c>
      <c r="AW1067" s="9">
        <v>1.7357915015668413E-2</v>
      </c>
      <c r="AX1067" s="9">
        <v>1.6495202196883829E-2</v>
      </c>
      <c r="AY1067" s="9">
        <v>2.0222812474946616E-2</v>
      </c>
      <c r="AZ1067" s="9">
        <v>3.1230329819114777E-2</v>
      </c>
      <c r="BA1067" s="10">
        <v>76.515000000000001</v>
      </c>
      <c r="BB1067" s="41"/>
    </row>
    <row r="1068" spans="1:54" ht="12.75" customHeight="1" x14ac:dyDescent="0.2">
      <c r="A1068" s="32">
        <v>37104</v>
      </c>
      <c r="B1068" s="7">
        <v>2.7199074074073959E-2</v>
      </c>
      <c r="C1068" s="7">
        <v>0</v>
      </c>
      <c r="D1068" s="7">
        <v>2.7973932097714371E-2</v>
      </c>
      <c r="E1068" s="7">
        <v>2.4457454498169939E-2</v>
      </c>
      <c r="F1068" s="7">
        <v>2.6537374211973219E-2</v>
      </c>
      <c r="G1068" s="7">
        <v>3.3236721748889364E-2</v>
      </c>
      <c r="H1068" s="7">
        <v>2.8213166144200663E-2</v>
      </c>
      <c r="I1068" s="8">
        <v>177.5</v>
      </c>
      <c r="J1068" s="8">
        <v>177.4</v>
      </c>
      <c r="K1068" s="41"/>
      <c r="L1068" s="9">
        <v>2.6967528893780957E-2</v>
      </c>
      <c r="M1068" s="9">
        <v>1.6094420600858417E-3</v>
      </c>
      <c r="N1068" s="9">
        <v>2.3970132311434966E-2</v>
      </c>
      <c r="O1068" s="9">
        <v>2.3918577343000846E-2</v>
      </c>
      <c r="P1068" s="9">
        <v>2.7185231476007488E-2</v>
      </c>
      <c r="Q1068" s="9">
        <v>3.6728929742810612E-2</v>
      </c>
      <c r="R1068" s="9">
        <v>2.1920668058455162E-2</v>
      </c>
      <c r="S1068" s="10">
        <v>186.6</v>
      </c>
      <c r="T1068" s="10">
        <v>186.7</v>
      </c>
      <c r="U1068" s="41"/>
      <c r="V1068" s="84">
        <v>4.2500000000000003E-2</v>
      </c>
      <c r="W1068" s="84">
        <v>4.9000000000000002E-2</v>
      </c>
      <c r="X1068" s="87">
        <v>4.9000000000000004</v>
      </c>
      <c r="Y1068" s="41"/>
      <c r="Z1068" s="13">
        <v>3.6600000000000001E-2</v>
      </c>
      <c r="AA1068" s="11">
        <v>3.66</v>
      </c>
      <c r="AB1068" s="22">
        <v>3.6499999999999998E-2</v>
      </c>
      <c r="AC1068" s="41"/>
      <c r="AD1068" s="90">
        <v>1</v>
      </c>
      <c r="AE1068" s="41"/>
      <c r="AF1068" s="12" t="str">
        <v/>
      </c>
      <c r="AG1068" s="104" t="str">
        <v/>
      </c>
      <c r="AH1068" s="41"/>
      <c r="AI1068" s="94">
        <v>1.21</v>
      </c>
      <c r="AJ1068" s="94">
        <v>4.97</v>
      </c>
      <c r="AK1068" s="94">
        <v>3.76</v>
      </c>
      <c r="AL1068" s="41"/>
      <c r="AM1068" s="7">
        <v>2.0964644142072553E-2</v>
      </c>
      <c r="AN1068" s="7">
        <v>-1.1921635118483653E-4</v>
      </c>
      <c r="AO1068" s="7">
        <v>2.0106419879254211E-2</v>
      </c>
      <c r="AP1068" s="7">
        <v>1.7233312855855276E-2</v>
      </c>
      <c r="AQ1068" s="7">
        <v>1.9987105060196075E-2</v>
      </c>
      <c r="AR1068" s="7">
        <v>2.8806624561181104E-2</v>
      </c>
      <c r="AS1068" s="18">
        <v>75.483999999999995</v>
      </c>
      <c r="AT1068" s="41"/>
      <c r="AU1068" s="9">
        <v>2.0420948801002314E-2</v>
      </c>
      <c r="AV1068" s="9">
        <v>4.9663464680116398E-4</v>
      </c>
      <c r="AW1068" s="9">
        <v>1.6864360156233271E-2</v>
      </c>
      <c r="AX1068" s="9">
        <v>1.6420329624504459E-2</v>
      </c>
      <c r="AY1068" s="9">
        <v>1.9993703838153243E-2</v>
      </c>
      <c r="AZ1068" s="9">
        <v>3.0911850040447275E-2</v>
      </c>
      <c r="BA1068" s="10">
        <v>76.552999999999997</v>
      </c>
      <c r="BB1068" s="41"/>
    </row>
    <row r="1069" spans="1:54" ht="12.75" customHeight="1" x14ac:dyDescent="0.2">
      <c r="A1069" s="32">
        <v>37135</v>
      </c>
      <c r="B1069" s="7">
        <v>2.648244099021313E-2</v>
      </c>
      <c r="C1069" s="7">
        <v>3.9458850056368622E-3</v>
      </c>
      <c r="D1069" s="7">
        <v>2.9096294945047729E-2</v>
      </c>
      <c r="E1069" s="7">
        <v>2.4728626898552264E-2</v>
      </c>
      <c r="F1069" s="7">
        <v>2.6549091976988404E-2</v>
      </c>
      <c r="G1069" s="7">
        <v>3.2967770924857254E-2</v>
      </c>
      <c r="H1069" s="7">
        <v>2.6014568158168494E-2</v>
      </c>
      <c r="I1069" s="8">
        <v>178.3</v>
      </c>
      <c r="J1069" s="8">
        <v>178.1</v>
      </c>
      <c r="K1069" s="41"/>
      <c r="L1069" s="9">
        <v>2.6330224904004274E-2</v>
      </c>
      <c r="M1069" s="9">
        <v>2.1424745581146709E-3</v>
      </c>
      <c r="N1069" s="9">
        <v>2.4098851152933198E-2</v>
      </c>
      <c r="O1069" s="9">
        <v>2.3726847944084639E-2</v>
      </c>
      <c r="P1069" s="9">
        <v>2.69574826334118E-2</v>
      </c>
      <c r="Q1069" s="9">
        <v>3.6186461925473035E-2</v>
      </c>
      <c r="R1069" s="9">
        <v>2.1874999999999867E-2</v>
      </c>
      <c r="S1069" s="10">
        <v>187.1</v>
      </c>
      <c r="T1069" s="10">
        <v>187.1</v>
      </c>
      <c r="U1069" s="41"/>
      <c r="V1069" s="84">
        <v>4.3416666666666659E-2</v>
      </c>
      <c r="W1069" s="84">
        <v>0.05</v>
      </c>
      <c r="X1069" s="87">
        <v>5</v>
      </c>
      <c r="Y1069" s="41"/>
      <c r="Z1069" s="13">
        <v>2.75E-2</v>
      </c>
      <c r="AA1069" s="11">
        <v>2.75</v>
      </c>
      <c r="AB1069" s="22">
        <v>3.0699999999999998E-2</v>
      </c>
      <c r="AC1069" s="41"/>
      <c r="AD1069" s="90">
        <v>1</v>
      </c>
      <c r="AE1069" s="41"/>
      <c r="AF1069" s="12" t="str">
        <v/>
      </c>
      <c r="AG1069" s="104" t="str">
        <v/>
      </c>
      <c r="AH1069" s="41"/>
      <c r="AI1069" s="94">
        <v>1.74</v>
      </c>
      <c r="AJ1069" s="94">
        <v>4.7300000000000004</v>
      </c>
      <c r="AK1069" s="94">
        <v>3.12</v>
      </c>
      <c r="AL1069" s="41"/>
      <c r="AM1069" s="7">
        <v>1.3130959435436296E-2</v>
      </c>
      <c r="AN1069" s="7">
        <v>-3.4046950347091931E-3</v>
      </c>
      <c r="AO1069" s="7">
        <v>1.914329924045699E-2</v>
      </c>
      <c r="AP1069" s="7">
        <v>1.5965679959292212E-2</v>
      </c>
      <c r="AQ1069" s="7">
        <v>1.9289273399629714E-2</v>
      </c>
      <c r="AR1069" s="7">
        <v>2.8320765740354137E-2</v>
      </c>
      <c r="AS1069" s="18">
        <v>75.227000000000004</v>
      </c>
      <c r="AT1069" s="41"/>
      <c r="AU1069" s="9">
        <v>1.2167067803146026E-2</v>
      </c>
      <c r="AV1069" s="9">
        <v>-5.6823377268037101E-3</v>
      </c>
      <c r="AW1069" s="9">
        <v>1.4990411263322345E-2</v>
      </c>
      <c r="AX1069" s="9">
        <v>1.4647902854048045E-2</v>
      </c>
      <c r="AY1069" s="9">
        <v>1.9006100156325756E-2</v>
      </c>
      <c r="AZ1069" s="9">
        <v>3.0281484145976867E-2</v>
      </c>
      <c r="BA1069" s="10">
        <v>76.117999999999995</v>
      </c>
      <c r="BB1069" s="41"/>
    </row>
    <row r="1070" spans="1:54" ht="12.75" customHeight="1" x14ac:dyDescent="0.2">
      <c r="A1070" s="32">
        <v>37165</v>
      </c>
      <c r="B1070" s="7">
        <v>2.1264367816091978E-2</v>
      </c>
      <c r="C1070" s="7">
        <v>-2.8074115665356336E-3</v>
      </c>
      <c r="D1070" s="7">
        <v>2.7104250753743564E-2</v>
      </c>
      <c r="E1070" s="7">
        <v>2.3390314860323835E-2</v>
      </c>
      <c r="F1070" s="7">
        <v>2.6053649699789627E-2</v>
      </c>
      <c r="G1070" s="7">
        <v>3.268299962709631E-2</v>
      </c>
      <c r="H1070" s="7">
        <v>1.8691588785046731E-2</v>
      </c>
      <c r="I1070" s="8">
        <v>177.7</v>
      </c>
      <c r="J1070" s="8">
        <v>177.6</v>
      </c>
      <c r="K1070" s="41"/>
      <c r="L1070" s="9">
        <v>2.6258205689277725E-2</v>
      </c>
      <c r="M1070" s="9">
        <v>1.6034206306787535E-3</v>
      </c>
      <c r="N1070" s="9">
        <v>2.4031484927386604E-2</v>
      </c>
      <c r="O1070" s="9">
        <v>2.3536354047216212E-2</v>
      </c>
      <c r="P1070" s="9">
        <v>2.6874109143693037E-2</v>
      </c>
      <c r="Q1070" s="9">
        <v>3.6099720747875708E-2</v>
      </c>
      <c r="R1070" s="9">
        <v>1.9771071800208206E-2</v>
      </c>
      <c r="S1070" s="10">
        <v>187.6</v>
      </c>
      <c r="T1070" s="10">
        <v>187.4</v>
      </c>
      <c r="U1070" s="41"/>
      <c r="V1070" s="84">
        <v>4.4583333333333329E-2</v>
      </c>
      <c r="W1070" s="84">
        <v>5.2999999999999999E-2</v>
      </c>
      <c r="X1070" s="87">
        <v>5.3</v>
      </c>
      <c r="Y1070" s="41"/>
      <c r="Z1070" s="13">
        <v>2.6600000000000002E-2</v>
      </c>
      <c r="AA1070" s="11">
        <v>2.66</v>
      </c>
      <c r="AB1070" s="22">
        <v>2.4900000000000002E-2</v>
      </c>
      <c r="AC1070" s="41"/>
      <c r="AD1070" s="90">
        <v>1</v>
      </c>
      <c r="AE1070" s="41"/>
      <c r="AF1070" s="12" t="str">
        <v/>
      </c>
      <c r="AG1070" s="104" t="str">
        <v/>
      </c>
      <c r="AH1070" s="41"/>
      <c r="AI1070" s="94">
        <v>1.86</v>
      </c>
      <c r="AJ1070" s="94">
        <v>4.57</v>
      </c>
      <c r="AK1070" s="94">
        <v>2.73</v>
      </c>
      <c r="AL1070" s="41"/>
      <c r="AM1070" s="7">
        <v>1.5318816994607021E-2</v>
      </c>
      <c r="AN1070" s="7">
        <v>3.5226713812859245E-3</v>
      </c>
      <c r="AO1070" s="7">
        <v>1.9593104079298707E-2</v>
      </c>
      <c r="AP1070" s="7">
        <v>1.6067161921484052E-2</v>
      </c>
      <c r="AQ1070" s="7">
        <v>1.9457631993577085E-2</v>
      </c>
      <c r="AR1070" s="7">
        <v>2.826910991422138E-2</v>
      </c>
      <c r="AS1070" s="18">
        <v>75.492000000000004</v>
      </c>
      <c r="AT1070" s="41"/>
      <c r="AU1070" s="9">
        <v>1.7873267116375269E-2</v>
      </c>
      <c r="AV1070" s="9">
        <v>7.0416984156178586E-3</v>
      </c>
      <c r="AW1070" s="9">
        <v>1.6706598227472558E-2</v>
      </c>
      <c r="AX1070" s="9">
        <v>1.559120913213019E-2</v>
      </c>
      <c r="AY1070" s="9">
        <v>1.9496872072054749E-2</v>
      </c>
      <c r="AZ1070" s="9">
        <v>3.0336620439338491E-2</v>
      </c>
      <c r="BA1070" s="10">
        <v>76.653999999999996</v>
      </c>
      <c r="BB1070" s="41"/>
    </row>
    <row r="1071" spans="1:54" ht="12.75" customHeight="1" x14ac:dyDescent="0.2">
      <c r="A1071" s="32">
        <v>37196</v>
      </c>
      <c r="B1071" s="7">
        <v>1.895462377943713E-2</v>
      </c>
      <c r="C1071" s="7">
        <v>-5.6306306306308507E-4</v>
      </c>
      <c r="D1071" s="7">
        <v>2.6525926165960056E-2</v>
      </c>
      <c r="E1071" s="7">
        <v>2.2657214507150414E-2</v>
      </c>
      <c r="F1071" s="7">
        <v>2.5582117738222276E-2</v>
      </c>
      <c r="G1071" s="7">
        <v>3.2430203478518216E-2</v>
      </c>
      <c r="H1071" s="7">
        <v>6.2111801242237252E-3</v>
      </c>
      <c r="I1071" s="8">
        <v>177.4</v>
      </c>
      <c r="J1071" s="8">
        <v>177.5</v>
      </c>
      <c r="K1071" s="41"/>
      <c r="L1071" s="9">
        <v>2.7868852459016269E-2</v>
      </c>
      <c r="M1071" s="9">
        <v>3.7353255069370039E-3</v>
      </c>
      <c r="N1071" s="9">
        <v>2.4744955468288365E-2</v>
      </c>
      <c r="O1071" s="9">
        <v>2.3836255539609663E-2</v>
      </c>
      <c r="P1071" s="9">
        <v>2.679125269723226E-2</v>
      </c>
      <c r="Q1071" s="9">
        <v>3.6013591735205353E-2</v>
      </c>
      <c r="R1071" s="9">
        <v>1.6632016632016633E-2</v>
      </c>
      <c r="S1071" s="10">
        <v>188.1</v>
      </c>
      <c r="T1071" s="10">
        <v>188.1</v>
      </c>
      <c r="U1071" s="41"/>
      <c r="V1071" s="84">
        <v>4.5916666666666661E-2</v>
      </c>
      <c r="W1071" s="84">
        <v>5.5E-2</v>
      </c>
      <c r="X1071" s="87">
        <v>5.5</v>
      </c>
      <c r="Y1071" s="41"/>
      <c r="Z1071" s="13">
        <v>2.06E-2</v>
      </c>
      <c r="AA1071" s="11">
        <v>2.06</v>
      </c>
      <c r="AB1071" s="22">
        <v>2.0899999999999998E-2</v>
      </c>
      <c r="AC1071" s="41"/>
      <c r="AD1071" s="90">
        <v>1</v>
      </c>
      <c r="AE1071" s="41"/>
      <c r="AF1071" s="12" t="str">
        <v/>
      </c>
      <c r="AG1071" s="104" t="str">
        <v/>
      </c>
      <c r="AH1071" s="41"/>
      <c r="AI1071" s="94">
        <v>1.94</v>
      </c>
      <c r="AJ1071" s="94">
        <v>4.6500000000000004</v>
      </c>
      <c r="AK1071" s="94">
        <v>2.78</v>
      </c>
      <c r="AL1071" s="41"/>
      <c r="AM1071" s="7">
        <v>1.3215681534308521E-2</v>
      </c>
      <c r="AN1071" s="7">
        <v>-6.7556827213477444E-4</v>
      </c>
      <c r="AO1071" s="7">
        <v>1.934913889500578E-2</v>
      </c>
      <c r="AP1071" s="7">
        <v>1.5568793559309402E-2</v>
      </c>
      <c r="AQ1071" s="7">
        <v>1.9164699411640784E-2</v>
      </c>
      <c r="AR1071" s="7">
        <v>2.7959218934410446E-2</v>
      </c>
      <c r="AS1071" s="18">
        <v>75.441000000000003</v>
      </c>
      <c r="AT1071" s="41"/>
      <c r="AU1071" s="9">
        <v>1.8146631142217151E-2</v>
      </c>
      <c r="AV1071" s="9">
        <v>2.0351188457223834E-3</v>
      </c>
      <c r="AW1071" s="9">
        <v>1.7335398786431533E-2</v>
      </c>
      <c r="AX1071" s="9">
        <v>1.5738092518006175E-2</v>
      </c>
      <c r="AY1071" s="9">
        <v>1.9513951447673872E-2</v>
      </c>
      <c r="AZ1071" s="9">
        <v>3.0141687924754024E-2</v>
      </c>
      <c r="BA1071" s="10">
        <v>76.81</v>
      </c>
      <c r="BB1071" s="41"/>
    </row>
    <row r="1072" spans="1:54" ht="12.75" customHeight="1" x14ac:dyDescent="0.2">
      <c r="A1072" s="32">
        <v>37226</v>
      </c>
      <c r="B1072" s="7">
        <v>1.551724137931032E-2</v>
      </c>
      <c r="C1072" s="7">
        <v>-5.6338028169011789E-4</v>
      </c>
      <c r="D1072" s="7">
        <v>2.5382415386215662E-2</v>
      </c>
      <c r="E1072" s="7">
        <v>2.1848880106734914E-2</v>
      </c>
      <c r="F1072" s="7">
        <v>2.5102348143310138E-2</v>
      </c>
      <c r="G1072" s="7">
        <v>3.2061161015068951E-2</v>
      </c>
      <c r="H1072" s="7">
        <v>7.2388831437435464E-3</v>
      </c>
      <c r="I1072" s="8">
        <v>176.7</v>
      </c>
      <c r="J1072" s="8">
        <v>177.4</v>
      </c>
      <c r="K1072" s="41"/>
      <c r="L1072" s="9">
        <v>2.7352297592997843E-2</v>
      </c>
      <c r="M1072" s="9">
        <v>1.5948963317384823E-3</v>
      </c>
      <c r="N1072" s="9">
        <v>2.4199878261474739E-2</v>
      </c>
      <c r="O1072" s="9">
        <v>2.3754499070025803E-2</v>
      </c>
      <c r="P1072" s="9">
        <v>2.6627372485197975E-2</v>
      </c>
      <c r="Q1072" s="9">
        <v>3.576357018054499E-2</v>
      </c>
      <c r="R1072" s="9">
        <v>1.5592515592515621E-2</v>
      </c>
      <c r="S1072" s="10">
        <v>187.8</v>
      </c>
      <c r="T1072" s="10">
        <v>188.4</v>
      </c>
      <c r="U1072" s="41"/>
      <c r="V1072" s="84">
        <v>4.7416666666666663E-2</v>
      </c>
      <c r="W1072" s="84">
        <v>5.7000000000000002E-2</v>
      </c>
      <c r="X1072" s="87">
        <v>5.7</v>
      </c>
      <c r="Y1072" s="41"/>
      <c r="Z1072" s="13">
        <v>1.52E-2</v>
      </c>
      <c r="AA1072" s="11">
        <v>1.52</v>
      </c>
      <c r="AB1072" s="22">
        <v>1.8200000000000001E-2</v>
      </c>
      <c r="AC1072" s="41"/>
      <c r="AD1072" s="90">
        <v>0</v>
      </c>
      <c r="AE1072" s="41"/>
      <c r="AF1072" s="12" t="str">
        <v/>
      </c>
      <c r="AG1072" s="104" t="str">
        <v/>
      </c>
      <c r="AH1072" s="41"/>
      <c r="AI1072" s="94">
        <v>2</v>
      </c>
      <c r="AJ1072" s="94">
        <v>5.09</v>
      </c>
      <c r="AK1072" s="94">
        <v>3.11</v>
      </c>
      <c r="AL1072" s="41"/>
      <c r="AM1072" s="7">
        <v>1.0620750693969505E-2</v>
      </c>
      <c r="AN1072" s="7">
        <v>-1.033920547182654E-3</v>
      </c>
      <c r="AO1072" s="7">
        <v>1.8654583296850991E-2</v>
      </c>
      <c r="AP1072" s="7">
        <v>1.5123321996219463E-2</v>
      </c>
      <c r="AQ1072" s="7">
        <v>1.8804849475886121E-2</v>
      </c>
      <c r="AR1072" s="7">
        <v>2.7747840507823529E-2</v>
      </c>
      <c r="AS1072" s="18">
        <v>75.363</v>
      </c>
      <c r="AT1072" s="41"/>
      <c r="AU1072" s="9">
        <v>1.738727405151308E-2</v>
      </c>
      <c r="AV1072" s="9">
        <v>2.343444863950328E-4</v>
      </c>
      <c r="AW1072" s="9">
        <v>1.68297719632855E-2</v>
      </c>
      <c r="AX1072" s="9">
        <v>1.5708499830080269E-2</v>
      </c>
      <c r="AY1072" s="9">
        <v>1.9286967644629671E-2</v>
      </c>
      <c r="AZ1072" s="9">
        <v>2.996345186670446E-2</v>
      </c>
      <c r="BA1072" s="10">
        <v>76.828000000000003</v>
      </c>
      <c r="BB1072" s="41"/>
    </row>
    <row r="1073" spans="1:54" ht="12.75" customHeight="1" x14ac:dyDescent="0.2">
      <c r="A1073" s="32">
        <v>37257</v>
      </c>
      <c r="B1073" s="7">
        <v>1.142204454597362E-2</v>
      </c>
      <c r="C1073" s="7">
        <v>1.6910935738443378E-3</v>
      </c>
      <c r="D1073" s="7">
        <v>2.5322133616879183E-2</v>
      </c>
      <c r="E1073" s="7">
        <v>2.1667730394825169E-2</v>
      </c>
      <c r="F1073" s="7">
        <v>2.5185578540834586E-2</v>
      </c>
      <c r="G1073" s="7">
        <v>3.2013416807650685E-2</v>
      </c>
      <c r="H1073" s="7">
        <v>1.349948078920038E-2</v>
      </c>
      <c r="I1073" s="8">
        <v>177.1</v>
      </c>
      <c r="J1073" s="8">
        <v>177.7</v>
      </c>
      <c r="K1073" s="41"/>
      <c r="L1073" s="9">
        <v>2.5613079019073615E-2</v>
      </c>
      <c r="M1073" s="9">
        <v>1.5923566878979223E-3</v>
      </c>
      <c r="N1073" s="9">
        <v>2.3951141132681153E-2</v>
      </c>
      <c r="O1073" s="9">
        <v>2.3578043886236522E-2</v>
      </c>
      <c r="P1073" s="9">
        <v>2.6490946623635825E-2</v>
      </c>
      <c r="Q1073" s="9">
        <v>3.5762504993490207E-2</v>
      </c>
      <c r="R1073" s="9">
        <v>1.6666666666666607E-2</v>
      </c>
      <c r="S1073" s="10">
        <v>188.2</v>
      </c>
      <c r="T1073" s="10">
        <v>188.7</v>
      </c>
      <c r="U1073" s="41"/>
      <c r="V1073" s="84">
        <v>4.8666666666666664E-2</v>
      </c>
      <c r="W1073" s="84">
        <v>5.7000000000000002E-2</v>
      </c>
      <c r="X1073" s="87">
        <v>5.7</v>
      </c>
      <c r="Y1073" s="41"/>
      <c r="Z1073" s="13">
        <v>1.8500000000000003E-2</v>
      </c>
      <c r="AA1073" s="11">
        <v>1.85</v>
      </c>
      <c r="AB1073" s="22">
        <v>1.7299999999999999E-2</v>
      </c>
      <c r="AC1073" s="41"/>
      <c r="AD1073" s="90">
        <v>0</v>
      </c>
      <c r="AE1073" s="41"/>
      <c r="AF1073" s="12" t="str">
        <v/>
      </c>
      <c r="AG1073" s="104" t="str">
        <v/>
      </c>
      <c r="AH1073" s="41"/>
      <c r="AI1073" s="94">
        <v>1.91</v>
      </c>
      <c r="AJ1073" s="94">
        <v>5.04</v>
      </c>
      <c r="AK1073" s="94">
        <v>3.03</v>
      </c>
      <c r="AL1073" s="41"/>
      <c r="AM1073" s="7">
        <v>6.6593711631879327E-3</v>
      </c>
      <c r="AN1073" s="7">
        <v>9.0229953690790232E-4</v>
      </c>
      <c r="AO1073" s="7">
        <v>1.8484927431684728E-2</v>
      </c>
      <c r="AP1073" s="7">
        <v>1.5042346797779826E-2</v>
      </c>
      <c r="AQ1073" s="7">
        <v>1.875838971385746E-2</v>
      </c>
      <c r="AR1073" s="7">
        <v>2.7489820187062808E-2</v>
      </c>
      <c r="AS1073" s="18">
        <v>75.430999999999997</v>
      </c>
      <c r="AT1073" s="41"/>
      <c r="AU1073" s="9">
        <v>1.4182806480552923E-2</v>
      </c>
      <c r="AV1073" s="9">
        <v>5.5969177903869571E-4</v>
      </c>
      <c r="AW1073" s="9">
        <v>1.6537431743982367E-2</v>
      </c>
      <c r="AX1073" s="9">
        <v>1.5605046714458171E-2</v>
      </c>
      <c r="AY1073" s="9">
        <v>1.9066566628347159E-2</v>
      </c>
      <c r="AZ1073" s="9">
        <v>2.967751650949757E-2</v>
      </c>
      <c r="BA1073" s="10">
        <v>76.870999999999995</v>
      </c>
      <c r="BB1073" s="41"/>
    </row>
    <row r="1074" spans="1:54" ht="12.75" customHeight="1" x14ac:dyDescent="0.2">
      <c r="A1074" s="32">
        <v>37288</v>
      </c>
      <c r="B1074" s="7">
        <v>1.1376564277588264E-2</v>
      </c>
      <c r="C1074" s="7">
        <v>1.6882386043894915E-3</v>
      </c>
      <c r="D1074" s="7">
        <v>2.6254997001598168E-2</v>
      </c>
      <c r="E1074" s="7">
        <v>2.1832646723204396E-2</v>
      </c>
      <c r="F1074" s="7">
        <v>2.5219487314569689E-2</v>
      </c>
      <c r="G1074" s="7">
        <v>3.205307226567955E-2</v>
      </c>
      <c r="H1074" s="7">
        <v>1.4462809917355379E-2</v>
      </c>
      <c r="I1074" s="8">
        <v>177.8</v>
      </c>
      <c r="J1074" s="8">
        <v>178</v>
      </c>
      <c r="K1074" s="41"/>
      <c r="L1074" s="9">
        <v>2.6030368763557465E-2</v>
      </c>
      <c r="M1074" s="9">
        <v>2.1197668256491831E-3</v>
      </c>
      <c r="N1074" s="9">
        <v>2.4982514897455177E-2</v>
      </c>
      <c r="O1074" s="9">
        <v>2.3687506985379692E-2</v>
      </c>
      <c r="P1074" s="9">
        <v>2.6540234054271528E-2</v>
      </c>
      <c r="Q1074" s="9">
        <v>3.5870525888493043E-2</v>
      </c>
      <c r="R1074" s="9">
        <v>1.7616580310880758E-2</v>
      </c>
      <c r="S1074" s="10">
        <v>189.2</v>
      </c>
      <c r="T1074" s="10">
        <v>189.1</v>
      </c>
      <c r="U1074" s="41"/>
      <c r="V1074" s="84">
        <v>4.9916666666666672E-2</v>
      </c>
      <c r="W1074" s="84">
        <v>5.7000000000000002E-2</v>
      </c>
      <c r="X1074" s="87">
        <v>5.7</v>
      </c>
      <c r="Y1074" s="41"/>
      <c r="Z1074" s="13">
        <v>1.83E-2</v>
      </c>
      <c r="AA1074" s="11">
        <v>1.83</v>
      </c>
      <c r="AB1074" s="22">
        <v>1.7399999999999999E-2</v>
      </c>
      <c r="AC1074" s="41"/>
      <c r="AD1074" s="90">
        <v>0</v>
      </c>
      <c r="AE1074" s="41"/>
      <c r="AF1074" s="12" t="str">
        <v/>
      </c>
      <c r="AG1074" s="104" t="str">
        <v/>
      </c>
      <c r="AH1074" s="41"/>
      <c r="AI1074" s="94">
        <v>1.82</v>
      </c>
      <c r="AJ1074" s="94">
        <v>4.91</v>
      </c>
      <c r="AK1074" s="94">
        <v>3.02</v>
      </c>
      <c r="AL1074" s="41"/>
      <c r="AM1074" s="7">
        <v>6.7956507834985302E-3</v>
      </c>
      <c r="AN1074" s="7">
        <v>1.683657912529446E-3</v>
      </c>
      <c r="AO1074" s="7">
        <v>1.9246576727871112E-2</v>
      </c>
      <c r="AP1074" s="7">
        <v>1.4960912933864812E-2</v>
      </c>
      <c r="AQ1074" s="7">
        <v>1.8671499768379229E-2</v>
      </c>
      <c r="AR1074" s="7">
        <v>2.7421838930403508E-2</v>
      </c>
      <c r="AS1074" s="18">
        <v>75.558000000000007</v>
      </c>
      <c r="AT1074" s="41"/>
      <c r="AU1074" s="9">
        <v>1.4328987225075585E-2</v>
      </c>
      <c r="AV1074" s="9">
        <v>1.912294623460209E-3</v>
      </c>
      <c r="AW1074" s="9">
        <v>1.7300849949608121E-2</v>
      </c>
      <c r="AX1074" s="9">
        <v>1.5576690500038515E-2</v>
      </c>
      <c r="AY1074" s="9">
        <v>1.8984614881963902E-2</v>
      </c>
      <c r="AZ1074" s="9">
        <v>2.9577917566427026E-2</v>
      </c>
      <c r="BA1074" s="10">
        <v>77.018000000000001</v>
      </c>
      <c r="BB1074" s="41"/>
    </row>
    <row r="1075" spans="1:54" ht="12.75" customHeight="1" x14ac:dyDescent="0.2">
      <c r="A1075" s="32">
        <v>37316</v>
      </c>
      <c r="B1075" s="7">
        <v>1.4755959137344066E-2</v>
      </c>
      <c r="C1075" s="7">
        <v>2.8089887640450062E-3</v>
      </c>
      <c r="D1075" s="7">
        <v>2.7135777005091066E-2</v>
      </c>
      <c r="E1075" s="7">
        <v>2.246748559601186E-2</v>
      </c>
      <c r="F1075" s="7">
        <v>2.5278002938612598E-2</v>
      </c>
      <c r="G1075" s="7">
        <v>3.2397122240284126E-2</v>
      </c>
      <c r="H1075" s="7">
        <v>1.8537590113285374E-2</v>
      </c>
      <c r="I1075" s="8">
        <v>178.8</v>
      </c>
      <c r="J1075" s="8">
        <v>178.5</v>
      </c>
      <c r="K1075" s="41"/>
      <c r="L1075" s="9">
        <v>2.4284943335132203E-2</v>
      </c>
      <c r="M1075" s="9">
        <v>5.2882072977267214E-4</v>
      </c>
      <c r="N1075" s="9">
        <v>2.5093393679627374E-2</v>
      </c>
      <c r="O1075" s="9">
        <v>2.3485986468366082E-2</v>
      </c>
      <c r="P1075" s="9">
        <v>2.6302798513862635E-2</v>
      </c>
      <c r="Q1075" s="9">
        <v>3.5923847484596871E-2</v>
      </c>
      <c r="R1075" s="9">
        <v>2.1739130434782705E-2</v>
      </c>
      <c r="S1075" s="10">
        <v>189.8</v>
      </c>
      <c r="T1075" s="10">
        <v>189.2</v>
      </c>
      <c r="U1075" s="41"/>
      <c r="V1075" s="84">
        <v>5.1083333333333335E-2</v>
      </c>
      <c r="W1075" s="84">
        <v>5.7000000000000002E-2</v>
      </c>
      <c r="X1075" s="87">
        <v>5.7</v>
      </c>
      <c r="Y1075" s="41"/>
      <c r="Z1075" s="13">
        <v>1.7399999999999999E-2</v>
      </c>
      <c r="AA1075" s="11">
        <v>1.74</v>
      </c>
      <c r="AB1075" s="22">
        <v>1.7299999999999999E-2</v>
      </c>
      <c r="AC1075" s="41"/>
      <c r="AD1075" s="90">
        <v>0</v>
      </c>
      <c r="AE1075" s="41"/>
      <c r="AF1075" s="12" t="str">
        <v/>
      </c>
      <c r="AG1075" s="104" t="str">
        <v/>
      </c>
      <c r="AH1075" s="41"/>
      <c r="AI1075" s="94">
        <v>1.7</v>
      </c>
      <c r="AJ1075" s="94">
        <v>5.28</v>
      </c>
      <c r="AK1075" s="94">
        <v>3.56</v>
      </c>
      <c r="AL1075" s="41"/>
      <c r="AM1075" s="7">
        <v>9.4330824062354157E-3</v>
      </c>
      <c r="AN1075" s="7">
        <v>2.7131475158157503E-3</v>
      </c>
      <c r="AO1075" s="7">
        <v>1.9910326387788446E-2</v>
      </c>
      <c r="AP1075" s="7">
        <v>1.52969535382661E-2</v>
      </c>
      <c r="AQ1075" s="7">
        <v>1.8701235270985217E-2</v>
      </c>
      <c r="AR1075" s="7">
        <v>2.742922151345506E-2</v>
      </c>
      <c r="AS1075" s="18">
        <v>75.763000000000005</v>
      </c>
      <c r="AT1075" s="41"/>
      <c r="AU1075" s="9">
        <v>1.4485126761304645E-2</v>
      </c>
      <c r="AV1075" s="9">
        <v>1.1945259549714926E-3</v>
      </c>
      <c r="AW1075" s="9">
        <v>1.7603754642349978E-2</v>
      </c>
      <c r="AX1075" s="9">
        <v>1.5335423343369348E-2</v>
      </c>
      <c r="AY1075" s="9">
        <v>1.8852695050445067E-2</v>
      </c>
      <c r="AZ1075" s="9">
        <v>2.9414775463099119E-2</v>
      </c>
      <c r="BA1075" s="10">
        <v>77.11</v>
      </c>
      <c r="BB1075" s="41"/>
    </row>
    <row r="1076" spans="1:54" ht="12.75" customHeight="1" x14ac:dyDescent="0.2">
      <c r="A1076" s="32">
        <v>37347</v>
      </c>
      <c r="B1076" s="7">
        <v>1.6393442622950838E-2</v>
      </c>
      <c r="C1076" s="7">
        <v>4.4817927170868188E-3</v>
      </c>
      <c r="D1076" s="7">
        <v>2.6564454995525733E-2</v>
      </c>
      <c r="E1076" s="7">
        <v>2.335292477668216E-2</v>
      </c>
      <c r="F1076" s="7">
        <v>2.5702816315930077E-2</v>
      </c>
      <c r="G1076" s="7">
        <v>3.2466986307301937E-2</v>
      </c>
      <c r="H1076" s="7">
        <v>1.7382413087934534E-2</v>
      </c>
      <c r="I1076" s="8">
        <v>179.8</v>
      </c>
      <c r="J1076" s="8">
        <v>179.3</v>
      </c>
      <c r="K1076" s="41"/>
      <c r="L1076" s="9">
        <v>2.532327586206895E-2</v>
      </c>
      <c r="M1076" s="9">
        <v>2.6427061310783095E-3</v>
      </c>
      <c r="N1076" s="9">
        <v>2.4830815959303365E-2</v>
      </c>
      <c r="O1076" s="9">
        <v>2.3540605402066372E-2</v>
      </c>
      <c r="P1076" s="9">
        <v>2.6432705900709674E-2</v>
      </c>
      <c r="Q1076" s="9">
        <v>3.561980924450836E-2</v>
      </c>
      <c r="R1076" s="9">
        <v>2.268041237113394E-2</v>
      </c>
      <c r="S1076" s="10">
        <v>190.3</v>
      </c>
      <c r="T1076" s="10">
        <v>189.7</v>
      </c>
      <c r="U1076" s="41"/>
      <c r="V1076" s="84">
        <v>5.2333333333333343E-2</v>
      </c>
      <c r="W1076" s="84">
        <v>5.9000000000000004E-2</v>
      </c>
      <c r="X1076" s="87">
        <v>5.9</v>
      </c>
      <c r="Y1076" s="41"/>
      <c r="Z1076" s="13">
        <v>1.8200000000000001E-2</v>
      </c>
      <c r="AA1076" s="11">
        <v>1.82</v>
      </c>
      <c r="AB1076" s="22">
        <v>1.7500000000000002E-2</v>
      </c>
      <c r="AC1076" s="41"/>
      <c r="AD1076" s="90">
        <v>0</v>
      </c>
      <c r="AE1076" s="41"/>
      <c r="AF1076" s="12" t="str">
        <v/>
      </c>
      <c r="AG1076" s="104" t="str">
        <v/>
      </c>
      <c r="AH1076" s="41"/>
      <c r="AI1076" s="94">
        <v>1.87</v>
      </c>
      <c r="AJ1076" s="94">
        <v>5.21</v>
      </c>
      <c r="AK1076" s="94">
        <v>3.42</v>
      </c>
      <c r="AL1076" s="41"/>
      <c r="AM1076" s="7">
        <v>1.1877053213986466E-2</v>
      </c>
      <c r="AN1076" s="7">
        <v>4.1841004184099972E-3</v>
      </c>
      <c r="AO1076" s="7">
        <v>1.9691369369288614E-2</v>
      </c>
      <c r="AP1076" s="7">
        <v>1.5945589737072163E-2</v>
      </c>
      <c r="AQ1076" s="7">
        <v>1.8851852476380992E-2</v>
      </c>
      <c r="AR1076" s="7">
        <v>2.7618111546923618E-2</v>
      </c>
      <c r="AS1076" s="18">
        <v>76.08</v>
      </c>
      <c r="AT1076" s="41"/>
      <c r="AU1076" s="9">
        <v>1.5696834362275203E-2</v>
      </c>
      <c r="AV1076" s="9">
        <v>2.7882246141874845E-3</v>
      </c>
      <c r="AW1076" s="9">
        <v>1.7677881638272774E-2</v>
      </c>
      <c r="AX1076" s="9">
        <v>1.550339876497242E-2</v>
      </c>
      <c r="AY1076" s="9">
        <v>1.8802475607175406E-2</v>
      </c>
      <c r="AZ1076" s="9">
        <v>2.9354668736789824E-2</v>
      </c>
      <c r="BA1076" s="10">
        <v>77.325000000000003</v>
      </c>
      <c r="BB1076" s="41"/>
    </row>
    <row r="1077" spans="1:54" ht="12.75" customHeight="1" x14ac:dyDescent="0.2">
      <c r="A1077" s="32">
        <v>37377</v>
      </c>
      <c r="B1077" s="7">
        <v>1.1817670230725996E-2</v>
      </c>
      <c r="C1077" s="7">
        <v>1.115448968209698E-3</v>
      </c>
      <c r="D1077" s="7">
        <v>2.6564454995525733E-2</v>
      </c>
      <c r="E1077" s="7">
        <v>2.3480732064892429E-2</v>
      </c>
      <c r="F1077" s="7">
        <v>2.5555877989164255E-2</v>
      </c>
      <c r="G1077" s="7">
        <v>3.1979829544179994E-2</v>
      </c>
      <c r="H1077" s="7">
        <v>1.1156186612576224E-2</v>
      </c>
      <c r="I1077" s="8">
        <v>179.8</v>
      </c>
      <c r="J1077" s="8">
        <v>179.5</v>
      </c>
      <c r="K1077" s="41"/>
      <c r="L1077" s="9">
        <v>2.5336927223719607E-2</v>
      </c>
      <c r="M1077" s="9">
        <v>1.5814443858725991E-3</v>
      </c>
      <c r="N1077" s="9">
        <v>2.5037933960117886E-2</v>
      </c>
      <c r="O1077" s="9">
        <v>2.3553884676396741E-2</v>
      </c>
      <c r="P1077" s="9">
        <v>2.6308769593113235E-2</v>
      </c>
      <c r="Q1077" s="9">
        <v>3.510190269698632E-2</v>
      </c>
      <c r="R1077" s="9">
        <v>2.3638232271325776E-2</v>
      </c>
      <c r="S1077" s="10">
        <v>190.2</v>
      </c>
      <c r="T1077" s="10">
        <v>190</v>
      </c>
      <c r="U1077" s="41"/>
      <c r="V1077" s="84">
        <v>5.3583333333333344E-2</v>
      </c>
      <c r="W1077" s="84">
        <v>5.7999999999999996E-2</v>
      </c>
      <c r="X1077" s="87">
        <v>5.8</v>
      </c>
      <c r="Y1077" s="41"/>
      <c r="Z1077" s="13">
        <v>1.7899999999999999E-2</v>
      </c>
      <c r="AA1077" s="11">
        <v>1.79</v>
      </c>
      <c r="AB1077" s="22">
        <v>1.7500000000000002E-2</v>
      </c>
      <c r="AC1077" s="41"/>
      <c r="AD1077" s="90">
        <v>0</v>
      </c>
      <c r="AE1077" s="41"/>
      <c r="AF1077" s="12" t="str">
        <v/>
      </c>
      <c r="AG1077" s="104" t="str">
        <v/>
      </c>
      <c r="AH1077" s="41"/>
      <c r="AI1077" s="94">
        <v>1.86</v>
      </c>
      <c r="AJ1077" s="94">
        <v>5.16</v>
      </c>
      <c r="AK1077" s="94">
        <v>3.26</v>
      </c>
      <c r="AL1077" s="41"/>
      <c r="AM1077" s="7">
        <v>9.8826026397822453E-3</v>
      </c>
      <c r="AN1077" s="7">
        <v>6.5720294426907522E-4</v>
      </c>
      <c r="AO1077" s="7">
        <v>1.9692121605658031E-2</v>
      </c>
      <c r="AP1077" s="7">
        <v>1.6171626527021976E-2</v>
      </c>
      <c r="AQ1077" s="7">
        <v>1.878329137952317E-2</v>
      </c>
      <c r="AR1077" s="7">
        <v>2.734768830517309E-2</v>
      </c>
      <c r="AS1077" s="18">
        <v>76.13</v>
      </c>
      <c r="AT1077" s="41"/>
      <c r="AU1077" s="9">
        <v>1.6586121762882877E-2</v>
      </c>
      <c r="AV1077" s="9">
        <v>1.1121888134497659E-3</v>
      </c>
      <c r="AW1077" s="9">
        <v>1.7731444195665969E-2</v>
      </c>
      <c r="AX1077" s="9">
        <v>1.5581712817276827E-2</v>
      </c>
      <c r="AY1077" s="9">
        <v>1.8772962604726162E-2</v>
      </c>
      <c r="AZ1077" s="9">
        <v>2.9132488542068957E-2</v>
      </c>
      <c r="BA1077" s="10">
        <v>77.411000000000001</v>
      </c>
      <c r="BB1077" s="41"/>
    </row>
    <row r="1078" spans="1:54" ht="12.75" customHeight="1" x14ac:dyDescent="0.2">
      <c r="A1078" s="32">
        <v>37408</v>
      </c>
      <c r="B1078" s="7">
        <v>1.0674157303370846E-2</v>
      </c>
      <c r="C1078" s="7">
        <v>5.5710306406675514E-4</v>
      </c>
      <c r="D1078" s="7">
        <v>2.675473571443332E-2</v>
      </c>
      <c r="E1078" s="7">
        <v>2.3339006030790754E-2</v>
      </c>
      <c r="F1078" s="7">
        <v>2.524654629286105E-2</v>
      </c>
      <c r="G1078" s="7">
        <v>3.1366382568129625E-2</v>
      </c>
      <c r="H1078" s="7">
        <v>1.2158054711246313E-2</v>
      </c>
      <c r="I1078" s="8">
        <v>179.9</v>
      </c>
      <c r="J1078" s="8">
        <v>179.6</v>
      </c>
      <c r="K1078" s="41"/>
      <c r="L1078" s="9">
        <v>2.2592791823560887E-2</v>
      </c>
      <c r="M1078" s="9">
        <v>1.0526315789474161E-3</v>
      </c>
      <c r="N1078" s="9">
        <v>2.4858260348381345E-2</v>
      </c>
      <c r="O1078" s="9">
        <v>2.3567178956957591E-2</v>
      </c>
      <c r="P1078" s="9">
        <v>2.6114990143177863E-2</v>
      </c>
      <c r="Q1078" s="9">
        <v>3.4588844948349129E-2</v>
      </c>
      <c r="R1078" s="9">
        <v>2.6694045174537884E-2</v>
      </c>
      <c r="S1078" s="10">
        <v>190.1</v>
      </c>
      <c r="T1078" s="10">
        <v>190.2</v>
      </c>
      <c r="U1078" s="41"/>
      <c r="V1078" s="84">
        <v>5.4666666666666676E-2</v>
      </c>
      <c r="W1078" s="84">
        <v>5.7999999999999996E-2</v>
      </c>
      <c r="X1078" s="87">
        <v>5.8</v>
      </c>
      <c r="Y1078" s="41"/>
      <c r="Z1078" s="13">
        <v>1.7299999999999999E-2</v>
      </c>
      <c r="AA1078" s="11">
        <v>1.73</v>
      </c>
      <c r="AB1078" s="22">
        <v>1.7500000000000002E-2</v>
      </c>
      <c r="AC1078" s="41"/>
      <c r="AD1078" s="90">
        <v>0</v>
      </c>
      <c r="AE1078" s="41"/>
      <c r="AF1078" s="12" t="str">
        <v/>
      </c>
      <c r="AG1078" s="104" t="str">
        <v/>
      </c>
      <c r="AH1078" s="41"/>
      <c r="AI1078" s="94">
        <v>1.96</v>
      </c>
      <c r="AJ1078" s="94">
        <v>4.93</v>
      </c>
      <c r="AK1078" s="94">
        <v>2.99</v>
      </c>
      <c r="AL1078" s="41"/>
      <c r="AM1078" s="7">
        <v>9.3620064090680355E-3</v>
      </c>
      <c r="AN1078" s="7">
        <v>1.2478654932353006E-3</v>
      </c>
      <c r="AO1078" s="7">
        <v>2.0011928455835548E-2</v>
      </c>
      <c r="AP1078" s="7">
        <v>1.6164917225019115E-2</v>
      </c>
      <c r="AQ1078" s="7">
        <v>1.8729968438510491E-2</v>
      </c>
      <c r="AR1078" s="7">
        <v>2.7040458993170091E-2</v>
      </c>
      <c r="AS1078" s="18">
        <v>76.224999999999994</v>
      </c>
      <c r="AT1078" s="41"/>
      <c r="AU1078" s="9">
        <v>1.5933331586257538E-2</v>
      </c>
      <c r="AV1078" s="9">
        <v>1.588921471108895E-3</v>
      </c>
      <c r="AW1078" s="9">
        <v>1.8089992905983676E-2</v>
      </c>
      <c r="AX1078" s="9">
        <v>1.5603930157743306E-2</v>
      </c>
      <c r="AY1078" s="9">
        <v>1.8855489742585885E-2</v>
      </c>
      <c r="AZ1078" s="9">
        <v>2.8956318008917181E-2</v>
      </c>
      <c r="BA1078" s="10">
        <v>77.534000000000006</v>
      </c>
      <c r="BB1078" s="41"/>
    </row>
    <row r="1079" spans="1:54" ht="12.75" customHeight="1" x14ac:dyDescent="0.2">
      <c r="A1079" s="32">
        <v>37438</v>
      </c>
      <c r="B1079" s="7">
        <v>1.4647887323943731E-2</v>
      </c>
      <c r="C1079" s="7">
        <v>2.2271714922048602E-3</v>
      </c>
      <c r="D1079" s="7">
        <v>2.6107127577722933E-2</v>
      </c>
      <c r="E1079" s="7">
        <v>2.3311218306802051E-2</v>
      </c>
      <c r="F1079" s="7">
        <v>2.5141320085435126E-2</v>
      </c>
      <c r="G1079" s="7">
        <v>3.1158568315672097E-2</v>
      </c>
      <c r="H1079" s="7">
        <v>2.1341463414634054E-2</v>
      </c>
      <c r="I1079" s="8">
        <v>180.1</v>
      </c>
      <c r="J1079" s="8">
        <v>180</v>
      </c>
      <c r="K1079" s="41"/>
      <c r="L1079" s="9">
        <v>2.2019334049409256E-2</v>
      </c>
      <c r="M1079" s="9">
        <v>1.577287066246047E-3</v>
      </c>
      <c r="N1079" s="9">
        <v>2.4637670305283521E-2</v>
      </c>
      <c r="O1079" s="9">
        <v>2.3419805138415128E-2</v>
      </c>
      <c r="P1079" s="9">
        <v>2.5943877626485978E-2</v>
      </c>
      <c r="Q1079" s="9">
        <v>3.44288292503796E-2</v>
      </c>
      <c r="R1079" s="9">
        <v>2.8629856850715729E-2</v>
      </c>
      <c r="S1079" s="10">
        <v>190.3</v>
      </c>
      <c r="T1079" s="10">
        <v>190.5</v>
      </c>
      <c r="U1079" s="41"/>
      <c r="V1079" s="84">
        <v>5.5666666666666663E-2</v>
      </c>
      <c r="W1079" s="84">
        <v>5.7999999999999996E-2</v>
      </c>
      <c r="X1079" s="87">
        <v>5.8</v>
      </c>
      <c r="Y1079" s="41"/>
      <c r="Z1079" s="13">
        <v>1.7600000000000001E-2</v>
      </c>
      <c r="AA1079" s="11">
        <v>1.76</v>
      </c>
      <c r="AB1079" s="22">
        <v>1.7299999999999999E-2</v>
      </c>
      <c r="AC1079" s="41"/>
      <c r="AD1079" s="90">
        <v>0</v>
      </c>
      <c r="AE1079" s="41"/>
      <c r="AF1079" s="12" t="str">
        <v/>
      </c>
      <c r="AG1079" s="104" t="str">
        <v/>
      </c>
      <c r="AH1079" s="41"/>
      <c r="AI1079" s="94">
        <v>2.2799999999999998</v>
      </c>
      <c r="AJ1079" s="94">
        <v>4.6500000000000004</v>
      </c>
      <c r="AK1079" s="94">
        <v>2.56</v>
      </c>
      <c r="AL1079" s="41"/>
      <c r="AM1079" s="7">
        <v>1.1921635118487872E-2</v>
      </c>
      <c r="AN1079" s="7">
        <v>2.2040013119055679E-3</v>
      </c>
      <c r="AO1079" s="7">
        <v>1.9857544778102643E-2</v>
      </c>
      <c r="AP1079" s="7">
        <v>1.6491108967028767E-2</v>
      </c>
      <c r="AQ1079" s="7">
        <v>1.8618531253408177E-2</v>
      </c>
      <c r="AR1079" s="7">
        <v>2.685002204495146E-2</v>
      </c>
      <c r="AS1079" s="18">
        <v>76.393000000000001</v>
      </c>
      <c r="AT1079" s="41"/>
      <c r="AU1079" s="9">
        <v>1.5382604718028992E-2</v>
      </c>
      <c r="AV1079" s="9">
        <v>2.037815667964793E-3</v>
      </c>
      <c r="AW1079" s="9">
        <v>1.8171714919181348E-2</v>
      </c>
      <c r="AX1079" s="9">
        <v>1.5878815059790607E-2</v>
      </c>
      <c r="AY1079" s="9">
        <v>1.8678738871495293E-2</v>
      </c>
      <c r="AZ1079" s="9">
        <v>2.8728626484380237E-2</v>
      </c>
      <c r="BA1079" s="10">
        <v>77.691999999999993</v>
      </c>
      <c r="BB1079" s="41"/>
    </row>
    <row r="1080" spans="1:54" ht="12.75" customHeight="1" x14ac:dyDescent="0.2">
      <c r="A1080" s="32">
        <v>37469</v>
      </c>
      <c r="B1080" s="7">
        <v>1.8028169014084439E-2</v>
      </c>
      <c r="C1080" s="7">
        <v>2.7777777777777679E-3</v>
      </c>
      <c r="D1080" s="7">
        <v>2.6425030451064258E-2</v>
      </c>
      <c r="E1080" s="7">
        <v>2.360976812543969E-2</v>
      </c>
      <c r="F1080" s="7">
        <v>2.5190837174034586E-2</v>
      </c>
      <c r="G1080" s="7">
        <v>3.1224397742927623E-2</v>
      </c>
      <c r="H1080" s="7">
        <v>2.5406504065040636E-2</v>
      </c>
      <c r="I1080" s="8">
        <v>180.7</v>
      </c>
      <c r="J1080" s="8">
        <v>180.5</v>
      </c>
      <c r="K1080" s="41"/>
      <c r="L1080" s="9">
        <v>2.3579849946409492E-2</v>
      </c>
      <c r="M1080" s="9">
        <v>3.1496062992124596E-3</v>
      </c>
      <c r="N1080" s="9">
        <v>2.5506148802585171E-2</v>
      </c>
      <c r="O1080" s="9">
        <v>2.4050806324490415E-2</v>
      </c>
      <c r="P1080" s="9">
        <v>2.6042351181073897E-2</v>
      </c>
      <c r="Q1080" s="9">
        <v>3.4405228038339786E-2</v>
      </c>
      <c r="R1080" s="9">
        <v>3.06435137895813E-2</v>
      </c>
      <c r="S1080" s="10">
        <v>191</v>
      </c>
      <c r="T1080" s="10">
        <v>191.1</v>
      </c>
      <c r="U1080" s="41"/>
      <c r="V1080" s="84">
        <v>5.6333333333333326E-2</v>
      </c>
      <c r="W1080" s="84">
        <v>5.7000000000000002E-2</v>
      </c>
      <c r="X1080" s="87">
        <v>5.7</v>
      </c>
      <c r="Y1080" s="41"/>
      <c r="Z1080" s="13">
        <v>1.8100000000000002E-2</v>
      </c>
      <c r="AA1080" s="11">
        <v>1.81</v>
      </c>
      <c r="AB1080" s="22">
        <v>1.7399999999999999E-2</v>
      </c>
      <c r="AC1080" s="41"/>
      <c r="AD1080" s="90">
        <v>0</v>
      </c>
      <c r="AE1080" s="41"/>
      <c r="AF1080" s="12" t="str">
        <v/>
      </c>
      <c r="AG1080" s="104" t="str">
        <v/>
      </c>
      <c r="AH1080" s="41"/>
      <c r="AI1080" s="94">
        <v>2</v>
      </c>
      <c r="AJ1080" s="94">
        <v>4.26</v>
      </c>
      <c r="AK1080" s="94">
        <v>2.13</v>
      </c>
      <c r="AL1080" s="41"/>
      <c r="AM1080" s="7">
        <v>1.402946319749887E-2</v>
      </c>
      <c r="AN1080" s="7">
        <v>1.9635306899847826E-3</v>
      </c>
      <c r="AO1080" s="7">
        <v>1.9906581704694837E-2</v>
      </c>
      <c r="AP1080" s="7">
        <v>1.6728263551133882E-2</v>
      </c>
      <c r="AQ1080" s="7">
        <v>1.8682138119432423E-2</v>
      </c>
      <c r="AR1080" s="7">
        <v>2.6792281560805487E-2</v>
      </c>
      <c r="AS1080" s="18">
        <v>76.543000000000006</v>
      </c>
      <c r="AT1080" s="41"/>
      <c r="AU1080" s="9">
        <v>1.6877196190874244E-2</v>
      </c>
      <c r="AV1080" s="9">
        <v>1.969314729959315E-3</v>
      </c>
      <c r="AW1080" s="9">
        <v>1.867359602912777E-2</v>
      </c>
      <c r="AX1080" s="9">
        <v>1.6360724096093682E-2</v>
      </c>
      <c r="AY1080" s="9">
        <v>1.8786113451412456E-2</v>
      </c>
      <c r="AZ1080" s="9">
        <v>2.8593559909483091E-2</v>
      </c>
      <c r="BA1080" s="10">
        <v>77.844999999999999</v>
      </c>
      <c r="BB1080" s="41"/>
    </row>
    <row r="1081" spans="1:54" ht="12.75" customHeight="1" x14ac:dyDescent="0.2">
      <c r="A1081" s="32">
        <v>37500</v>
      </c>
      <c r="B1081" s="7">
        <v>1.5143017386427315E-2</v>
      </c>
      <c r="C1081" s="7">
        <v>1.6620498614958734E-3</v>
      </c>
      <c r="D1081" s="7">
        <v>2.5359027912710053E-2</v>
      </c>
      <c r="E1081" s="7">
        <v>2.3440755515985678E-2</v>
      </c>
      <c r="F1081" s="7">
        <v>2.5070278015499881E-2</v>
      </c>
      <c r="G1081" s="7">
        <v>3.1204487218431609E-2</v>
      </c>
      <c r="H1081" s="7">
        <v>2.3326572008113722E-2</v>
      </c>
      <c r="I1081" s="8">
        <v>181</v>
      </c>
      <c r="J1081" s="8">
        <v>180.8</v>
      </c>
      <c r="K1081" s="41"/>
      <c r="L1081" s="9">
        <v>2.2447888829502993E-2</v>
      </c>
      <c r="M1081" s="9">
        <v>1.0465724751440586E-3</v>
      </c>
      <c r="N1081" s="9">
        <v>2.4886676632392302E-2</v>
      </c>
      <c r="O1081" s="9">
        <v>2.3889783864027292E-2</v>
      </c>
      <c r="P1081" s="9">
        <v>2.5925893433089486E-2</v>
      </c>
      <c r="Q1081" s="9">
        <v>3.4379980299453772E-2</v>
      </c>
      <c r="R1081" s="9">
        <v>2.9561671763506769E-2</v>
      </c>
      <c r="S1081" s="10">
        <v>191.3</v>
      </c>
      <c r="T1081" s="10">
        <v>191.3</v>
      </c>
      <c r="U1081" s="41"/>
      <c r="V1081" s="84">
        <v>5.6916666666666664E-2</v>
      </c>
      <c r="W1081" s="84">
        <v>5.7000000000000002E-2</v>
      </c>
      <c r="X1081" s="87">
        <v>5.7</v>
      </c>
      <c r="Y1081" s="41"/>
      <c r="Z1081" s="13">
        <v>1.8500000000000003E-2</v>
      </c>
      <c r="AA1081" s="11">
        <v>1.85</v>
      </c>
      <c r="AB1081" s="22">
        <v>1.7500000000000002E-2</v>
      </c>
      <c r="AC1081" s="41"/>
      <c r="AD1081" s="90">
        <v>0</v>
      </c>
      <c r="AE1081" s="41"/>
      <c r="AF1081" s="12" t="str">
        <v/>
      </c>
      <c r="AG1081" s="104" t="str">
        <v/>
      </c>
      <c r="AH1081" s="41"/>
      <c r="AI1081" s="94">
        <v>1.91</v>
      </c>
      <c r="AJ1081" s="94">
        <v>3.87</v>
      </c>
      <c r="AK1081" s="94">
        <v>2</v>
      </c>
      <c r="AL1081" s="41"/>
      <c r="AM1081" s="7">
        <v>1.9328166748640685E-2</v>
      </c>
      <c r="AN1081" s="7">
        <v>1.8029081692643167E-3</v>
      </c>
      <c r="AO1081" s="7">
        <v>1.9300892881742415E-2</v>
      </c>
      <c r="AP1081" s="7">
        <v>1.6604460575914137E-2</v>
      </c>
      <c r="AQ1081" s="7">
        <v>1.8699214559666721E-2</v>
      </c>
      <c r="AR1081" s="7">
        <v>2.6742688193434949E-2</v>
      </c>
      <c r="AS1081" s="18">
        <v>76.680999999999997</v>
      </c>
      <c r="AT1081" s="41"/>
      <c r="AU1081" s="9">
        <v>2.4356919519693099E-2</v>
      </c>
      <c r="AV1081" s="9">
        <v>1.6314471064293734E-3</v>
      </c>
      <c r="AW1081" s="9">
        <v>1.8329231167028892E-2</v>
      </c>
      <c r="AX1081" s="9">
        <v>1.6270561524815985E-2</v>
      </c>
      <c r="AY1081" s="9">
        <v>1.8786793798374779E-2</v>
      </c>
      <c r="AZ1081" s="9">
        <v>2.8487337675052515E-2</v>
      </c>
      <c r="BA1081" s="10">
        <v>77.971999999999994</v>
      </c>
      <c r="BB1081" s="41"/>
    </row>
    <row r="1082" spans="1:54" ht="12.75" customHeight="1" x14ac:dyDescent="0.2">
      <c r="A1082" s="32">
        <v>37530</v>
      </c>
      <c r="B1082" s="7">
        <v>2.0258863252673232E-2</v>
      </c>
      <c r="C1082" s="7">
        <v>2.2123893805308104E-3</v>
      </c>
      <c r="D1082" s="7">
        <v>2.5314905284135047E-2</v>
      </c>
      <c r="E1082" s="7">
        <v>2.3272468713276151E-2</v>
      </c>
      <c r="F1082" s="7">
        <v>2.4877968485119917E-2</v>
      </c>
      <c r="G1082" s="7">
        <v>3.113212089264783E-2</v>
      </c>
      <c r="H1082" s="7">
        <v>3.1600407747196746E-2</v>
      </c>
      <c r="I1082" s="8">
        <v>181.3</v>
      </c>
      <c r="J1082" s="8">
        <v>181.2</v>
      </c>
      <c r="K1082" s="41"/>
      <c r="L1082" s="9">
        <v>2.2388059701492713E-2</v>
      </c>
      <c r="M1082" s="9">
        <v>1.045478306325176E-3</v>
      </c>
      <c r="N1082" s="9">
        <v>2.4626899522308898E-2</v>
      </c>
      <c r="O1082" s="9">
        <v>2.3463001245865645E-2</v>
      </c>
      <c r="P1082" s="9">
        <v>2.5572184532052677E-2</v>
      </c>
      <c r="Q1082" s="9">
        <v>3.4302803751565802E-2</v>
      </c>
      <c r="R1082" s="9">
        <v>3.2653061224489743E-2</v>
      </c>
      <c r="S1082" s="10">
        <v>191.8</v>
      </c>
      <c r="T1082" s="10">
        <v>191.5</v>
      </c>
      <c r="U1082" s="41"/>
      <c r="V1082" s="84">
        <v>5.7249999999999988E-2</v>
      </c>
      <c r="W1082" s="84">
        <v>5.7000000000000002E-2</v>
      </c>
      <c r="X1082" s="87">
        <v>5.7</v>
      </c>
      <c r="Y1082" s="41"/>
      <c r="Z1082" s="13">
        <v>1.8200000000000001E-2</v>
      </c>
      <c r="AA1082" s="11">
        <v>1.82</v>
      </c>
      <c r="AB1082" s="22">
        <v>1.7500000000000002E-2</v>
      </c>
      <c r="AC1082" s="41"/>
      <c r="AD1082" s="90">
        <v>0</v>
      </c>
      <c r="AE1082" s="41"/>
      <c r="AF1082" s="12" t="str">
        <v/>
      </c>
      <c r="AG1082" s="104" t="str">
        <v/>
      </c>
      <c r="AH1082" s="41"/>
      <c r="AI1082" s="94">
        <v>2.25</v>
      </c>
      <c r="AJ1082" s="94">
        <v>3.94</v>
      </c>
      <c r="AK1082" s="94">
        <v>1.91</v>
      </c>
      <c r="AL1082" s="41"/>
      <c r="AM1082" s="7">
        <v>1.7604514385630265E-2</v>
      </c>
      <c r="AN1082" s="7">
        <v>1.8257456214707535E-3</v>
      </c>
      <c r="AO1082" s="7">
        <v>1.9348658064466395E-2</v>
      </c>
      <c r="AP1082" s="7">
        <v>1.6710636572348836E-2</v>
      </c>
      <c r="AQ1082" s="7">
        <v>1.8525932319015004E-2</v>
      </c>
      <c r="AR1082" s="7">
        <v>2.6548878982173507E-2</v>
      </c>
      <c r="AS1082" s="18">
        <v>76.820999999999998</v>
      </c>
      <c r="AT1082" s="41"/>
      <c r="AU1082" s="9">
        <v>1.8055156938972639E-2</v>
      </c>
      <c r="AV1082" s="9">
        <v>8.4645770276514654E-4</v>
      </c>
      <c r="AW1082" s="9">
        <v>1.803772268750925E-2</v>
      </c>
      <c r="AX1082" s="9">
        <v>1.6134760549914251E-2</v>
      </c>
      <c r="AY1082" s="9">
        <v>1.8481889186300782E-2</v>
      </c>
      <c r="AZ1082" s="9">
        <v>2.8205735705409074E-2</v>
      </c>
      <c r="BA1082" s="10">
        <v>78.037999999999997</v>
      </c>
      <c r="BB1082" s="41"/>
    </row>
    <row r="1083" spans="1:54" ht="12.75" customHeight="1" x14ac:dyDescent="0.2">
      <c r="A1083" s="32">
        <v>37561</v>
      </c>
      <c r="B1083" s="7">
        <v>2.1984216459977501E-2</v>
      </c>
      <c r="C1083" s="7">
        <v>1.6556291390728006E-3</v>
      </c>
      <c r="D1083" s="7">
        <v>2.5111792183479142E-2</v>
      </c>
      <c r="E1083" s="7">
        <v>2.3399158387670482E-2</v>
      </c>
      <c r="F1083" s="7">
        <v>2.4733527904972075E-2</v>
      </c>
      <c r="G1083" s="7">
        <v>3.1237236594485074E-2</v>
      </c>
      <c r="H1083" s="7">
        <v>4.4238683127572065E-2</v>
      </c>
      <c r="I1083" s="8">
        <v>181.3</v>
      </c>
      <c r="J1083" s="8">
        <v>181.5</v>
      </c>
      <c r="K1083" s="41"/>
      <c r="L1083" s="9">
        <v>1.9670388091440838E-2</v>
      </c>
      <c r="M1083" s="9">
        <v>2.0887728459531019E-3</v>
      </c>
      <c r="N1083" s="9">
        <v>2.4435416262473142E-2</v>
      </c>
      <c r="O1083" s="9">
        <v>2.3463001245865645E-2</v>
      </c>
      <c r="P1083" s="9">
        <v>2.536592183098918E-2</v>
      </c>
      <c r="Q1083" s="9">
        <v>3.4355764805044764E-2</v>
      </c>
      <c r="R1083" s="9">
        <v>3.6809815950920255E-2</v>
      </c>
      <c r="S1083" s="10">
        <v>191.8</v>
      </c>
      <c r="T1083" s="10">
        <v>191.9</v>
      </c>
      <c r="U1083" s="41"/>
      <c r="V1083" s="84">
        <v>5.7583333333333341E-2</v>
      </c>
      <c r="W1083" s="84">
        <v>5.9000000000000004E-2</v>
      </c>
      <c r="X1083" s="87">
        <v>5.9</v>
      </c>
      <c r="Y1083" s="41"/>
      <c r="Z1083" s="13">
        <v>1.23E-2</v>
      </c>
      <c r="AA1083" s="11">
        <v>1.23</v>
      </c>
      <c r="AB1083" s="22">
        <v>1.34E-2</v>
      </c>
      <c r="AC1083" s="41"/>
      <c r="AD1083" s="90">
        <v>0</v>
      </c>
      <c r="AE1083" s="41"/>
      <c r="AF1083" s="12" t="str">
        <v/>
      </c>
      <c r="AG1083" s="104" t="str">
        <v/>
      </c>
      <c r="AH1083" s="41"/>
      <c r="AI1083" s="94">
        <v>2.14</v>
      </c>
      <c r="AJ1083" s="94">
        <v>4.05</v>
      </c>
      <c r="AK1083" s="94">
        <v>1.92</v>
      </c>
      <c r="AL1083" s="41"/>
      <c r="AM1083" s="7">
        <v>1.9299850214074654E-2</v>
      </c>
      <c r="AN1083" s="7">
        <v>9.8931281810976657E-4</v>
      </c>
      <c r="AO1083" s="7">
        <v>1.9380269190275579E-2</v>
      </c>
      <c r="AP1083" s="7">
        <v>1.6900221547666794E-2</v>
      </c>
      <c r="AQ1083" s="7">
        <v>1.8426132249496741E-2</v>
      </c>
      <c r="AR1083" s="7">
        <v>2.6445279803712918E-2</v>
      </c>
      <c r="AS1083" s="18">
        <v>76.897000000000006</v>
      </c>
      <c r="AT1083" s="41"/>
      <c r="AU1083" s="9">
        <v>1.6976956125504428E-2</v>
      </c>
      <c r="AV1083" s="9">
        <v>9.7388451779911733E-4</v>
      </c>
      <c r="AW1083" s="9">
        <v>1.80424503360328E-2</v>
      </c>
      <c r="AX1083" s="9">
        <v>1.627053627408781E-2</v>
      </c>
      <c r="AY1083" s="9">
        <v>1.8358708555561654E-2</v>
      </c>
      <c r="AZ1083" s="9">
        <v>2.8066541580112681E-2</v>
      </c>
      <c r="BA1083" s="10">
        <v>78.114000000000004</v>
      </c>
      <c r="BB1083" s="41"/>
    </row>
    <row r="1084" spans="1:54" ht="12.75" customHeight="1" x14ac:dyDescent="0.2">
      <c r="A1084" s="32">
        <v>37591</v>
      </c>
      <c r="B1084" s="7">
        <v>2.3769100169779289E-2</v>
      </c>
      <c r="C1084" s="7">
        <v>1.6528925619836432E-3</v>
      </c>
      <c r="D1084" s="7">
        <v>2.4357339809981449E-2</v>
      </c>
      <c r="E1084" s="7">
        <v>2.320072664775874E-2</v>
      </c>
      <c r="F1084" s="7">
        <v>2.4579393759968093E-2</v>
      </c>
      <c r="G1084" s="7">
        <v>3.1334242419358338E-2</v>
      </c>
      <c r="H1084" s="7">
        <v>3.7987679671457775E-2</v>
      </c>
      <c r="I1084" s="8">
        <v>180.9</v>
      </c>
      <c r="J1084" s="8">
        <v>181.8</v>
      </c>
      <c r="K1084" s="41"/>
      <c r="L1084" s="9">
        <v>1.9169329073482455E-2</v>
      </c>
      <c r="M1084" s="9">
        <v>1.0422094841062712E-3</v>
      </c>
      <c r="N1084" s="9">
        <v>2.4105608561949099E-2</v>
      </c>
      <c r="O1084" s="9">
        <v>2.3155592611495024E-2</v>
      </c>
      <c r="P1084" s="9">
        <v>2.5220569426640083E-2</v>
      </c>
      <c r="Q1084" s="9">
        <v>3.4460193386051552E-2</v>
      </c>
      <c r="R1084" s="9">
        <v>3.8894575230296713E-2</v>
      </c>
      <c r="S1084" s="10">
        <v>191.4</v>
      </c>
      <c r="T1084" s="10">
        <v>192.1</v>
      </c>
      <c r="U1084" s="41"/>
      <c r="V1084" s="84">
        <v>5.7833333333333341E-2</v>
      </c>
      <c r="W1084" s="84">
        <v>0.06</v>
      </c>
      <c r="X1084" s="87">
        <v>6</v>
      </c>
      <c r="Y1084" s="41"/>
      <c r="Z1084" s="13">
        <v>1.1599999999999999E-2</v>
      </c>
      <c r="AA1084" s="11">
        <v>1.1599999999999999</v>
      </c>
      <c r="AB1084" s="22">
        <v>1.24E-2</v>
      </c>
      <c r="AC1084" s="41"/>
      <c r="AD1084" s="90">
        <v>0</v>
      </c>
      <c r="AE1084" s="41"/>
      <c r="AF1084" s="12" t="str">
        <v/>
      </c>
      <c r="AG1084" s="104" t="str">
        <v/>
      </c>
      <c r="AH1084" s="41"/>
      <c r="AI1084" s="94">
        <v>2.2200000000000002</v>
      </c>
      <c r="AJ1084" s="94">
        <v>4.03</v>
      </c>
      <c r="AK1084" s="94">
        <v>1.84</v>
      </c>
      <c r="AL1084" s="41"/>
      <c r="AM1084" s="7">
        <v>2.1336730225707701E-2</v>
      </c>
      <c r="AN1084" s="7">
        <v>9.6232622859138139E-4</v>
      </c>
      <c r="AO1084" s="7">
        <v>1.8917084140253282E-2</v>
      </c>
      <c r="AP1084" s="7">
        <v>1.7139018172174891E-2</v>
      </c>
      <c r="AQ1084" s="7">
        <v>1.8346203004853567E-2</v>
      </c>
      <c r="AR1084" s="7">
        <v>2.6417085999440593E-2</v>
      </c>
      <c r="AS1084" s="18">
        <v>76.971000000000004</v>
      </c>
      <c r="AT1084" s="41"/>
      <c r="AU1084" s="9">
        <v>1.7688863435205926E-2</v>
      </c>
      <c r="AV1084" s="9">
        <v>9.3453158204659381E-4</v>
      </c>
      <c r="AW1084" s="9">
        <v>1.792884776935888E-2</v>
      </c>
      <c r="AX1084" s="9">
        <v>1.6341962515944886E-2</v>
      </c>
      <c r="AY1084" s="9">
        <v>1.8264793705401239E-2</v>
      </c>
      <c r="AZ1084" s="9">
        <v>2.7951133455135224E-2</v>
      </c>
      <c r="BA1084" s="10">
        <v>78.186999999999998</v>
      </c>
      <c r="BB1084" s="41"/>
    </row>
    <row r="1085" spans="1:54" ht="12.75" customHeight="1" x14ac:dyDescent="0.2">
      <c r="A1085" s="32">
        <v>37622</v>
      </c>
      <c r="B1085" s="7">
        <v>2.5974025974025983E-2</v>
      </c>
      <c r="C1085" s="7">
        <v>4.4004400440043057E-3</v>
      </c>
      <c r="D1085" s="7">
        <v>2.4851233915451854E-2</v>
      </c>
      <c r="E1085" s="7">
        <v>2.3723597498199744E-2</v>
      </c>
      <c r="F1085" s="7">
        <v>2.4527311531521656E-2</v>
      </c>
      <c r="G1085" s="7">
        <v>3.1456230658800655E-2</v>
      </c>
      <c r="H1085" s="7">
        <v>4.508196721311486E-2</v>
      </c>
      <c r="I1085" s="8">
        <v>181.7</v>
      </c>
      <c r="J1085" s="8">
        <v>182.6</v>
      </c>
      <c r="K1085" s="41"/>
      <c r="L1085" s="9">
        <v>1.9128586609989506E-2</v>
      </c>
      <c r="M1085" s="9">
        <v>1.561686621551317E-3</v>
      </c>
      <c r="N1085" s="9">
        <v>2.3670911936536587E-2</v>
      </c>
      <c r="O1085" s="9">
        <v>2.2984299913240136E-2</v>
      </c>
      <c r="P1085" s="9">
        <v>2.4954760720666824E-2</v>
      </c>
      <c r="Q1085" s="9">
        <v>3.4355764805044764E-2</v>
      </c>
      <c r="R1085" s="9">
        <v>3.9959016393442681E-2</v>
      </c>
      <c r="S1085" s="10">
        <v>191.8</v>
      </c>
      <c r="T1085" s="10">
        <v>192.4</v>
      </c>
      <c r="U1085" s="41"/>
      <c r="V1085" s="84">
        <v>5.7916666666666679E-2</v>
      </c>
      <c r="W1085" s="84">
        <v>5.7999999999999996E-2</v>
      </c>
      <c r="X1085" s="87">
        <v>5.8</v>
      </c>
      <c r="Y1085" s="41"/>
      <c r="Z1085" s="13">
        <v>1.3300000000000001E-2</v>
      </c>
      <c r="AA1085" s="11">
        <v>1.33</v>
      </c>
      <c r="AB1085" s="22">
        <v>1.24E-2</v>
      </c>
      <c r="AC1085" s="41"/>
      <c r="AD1085" s="90">
        <v>0</v>
      </c>
      <c r="AE1085" s="41"/>
      <c r="AF1085" s="12" t="str">
        <v/>
      </c>
      <c r="AG1085" s="104" t="str">
        <v/>
      </c>
      <c r="AH1085" s="41"/>
      <c r="AI1085" s="94">
        <v>2.2799999999999998</v>
      </c>
      <c r="AJ1085" s="94">
        <v>4.05</v>
      </c>
      <c r="AK1085" s="94">
        <v>1.74</v>
      </c>
      <c r="AL1085" s="41"/>
      <c r="AM1085" s="7">
        <v>2.3465153584070197E-2</v>
      </c>
      <c r="AN1085" s="7">
        <v>2.9881383897829572E-3</v>
      </c>
      <c r="AO1085" s="7">
        <v>1.9007505227731869E-2</v>
      </c>
      <c r="AP1085" s="7">
        <v>1.7645427738754549E-2</v>
      </c>
      <c r="AQ1085" s="7">
        <v>1.8402806008587236E-2</v>
      </c>
      <c r="AR1085" s="7">
        <v>2.6331536089347019E-2</v>
      </c>
      <c r="AS1085" s="18">
        <v>77.200999999999993</v>
      </c>
      <c r="AT1085" s="41"/>
      <c r="AU1085" s="9">
        <v>1.7809056731407091E-2</v>
      </c>
      <c r="AV1085" s="9">
        <v>6.7786204867803512E-4</v>
      </c>
      <c r="AW1085" s="9">
        <v>1.7345151186729746E-2</v>
      </c>
      <c r="AX1085" s="9">
        <v>1.6169836456254361E-2</v>
      </c>
      <c r="AY1085" s="9">
        <v>1.8037708335647995E-2</v>
      </c>
      <c r="AZ1085" s="9">
        <v>2.7635801230828871E-2</v>
      </c>
      <c r="BA1085" s="10">
        <v>78.239999999999995</v>
      </c>
      <c r="BB1085" s="41"/>
    </row>
    <row r="1086" spans="1:54" ht="12.75" customHeight="1" x14ac:dyDescent="0.2">
      <c r="A1086" s="32">
        <v>37653</v>
      </c>
      <c r="B1086" s="7">
        <v>2.9808773903261976E-2</v>
      </c>
      <c r="C1086" s="7">
        <v>5.4764512595837367E-3</v>
      </c>
      <c r="D1086" s="7">
        <v>2.5455659094886673E-2</v>
      </c>
      <c r="E1086" s="7">
        <v>2.4916061686314217E-2</v>
      </c>
      <c r="F1086" s="7">
        <v>2.4955171499788875E-2</v>
      </c>
      <c r="G1086" s="7">
        <v>3.1799427638811828E-2</v>
      </c>
      <c r="H1086" s="7">
        <v>4.6843177189409335E-2</v>
      </c>
      <c r="I1086" s="8">
        <v>183.1</v>
      </c>
      <c r="J1086" s="8">
        <v>183.6</v>
      </c>
      <c r="K1086" s="41"/>
      <c r="L1086" s="9">
        <v>1.744186046511631E-2</v>
      </c>
      <c r="M1086" s="9">
        <v>5.197505197505059E-4</v>
      </c>
      <c r="N1086" s="9">
        <v>2.358071210785706E-2</v>
      </c>
      <c r="O1086" s="9">
        <v>2.2656946537373157E-2</v>
      </c>
      <c r="P1086" s="9">
        <v>2.4714635886283975E-2</v>
      </c>
      <c r="Q1086" s="9">
        <v>3.4385447888071408E-2</v>
      </c>
      <c r="R1086" s="9">
        <v>3.9714867617107963E-2</v>
      </c>
      <c r="S1086" s="10">
        <v>192.5</v>
      </c>
      <c r="T1086" s="10">
        <v>192.5</v>
      </c>
      <c r="U1086" s="41"/>
      <c r="V1086" s="84">
        <v>5.8083333333333334E-2</v>
      </c>
      <c r="W1086" s="84">
        <v>5.9000000000000004E-2</v>
      </c>
      <c r="X1086" s="87">
        <v>5.9</v>
      </c>
      <c r="Y1086" s="41"/>
      <c r="Z1086" s="13">
        <v>1.3300000000000001E-2</v>
      </c>
      <c r="AA1086" s="11">
        <v>1.33</v>
      </c>
      <c r="AB1086" s="22">
        <v>1.26E-2</v>
      </c>
      <c r="AC1086" s="41"/>
      <c r="AD1086" s="90">
        <v>0</v>
      </c>
      <c r="AE1086" s="41"/>
      <c r="AF1086" s="12" t="str">
        <v/>
      </c>
      <c r="AG1086" s="104" t="str">
        <v/>
      </c>
      <c r="AH1086" s="41"/>
      <c r="AI1086" s="94">
        <v>2.1800000000000002</v>
      </c>
      <c r="AJ1086" s="94">
        <v>3.9</v>
      </c>
      <c r="AK1086" s="94">
        <v>1.63</v>
      </c>
      <c r="AL1086" s="41"/>
      <c r="AM1086" s="7">
        <v>2.6046216151830226E-2</v>
      </c>
      <c r="AN1086" s="7">
        <v>4.2097900286266476E-3</v>
      </c>
      <c r="AO1086" s="7">
        <v>1.936542410425135E-2</v>
      </c>
      <c r="AP1086" s="7">
        <v>1.8607386525972158E-2</v>
      </c>
      <c r="AQ1086" s="7">
        <v>1.8677229815642793E-2</v>
      </c>
      <c r="AR1086" s="7">
        <v>2.6460003439466639E-2</v>
      </c>
      <c r="AS1086" s="18">
        <v>77.525999999999996</v>
      </c>
      <c r="AT1086" s="41"/>
      <c r="AU1086" s="9">
        <v>1.7268690436001988E-2</v>
      </c>
      <c r="AV1086" s="9">
        <v>1.3803680981596678E-3</v>
      </c>
      <c r="AW1086" s="9">
        <v>1.7315846645765243E-2</v>
      </c>
      <c r="AX1086" s="9">
        <v>1.6275763012183253E-2</v>
      </c>
      <c r="AY1086" s="9">
        <v>1.7983841158736968E-2</v>
      </c>
      <c r="AZ1086" s="9">
        <v>2.7516721086086937E-2</v>
      </c>
      <c r="BA1086" s="10">
        <v>78.347999999999999</v>
      </c>
      <c r="BB1086" s="41"/>
    </row>
    <row r="1087" spans="1:54" ht="12.75" customHeight="1" x14ac:dyDescent="0.2">
      <c r="A1087" s="32">
        <v>37681</v>
      </c>
      <c r="B1087" s="7">
        <v>3.0201342281878985E-2</v>
      </c>
      <c r="C1087" s="7">
        <v>1.6339869281045694E-3</v>
      </c>
      <c r="D1087" s="7">
        <v>2.4696584217073214E-2</v>
      </c>
      <c r="E1087" s="7">
        <v>2.5764713553607654E-2</v>
      </c>
      <c r="F1087" s="7">
        <v>2.5211616825311367E-2</v>
      </c>
      <c r="G1087" s="7">
        <v>3.210848092902685E-2</v>
      </c>
      <c r="H1087" s="7">
        <v>4.2467138523761161E-2</v>
      </c>
      <c r="I1087" s="8">
        <v>184.2</v>
      </c>
      <c r="J1087" s="8">
        <v>183.9</v>
      </c>
      <c r="K1087" s="41"/>
      <c r="L1087" s="9">
        <v>1.6859852476290849E-2</v>
      </c>
      <c r="M1087" s="9">
        <v>0</v>
      </c>
      <c r="N1087" s="9">
        <v>2.2570754106165491E-2</v>
      </c>
      <c r="O1087" s="9">
        <v>2.259414909564228E-2</v>
      </c>
      <c r="P1087" s="9">
        <v>2.4573557738170493E-2</v>
      </c>
      <c r="Q1087" s="9">
        <v>3.4414060323582074E-2</v>
      </c>
      <c r="R1087" s="9">
        <v>3.6474164133738496E-2</v>
      </c>
      <c r="S1087" s="10">
        <v>193</v>
      </c>
      <c r="T1087" s="10">
        <v>192.5</v>
      </c>
      <c r="U1087" s="41"/>
      <c r="V1087" s="84">
        <v>5.8250000000000003E-2</v>
      </c>
      <c r="W1087" s="84">
        <v>5.9000000000000004E-2</v>
      </c>
      <c r="X1087" s="87">
        <v>5.9</v>
      </c>
      <c r="Y1087" s="41"/>
      <c r="Z1087" s="13">
        <v>1.38E-2</v>
      </c>
      <c r="AA1087" s="11">
        <v>1.38</v>
      </c>
      <c r="AB1087" s="22">
        <v>1.2500000000000001E-2</v>
      </c>
      <c r="AC1087" s="41"/>
      <c r="AD1087" s="90">
        <v>0</v>
      </c>
      <c r="AE1087" s="41"/>
      <c r="AF1087" s="12" t="str">
        <v/>
      </c>
      <c r="AG1087" s="104" t="str">
        <v/>
      </c>
      <c r="AH1087" s="41"/>
      <c r="AI1087" s="94">
        <v>2.3199999999999998</v>
      </c>
      <c r="AJ1087" s="94">
        <v>3.81</v>
      </c>
      <c r="AK1087" s="94">
        <v>1.57</v>
      </c>
      <c r="AL1087" s="41"/>
      <c r="AM1087" s="7">
        <v>2.5896545807320148E-2</v>
      </c>
      <c r="AN1087" s="7">
        <v>2.5668807883807432E-3</v>
      </c>
      <c r="AO1087" s="7">
        <v>1.878204634140479E-2</v>
      </c>
      <c r="AP1087" s="7">
        <v>1.9098069024624742E-2</v>
      </c>
      <c r="AQ1087" s="7">
        <v>1.8729888739618561E-2</v>
      </c>
      <c r="AR1087" s="7">
        <v>2.6525768755526702E-2</v>
      </c>
      <c r="AS1087" s="18">
        <v>77.724999999999994</v>
      </c>
      <c r="AT1087" s="41"/>
      <c r="AU1087" s="9">
        <v>1.7689015691868759E-2</v>
      </c>
      <c r="AV1087" s="9">
        <v>1.6082095267269114E-3</v>
      </c>
      <c r="AW1087" s="9">
        <v>1.7164274962538695E-2</v>
      </c>
      <c r="AX1087" s="9">
        <v>1.6385946564837495E-2</v>
      </c>
      <c r="AY1087" s="9">
        <v>1.792561266939896E-2</v>
      </c>
      <c r="AZ1087" s="9">
        <v>2.7533865518396983E-2</v>
      </c>
      <c r="BA1087" s="10">
        <v>78.474000000000004</v>
      </c>
      <c r="BB1087" s="41"/>
    </row>
    <row r="1088" spans="1:54" ht="12.75" customHeight="1" x14ac:dyDescent="0.2">
      <c r="A1088" s="32">
        <v>37712</v>
      </c>
      <c r="B1088" s="7">
        <v>2.2246941045606317E-2</v>
      </c>
      <c r="C1088" s="7">
        <v>-3.8064165307233333E-3</v>
      </c>
      <c r="D1088" s="7">
        <v>2.3755028684664836E-2</v>
      </c>
      <c r="E1088" s="7">
        <v>2.4939966524113455E-2</v>
      </c>
      <c r="F1088" s="7">
        <v>2.4703693241691305E-2</v>
      </c>
      <c r="G1088" s="7">
        <v>3.1628732926278547E-2</v>
      </c>
      <c r="H1088" s="7">
        <v>2.9145728643216184E-2</v>
      </c>
      <c r="I1088" s="8">
        <v>183.8</v>
      </c>
      <c r="J1088" s="8">
        <v>183.2</v>
      </c>
      <c r="K1088" s="41"/>
      <c r="L1088" s="9">
        <v>1.4713610089332585E-2</v>
      </c>
      <c r="M1088" s="9">
        <v>0</v>
      </c>
      <c r="N1088" s="9">
        <v>2.1992955612888387E-2</v>
      </c>
      <c r="O1088" s="9">
        <v>2.2226732551147821E-2</v>
      </c>
      <c r="P1088" s="9">
        <v>2.4423822662901884E-2</v>
      </c>
      <c r="Q1088" s="9">
        <v>3.4177936003740639E-2</v>
      </c>
      <c r="R1088" s="9">
        <v>3.125E-2</v>
      </c>
      <c r="S1088" s="10">
        <v>193.1</v>
      </c>
      <c r="T1088" s="10">
        <v>192.5</v>
      </c>
      <c r="U1088" s="41"/>
      <c r="V1088" s="84">
        <v>5.8333333333333327E-2</v>
      </c>
      <c r="W1088" s="84">
        <v>0.06</v>
      </c>
      <c r="X1088" s="87">
        <v>6</v>
      </c>
      <c r="Y1088" s="41"/>
      <c r="Z1088" s="13">
        <v>1.3100000000000001E-2</v>
      </c>
      <c r="AA1088" s="11">
        <v>1.31</v>
      </c>
      <c r="AB1088" s="22">
        <v>1.26E-2</v>
      </c>
      <c r="AC1088" s="41"/>
      <c r="AD1088" s="90">
        <v>0</v>
      </c>
      <c r="AE1088" s="41"/>
      <c r="AF1088" s="12" t="str">
        <v/>
      </c>
      <c r="AG1088" s="104" t="str">
        <v/>
      </c>
      <c r="AH1088" s="41"/>
      <c r="AI1088" s="94">
        <v>2.38</v>
      </c>
      <c r="AJ1088" s="94">
        <v>3.96</v>
      </c>
      <c r="AK1088" s="94">
        <v>1.62</v>
      </c>
      <c r="AL1088" s="41"/>
      <c r="AM1088" s="7">
        <v>1.9886961093585676E-2</v>
      </c>
      <c r="AN1088" s="7">
        <v>-1.698295271791439E-3</v>
      </c>
      <c r="AO1088" s="7">
        <v>1.8486805696582786E-2</v>
      </c>
      <c r="AP1088" s="7">
        <v>1.849830558367449E-2</v>
      </c>
      <c r="AQ1088" s="7">
        <v>1.8285784339452604E-2</v>
      </c>
      <c r="AR1088" s="7">
        <v>2.6205012983880449E-2</v>
      </c>
      <c r="AS1088" s="18">
        <v>77.593000000000004</v>
      </c>
      <c r="AT1088" s="41"/>
      <c r="AU1088" s="9">
        <v>1.5984481086324109E-2</v>
      </c>
      <c r="AV1088" s="9">
        <v>1.1086474501109667E-3</v>
      </c>
      <c r="AW1088" s="9">
        <v>1.7317244517363273E-2</v>
      </c>
      <c r="AX1088" s="9">
        <v>1.6237851518695612E-2</v>
      </c>
      <c r="AY1088" s="9">
        <v>1.7742921314810145E-2</v>
      </c>
      <c r="AZ1088" s="9">
        <v>2.7435492203336853E-2</v>
      </c>
      <c r="BA1088" s="10">
        <v>78.561000000000007</v>
      </c>
      <c r="BB1088" s="41"/>
    </row>
    <row r="1089" spans="1:54" ht="12.75" customHeight="1" x14ac:dyDescent="0.2">
      <c r="A1089" s="32">
        <v>37742</v>
      </c>
      <c r="B1089" s="7">
        <v>2.0578420467185721E-2</v>
      </c>
      <c r="C1089" s="7">
        <v>-1.6375545851528006E-3</v>
      </c>
      <c r="D1089" s="7">
        <v>2.27998321189673E-2</v>
      </c>
      <c r="E1089" s="7">
        <v>2.4227267372170624E-2</v>
      </c>
      <c r="F1089" s="7">
        <v>2.4394129099643669E-2</v>
      </c>
      <c r="G1089" s="7">
        <v>3.1231617094578557E-2</v>
      </c>
      <c r="H1089" s="7">
        <v>2.8084252758274753E-2</v>
      </c>
      <c r="I1089" s="8">
        <v>183.5</v>
      </c>
      <c r="J1089" s="8">
        <v>182.9</v>
      </c>
      <c r="K1089" s="41"/>
      <c r="L1089" s="9">
        <v>1.577287066246047E-2</v>
      </c>
      <c r="M1089" s="9">
        <v>2.077922077922123E-3</v>
      </c>
      <c r="N1089" s="9">
        <v>2.2169343768895677E-2</v>
      </c>
      <c r="O1089" s="9">
        <v>2.2214438234567258E-2</v>
      </c>
      <c r="P1089" s="9">
        <v>2.4476861770583502E-2</v>
      </c>
      <c r="Q1089" s="9">
        <v>3.4099930345546925E-2</v>
      </c>
      <c r="R1089" s="9">
        <v>2.9116465863453955E-2</v>
      </c>
      <c r="S1089" s="10">
        <v>193.2</v>
      </c>
      <c r="T1089" s="10">
        <v>192.9</v>
      </c>
      <c r="U1089" s="41"/>
      <c r="V1089" s="84">
        <v>5.8583333333333314E-2</v>
      </c>
      <c r="W1089" s="84">
        <v>6.0999999999999999E-2</v>
      </c>
      <c r="X1089" s="87">
        <v>6.1</v>
      </c>
      <c r="Y1089" s="41"/>
      <c r="Z1089" s="13">
        <v>1.2800000000000001E-2</v>
      </c>
      <c r="AA1089" s="11">
        <v>1.28</v>
      </c>
      <c r="AB1089" s="22">
        <v>1.26E-2</v>
      </c>
      <c r="AC1089" s="41"/>
      <c r="AD1089" s="90">
        <v>0</v>
      </c>
      <c r="AE1089" s="41"/>
      <c r="AF1089" s="12" t="str">
        <v/>
      </c>
      <c r="AG1089" s="104" t="str">
        <v/>
      </c>
      <c r="AH1089" s="41"/>
      <c r="AI1089" s="94">
        <v>2.04</v>
      </c>
      <c r="AJ1089" s="94">
        <v>3.57</v>
      </c>
      <c r="AK1089" s="94">
        <v>1.42</v>
      </c>
      <c r="AL1089" s="41"/>
      <c r="AM1089" s="7">
        <v>1.8048075660055396E-2</v>
      </c>
      <c r="AN1089" s="7">
        <v>-1.1470106839533978E-3</v>
      </c>
      <c r="AO1089" s="7">
        <v>1.781554236466798E-2</v>
      </c>
      <c r="AP1089" s="7">
        <v>1.7985757892674759E-2</v>
      </c>
      <c r="AQ1089" s="7">
        <v>1.7854884018832617E-2</v>
      </c>
      <c r="AR1089" s="7">
        <v>2.6001028092517364E-2</v>
      </c>
      <c r="AS1089" s="18">
        <v>77.504000000000005</v>
      </c>
      <c r="AT1089" s="41"/>
      <c r="AU1089" s="9">
        <v>1.63155107155315E-2</v>
      </c>
      <c r="AV1089" s="9">
        <v>1.4383727294713378E-3</v>
      </c>
      <c r="AW1089" s="9">
        <v>1.7441287418896501E-2</v>
      </c>
      <c r="AX1089" s="9">
        <v>1.6333798715812975E-2</v>
      </c>
      <c r="AY1089" s="9">
        <v>1.7545363630870003E-2</v>
      </c>
      <c r="AZ1089" s="9">
        <v>2.7435227237071036E-2</v>
      </c>
      <c r="BA1089" s="10">
        <v>78.674000000000007</v>
      </c>
      <c r="BB1089" s="41"/>
    </row>
    <row r="1090" spans="1:54" ht="12.75" customHeight="1" x14ac:dyDescent="0.2">
      <c r="A1090" s="32">
        <v>37773</v>
      </c>
      <c r="B1090" s="7">
        <v>2.1122846025569686E-2</v>
      </c>
      <c r="C1090" s="7">
        <v>1.0934937124111865E-3</v>
      </c>
      <c r="D1090" s="7">
        <v>2.1387718861443528E-2</v>
      </c>
      <c r="E1090" s="7">
        <v>2.4198912542452433E-2</v>
      </c>
      <c r="F1090" s="7">
        <v>2.4363738144903779E-2</v>
      </c>
      <c r="G1090" s="7">
        <v>3.1132092312560644E-2</v>
      </c>
      <c r="H1090" s="7">
        <v>2.6026026026025884E-2</v>
      </c>
      <c r="I1090" s="8">
        <v>183.7</v>
      </c>
      <c r="J1090" s="8">
        <v>183.1</v>
      </c>
      <c r="K1090" s="41"/>
      <c r="L1090" s="9">
        <v>1.5255128879537061E-2</v>
      </c>
      <c r="M1090" s="9">
        <v>5.1840331778119086E-4</v>
      </c>
      <c r="N1090" s="9">
        <v>2.16282920476778E-2</v>
      </c>
      <c r="O1090" s="9">
        <v>2.2120835238965908E-2</v>
      </c>
      <c r="P1090" s="9">
        <v>2.430325721155846E-2</v>
      </c>
      <c r="Q1090" s="9">
        <v>3.3889638066194827E-2</v>
      </c>
      <c r="R1090" s="9">
        <v>2.2999999999999909E-2</v>
      </c>
      <c r="S1090" s="10">
        <v>193</v>
      </c>
      <c r="T1090" s="10">
        <v>193</v>
      </c>
      <c r="U1090" s="41"/>
      <c r="V1090" s="84">
        <v>5.8999999999999983E-2</v>
      </c>
      <c r="W1090" s="84">
        <v>6.3E-2</v>
      </c>
      <c r="X1090" s="87">
        <v>6.3</v>
      </c>
      <c r="Y1090" s="41"/>
      <c r="Z1090" s="13">
        <v>1.4499999999999999E-2</v>
      </c>
      <c r="AA1090" s="11">
        <v>1.45</v>
      </c>
      <c r="AB1090" s="22">
        <v>1.2199999999999999E-2</v>
      </c>
      <c r="AC1090" s="41"/>
      <c r="AD1090" s="90">
        <v>0</v>
      </c>
      <c r="AE1090" s="41"/>
      <c r="AF1090" s="12" t="str">
        <v/>
      </c>
      <c r="AG1090" s="104" t="str">
        <v/>
      </c>
      <c r="AH1090" s="41"/>
      <c r="AI1090" s="94">
        <v>2.2200000000000002</v>
      </c>
      <c r="AJ1090" s="94">
        <v>3.33</v>
      </c>
      <c r="AK1090" s="94">
        <v>1.23</v>
      </c>
      <c r="AL1090" s="41"/>
      <c r="AM1090" s="7">
        <v>1.788127254837657E-2</v>
      </c>
      <c r="AN1090" s="7">
        <v>1.0838150289016468E-3</v>
      </c>
      <c r="AO1090" s="7">
        <v>1.7036000341975832E-2</v>
      </c>
      <c r="AP1090" s="7">
        <v>1.8378757603216389E-2</v>
      </c>
      <c r="AQ1090" s="7">
        <v>1.7930663564064142E-2</v>
      </c>
      <c r="AR1090" s="7">
        <v>2.586562705092188E-2</v>
      </c>
      <c r="AS1090" s="18">
        <v>77.587999999999994</v>
      </c>
      <c r="AT1090" s="41"/>
      <c r="AU1090" s="9">
        <v>1.5270719942218847E-2</v>
      </c>
      <c r="AV1090" s="9">
        <v>5.5926989856880382E-4</v>
      </c>
      <c r="AW1090" s="9">
        <v>1.7372212863359104E-2</v>
      </c>
      <c r="AX1090" s="9">
        <v>1.6702626817215682E-2</v>
      </c>
      <c r="AY1090" s="9">
        <v>1.7505341077129311E-2</v>
      </c>
      <c r="AZ1090" s="9">
        <v>2.7224428722402383E-2</v>
      </c>
      <c r="BA1090" s="10">
        <v>78.718000000000004</v>
      </c>
      <c r="BB1090" s="41"/>
    </row>
    <row r="1091" spans="1:54" ht="12.75" customHeight="1" x14ac:dyDescent="0.2">
      <c r="A1091" s="32">
        <v>37803</v>
      </c>
      <c r="B1091" s="7">
        <v>2.1099389228206533E-2</v>
      </c>
      <c r="C1091" s="7">
        <v>3.2768978700163931E-3</v>
      </c>
      <c r="D1091" s="7">
        <v>2.0969253964374435E-2</v>
      </c>
      <c r="E1091" s="7">
        <v>2.4170624081053971E-2</v>
      </c>
      <c r="F1091" s="7">
        <v>2.4475209262833308E-2</v>
      </c>
      <c r="G1091" s="7">
        <v>3.0981356866677467E-2</v>
      </c>
      <c r="H1091" s="7">
        <v>2.0895522388059584E-2</v>
      </c>
      <c r="I1091" s="8">
        <v>183.9</v>
      </c>
      <c r="J1091" s="8">
        <v>183.7</v>
      </c>
      <c r="K1091" s="41"/>
      <c r="L1091" s="9">
        <v>1.5239096163951471E-2</v>
      </c>
      <c r="M1091" s="9">
        <v>2.0725388601037231E-3</v>
      </c>
      <c r="N1091" s="9">
        <v>2.1417056951591462E-2</v>
      </c>
      <c r="O1091" s="9">
        <v>2.1978388229425994E-2</v>
      </c>
      <c r="P1091" s="9">
        <v>2.4274482580191714E-2</v>
      </c>
      <c r="Q1091" s="9">
        <v>3.3683036364585472E-2</v>
      </c>
      <c r="R1091" s="9">
        <v>1.7892644135188984E-2</v>
      </c>
      <c r="S1091" s="10">
        <v>193.2</v>
      </c>
      <c r="T1091" s="10">
        <v>193.4</v>
      </c>
      <c r="U1091" s="41"/>
      <c r="V1091" s="84">
        <v>5.9333333333333335E-2</v>
      </c>
      <c r="W1091" s="84">
        <v>6.2E-2</v>
      </c>
      <c r="X1091" s="87">
        <v>6.2</v>
      </c>
      <c r="Y1091" s="41"/>
      <c r="Z1091" s="13">
        <v>1.04E-2</v>
      </c>
      <c r="AA1091" s="11">
        <v>1.04</v>
      </c>
      <c r="AB1091" s="22">
        <v>1.01E-2</v>
      </c>
      <c r="AC1091" s="41"/>
      <c r="AD1091" s="90">
        <v>0</v>
      </c>
      <c r="AE1091" s="41"/>
      <c r="AF1091" s="12" t="str">
        <v/>
      </c>
      <c r="AG1091" s="104" t="str">
        <v/>
      </c>
      <c r="AH1091" s="41"/>
      <c r="AI1091" s="94">
        <v>2.69</v>
      </c>
      <c r="AJ1091" s="94">
        <v>3.98</v>
      </c>
      <c r="AK1091" s="94">
        <v>1.47</v>
      </c>
      <c r="AL1091" s="41"/>
      <c r="AM1091" s="7">
        <v>1.8627361145654664E-2</v>
      </c>
      <c r="AN1091" s="7">
        <v>2.938598752384447E-3</v>
      </c>
      <c r="AO1091" s="7">
        <v>1.7181477950756197E-2</v>
      </c>
      <c r="AP1091" s="7">
        <v>1.8473839134702796E-2</v>
      </c>
      <c r="AQ1091" s="7">
        <v>1.8066511551904529E-2</v>
      </c>
      <c r="AR1091" s="7">
        <v>2.5727205867581482E-2</v>
      </c>
      <c r="AS1091" s="18">
        <v>77.816000000000003</v>
      </c>
      <c r="AT1091" s="41"/>
      <c r="AU1091" s="9">
        <v>1.5741646501570505E-2</v>
      </c>
      <c r="AV1091" s="9">
        <v>2.5026042328311071E-3</v>
      </c>
      <c r="AW1091" s="9">
        <v>1.7444987176596705E-2</v>
      </c>
      <c r="AX1091" s="9">
        <v>1.6639212160764361E-2</v>
      </c>
      <c r="AY1091" s="9">
        <v>1.7549238445377258E-2</v>
      </c>
      <c r="AZ1091" s="9">
        <v>2.7007866390782453E-2</v>
      </c>
      <c r="BA1091" s="10">
        <v>78.915000000000006</v>
      </c>
      <c r="BB1091" s="41"/>
    </row>
    <row r="1092" spans="1:54" ht="12.75" customHeight="1" x14ac:dyDescent="0.2">
      <c r="A1092" s="32">
        <v>37834</v>
      </c>
      <c r="B1092" s="7">
        <v>2.1582733812949728E-2</v>
      </c>
      <c r="C1092" s="7">
        <v>4.354926510615087E-3</v>
      </c>
      <c r="D1092" s="7">
        <v>2.2263025221388233E-2</v>
      </c>
      <c r="E1092" s="7">
        <v>2.4698095192099423E-2</v>
      </c>
      <c r="F1092" s="7">
        <v>2.4581036559783165E-2</v>
      </c>
      <c r="G1092" s="7">
        <v>3.1022632385202975E-2</v>
      </c>
      <c r="H1092" s="7">
        <v>1.9821605550049526E-2</v>
      </c>
      <c r="I1092" s="8">
        <v>184.6</v>
      </c>
      <c r="J1092" s="8">
        <v>184.5</v>
      </c>
      <c r="K1092" s="41"/>
      <c r="L1092" s="9">
        <v>1.308900523560208E-2</v>
      </c>
      <c r="M1092" s="9">
        <v>1.0341261633919352E-3</v>
      </c>
      <c r="N1092" s="9">
        <v>2.1195002229520643E-2</v>
      </c>
      <c r="O1092" s="9">
        <v>2.1706695541287457E-2</v>
      </c>
      <c r="P1092" s="9">
        <v>2.4029914287440279E-2</v>
      </c>
      <c r="Q1092" s="9">
        <v>3.3556085623341447E-2</v>
      </c>
      <c r="R1092" s="9">
        <v>1.6848364717541919E-2</v>
      </c>
      <c r="S1092" s="10">
        <v>193.5</v>
      </c>
      <c r="T1092" s="10">
        <v>193.6</v>
      </c>
      <c r="U1092" s="41"/>
      <c r="V1092" s="84">
        <v>5.966666666666666E-2</v>
      </c>
      <c r="W1092" s="84">
        <v>6.0999999999999999E-2</v>
      </c>
      <c r="X1092" s="87">
        <v>6.1</v>
      </c>
      <c r="Y1092" s="41"/>
      <c r="Z1092" s="13">
        <v>1.01E-2</v>
      </c>
      <c r="AA1092" s="11">
        <v>1.01</v>
      </c>
      <c r="AB1092" s="22">
        <v>1.03E-2</v>
      </c>
      <c r="AC1092" s="41"/>
      <c r="AD1092" s="90">
        <v>0</v>
      </c>
      <c r="AE1092" s="41"/>
      <c r="AF1092" s="12" t="str">
        <v/>
      </c>
      <c r="AG1092" s="104" t="str">
        <v/>
      </c>
      <c r="AH1092" s="41"/>
      <c r="AI1092" s="94">
        <v>2.5</v>
      </c>
      <c r="AJ1092" s="94">
        <v>4.45</v>
      </c>
      <c r="AK1092" s="94">
        <v>1.86</v>
      </c>
      <c r="AL1092" s="41"/>
      <c r="AM1092" s="7">
        <v>2.0067151797029004E-2</v>
      </c>
      <c r="AN1092" s="7">
        <v>3.3797676570370694E-3</v>
      </c>
      <c r="AO1092" s="7">
        <v>1.8349090276046587E-2</v>
      </c>
      <c r="AP1092" s="7">
        <v>1.8880277668572587E-2</v>
      </c>
      <c r="AQ1092" s="7">
        <v>1.8236479647904646E-2</v>
      </c>
      <c r="AR1092" s="7">
        <v>2.5681638334726253E-2</v>
      </c>
      <c r="AS1092" s="18">
        <v>78.078999999999994</v>
      </c>
      <c r="AT1092" s="41"/>
      <c r="AU1092" s="9">
        <v>1.4888560601194811E-2</v>
      </c>
      <c r="AV1092" s="9">
        <v>1.127795729582548E-3</v>
      </c>
      <c r="AW1092" s="9">
        <v>1.7392996762531254E-2</v>
      </c>
      <c r="AX1092" s="9">
        <v>1.6471458958976504E-2</v>
      </c>
      <c r="AY1092" s="9">
        <v>1.7473842324790656E-2</v>
      </c>
      <c r="AZ1092" s="9">
        <v>2.6801441632143153E-2</v>
      </c>
      <c r="BA1092" s="10">
        <v>79.004000000000005</v>
      </c>
      <c r="BB1092" s="41"/>
    </row>
    <row r="1093" spans="1:54" ht="12.75" customHeight="1" x14ac:dyDescent="0.2">
      <c r="A1093" s="32">
        <v>37865</v>
      </c>
      <c r="B1093" s="7">
        <v>2.3204419889502725E-2</v>
      </c>
      <c r="C1093" s="7">
        <v>3.2520325203251321E-3</v>
      </c>
      <c r="D1093" s="7">
        <v>2.1598832569460935E-2</v>
      </c>
      <c r="E1093" s="7">
        <v>2.5112517369007881E-2</v>
      </c>
      <c r="F1093" s="7">
        <v>2.4701464716099242E-2</v>
      </c>
      <c r="G1093" s="7">
        <v>3.0933318199807713E-2</v>
      </c>
      <c r="H1093" s="7">
        <v>2.1803766105054301E-2</v>
      </c>
      <c r="I1093" s="8">
        <v>185.2</v>
      </c>
      <c r="J1093" s="8">
        <v>185.1</v>
      </c>
      <c r="K1093" s="41"/>
      <c r="L1093" s="9">
        <v>1.202300052273908E-2</v>
      </c>
      <c r="M1093" s="9">
        <v>5.1652892561970809E-4</v>
      </c>
      <c r="N1093" s="9">
        <v>2.0249118248136799E-2</v>
      </c>
      <c r="O1093" s="9">
        <v>2.134258550581114E-2</v>
      </c>
      <c r="P1093" s="9">
        <v>2.3881713915553382E-2</v>
      </c>
      <c r="Q1093" s="9">
        <v>3.3222355090534617E-2</v>
      </c>
      <c r="R1093" s="9">
        <v>1.8811881188118829E-2</v>
      </c>
      <c r="S1093" s="10">
        <v>193.6</v>
      </c>
      <c r="T1093" s="10">
        <v>193.7</v>
      </c>
      <c r="U1093" s="41"/>
      <c r="V1093" s="84">
        <v>0.06</v>
      </c>
      <c r="W1093" s="84">
        <v>6.0999999999999999E-2</v>
      </c>
      <c r="X1093" s="87">
        <v>6.1</v>
      </c>
      <c r="Y1093" s="41"/>
      <c r="Z1093" s="13">
        <v>1.1699999999999999E-2</v>
      </c>
      <c r="AA1093" s="11">
        <v>1.17</v>
      </c>
      <c r="AB1093" s="22">
        <v>1.01E-2</v>
      </c>
      <c r="AC1093" s="41"/>
      <c r="AD1093" s="90">
        <v>0</v>
      </c>
      <c r="AE1093" s="41"/>
      <c r="AF1093" s="12" t="str">
        <v/>
      </c>
      <c r="AG1093" s="104" t="str">
        <v/>
      </c>
      <c r="AH1093" s="41"/>
      <c r="AI1093" s="94">
        <v>2.46</v>
      </c>
      <c r="AJ1093" s="94">
        <v>4.2699999999999996</v>
      </c>
      <c r="AK1093" s="94">
        <v>1.71</v>
      </c>
      <c r="AL1093" s="41"/>
      <c r="AM1093" s="7">
        <v>2.1413387931821459E-2</v>
      </c>
      <c r="AN1093" s="7">
        <v>3.1250400235658393E-3</v>
      </c>
      <c r="AO1093" s="7">
        <v>1.7951420213706326E-2</v>
      </c>
      <c r="AP1093" s="7">
        <v>1.9633900272823857E-2</v>
      </c>
      <c r="AQ1093" s="7">
        <v>1.8448018491054485E-2</v>
      </c>
      <c r="AR1093" s="7">
        <v>2.5662005174658109E-2</v>
      </c>
      <c r="AS1093" s="18">
        <v>78.322999999999993</v>
      </c>
      <c r="AT1093" s="41"/>
      <c r="AU1093" s="9">
        <v>1.4646283281178007E-2</v>
      </c>
      <c r="AV1093" s="9">
        <v>1.3923345653383823E-3</v>
      </c>
      <c r="AW1093" s="9">
        <v>1.7043181138855834E-2</v>
      </c>
      <c r="AX1093" s="9">
        <v>1.6787874584281104E-2</v>
      </c>
      <c r="AY1093" s="9">
        <v>1.7462379028490016E-2</v>
      </c>
      <c r="AZ1093" s="9">
        <v>2.6665955475502878E-2</v>
      </c>
      <c r="BA1093" s="10">
        <v>79.114000000000004</v>
      </c>
      <c r="BB1093" s="41"/>
    </row>
    <row r="1094" spans="1:54" ht="12.75" customHeight="1" x14ac:dyDescent="0.2">
      <c r="A1094" s="32">
        <v>37895</v>
      </c>
      <c r="B1094" s="7">
        <v>2.0408163265306145E-2</v>
      </c>
      <c r="C1094" s="7">
        <v>-1.0804970286331095E-3</v>
      </c>
      <c r="D1094" s="7">
        <v>2.0643701980016305E-2</v>
      </c>
      <c r="E1094" s="7">
        <v>2.4390579771131238E-2</v>
      </c>
      <c r="F1094" s="7">
        <v>2.4168036385802116E-2</v>
      </c>
      <c r="G1094" s="7">
        <v>3.0724306616028985E-2</v>
      </c>
      <c r="H1094" s="7">
        <v>1.5810276679841806E-2</v>
      </c>
      <c r="I1094" s="8">
        <v>185</v>
      </c>
      <c r="J1094" s="8">
        <v>184.9</v>
      </c>
      <c r="K1094" s="41"/>
      <c r="L1094" s="9">
        <v>1.3034410844629862E-2</v>
      </c>
      <c r="M1094" s="9">
        <v>1.5487867836860847E-3</v>
      </c>
      <c r="N1094" s="9">
        <v>2.0545102865018761E-2</v>
      </c>
      <c r="O1094" s="9">
        <v>2.1494374178951503E-2</v>
      </c>
      <c r="P1094" s="9">
        <v>2.3850253324256387E-2</v>
      </c>
      <c r="Q1094" s="9">
        <v>3.3101917831238392E-2</v>
      </c>
      <c r="R1094" s="9">
        <v>1.7786561264822032E-2</v>
      </c>
      <c r="S1094" s="10">
        <v>194.3</v>
      </c>
      <c r="T1094" s="10">
        <v>194</v>
      </c>
      <c r="U1094" s="41"/>
      <c r="V1094" s="84">
        <v>6.0249999999999998E-2</v>
      </c>
      <c r="W1094" s="84">
        <v>0.06</v>
      </c>
      <c r="X1094" s="87">
        <v>6</v>
      </c>
      <c r="Y1094" s="41"/>
      <c r="Z1094" s="13">
        <v>1.03E-2</v>
      </c>
      <c r="AA1094" s="11">
        <v>1.03</v>
      </c>
      <c r="AB1094" s="22">
        <v>1.01E-2</v>
      </c>
      <c r="AC1094" s="41"/>
      <c r="AD1094" s="90">
        <v>0</v>
      </c>
      <c r="AE1094" s="41"/>
      <c r="AF1094" s="12" t="str">
        <v/>
      </c>
      <c r="AG1094" s="104" t="str">
        <v/>
      </c>
      <c r="AH1094" s="41"/>
      <c r="AI1094" s="94">
        <v>2.48</v>
      </c>
      <c r="AJ1094" s="94">
        <v>4.29</v>
      </c>
      <c r="AK1094" s="94">
        <v>1.75</v>
      </c>
      <c r="AL1094" s="41"/>
      <c r="AM1094" s="7">
        <v>1.9682118170812668E-2</v>
      </c>
      <c r="AN1094" s="7">
        <v>1.2767641688915532E-4</v>
      </c>
      <c r="AO1094" s="7">
        <v>1.7533589367140445E-2</v>
      </c>
      <c r="AP1094" s="7">
        <v>1.9212870744214738E-2</v>
      </c>
      <c r="AQ1094" s="7">
        <v>1.8141537705825383E-2</v>
      </c>
      <c r="AR1094" s="7">
        <v>2.5581681028971293E-2</v>
      </c>
      <c r="AS1094" s="18">
        <v>78.332999999999998</v>
      </c>
      <c r="AT1094" s="41"/>
      <c r="AU1094" s="9">
        <v>1.5659037904610651E-2</v>
      </c>
      <c r="AV1094" s="9">
        <v>1.845438228379237E-3</v>
      </c>
      <c r="AW1094" s="9">
        <v>1.7195237210290815E-2</v>
      </c>
      <c r="AX1094" s="9">
        <v>1.6766512946599033E-2</v>
      </c>
      <c r="AY1094" s="9">
        <v>1.7483432188216463E-2</v>
      </c>
      <c r="AZ1094" s="9">
        <v>2.666952086486396E-2</v>
      </c>
      <c r="BA1094" s="10">
        <v>79.260000000000005</v>
      </c>
      <c r="BB1094" s="41"/>
    </row>
    <row r="1095" spans="1:54" ht="12.75" customHeight="1" x14ac:dyDescent="0.2">
      <c r="A1095" s="32">
        <v>37926</v>
      </c>
      <c r="B1095" s="7">
        <v>1.7650303364588948E-2</v>
      </c>
      <c r="C1095" s="7">
        <v>5.4083288263928608E-4</v>
      </c>
      <c r="D1095" s="7">
        <v>1.9528099033787161E-2</v>
      </c>
      <c r="E1095" s="7">
        <v>2.3836255539609663E-2</v>
      </c>
      <c r="F1095" s="7">
        <v>2.3820649588012666E-2</v>
      </c>
      <c r="G1095" s="7">
        <v>3.0482908251207697E-2</v>
      </c>
      <c r="H1095" s="7">
        <v>1.5763546798029493E-2</v>
      </c>
      <c r="I1095" s="8">
        <v>184.5</v>
      </c>
      <c r="J1095" s="8">
        <v>185</v>
      </c>
      <c r="K1095" s="41"/>
      <c r="L1095" s="9">
        <v>1.0948905109489093E-2</v>
      </c>
      <c r="M1095" s="9">
        <v>0</v>
      </c>
      <c r="N1095" s="9">
        <v>1.9472635733284616E-2</v>
      </c>
      <c r="O1095" s="9">
        <v>2.0956588638905371E-2</v>
      </c>
      <c r="P1095" s="9">
        <v>2.3372915823104856E-2</v>
      </c>
      <c r="Q1095" s="9">
        <v>3.2741196475683632E-2</v>
      </c>
      <c r="R1095" s="9">
        <v>1.8737672583826415E-2</v>
      </c>
      <c r="S1095" s="10">
        <v>193.9</v>
      </c>
      <c r="T1095" s="10">
        <v>194</v>
      </c>
      <c r="U1095" s="41"/>
      <c r="V1095" s="84">
        <v>6.0166666666666667E-2</v>
      </c>
      <c r="W1095" s="84">
        <v>5.7999999999999996E-2</v>
      </c>
      <c r="X1095" s="87">
        <v>5.8</v>
      </c>
      <c r="Y1095" s="41"/>
      <c r="Z1095" s="13">
        <v>1.01E-2</v>
      </c>
      <c r="AA1095" s="11">
        <v>1.01</v>
      </c>
      <c r="AB1095" s="22">
        <v>0.01</v>
      </c>
      <c r="AC1095" s="41"/>
      <c r="AD1095" s="90">
        <v>0</v>
      </c>
      <c r="AE1095" s="41"/>
      <c r="AF1095" s="12" t="str">
        <v/>
      </c>
      <c r="AG1095" s="104" t="str">
        <v/>
      </c>
      <c r="AH1095" s="41"/>
      <c r="AI1095" s="94">
        <v>2.2799999999999998</v>
      </c>
      <c r="AJ1095" s="94">
        <v>4.3</v>
      </c>
      <c r="AK1095" s="94">
        <v>1.93</v>
      </c>
      <c r="AL1095" s="41"/>
      <c r="AM1095" s="7">
        <v>1.996176703902619E-2</v>
      </c>
      <c r="AN1095" s="7">
        <v>1.2638351652560775E-3</v>
      </c>
      <c r="AO1095" s="7">
        <v>1.748789684083607E-2</v>
      </c>
      <c r="AP1095" s="7">
        <v>1.9461775967809514E-2</v>
      </c>
      <c r="AQ1095" s="7">
        <v>1.807740203869046E-2</v>
      </c>
      <c r="AR1095" s="7">
        <v>2.5573809799405822E-2</v>
      </c>
      <c r="AS1095" s="18">
        <v>78.432000000000002</v>
      </c>
      <c r="AT1095" s="41"/>
      <c r="AU1095" s="9">
        <v>1.6053460327213998E-2</v>
      </c>
      <c r="AV1095" s="9">
        <v>1.3626040878120804E-3</v>
      </c>
      <c r="AW1095" s="9">
        <v>1.7058655248895382E-2</v>
      </c>
      <c r="AX1095" s="9">
        <v>1.7007201208592448E-2</v>
      </c>
      <c r="AY1095" s="9">
        <v>1.7359738111893952E-2</v>
      </c>
      <c r="AZ1095" s="9">
        <v>2.6620055425402356E-2</v>
      </c>
      <c r="BA1095" s="10">
        <v>79.367999999999995</v>
      </c>
      <c r="BB1095" s="41"/>
    </row>
    <row r="1096" spans="1:54" ht="12.75" customHeight="1" x14ac:dyDescent="0.2">
      <c r="A1096" s="32">
        <v>37956</v>
      </c>
      <c r="B1096" s="7">
        <v>1.8794914317302513E-2</v>
      </c>
      <c r="C1096" s="7">
        <v>2.7027027027026751E-3</v>
      </c>
      <c r="D1096" s="7">
        <v>1.9354776575954302E-2</v>
      </c>
      <c r="E1096" s="7">
        <v>2.3739065998947817E-2</v>
      </c>
      <c r="F1096" s="7">
        <v>2.3709612144387604E-2</v>
      </c>
      <c r="G1096" s="7">
        <v>3.037614270691269E-2</v>
      </c>
      <c r="H1096" s="7">
        <v>2.0771513353115889E-2</v>
      </c>
      <c r="I1096" s="8">
        <v>184.3</v>
      </c>
      <c r="J1096" s="8">
        <v>185.5</v>
      </c>
      <c r="K1096" s="41"/>
      <c r="L1096" s="9">
        <v>1.1494252873563093E-2</v>
      </c>
      <c r="M1096" s="9">
        <v>1.0309278350515427E-3</v>
      </c>
      <c r="N1096" s="9">
        <v>1.9318063598615653E-2</v>
      </c>
      <c r="O1096" s="9">
        <v>2.064047032398264E-2</v>
      </c>
      <c r="P1096" s="9">
        <v>2.3214470316709201E-2</v>
      </c>
      <c r="Q1096" s="9">
        <v>3.2610551436700108E-2</v>
      </c>
      <c r="R1096" s="9">
        <v>1.6748768472906406E-2</v>
      </c>
      <c r="S1096" s="10">
        <v>193.6</v>
      </c>
      <c r="T1096" s="10">
        <v>194.2</v>
      </c>
      <c r="U1096" s="41"/>
      <c r="V1096" s="84">
        <v>5.9916666666666674E-2</v>
      </c>
      <c r="W1096" s="84">
        <v>5.7000000000000002E-2</v>
      </c>
      <c r="X1096" s="87">
        <v>5.7</v>
      </c>
      <c r="Y1096" s="41"/>
      <c r="Z1096" s="13">
        <v>9.3999999999999986E-3</v>
      </c>
      <c r="AA1096" s="11">
        <v>0.94</v>
      </c>
      <c r="AB1096" s="22">
        <v>9.7999999999999997E-3</v>
      </c>
      <c r="AC1096" s="41"/>
      <c r="AD1096" s="90">
        <v>0</v>
      </c>
      <c r="AE1096" s="41"/>
      <c r="AF1096" s="12" t="str">
        <v/>
      </c>
      <c r="AG1096" s="104" t="str">
        <v/>
      </c>
      <c r="AH1096" s="41"/>
      <c r="AI1096" s="94">
        <v>2.4300000000000002</v>
      </c>
      <c r="AJ1096" s="94">
        <v>4.2699999999999996</v>
      </c>
      <c r="AK1096" s="94">
        <v>1.91</v>
      </c>
      <c r="AL1096" s="41"/>
      <c r="AM1096" s="7">
        <v>2.1228774473502909E-2</v>
      </c>
      <c r="AN1096" s="7">
        <v>2.2057323541411211E-3</v>
      </c>
      <c r="AO1096" s="7">
        <v>1.7716310914400291E-2</v>
      </c>
      <c r="AP1096" s="7">
        <v>1.9705037772447254E-2</v>
      </c>
      <c r="AQ1096" s="7">
        <v>1.8278446954896888E-2</v>
      </c>
      <c r="AR1096" s="7">
        <v>2.5658635587246792E-2</v>
      </c>
      <c r="AS1096" s="18">
        <v>78.605000000000004</v>
      </c>
      <c r="AT1096" s="41"/>
      <c r="AU1096" s="9">
        <v>1.6371007968076556E-2</v>
      </c>
      <c r="AV1096" s="9">
        <v>1.2473540973692021E-3</v>
      </c>
      <c r="AW1096" s="9">
        <v>1.7148892215548273E-2</v>
      </c>
      <c r="AX1096" s="9">
        <v>1.6909747357823024E-2</v>
      </c>
      <c r="AY1096" s="9">
        <v>1.7440896487393553E-2</v>
      </c>
      <c r="AZ1096" s="9">
        <v>2.6645775821910966E-2</v>
      </c>
      <c r="BA1096" s="10">
        <v>79.466999999999999</v>
      </c>
      <c r="BB1096" s="41"/>
    </row>
    <row r="1097" spans="1:54" ht="12.75" customHeight="1" x14ac:dyDescent="0.2">
      <c r="A1097" s="32">
        <v>37987</v>
      </c>
      <c r="B1097" s="7">
        <v>1.9262520638414937E-2</v>
      </c>
      <c r="C1097" s="7">
        <v>4.3126684636118906E-3</v>
      </c>
      <c r="D1097" s="7">
        <v>1.8868836036420422E-2</v>
      </c>
      <c r="E1097" s="7">
        <v>2.4237526748109195E-2</v>
      </c>
      <c r="F1097" s="7">
        <v>2.3927862634296915E-2</v>
      </c>
      <c r="G1097" s="7">
        <v>3.0322869957155163E-2</v>
      </c>
      <c r="H1097" s="7">
        <v>1.2745098039215641E-2</v>
      </c>
      <c r="I1097" s="8">
        <v>185.2</v>
      </c>
      <c r="J1097" s="8">
        <v>186.3</v>
      </c>
      <c r="K1097" s="41"/>
      <c r="L1097" s="9">
        <v>1.1470281543274119E-2</v>
      </c>
      <c r="M1097" s="9">
        <v>2.059732234809486E-3</v>
      </c>
      <c r="N1097" s="9">
        <v>1.8720909958113374E-2</v>
      </c>
      <c r="O1097" s="9">
        <v>2.0478743369121366E-2</v>
      </c>
      <c r="P1097" s="9">
        <v>2.3160063939845488E-2</v>
      </c>
      <c r="Q1097" s="9">
        <v>3.2514845858664376E-2</v>
      </c>
      <c r="R1097" s="9">
        <v>1.5763546798029493E-2</v>
      </c>
      <c r="S1097" s="10">
        <v>194</v>
      </c>
      <c r="T1097" s="10">
        <v>194.6</v>
      </c>
      <c r="U1097" s="41"/>
      <c r="V1097" s="84">
        <v>5.9833333333333336E-2</v>
      </c>
      <c r="W1097" s="84">
        <v>5.7000000000000002E-2</v>
      </c>
      <c r="X1097" s="87">
        <v>5.7</v>
      </c>
      <c r="Y1097" s="41"/>
      <c r="Z1097" s="13">
        <v>1.03E-2</v>
      </c>
      <c r="AA1097" s="11">
        <v>1.03</v>
      </c>
      <c r="AB1097" s="22">
        <v>0.01</v>
      </c>
      <c r="AC1097" s="41"/>
      <c r="AD1097" s="90">
        <v>0</v>
      </c>
      <c r="AE1097" s="41"/>
      <c r="AF1097" s="12" t="str">
        <v/>
      </c>
      <c r="AG1097" s="104" t="str">
        <v/>
      </c>
      <c r="AH1097" s="41"/>
      <c r="AI1097" s="94">
        <v>2.3199999999999998</v>
      </c>
      <c r="AJ1097" s="94">
        <v>4.1500000000000004</v>
      </c>
      <c r="AK1097" s="94">
        <v>1.76</v>
      </c>
      <c r="AL1097" s="41"/>
      <c r="AM1097" s="7">
        <v>2.2124065750443789E-2</v>
      </c>
      <c r="AN1097" s="7">
        <v>3.8674384581134369E-3</v>
      </c>
      <c r="AO1097" s="7">
        <v>1.7387517924653428E-2</v>
      </c>
      <c r="AP1097" s="7">
        <v>2.0206529199975343E-2</v>
      </c>
      <c r="AQ1097" s="7">
        <v>1.8637410340926586E-2</v>
      </c>
      <c r="AR1097" s="7">
        <v>2.5633997845946999E-2</v>
      </c>
      <c r="AS1097" s="18">
        <v>78.909000000000006</v>
      </c>
      <c r="AT1097" s="41"/>
      <c r="AU1097" s="9">
        <v>1.8289877300613711E-2</v>
      </c>
      <c r="AV1097" s="9">
        <v>2.567103325908926E-3</v>
      </c>
      <c r="AW1097" s="9">
        <v>1.6758926042225619E-2</v>
      </c>
      <c r="AX1097" s="9">
        <v>1.7141964835486023E-2</v>
      </c>
      <c r="AY1097" s="9">
        <v>1.7621131395604062E-2</v>
      </c>
      <c r="AZ1097" s="9">
        <v>2.6607159054928164E-2</v>
      </c>
      <c r="BA1097" s="10">
        <v>79.671000000000006</v>
      </c>
      <c r="BB1097" s="41"/>
    </row>
    <row r="1098" spans="1:54" ht="12.75" customHeight="1" x14ac:dyDescent="0.2">
      <c r="A1098" s="32">
        <v>38018</v>
      </c>
      <c r="B1098" s="7">
        <v>1.6930638995084513E-2</v>
      </c>
      <c r="C1098" s="7">
        <v>2.1470746108425143E-3</v>
      </c>
      <c r="D1098" s="7">
        <v>1.934282101806617E-2</v>
      </c>
      <c r="E1098" s="7">
        <v>2.5091789105192719E-2</v>
      </c>
      <c r="F1098" s="7">
        <v>2.4129688956356254E-2</v>
      </c>
      <c r="G1098" s="7">
        <v>3.0348127099490529E-2</v>
      </c>
      <c r="H1098" s="7">
        <v>6.809338521400754E-3</v>
      </c>
      <c r="I1098" s="8">
        <v>186.2</v>
      </c>
      <c r="J1098" s="8">
        <v>186.7</v>
      </c>
      <c r="K1098" s="41"/>
      <c r="L1098" s="9">
        <v>1.2467532467532516E-2</v>
      </c>
      <c r="M1098" s="9">
        <v>1.5416238437822027E-3</v>
      </c>
      <c r="N1098" s="9">
        <v>1.8631199851504077E-2</v>
      </c>
      <c r="O1098" s="9">
        <v>2.0958326776769232E-2</v>
      </c>
      <c r="P1098" s="9">
        <v>2.3170509424031316E-2</v>
      </c>
      <c r="Q1098" s="9">
        <v>3.26026230401113E-2</v>
      </c>
      <c r="R1098" s="9">
        <v>1.0773751224290029E-2</v>
      </c>
      <c r="S1098" s="10">
        <v>194.9</v>
      </c>
      <c r="T1098" s="10">
        <v>194.9</v>
      </c>
      <c r="U1098" s="41"/>
      <c r="V1098" s="84">
        <v>5.9583333333333328E-2</v>
      </c>
      <c r="W1098" s="84">
        <v>5.5999999999999994E-2</v>
      </c>
      <c r="X1098" s="87">
        <v>5.6</v>
      </c>
      <c r="Y1098" s="41"/>
      <c r="Z1098" s="13">
        <v>1.04E-2</v>
      </c>
      <c r="AA1098" s="11">
        <v>1.04</v>
      </c>
      <c r="AB1098" s="22">
        <v>1.01E-2</v>
      </c>
      <c r="AC1098" s="41"/>
      <c r="AD1098" s="90">
        <v>0</v>
      </c>
      <c r="AE1098" s="41"/>
      <c r="AF1098" s="12" t="str">
        <v/>
      </c>
      <c r="AG1098" s="104" t="str">
        <v/>
      </c>
      <c r="AH1098" s="41"/>
      <c r="AI1098" s="94">
        <v>2.33</v>
      </c>
      <c r="AJ1098" s="94">
        <v>4.08</v>
      </c>
      <c r="AK1098" s="94">
        <v>1.74</v>
      </c>
      <c r="AL1098" s="41"/>
      <c r="AM1098" s="7">
        <v>2.000619147124838E-2</v>
      </c>
      <c r="AN1098" s="7">
        <v>2.1290347108693375E-3</v>
      </c>
      <c r="AO1098" s="7">
        <v>1.7584197364876264E-2</v>
      </c>
      <c r="AP1098" s="7">
        <v>2.0754969891724873E-2</v>
      </c>
      <c r="AQ1098" s="7">
        <v>1.8618313063172964E-2</v>
      </c>
      <c r="AR1098" s="7">
        <v>2.5399232723068321E-2</v>
      </c>
      <c r="AS1098" s="18">
        <v>79.076999999999998</v>
      </c>
      <c r="AT1098" s="41"/>
      <c r="AU1098" s="9">
        <v>1.8532700260376789E-2</v>
      </c>
      <c r="AV1098" s="9">
        <v>1.6191587905258764E-3</v>
      </c>
      <c r="AW1098" s="9">
        <v>1.670860007585917E-2</v>
      </c>
      <c r="AX1098" s="9">
        <v>1.7540667225516282E-2</v>
      </c>
      <c r="AY1098" s="9">
        <v>1.7565453312806456E-2</v>
      </c>
      <c r="AZ1098" s="9">
        <v>2.6367715845990958E-2</v>
      </c>
      <c r="BA1098" s="10">
        <v>79.8</v>
      </c>
      <c r="BB1098" s="41"/>
    </row>
    <row r="1099" spans="1:54" ht="12.75" customHeight="1" x14ac:dyDescent="0.2">
      <c r="A1099" s="32">
        <v>38047</v>
      </c>
      <c r="B1099" s="7">
        <v>1.7372421281216077E-2</v>
      </c>
      <c r="C1099" s="7">
        <v>2.1424745581146709E-3</v>
      </c>
      <c r="D1099" s="7">
        <v>2.0754322085676069E-2</v>
      </c>
      <c r="E1099" s="7">
        <v>2.5786852618730149E-2</v>
      </c>
      <c r="F1099" s="7">
        <v>2.443917483734781E-2</v>
      </c>
      <c r="G1099" s="7">
        <v>3.0578579141220086E-2</v>
      </c>
      <c r="H1099" s="7">
        <v>7.7594568380214834E-3</v>
      </c>
      <c r="I1099" s="8">
        <v>187.4</v>
      </c>
      <c r="J1099" s="8">
        <v>187.1</v>
      </c>
      <c r="K1099" s="41"/>
      <c r="L1099" s="9">
        <v>1.6062176165803077E-2</v>
      </c>
      <c r="M1099" s="9">
        <v>3.0785017957926097E-3</v>
      </c>
      <c r="N1099" s="9">
        <v>1.9062275434820641E-2</v>
      </c>
      <c r="O1099" s="9">
        <v>2.1631647823248779E-2</v>
      </c>
      <c r="P1099" s="9">
        <v>2.3271819592203924E-2</v>
      </c>
      <c r="Q1099" s="9">
        <v>3.2718646138341301E-2</v>
      </c>
      <c r="R1099" s="9">
        <v>1.1730205278592365E-2</v>
      </c>
      <c r="S1099" s="10">
        <v>196.1</v>
      </c>
      <c r="T1099" s="10">
        <v>195.5</v>
      </c>
      <c r="U1099" s="41"/>
      <c r="V1099" s="84">
        <v>5.949999999999999E-2</v>
      </c>
      <c r="W1099" s="84">
        <v>5.7999999999999996E-2</v>
      </c>
      <c r="X1099" s="87">
        <v>5.8</v>
      </c>
      <c r="Y1099" s="41"/>
      <c r="Z1099" s="13">
        <v>1.0500000000000001E-2</v>
      </c>
      <c r="AA1099" s="11">
        <v>1.05</v>
      </c>
      <c r="AB1099" s="22">
        <v>0.01</v>
      </c>
      <c r="AC1099" s="41"/>
      <c r="AD1099" s="90">
        <v>0</v>
      </c>
      <c r="AE1099" s="41"/>
      <c r="AF1099" s="12" t="str">
        <v/>
      </c>
      <c r="AG1099" s="104" t="str">
        <v/>
      </c>
      <c r="AH1099" s="41"/>
      <c r="AI1099" s="94">
        <v>2.2599999999999998</v>
      </c>
      <c r="AJ1099" s="94">
        <v>3.83</v>
      </c>
      <c r="AK1099" s="94">
        <v>1.58</v>
      </c>
      <c r="AL1099" s="41"/>
      <c r="AM1099" s="7">
        <v>1.8964297201672586E-2</v>
      </c>
      <c r="AN1099" s="7">
        <v>1.5428000556418908E-3</v>
      </c>
      <c r="AO1099" s="7">
        <v>1.8075585906154323E-2</v>
      </c>
      <c r="AP1099" s="7">
        <v>2.0915271566038562E-2</v>
      </c>
      <c r="AQ1099" s="7">
        <v>1.8495352078477412E-2</v>
      </c>
      <c r="AR1099" s="7">
        <v>2.531044814824468E-2</v>
      </c>
      <c r="AS1099" s="18">
        <v>79.198999999999998</v>
      </c>
      <c r="AT1099" s="41"/>
      <c r="AU1099" s="9">
        <v>1.8604888243239692E-2</v>
      </c>
      <c r="AV1099" s="9">
        <v>1.6791979949875024E-3</v>
      </c>
      <c r="AW1099" s="9">
        <v>1.6924808731107799E-2</v>
      </c>
      <c r="AX1099" s="9">
        <v>1.7820957606854204E-2</v>
      </c>
      <c r="AY1099" s="9">
        <v>1.7390748162134262E-2</v>
      </c>
      <c r="AZ1099" s="9">
        <v>2.6259385865581741E-2</v>
      </c>
      <c r="BA1099" s="10">
        <v>79.933999999999997</v>
      </c>
      <c r="BB1099" s="41"/>
    </row>
    <row r="1100" spans="1:54" ht="12.75" customHeight="1" x14ac:dyDescent="0.2">
      <c r="A1100" s="32">
        <v>38078</v>
      </c>
      <c r="B1100" s="7">
        <v>2.285092491838947E-2</v>
      </c>
      <c r="C1100" s="7">
        <v>1.6034206306787535E-3</v>
      </c>
      <c r="D1100" s="7">
        <v>2.0492942199096476E-2</v>
      </c>
      <c r="E1100" s="7">
        <v>2.4956339508531489E-2</v>
      </c>
      <c r="F1100" s="7">
        <v>2.462756803767352E-2</v>
      </c>
      <c r="G1100" s="7">
        <v>3.0492793988050382E-2</v>
      </c>
      <c r="H1100" s="7">
        <v>1.6601562499999778E-2</v>
      </c>
      <c r="I1100" s="8">
        <v>188</v>
      </c>
      <c r="J1100" s="8">
        <v>187.4</v>
      </c>
      <c r="K1100" s="41"/>
      <c r="L1100" s="9">
        <v>1.7607457276022753E-2</v>
      </c>
      <c r="M1100" s="9">
        <v>2.0460358056266781E-3</v>
      </c>
      <c r="N1100" s="9">
        <v>1.9204957893448338E-2</v>
      </c>
      <c r="O1100" s="9">
        <v>2.1353446659864384E-2</v>
      </c>
      <c r="P1100" s="9">
        <v>2.341468398742319E-2</v>
      </c>
      <c r="Q1100" s="9">
        <v>3.2573821306049577E-2</v>
      </c>
      <c r="R1100" s="9">
        <v>1.2707722385141729E-2</v>
      </c>
      <c r="S1100" s="10">
        <v>196.5</v>
      </c>
      <c r="T1100" s="10">
        <v>195.9</v>
      </c>
      <c r="U1100" s="41"/>
      <c r="V1100" s="84">
        <v>5.9166666666666673E-2</v>
      </c>
      <c r="W1100" s="84">
        <v>5.5999999999999994E-2</v>
      </c>
      <c r="X1100" s="87">
        <v>5.6</v>
      </c>
      <c r="Y1100" s="41"/>
      <c r="Z1100" s="13">
        <v>1.03E-2</v>
      </c>
      <c r="AA1100" s="11">
        <v>1.03</v>
      </c>
      <c r="AB1100" s="22">
        <v>0.01</v>
      </c>
      <c r="AC1100" s="41"/>
      <c r="AD1100" s="90">
        <v>0</v>
      </c>
      <c r="AE1100" s="41"/>
      <c r="AF1100" s="12" t="str">
        <v/>
      </c>
      <c r="AG1100" s="104" t="str">
        <v/>
      </c>
      <c r="AH1100" s="41"/>
      <c r="AI1100" s="94">
        <v>2.2200000000000002</v>
      </c>
      <c r="AJ1100" s="94">
        <v>4.3499999999999996</v>
      </c>
      <c r="AK1100" s="94">
        <v>2.0699999999999998</v>
      </c>
      <c r="AL1100" s="41"/>
      <c r="AM1100" s="7">
        <v>2.2592244145734686E-2</v>
      </c>
      <c r="AN1100" s="7">
        <v>1.8560840414652002E-3</v>
      </c>
      <c r="AO1100" s="7">
        <v>1.8108571440252019E-2</v>
      </c>
      <c r="AP1100" s="7">
        <v>2.0310022817682905E-2</v>
      </c>
      <c r="AQ1100" s="7">
        <v>1.8563809021932887E-2</v>
      </c>
      <c r="AR1100" s="7">
        <v>2.5210605929517182E-2</v>
      </c>
      <c r="AS1100" s="18">
        <v>79.346000000000004</v>
      </c>
      <c r="AT1100" s="41"/>
      <c r="AU1100" s="9">
        <v>2.0124489250391342E-2</v>
      </c>
      <c r="AV1100" s="9">
        <v>2.6021467710861668E-3</v>
      </c>
      <c r="AW1100" s="9">
        <v>1.7266592230804401E-2</v>
      </c>
      <c r="AX1100" s="9">
        <v>1.7827664729707093E-2</v>
      </c>
      <c r="AY1100" s="9">
        <v>1.7502524060163172E-2</v>
      </c>
      <c r="AZ1100" s="9">
        <v>2.6151825455928979E-2</v>
      </c>
      <c r="BA1100" s="10">
        <v>80.141999999999996</v>
      </c>
      <c r="BB1100" s="41"/>
    </row>
    <row r="1101" spans="1:54" ht="12.75" customHeight="1" x14ac:dyDescent="0.2">
      <c r="A1101" s="32">
        <v>38108</v>
      </c>
      <c r="B1101" s="7">
        <v>3.0517711171662132E-2</v>
      </c>
      <c r="C1101" s="7">
        <v>4.2689434364993062E-3</v>
      </c>
      <c r="D1101" s="7">
        <v>2.0942697287525736E-2</v>
      </c>
      <c r="E1101" s="7">
        <v>2.6152959170109735E-2</v>
      </c>
      <c r="F1101" s="7">
        <v>2.5155983450531272E-2</v>
      </c>
      <c r="G1101" s="7">
        <v>3.0643691942929818E-2</v>
      </c>
      <c r="H1101" s="7">
        <v>2.4390243902439046E-2</v>
      </c>
      <c r="I1101" s="8">
        <v>189.1</v>
      </c>
      <c r="J1101" s="8">
        <v>188.2</v>
      </c>
      <c r="K1101" s="41"/>
      <c r="L1101" s="9">
        <v>1.7080745341614856E-2</v>
      </c>
      <c r="M1101" s="9">
        <v>1.5313935681469104E-3</v>
      </c>
      <c r="N1101" s="9">
        <v>1.9388070538044921E-2</v>
      </c>
      <c r="O1101" s="9">
        <v>2.1584679069044599E-2</v>
      </c>
      <c r="P1101" s="9">
        <v>2.3349061550264949E-2</v>
      </c>
      <c r="Q1101" s="9">
        <v>3.2374693912691654E-2</v>
      </c>
      <c r="R1101" s="9">
        <v>1.3658536585365866E-2</v>
      </c>
      <c r="S1101" s="10">
        <v>196.5</v>
      </c>
      <c r="T1101" s="10">
        <v>196.2</v>
      </c>
      <c r="U1101" s="41"/>
      <c r="V1101" s="84">
        <v>5.8749999999999997E-2</v>
      </c>
      <c r="W1101" s="84">
        <v>5.5999999999999994E-2</v>
      </c>
      <c r="X1101" s="87">
        <v>5.6</v>
      </c>
      <c r="Y1101" s="41"/>
      <c r="Z1101" s="13">
        <v>1.0200000000000001E-2</v>
      </c>
      <c r="AA1101" s="11">
        <v>1.02</v>
      </c>
      <c r="AB1101" s="22">
        <v>0.01</v>
      </c>
      <c r="AC1101" s="41"/>
      <c r="AD1101" s="90">
        <v>0</v>
      </c>
      <c r="AE1101" s="41"/>
      <c r="AF1101" s="12" t="str">
        <v/>
      </c>
      <c r="AG1101" s="104" t="str">
        <v/>
      </c>
      <c r="AH1101" s="41"/>
      <c r="AI1101" s="94">
        <v>2.12</v>
      </c>
      <c r="AJ1101" s="94">
        <v>4.72</v>
      </c>
      <c r="AK1101" s="94">
        <v>2.5299999999999998</v>
      </c>
      <c r="AL1101" s="41"/>
      <c r="AM1101" s="7">
        <v>2.7095375722543169E-2</v>
      </c>
      <c r="AN1101" s="7">
        <v>3.251581680235871E-3</v>
      </c>
      <c r="AO1101" s="7">
        <v>1.8317757958179248E-2</v>
      </c>
      <c r="AP1101" s="7">
        <v>2.0838993261759864E-2</v>
      </c>
      <c r="AQ1101" s="7">
        <v>1.8746468975728181E-2</v>
      </c>
      <c r="AR1101" s="7">
        <v>2.5312218344619275E-2</v>
      </c>
      <c r="AS1101" s="18">
        <v>79.603999999999999</v>
      </c>
      <c r="AT1101" s="41"/>
      <c r="AU1101" s="9">
        <v>2.0057452271398324E-2</v>
      </c>
      <c r="AV1101" s="9">
        <v>1.3725636994335044E-3</v>
      </c>
      <c r="AW1101" s="9">
        <v>1.7651603113502778E-2</v>
      </c>
      <c r="AX1101" s="9">
        <v>1.7912747288614028E-2</v>
      </c>
      <c r="AY1101" s="9">
        <v>1.7415814675375341E-2</v>
      </c>
      <c r="AZ1101" s="9">
        <v>2.6103248822733072E-2</v>
      </c>
      <c r="BA1101" s="10">
        <v>80.251999999999995</v>
      </c>
      <c r="BB1101" s="41"/>
    </row>
    <row r="1102" spans="1:54" ht="12.75" customHeight="1" x14ac:dyDescent="0.2">
      <c r="A1102" s="32">
        <v>38139</v>
      </c>
      <c r="B1102" s="7">
        <v>3.2661948829613596E-2</v>
      </c>
      <c r="C1102" s="7">
        <v>3.7194473963868546E-3</v>
      </c>
      <c r="D1102" s="7">
        <v>2.1446856422427274E-2</v>
      </c>
      <c r="E1102" s="7">
        <v>2.680331542865555E-2</v>
      </c>
      <c r="F1102" s="7">
        <v>2.5133820155265107E-2</v>
      </c>
      <c r="G1102" s="7">
        <v>3.0657644279231233E-2</v>
      </c>
      <c r="H1102" s="7">
        <v>2.5365853658536608E-2</v>
      </c>
      <c r="I1102" s="8">
        <v>189.7</v>
      </c>
      <c r="J1102" s="8">
        <v>188.9</v>
      </c>
      <c r="K1102" s="41"/>
      <c r="L1102" s="9">
        <v>1.865284974093262E-2</v>
      </c>
      <c r="M1102" s="9">
        <v>2.0387359836901986E-3</v>
      </c>
      <c r="N1102" s="9">
        <v>1.8829179059097534E-2</v>
      </c>
      <c r="O1102" s="9">
        <v>2.1688635993866612E-2</v>
      </c>
      <c r="P1102" s="9">
        <v>2.3270015621019935E-2</v>
      </c>
      <c r="Q1102" s="9">
        <v>3.2252134835208945E-2</v>
      </c>
      <c r="R1102" s="9">
        <v>1.4662756598240456E-2</v>
      </c>
      <c r="S1102" s="10">
        <v>196.6</v>
      </c>
      <c r="T1102" s="10">
        <v>196.6</v>
      </c>
      <c r="U1102" s="41"/>
      <c r="V1102" s="84">
        <v>5.8166666666666665E-2</v>
      </c>
      <c r="W1102" s="84">
        <v>5.5999999999999994E-2</v>
      </c>
      <c r="X1102" s="87">
        <v>5.6</v>
      </c>
      <c r="Y1102" s="41"/>
      <c r="Z1102" s="13">
        <v>1.38E-2</v>
      </c>
      <c r="AA1102" s="11">
        <v>1.38</v>
      </c>
      <c r="AB1102" s="22">
        <v>1.03E-2</v>
      </c>
      <c r="AC1102" s="41"/>
      <c r="AD1102" s="90">
        <v>0</v>
      </c>
      <c r="AE1102" s="41"/>
      <c r="AF1102" s="12" t="str">
        <v/>
      </c>
      <c r="AG1102" s="104" t="str">
        <v/>
      </c>
      <c r="AH1102" s="41"/>
      <c r="AI1102" s="94">
        <v>1.92</v>
      </c>
      <c r="AJ1102" s="94">
        <v>4.7300000000000004</v>
      </c>
      <c r="AK1102" s="94">
        <v>2.76</v>
      </c>
      <c r="AL1102" s="41"/>
      <c r="AM1102" s="7">
        <v>2.890910965613247E-2</v>
      </c>
      <c r="AN1102" s="7">
        <v>2.8516154967086482E-3</v>
      </c>
      <c r="AO1102" s="7">
        <v>1.8686060177733665E-2</v>
      </c>
      <c r="AP1102" s="7">
        <v>2.1357959335224663E-2</v>
      </c>
      <c r="AQ1102" s="7">
        <v>1.8788770211896733E-2</v>
      </c>
      <c r="AR1102" s="7">
        <v>2.5366974051644453E-2</v>
      </c>
      <c r="AS1102" s="18">
        <v>79.831000000000003</v>
      </c>
      <c r="AT1102" s="41"/>
      <c r="AU1102" s="9">
        <v>2.1100637719454252E-2</v>
      </c>
      <c r="AV1102" s="9">
        <v>1.5825150775059527E-3</v>
      </c>
      <c r="AW1102" s="9">
        <v>1.7431562432590697E-2</v>
      </c>
      <c r="AX1102" s="9">
        <v>1.8126597241086895E-2</v>
      </c>
      <c r="AY1102" s="9">
        <v>1.7350942366010758E-2</v>
      </c>
      <c r="AZ1102" s="9">
        <v>2.606356922196329E-2</v>
      </c>
      <c r="BA1102" s="10">
        <v>80.379000000000005</v>
      </c>
      <c r="BB1102" s="41"/>
    </row>
    <row r="1103" spans="1:54" ht="12.75" customHeight="1" x14ac:dyDescent="0.2">
      <c r="A1103" s="32">
        <v>38169</v>
      </c>
      <c r="B1103" s="7">
        <v>2.9907558455682492E-2</v>
      </c>
      <c r="C1103" s="7">
        <v>1.0587612493382359E-3</v>
      </c>
      <c r="D1103" s="7">
        <v>2.1865819014183829E-2</v>
      </c>
      <c r="E1103" s="7">
        <v>2.5861839371334794E-2</v>
      </c>
      <c r="F1103" s="7">
        <v>2.4694977115650163E-2</v>
      </c>
      <c r="G1103" s="7">
        <v>3.0377726999542887E-2</v>
      </c>
      <c r="H1103" s="7">
        <v>2.3391812865497075E-2</v>
      </c>
      <c r="I1103" s="8">
        <v>189.4</v>
      </c>
      <c r="J1103" s="8">
        <v>189.1</v>
      </c>
      <c r="K1103" s="41"/>
      <c r="L1103" s="9">
        <v>1.7598343685300222E-2</v>
      </c>
      <c r="M1103" s="9">
        <v>1.0172939979655737E-3</v>
      </c>
      <c r="N1103" s="9">
        <v>1.8281715665637188E-2</v>
      </c>
      <c r="O1103" s="9">
        <v>2.1341869774354594E-2</v>
      </c>
      <c r="P1103" s="9">
        <v>2.3139087317797236E-2</v>
      </c>
      <c r="Q1103" s="9">
        <v>3.2054404082536125E-2</v>
      </c>
      <c r="R1103" s="9">
        <v>1.5625E-2</v>
      </c>
      <c r="S1103" s="10">
        <v>196.6</v>
      </c>
      <c r="T1103" s="10">
        <v>196.8</v>
      </c>
      <c r="U1103" s="41"/>
      <c r="V1103" s="84">
        <v>5.7583333333333327E-2</v>
      </c>
      <c r="W1103" s="84">
        <v>5.5E-2</v>
      </c>
      <c r="X1103" s="87">
        <v>5.5</v>
      </c>
      <c r="Y1103" s="41"/>
      <c r="Z1103" s="13">
        <v>1.29E-2</v>
      </c>
      <c r="AA1103" s="11">
        <v>1.29</v>
      </c>
      <c r="AB1103" s="22">
        <v>1.26E-2</v>
      </c>
      <c r="AC1103" s="41"/>
      <c r="AD1103" s="90">
        <v>0</v>
      </c>
      <c r="AE1103" s="41"/>
      <c r="AF1103" s="12" t="str">
        <v/>
      </c>
      <c r="AG1103" s="104" t="str">
        <v/>
      </c>
      <c r="AH1103" s="41"/>
      <c r="AI1103" s="94">
        <v>1.82</v>
      </c>
      <c r="AJ1103" s="94">
        <v>4.5</v>
      </c>
      <c r="AK1103" s="94">
        <v>2.64</v>
      </c>
      <c r="AL1103" s="41"/>
      <c r="AM1103" s="7">
        <v>2.684537884239746E-2</v>
      </c>
      <c r="AN1103" s="7">
        <v>9.2695819919574873E-4</v>
      </c>
      <c r="AO1103" s="7">
        <v>1.9113193270661188E-2</v>
      </c>
      <c r="AP1103" s="7">
        <v>2.100480501436941E-2</v>
      </c>
      <c r="AQ1103" s="7">
        <v>1.8562402314195259E-2</v>
      </c>
      <c r="AR1103" s="7">
        <v>2.5231449297933306E-2</v>
      </c>
      <c r="AS1103" s="18">
        <v>79.905000000000001</v>
      </c>
      <c r="AT1103" s="41"/>
      <c r="AU1103" s="9">
        <v>1.9755433060888228E-2</v>
      </c>
      <c r="AV1103" s="9">
        <v>1.1819007452193997E-3</v>
      </c>
      <c r="AW1103" s="9">
        <v>1.6957964748756327E-2</v>
      </c>
      <c r="AX1103" s="9">
        <v>1.800163207834049E-2</v>
      </c>
      <c r="AY1103" s="9">
        <v>1.7257876134907812E-2</v>
      </c>
      <c r="AZ1103" s="9">
        <v>2.5903622799885229E-2</v>
      </c>
      <c r="BA1103" s="10">
        <v>80.474000000000004</v>
      </c>
      <c r="BB1103" s="41"/>
    </row>
    <row r="1104" spans="1:54" ht="12.75" customHeight="1" x14ac:dyDescent="0.2">
      <c r="A1104" s="32">
        <v>38200</v>
      </c>
      <c r="B1104" s="7">
        <v>2.6543878656554831E-2</v>
      </c>
      <c r="C1104" s="7">
        <v>5.2882072977267214E-4</v>
      </c>
      <c r="D1104" s="7">
        <v>2.2045630001357175E-2</v>
      </c>
      <c r="E1104" s="7">
        <v>2.5478484470610185E-2</v>
      </c>
      <c r="F1104" s="7">
        <v>2.4335666129639E-2</v>
      </c>
      <c r="G1104" s="7">
        <v>3.020735514588635E-2</v>
      </c>
      <c r="H1104" s="7">
        <v>1.8464528668610258E-2</v>
      </c>
      <c r="I1104" s="8">
        <v>189.5</v>
      </c>
      <c r="J1104" s="8">
        <v>189.2</v>
      </c>
      <c r="K1104" s="41"/>
      <c r="L1104" s="9">
        <v>1.7054263565891459E-2</v>
      </c>
      <c r="M1104" s="9">
        <v>5.0813008130079496E-4</v>
      </c>
      <c r="N1104" s="9">
        <v>1.7898524648814806E-2</v>
      </c>
      <c r="O1104" s="9">
        <v>2.1318753654489209E-2</v>
      </c>
      <c r="P1104" s="9">
        <v>2.2851400563227653E-2</v>
      </c>
      <c r="Q1104" s="9">
        <v>3.1860811449474724E-2</v>
      </c>
      <c r="R1104" s="9">
        <v>1.1695906432748648E-2</v>
      </c>
      <c r="S1104" s="10">
        <v>196.8</v>
      </c>
      <c r="T1104" s="10">
        <v>196.9</v>
      </c>
      <c r="U1104" s="41"/>
      <c r="V1104" s="84">
        <v>5.7000000000000002E-2</v>
      </c>
      <c r="W1104" s="84">
        <v>5.4000000000000006E-2</v>
      </c>
      <c r="X1104" s="87">
        <v>5.4</v>
      </c>
      <c r="Y1104" s="41"/>
      <c r="Z1104" s="13">
        <v>1.55E-2</v>
      </c>
      <c r="AA1104" s="11">
        <v>1.55</v>
      </c>
      <c r="AB1104" s="22">
        <v>1.43E-2</v>
      </c>
      <c r="AC1104" s="41"/>
      <c r="AD1104" s="90">
        <v>0</v>
      </c>
      <c r="AE1104" s="41"/>
      <c r="AF1104" s="12" t="str">
        <v/>
      </c>
      <c r="AG1104" s="104" t="str">
        <v/>
      </c>
      <c r="AH1104" s="41"/>
      <c r="AI1104" s="94">
        <v>1.72</v>
      </c>
      <c r="AJ1104" s="94">
        <v>4.28</v>
      </c>
      <c r="AK1104" s="94">
        <v>2.5099999999999998</v>
      </c>
      <c r="AL1104" s="41"/>
      <c r="AM1104" s="7">
        <v>2.3911679196711111E-2</v>
      </c>
      <c r="AN1104" s="7">
        <v>5.1310931731429754E-4</v>
      </c>
      <c r="AO1104" s="7">
        <v>1.9327977422030518E-2</v>
      </c>
      <c r="AP1104" s="7">
        <v>2.0738483118927675E-2</v>
      </c>
      <c r="AQ1104" s="7">
        <v>1.838052495206477E-2</v>
      </c>
      <c r="AR1104" s="7">
        <v>2.5100653400147444E-2</v>
      </c>
      <c r="AS1104" s="18">
        <v>79.945999999999998</v>
      </c>
      <c r="AT1104" s="41"/>
      <c r="AU1104" s="9">
        <v>1.899903802339109E-2</v>
      </c>
      <c r="AV1104" s="9">
        <v>3.8521758580389864E-4</v>
      </c>
      <c r="AW1104" s="9">
        <v>1.6920213272829665E-2</v>
      </c>
      <c r="AX1104" s="9">
        <v>1.7980492966831685E-2</v>
      </c>
      <c r="AY1104" s="9">
        <v>1.7183123085291241E-2</v>
      </c>
      <c r="AZ1104" s="9">
        <v>2.5754643099547225E-2</v>
      </c>
      <c r="BA1104" s="10">
        <v>80.504999999999995</v>
      </c>
      <c r="BB1104" s="41"/>
    </row>
    <row r="1105" spans="1:54" ht="12.75" customHeight="1" x14ac:dyDescent="0.2">
      <c r="A1105" s="32">
        <v>38231</v>
      </c>
      <c r="B1105" s="7">
        <v>2.5377969762419017E-2</v>
      </c>
      <c r="C1105" s="7">
        <v>3.1712473572940159E-3</v>
      </c>
      <c r="D1105" s="7">
        <v>2.1232295549995506E-2</v>
      </c>
      <c r="E1105" s="7">
        <v>2.4931530397465318E-2</v>
      </c>
      <c r="F1105" s="7">
        <v>2.4277037552840719E-2</v>
      </c>
      <c r="G1105" s="7">
        <v>3.0070105361434507E-2</v>
      </c>
      <c r="H1105" s="7">
        <v>1.8428709990300662E-2</v>
      </c>
      <c r="I1105" s="8">
        <v>189.9</v>
      </c>
      <c r="J1105" s="8">
        <v>189.8</v>
      </c>
      <c r="K1105" s="41"/>
      <c r="L1105" s="9">
        <v>1.9628099173553792E-2</v>
      </c>
      <c r="M1105" s="9">
        <v>3.0472320975114542E-3</v>
      </c>
      <c r="N1105" s="9">
        <v>1.8023461551139208E-2</v>
      </c>
      <c r="O1105" s="9">
        <v>2.1249705038205446E-2</v>
      </c>
      <c r="P1105" s="9">
        <v>2.2837539942971663E-2</v>
      </c>
      <c r="Q1105" s="9">
        <v>3.1675397606080402E-2</v>
      </c>
      <c r="R1105" s="9">
        <v>1.1661807580174877E-2</v>
      </c>
      <c r="S1105" s="10">
        <v>197.4</v>
      </c>
      <c r="T1105" s="10">
        <v>197.5</v>
      </c>
      <c r="U1105" s="41"/>
      <c r="V1105" s="84">
        <v>5.6416666666666664E-2</v>
      </c>
      <c r="W1105" s="84">
        <v>5.4000000000000006E-2</v>
      </c>
      <c r="X1105" s="87">
        <v>5.4</v>
      </c>
      <c r="Y1105" s="41"/>
      <c r="Z1105" s="13">
        <v>1.9400000000000001E-2</v>
      </c>
      <c r="AA1105" s="11">
        <v>1.94</v>
      </c>
      <c r="AB1105" s="22">
        <v>1.61E-2</v>
      </c>
      <c r="AC1105" s="41"/>
      <c r="AD1105" s="90">
        <v>0</v>
      </c>
      <c r="AE1105" s="41"/>
      <c r="AF1105" s="12" t="str">
        <v/>
      </c>
      <c r="AG1105" s="104" t="str">
        <v/>
      </c>
      <c r="AH1105" s="41"/>
      <c r="AI1105" s="94">
        <v>1.51</v>
      </c>
      <c r="AJ1105" s="94">
        <v>4.13</v>
      </c>
      <c r="AK1105" s="94">
        <v>2.5299999999999998</v>
      </c>
      <c r="AL1105" s="41"/>
      <c r="AM1105" s="7">
        <v>2.2739169847937557E-2</v>
      </c>
      <c r="AN1105" s="7">
        <v>1.9763340254672634E-3</v>
      </c>
      <c r="AO1105" s="7">
        <v>2.1159276098537738E-2</v>
      </c>
      <c r="AP1105" s="7">
        <v>2.0410055923604675E-2</v>
      </c>
      <c r="AQ1105" s="7">
        <v>1.846856323999102E-2</v>
      </c>
      <c r="AR1105" s="7">
        <v>2.5132425372600631E-2</v>
      </c>
      <c r="AS1105" s="18">
        <v>80.103999999999999</v>
      </c>
      <c r="AT1105" s="41"/>
      <c r="AU1105" s="9">
        <v>1.9490861288773198E-2</v>
      </c>
      <c r="AV1105" s="9">
        <v>1.8756598969009719E-3</v>
      </c>
      <c r="AW1105" s="9">
        <v>1.9490313594404451E-2</v>
      </c>
      <c r="AX1105" s="9">
        <v>1.7823625548307298E-2</v>
      </c>
      <c r="AY1105" s="9">
        <v>1.7219537052252099E-2</v>
      </c>
      <c r="AZ1105" s="9">
        <v>2.5772415654906844E-2</v>
      </c>
      <c r="BA1105" s="10">
        <v>80.656000000000006</v>
      </c>
      <c r="BB1105" s="41"/>
    </row>
    <row r="1106" spans="1:54" ht="12.75" customHeight="1" x14ac:dyDescent="0.2">
      <c r="A1106" s="32">
        <v>38261</v>
      </c>
      <c r="B1106" s="7">
        <v>3.189189189189201E-2</v>
      </c>
      <c r="C1106" s="7">
        <v>5.2687038988408208E-3</v>
      </c>
      <c r="D1106" s="7">
        <v>2.4171846983478185E-2</v>
      </c>
      <c r="E1106" s="7">
        <v>2.5642449902815612E-2</v>
      </c>
      <c r="F1106" s="7">
        <v>2.4746570564872394E-2</v>
      </c>
      <c r="G1106" s="7">
        <v>3.0193671944069411E-2</v>
      </c>
      <c r="H1106" s="7">
        <v>2.3346303501945664E-2</v>
      </c>
      <c r="I1106" s="8">
        <v>190.9</v>
      </c>
      <c r="J1106" s="8">
        <v>190.8</v>
      </c>
      <c r="K1106" s="41"/>
      <c r="L1106" s="9">
        <v>2.0072053525475919E-2</v>
      </c>
      <c r="M1106" s="9">
        <v>2.0253164556962577E-3</v>
      </c>
      <c r="N1106" s="9">
        <v>1.8490397379294699E-2</v>
      </c>
      <c r="O1106" s="9">
        <v>2.1387318554000112E-2</v>
      </c>
      <c r="P1106" s="9">
        <v>2.2927033973797251E-2</v>
      </c>
      <c r="Q1106" s="9">
        <v>3.1640823079016833E-2</v>
      </c>
      <c r="R1106" s="9">
        <v>1.0679611650485477E-2</v>
      </c>
      <c r="S1106" s="10">
        <v>198.2</v>
      </c>
      <c r="T1106" s="10">
        <v>197.9</v>
      </c>
      <c r="U1106" s="41"/>
      <c r="V1106" s="84">
        <v>5.5999999999999987E-2</v>
      </c>
      <c r="W1106" s="84">
        <v>5.5E-2</v>
      </c>
      <c r="X1106" s="87">
        <v>5.5</v>
      </c>
      <c r="Y1106" s="41"/>
      <c r="Z1106" s="13">
        <v>1.7899999999999999E-2</v>
      </c>
      <c r="AA1106" s="11">
        <v>1.79</v>
      </c>
      <c r="AB1106" s="22">
        <v>1.7600000000000001E-2</v>
      </c>
      <c r="AC1106" s="41"/>
      <c r="AD1106" s="90">
        <v>0</v>
      </c>
      <c r="AE1106" s="41"/>
      <c r="AF1106" s="12" t="str">
        <v/>
      </c>
      <c r="AG1106" s="104" t="str">
        <v/>
      </c>
      <c r="AH1106" s="41"/>
      <c r="AI1106" s="94">
        <v>1.49</v>
      </c>
      <c r="AJ1106" s="94">
        <v>4.0999999999999996</v>
      </c>
      <c r="AK1106" s="94">
        <v>2.58</v>
      </c>
      <c r="AL1106" s="41"/>
      <c r="AM1106" s="7">
        <v>2.700011489410592E-2</v>
      </c>
      <c r="AN1106" s="7">
        <v>4.2944172575651862E-3</v>
      </c>
      <c r="AO1106" s="7">
        <v>2.1420978715199768E-2</v>
      </c>
      <c r="AP1106" s="7">
        <v>2.0941158437987273E-2</v>
      </c>
      <c r="AQ1106" s="7">
        <v>1.8732656422226546E-2</v>
      </c>
      <c r="AR1106" s="7">
        <v>2.523132777513859E-2</v>
      </c>
      <c r="AS1106" s="18">
        <v>80.447999999999993</v>
      </c>
      <c r="AT1106" s="41"/>
      <c r="AU1106" s="9">
        <v>1.9820842795861715E-2</v>
      </c>
      <c r="AV1106" s="9">
        <v>2.1697083911922377E-3</v>
      </c>
      <c r="AW1106" s="9">
        <v>1.7843583326483614E-2</v>
      </c>
      <c r="AX1106" s="9">
        <v>1.7917748212333828E-2</v>
      </c>
      <c r="AY1106" s="9">
        <v>1.7200929943710808E-2</v>
      </c>
      <c r="AZ1106" s="9">
        <v>2.5768405379692494E-2</v>
      </c>
      <c r="BA1106" s="10">
        <v>80.831000000000003</v>
      </c>
      <c r="BB1106" s="41"/>
    </row>
    <row r="1107" spans="1:54" ht="12.75" customHeight="1" x14ac:dyDescent="0.2">
      <c r="A1107" s="32">
        <v>38292</v>
      </c>
      <c r="B1107" s="7">
        <v>3.5230352303523116E-2</v>
      </c>
      <c r="C1107" s="7">
        <v>4.7169811320753041E-3</v>
      </c>
      <c r="D1107" s="7">
        <v>2.4927747016714186E-2</v>
      </c>
      <c r="E1107" s="7">
        <v>2.5627956376277794E-2</v>
      </c>
      <c r="F1107" s="7">
        <v>2.4663241430809224E-2</v>
      </c>
      <c r="G1107" s="7">
        <v>3.0220647780239807E-2</v>
      </c>
      <c r="H1107" s="7">
        <v>2.4248302618816719E-2</v>
      </c>
      <c r="I1107" s="8">
        <v>191</v>
      </c>
      <c r="J1107" s="8">
        <v>191.7</v>
      </c>
      <c r="K1107" s="41"/>
      <c r="L1107" s="9">
        <v>2.1660649819494449E-2</v>
      </c>
      <c r="M1107" s="9">
        <v>2.0212228398182042E-3</v>
      </c>
      <c r="N1107" s="9">
        <v>1.7415992696639293E-2</v>
      </c>
      <c r="O1107" s="9">
        <v>2.1169711990618456E-2</v>
      </c>
      <c r="P1107" s="9">
        <v>2.2746023565675788E-2</v>
      </c>
      <c r="Q1107" s="9">
        <v>3.1517839842155837E-2</v>
      </c>
      <c r="R1107" s="9">
        <v>1.2584704743465513E-2</v>
      </c>
      <c r="S1107" s="10">
        <v>198.1</v>
      </c>
      <c r="T1107" s="10">
        <v>198.3</v>
      </c>
      <c r="U1107" s="41"/>
      <c r="V1107" s="84">
        <v>5.5666666666666663E-2</v>
      </c>
      <c r="W1107" s="84">
        <v>5.4000000000000006E-2</v>
      </c>
      <c r="X1107" s="87">
        <v>5.4</v>
      </c>
      <c r="Y1107" s="41"/>
      <c r="Z1107" s="13">
        <v>2.0199999999999999E-2</v>
      </c>
      <c r="AA1107" s="11">
        <v>2.02</v>
      </c>
      <c r="AB1107" s="22">
        <v>1.9299999999999998E-2</v>
      </c>
      <c r="AC1107" s="41"/>
      <c r="AD1107" s="90">
        <v>0</v>
      </c>
      <c r="AE1107" s="41"/>
      <c r="AF1107" s="12" t="str">
        <v/>
      </c>
      <c r="AG1107" s="104" t="str">
        <v/>
      </c>
      <c r="AH1107" s="41"/>
      <c r="AI1107" s="94">
        <v>1.34</v>
      </c>
      <c r="AJ1107" s="94">
        <v>4.1900000000000004</v>
      </c>
      <c r="AK1107" s="94">
        <v>2.85</v>
      </c>
      <c r="AL1107" s="41"/>
      <c r="AM1107" s="7">
        <v>2.9656262749897966E-2</v>
      </c>
      <c r="AN1107" s="7">
        <v>3.8534208432776662E-3</v>
      </c>
      <c r="AO1107" s="7">
        <v>2.2961697445295082E-2</v>
      </c>
      <c r="AP1107" s="7">
        <v>2.1543737120307549E-2</v>
      </c>
      <c r="AQ1107" s="7">
        <v>1.8931045313678396E-2</v>
      </c>
      <c r="AR1107" s="7">
        <v>2.5356168438223969E-2</v>
      </c>
      <c r="AS1107" s="18">
        <v>80.757999999999996</v>
      </c>
      <c r="AT1107" s="41"/>
      <c r="AU1107" s="9">
        <v>2.0625440983771837E-2</v>
      </c>
      <c r="AV1107" s="9">
        <v>2.1526394576336649E-3</v>
      </c>
      <c r="AW1107" s="9">
        <v>1.7883373324016238E-2</v>
      </c>
      <c r="AX1107" s="9">
        <v>1.8160213917404855E-2</v>
      </c>
      <c r="AY1107" s="9">
        <v>1.723327792219953E-2</v>
      </c>
      <c r="AZ1107" s="9">
        <v>2.577009837701616E-2</v>
      </c>
      <c r="BA1107" s="10">
        <v>81.004999999999995</v>
      </c>
      <c r="BB1107" s="41"/>
    </row>
    <row r="1108" spans="1:54" ht="12.75" customHeight="1" x14ac:dyDescent="0.2">
      <c r="A1108" s="32">
        <v>38322</v>
      </c>
      <c r="B1108" s="7">
        <v>3.255561584373301E-2</v>
      </c>
      <c r="C1108" s="7">
        <v>0</v>
      </c>
      <c r="D1108" s="7">
        <v>2.5024107328647238E-2</v>
      </c>
      <c r="E1108" s="7">
        <v>2.4875082693952999E-2</v>
      </c>
      <c r="F1108" s="7">
        <v>2.4287089627266223E-2</v>
      </c>
      <c r="G1108" s="7">
        <v>3.0031534464780796E-2</v>
      </c>
      <c r="H1108" s="7">
        <v>2.1317829457364379E-2</v>
      </c>
      <c r="I1108" s="8">
        <v>190.3</v>
      </c>
      <c r="J1108" s="8">
        <v>191.7</v>
      </c>
      <c r="K1108" s="41"/>
      <c r="L1108" s="9">
        <v>2.1694214876033069E-2</v>
      </c>
      <c r="M1108" s="9">
        <v>1.5128593040847349E-3</v>
      </c>
      <c r="N1108" s="9">
        <v>1.7443339516087786E-2</v>
      </c>
      <c r="O1108" s="9">
        <v>2.1089281825874995E-2</v>
      </c>
      <c r="P1108" s="9">
        <v>2.2785154531703711E-2</v>
      </c>
      <c r="Q1108" s="9">
        <v>3.1342924325463262E-2</v>
      </c>
      <c r="R1108" s="9">
        <v>1.3565891472868241E-2</v>
      </c>
      <c r="S1108" s="10">
        <v>197.8</v>
      </c>
      <c r="T1108" s="10">
        <v>198.6</v>
      </c>
      <c r="U1108" s="41"/>
      <c r="V1108" s="84">
        <v>5.541666666666667E-2</v>
      </c>
      <c r="W1108" s="84">
        <v>5.4000000000000006E-2</v>
      </c>
      <c r="X1108" s="87">
        <v>5.4</v>
      </c>
      <c r="Y1108" s="41"/>
      <c r="Z1108" s="13">
        <v>1.9699999999999999E-2</v>
      </c>
      <c r="AA1108" s="11">
        <v>1.97</v>
      </c>
      <c r="AB1108" s="22">
        <v>2.1600000000000001E-2</v>
      </c>
      <c r="AC1108" s="41"/>
      <c r="AD1108" s="90">
        <v>0</v>
      </c>
      <c r="AE1108" s="41"/>
      <c r="AF1108" s="12" t="str">
        <v/>
      </c>
      <c r="AG1108" s="104" t="str">
        <v/>
      </c>
      <c r="AH1108" s="41"/>
      <c r="AI1108" s="94">
        <v>1.1599999999999999</v>
      </c>
      <c r="AJ1108" s="94">
        <v>4.2300000000000004</v>
      </c>
      <c r="AK1108" s="94">
        <v>3.01</v>
      </c>
      <c r="AL1108" s="41"/>
      <c r="AM1108" s="7">
        <v>2.7937154125055708E-2</v>
      </c>
      <c r="AN1108" s="7">
        <v>5.3245498897958043E-4</v>
      </c>
      <c r="AO1108" s="7">
        <v>2.349608509866985E-2</v>
      </c>
      <c r="AP1108" s="7">
        <v>2.1177477787823085E-2</v>
      </c>
      <c r="AQ1108" s="7">
        <v>1.8919860561504409E-2</v>
      </c>
      <c r="AR1108" s="7">
        <v>2.5239114022712394E-2</v>
      </c>
      <c r="AS1108" s="18">
        <v>80.801000000000002</v>
      </c>
      <c r="AT1108" s="41"/>
      <c r="AU1108" s="9">
        <v>2.0662665005599656E-2</v>
      </c>
      <c r="AV1108" s="9">
        <v>1.2838713659650836E-3</v>
      </c>
      <c r="AW1108" s="9">
        <v>1.8239264099869867E-2</v>
      </c>
      <c r="AX1108" s="9">
        <v>1.8163098649985887E-2</v>
      </c>
      <c r="AY1108" s="9">
        <v>1.7329539825446272E-2</v>
      </c>
      <c r="AZ1108" s="9">
        <v>2.563304818089529E-2</v>
      </c>
      <c r="BA1108" s="10">
        <v>81.108999999999995</v>
      </c>
      <c r="BB1108" s="41"/>
    </row>
    <row r="1109" spans="1:54" ht="12.75" customHeight="1" x14ac:dyDescent="0.2">
      <c r="A1109" s="32">
        <v>38353</v>
      </c>
      <c r="B1109" s="7">
        <v>2.9697624190064831E-2</v>
      </c>
      <c r="C1109" s="7">
        <v>-5.2164840897228615E-4</v>
      </c>
      <c r="D1109" s="7">
        <v>2.4968953236083058E-2</v>
      </c>
      <c r="E1109" s="7">
        <v>2.4697437500426744E-2</v>
      </c>
      <c r="F1109" s="7">
        <v>2.4092466221200981E-2</v>
      </c>
      <c r="G1109" s="7">
        <v>3.0041948369440741E-2</v>
      </c>
      <c r="H1109" s="7">
        <v>1.9361084220716362E-2</v>
      </c>
      <c r="I1109" s="8">
        <v>190.7</v>
      </c>
      <c r="J1109" s="8">
        <v>191.6</v>
      </c>
      <c r="K1109" s="41"/>
      <c r="L1109" s="9">
        <v>2.268041237113394E-2</v>
      </c>
      <c r="M1109" s="9">
        <v>2.0140986908359082E-3</v>
      </c>
      <c r="N1109" s="9">
        <v>1.7748996667479533E-2</v>
      </c>
      <c r="O1109" s="9">
        <v>2.1021366935352503E-2</v>
      </c>
      <c r="P1109" s="9">
        <v>2.2578068602599144E-2</v>
      </c>
      <c r="Q1109" s="9">
        <v>3.1402543648280545E-2</v>
      </c>
      <c r="R1109" s="9">
        <v>1.1639185257032114E-2</v>
      </c>
      <c r="S1109" s="10">
        <v>198.4</v>
      </c>
      <c r="T1109" s="10">
        <v>199</v>
      </c>
      <c r="U1109" s="41"/>
      <c r="V1109" s="84">
        <v>5.5083333333333331E-2</v>
      </c>
      <c r="W1109" s="84">
        <v>5.2999999999999999E-2</v>
      </c>
      <c r="X1109" s="87">
        <v>5.3</v>
      </c>
      <c r="Y1109" s="41"/>
      <c r="Z1109" s="13">
        <v>2.5000000000000001E-2</v>
      </c>
      <c r="AA1109" s="11">
        <v>2.5</v>
      </c>
      <c r="AB1109" s="22">
        <v>2.2799999999999997E-2</v>
      </c>
      <c r="AC1109" s="41"/>
      <c r="AD1109" s="90">
        <v>0</v>
      </c>
      <c r="AE1109" s="41"/>
      <c r="AF1109" s="12" t="str">
        <v/>
      </c>
      <c r="AG1109" s="104" t="str">
        <v/>
      </c>
      <c r="AH1109" s="41"/>
      <c r="AI1109" s="94">
        <v>0.85</v>
      </c>
      <c r="AJ1109" s="94">
        <v>4.22</v>
      </c>
      <c r="AK1109" s="94">
        <v>3.22</v>
      </c>
      <c r="AL1109" s="41"/>
      <c r="AM1109" s="7">
        <v>2.5320305668554699E-2</v>
      </c>
      <c r="AN1109" s="7">
        <v>1.3118649521663972E-3</v>
      </c>
      <c r="AO1109" s="7">
        <v>2.3635669630048373E-2</v>
      </c>
      <c r="AP1109" s="7">
        <v>2.089026864802368E-2</v>
      </c>
      <c r="AQ1109" s="7">
        <v>1.8846800480386561E-2</v>
      </c>
      <c r="AR1109" s="7">
        <v>2.5051085719710375E-2</v>
      </c>
      <c r="AS1109" s="18">
        <v>80.906999999999996</v>
      </c>
      <c r="AT1109" s="41"/>
      <c r="AU1109" s="9">
        <v>2.1714300058992553E-2</v>
      </c>
      <c r="AV1109" s="9">
        <v>3.6000937010689515E-3</v>
      </c>
      <c r="AW1109" s="9">
        <v>1.9269596132938549E-2</v>
      </c>
      <c r="AX1109" s="9">
        <v>1.8406520729245646E-2</v>
      </c>
      <c r="AY1109" s="9">
        <v>1.7442254387706635E-2</v>
      </c>
      <c r="AZ1109" s="9">
        <v>2.5530744905086555E-2</v>
      </c>
      <c r="BA1109" s="10">
        <v>81.400999999999996</v>
      </c>
      <c r="BB1109" s="41"/>
    </row>
    <row r="1110" spans="1:54" ht="12.75" customHeight="1" x14ac:dyDescent="0.2">
      <c r="A1110" s="32">
        <v>38384</v>
      </c>
      <c r="B1110" s="7">
        <v>3.0075187969925032E-2</v>
      </c>
      <c r="C1110" s="7">
        <v>4.1753653444676075E-3</v>
      </c>
      <c r="D1110" s="7">
        <v>2.5586468260214934E-2</v>
      </c>
      <c r="E1110" s="7">
        <v>2.4665663791178849E-2</v>
      </c>
      <c r="F1110" s="7">
        <v>2.4273498841167473E-2</v>
      </c>
      <c r="G1110" s="7">
        <v>3.0094662560312457E-2</v>
      </c>
      <c r="H1110" s="7">
        <v>2.1256038647343045E-2</v>
      </c>
      <c r="I1110" s="8">
        <v>191.8</v>
      </c>
      <c r="J1110" s="8">
        <v>192.4</v>
      </c>
      <c r="K1110" s="41"/>
      <c r="L1110" s="9">
        <v>2.3601847101077489E-2</v>
      </c>
      <c r="M1110" s="9">
        <v>2.0100502512563345E-3</v>
      </c>
      <c r="N1110" s="9">
        <v>1.7826895447022206E-2</v>
      </c>
      <c r="O1110" s="9">
        <v>2.135257795741774E-2</v>
      </c>
      <c r="P1110" s="9">
        <v>2.2565182563572872E-2</v>
      </c>
      <c r="Q1110" s="9">
        <v>3.1447032992832469E-2</v>
      </c>
      <c r="R1110" s="9">
        <v>1.4534883720930258E-2</v>
      </c>
      <c r="S1110" s="10">
        <v>199.5</v>
      </c>
      <c r="T1110" s="10">
        <v>199.4</v>
      </c>
      <c r="U1110" s="41"/>
      <c r="V1110" s="84">
        <v>5.4916666666666662E-2</v>
      </c>
      <c r="W1110" s="84">
        <v>5.4000000000000006E-2</v>
      </c>
      <c r="X1110" s="87">
        <v>5.4</v>
      </c>
      <c r="Y1110" s="41"/>
      <c r="Z1110" s="13">
        <v>2.52E-2</v>
      </c>
      <c r="AA1110" s="11">
        <v>2.52</v>
      </c>
      <c r="AB1110" s="22">
        <v>2.5000000000000001E-2</v>
      </c>
      <c r="AC1110" s="41"/>
      <c r="AD1110" s="90">
        <v>0</v>
      </c>
      <c r="AE1110" s="41"/>
      <c r="AF1110" s="12" t="str">
        <v/>
      </c>
      <c r="AG1110" s="104" t="str">
        <v/>
      </c>
      <c r="AH1110" s="41"/>
      <c r="AI1110" s="94">
        <v>0.77</v>
      </c>
      <c r="AJ1110" s="94">
        <v>4.17</v>
      </c>
      <c r="AK1110" s="94">
        <v>3.38</v>
      </c>
      <c r="AL1110" s="41"/>
      <c r="AM1110" s="7">
        <v>2.5987328806100551E-2</v>
      </c>
      <c r="AN1110" s="7">
        <v>2.7809707441879272E-3</v>
      </c>
      <c r="AO1110" s="7">
        <v>2.4009320078365981E-2</v>
      </c>
      <c r="AP1110" s="7">
        <v>2.0814664359972257E-2</v>
      </c>
      <c r="AQ1110" s="7">
        <v>1.8949293613629958E-2</v>
      </c>
      <c r="AR1110" s="7">
        <v>2.4956030607413915E-2</v>
      </c>
      <c r="AS1110" s="18">
        <v>81.132000000000005</v>
      </c>
      <c r="AT1110" s="41"/>
      <c r="AU1110" s="9">
        <v>2.1754385964912304E-2</v>
      </c>
      <c r="AV1110" s="9">
        <v>1.6584562843209305E-3</v>
      </c>
      <c r="AW1110" s="9">
        <v>1.9183510236352674E-2</v>
      </c>
      <c r="AX1110" s="9">
        <v>1.8445475586349014E-2</v>
      </c>
      <c r="AY1110" s="9">
        <v>1.7444572664373048E-2</v>
      </c>
      <c r="AZ1110" s="9">
        <v>2.5350465793865684E-2</v>
      </c>
      <c r="BA1110" s="10">
        <v>81.536000000000001</v>
      </c>
      <c r="BB1110" s="41"/>
    </row>
    <row r="1111" spans="1:54" ht="12.75" customHeight="1" x14ac:dyDescent="0.2">
      <c r="A1111" s="32">
        <v>38412</v>
      </c>
      <c r="B1111" s="7">
        <v>3.1483457844183604E-2</v>
      </c>
      <c r="C1111" s="7">
        <v>3.6382536382535413E-3</v>
      </c>
      <c r="D1111" s="7">
        <v>2.6332574754263538E-2</v>
      </c>
      <c r="E1111" s="7">
        <v>2.4579397528169844E-2</v>
      </c>
      <c r="F1111" s="7">
        <v>2.4732706586644948E-2</v>
      </c>
      <c r="G1111" s="7">
        <v>3.0301925113692896E-2</v>
      </c>
      <c r="H1111" s="7">
        <v>2.3099133782483072E-2</v>
      </c>
      <c r="I1111" s="8">
        <v>193.3</v>
      </c>
      <c r="J1111" s="8">
        <v>193.1</v>
      </c>
      <c r="K1111" s="41"/>
      <c r="L1111" s="9">
        <v>2.3457419683834857E-2</v>
      </c>
      <c r="M1111" s="9">
        <v>3.5105315947843163E-3</v>
      </c>
      <c r="N1111" s="9">
        <v>1.8787766749913004E-2</v>
      </c>
      <c r="O1111" s="9">
        <v>2.1442757081385988E-2</v>
      </c>
      <c r="P1111" s="9">
        <v>2.266713832073175E-2</v>
      </c>
      <c r="Q1111" s="9">
        <v>3.1516778152097968E-2</v>
      </c>
      <c r="R1111" s="9">
        <v>1.5458937198067568E-2</v>
      </c>
      <c r="S1111" s="10">
        <v>200.7</v>
      </c>
      <c r="T1111" s="10">
        <v>200.1</v>
      </c>
      <c r="U1111" s="41"/>
      <c r="V1111" s="84">
        <v>5.4416666666666655E-2</v>
      </c>
      <c r="W1111" s="84">
        <v>5.2000000000000005E-2</v>
      </c>
      <c r="X1111" s="87">
        <v>5.2</v>
      </c>
      <c r="Y1111" s="41"/>
      <c r="Z1111" s="13">
        <v>2.9600000000000001E-2</v>
      </c>
      <c r="AA1111" s="11">
        <v>2.96</v>
      </c>
      <c r="AB1111" s="22">
        <v>2.63E-2</v>
      </c>
      <c r="AC1111" s="41"/>
      <c r="AD1111" s="90">
        <v>0</v>
      </c>
      <c r="AE1111" s="41"/>
      <c r="AF1111" s="12" t="str">
        <v/>
      </c>
      <c r="AG1111" s="104" t="str">
        <v/>
      </c>
      <c r="AH1111" s="41"/>
      <c r="AI1111" s="94">
        <v>0.7</v>
      </c>
      <c r="AJ1111" s="94">
        <v>4.5</v>
      </c>
      <c r="AK1111" s="94">
        <v>3.73</v>
      </c>
      <c r="AL1111" s="41"/>
      <c r="AM1111" s="7">
        <v>2.7475094382504839E-2</v>
      </c>
      <c r="AN1111" s="7">
        <v>2.99511906522687E-3</v>
      </c>
      <c r="AO1111" s="7">
        <v>2.4105297821022553E-2</v>
      </c>
      <c r="AP1111" s="7">
        <v>2.0551261629842443E-2</v>
      </c>
      <c r="AQ1111" s="7">
        <v>1.9066312884623571E-2</v>
      </c>
      <c r="AR1111" s="7">
        <v>2.4909060182747744E-2</v>
      </c>
      <c r="AS1111" s="18">
        <v>81.375</v>
      </c>
      <c r="AT1111" s="41"/>
      <c r="AU1111" s="9">
        <v>2.255610878975145E-2</v>
      </c>
      <c r="AV1111" s="9">
        <v>2.4651687598116201E-3</v>
      </c>
      <c r="AW1111" s="9">
        <v>1.9614485669213977E-2</v>
      </c>
      <c r="AX1111" s="9">
        <v>1.852862667758548E-2</v>
      </c>
      <c r="AY1111" s="9">
        <v>1.7446168674079221E-2</v>
      </c>
      <c r="AZ1111" s="9">
        <v>2.5297540672653218E-2</v>
      </c>
      <c r="BA1111" s="10">
        <v>81.736999999999995</v>
      </c>
      <c r="BB1111" s="41"/>
    </row>
    <row r="1112" spans="1:54" ht="12.75" customHeight="1" x14ac:dyDescent="0.2">
      <c r="A1112" s="32">
        <v>38443</v>
      </c>
      <c r="B1112" s="7">
        <v>3.5106382978723483E-2</v>
      </c>
      <c r="C1112" s="7">
        <v>3.1071983428274663E-3</v>
      </c>
      <c r="D1112" s="7">
        <v>2.6717701058140531E-2</v>
      </c>
      <c r="E1112" s="7">
        <v>2.5834012923526162E-2</v>
      </c>
      <c r="F1112" s="7">
        <v>2.5081760770978567E-2</v>
      </c>
      <c r="G1112" s="7">
        <v>3.0405709686942561E-2</v>
      </c>
      <c r="H1112" s="7">
        <v>2.4015369836695388E-2</v>
      </c>
      <c r="I1112" s="8">
        <v>194.6</v>
      </c>
      <c r="J1112" s="8">
        <v>193.7</v>
      </c>
      <c r="K1112" s="41"/>
      <c r="L1112" s="9">
        <v>2.2391857506361301E-2</v>
      </c>
      <c r="M1112" s="9">
        <v>4.997501249375258E-4</v>
      </c>
      <c r="N1112" s="9">
        <v>1.8232722100317122E-2</v>
      </c>
      <c r="O1112" s="9">
        <v>2.1194045909467052E-2</v>
      </c>
      <c r="P1112" s="9">
        <v>2.2577908237727762E-2</v>
      </c>
      <c r="Q1112" s="9">
        <v>3.1424952586298183E-2</v>
      </c>
      <c r="R1112" s="9">
        <v>1.158301158301156E-2</v>
      </c>
      <c r="S1112" s="10">
        <v>200.9</v>
      </c>
      <c r="T1112" s="10">
        <v>200.2</v>
      </c>
      <c r="U1112" s="41"/>
      <c r="V1112" s="84">
        <v>5.4083333333333324E-2</v>
      </c>
      <c r="W1112" s="84">
        <v>5.2000000000000005E-2</v>
      </c>
      <c r="X1112" s="87">
        <v>5.2</v>
      </c>
      <c r="Y1112" s="41"/>
      <c r="Z1112" s="13">
        <v>2.9700000000000001E-2</v>
      </c>
      <c r="AA1112" s="11">
        <v>2.97</v>
      </c>
      <c r="AB1112" s="22">
        <v>2.7900000000000001E-2</v>
      </c>
      <c r="AC1112" s="41"/>
      <c r="AD1112" s="90">
        <v>0</v>
      </c>
      <c r="AE1112" s="41"/>
      <c r="AF1112" s="12" t="str">
        <v/>
      </c>
      <c r="AG1112" s="104" t="str">
        <v/>
      </c>
      <c r="AH1112" s="41"/>
      <c r="AI1112" s="94">
        <v>0.55000000000000004</v>
      </c>
      <c r="AJ1112" s="94">
        <v>4.34</v>
      </c>
      <c r="AK1112" s="94">
        <v>3.65</v>
      </c>
      <c r="AL1112" s="41"/>
      <c r="AM1112" s="7">
        <v>2.8445038187180138E-2</v>
      </c>
      <c r="AN1112" s="7">
        <v>2.8018433179721747E-3</v>
      </c>
      <c r="AO1112" s="7">
        <v>2.3635189192928507E-2</v>
      </c>
      <c r="AP1112" s="7">
        <v>2.1292072073218593E-2</v>
      </c>
      <c r="AQ1112" s="7">
        <v>1.9084053818863245E-2</v>
      </c>
      <c r="AR1112" s="7">
        <v>2.4978331334416959E-2</v>
      </c>
      <c r="AS1112" s="18">
        <v>81.602999999999994</v>
      </c>
      <c r="AT1112" s="41"/>
      <c r="AU1112" s="9">
        <v>2.1075091712210892E-2</v>
      </c>
      <c r="AV1112" s="9">
        <v>1.1500299741855624E-3</v>
      </c>
      <c r="AW1112" s="9">
        <v>1.9058955484643647E-2</v>
      </c>
      <c r="AX1112" s="9">
        <v>1.8628949898111147E-2</v>
      </c>
      <c r="AY1112" s="9">
        <v>1.7326622641698153E-2</v>
      </c>
      <c r="AZ1112" s="9">
        <v>2.5295510189848436E-2</v>
      </c>
      <c r="BA1112" s="10">
        <v>81.831000000000003</v>
      </c>
      <c r="BB1112" s="41"/>
    </row>
    <row r="1113" spans="1:54" ht="12.75" customHeight="1" x14ac:dyDescent="0.2">
      <c r="A1113" s="32">
        <v>38473</v>
      </c>
      <c r="B1113" s="7">
        <v>2.8027498677948293E-2</v>
      </c>
      <c r="C1113" s="7">
        <v>-5.162622612286949E-4</v>
      </c>
      <c r="D1113" s="7">
        <v>2.6365844381834869E-2</v>
      </c>
      <c r="E1113" s="7">
        <v>2.538374212129435E-2</v>
      </c>
      <c r="F1113" s="7">
        <v>2.4774147757451015E-2</v>
      </c>
      <c r="G1113" s="7">
        <v>3.0160342153374264E-2</v>
      </c>
      <c r="H1113" s="7">
        <v>1.6190476190476311E-2</v>
      </c>
      <c r="I1113" s="8">
        <v>194.4</v>
      </c>
      <c r="J1113" s="8">
        <v>193.6</v>
      </c>
      <c r="K1113" s="41"/>
      <c r="L1113" s="9">
        <v>2.1882951653944049E-2</v>
      </c>
      <c r="M1113" s="9">
        <v>1.4985014985016143E-3</v>
      </c>
      <c r="N1113" s="9">
        <v>1.8242137466057518E-2</v>
      </c>
      <c r="O1113" s="9">
        <v>2.1092363736196162E-2</v>
      </c>
      <c r="P1113" s="9">
        <v>2.2463389196775152E-2</v>
      </c>
      <c r="Q1113" s="9">
        <v>3.1208998675148258E-2</v>
      </c>
      <c r="R1113" s="9">
        <v>1.1549566891241536E-2</v>
      </c>
      <c r="S1113" s="10">
        <v>200.8</v>
      </c>
      <c r="T1113" s="10">
        <v>200.5</v>
      </c>
      <c r="U1113" s="41"/>
      <c r="V1113" s="84">
        <v>5.3666666666666661E-2</v>
      </c>
      <c r="W1113" s="84">
        <v>5.0999999999999997E-2</v>
      </c>
      <c r="X1113" s="87">
        <v>5.0999999999999996</v>
      </c>
      <c r="Y1113" s="41"/>
      <c r="Z1113" s="13">
        <v>3.0899999999999997E-2</v>
      </c>
      <c r="AA1113" s="11">
        <v>3.09</v>
      </c>
      <c r="AB1113" s="22">
        <v>0.03</v>
      </c>
      <c r="AC1113" s="41"/>
      <c r="AD1113" s="90">
        <v>0</v>
      </c>
      <c r="AE1113" s="41"/>
      <c r="AF1113" s="12" t="str">
        <v/>
      </c>
      <c r="AG1113" s="104" t="str">
        <v/>
      </c>
      <c r="AH1113" s="41"/>
      <c r="AI1113" s="94">
        <v>0.4</v>
      </c>
      <c r="AJ1113" s="94">
        <v>4.1399999999999997</v>
      </c>
      <c r="AK1113" s="94">
        <v>3.64</v>
      </c>
      <c r="AL1113" s="41"/>
      <c r="AM1113" s="7">
        <v>2.5689663835988252E-2</v>
      </c>
      <c r="AN1113" s="7">
        <v>5.6370476575628992E-4</v>
      </c>
      <c r="AO1113" s="7">
        <v>2.3603306477446795E-2</v>
      </c>
      <c r="AP1113" s="7">
        <v>2.1237603094478974E-2</v>
      </c>
      <c r="AQ1113" s="7">
        <v>1.8984704218085513E-2</v>
      </c>
      <c r="AR1113" s="7">
        <v>2.4885978142521914E-2</v>
      </c>
      <c r="AS1113" s="18">
        <v>81.649000000000001</v>
      </c>
      <c r="AT1113" s="41"/>
      <c r="AU1113" s="9">
        <v>2.1768927877186872E-2</v>
      </c>
      <c r="AV1113" s="9">
        <v>2.0530116948342947E-3</v>
      </c>
      <c r="AW1113" s="9">
        <v>1.9378085152523594E-2</v>
      </c>
      <c r="AX1113" s="9">
        <v>1.8828486201579064E-2</v>
      </c>
      <c r="AY1113" s="9">
        <v>1.7362697997370002E-2</v>
      </c>
      <c r="AZ1113" s="9">
        <v>2.5224400927483792E-2</v>
      </c>
      <c r="BA1113" s="10">
        <v>81.998999999999995</v>
      </c>
      <c r="BB1113" s="41"/>
    </row>
    <row r="1114" spans="1:54" ht="12.75" customHeight="1" x14ac:dyDescent="0.2">
      <c r="A1114" s="32">
        <v>38504</v>
      </c>
      <c r="B1114" s="7">
        <v>2.530311017395892E-2</v>
      </c>
      <c r="C1114" s="7">
        <v>5.1652892561970809E-4</v>
      </c>
      <c r="D1114" s="7">
        <v>2.635156161285046E-2</v>
      </c>
      <c r="E1114" s="7">
        <v>2.44162733609945E-2</v>
      </c>
      <c r="F1114" s="7">
        <v>2.4625066303532783E-2</v>
      </c>
      <c r="G1114" s="7">
        <v>3.0043027629447883E-2</v>
      </c>
      <c r="H1114" s="7">
        <v>1.7126546146527311E-2</v>
      </c>
      <c r="I1114" s="8">
        <v>194.5</v>
      </c>
      <c r="J1114" s="8">
        <v>193.7</v>
      </c>
      <c r="K1114" s="41"/>
      <c r="L1114" s="9">
        <v>2.0345879959308144E-2</v>
      </c>
      <c r="M1114" s="9">
        <v>4.9875311720692928E-4</v>
      </c>
      <c r="N1114" s="9">
        <v>1.8082417782155691E-2</v>
      </c>
      <c r="O1114" s="9">
        <v>2.0776047458110236E-2</v>
      </c>
      <c r="P1114" s="9">
        <v>2.2297946581778971E-2</v>
      </c>
      <c r="Q1114" s="9">
        <v>3.1062760963285418E-2</v>
      </c>
      <c r="R1114" s="9">
        <v>1.3487475915221703E-2</v>
      </c>
      <c r="S1114" s="10">
        <v>200.6</v>
      </c>
      <c r="T1114" s="10">
        <v>200.6</v>
      </c>
      <c r="U1114" s="41"/>
      <c r="V1114" s="84">
        <v>5.3166666666666675E-2</v>
      </c>
      <c r="W1114" s="84">
        <v>0.05</v>
      </c>
      <c r="X1114" s="87">
        <v>5</v>
      </c>
      <c r="Y1114" s="41"/>
      <c r="Z1114" s="13">
        <v>3.3500000000000002E-2</v>
      </c>
      <c r="AA1114" s="11">
        <v>3.35</v>
      </c>
      <c r="AB1114" s="22">
        <v>3.04E-2</v>
      </c>
      <c r="AC1114" s="41"/>
      <c r="AD1114" s="90">
        <v>0</v>
      </c>
      <c r="AE1114" s="41"/>
      <c r="AF1114" s="12" t="str">
        <v/>
      </c>
      <c r="AG1114" s="104" t="str">
        <v/>
      </c>
      <c r="AH1114" s="41"/>
      <c r="AI1114" s="94">
        <v>0.28000000000000003</v>
      </c>
      <c r="AJ1114" s="94">
        <v>4</v>
      </c>
      <c r="AK1114" s="94">
        <v>3.64</v>
      </c>
      <c r="AL1114" s="41"/>
      <c r="AM1114" s="7">
        <v>2.3411957760769653E-2</v>
      </c>
      <c r="AN1114" s="7">
        <v>6.2462491885995064E-4</v>
      </c>
      <c r="AO1114" s="7">
        <v>2.3390877052256842E-2</v>
      </c>
      <c r="AP1114" s="7">
        <v>2.0674572371337074E-2</v>
      </c>
      <c r="AQ1114" s="7">
        <v>1.8948970087487638E-2</v>
      </c>
      <c r="AR1114" s="7">
        <v>2.4778617171899553E-2</v>
      </c>
      <c r="AS1114" s="18">
        <v>81.7</v>
      </c>
      <c r="AT1114" s="41"/>
      <c r="AU1114" s="9">
        <v>2.0863658418243558E-2</v>
      </c>
      <c r="AV1114" s="9">
        <v>6.9513042841995443E-4</v>
      </c>
      <c r="AW1114" s="9">
        <v>1.9074773040631987E-2</v>
      </c>
      <c r="AX1114" s="9">
        <v>1.8814650010126277E-2</v>
      </c>
      <c r="AY1114" s="9">
        <v>1.7345006652575545E-2</v>
      </c>
      <c r="AZ1114" s="9">
        <v>2.5090548018674053E-2</v>
      </c>
      <c r="BA1114" s="10">
        <v>82.055999999999997</v>
      </c>
      <c r="BB1114" s="41"/>
    </row>
    <row r="1115" spans="1:54" ht="12.75" customHeight="1" x14ac:dyDescent="0.2">
      <c r="A1115" s="32">
        <v>38534</v>
      </c>
      <c r="B1115" s="7">
        <v>3.1678986272439369E-2</v>
      </c>
      <c r="C1115" s="7">
        <v>6.1951471347445608E-3</v>
      </c>
      <c r="D1115" s="7">
        <v>2.7551542494959946E-2</v>
      </c>
      <c r="E1115" s="7">
        <v>2.4887424341348163E-2</v>
      </c>
      <c r="F1115" s="7">
        <v>2.5098201513757967E-2</v>
      </c>
      <c r="G1115" s="7">
        <v>3.0185161010614525E-2</v>
      </c>
      <c r="H1115" s="7">
        <v>2.0000000000000018E-2</v>
      </c>
      <c r="I1115" s="8">
        <v>195.4</v>
      </c>
      <c r="J1115" s="8">
        <v>194.9</v>
      </c>
      <c r="K1115" s="41"/>
      <c r="L1115" s="9">
        <v>2.1363173957273718E-2</v>
      </c>
      <c r="M1115" s="9">
        <v>1.4955134596212893E-3</v>
      </c>
      <c r="N1115" s="9">
        <v>1.8063748860888795E-2</v>
      </c>
      <c r="O1115" s="9">
        <v>2.0641400829203738E-2</v>
      </c>
      <c r="P1115" s="9">
        <v>2.2272826587095951E-2</v>
      </c>
      <c r="Q1115" s="9">
        <v>3.10194554057448E-2</v>
      </c>
      <c r="R1115" s="9">
        <v>1.0576923076923039E-2</v>
      </c>
      <c r="S1115" s="10">
        <v>200.8</v>
      </c>
      <c r="T1115" s="10">
        <v>200.9</v>
      </c>
      <c r="U1115" s="41"/>
      <c r="V1115" s="84">
        <v>5.2750000000000005E-2</v>
      </c>
      <c r="W1115" s="84">
        <v>0.05</v>
      </c>
      <c r="X1115" s="87">
        <v>5</v>
      </c>
      <c r="Y1115" s="41"/>
      <c r="Z1115" s="13">
        <v>3.3099999999999997E-2</v>
      </c>
      <c r="AA1115" s="11">
        <v>3.31</v>
      </c>
      <c r="AB1115" s="22">
        <v>3.2599999999999997E-2</v>
      </c>
      <c r="AC1115" s="41"/>
      <c r="AD1115" s="90">
        <v>0</v>
      </c>
      <c r="AE1115" s="41"/>
      <c r="AF1115" s="12" t="str">
        <v/>
      </c>
      <c r="AG1115" s="104" t="str">
        <v/>
      </c>
      <c r="AH1115" s="41"/>
      <c r="AI1115" s="94">
        <v>0.26</v>
      </c>
      <c r="AJ1115" s="94">
        <v>4.18</v>
      </c>
      <c r="AK1115" s="94">
        <v>3.87</v>
      </c>
      <c r="AL1115" s="41"/>
      <c r="AM1115" s="7">
        <v>2.6794318252925331E-2</v>
      </c>
      <c r="AN1115" s="7">
        <v>4.2350061199509792E-3</v>
      </c>
      <c r="AO1115" s="7">
        <v>2.4081724193976362E-2</v>
      </c>
      <c r="AP1115" s="7">
        <v>2.1025921627269017E-2</v>
      </c>
      <c r="AQ1115" s="7">
        <v>1.9251808699196626E-2</v>
      </c>
      <c r="AR1115" s="7">
        <v>2.4869455525048823E-2</v>
      </c>
      <c r="AS1115" s="18">
        <v>82.046000000000006</v>
      </c>
      <c r="AT1115" s="41"/>
      <c r="AU1115" s="9">
        <v>2.1149688098019315E-2</v>
      </c>
      <c r="AV1115" s="9">
        <v>1.462415911085202E-3</v>
      </c>
      <c r="AW1115" s="9">
        <v>1.8879674731523632E-2</v>
      </c>
      <c r="AX1115" s="9">
        <v>1.8646856287121372E-2</v>
      </c>
      <c r="AY1115" s="9">
        <v>1.733330563136426E-2</v>
      </c>
      <c r="AZ1115" s="9">
        <v>2.5015970454074443E-2</v>
      </c>
      <c r="BA1115" s="10">
        <v>82.176000000000002</v>
      </c>
      <c r="BB1115" s="41"/>
    </row>
    <row r="1116" spans="1:54" ht="12.75" customHeight="1" x14ac:dyDescent="0.2">
      <c r="A1116" s="32">
        <v>38565</v>
      </c>
      <c r="B1116" s="7">
        <v>3.641160949868083E-2</v>
      </c>
      <c r="C1116" s="7">
        <v>6.1570035915854415E-3</v>
      </c>
      <c r="D1116" s="7">
        <v>2.8160962182090854E-2</v>
      </c>
      <c r="E1116" s="7">
        <v>2.5934298255457566E-2</v>
      </c>
      <c r="F1116" s="7">
        <v>2.5352984366411313E-2</v>
      </c>
      <c r="G1116" s="7">
        <v>3.0352635735466427E-2</v>
      </c>
      <c r="H1116" s="7">
        <v>2.57633587786259E-2</v>
      </c>
      <c r="I1116" s="8">
        <v>196.4</v>
      </c>
      <c r="J1116" s="8">
        <v>196.1</v>
      </c>
      <c r="K1116" s="41"/>
      <c r="L1116" s="9">
        <v>2.1341463414634054E-2</v>
      </c>
      <c r="M1116" s="9">
        <v>9.955201592830587E-4</v>
      </c>
      <c r="N1116" s="9">
        <v>1.7155995630375287E-2</v>
      </c>
      <c r="O1116" s="9">
        <v>2.0394774795865045E-2</v>
      </c>
      <c r="P1116" s="9">
        <v>2.2057830908989384E-2</v>
      </c>
      <c r="Q1116" s="9">
        <v>3.0881952999231244E-2</v>
      </c>
      <c r="R1116" s="9">
        <v>1.4450867052023142E-2</v>
      </c>
      <c r="S1116" s="10">
        <v>201</v>
      </c>
      <c r="T1116" s="10">
        <v>201.1</v>
      </c>
      <c r="U1116" s="41"/>
      <c r="V1116" s="84">
        <v>5.2333333333333343E-2</v>
      </c>
      <c r="W1116" s="84">
        <v>4.9000000000000002E-2</v>
      </c>
      <c r="X1116" s="87">
        <v>4.9000000000000004</v>
      </c>
      <c r="Y1116" s="41"/>
      <c r="Z1116" s="13">
        <v>3.6299999999999999E-2</v>
      </c>
      <c r="AA1116" s="11">
        <v>3.63</v>
      </c>
      <c r="AB1116" s="22">
        <v>3.5000000000000003E-2</v>
      </c>
      <c r="AC1116" s="41"/>
      <c r="AD1116" s="90">
        <v>0</v>
      </c>
      <c r="AE1116" s="41"/>
      <c r="AF1116" s="12" t="str">
        <v/>
      </c>
      <c r="AG1116" s="104" t="str">
        <v/>
      </c>
      <c r="AH1116" s="41"/>
      <c r="AI1116" s="94">
        <v>0.18</v>
      </c>
      <c r="AJ1116" s="94">
        <v>4.26</v>
      </c>
      <c r="AK1116" s="94">
        <v>4.04</v>
      </c>
      <c r="AL1116" s="41"/>
      <c r="AM1116" s="7">
        <v>3.0408025417156592E-2</v>
      </c>
      <c r="AN1116" s="7">
        <v>4.0343222094920694E-3</v>
      </c>
      <c r="AO1116" s="7">
        <v>2.4786740033319932E-2</v>
      </c>
      <c r="AP1116" s="7">
        <v>2.1862245624732823E-2</v>
      </c>
      <c r="AQ1116" s="7">
        <v>1.9442955948341778E-2</v>
      </c>
      <c r="AR1116" s="7">
        <v>2.4906595277922827E-2</v>
      </c>
      <c r="AS1116" s="18">
        <v>82.376999999999995</v>
      </c>
      <c r="AT1116" s="41"/>
      <c r="AU1116" s="9">
        <v>2.1588721197441041E-2</v>
      </c>
      <c r="AV1116" s="9">
        <v>8.1532320872268471E-4</v>
      </c>
      <c r="AW1116" s="9">
        <v>1.848836860797376E-2</v>
      </c>
      <c r="AX1116" s="9">
        <v>1.8552030764601213E-2</v>
      </c>
      <c r="AY1116" s="9">
        <v>1.7172483472510658E-2</v>
      </c>
      <c r="AZ1116" s="9">
        <v>2.4806895733745504E-2</v>
      </c>
      <c r="BA1116" s="10">
        <v>82.242999999999995</v>
      </c>
      <c r="BB1116" s="41"/>
    </row>
    <row r="1117" spans="1:54" ht="12.75" customHeight="1" x14ac:dyDescent="0.2">
      <c r="A1117" s="32">
        <v>38596</v>
      </c>
      <c r="B1117" s="7">
        <v>4.6866771985255351E-2</v>
      </c>
      <c r="C1117" s="7">
        <v>1.3768485466598701E-2</v>
      </c>
      <c r="D1117" s="7">
        <v>3.1761381642658515E-2</v>
      </c>
      <c r="E1117" s="7">
        <v>2.7361560696104403E-2</v>
      </c>
      <c r="F1117" s="7">
        <v>2.6397915765853819E-2</v>
      </c>
      <c r="G1117" s="7">
        <v>3.0835570650634914E-2</v>
      </c>
      <c r="H1117" s="7">
        <v>3.2380952380952399E-2</v>
      </c>
      <c r="I1117" s="8">
        <v>198.8</v>
      </c>
      <c r="J1117" s="8">
        <v>198.8</v>
      </c>
      <c r="K1117" s="41"/>
      <c r="L1117" s="9">
        <v>1.9756838905775176E-2</v>
      </c>
      <c r="M1117" s="9">
        <v>9.9453008453509462E-4</v>
      </c>
      <c r="N1117" s="9">
        <v>1.7129541844680851E-2</v>
      </c>
      <c r="O1117" s="9">
        <v>2.0026421296159391E-2</v>
      </c>
      <c r="P1117" s="9">
        <v>2.1894533620526735E-2</v>
      </c>
      <c r="Q1117" s="9">
        <v>3.0676928329443021E-2</v>
      </c>
      <c r="R1117" s="9">
        <v>1.5369836695485084E-2</v>
      </c>
      <c r="S1117" s="10">
        <v>201.3</v>
      </c>
      <c r="T1117" s="10">
        <v>201.3</v>
      </c>
      <c r="U1117" s="41"/>
      <c r="V1117" s="84">
        <v>5.2000000000000005E-2</v>
      </c>
      <c r="W1117" s="84">
        <v>0.05</v>
      </c>
      <c r="X1117" s="87">
        <v>5</v>
      </c>
      <c r="Y1117" s="41"/>
      <c r="Z1117" s="13">
        <v>3.9300000000000002E-2</v>
      </c>
      <c r="AA1117" s="11">
        <v>3.93</v>
      </c>
      <c r="AB1117" s="22">
        <v>3.6200000000000003E-2</v>
      </c>
      <c r="AC1117" s="41"/>
      <c r="AD1117" s="90">
        <v>0</v>
      </c>
      <c r="AE1117" s="41"/>
      <c r="AF1117" s="12" t="str">
        <v/>
      </c>
      <c r="AG1117" s="104" t="str">
        <v/>
      </c>
      <c r="AH1117" s="41"/>
      <c r="AI1117" s="94">
        <v>0.16</v>
      </c>
      <c r="AJ1117" s="94">
        <v>4.2</v>
      </c>
      <c r="AK1117" s="94">
        <v>3.95</v>
      </c>
      <c r="AL1117" s="41"/>
      <c r="AM1117" s="7">
        <v>3.8300209727354373E-2</v>
      </c>
      <c r="AN1117" s="7">
        <v>9.6507520302997474E-3</v>
      </c>
      <c r="AO1117" s="7">
        <v>2.7455746958323646E-2</v>
      </c>
      <c r="AP1117" s="7">
        <v>2.2948565779763896E-2</v>
      </c>
      <c r="AQ1117" s="7">
        <v>2.0351992004041586E-2</v>
      </c>
      <c r="AR1117" s="7">
        <v>2.5312445876858991E-2</v>
      </c>
      <c r="AS1117" s="18">
        <v>83.171999999999997</v>
      </c>
      <c r="AT1117" s="41"/>
      <c r="AU1117" s="9">
        <v>2.1932652251537288E-2</v>
      </c>
      <c r="AV1117" s="9">
        <v>2.2129542939823832E-3</v>
      </c>
      <c r="AW1117" s="9">
        <v>1.8685428358714562E-2</v>
      </c>
      <c r="AX1117" s="9">
        <v>1.8508735051376846E-2</v>
      </c>
      <c r="AY1117" s="9">
        <v>1.7263982869757166E-2</v>
      </c>
      <c r="AZ1117" s="9">
        <v>2.4814496029373467E-2</v>
      </c>
      <c r="BA1117" s="10">
        <v>82.424999999999997</v>
      </c>
      <c r="BB1117" s="41"/>
    </row>
    <row r="1118" spans="1:54" ht="12.75" customHeight="1" x14ac:dyDescent="0.2">
      <c r="A1118" s="32">
        <v>38626</v>
      </c>
      <c r="B1118" s="7">
        <v>4.3478260869565188E-2</v>
      </c>
      <c r="C1118" s="7">
        <v>1.5090543259557165E-3</v>
      </c>
      <c r="D1118" s="7">
        <v>3.1883124435450494E-2</v>
      </c>
      <c r="E1118" s="7">
        <v>2.7420003812631988E-2</v>
      </c>
      <c r="F1118" s="7">
        <v>2.6269794168482408E-2</v>
      </c>
      <c r="G1118" s="7">
        <v>3.0749159883735278E-2</v>
      </c>
      <c r="H1118" s="7">
        <v>2.5665399239543696E-2</v>
      </c>
      <c r="I1118" s="8">
        <v>199.2</v>
      </c>
      <c r="J1118" s="8">
        <v>199.1</v>
      </c>
      <c r="K1118" s="41"/>
      <c r="L1118" s="9">
        <v>2.0686175580222121E-2</v>
      </c>
      <c r="M1118" s="9">
        <v>3.4773969200199151E-3</v>
      </c>
      <c r="N1118" s="9">
        <v>1.7924951510305487E-2</v>
      </c>
      <c r="O1118" s="9">
        <v>2.0478685817695741E-2</v>
      </c>
      <c r="P1118" s="9">
        <v>2.1960589659041574E-2</v>
      </c>
      <c r="Q1118" s="9">
        <v>3.0605398617423951E-2</v>
      </c>
      <c r="R1118" s="9">
        <v>1.4409221902017322E-2</v>
      </c>
      <c r="S1118" s="10">
        <v>202.3</v>
      </c>
      <c r="T1118" s="10">
        <v>202</v>
      </c>
      <c r="U1118" s="41"/>
      <c r="V1118" s="84">
        <v>5.1583333333333335E-2</v>
      </c>
      <c r="W1118" s="84">
        <v>0.05</v>
      </c>
      <c r="X1118" s="87">
        <v>5</v>
      </c>
      <c r="Y1118" s="41"/>
      <c r="Z1118" s="13">
        <v>4.0199999999999993E-2</v>
      </c>
      <c r="AA1118" s="11">
        <v>4.0199999999999996</v>
      </c>
      <c r="AB1118" s="22">
        <v>3.78E-2</v>
      </c>
      <c r="AC1118" s="41"/>
      <c r="AD1118" s="90">
        <v>0</v>
      </c>
      <c r="AE1118" s="41"/>
      <c r="AF1118" s="12" t="str">
        <v/>
      </c>
      <c r="AG1118" s="104" t="str">
        <v/>
      </c>
      <c r="AH1118" s="41"/>
      <c r="AI1118" s="94">
        <v>0.17</v>
      </c>
      <c r="AJ1118" s="94">
        <v>4.46</v>
      </c>
      <c r="AK1118" s="94">
        <v>4.2699999999999996</v>
      </c>
      <c r="AL1118" s="41"/>
      <c r="AM1118" s="7">
        <v>3.5513623707239539E-2</v>
      </c>
      <c r="AN1118" s="7">
        <v>1.5990958495648577E-3</v>
      </c>
      <c r="AO1118" s="7">
        <v>2.7378258374651132E-2</v>
      </c>
      <c r="AP1118" s="7">
        <v>2.29973636800338E-2</v>
      </c>
      <c r="AQ1118" s="7">
        <v>2.0251261424292233E-2</v>
      </c>
      <c r="AR1118" s="7">
        <v>2.5309070320198801E-2</v>
      </c>
      <c r="AS1118" s="18">
        <v>83.305000000000007</v>
      </c>
      <c r="AT1118" s="41"/>
      <c r="AU1118" s="9">
        <v>2.2652200269698497E-2</v>
      </c>
      <c r="AV1118" s="9">
        <v>2.8753412192903394E-3</v>
      </c>
      <c r="AW1118" s="9">
        <v>1.9373312449094904E-2</v>
      </c>
      <c r="AX1118" s="9">
        <v>1.8809436742323493E-2</v>
      </c>
      <c r="AY1118" s="9">
        <v>1.7308849832903928E-2</v>
      </c>
      <c r="AZ1118" s="9">
        <v>2.4879472987139106E-2</v>
      </c>
      <c r="BA1118" s="10">
        <v>82.662000000000006</v>
      </c>
      <c r="BB1118" s="41"/>
    </row>
    <row r="1119" spans="1:54" ht="12.75" customHeight="1" x14ac:dyDescent="0.2">
      <c r="A1119" s="32">
        <v>38657</v>
      </c>
      <c r="B1119" s="7">
        <v>3.4554973821989465E-2</v>
      </c>
      <c r="C1119" s="7">
        <v>-5.0226017076845375E-3</v>
      </c>
      <c r="D1119" s="7">
        <v>2.9112955069228619E-2</v>
      </c>
      <c r="E1119" s="7">
        <v>2.5646338191845919E-2</v>
      </c>
      <c r="F1119" s="7">
        <v>2.550922741844297E-2</v>
      </c>
      <c r="G1119" s="7">
        <v>3.0191642026335064E-2</v>
      </c>
      <c r="H1119" s="7">
        <v>1.9886363636363757E-2</v>
      </c>
      <c r="I1119" s="8">
        <v>197.6</v>
      </c>
      <c r="J1119" s="8">
        <v>198.1</v>
      </c>
      <c r="K1119" s="41"/>
      <c r="L1119" s="9">
        <v>2.1201413427561988E-2</v>
      </c>
      <c r="M1119" s="9">
        <v>2.4752475247524774E-3</v>
      </c>
      <c r="N1119" s="9">
        <v>1.7924951510305487E-2</v>
      </c>
      <c r="O1119" s="9">
        <v>2.0255532792674114E-2</v>
      </c>
      <c r="P1119" s="9">
        <v>2.1835126431892782E-2</v>
      </c>
      <c r="Q1119" s="9">
        <v>3.0373201447599252E-2</v>
      </c>
      <c r="R1119" s="9">
        <v>1.4340344168260133E-2</v>
      </c>
      <c r="S1119" s="10">
        <v>202.3</v>
      </c>
      <c r="T1119" s="10">
        <v>202.5</v>
      </c>
      <c r="U1119" s="41"/>
      <c r="V1119" s="84">
        <v>5.1249999999999997E-2</v>
      </c>
      <c r="W1119" s="84">
        <v>0.05</v>
      </c>
      <c r="X1119" s="87">
        <v>5</v>
      </c>
      <c r="Y1119" s="41"/>
      <c r="Z1119" s="13">
        <v>4.0300000000000002E-2</v>
      </c>
      <c r="AA1119" s="11">
        <v>4.03</v>
      </c>
      <c r="AB1119" s="22">
        <v>0.04</v>
      </c>
      <c r="AC1119" s="41"/>
      <c r="AD1119" s="90">
        <v>0</v>
      </c>
      <c r="AE1119" s="41"/>
      <c r="AF1119" s="12" t="str">
        <v/>
      </c>
      <c r="AG1119" s="104" t="str">
        <v/>
      </c>
      <c r="AH1119" s="41"/>
      <c r="AI1119" s="94">
        <v>7.0000000000000007E-2</v>
      </c>
      <c r="AJ1119" s="94">
        <v>4.54</v>
      </c>
      <c r="AK1119" s="94">
        <v>4.42</v>
      </c>
      <c r="AL1119" s="41"/>
      <c r="AM1119" s="7">
        <v>2.9384085787166558E-2</v>
      </c>
      <c r="AN1119" s="7">
        <v>-2.0887101614549541E-3</v>
      </c>
      <c r="AO1119" s="7">
        <v>2.6324120990390831E-2</v>
      </c>
      <c r="AP1119" s="7">
        <v>2.2283836618914865E-2</v>
      </c>
      <c r="AQ1119" s="7">
        <v>2.0040952577967452E-2</v>
      </c>
      <c r="AR1119" s="7">
        <v>2.5052997435111246E-2</v>
      </c>
      <c r="AS1119" s="18">
        <v>83.131</v>
      </c>
      <c r="AT1119" s="41"/>
      <c r="AU1119" s="9">
        <v>2.3060304919449548E-2</v>
      </c>
      <c r="AV1119" s="9">
        <v>2.5525634511625039E-3</v>
      </c>
      <c r="AW1119" s="9">
        <v>1.9908930119798329E-2</v>
      </c>
      <c r="AX1119" s="9">
        <v>1.8969359227935634E-2</v>
      </c>
      <c r="AY1119" s="9">
        <v>1.7502484407166952E-2</v>
      </c>
      <c r="AZ1119" s="9">
        <v>2.4884598627982202E-2</v>
      </c>
      <c r="BA1119" s="10">
        <v>82.873000000000005</v>
      </c>
      <c r="BB1119" s="41"/>
    </row>
    <row r="1120" spans="1:54" ht="12.75" customHeight="1" x14ac:dyDescent="0.2">
      <c r="A1120" s="32">
        <v>38687</v>
      </c>
      <c r="B1120" s="7">
        <v>3.4156594850236477E-2</v>
      </c>
      <c r="C1120" s="7">
        <v>0</v>
      </c>
      <c r="D1120" s="7">
        <v>2.8479190873173632E-2</v>
      </c>
      <c r="E1120" s="7">
        <v>2.4932274840123947E-2</v>
      </c>
      <c r="F1120" s="7">
        <v>2.5160044891449518E-2</v>
      </c>
      <c r="G1120" s="7">
        <v>2.9841162795617437E-2</v>
      </c>
      <c r="H1120" s="7">
        <v>2.0872865275142205E-2</v>
      </c>
      <c r="I1120" s="8">
        <v>196.8</v>
      </c>
      <c r="J1120" s="8">
        <v>198.1</v>
      </c>
      <c r="K1120" s="41"/>
      <c r="L1120" s="9">
        <v>2.1739130434782483E-2</v>
      </c>
      <c r="M1120" s="9">
        <v>1.4814814814816391E-3</v>
      </c>
      <c r="N1120" s="9">
        <v>1.829777155616874E-2</v>
      </c>
      <c r="O1120" s="9">
        <v>2.0276830656844824E-2</v>
      </c>
      <c r="P1120" s="9">
        <v>2.1922299514009591E-2</v>
      </c>
      <c r="Q1120" s="9">
        <v>3.0275939002502694E-2</v>
      </c>
      <c r="R1120" s="9">
        <v>1.3384321223709472E-2</v>
      </c>
      <c r="S1120" s="10">
        <v>202.1</v>
      </c>
      <c r="T1120" s="10">
        <v>202.8</v>
      </c>
      <c r="U1120" s="41"/>
      <c r="V1120" s="84">
        <v>5.0833333333333328E-2</v>
      </c>
      <c r="W1120" s="84">
        <v>4.9000000000000002E-2</v>
      </c>
      <c r="X1120" s="87">
        <v>4.9000000000000004</v>
      </c>
      <c r="Y1120" s="41"/>
      <c r="Z1120" s="13">
        <v>4.0899999999999999E-2</v>
      </c>
      <c r="AA1120" s="11">
        <v>4.09</v>
      </c>
      <c r="AB1120" s="22">
        <v>4.1599999999999998E-2</v>
      </c>
      <c r="AC1120" s="41"/>
      <c r="AD1120" s="90">
        <v>0</v>
      </c>
      <c r="AE1120" s="41"/>
      <c r="AF1120" s="12" t="str">
        <v/>
      </c>
      <c r="AG1120" s="104" t="str">
        <v/>
      </c>
      <c r="AH1120" s="41"/>
      <c r="AI1120" s="94">
        <v>-0.02</v>
      </c>
      <c r="AJ1120" s="94">
        <v>4.47</v>
      </c>
      <c r="AK1120" s="94">
        <v>4.4000000000000004</v>
      </c>
      <c r="AL1120" s="41"/>
      <c r="AM1120" s="7">
        <v>2.8836276778752667E-2</v>
      </c>
      <c r="AN1120" s="7">
        <v>0</v>
      </c>
      <c r="AO1120" s="7">
        <v>2.5995112503274909E-2</v>
      </c>
      <c r="AP1120" s="7">
        <v>2.1971083170577721E-2</v>
      </c>
      <c r="AQ1120" s="7">
        <v>1.9845138760013814E-2</v>
      </c>
      <c r="AR1120" s="7">
        <v>2.4881378618611283E-2</v>
      </c>
      <c r="AS1120" s="18">
        <v>83.131</v>
      </c>
      <c r="AT1120" s="41"/>
      <c r="AU1120" s="9">
        <v>2.2808812832114889E-2</v>
      </c>
      <c r="AV1120" s="9">
        <v>1.0377324339652105E-3</v>
      </c>
      <c r="AW1120" s="9">
        <v>1.9943981314429093E-2</v>
      </c>
      <c r="AX1120" s="9">
        <v>1.8980929924712342E-2</v>
      </c>
      <c r="AY1120" s="9">
        <v>1.7464999471900944E-2</v>
      </c>
      <c r="AZ1120" s="9">
        <v>2.4798430437276142E-2</v>
      </c>
      <c r="BA1120" s="10">
        <v>82.959000000000003</v>
      </c>
      <c r="BB1120" s="41"/>
    </row>
    <row r="1121" spans="1:54" ht="12.75" customHeight="1" x14ac:dyDescent="0.2">
      <c r="A1121" s="32">
        <v>38718</v>
      </c>
      <c r="B1121" s="7">
        <v>3.9853172522286373E-2</v>
      </c>
      <c r="C1121" s="7">
        <v>6.0575466935892663E-3</v>
      </c>
      <c r="D1121" s="7">
        <v>2.9570117400231855E-2</v>
      </c>
      <c r="E1121" s="7">
        <v>2.5196969245712797E-2</v>
      </c>
      <c r="F1121" s="7">
        <v>2.5339153980802553E-2</v>
      </c>
      <c r="G1121" s="7">
        <v>3.0091036256188586E-2</v>
      </c>
      <c r="H1121" s="7">
        <v>2.7540360873694159E-2</v>
      </c>
      <c r="I1121" s="8">
        <v>198.3</v>
      </c>
      <c r="J1121" s="8">
        <v>199.3</v>
      </c>
      <c r="K1121" s="41"/>
      <c r="L1121" s="9">
        <v>2.116935483870952E-2</v>
      </c>
      <c r="M1121" s="9">
        <v>1.9723865877709912E-3</v>
      </c>
      <c r="N1121" s="9">
        <v>1.8427878939714537E-2</v>
      </c>
      <c r="O1121" s="9">
        <v>2.0001180719851464E-2</v>
      </c>
      <c r="P1121" s="9">
        <v>2.1736101716260947E-2</v>
      </c>
      <c r="Q1121" s="9">
        <v>3.0264563569174507E-2</v>
      </c>
      <c r="R1121" s="9">
        <v>1.4381591562799612E-2</v>
      </c>
      <c r="S1121" s="10">
        <v>202.6</v>
      </c>
      <c r="T1121" s="10">
        <v>203.2</v>
      </c>
      <c r="U1121" s="41"/>
      <c r="V1121" s="84">
        <v>5.0333333333333334E-2</v>
      </c>
      <c r="W1121" s="84">
        <v>4.7E-2</v>
      </c>
      <c r="X1121" s="87">
        <v>4.7</v>
      </c>
      <c r="Y1121" s="41"/>
      <c r="Z1121" s="13">
        <v>4.4699999999999997E-2</v>
      </c>
      <c r="AA1121" s="11">
        <v>4.47</v>
      </c>
      <c r="AB1121" s="22">
        <v>4.2900000000000001E-2</v>
      </c>
      <c r="AC1121" s="41"/>
      <c r="AD1121" s="90">
        <v>0</v>
      </c>
      <c r="AE1121" s="41"/>
      <c r="AF1121" s="12" t="str">
        <v/>
      </c>
      <c r="AG1121" s="104" t="str">
        <v/>
      </c>
      <c r="AH1121" s="41"/>
      <c r="AI1121" s="94">
        <v>-0.01</v>
      </c>
      <c r="AJ1121" s="94">
        <v>4.42</v>
      </c>
      <c r="AK1121" s="94">
        <v>4.4000000000000004</v>
      </c>
      <c r="AL1121" s="41"/>
      <c r="AM1121" s="7">
        <v>3.2469378422139039E-2</v>
      </c>
      <c r="AN1121" s="7">
        <v>4.8477703864984178E-3</v>
      </c>
      <c r="AO1121" s="7">
        <v>2.6628817361112667E-2</v>
      </c>
      <c r="AP1121" s="7">
        <v>2.1972455447959893E-2</v>
      </c>
      <c r="AQ1121" s="7">
        <v>2.0111664688770015E-2</v>
      </c>
      <c r="AR1121" s="7">
        <v>2.4893925480098389E-2</v>
      </c>
      <c r="AS1121" s="18">
        <v>83.534000000000006</v>
      </c>
      <c r="AT1121" s="41"/>
      <c r="AU1121" s="9">
        <v>2.1424798221152175E-2</v>
      </c>
      <c r="AV1121" s="9">
        <v>2.2420713846598161E-3</v>
      </c>
      <c r="AW1121" s="9">
        <v>2.0475146368730268E-2</v>
      </c>
      <c r="AX1121" s="9">
        <v>1.8680446783735594E-2</v>
      </c>
      <c r="AY1121" s="9">
        <v>1.7577731725776591E-2</v>
      </c>
      <c r="AZ1121" s="9">
        <v>2.4637713893762569E-2</v>
      </c>
      <c r="BA1121" s="10">
        <v>83.144999999999996</v>
      </c>
      <c r="BB1121" s="41"/>
    </row>
    <row r="1122" spans="1:54" ht="12.75" customHeight="1" x14ac:dyDescent="0.2">
      <c r="A1122" s="32">
        <v>38749</v>
      </c>
      <c r="B1122" s="7">
        <v>3.59749739311781E-2</v>
      </c>
      <c r="C1122" s="7">
        <v>5.0175614651282174E-4</v>
      </c>
      <c r="D1122" s="7">
        <v>2.7629368925058184E-2</v>
      </c>
      <c r="E1122" s="7">
        <v>2.4792171850121614E-2</v>
      </c>
      <c r="F1122" s="7">
        <v>2.521427570769208E-2</v>
      </c>
      <c r="G1122" s="7">
        <v>3.0336025841931624E-2</v>
      </c>
      <c r="H1122" s="7">
        <v>2.1759697256386046E-2</v>
      </c>
      <c r="I1122" s="8">
        <v>198.7</v>
      </c>
      <c r="J1122" s="8">
        <v>199.4</v>
      </c>
      <c r="K1122" s="41"/>
      <c r="L1122" s="9">
        <v>2.055137844611532E-2</v>
      </c>
      <c r="M1122" s="9">
        <v>1.9685039370078705E-3</v>
      </c>
      <c r="N1122" s="9">
        <v>1.8862739153143737E-2</v>
      </c>
      <c r="O1122" s="9">
        <v>2.000751479056917E-2</v>
      </c>
      <c r="P1122" s="9">
        <v>2.1740155796329708E-2</v>
      </c>
      <c r="Q1122" s="9">
        <v>3.037991471157242E-2</v>
      </c>
      <c r="R1122" s="9">
        <v>1.3371537726838412E-2</v>
      </c>
      <c r="S1122" s="10">
        <v>203.6</v>
      </c>
      <c r="T1122" s="10">
        <v>203.6</v>
      </c>
      <c r="U1122" s="41"/>
      <c r="V1122" s="84">
        <v>4.9833333333333334E-2</v>
      </c>
      <c r="W1122" s="84">
        <v>4.8000000000000001E-2</v>
      </c>
      <c r="X1122" s="87">
        <v>4.8</v>
      </c>
      <c r="Y1122" s="41"/>
      <c r="Z1122" s="13">
        <v>4.5199999999999997E-2</v>
      </c>
      <c r="AA1122" s="11">
        <v>4.5199999999999996</v>
      </c>
      <c r="AB1122" s="22">
        <v>4.4900000000000002E-2</v>
      </c>
      <c r="AC1122" s="41"/>
      <c r="AD1122" s="90">
        <v>0</v>
      </c>
      <c r="AE1122" s="41"/>
      <c r="AF1122" s="12" t="str">
        <v/>
      </c>
      <c r="AG1122" s="104" t="str">
        <v/>
      </c>
      <c r="AH1122" s="41"/>
      <c r="AI1122" s="94">
        <v>-0.14000000000000001</v>
      </c>
      <c r="AJ1122" s="94">
        <v>4.57</v>
      </c>
      <c r="AK1122" s="94">
        <v>4.67</v>
      </c>
      <c r="AL1122" s="41"/>
      <c r="AM1122" s="7">
        <v>3.0222353695212645E-2</v>
      </c>
      <c r="AN1122" s="7">
        <v>5.9855867072089453E-4</v>
      </c>
      <c r="AO1122" s="7">
        <v>2.53967218504485E-2</v>
      </c>
      <c r="AP1122" s="7">
        <v>2.1778606964407921E-2</v>
      </c>
      <c r="AQ1122" s="7">
        <v>2.0011889899482549E-2</v>
      </c>
      <c r="AR1122" s="7">
        <v>2.4924589719979906E-2</v>
      </c>
      <c r="AS1122" s="18">
        <v>83.584000000000003</v>
      </c>
      <c r="AT1122" s="41"/>
      <c r="AU1122" s="9">
        <v>2.1377060439560447E-2</v>
      </c>
      <c r="AV1122" s="9">
        <v>1.6116423116243617E-3</v>
      </c>
      <c r="AW1122" s="9">
        <v>2.0553701740047448E-2</v>
      </c>
      <c r="AX1122" s="9">
        <v>1.8648664977680696E-2</v>
      </c>
      <c r="AY1122" s="9">
        <v>1.7609112534551441E-2</v>
      </c>
      <c r="AZ1122" s="9">
        <v>2.4588048644315075E-2</v>
      </c>
      <c r="BA1122" s="10">
        <v>83.278999999999996</v>
      </c>
      <c r="BB1122" s="41"/>
    </row>
    <row r="1123" spans="1:54" ht="12.75" customHeight="1" x14ac:dyDescent="0.2">
      <c r="A1123" s="32">
        <v>38777</v>
      </c>
      <c r="B1123" s="7">
        <v>3.3626487325400856E-2</v>
      </c>
      <c r="C1123" s="7">
        <v>1.5045135406217547E-3</v>
      </c>
      <c r="D1123" s="7">
        <v>2.7468744003662282E-2</v>
      </c>
      <c r="E1123" s="7">
        <v>2.545809073486649E-2</v>
      </c>
      <c r="F1123" s="7">
        <v>2.5252146309212353E-2</v>
      </c>
      <c r="G1123" s="7">
        <v>3.0856774722269664E-2</v>
      </c>
      <c r="H1123" s="7">
        <v>2.1636876763875712E-2</v>
      </c>
      <c r="I1123" s="8">
        <v>199.8</v>
      </c>
      <c r="J1123" s="8">
        <v>199.7</v>
      </c>
      <c r="K1123" s="41"/>
      <c r="L1123" s="9">
        <v>2.0926756352765308E-2</v>
      </c>
      <c r="M1123" s="9">
        <v>3.4381139489194634E-3</v>
      </c>
      <c r="N1123" s="9">
        <v>2.0144164900525396E-2</v>
      </c>
      <c r="O1123" s="9">
        <v>2.0312736169715517E-2</v>
      </c>
      <c r="P1123" s="9">
        <v>2.1955841137760279E-2</v>
      </c>
      <c r="Q1123" s="9">
        <v>3.0523998900054972E-2</v>
      </c>
      <c r="R1123" s="9">
        <v>1.4272121788772685E-2</v>
      </c>
      <c r="S1123" s="10">
        <v>204.9</v>
      </c>
      <c r="T1123" s="10">
        <v>204.3</v>
      </c>
      <c r="U1123" s="41"/>
      <c r="V1123" s="84">
        <v>4.9416666666666671E-2</v>
      </c>
      <c r="W1123" s="84">
        <v>4.7E-2</v>
      </c>
      <c r="X1123" s="87">
        <v>4.7</v>
      </c>
      <c r="Y1123" s="41"/>
      <c r="Z1123" s="13">
        <v>0.05</v>
      </c>
      <c r="AA1123" s="11">
        <v>5</v>
      </c>
      <c r="AB1123" s="22">
        <v>4.5899999999999996E-2</v>
      </c>
      <c r="AC1123" s="41"/>
      <c r="AD1123" s="90">
        <v>0</v>
      </c>
      <c r="AE1123" s="41"/>
      <c r="AF1123" s="12" t="str">
        <v/>
      </c>
      <c r="AG1123" s="104" t="str">
        <v/>
      </c>
      <c r="AH1123" s="41"/>
      <c r="AI1123" s="94">
        <v>0.04</v>
      </c>
      <c r="AJ1123" s="94">
        <v>4.72</v>
      </c>
      <c r="AK1123" s="94">
        <v>4.7300000000000004</v>
      </c>
      <c r="AL1123" s="41"/>
      <c r="AM1123" s="7">
        <v>2.9136712749615823E-2</v>
      </c>
      <c r="AN1123" s="7">
        <v>1.938169984685878E-3</v>
      </c>
      <c r="AO1123" s="7">
        <v>2.5182334555910124E-2</v>
      </c>
      <c r="AP1123" s="7">
        <v>2.2155309063750739E-2</v>
      </c>
      <c r="AQ1123" s="7">
        <v>1.9901896701644439E-2</v>
      </c>
      <c r="AR1123" s="7">
        <v>2.5136318392350532E-2</v>
      </c>
      <c r="AS1123" s="18">
        <v>83.745999999999995</v>
      </c>
      <c r="AT1123" s="41"/>
      <c r="AU1123" s="9">
        <v>2.1679288449539369E-2</v>
      </c>
      <c r="AV1123" s="9">
        <v>2.7618006940526296E-3</v>
      </c>
      <c r="AW1123" s="9">
        <v>2.0945355227070195E-2</v>
      </c>
      <c r="AX1123" s="9">
        <v>1.8998753753356246E-2</v>
      </c>
      <c r="AY1123" s="9">
        <v>1.7654336216711419E-2</v>
      </c>
      <c r="AZ1123" s="9">
        <v>2.4573587087104221E-2</v>
      </c>
      <c r="BA1123" s="10">
        <v>83.509</v>
      </c>
      <c r="BB1123" s="41"/>
    </row>
    <row r="1124" spans="1:54" ht="12.75" customHeight="1" x14ac:dyDescent="0.2">
      <c r="A1124" s="32">
        <v>38808</v>
      </c>
      <c r="B1124" s="7">
        <v>3.5457348406988665E-2</v>
      </c>
      <c r="C1124" s="7">
        <v>5.0075112669003552E-3</v>
      </c>
      <c r="D1124" s="7">
        <v>3.1121512696078213E-2</v>
      </c>
      <c r="E1124" s="7">
        <v>2.6382984199494253E-2</v>
      </c>
      <c r="F1124" s="7">
        <v>2.572657424620739E-2</v>
      </c>
      <c r="G1124" s="7">
        <v>3.1388444320630482E-2</v>
      </c>
      <c r="H1124" s="7">
        <v>2.4390243902439046E-2</v>
      </c>
      <c r="I1124" s="8">
        <v>201.5</v>
      </c>
      <c r="J1124" s="8">
        <v>200.7</v>
      </c>
      <c r="K1124" s="41"/>
      <c r="L1124" s="9">
        <v>2.2896963663514125E-2</v>
      </c>
      <c r="M1124" s="9">
        <v>2.4473813020069457E-3</v>
      </c>
      <c r="N1124" s="9">
        <v>2.0962641256925929E-2</v>
      </c>
      <c r="O1124" s="9">
        <v>2.0579336191517417E-2</v>
      </c>
      <c r="P1124" s="9">
        <v>2.2192730805439487E-2</v>
      </c>
      <c r="Q1124" s="9">
        <v>3.0491456465099986E-2</v>
      </c>
      <c r="R1124" s="9">
        <v>1.7175572519083859E-2</v>
      </c>
      <c r="S1124" s="10">
        <v>205.5</v>
      </c>
      <c r="T1124" s="10">
        <v>204.8</v>
      </c>
      <c r="U1124" s="41"/>
      <c r="V1124" s="84">
        <v>4.9000000000000002E-2</v>
      </c>
      <c r="W1124" s="84">
        <v>4.7E-2</v>
      </c>
      <c r="X1124" s="87">
        <v>4.7</v>
      </c>
      <c r="Y1124" s="41"/>
      <c r="Z1124" s="13">
        <v>4.8600000000000004E-2</v>
      </c>
      <c r="AA1124" s="11">
        <v>4.8600000000000003</v>
      </c>
      <c r="AB1124" s="22">
        <v>4.7899999999999998E-2</v>
      </c>
      <c r="AC1124" s="41"/>
      <c r="AD1124" s="90">
        <v>0</v>
      </c>
      <c r="AE1124" s="41"/>
      <c r="AF1124" s="12" t="str">
        <v/>
      </c>
      <c r="AG1124" s="104" t="str">
        <v/>
      </c>
      <c r="AH1124" s="41"/>
      <c r="AI1124" s="94">
        <v>0.2</v>
      </c>
      <c r="AJ1124" s="94">
        <v>4.99</v>
      </c>
      <c r="AK1124" s="94">
        <v>4.8899999999999997</v>
      </c>
      <c r="AL1124" s="41"/>
      <c r="AM1124" s="7">
        <v>3.102827101944805E-2</v>
      </c>
      <c r="AN1124" s="7">
        <v>4.6449979700524668E-3</v>
      </c>
      <c r="AO1124" s="7">
        <v>2.7349116720452926E-2</v>
      </c>
      <c r="AP1124" s="7">
        <v>2.274364236445936E-2</v>
      </c>
      <c r="AQ1124" s="7">
        <v>2.0069490376670274E-2</v>
      </c>
      <c r="AR1124" s="7">
        <v>2.5478600031037413E-2</v>
      </c>
      <c r="AS1124" s="18">
        <v>84.135000000000005</v>
      </c>
      <c r="AT1124" s="41"/>
      <c r="AU1124" s="9">
        <v>2.362185479830381E-2</v>
      </c>
      <c r="AV1124" s="9">
        <v>3.0535630890082821E-3</v>
      </c>
      <c r="AW1124" s="9">
        <v>2.1606078747818058E-2</v>
      </c>
      <c r="AX1124" s="9">
        <v>1.9295990007204278E-2</v>
      </c>
      <c r="AY1124" s="9">
        <v>1.7826808605788447E-2</v>
      </c>
      <c r="AZ1124" s="9">
        <v>2.463715463905336E-2</v>
      </c>
      <c r="BA1124" s="10">
        <v>83.763999999999996</v>
      </c>
      <c r="BB1124" s="41"/>
    </row>
    <row r="1125" spans="1:54" ht="12.75" customHeight="1" x14ac:dyDescent="0.2">
      <c r="A1125" s="32">
        <v>38838</v>
      </c>
      <c r="B1125" s="7">
        <v>4.1666666666666741E-2</v>
      </c>
      <c r="C1125" s="7">
        <v>2.989536621823774E-3</v>
      </c>
      <c r="D1125" s="7">
        <v>3.3386982148992272E-2</v>
      </c>
      <c r="E1125" s="7">
        <v>2.6472975485297034E-2</v>
      </c>
      <c r="F1125" s="7">
        <v>2.6037720096080186E-2</v>
      </c>
      <c r="G1125" s="7">
        <v>3.1501484640271249E-2</v>
      </c>
      <c r="H1125" s="7">
        <v>2.8116213683224034E-2</v>
      </c>
      <c r="I1125" s="8">
        <v>202.5</v>
      </c>
      <c r="J1125" s="8">
        <v>201.3</v>
      </c>
      <c r="K1125" s="41"/>
      <c r="L1125" s="9">
        <v>2.4402390438246879E-2</v>
      </c>
      <c r="M1125" s="9">
        <v>2.9296875E-3</v>
      </c>
      <c r="N1125" s="9">
        <v>2.1117509340663698E-2</v>
      </c>
      <c r="O1125" s="9">
        <v>2.0887945007771691E-2</v>
      </c>
      <c r="P1125" s="9">
        <v>2.2230234282673234E-2</v>
      </c>
      <c r="Q1125" s="9">
        <v>3.0450222824309758E-2</v>
      </c>
      <c r="R1125" s="9">
        <v>1.8078020932445371E-2</v>
      </c>
      <c r="S1125" s="10">
        <v>205.7</v>
      </c>
      <c r="T1125" s="10">
        <v>205.4</v>
      </c>
      <c r="U1125" s="41"/>
      <c r="V1125" s="84">
        <v>4.8583333333333333E-2</v>
      </c>
      <c r="W1125" s="84">
        <v>4.5999999999999999E-2</v>
      </c>
      <c r="X1125" s="87">
        <v>4.5999999999999996</v>
      </c>
      <c r="Y1125" s="41"/>
      <c r="Z1125" s="13">
        <v>5.0499999999999996E-2</v>
      </c>
      <c r="AA1125" s="11">
        <v>5.05</v>
      </c>
      <c r="AB1125" s="22">
        <v>4.9400000000000006E-2</v>
      </c>
      <c r="AC1125" s="41"/>
      <c r="AD1125" s="90">
        <v>0</v>
      </c>
      <c r="AE1125" s="41"/>
      <c r="AF1125" s="12" t="str">
        <v/>
      </c>
      <c r="AG1125" s="104" t="str">
        <v/>
      </c>
      <c r="AH1125" s="41"/>
      <c r="AI1125" s="94">
        <v>0.08</v>
      </c>
      <c r="AJ1125" s="94">
        <v>5.1100000000000003</v>
      </c>
      <c r="AK1125" s="94">
        <v>4.97</v>
      </c>
      <c r="AL1125" s="41"/>
      <c r="AM1125" s="7">
        <v>3.3215348626437491E-2</v>
      </c>
      <c r="AN1125" s="7">
        <v>2.6861591489868442E-3</v>
      </c>
      <c r="AO1125" s="7">
        <v>2.8661614468576513E-2</v>
      </c>
      <c r="AP1125" s="7">
        <v>2.2754398679619259E-2</v>
      </c>
      <c r="AQ1125" s="7">
        <v>2.0167292361571221E-2</v>
      </c>
      <c r="AR1125" s="7">
        <v>2.5522489696865769E-2</v>
      </c>
      <c r="AS1125" s="18">
        <v>84.361000000000004</v>
      </c>
      <c r="AT1125" s="41"/>
      <c r="AU1125" s="9">
        <v>2.4085659581214447E-2</v>
      </c>
      <c r="AV1125" s="9">
        <v>2.507043598682035E-3</v>
      </c>
      <c r="AW1125" s="9">
        <v>2.1969347077192003E-2</v>
      </c>
      <c r="AX1125" s="9">
        <v>1.9758344852387033E-2</v>
      </c>
      <c r="AY1125" s="9">
        <v>1.7904924590673277E-2</v>
      </c>
      <c r="AZ1125" s="9">
        <v>2.467793755440062E-2</v>
      </c>
      <c r="BA1125" s="10">
        <v>83.974000000000004</v>
      </c>
      <c r="BB1125" s="41"/>
    </row>
    <row r="1126" spans="1:54" ht="12.75" customHeight="1" x14ac:dyDescent="0.2">
      <c r="A1126" s="32">
        <v>38869</v>
      </c>
      <c r="B1126" s="7">
        <v>4.3187660668380534E-2</v>
      </c>
      <c r="C1126" s="7">
        <v>2.4838549428713996E-3</v>
      </c>
      <c r="D1126" s="7">
        <v>3.3691543966747339E-2</v>
      </c>
      <c r="E1126" s="7">
        <v>2.6531803342269678E-2</v>
      </c>
      <c r="F1126" s="7">
        <v>2.6174704708811669E-2</v>
      </c>
      <c r="G1126" s="7">
        <v>3.1319896587268303E-2</v>
      </c>
      <c r="H1126" s="7">
        <v>2.4321796071094415E-2</v>
      </c>
      <c r="I1126" s="8">
        <v>202.9</v>
      </c>
      <c r="J1126" s="8">
        <v>201.8</v>
      </c>
      <c r="K1126" s="41"/>
      <c r="L1126" s="9">
        <v>2.6420737786640114E-2</v>
      </c>
      <c r="M1126" s="9">
        <v>2.4342745861734016E-3</v>
      </c>
      <c r="N1126" s="9">
        <v>2.1801052926333719E-2</v>
      </c>
      <c r="O1126" s="9">
        <v>2.0646595753972097E-2</v>
      </c>
      <c r="P1126" s="9">
        <v>2.2267679999423251E-2</v>
      </c>
      <c r="Q1126" s="9">
        <v>3.0409103807248039E-2</v>
      </c>
      <c r="R1126" s="9">
        <v>1.4258555133079831E-2</v>
      </c>
      <c r="S1126" s="10">
        <v>205.9</v>
      </c>
      <c r="T1126" s="10">
        <v>205.9</v>
      </c>
      <c r="U1126" s="41"/>
      <c r="V1126" s="84">
        <v>4.8250000000000001E-2</v>
      </c>
      <c r="W1126" s="84">
        <v>4.5999999999999999E-2</v>
      </c>
      <c r="X1126" s="87">
        <v>4.5999999999999996</v>
      </c>
      <c r="Y1126" s="41"/>
      <c r="Z1126" s="13">
        <v>5.0499999999999996E-2</v>
      </c>
      <c r="AA1126" s="11">
        <v>5.05</v>
      </c>
      <c r="AB1126" s="22">
        <v>4.99E-2</v>
      </c>
      <c r="AC1126" s="41"/>
      <c r="AD1126" s="90">
        <v>0</v>
      </c>
      <c r="AE1126" s="41"/>
      <c r="AF1126" s="12" t="str">
        <v/>
      </c>
      <c r="AG1126" s="104" t="str">
        <v/>
      </c>
      <c r="AH1126" s="41"/>
      <c r="AI1126" s="94">
        <v>-0.01</v>
      </c>
      <c r="AJ1126" s="94">
        <v>5.1100000000000003</v>
      </c>
      <c r="AK1126" s="94">
        <v>5.12</v>
      </c>
      <c r="AL1126" s="41"/>
      <c r="AM1126" s="7">
        <v>3.5116279069767442E-2</v>
      </c>
      <c r="AN1126" s="7">
        <v>2.4655942912008566E-3</v>
      </c>
      <c r="AO1126" s="7">
        <v>2.9134678360581479E-2</v>
      </c>
      <c r="AP1126" s="7">
        <v>2.2897561073861761E-2</v>
      </c>
      <c r="AQ1126" s="7">
        <v>2.0420022492826817E-2</v>
      </c>
      <c r="AR1126" s="7">
        <v>2.5457942853668536E-2</v>
      </c>
      <c r="AS1126" s="18">
        <v>84.569000000000003</v>
      </c>
      <c r="AT1126" s="41"/>
      <c r="AU1126" s="9">
        <v>2.5957882421760781E-2</v>
      </c>
      <c r="AV1126" s="9">
        <v>2.524590944816385E-3</v>
      </c>
      <c r="AW1126" s="9">
        <v>2.2638034518434713E-2</v>
      </c>
      <c r="AX1126" s="9">
        <v>1.9817778756564097E-2</v>
      </c>
      <c r="AY1126" s="9">
        <v>1.8083457888467436E-2</v>
      </c>
      <c r="AZ1126" s="9">
        <v>2.4653360638834831E-2</v>
      </c>
      <c r="BA1126" s="10">
        <v>84.186000000000007</v>
      </c>
      <c r="BB1126" s="41"/>
    </row>
    <row r="1127" spans="1:54" ht="12.75" customHeight="1" x14ac:dyDescent="0.2">
      <c r="A1127" s="32">
        <v>38899</v>
      </c>
      <c r="B1127" s="7">
        <v>4.1453428863869046E-2</v>
      </c>
      <c r="C1127" s="7">
        <v>5.4509415262635752E-3</v>
      </c>
      <c r="D1127" s="7">
        <v>3.433422385264473E-2</v>
      </c>
      <c r="E1127" s="7">
        <v>2.7716220876740527E-2</v>
      </c>
      <c r="F1127" s="7">
        <v>2.6281442902541752E-2</v>
      </c>
      <c r="G1127" s="7">
        <v>3.1472169734019895E-2</v>
      </c>
      <c r="H1127" s="7">
        <v>2.3342670401493848E-2</v>
      </c>
      <c r="I1127" s="8">
        <v>203.5</v>
      </c>
      <c r="J1127" s="8">
        <v>202.9</v>
      </c>
      <c r="K1127" s="41"/>
      <c r="L1127" s="9">
        <v>2.6892430278884438E-2</v>
      </c>
      <c r="M1127" s="9">
        <v>1.9426906265178623E-3</v>
      </c>
      <c r="N1127" s="9">
        <v>2.1944191623160636E-2</v>
      </c>
      <c r="O1127" s="9">
        <v>2.0614647450377221E-2</v>
      </c>
      <c r="P1127" s="9">
        <v>2.2231045017157891E-2</v>
      </c>
      <c r="Q1127" s="9">
        <v>3.0302230358953741E-2</v>
      </c>
      <c r="R1127" s="9">
        <v>1.3320647002854402E-2</v>
      </c>
      <c r="S1127" s="10">
        <v>206.2</v>
      </c>
      <c r="T1127" s="10">
        <v>206.3</v>
      </c>
      <c r="U1127" s="41"/>
      <c r="V1127" s="84">
        <v>4.8000000000000008E-2</v>
      </c>
      <c r="W1127" s="84">
        <v>4.7E-2</v>
      </c>
      <c r="X1127" s="87">
        <v>4.7</v>
      </c>
      <c r="Y1127" s="41"/>
      <c r="Z1127" s="13">
        <v>5.3099999999999994E-2</v>
      </c>
      <c r="AA1127" s="11">
        <v>5.31</v>
      </c>
      <c r="AB1127" s="22">
        <v>5.2400000000000002E-2</v>
      </c>
      <c r="AC1127" s="41"/>
      <c r="AD1127" s="90">
        <v>0</v>
      </c>
      <c r="AE1127" s="41"/>
      <c r="AF1127" s="12" t="str">
        <v/>
      </c>
      <c r="AG1127" s="104" t="str">
        <v/>
      </c>
      <c r="AH1127" s="41"/>
      <c r="AI1127" s="94">
        <v>0.02</v>
      </c>
      <c r="AJ1127" s="94">
        <v>5.09</v>
      </c>
      <c r="AK1127" s="94">
        <v>5.12</v>
      </c>
      <c r="AL1127" s="41"/>
      <c r="AM1127" s="7">
        <v>3.4273456353752785E-2</v>
      </c>
      <c r="AN1127" s="7">
        <v>3.4173278624556325E-3</v>
      </c>
      <c r="AO1127" s="7">
        <v>2.9298396711468389E-2</v>
      </c>
      <c r="AP1127" s="7">
        <v>2.3663507756727986E-2</v>
      </c>
      <c r="AQ1127" s="7">
        <v>2.0552744555972557E-2</v>
      </c>
      <c r="AR1127" s="7">
        <v>2.5619843903008421E-2</v>
      </c>
      <c r="AS1127" s="18">
        <v>84.858000000000004</v>
      </c>
      <c r="AT1127" s="41"/>
      <c r="AU1127" s="9">
        <v>2.5457554517134051E-2</v>
      </c>
      <c r="AV1127" s="9">
        <v>9.7403368731141526E-4</v>
      </c>
      <c r="AW1127" s="9">
        <v>2.2118012747853744E-2</v>
      </c>
      <c r="AX1127" s="9">
        <v>1.9490588235447248E-2</v>
      </c>
      <c r="AY1127" s="9">
        <v>1.7991793496495267E-2</v>
      </c>
      <c r="AZ1127" s="9">
        <v>2.4610218818405194E-2</v>
      </c>
      <c r="BA1127" s="10">
        <v>84.268000000000001</v>
      </c>
      <c r="BB1127" s="41"/>
    </row>
    <row r="1128" spans="1:54" ht="12.75" customHeight="1" x14ac:dyDescent="0.2">
      <c r="A1128" s="32">
        <v>38930</v>
      </c>
      <c r="B1128" s="7">
        <v>3.8187372708757605E-2</v>
      </c>
      <c r="C1128" s="7">
        <v>4.4356826022671214E-3</v>
      </c>
      <c r="D1128" s="7">
        <v>3.3701571133798236E-2</v>
      </c>
      <c r="E1128" s="7">
        <v>2.8119919801603332E-2</v>
      </c>
      <c r="F1128" s="7">
        <v>2.6287053391405246E-2</v>
      </c>
      <c r="G1128" s="7">
        <v>3.1479330995427768E-2</v>
      </c>
      <c r="H1128" s="7">
        <v>2.1395348837209172E-2</v>
      </c>
      <c r="I1128" s="8">
        <v>203.9</v>
      </c>
      <c r="J1128" s="8">
        <v>203.8</v>
      </c>
      <c r="K1128" s="41"/>
      <c r="L1128" s="9">
        <v>2.8358208955223896E-2</v>
      </c>
      <c r="M1128" s="9">
        <v>2.4236548715463879E-3</v>
      </c>
      <c r="N1128" s="9">
        <v>2.2240702143571323E-2</v>
      </c>
      <c r="O1128" s="9">
        <v>2.0670981123107612E-2</v>
      </c>
      <c r="P1128" s="9">
        <v>2.2293489623629092E-2</v>
      </c>
      <c r="Q1128" s="9">
        <v>3.029101096111364E-2</v>
      </c>
      <c r="R1128" s="9">
        <v>1.4245014245014342E-2</v>
      </c>
      <c r="S1128" s="10">
        <v>206.7</v>
      </c>
      <c r="T1128" s="10">
        <v>206.8</v>
      </c>
      <c r="U1128" s="41"/>
      <c r="V1128" s="84">
        <v>4.7833333333333339E-2</v>
      </c>
      <c r="W1128" s="84">
        <v>4.7E-2</v>
      </c>
      <c r="X1128" s="87">
        <v>4.7</v>
      </c>
      <c r="Y1128" s="41"/>
      <c r="Z1128" s="13">
        <v>5.3099999999999994E-2</v>
      </c>
      <c r="AA1128" s="11">
        <v>5.31</v>
      </c>
      <c r="AB1128" s="22">
        <v>5.2499999999999998E-2</v>
      </c>
      <c r="AC1128" s="41"/>
      <c r="AD1128" s="90">
        <v>0</v>
      </c>
      <c r="AE1128" s="41"/>
      <c r="AF1128" s="12" t="str">
        <v/>
      </c>
      <c r="AG1128" s="104" t="str">
        <v/>
      </c>
      <c r="AH1128" s="41"/>
      <c r="AI1128" s="94">
        <v>-0.05</v>
      </c>
      <c r="AJ1128" s="94">
        <v>4.88</v>
      </c>
      <c r="AK1128" s="94">
        <v>4.9000000000000004</v>
      </c>
      <c r="AL1128" s="41"/>
      <c r="AM1128" s="7">
        <v>3.3358825885866361E-2</v>
      </c>
      <c r="AN1128" s="7">
        <v>3.1464328643144857E-3</v>
      </c>
      <c r="AO1128" s="7">
        <v>2.9218603145972466E-2</v>
      </c>
      <c r="AP1128" s="7">
        <v>2.4331300812512113E-2</v>
      </c>
      <c r="AQ1128" s="7">
        <v>2.077613735209316E-2</v>
      </c>
      <c r="AR1128" s="7">
        <v>2.5716841120982714E-2</v>
      </c>
      <c r="AS1128" s="18">
        <v>85.125</v>
      </c>
      <c r="AT1128" s="41"/>
      <c r="AU1128" s="9">
        <v>2.6713519691645482E-2</v>
      </c>
      <c r="AV1128" s="9">
        <v>2.041106944510318E-3</v>
      </c>
      <c r="AW1128" s="9">
        <v>2.2428738350296351E-2</v>
      </c>
      <c r="AX1128" s="9">
        <v>1.9805152731573461E-2</v>
      </c>
      <c r="AY1128" s="9">
        <v>1.8111334526923928E-2</v>
      </c>
      <c r="AZ1128" s="9">
        <v>2.4609990040027618E-2</v>
      </c>
      <c r="BA1128" s="10">
        <v>84.44</v>
      </c>
      <c r="BB1128" s="41"/>
    </row>
    <row r="1129" spans="1:54" ht="12.75" customHeight="1" x14ac:dyDescent="0.2">
      <c r="A1129" s="32">
        <v>38961</v>
      </c>
      <c r="B1129" s="7">
        <v>2.0623742454728422E-2</v>
      </c>
      <c r="C1129" s="7">
        <v>-4.9067713444553851E-3</v>
      </c>
      <c r="D1129" s="7">
        <v>3.0893231565482626E-2</v>
      </c>
      <c r="E1129" s="7">
        <v>2.6186130864039647E-2</v>
      </c>
      <c r="F1129" s="7">
        <v>2.5457119933664174E-2</v>
      </c>
      <c r="G1129" s="7">
        <v>3.0991352493686009E-2</v>
      </c>
      <c r="H1129" s="7">
        <v>7.3800738007379074E-3</v>
      </c>
      <c r="I1129" s="8">
        <v>202.9</v>
      </c>
      <c r="J1129" s="8">
        <v>202.8</v>
      </c>
      <c r="K1129" s="41"/>
      <c r="L1129" s="9">
        <v>2.9309488325881761E-2</v>
      </c>
      <c r="M1129" s="9">
        <v>1.9342359767891004E-3</v>
      </c>
      <c r="N1129" s="9">
        <v>2.2888115369133599E-2</v>
      </c>
      <c r="O1129" s="9">
        <v>2.0617927785710366E-2</v>
      </c>
      <c r="P1129" s="9">
        <v>2.2171205898155133E-2</v>
      </c>
      <c r="Q1129" s="9">
        <v>3.0099587405931105E-2</v>
      </c>
      <c r="R1129" s="9">
        <v>1.6083254493850507E-2</v>
      </c>
      <c r="S1129" s="10">
        <v>207.2</v>
      </c>
      <c r="T1129" s="10">
        <v>207.2</v>
      </c>
      <c r="U1129" s="41"/>
      <c r="V1129" s="84">
        <v>4.7416666666666683E-2</v>
      </c>
      <c r="W1129" s="84">
        <v>4.4999999999999998E-2</v>
      </c>
      <c r="X1129" s="87">
        <v>4.5</v>
      </c>
      <c r="Y1129" s="41"/>
      <c r="Z1129" s="13">
        <v>5.3399999999999996E-2</v>
      </c>
      <c r="AA1129" s="11">
        <v>5.34</v>
      </c>
      <c r="AB1129" s="22">
        <v>5.2499999999999998E-2</v>
      </c>
      <c r="AC1129" s="41"/>
      <c r="AD1129" s="90">
        <v>0</v>
      </c>
      <c r="AE1129" s="41"/>
      <c r="AF1129" s="12" t="str">
        <v/>
      </c>
      <c r="AG1129" s="104" t="str">
        <v/>
      </c>
      <c r="AH1129" s="41"/>
      <c r="AI1129" s="94">
        <v>-7.0000000000000007E-2</v>
      </c>
      <c r="AJ1129" s="94">
        <v>4.72</v>
      </c>
      <c r="AK1129" s="94">
        <v>4.7699999999999996</v>
      </c>
      <c r="AL1129" s="41"/>
      <c r="AM1129" s="7">
        <v>2.0800269321406217E-2</v>
      </c>
      <c r="AN1129" s="7">
        <v>-2.6196769456681146E-3</v>
      </c>
      <c r="AO1129" s="7">
        <v>2.725012393457793E-2</v>
      </c>
      <c r="AP1129" s="7">
        <v>2.4492623137492675E-2</v>
      </c>
      <c r="AQ1129" s="7">
        <v>2.0220243123592274E-2</v>
      </c>
      <c r="AR1129" s="7">
        <v>2.541444257336023E-2</v>
      </c>
      <c r="AS1129" s="18">
        <v>84.902000000000001</v>
      </c>
      <c r="AT1129" s="41"/>
      <c r="AU1129" s="9">
        <v>2.6060054595086424E-2</v>
      </c>
      <c r="AV1129" s="9">
        <v>1.5750828990999111E-3</v>
      </c>
      <c r="AW1129" s="9">
        <v>2.2490930352655036E-2</v>
      </c>
      <c r="AX1129" s="9">
        <v>2.1289515581761176E-2</v>
      </c>
      <c r="AY1129" s="9">
        <v>1.7963292654435747E-2</v>
      </c>
      <c r="AZ1129" s="9">
        <v>2.4522186936242196E-2</v>
      </c>
      <c r="BA1129" s="10">
        <v>84.572999999999993</v>
      </c>
      <c r="BB1129" s="41"/>
    </row>
    <row r="1130" spans="1:54" ht="12.75" customHeight="1" x14ac:dyDescent="0.2">
      <c r="A1130" s="32">
        <v>38991</v>
      </c>
      <c r="B1130" s="7">
        <v>1.3052208835341528E-2</v>
      </c>
      <c r="C1130" s="7">
        <v>-4.4378698224852853E-3</v>
      </c>
      <c r="D1130" s="7">
        <v>2.9397583703069996E-2</v>
      </c>
      <c r="E1130" s="7">
        <v>2.5762331857699383E-2</v>
      </c>
      <c r="F1130" s="7">
        <v>2.4575636920823429E-2</v>
      </c>
      <c r="G1130" s="7">
        <v>3.0664416750521228E-2</v>
      </c>
      <c r="H1130" s="7">
        <v>1.0194624652456019E-2</v>
      </c>
      <c r="I1130" s="8">
        <v>201.8</v>
      </c>
      <c r="J1130" s="8">
        <v>201.9</v>
      </c>
      <c r="K1130" s="41"/>
      <c r="L1130" s="9">
        <v>2.7187345526445972E-2</v>
      </c>
      <c r="M1130" s="9">
        <v>1.9305019305020377E-3</v>
      </c>
      <c r="N1130" s="9">
        <v>2.2643465272249363E-2</v>
      </c>
      <c r="O1130" s="9">
        <v>2.0663400386703001E-2</v>
      </c>
      <c r="P1130" s="9">
        <v>2.2098867791780608E-2</v>
      </c>
      <c r="Q1130" s="9">
        <v>2.9979334189800699E-2</v>
      </c>
      <c r="R1130" s="9">
        <v>1.799242424242431E-2</v>
      </c>
      <c r="S1130" s="10">
        <v>207.8</v>
      </c>
      <c r="T1130" s="10">
        <v>207.6</v>
      </c>
      <c r="U1130" s="41"/>
      <c r="V1130" s="84">
        <v>4.6916666666666676E-2</v>
      </c>
      <c r="W1130" s="84">
        <v>4.4000000000000004E-2</v>
      </c>
      <c r="X1130" s="87">
        <v>4.4000000000000004</v>
      </c>
      <c r="Y1130" s="41"/>
      <c r="Z1130" s="13">
        <v>5.3099999999999994E-2</v>
      </c>
      <c r="AA1130" s="11">
        <v>5.31</v>
      </c>
      <c r="AB1130" s="22">
        <v>5.2499999999999998E-2</v>
      </c>
      <c r="AC1130" s="41"/>
      <c r="AD1130" s="90">
        <v>0</v>
      </c>
      <c r="AE1130" s="41"/>
      <c r="AF1130" s="12" t="str">
        <v/>
      </c>
      <c r="AG1130" s="104" t="str">
        <v/>
      </c>
      <c r="AH1130" s="41"/>
      <c r="AI1130" s="94">
        <v>-0.1</v>
      </c>
      <c r="AJ1130" s="94">
        <v>4.7300000000000004</v>
      </c>
      <c r="AK1130" s="94">
        <v>4.8</v>
      </c>
      <c r="AL1130" s="41"/>
      <c r="AM1130" s="7">
        <v>1.6769701698577499E-2</v>
      </c>
      <c r="AN1130" s="7">
        <v>-2.3556571105509683E-3</v>
      </c>
      <c r="AO1130" s="7">
        <v>2.6399192916132908E-2</v>
      </c>
      <c r="AP1130" s="7">
        <v>2.3289568164863717E-2</v>
      </c>
      <c r="AQ1130" s="7">
        <v>1.9671970463606359E-2</v>
      </c>
      <c r="AR1130" s="7">
        <v>2.5201852187688667E-2</v>
      </c>
      <c r="AS1130" s="18">
        <v>84.701999999999998</v>
      </c>
      <c r="AT1130" s="41"/>
      <c r="AU1130" s="9">
        <v>2.4969151484357965E-2</v>
      </c>
      <c r="AV1130" s="9">
        <v>1.8090880068106774E-3</v>
      </c>
      <c r="AW1130" s="9">
        <v>2.2478563767290405E-2</v>
      </c>
      <c r="AX1130" s="9">
        <v>2.0225974330430052E-2</v>
      </c>
      <c r="AY1130" s="9">
        <v>1.7905953837704658E-2</v>
      </c>
      <c r="AZ1130" s="9">
        <v>2.4441029479580489E-2</v>
      </c>
      <c r="BA1130" s="10">
        <v>84.725999999999999</v>
      </c>
      <c r="BB1130" s="41"/>
    </row>
    <row r="1131" spans="1:54" ht="12.75" customHeight="1" x14ac:dyDescent="0.2">
      <c r="A1131" s="32">
        <v>39022</v>
      </c>
      <c r="B1131" s="7">
        <v>1.9736842105263275E-2</v>
      </c>
      <c r="C1131" s="7">
        <v>4.9529470034670453E-4</v>
      </c>
      <c r="D1131" s="7">
        <v>2.9815821974388923E-2</v>
      </c>
      <c r="E1131" s="7">
        <v>2.5803760927408881E-2</v>
      </c>
      <c r="F1131" s="7">
        <v>2.4229279400361126E-2</v>
      </c>
      <c r="G1131" s="7">
        <v>3.0541056998060201E-2</v>
      </c>
      <c r="H1131" s="7">
        <v>1.3927576601671321E-2</v>
      </c>
      <c r="I1131" s="8">
        <v>201.5</v>
      </c>
      <c r="J1131" s="8">
        <v>202</v>
      </c>
      <c r="K1131" s="41"/>
      <c r="L1131" s="9">
        <v>2.6198714780029553E-2</v>
      </c>
      <c r="M1131" s="9">
        <v>9.6339113680166122E-4</v>
      </c>
      <c r="N1131" s="9">
        <v>2.3017775848355404E-2</v>
      </c>
      <c r="O1131" s="9">
        <v>1.9923763663936667E-2</v>
      </c>
      <c r="P1131" s="9">
        <v>2.1878137120836305E-2</v>
      </c>
      <c r="Q1131" s="9">
        <v>2.9795707010614292E-2</v>
      </c>
      <c r="R1131" s="9">
        <v>1.5080113100848447E-2</v>
      </c>
      <c r="S1131" s="10">
        <v>207.6</v>
      </c>
      <c r="T1131" s="10">
        <v>207.8</v>
      </c>
      <c r="U1131" s="41"/>
      <c r="V1131" s="84">
        <v>4.6500000000000007E-2</v>
      </c>
      <c r="W1131" s="84">
        <v>4.4999999999999998E-2</v>
      </c>
      <c r="X1131" s="87">
        <v>4.5</v>
      </c>
      <c r="Y1131" s="41"/>
      <c r="Z1131" s="13">
        <v>5.3099999999999994E-2</v>
      </c>
      <c r="AA1131" s="11">
        <v>5.31</v>
      </c>
      <c r="AB1131" s="22">
        <v>5.2499999999999998E-2</v>
      </c>
      <c r="AC1131" s="41"/>
      <c r="AD1131" s="90">
        <v>0</v>
      </c>
      <c r="AE1131" s="41"/>
      <c r="AF1131" s="12" t="str">
        <v/>
      </c>
      <c r="AG1131" s="104" t="str">
        <v/>
      </c>
      <c r="AH1131" s="41"/>
      <c r="AI1131" s="94">
        <v>-0.16</v>
      </c>
      <c r="AJ1131" s="94">
        <v>4.5999999999999996</v>
      </c>
      <c r="AK1131" s="94">
        <v>4.74</v>
      </c>
      <c r="AL1131" s="41"/>
      <c r="AM1131" s="7">
        <v>1.9246731063020883E-2</v>
      </c>
      <c r="AN1131" s="7">
        <v>3.42376803381228E-4</v>
      </c>
      <c r="AO1131" s="7">
        <v>2.6084232840115629E-2</v>
      </c>
      <c r="AP1131" s="7">
        <v>2.3497954626382045E-2</v>
      </c>
      <c r="AQ1131" s="7">
        <v>1.9525665684947624E-2</v>
      </c>
      <c r="AR1131" s="7">
        <v>2.5127891081795362E-2</v>
      </c>
      <c r="AS1131" s="18">
        <v>84.730999999999995</v>
      </c>
      <c r="AT1131" s="41"/>
      <c r="AU1131" s="9">
        <v>2.2842180203443752E-2</v>
      </c>
      <c r="AV1131" s="9">
        <v>4.7211009607450727E-4</v>
      </c>
      <c r="AW1131" s="9">
        <v>2.2175383198517196E-2</v>
      </c>
      <c r="AX1131" s="9">
        <v>1.9907498866809314E-2</v>
      </c>
      <c r="AY1131" s="9">
        <v>1.7820660747159156E-2</v>
      </c>
      <c r="AZ1131" s="9">
        <v>2.4356556678015506E-2</v>
      </c>
      <c r="BA1131" s="10">
        <v>84.766000000000005</v>
      </c>
      <c r="BB1131" s="41"/>
    </row>
    <row r="1132" spans="1:54" ht="12.75" customHeight="1" x14ac:dyDescent="0.2">
      <c r="A1132" s="32">
        <v>39052</v>
      </c>
      <c r="B1132" s="7">
        <v>2.5406504065040636E-2</v>
      </c>
      <c r="C1132" s="7">
        <v>5.4455445544554504E-3</v>
      </c>
      <c r="D1132" s="7">
        <v>3.0699207756838209E-2</v>
      </c>
      <c r="E1132" s="7">
        <v>2.6920733830331889E-2</v>
      </c>
      <c r="F1132" s="7">
        <v>2.4381668043171878E-2</v>
      </c>
      <c r="G1132" s="7">
        <v>3.0571063668875631E-2</v>
      </c>
      <c r="H1132" s="7">
        <v>1.6728624535315983E-2</v>
      </c>
      <c r="I1132" s="8">
        <v>201.8</v>
      </c>
      <c r="J1132" s="8">
        <v>203.1</v>
      </c>
      <c r="K1132" s="41"/>
      <c r="L1132" s="9">
        <v>2.57298367144978E-2</v>
      </c>
      <c r="M1132" s="9">
        <v>1.4436958614050255E-3</v>
      </c>
      <c r="N1132" s="9">
        <v>2.3052646193166382E-2</v>
      </c>
      <c r="O1132" s="9">
        <v>1.9954369522768856E-2</v>
      </c>
      <c r="P1132" s="9">
        <v>2.1852667778024859E-2</v>
      </c>
      <c r="Q1132" s="9">
        <v>2.9676653663860186E-2</v>
      </c>
      <c r="R1132" s="9">
        <v>1.5094339622641506E-2</v>
      </c>
      <c r="S1132" s="10">
        <v>207.3</v>
      </c>
      <c r="T1132" s="10">
        <v>208.1</v>
      </c>
      <c r="U1132" s="41"/>
      <c r="V1132" s="84">
        <v>4.6083333333333337E-2</v>
      </c>
      <c r="W1132" s="84">
        <v>4.4000000000000004E-2</v>
      </c>
      <c r="X1132" s="87">
        <v>4.4000000000000004</v>
      </c>
      <c r="Y1132" s="41"/>
      <c r="Z1132" s="13">
        <v>5.1699999999999996E-2</v>
      </c>
      <c r="AA1132" s="11">
        <v>5.17</v>
      </c>
      <c r="AB1132" s="22">
        <v>5.2400000000000002E-2</v>
      </c>
      <c r="AC1132" s="41"/>
      <c r="AD1132" s="90">
        <v>0</v>
      </c>
      <c r="AE1132" s="41"/>
      <c r="AF1132" s="12" t="str">
        <v/>
      </c>
      <c r="AG1132" s="104" t="str">
        <v/>
      </c>
      <c r="AH1132" s="41"/>
      <c r="AI1132" s="94">
        <v>-0.11</v>
      </c>
      <c r="AJ1132" s="94">
        <v>4.5599999999999996</v>
      </c>
      <c r="AK1132" s="94">
        <v>4.67</v>
      </c>
      <c r="AL1132" s="41"/>
      <c r="AM1132" s="7">
        <v>2.2867522344251823E-2</v>
      </c>
      <c r="AN1132" s="7">
        <v>3.5524188313604821E-3</v>
      </c>
      <c r="AO1132" s="7">
        <v>2.6543617991986235E-2</v>
      </c>
      <c r="AP1132" s="7">
        <v>2.4436026962607382E-2</v>
      </c>
      <c r="AQ1132" s="7">
        <v>1.9769043883413273E-2</v>
      </c>
      <c r="AR1132" s="7">
        <v>2.5239152603179438E-2</v>
      </c>
      <c r="AS1132" s="18">
        <v>85.031999999999996</v>
      </c>
      <c r="AT1132" s="41"/>
      <c r="AU1132" s="9">
        <v>2.3156016827589498E-2</v>
      </c>
      <c r="AV1132" s="9">
        <v>1.3448788429322178E-3</v>
      </c>
      <c r="AW1132" s="9">
        <v>2.2208569855576732E-2</v>
      </c>
      <c r="AX1132" s="9">
        <v>2.0133873744186959E-2</v>
      </c>
      <c r="AY1132" s="9">
        <v>1.7918781891048896E-2</v>
      </c>
      <c r="AZ1132" s="9">
        <v>2.4358949107696537E-2</v>
      </c>
      <c r="BA1132" s="10">
        <v>84.88</v>
      </c>
      <c r="BB1132" s="41"/>
    </row>
    <row r="1133" spans="1:54" ht="12.75" customHeight="1" x14ac:dyDescent="0.2">
      <c r="A1133" s="32">
        <v>39083</v>
      </c>
      <c r="B1133" s="7">
        <v>2.0756429652042385E-2</v>
      </c>
      <c r="C1133" s="7">
        <v>1.659281142294633E-3</v>
      </c>
      <c r="D1133" s="7">
        <v>3.0072877390645569E-2</v>
      </c>
      <c r="E1133" s="7">
        <v>2.7082324774920563E-2</v>
      </c>
      <c r="F1133" s="7">
        <v>2.4371450051900778E-2</v>
      </c>
      <c r="G1133" s="7">
        <v>3.0402734504743067E-2</v>
      </c>
      <c r="H1133" s="7">
        <v>1.109057301293892E-2</v>
      </c>
      <c r="I1133" s="8">
        <v>202.416</v>
      </c>
      <c r="J1133" s="8">
        <v>203.43700000000001</v>
      </c>
      <c r="K1133" s="41"/>
      <c r="L1133" s="9">
        <v>2.669792694965456E-2</v>
      </c>
      <c r="M1133" s="9">
        <v>2.4026910139356428E-3</v>
      </c>
      <c r="N1133" s="9">
        <v>2.3513240960169712E-2</v>
      </c>
      <c r="O1133" s="9">
        <v>2.0216871862543062E-2</v>
      </c>
      <c r="P1133" s="9">
        <v>2.1896075949407345E-2</v>
      </c>
      <c r="Q1133" s="9">
        <v>2.9718886376918441E-2</v>
      </c>
      <c r="R1133" s="9">
        <v>1.7013232514177634E-2</v>
      </c>
      <c r="S1133" s="10">
        <v>208.00899999999999</v>
      </c>
      <c r="T1133" s="10">
        <v>208.6</v>
      </c>
      <c r="U1133" s="41"/>
      <c r="V1133" s="84">
        <v>4.5999999999999999E-2</v>
      </c>
      <c r="W1133" s="84">
        <v>4.5999999999999999E-2</v>
      </c>
      <c r="X1133" s="87">
        <v>4.5999999999999996</v>
      </c>
      <c r="Y1133" s="41"/>
      <c r="Z1133" s="13">
        <v>5.33E-2</v>
      </c>
      <c r="AA1133" s="11">
        <v>5.33</v>
      </c>
      <c r="AB1133" s="22">
        <v>5.2499999999999998E-2</v>
      </c>
      <c r="AC1133" s="41"/>
      <c r="AD1133" s="90">
        <v>0</v>
      </c>
      <c r="AE1133" s="41"/>
      <c r="AF1133" s="12" t="str">
        <v/>
      </c>
      <c r="AG1133" s="104" t="str">
        <v/>
      </c>
      <c r="AH1133" s="41"/>
      <c r="AI1133" s="94">
        <v>-0.11</v>
      </c>
      <c r="AJ1133" s="94">
        <v>4.76</v>
      </c>
      <c r="AK1133" s="94">
        <v>4.88</v>
      </c>
      <c r="AL1133" s="41"/>
      <c r="AM1133" s="7">
        <v>2.133263102449301E-2</v>
      </c>
      <c r="AN1133" s="7">
        <v>3.3399190892842157E-3</v>
      </c>
      <c r="AO1133" s="7">
        <v>2.6363774683796581E-2</v>
      </c>
      <c r="AP1133" s="7">
        <v>2.4934528396619582E-2</v>
      </c>
      <c r="AQ1133" s="7">
        <v>1.9976445324979331E-2</v>
      </c>
      <c r="AR1133" s="7">
        <v>2.5169476327516982E-2</v>
      </c>
      <c r="AS1133" s="18">
        <v>85.316000000000003</v>
      </c>
      <c r="AT1133" s="41"/>
      <c r="AU1133" s="9">
        <v>2.5004510193036289E-2</v>
      </c>
      <c r="AV1133" s="9">
        <v>4.0527803958529951E-3</v>
      </c>
      <c r="AW1133" s="9">
        <v>2.2713248390409557E-2</v>
      </c>
      <c r="AX1133" s="9">
        <v>2.0845166093941936E-2</v>
      </c>
      <c r="AY1133" s="9">
        <v>1.8221735477625067E-2</v>
      </c>
      <c r="AZ1133" s="9">
        <v>2.4443220150135669E-2</v>
      </c>
      <c r="BA1133" s="10">
        <v>85.224000000000004</v>
      </c>
      <c r="BB1133" s="41"/>
    </row>
    <row r="1134" spans="1:54" ht="12.75" customHeight="1" x14ac:dyDescent="0.2">
      <c r="A1134" s="32">
        <v>39114</v>
      </c>
      <c r="B1134" s="7">
        <v>2.4151987921489759E-2</v>
      </c>
      <c r="C1134" s="7">
        <v>3.8783505458692691E-3</v>
      </c>
      <c r="D1134" s="7">
        <v>3.0056074485328432E-2</v>
      </c>
      <c r="E1134" s="7">
        <v>2.7368165996808136E-2</v>
      </c>
      <c r="F1134" s="7">
        <v>2.4596668069774008E-2</v>
      </c>
      <c r="G1134" s="7">
        <v>3.0492663584936075E-2</v>
      </c>
      <c r="H1134" s="7">
        <v>2.0370370370370372E-2</v>
      </c>
      <c r="I1134" s="8">
        <v>203.499</v>
      </c>
      <c r="J1134" s="8">
        <v>204.226</v>
      </c>
      <c r="K1134" s="41"/>
      <c r="L1134" s="9">
        <v>2.7072691552062933E-2</v>
      </c>
      <c r="M1134" s="9">
        <v>2.5647171620326592E-3</v>
      </c>
      <c r="N1134" s="9">
        <v>2.3738506262253711E-2</v>
      </c>
      <c r="O1134" s="9">
        <v>2.0214671488629987E-2</v>
      </c>
      <c r="P1134" s="9">
        <v>2.1949614044696197E-2</v>
      </c>
      <c r="Q1134" s="9">
        <v>2.9857975885786203E-2</v>
      </c>
      <c r="R1134" s="9">
        <v>1.7907634307257281E-2</v>
      </c>
      <c r="S1134" s="10">
        <v>209.11199999999999</v>
      </c>
      <c r="T1134" s="10">
        <v>209.13499999999999</v>
      </c>
      <c r="U1134" s="41"/>
      <c r="V1134" s="84">
        <v>4.5749999999999999E-2</v>
      </c>
      <c r="W1134" s="84">
        <v>4.4999999999999998E-2</v>
      </c>
      <c r="X1134" s="87">
        <v>4.5</v>
      </c>
      <c r="Y1134" s="41"/>
      <c r="Z1134" s="13">
        <v>5.4100000000000002E-2</v>
      </c>
      <c r="AA1134" s="11">
        <v>5.41</v>
      </c>
      <c r="AB1134" s="22">
        <v>5.2600000000000001E-2</v>
      </c>
      <c r="AC1134" s="41"/>
      <c r="AD1134" s="90">
        <v>0</v>
      </c>
      <c r="AE1134" s="41"/>
      <c r="AF1134" s="12" t="str">
        <v/>
      </c>
      <c r="AG1134" s="104" t="str">
        <v/>
      </c>
      <c r="AH1134" s="41"/>
      <c r="AI1134" s="94">
        <v>-0.09</v>
      </c>
      <c r="AJ1134" s="94">
        <v>4.72</v>
      </c>
      <c r="AK1134" s="94">
        <v>4.8499999999999996</v>
      </c>
      <c r="AL1134" s="41"/>
      <c r="AM1134" s="7">
        <v>2.389213246554367E-2</v>
      </c>
      <c r="AN1134" s="7">
        <v>3.1060996764968873E-3</v>
      </c>
      <c r="AO1134" s="7">
        <v>2.669723086016984E-2</v>
      </c>
      <c r="AP1134" s="7">
        <v>2.5225455027902299E-2</v>
      </c>
      <c r="AQ1134" s="7">
        <v>2.0080273212925492E-2</v>
      </c>
      <c r="AR1134" s="7">
        <v>2.5148987096942355E-2</v>
      </c>
      <c r="AS1134" s="18">
        <v>85.581000000000003</v>
      </c>
      <c r="AT1134" s="41"/>
      <c r="AU1134" s="9">
        <v>2.5564668163642779E-2</v>
      </c>
      <c r="AV1134" s="9">
        <v>2.1590162395568324E-3</v>
      </c>
      <c r="AW1134" s="9">
        <v>2.2896957669388707E-2</v>
      </c>
      <c r="AX1134" s="9">
        <v>2.0895437912233472E-2</v>
      </c>
      <c r="AY1134" s="9">
        <v>1.8232591396235787E-2</v>
      </c>
      <c r="AZ1134" s="9">
        <v>2.4449555591084415E-2</v>
      </c>
      <c r="BA1134" s="10">
        <v>85.408000000000001</v>
      </c>
      <c r="BB1134" s="41"/>
    </row>
    <row r="1135" spans="1:54" ht="12.75" customHeight="1" x14ac:dyDescent="0.2">
      <c r="A1135" s="32">
        <v>39142</v>
      </c>
      <c r="B1135" s="7">
        <v>2.7787787787787677E-2</v>
      </c>
      <c r="C1135" s="7">
        <v>5.2001214340975377E-3</v>
      </c>
      <c r="D1135" s="7">
        <v>3.0963089113383413E-2</v>
      </c>
      <c r="E1135" s="7">
        <v>2.8078517921183099E-2</v>
      </c>
      <c r="F1135" s="7">
        <v>2.5269163300128961E-2</v>
      </c>
      <c r="G1135" s="7">
        <v>3.072940569956284E-2</v>
      </c>
      <c r="H1135" s="7">
        <v>2.3020257826887658E-2</v>
      </c>
      <c r="I1135" s="8">
        <v>205.352</v>
      </c>
      <c r="J1135" s="8">
        <v>205.28800000000001</v>
      </c>
      <c r="K1135" s="41"/>
      <c r="L1135" s="9">
        <v>2.4514397266959476E-2</v>
      </c>
      <c r="M1135" s="9">
        <v>1.3531929136683107E-3</v>
      </c>
      <c r="N1135" s="9">
        <v>2.2965083117071128E-2</v>
      </c>
      <c r="O1135" s="9">
        <v>2.0358444894690297E-2</v>
      </c>
      <c r="P1135" s="9">
        <v>2.1921019220355387E-2</v>
      </c>
      <c r="Q1135" s="9">
        <v>2.9747767490876598E-2</v>
      </c>
      <c r="R1135" s="9">
        <v>1.7823639774859235E-2</v>
      </c>
      <c r="S1135" s="10">
        <v>209.923</v>
      </c>
      <c r="T1135" s="10">
        <v>209.41800000000001</v>
      </c>
      <c r="U1135" s="41"/>
      <c r="V1135" s="84">
        <v>4.5499999999999999E-2</v>
      </c>
      <c r="W1135" s="84">
        <v>4.4000000000000004E-2</v>
      </c>
      <c r="X1135" s="87">
        <v>4.4000000000000004</v>
      </c>
      <c r="Y1135" s="41"/>
      <c r="Z1135" s="13">
        <v>5.2999999999999999E-2</v>
      </c>
      <c r="AA1135" s="11">
        <v>5.3</v>
      </c>
      <c r="AB1135" s="22">
        <v>5.2600000000000001E-2</v>
      </c>
      <c r="AC1135" s="41"/>
      <c r="AD1135" s="90">
        <v>0</v>
      </c>
      <c r="AE1135" s="41"/>
      <c r="AF1135" s="12" t="str">
        <v/>
      </c>
      <c r="AG1135" s="104" t="str">
        <v/>
      </c>
      <c r="AH1135" s="41"/>
      <c r="AI1135" s="94">
        <v>7.0000000000000007E-2</v>
      </c>
      <c r="AJ1135" s="94">
        <v>4.5599999999999996</v>
      </c>
      <c r="AK1135" s="94">
        <v>4.57</v>
      </c>
      <c r="AL1135" s="41"/>
      <c r="AM1135" s="7">
        <v>2.5648986220237591E-2</v>
      </c>
      <c r="AN1135" s="7">
        <v>3.6573538519064641E-3</v>
      </c>
      <c r="AO1135" s="7">
        <v>2.7419277033040812E-2</v>
      </c>
      <c r="AP1135" s="7">
        <v>2.5418463359784038E-2</v>
      </c>
      <c r="AQ1135" s="7">
        <v>2.0345158243561645E-2</v>
      </c>
      <c r="AR1135" s="7">
        <v>2.5200461830690024E-2</v>
      </c>
      <c r="AS1135" s="18">
        <v>85.894000000000005</v>
      </c>
      <c r="AT1135" s="41"/>
      <c r="AU1135" s="9">
        <v>2.3769893065417991E-2</v>
      </c>
      <c r="AV1135" s="9">
        <v>1.006931434994307E-3</v>
      </c>
      <c r="AW1135" s="9">
        <v>2.2668070910631721E-2</v>
      </c>
      <c r="AX1135" s="9">
        <v>2.0857177865869936E-2</v>
      </c>
      <c r="AY1135" s="9">
        <v>1.8092557119224084E-2</v>
      </c>
      <c r="AZ1135" s="9">
        <v>2.4349666658559421E-2</v>
      </c>
      <c r="BA1135" s="10">
        <v>85.494</v>
      </c>
      <c r="BB1135" s="41"/>
    </row>
    <row r="1136" spans="1:54" ht="12.75" customHeight="1" x14ac:dyDescent="0.2">
      <c r="A1136" s="32">
        <v>39173</v>
      </c>
      <c r="B1136" s="7">
        <v>2.5736972704714756E-2</v>
      </c>
      <c r="C1136" s="7">
        <v>3.0006624839249429E-3</v>
      </c>
      <c r="D1136" s="7">
        <v>3.2090396623744466E-2</v>
      </c>
      <c r="E1136" s="7">
        <v>2.8263155659279837E-2</v>
      </c>
      <c r="F1136" s="7">
        <v>2.5805102241173605E-2</v>
      </c>
      <c r="G1136" s="7">
        <v>3.0788007557819075E-2</v>
      </c>
      <c r="H1136" s="7">
        <v>2.19780219780219E-2</v>
      </c>
      <c r="I1136" s="8">
        <v>206.68600000000001</v>
      </c>
      <c r="J1136" s="8">
        <v>205.904</v>
      </c>
      <c r="K1136" s="41"/>
      <c r="L1136" s="9">
        <v>2.3411192214112031E-2</v>
      </c>
      <c r="M1136" s="9">
        <v>1.5710206381496228E-3</v>
      </c>
      <c r="N1136" s="9">
        <v>2.2899919810827507E-2</v>
      </c>
      <c r="O1136" s="9">
        <v>2.0198404558289917E-2</v>
      </c>
      <c r="P1136" s="9">
        <v>2.1868138573570839E-2</v>
      </c>
      <c r="Q1136" s="9">
        <v>2.957904446486137E-2</v>
      </c>
      <c r="R1136" s="9">
        <v>1.9699812382739212E-2</v>
      </c>
      <c r="S1136" s="10">
        <v>210.31100000000001</v>
      </c>
      <c r="T1136" s="10">
        <v>209.74700000000001</v>
      </c>
      <c r="U1136" s="41"/>
      <c r="V1136" s="84">
        <v>4.533333333333333E-2</v>
      </c>
      <c r="W1136" s="84">
        <v>4.4999999999999998E-2</v>
      </c>
      <c r="X1136" s="87">
        <v>4.5</v>
      </c>
      <c r="Y1136" s="41"/>
      <c r="Z1136" s="13">
        <v>5.2900000000000003E-2</v>
      </c>
      <c r="AA1136" s="11">
        <v>5.29</v>
      </c>
      <c r="AB1136" s="22">
        <v>5.2499999999999998E-2</v>
      </c>
      <c r="AC1136" s="41"/>
      <c r="AD1136" s="90">
        <v>0</v>
      </c>
      <c r="AE1136" s="41"/>
      <c r="AF1136" s="12" t="str">
        <v/>
      </c>
      <c r="AG1136" s="104" t="str">
        <v/>
      </c>
      <c r="AH1136" s="41"/>
      <c r="AI1136" s="94">
        <v>0.03</v>
      </c>
      <c r="AJ1136" s="94">
        <v>4.6900000000000004</v>
      </c>
      <c r="AK1136" s="94">
        <v>4.67</v>
      </c>
      <c r="AL1136" s="41"/>
      <c r="AM1136" s="7">
        <v>2.3307779164438047E-2</v>
      </c>
      <c r="AN1136" s="7">
        <v>2.3517358604792094E-3</v>
      </c>
      <c r="AO1136" s="7">
        <v>2.7588682028760525E-2</v>
      </c>
      <c r="AP1136" s="7">
        <v>2.5043967612378149E-2</v>
      </c>
      <c r="AQ1136" s="7">
        <v>2.0484638876247629E-2</v>
      </c>
      <c r="AR1136" s="7">
        <v>2.5129792109446658E-2</v>
      </c>
      <c r="AS1136" s="18">
        <v>86.096000000000004</v>
      </c>
      <c r="AT1136" s="41"/>
      <c r="AU1136" s="9">
        <v>2.2109736879805109E-2</v>
      </c>
      <c r="AV1136" s="9">
        <v>1.4270007251970807E-3</v>
      </c>
      <c r="AW1136" s="9">
        <v>2.2268359624283862E-2</v>
      </c>
      <c r="AX1136" s="9">
        <v>2.0579876979020639E-2</v>
      </c>
      <c r="AY1136" s="9">
        <v>1.8038473626283302E-2</v>
      </c>
      <c r="AZ1136" s="9">
        <v>2.4206053215481971E-2</v>
      </c>
      <c r="BA1136" s="10">
        <v>85.616</v>
      </c>
      <c r="BB1136" s="41"/>
    </row>
    <row r="1137" spans="1:54" ht="12.75" customHeight="1" x14ac:dyDescent="0.2">
      <c r="A1137" s="32">
        <v>39203</v>
      </c>
      <c r="B1137" s="7">
        <v>2.6908641975308623E-2</v>
      </c>
      <c r="C1137" s="7">
        <v>4.1329940166290324E-3</v>
      </c>
      <c r="D1137" s="7">
        <v>3.2179198443752721E-2</v>
      </c>
      <c r="E1137" s="7">
        <v>2.9516780546753774E-2</v>
      </c>
      <c r="F1137" s="7">
        <v>2.6494319627284879E-2</v>
      </c>
      <c r="G1137" s="7">
        <v>3.0919398205287107E-2</v>
      </c>
      <c r="H1137" s="7">
        <v>2.1877848678213185E-2</v>
      </c>
      <c r="I1137" s="8">
        <v>207.94900000000001</v>
      </c>
      <c r="J1137" s="8">
        <v>206.755</v>
      </c>
      <c r="K1137" s="41"/>
      <c r="L1137" s="9">
        <v>2.2440447253281537E-2</v>
      </c>
      <c r="M1137" s="9">
        <v>1.4827387280866855E-3</v>
      </c>
      <c r="N1137" s="9">
        <v>2.2908025994952119E-2</v>
      </c>
      <c r="O1137" s="9">
        <v>2.0310509755410822E-2</v>
      </c>
      <c r="P1137" s="9">
        <v>2.193091050046303E-2</v>
      </c>
      <c r="Q1137" s="9">
        <v>2.9492648182667391E-2</v>
      </c>
      <c r="R1137" s="9">
        <v>1.8691588785046731E-2</v>
      </c>
      <c r="S1137" s="10">
        <v>210.316</v>
      </c>
      <c r="T1137" s="10">
        <v>210.05799999999999</v>
      </c>
      <c r="U1137" s="41"/>
      <c r="V1137" s="84">
        <v>4.5166666666666667E-2</v>
      </c>
      <c r="W1137" s="84">
        <v>4.4000000000000004E-2</v>
      </c>
      <c r="X1137" s="87">
        <v>4.4000000000000004</v>
      </c>
      <c r="Y1137" s="41"/>
      <c r="Z1137" s="13">
        <v>5.28E-2</v>
      </c>
      <c r="AA1137" s="11">
        <v>5.28</v>
      </c>
      <c r="AB1137" s="22">
        <v>5.2499999999999998E-2</v>
      </c>
      <c r="AC1137" s="41"/>
      <c r="AD1137" s="90">
        <v>0</v>
      </c>
      <c r="AE1137" s="41"/>
      <c r="AF1137" s="12" t="str">
        <v/>
      </c>
      <c r="AG1137" s="104" t="str">
        <v/>
      </c>
      <c r="AH1137" s="41"/>
      <c r="AI1137" s="94">
        <v>-0.02</v>
      </c>
      <c r="AJ1137" s="94">
        <v>4.75</v>
      </c>
      <c r="AK1137" s="94">
        <v>4.7699999999999996</v>
      </c>
      <c r="AL1137" s="41"/>
      <c r="AM1137" s="7">
        <v>2.352983013477794E-2</v>
      </c>
      <c r="AN1137" s="7">
        <v>2.903735365173743E-3</v>
      </c>
      <c r="AO1137" s="7">
        <v>2.7469906817678691E-2</v>
      </c>
      <c r="AP1137" s="7">
        <v>2.5503811266855081E-2</v>
      </c>
      <c r="AQ1137" s="7">
        <v>2.0827054845579784E-2</v>
      </c>
      <c r="AR1137" s="7">
        <v>2.5148501421938807E-2</v>
      </c>
      <c r="AS1137" s="18">
        <v>86.346000000000004</v>
      </c>
      <c r="AT1137" s="41"/>
      <c r="AU1137" s="9">
        <v>2.0756424607616619E-2</v>
      </c>
      <c r="AV1137" s="9">
        <v>1.1796860399924114E-3</v>
      </c>
      <c r="AW1137" s="9">
        <v>2.2202721254047431E-2</v>
      </c>
      <c r="AX1137" s="9">
        <v>2.0593638564229355E-2</v>
      </c>
      <c r="AY1137" s="9">
        <v>1.8084591546044804E-2</v>
      </c>
      <c r="AZ1137" s="9">
        <v>2.4122842329991512E-2</v>
      </c>
      <c r="BA1137" s="10">
        <v>85.716999999999999</v>
      </c>
      <c r="BB1137" s="41"/>
    </row>
    <row r="1138" spans="1:54" ht="12.75" customHeight="1" x14ac:dyDescent="0.2">
      <c r="A1138" s="32">
        <v>39234</v>
      </c>
      <c r="B1138" s="7">
        <v>2.6870379497289321E-2</v>
      </c>
      <c r="C1138" s="7">
        <v>2.3167517109623503E-3</v>
      </c>
      <c r="D1138" s="7">
        <v>3.1755472128247364E-2</v>
      </c>
      <c r="E1138" s="7">
        <v>2.9800983036930795E-2</v>
      </c>
      <c r="F1138" s="7">
        <v>2.656490997430061E-2</v>
      </c>
      <c r="G1138" s="7">
        <v>3.0837218953776224E-2</v>
      </c>
      <c r="H1138" s="7">
        <v>2.1917808219178214E-2</v>
      </c>
      <c r="I1138" s="8">
        <v>208.352</v>
      </c>
      <c r="J1138" s="8">
        <v>207.23400000000001</v>
      </c>
      <c r="K1138" s="41"/>
      <c r="L1138" s="9">
        <v>2.2214667314230052E-2</v>
      </c>
      <c r="M1138" s="9">
        <v>1.59003703738958E-3</v>
      </c>
      <c r="N1138" s="9">
        <v>2.2990609391689398E-2</v>
      </c>
      <c r="O1138" s="9">
        <v>2.0571103614503539E-2</v>
      </c>
      <c r="P1138" s="9">
        <v>2.2068043454879893E-2</v>
      </c>
      <c r="Q1138" s="9">
        <v>2.9487551673918588E-2</v>
      </c>
      <c r="R1138" s="9">
        <v>2.1555763823805085E-2</v>
      </c>
      <c r="S1138" s="10">
        <v>210.47399999999999</v>
      </c>
      <c r="T1138" s="10">
        <v>210.392</v>
      </c>
      <c r="U1138" s="41"/>
      <c r="V1138" s="84">
        <v>4.5166666666666667E-2</v>
      </c>
      <c r="W1138" s="84">
        <v>4.5999999999999999E-2</v>
      </c>
      <c r="X1138" s="87">
        <v>4.5999999999999996</v>
      </c>
      <c r="Y1138" s="41"/>
      <c r="Z1138" s="13">
        <v>5.3099999999999994E-2</v>
      </c>
      <c r="AA1138" s="11">
        <v>5.31</v>
      </c>
      <c r="AB1138" s="22">
        <v>5.2499999999999998E-2</v>
      </c>
      <c r="AC1138" s="41"/>
      <c r="AD1138" s="90">
        <v>0</v>
      </c>
      <c r="AE1138" s="41"/>
      <c r="AF1138" s="12" t="str">
        <v/>
      </c>
      <c r="AG1138" s="104" t="str">
        <v/>
      </c>
      <c r="AH1138" s="41"/>
      <c r="AI1138" s="94">
        <v>0.16</v>
      </c>
      <c r="AJ1138" s="94">
        <v>5.0999999999999996</v>
      </c>
      <c r="AK1138" s="94">
        <v>4.9800000000000004</v>
      </c>
      <c r="AL1138" s="41"/>
      <c r="AM1138" s="7">
        <v>2.3176341212501006E-2</v>
      </c>
      <c r="AN1138" s="7">
        <v>2.1193801681604896E-3</v>
      </c>
      <c r="AO1138" s="7">
        <v>2.7219775778790645E-2</v>
      </c>
      <c r="AP1138" s="7">
        <v>2.5682274690078444E-2</v>
      </c>
      <c r="AQ1138" s="7">
        <v>2.0912505437960194E-2</v>
      </c>
      <c r="AR1138" s="7">
        <v>2.5063255950899643E-2</v>
      </c>
      <c r="AS1138" s="18">
        <v>86.528999999999996</v>
      </c>
      <c r="AT1138" s="41"/>
      <c r="AU1138" s="9">
        <v>1.9872662913073214E-2</v>
      </c>
      <c r="AV1138" s="9">
        <v>1.6566142072167445E-3</v>
      </c>
      <c r="AW1138" s="9">
        <v>2.222792885071323E-2</v>
      </c>
      <c r="AX1138" s="9">
        <v>2.0607433626603111E-2</v>
      </c>
      <c r="AY1138" s="9">
        <v>1.8102608158620859E-2</v>
      </c>
      <c r="AZ1138" s="9">
        <v>2.4067303685397556E-2</v>
      </c>
      <c r="BA1138" s="10">
        <v>85.858999999999995</v>
      </c>
      <c r="BB1138" s="41"/>
    </row>
    <row r="1139" spans="1:54" ht="12.75" customHeight="1" x14ac:dyDescent="0.2">
      <c r="A1139" s="32">
        <v>39264</v>
      </c>
      <c r="B1139" s="7">
        <v>2.3582309582309557E-2</v>
      </c>
      <c r="C1139" s="7">
        <v>1.7805958481715844E-3</v>
      </c>
      <c r="D1139" s="7">
        <v>3.221239560521183E-2</v>
      </c>
      <c r="E1139" s="7">
        <v>2.9519778506827743E-2</v>
      </c>
      <c r="F1139" s="7">
        <v>2.6410804120246434E-2</v>
      </c>
      <c r="G1139" s="7">
        <v>3.0688062737904698E-2</v>
      </c>
      <c r="H1139" s="7">
        <v>2.1897810218978186E-2</v>
      </c>
      <c r="I1139" s="8">
        <v>208.29900000000001</v>
      </c>
      <c r="J1139" s="8">
        <v>207.60300000000001</v>
      </c>
      <c r="K1139" s="41"/>
      <c r="L1139" s="9">
        <v>2.2095053346265825E-2</v>
      </c>
      <c r="M1139" s="9">
        <v>1.8109053576180756E-3</v>
      </c>
      <c r="N1139" s="9">
        <v>2.3447284337813956E-2</v>
      </c>
      <c r="O1139" s="9">
        <v>2.0629770047529972E-2</v>
      </c>
      <c r="P1139" s="9">
        <v>2.2023835524645818E-2</v>
      </c>
      <c r="Q1139" s="9">
        <v>2.9425440753184207E-2</v>
      </c>
      <c r="R1139" s="9">
        <v>2.4413145539906145E-2</v>
      </c>
      <c r="S1139" s="10">
        <v>210.756</v>
      </c>
      <c r="T1139" s="10">
        <v>210.773</v>
      </c>
      <c r="U1139" s="41"/>
      <c r="V1139" s="84">
        <v>4.5166666666666667E-2</v>
      </c>
      <c r="W1139" s="84">
        <v>4.7E-2</v>
      </c>
      <c r="X1139" s="87">
        <v>4.7</v>
      </c>
      <c r="Y1139" s="41"/>
      <c r="Z1139" s="13">
        <v>5.28E-2</v>
      </c>
      <c r="AA1139" s="11">
        <v>5.28</v>
      </c>
      <c r="AB1139" s="22">
        <v>5.2600000000000001E-2</v>
      </c>
      <c r="AC1139" s="41"/>
      <c r="AD1139" s="90">
        <v>0</v>
      </c>
      <c r="AE1139" s="41"/>
      <c r="AF1139" s="12" t="str">
        <v/>
      </c>
      <c r="AG1139" s="104" t="str">
        <v/>
      </c>
      <c r="AH1139" s="41"/>
      <c r="AI1139" s="94">
        <v>0.22</v>
      </c>
      <c r="AJ1139" s="94">
        <v>5</v>
      </c>
      <c r="AK1139" s="94">
        <v>4.82</v>
      </c>
      <c r="AL1139" s="41"/>
      <c r="AM1139" s="7">
        <v>2.1247260128685497E-2</v>
      </c>
      <c r="AN1139" s="7">
        <v>1.5255001213465569E-3</v>
      </c>
      <c r="AO1139" s="7">
        <v>2.7424489879167568E-2</v>
      </c>
      <c r="AP1139" s="7">
        <v>2.5543357826915303E-2</v>
      </c>
      <c r="AQ1139" s="7">
        <v>2.1007201292552846E-2</v>
      </c>
      <c r="AR1139" s="7">
        <v>2.5022962436979768E-2</v>
      </c>
      <c r="AS1139" s="18">
        <v>86.661000000000001</v>
      </c>
      <c r="AT1139" s="41"/>
      <c r="AU1139" s="9">
        <v>2.0411069445103625E-2</v>
      </c>
      <c r="AV1139" s="9">
        <v>1.5024633410591903E-3</v>
      </c>
      <c r="AW1139" s="9">
        <v>2.2337017609003418E-2</v>
      </c>
      <c r="AX1139" s="9">
        <v>2.0498355633996157E-2</v>
      </c>
      <c r="AY1139" s="9">
        <v>1.818596547582052E-2</v>
      </c>
      <c r="AZ1139" s="9">
        <v>2.4011927071671657E-2</v>
      </c>
      <c r="BA1139" s="10">
        <v>85.988</v>
      </c>
      <c r="BB1139" s="41"/>
    </row>
    <row r="1140" spans="1:54" ht="12.75" customHeight="1" x14ac:dyDescent="0.2">
      <c r="A1140" s="32">
        <v>39295</v>
      </c>
      <c r="B1140" s="7">
        <v>1.9700833742030355E-2</v>
      </c>
      <c r="C1140" s="7">
        <v>3.0828070885302594E-4</v>
      </c>
      <c r="D1140" s="7">
        <v>3.1399528710851055E-2</v>
      </c>
      <c r="E1140" s="7">
        <v>2.8457547162879404E-2</v>
      </c>
      <c r="F1140" s="7">
        <v>2.6030794556505255E-2</v>
      </c>
      <c r="G1140" s="7">
        <v>3.0322535136980466E-2</v>
      </c>
      <c r="H1140" s="7">
        <v>1.7304189435336959E-2</v>
      </c>
      <c r="I1140" s="8">
        <v>207.917</v>
      </c>
      <c r="J1140" s="8">
        <v>207.667</v>
      </c>
      <c r="K1140" s="41"/>
      <c r="L1140" s="9">
        <v>2.134010643444606E-2</v>
      </c>
      <c r="M1140" s="9">
        <v>1.6415764827564239E-3</v>
      </c>
      <c r="N1140" s="9">
        <v>2.3674589369758969E-2</v>
      </c>
      <c r="O1140" s="9">
        <v>2.0223913956460615E-2</v>
      </c>
      <c r="P1140" s="9">
        <v>2.213556914855519E-2</v>
      </c>
      <c r="Q1140" s="9">
        <v>2.9251026244135003E-2</v>
      </c>
      <c r="R1140" s="9">
        <v>2.2471910112359605E-2</v>
      </c>
      <c r="S1140" s="10">
        <v>211.11099999999999</v>
      </c>
      <c r="T1140" s="10">
        <v>211.119</v>
      </c>
      <c r="U1140" s="41"/>
      <c r="V1140" s="84">
        <v>4.5083333333333336E-2</v>
      </c>
      <c r="W1140" s="84">
        <v>4.5999999999999999E-2</v>
      </c>
      <c r="X1140" s="87">
        <v>4.5999999999999996</v>
      </c>
      <c r="Y1140" s="41"/>
      <c r="Z1140" s="13">
        <v>4.9599999999999998E-2</v>
      </c>
      <c r="AA1140" s="11">
        <v>4.96</v>
      </c>
      <c r="AB1140" s="22">
        <v>5.0199999999999995E-2</v>
      </c>
      <c r="AC1140" s="41"/>
      <c r="AD1140" s="90">
        <v>0</v>
      </c>
      <c r="AE1140" s="41"/>
      <c r="AF1140" s="12" t="str">
        <v/>
      </c>
      <c r="AG1140" s="104" t="str">
        <v/>
      </c>
      <c r="AH1140" s="41"/>
      <c r="AI1140" s="94">
        <v>0.39</v>
      </c>
      <c r="AJ1140" s="94">
        <v>4.67</v>
      </c>
      <c r="AK1140" s="94">
        <v>4.3099999999999996</v>
      </c>
      <c r="AL1140" s="41"/>
      <c r="AM1140" s="7">
        <v>1.8737151248164441E-2</v>
      </c>
      <c r="AN1140" s="7">
        <v>6.8081374551409723E-4</v>
      </c>
      <c r="AO1140" s="7">
        <v>2.7481891762527244E-2</v>
      </c>
      <c r="AP1140" s="7">
        <v>2.5280642477783832E-2</v>
      </c>
      <c r="AQ1140" s="7">
        <v>2.0995498167855953E-2</v>
      </c>
      <c r="AR1140" s="7">
        <v>2.4855628856844447E-2</v>
      </c>
      <c r="AS1140" s="18">
        <v>86.72</v>
      </c>
      <c r="AT1140" s="41"/>
      <c r="AU1140" s="9">
        <v>1.9848413074372351E-2</v>
      </c>
      <c r="AV1140" s="9">
        <v>1.4885798018329233E-3</v>
      </c>
      <c r="AW1140" s="9">
        <v>2.2712737403065786E-2</v>
      </c>
      <c r="AX1140" s="9">
        <v>2.0400411839614607E-2</v>
      </c>
      <c r="AY1140" s="9">
        <v>1.8378564898762439E-2</v>
      </c>
      <c r="AZ1140" s="9">
        <v>2.3915156343216726E-2</v>
      </c>
      <c r="BA1140" s="10">
        <v>86.116</v>
      </c>
      <c r="BB1140" s="41"/>
    </row>
    <row r="1141" spans="1:54" ht="12.75" customHeight="1" x14ac:dyDescent="0.2">
      <c r="A1141" s="32">
        <v>39326</v>
      </c>
      <c r="B1141" s="7">
        <v>2.755051749630355E-2</v>
      </c>
      <c r="C1141" s="7">
        <v>4.2375533907650365E-3</v>
      </c>
      <c r="D1141" s="7">
        <v>3.1620795740407326E-2</v>
      </c>
      <c r="E1141" s="7">
        <v>2.8682450819411676E-2</v>
      </c>
      <c r="F1141" s="7">
        <v>2.6058255974120925E-2</v>
      </c>
      <c r="G1141" s="7">
        <v>3.0194838046853079E-2</v>
      </c>
      <c r="H1141" s="7">
        <v>2.4725274725274859E-2</v>
      </c>
      <c r="I1141" s="8">
        <v>208.49</v>
      </c>
      <c r="J1141" s="8">
        <v>208.547</v>
      </c>
      <c r="K1141" s="41"/>
      <c r="L1141" s="9">
        <v>2.1370656370656382E-2</v>
      </c>
      <c r="M1141" s="9">
        <v>2.0604493200517826E-3</v>
      </c>
      <c r="N1141" s="9">
        <v>2.3470493266524839E-2</v>
      </c>
      <c r="O1141" s="9">
        <v>2.0402776205631801E-2</v>
      </c>
      <c r="P1141" s="9">
        <v>2.2144793061843027E-2</v>
      </c>
      <c r="Q1141" s="9">
        <v>2.9030956818040909E-2</v>
      </c>
      <c r="R1141" s="9">
        <v>2.1415270018621868E-2</v>
      </c>
      <c r="S1141" s="10">
        <v>211.62799999999999</v>
      </c>
      <c r="T1141" s="10">
        <v>211.554</v>
      </c>
      <c r="U1141" s="41"/>
      <c r="V1141" s="84">
        <v>4.5250000000000005E-2</v>
      </c>
      <c r="W1141" s="84">
        <v>4.7E-2</v>
      </c>
      <c r="X1141" s="87">
        <v>4.7</v>
      </c>
      <c r="Y1141" s="41"/>
      <c r="Z1141" s="13">
        <v>4.58E-2</v>
      </c>
      <c r="AA1141" s="11">
        <v>4.58</v>
      </c>
      <c r="AB1141" s="22">
        <v>4.9400000000000006E-2</v>
      </c>
      <c r="AC1141" s="41"/>
      <c r="AD1141" s="90">
        <v>0</v>
      </c>
      <c r="AE1141" s="41"/>
      <c r="AF1141" s="12" t="str">
        <v/>
      </c>
      <c r="AG1141" s="104" t="str">
        <v/>
      </c>
      <c r="AH1141" s="41"/>
      <c r="AI1141" s="94">
        <v>0.62</v>
      </c>
      <c r="AJ1141" s="94">
        <v>4.5199999999999996</v>
      </c>
      <c r="AK1141" s="94">
        <v>4.01</v>
      </c>
      <c r="AL1141" s="41"/>
      <c r="AM1141" s="7">
        <v>2.5346870509528552E-2</v>
      </c>
      <c r="AN1141" s="7">
        <v>3.8514760147601024E-3</v>
      </c>
      <c r="AO1141" s="7">
        <v>2.8122450404399313E-2</v>
      </c>
      <c r="AP1141" s="7">
        <v>2.5699615322124725E-2</v>
      </c>
      <c r="AQ1141" s="7">
        <v>2.1141911855287132E-2</v>
      </c>
      <c r="AR1141" s="7">
        <v>2.4880070751816863E-2</v>
      </c>
      <c r="AS1141" s="18">
        <v>87.054000000000002</v>
      </c>
      <c r="AT1141" s="41"/>
      <c r="AU1141" s="9">
        <v>2.1023258013787016E-2</v>
      </c>
      <c r="AV1141" s="9">
        <v>2.7288773282549972E-3</v>
      </c>
      <c r="AW1141" s="9">
        <v>2.3002975929333092E-2</v>
      </c>
      <c r="AX1141" s="9">
        <v>2.0623912770547204E-2</v>
      </c>
      <c r="AY1141" s="9">
        <v>1.8444911095822913E-2</v>
      </c>
      <c r="AZ1141" s="9">
        <v>2.3851930530342402E-2</v>
      </c>
      <c r="BA1141" s="10">
        <v>86.350999999999999</v>
      </c>
      <c r="BB1141" s="41"/>
    </row>
    <row r="1142" spans="1:54" ht="12.75" customHeight="1" x14ac:dyDescent="0.2">
      <c r="A1142" s="32">
        <v>39356</v>
      </c>
      <c r="B1142" s="7">
        <v>3.5361744301288356E-2</v>
      </c>
      <c r="C1142" s="7">
        <v>3.0832378312801723E-3</v>
      </c>
      <c r="D1142" s="7">
        <v>3.055011450131162E-2</v>
      </c>
      <c r="E1142" s="7">
        <v>2.8781377799510288E-2</v>
      </c>
      <c r="F1142" s="7">
        <v>2.6023225968667019E-2</v>
      </c>
      <c r="G1142" s="7">
        <v>3.0170711557966579E-2</v>
      </c>
      <c r="H1142" s="7">
        <v>2.3853211009174258E-2</v>
      </c>
      <c r="I1142" s="8">
        <v>208.93600000000001</v>
      </c>
      <c r="J1142" s="8">
        <v>209.19</v>
      </c>
      <c r="K1142" s="41"/>
      <c r="L1142" s="9">
        <v>2.1742059672762215E-2</v>
      </c>
      <c r="M1142" s="9">
        <v>2.4721820433553088E-3</v>
      </c>
      <c r="N1142" s="9">
        <v>2.3201232974605634E-2</v>
      </c>
      <c r="O1142" s="9">
        <v>2.0534385716050707E-2</v>
      </c>
      <c r="P1142" s="9">
        <v>2.1997644458907395E-2</v>
      </c>
      <c r="Q1142" s="9">
        <v>2.8897685683287211E-2</v>
      </c>
      <c r="R1142" s="9">
        <v>1.9534883720930152E-2</v>
      </c>
      <c r="S1142" s="10">
        <v>212.31800000000001</v>
      </c>
      <c r="T1142" s="10">
        <v>212.077</v>
      </c>
      <c r="U1142" s="41"/>
      <c r="V1142" s="84">
        <v>4.5500000000000006E-2</v>
      </c>
      <c r="W1142" s="84">
        <v>4.7E-2</v>
      </c>
      <c r="X1142" s="87">
        <v>4.7</v>
      </c>
      <c r="Y1142" s="41"/>
      <c r="Z1142" s="13">
        <v>4.5999999999999999E-2</v>
      </c>
      <c r="AA1142" s="11">
        <v>4.5999999999999996</v>
      </c>
      <c r="AB1142" s="22">
        <v>4.7599999999999996E-2</v>
      </c>
      <c r="AC1142" s="41"/>
      <c r="AD1142" s="90">
        <v>0</v>
      </c>
      <c r="AE1142" s="41"/>
      <c r="AF1142" s="12" t="str">
        <v/>
      </c>
      <c r="AG1142" s="104" t="str">
        <v/>
      </c>
      <c r="AH1142" s="41"/>
      <c r="AI1142" s="94">
        <v>0.54</v>
      </c>
      <c r="AJ1142" s="94">
        <v>4.53</v>
      </c>
      <c r="AK1142" s="94">
        <v>3.97</v>
      </c>
      <c r="AL1142" s="41"/>
      <c r="AM1142" s="7">
        <v>3.0884748884323798E-2</v>
      </c>
      <c r="AN1142" s="7">
        <v>3.0326004548899554E-3</v>
      </c>
      <c r="AO1142" s="7">
        <v>2.7691684996795196E-2</v>
      </c>
      <c r="AP1142" s="7">
        <v>2.5946619253012893E-2</v>
      </c>
      <c r="AQ1142" s="7">
        <v>2.1318187613429185E-2</v>
      </c>
      <c r="AR1142" s="7">
        <v>2.4872865228251717E-2</v>
      </c>
      <c r="AS1142" s="18">
        <v>87.317999999999998</v>
      </c>
      <c r="AT1142" s="41"/>
      <c r="AU1142" s="9">
        <v>2.1835091943441132E-2</v>
      </c>
      <c r="AV1142" s="9">
        <v>2.6056444048128125E-3</v>
      </c>
      <c r="AW1142" s="9">
        <v>2.3151287200880333E-2</v>
      </c>
      <c r="AX1142" s="9">
        <v>2.0982450680962828E-2</v>
      </c>
      <c r="AY1142" s="9">
        <v>1.8555721621730692E-2</v>
      </c>
      <c r="AZ1142" s="9">
        <v>2.3767135653645299E-2</v>
      </c>
      <c r="BA1142" s="10">
        <v>86.575999999999993</v>
      </c>
      <c r="BB1142" s="41"/>
    </row>
    <row r="1143" spans="1:54" ht="12.75" customHeight="1" x14ac:dyDescent="0.2">
      <c r="A1143" s="32">
        <v>39387</v>
      </c>
      <c r="B1143" s="7">
        <v>4.3062034739454136E-2</v>
      </c>
      <c r="C1143" s="7">
        <v>7.858884267890387E-3</v>
      </c>
      <c r="D1143" s="7">
        <v>3.2406207572165613E-2</v>
      </c>
      <c r="E1143" s="7">
        <v>3.0000598200933037E-2</v>
      </c>
      <c r="F1143" s="7">
        <v>2.6694572566560382E-2</v>
      </c>
      <c r="G1143" s="7">
        <v>3.0431126351419202E-2</v>
      </c>
      <c r="H1143" s="7">
        <v>2.4725274725274859E-2</v>
      </c>
      <c r="I1143" s="8">
        <v>210.17699999999999</v>
      </c>
      <c r="J1143" s="8">
        <v>210.834</v>
      </c>
      <c r="K1143" s="41"/>
      <c r="L1143" s="9">
        <v>2.3289980732177362E-2</v>
      </c>
      <c r="M1143" s="9">
        <v>2.7490015418927261E-3</v>
      </c>
      <c r="N1143" s="9">
        <v>2.3561318752110649E-2</v>
      </c>
      <c r="O1143" s="9">
        <v>2.0646836108985767E-2</v>
      </c>
      <c r="P1143" s="9">
        <v>2.2053948721005634E-2</v>
      </c>
      <c r="Q1143" s="9">
        <v>2.8754981533660073E-2</v>
      </c>
      <c r="R1143" s="9">
        <v>1.764159702878354E-2</v>
      </c>
      <c r="S1143" s="10">
        <v>212.435</v>
      </c>
      <c r="T1143" s="10">
        <v>212.66</v>
      </c>
      <c r="U1143" s="41"/>
      <c r="V1143" s="84">
        <v>4.5666666666666675E-2</v>
      </c>
      <c r="W1143" s="84">
        <v>4.7E-2</v>
      </c>
      <c r="X1143" s="87">
        <v>4.7</v>
      </c>
      <c r="Y1143" s="41"/>
      <c r="Z1143" s="13">
        <v>4.6600000000000003E-2</v>
      </c>
      <c r="AA1143" s="11">
        <v>4.66</v>
      </c>
      <c r="AB1143" s="22">
        <v>4.4900000000000002E-2</v>
      </c>
      <c r="AC1143" s="41"/>
      <c r="AD1143" s="90">
        <v>0</v>
      </c>
      <c r="AE1143" s="41"/>
      <c r="AF1143" s="12" t="str">
        <v/>
      </c>
      <c r="AG1143" s="104" t="str">
        <v/>
      </c>
      <c r="AH1143" s="41"/>
      <c r="AI1143" s="94">
        <v>0.93</v>
      </c>
      <c r="AJ1143" s="94">
        <v>4.1500000000000004</v>
      </c>
      <c r="AK1143" s="94">
        <v>3.34</v>
      </c>
      <c r="AL1143" s="41"/>
      <c r="AM1143" s="7">
        <v>3.5996270550330056E-2</v>
      </c>
      <c r="AN1143" s="7">
        <v>5.3024576834102E-3</v>
      </c>
      <c r="AO1143" s="7">
        <v>2.8185929518952602E-2</v>
      </c>
      <c r="AP1143" s="7">
        <v>2.6829235915648342E-2</v>
      </c>
      <c r="AQ1143" s="7">
        <v>2.1852669172148342E-2</v>
      </c>
      <c r="AR1143" s="7">
        <v>2.5047085699535954E-2</v>
      </c>
      <c r="AS1143" s="18">
        <v>87.781000000000006</v>
      </c>
      <c r="AT1143" s="41"/>
      <c r="AU1143" s="9">
        <v>2.3358422008824098E-2</v>
      </c>
      <c r="AV1143" s="9">
        <v>1.9635926815746441E-3</v>
      </c>
      <c r="AW1143" s="9">
        <v>2.3086947163100113E-2</v>
      </c>
      <c r="AX1143" s="9">
        <v>2.1184269185570814E-2</v>
      </c>
      <c r="AY1143" s="9">
        <v>1.8724440111202112E-2</v>
      </c>
      <c r="AZ1143" s="9">
        <v>2.3760786699335235E-2</v>
      </c>
      <c r="BA1143" s="10">
        <v>86.745999999999995</v>
      </c>
      <c r="BB1143" s="41"/>
    </row>
    <row r="1144" spans="1:54" ht="12.75" customHeight="1" x14ac:dyDescent="0.2">
      <c r="A1144" s="32">
        <v>39417</v>
      </c>
      <c r="B1144" s="7">
        <v>4.0812685827551931E-2</v>
      </c>
      <c r="C1144" s="7">
        <v>2.8980145517325528E-3</v>
      </c>
      <c r="D1144" s="7">
        <v>3.3439324953257188E-2</v>
      </c>
      <c r="E1144" s="7">
        <v>3.0317400337783962E-2</v>
      </c>
      <c r="F1144" s="7">
        <v>2.6752897587072777E-2</v>
      </c>
      <c r="G1144" s="7">
        <v>3.0396551419962448E-2</v>
      </c>
      <c r="H1144" s="7">
        <v>2.3765996343692919E-2</v>
      </c>
      <c r="I1144" s="8">
        <v>210.036</v>
      </c>
      <c r="J1144" s="8">
        <v>211.44499999999999</v>
      </c>
      <c r="K1144" s="41"/>
      <c r="L1144" s="9">
        <v>2.4389773275446114E-2</v>
      </c>
      <c r="M1144" s="9">
        <v>2.3887896172294365E-3</v>
      </c>
      <c r="N1144" s="9">
        <v>2.3951570231920183E-2</v>
      </c>
      <c r="O1144" s="9">
        <v>2.0997128271563303E-2</v>
      </c>
      <c r="P1144" s="9">
        <v>2.2075790649267901E-2</v>
      </c>
      <c r="Q1144" s="9">
        <v>2.8778554306253756E-2</v>
      </c>
      <c r="R1144" s="9">
        <v>1.6728624535315983E-2</v>
      </c>
      <c r="S1144" s="10">
        <v>212.35599999999999</v>
      </c>
      <c r="T1144" s="10">
        <v>213.16800000000001</v>
      </c>
      <c r="U1144" s="41"/>
      <c r="V1144" s="84">
        <v>4.6166666666666668E-2</v>
      </c>
      <c r="W1144" s="84">
        <v>0.05</v>
      </c>
      <c r="X1144" s="87">
        <v>5</v>
      </c>
      <c r="Y1144" s="41"/>
      <c r="Z1144" s="13">
        <v>3.0600000000000002E-2</v>
      </c>
      <c r="AA1144" s="11">
        <v>3.06</v>
      </c>
      <c r="AB1144" s="22">
        <v>4.24E-2</v>
      </c>
      <c r="AC1144" s="41"/>
      <c r="AD1144" s="90">
        <v>0</v>
      </c>
      <c r="AE1144" s="41"/>
      <c r="AF1144" s="12" t="str">
        <v/>
      </c>
      <c r="AG1144" s="104" t="str">
        <v/>
      </c>
      <c r="AH1144" s="41"/>
      <c r="AI1144" s="94">
        <v>0.99</v>
      </c>
      <c r="AJ1144" s="94">
        <v>4.0999999999999996</v>
      </c>
      <c r="AK1144" s="94">
        <v>3.12</v>
      </c>
      <c r="AL1144" s="41"/>
      <c r="AM1144" s="7">
        <v>3.4716342082980578E-2</v>
      </c>
      <c r="AN1144" s="7">
        <v>2.31257333591528E-3</v>
      </c>
      <c r="AO1144" s="7">
        <v>2.8795341115028794E-2</v>
      </c>
      <c r="AP1144" s="7">
        <v>2.7106114607579501E-2</v>
      </c>
      <c r="AQ1144" s="7">
        <v>2.21104172106803E-2</v>
      </c>
      <c r="AR1144" s="7">
        <v>2.5070757943622235E-2</v>
      </c>
      <c r="AS1144" s="18">
        <v>87.983999999999995</v>
      </c>
      <c r="AT1144" s="41"/>
      <c r="AU1144" s="9">
        <v>2.4033930254476976E-2</v>
      </c>
      <c r="AV1144" s="9">
        <v>2.0058561778064643E-3</v>
      </c>
      <c r="AW1144" s="9">
        <v>2.3332790122561509E-2</v>
      </c>
      <c r="AX1144" s="9">
        <v>2.140277533318069E-2</v>
      </c>
      <c r="AY1144" s="9">
        <v>1.8869226741762724E-2</v>
      </c>
      <c r="AZ1144" s="9">
        <v>2.3755877240285939E-2</v>
      </c>
      <c r="BA1144" s="10">
        <v>86.92</v>
      </c>
      <c r="BB1144" s="41"/>
    </row>
    <row r="1145" spans="1:54" ht="12.75" customHeight="1" x14ac:dyDescent="0.2">
      <c r="A1145" s="32">
        <v>39448</v>
      </c>
      <c r="B1145" s="7">
        <v>4.2802940479013563E-2</v>
      </c>
      <c r="C1145" s="7">
        <v>3.4477050769703421E-3</v>
      </c>
      <c r="D1145" s="7">
        <v>3.4424498504076917E-2</v>
      </c>
      <c r="E1145" s="7">
        <v>3.0429851387392404E-2</v>
      </c>
      <c r="F1145" s="7">
        <v>2.7071250903186739E-2</v>
      </c>
      <c r="G1145" s="7">
        <v>3.051824760481292E-2</v>
      </c>
      <c r="H1145" s="7">
        <v>2.1937842778793293E-2</v>
      </c>
      <c r="I1145" s="8">
        <v>211.08</v>
      </c>
      <c r="J1145" s="8">
        <v>212.17400000000001</v>
      </c>
      <c r="K1145" s="41"/>
      <c r="L1145" s="9">
        <v>2.4657586931334796E-2</v>
      </c>
      <c r="M1145" s="9">
        <v>2.8287547849581429E-3</v>
      </c>
      <c r="N1145" s="9">
        <v>2.4172411241934588E-2</v>
      </c>
      <c r="O1145" s="9">
        <v>2.1321458307506536E-2</v>
      </c>
      <c r="P1145" s="9">
        <v>2.2152540970805212E-2</v>
      </c>
      <c r="Q1145" s="9">
        <v>2.8797019967828241E-2</v>
      </c>
      <c r="R1145" s="9">
        <v>1.3011152416356975E-2</v>
      </c>
      <c r="S1145" s="10">
        <v>213.13800000000001</v>
      </c>
      <c r="T1145" s="10">
        <v>213.77099999999999</v>
      </c>
      <c r="U1145" s="41"/>
      <c r="V1145" s="84">
        <v>4.6500000000000007E-2</v>
      </c>
      <c r="W1145" s="84">
        <v>0.05</v>
      </c>
      <c r="X1145" s="87">
        <v>5</v>
      </c>
      <c r="Y1145" s="41"/>
      <c r="Z1145" s="13">
        <v>3.2199999999999999E-2</v>
      </c>
      <c r="AA1145" s="11">
        <v>3.22</v>
      </c>
      <c r="AB1145" s="22">
        <v>3.9399999999999998E-2</v>
      </c>
      <c r="AC1145" s="41"/>
      <c r="AD1145" s="90">
        <v>1</v>
      </c>
      <c r="AE1145" s="41"/>
      <c r="AF1145" s="12" t="str">
        <v/>
      </c>
      <c r="AG1145" s="104" t="str">
        <v/>
      </c>
      <c r="AH1145" s="41"/>
      <c r="AI1145" s="94">
        <v>1.5</v>
      </c>
      <c r="AJ1145" s="94">
        <v>3.74</v>
      </c>
      <c r="AK1145" s="94">
        <v>2.48</v>
      </c>
      <c r="AL1145" s="41"/>
      <c r="AM1145" s="7">
        <v>3.3874068170097082E-2</v>
      </c>
      <c r="AN1145" s="7">
        <v>2.5231860338243983E-3</v>
      </c>
      <c r="AO1145" s="7">
        <v>2.9210030198531634E-2</v>
      </c>
      <c r="AP1145" s="7">
        <v>2.7010870413603172E-2</v>
      </c>
      <c r="AQ1145" s="7">
        <v>2.2317424538191855E-2</v>
      </c>
      <c r="AR1145" s="7">
        <v>2.5001484110011241E-2</v>
      </c>
      <c r="AS1145" s="18">
        <v>88.206000000000003</v>
      </c>
      <c r="AT1145" s="41"/>
      <c r="AU1145" s="9">
        <v>2.1930442128977656E-2</v>
      </c>
      <c r="AV1145" s="9">
        <v>1.9903359410953225E-3</v>
      </c>
      <c r="AW1145" s="9">
        <v>2.278536110418794E-2</v>
      </c>
      <c r="AX1145" s="9">
        <v>2.1670566152671267E-2</v>
      </c>
      <c r="AY1145" s="9">
        <v>1.8916489276490589E-2</v>
      </c>
      <c r="AZ1145" s="9">
        <v>2.3616185308655169E-2</v>
      </c>
      <c r="BA1145" s="10">
        <v>87.093000000000004</v>
      </c>
      <c r="BB1145" s="41"/>
    </row>
    <row r="1146" spans="1:54" ht="12.75" customHeight="1" x14ac:dyDescent="0.2">
      <c r="A1146" s="32">
        <v>39479</v>
      </c>
      <c r="B1146" s="7">
        <v>4.0265554130487269E-2</v>
      </c>
      <c r="C1146" s="7">
        <v>2.4178268779397882E-3</v>
      </c>
      <c r="D1146" s="7">
        <v>3.3441660250173699E-2</v>
      </c>
      <c r="E1146" s="7">
        <v>2.944614266870893E-2</v>
      </c>
      <c r="F1146" s="7">
        <v>2.7178604850286447E-2</v>
      </c>
      <c r="G1146" s="7">
        <v>3.0534238614983611E-2</v>
      </c>
      <c r="H1146" s="7">
        <v>1.8148820326678861E-2</v>
      </c>
      <c r="I1146" s="8">
        <v>211.69300000000001</v>
      </c>
      <c r="J1146" s="8">
        <v>212.68700000000001</v>
      </c>
      <c r="K1146" s="41"/>
      <c r="L1146" s="9">
        <v>2.2734228547381496E-2</v>
      </c>
      <c r="M1146" s="9">
        <v>7.858877022608457E-4</v>
      </c>
      <c r="N1146" s="9">
        <v>2.3449179705228751E-2</v>
      </c>
      <c r="O1146" s="9">
        <v>2.1273828283992158E-2</v>
      </c>
      <c r="P1146" s="9">
        <v>2.1965153423266548E-2</v>
      </c>
      <c r="Q1146" s="9">
        <v>2.8844831455745235E-2</v>
      </c>
      <c r="R1146" s="9">
        <v>1.2962962962963065E-2</v>
      </c>
      <c r="S1146" s="10">
        <v>213.86600000000001</v>
      </c>
      <c r="T1146" s="10">
        <v>213.93899999999999</v>
      </c>
      <c r="U1146" s="41"/>
      <c r="V1146" s="84">
        <v>4.6833333333333324E-2</v>
      </c>
      <c r="W1146" s="84">
        <v>4.9000000000000002E-2</v>
      </c>
      <c r="X1146" s="87">
        <v>4.9000000000000004</v>
      </c>
      <c r="Y1146" s="41"/>
      <c r="Z1146" s="13">
        <v>3.0099999999999998E-2</v>
      </c>
      <c r="AA1146" s="11">
        <v>3.01</v>
      </c>
      <c r="AB1146" s="22">
        <v>2.98E-2</v>
      </c>
      <c r="AC1146" s="41"/>
      <c r="AD1146" s="90">
        <v>1</v>
      </c>
      <c r="AE1146" s="41"/>
      <c r="AF1146" s="12" t="str">
        <v/>
      </c>
      <c r="AG1146" s="104" t="str">
        <v/>
      </c>
      <c r="AH1146" s="41"/>
      <c r="AI1146" s="94">
        <v>1.88</v>
      </c>
      <c r="AJ1146" s="94">
        <v>3.74</v>
      </c>
      <c r="AK1146" s="94">
        <v>1.97</v>
      </c>
      <c r="AL1146" s="41"/>
      <c r="AM1146" s="7">
        <v>3.2729227281756534E-2</v>
      </c>
      <c r="AN1146" s="7">
        <v>1.9953291159331421E-3</v>
      </c>
      <c r="AO1146" s="7">
        <v>2.8941177369482096E-2</v>
      </c>
      <c r="AP1146" s="7">
        <v>2.6557522082832019E-2</v>
      </c>
      <c r="AQ1146" s="7">
        <v>2.2574728167761515E-2</v>
      </c>
      <c r="AR1146" s="7">
        <v>2.5027531218162036E-2</v>
      </c>
      <c r="AS1146" s="18">
        <v>88.382000000000005</v>
      </c>
      <c r="AT1146" s="41"/>
      <c r="AU1146" s="9">
        <v>2.072405395279131E-2</v>
      </c>
      <c r="AV1146" s="9">
        <v>9.7596821788203947E-4</v>
      </c>
      <c r="AW1146" s="9">
        <v>2.2553013974530689E-2</v>
      </c>
      <c r="AX1146" s="9">
        <v>2.1588034034976555E-2</v>
      </c>
      <c r="AY1146" s="9">
        <v>1.8928436531738146E-2</v>
      </c>
      <c r="AZ1146" s="9">
        <v>2.3561246034751404E-2</v>
      </c>
      <c r="BA1146" s="10">
        <v>87.177999999999997</v>
      </c>
      <c r="BB1146" s="41"/>
    </row>
    <row r="1147" spans="1:54" ht="12.75" customHeight="1" x14ac:dyDescent="0.2">
      <c r="A1147" s="32">
        <v>39508</v>
      </c>
      <c r="B1147" s="7">
        <v>3.981456231251701E-2</v>
      </c>
      <c r="C1147" s="7">
        <v>3.578027806118822E-3</v>
      </c>
      <c r="D1147" s="7">
        <v>3.3731283549887081E-2</v>
      </c>
      <c r="E1147" s="7">
        <v>2.9990078383605345E-2</v>
      </c>
      <c r="F1147" s="7">
        <v>2.7875224779845054E-2</v>
      </c>
      <c r="G1147" s="7">
        <v>3.0757361978164477E-2</v>
      </c>
      <c r="H1147" s="7">
        <v>1.3501350135013412E-2</v>
      </c>
      <c r="I1147" s="8">
        <v>213.52799999999999</v>
      </c>
      <c r="J1147" s="8">
        <v>213.44800000000001</v>
      </c>
      <c r="K1147" s="41"/>
      <c r="L1147" s="9">
        <v>2.3546729038742775E-2</v>
      </c>
      <c r="M1147" s="9">
        <v>2.248304423223324E-3</v>
      </c>
      <c r="N1147" s="9">
        <v>2.2994837715747174E-2</v>
      </c>
      <c r="O1147" s="9">
        <v>2.1696905485443008E-2</v>
      </c>
      <c r="P1147" s="9">
        <v>2.2145428840014469E-2</v>
      </c>
      <c r="Q1147" s="9">
        <v>2.8746094941285882E-2</v>
      </c>
      <c r="R1147" s="9">
        <v>1.0138248847926246E-2</v>
      </c>
      <c r="S1147" s="10">
        <v>214.86600000000001</v>
      </c>
      <c r="T1147" s="10">
        <v>214.42</v>
      </c>
      <c r="U1147" s="41"/>
      <c r="V1147" s="84">
        <v>4.7416666666666663E-2</v>
      </c>
      <c r="W1147" s="84">
        <v>5.0999999999999997E-2</v>
      </c>
      <c r="X1147" s="87">
        <v>5.0999999999999996</v>
      </c>
      <c r="Y1147" s="41"/>
      <c r="Z1147" s="13">
        <v>2.5099999999999997E-2</v>
      </c>
      <c r="AA1147" s="11">
        <v>2.5099999999999998</v>
      </c>
      <c r="AB1147" s="22">
        <v>2.6099999999999998E-2</v>
      </c>
      <c r="AC1147" s="41"/>
      <c r="AD1147" s="90">
        <v>1</v>
      </c>
      <c r="AE1147" s="41"/>
      <c r="AF1147" s="12" t="str">
        <v/>
      </c>
      <c r="AG1147" s="104" t="str">
        <v/>
      </c>
      <c r="AH1147" s="41"/>
      <c r="AI1147" s="94">
        <v>1.83</v>
      </c>
      <c r="AJ1147" s="94">
        <v>3.51</v>
      </c>
      <c r="AK1147" s="94">
        <v>1.62</v>
      </c>
      <c r="AL1147" s="41"/>
      <c r="AM1147" s="7">
        <v>3.1911425710759778E-2</v>
      </c>
      <c r="AN1147" s="7">
        <v>2.8625738272498591E-3</v>
      </c>
      <c r="AO1147" s="7">
        <v>2.8895850707821191E-2</v>
      </c>
      <c r="AP1147" s="7">
        <v>2.6618068688706753E-2</v>
      </c>
      <c r="AQ1147" s="7">
        <v>2.2851158002204386E-2</v>
      </c>
      <c r="AR1147" s="7">
        <v>2.4998450928714444E-2</v>
      </c>
      <c r="AS1147" s="18">
        <v>88.635000000000005</v>
      </c>
      <c r="AT1147" s="41"/>
      <c r="AU1147" s="9">
        <v>2.1697429059349238E-2</v>
      </c>
      <c r="AV1147" s="9">
        <v>1.9615040491867131E-3</v>
      </c>
      <c r="AW1147" s="9">
        <v>2.2381732829530376E-2</v>
      </c>
      <c r="AX1147" s="9">
        <v>2.1660092259188746E-2</v>
      </c>
      <c r="AY1147" s="9">
        <v>1.9019607239416647E-2</v>
      </c>
      <c r="AZ1147" s="9">
        <v>2.3443145592357162E-2</v>
      </c>
      <c r="BA1147" s="10">
        <v>87.349000000000004</v>
      </c>
      <c r="BB1147" s="41"/>
    </row>
    <row r="1148" spans="1:54" ht="12.75" customHeight="1" x14ac:dyDescent="0.2">
      <c r="A1148" s="32">
        <v>39539</v>
      </c>
      <c r="B1148" s="7">
        <v>3.9368897748275122E-2</v>
      </c>
      <c r="C1148" s="7">
        <v>2.3143810202015391E-3</v>
      </c>
      <c r="D1148" s="7">
        <v>3.3505154794458702E-2</v>
      </c>
      <c r="E1148" s="7">
        <v>3.16848522192823E-2</v>
      </c>
      <c r="F1148" s="7">
        <v>2.8306879242313565E-2</v>
      </c>
      <c r="G1148" s="7">
        <v>3.0804234881829817E-2</v>
      </c>
      <c r="H1148" s="7">
        <v>1.70250896057349E-2</v>
      </c>
      <c r="I1148" s="8">
        <v>214.82300000000001</v>
      </c>
      <c r="J1148" s="8">
        <v>213.94200000000001</v>
      </c>
      <c r="K1148" s="41"/>
      <c r="L1148" s="9">
        <v>2.2576089695736323E-2</v>
      </c>
      <c r="M1148" s="9">
        <v>6.5292416752171789E-4</v>
      </c>
      <c r="N1148" s="9">
        <v>2.2961357367615509E-2</v>
      </c>
      <c r="O1148" s="9">
        <v>2.1774522772599614E-2</v>
      </c>
      <c r="P1148" s="9">
        <v>2.2000602650430467E-2</v>
      </c>
      <c r="Q1148" s="9">
        <v>2.8581740034933967E-2</v>
      </c>
      <c r="R1148" s="9">
        <v>1.1039558417663242E-2</v>
      </c>
      <c r="S1148" s="10">
        <v>215.059</v>
      </c>
      <c r="T1148" s="10">
        <v>214.56</v>
      </c>
      <c r="U1148" s="41"/>
      <c r="V1148" s="84">
        <v>4.7833333333333332E-2</v>
      </c>
      <c r="W1148" s="84">
        <v>0.05</v>
      </c>
      <c r="X1148" s="87">
        <v>5</v>
      </c>
      <c r="Y1148" s="41"/>
      <c r="Z1148" s="13">
        <v>2.3700000000000002E-2</v>
      </c>
      <c r="AA1148" s="11">
        <v>2.37</v>
      </c>
      <c r="AB1148" s="22">
        <v>2.2799999999999997E-2</v>
      </c>
      <c r="AC1148" s="41"/>
      <c r="AD1148" s="90">
        <v>1</v>
      </c>
      <c r="AE1148" s="41"/>
      <c r="AF1148" s="12" t="str">
        <v/>
      </c>
      <c r="AG1148" s="104" t="str">
        <v/>
      </c>
      <c r="AH1148" s="41"/>
      <c r="AI1148" s="94">
        <v>1.48</v>
      </c>
      <c r="AJ1148" s="94">
        <v>3.68</v>
      </c>
      <c r="AK1148" s="94">
        <v>2.0499999999999998</v>
      </c>
      <c r="AL1148" s="41"/>
      <c r="AM1148" s="7">
        <v>3.1395186768258698E-2</v>
      </c>
      <c r="AN1148" s="7">
        <v>1.8502848761776658E-3</v>
      </c>
      <c r="AO1148" s="7">
        <v>2.8570308037145553E-2</v>
      </c>
      <c r="AP1148" s="7">
        <v>2.7346879961123172E-2</v>
      </c>
      <c r="AQ1148" s="7">
        <v>2.291302488876279E-2</v>
      </c>
      <c r="AR1148" s="7">
        <v>2.4844628634575594E-2</v>
      </c>
      <c r="AS1148" s="18">
        <v>88.799000000000007</v>
      </c>
      <c r="AT1148" s="41"/>
      <c r="AU1148" s="9">
        <v>2.0837226686600596E-2</v>
      </c>
      <c r="AV1148" s="9">
        <v>5.8386472655680421E-4</v>
      </c>
      <c r="AW1148" s="9">
        <v>2.2188972458108358E-2</v>
      </c>
      <c r="AX1148" s="9">
        <v>2.1552958628353158E-2</v>
      </c>
      <c r="AY1148" s="9">
        <v>1.8891939260020196E-2</v>
      </c>
      <c r="AZ1148" s="9">
        <v>2.3225005269911003E-2</v>
      </c>
      <c r="BA1148" s="10">
        <v>87.4</v>
      </c>
      <c r="BB1148" s="41"/>
    </row>
    <row r="1149" spans="1:54" ht="12.75" customHeight="1" x14ac:dyDescent="0.2">
      <c r="A1149" s="32">
        <v>39569</v>
      </c>
      <c r="B1149" s="7">
        <v>4.17554304180352E-2</v>
      </c>
      <c r="C1149" s="7">
        <v>5.9174916566171465E-3</v>
      </c>
      <c r="D1149" s="7">
        <v>3.6753355260468634E-2</v>
      </c>
      <c r="E1149" s="7">
        <v>3.3754250198830382E-2</v>
      </c>
      <c r="F1149" s="7">
        <v>2.8979732946920134E-2</v>
      </c>
      <c r="G1149" s="7">
        <v>3.1060708466323916E-2</v>
      </c>
      <c r="H1149" s="7">
        <v>2.2301516503122176E-2</v>
      </c>
      <c r="I1149" s="8">
        <v>216.63200000000001</v>
      </c>
      <c r="J1149" s="8">
        <v>215.208</v>
      </c>
      <c r="K1149" s="41"/>
      <c r="L1149" s="9">
        <v>2.3127103976873009E-2</v>
      </c>
      <c r="M1149" s="9">
        <v>1.7524235645041131E-3</v>
      </c>
      <c r="N1149" s="9">
        <v>2.3322991086091482E-2</v>
      </c>
      <c r="O1149" s="9">
        <v>2.1783666824001902E-2</v>
      </c>
      <c r="P1149" s="9">
        <v>2.1999029833078332E-2</v>
      </c>
      <c r="Q1149" s="9">
        <v>2.8484774879116381E-2</v>
      </c>
      <c r="R1149" s="9">
        <v>1.192660550458724E-2</v>
      </c>
      <c r="S1149" s="10">
        <v>215.18</v>
      </c>
      <c r="T1149" s="10">
        <v>214.93600000000001</v>
      </c>
      <c r="U1149" s="41"/>
      <c r="V1149" s="84">
        <v>4.8666666666666664E-2</v>
      </c>
      <c r="W1149" s="84">
        <v>5.4000000000000006E-2</v>
      </c>
      <c r="X1149" s="87">
        <v>5.4</v>
      </c>
      <c r="Y1149" s="41"/>
      <c r="Z1149" s="13">
        <v>1.9799999999999998E-2</v>
      </c>
      <c r="AA1149" s="11">
        <v>1.98</v>
      </c>
      <c r="AB1149" s="22">
        <v>1.9799999999999998E-2</v>
      </c>
      <c r="AC1149" s="41"/>
      <c r="AD1149" s="90">
        <v>1</v>
      </c>
      <c r="AE1149" s="41"/>
      <c r="AF1149" s="12" t="str">
        <v/>
      </c>
      <c r="AG1149" s="104" t="str">
        <v/>
      </c>
      <c r="AH1149" s="41"/>
      <c r="AI1149" s="94">
        <v>1.4</v>
      </c>
      <c r="AJ1149" s="94">
        <v>3.88</v>
      </c>
      <c r="AK1149" s="94">
        <v>2.4500000000000002</v>
      </c>
      <c r="AL1149" s="41"/>
      <c r="AM1149" s="7">
        <v>3.2821439325504409E-2</v>
      </c>
      <c r="AN1149" s="7">
        <v>4.2905888579827245E-3</v>
      </c>
      <c r="AO1149" s="7">
        <v>2.9845793260228737E-2</v>
      </c>
      <c r="AP1149" s="7">
        <v>2.8462995382652068E-2</v>
      </c>
      <c r="AQ1149" s="7">
        <v>2.3210966428321322E-2</v>
      </c>
      <c r="AR1149" s="7">
        <v>2.4915287147130538E-2</v>
      </c>
      <c r="AS1149" s="18">
        <v>89.18</v>
      </c>
      <c r="AT1149" s="41"/>
      <c r="AU1149" s="9">
        <v>2.148931950488242E-2</v>
      </c>
      <c r="AV1149" s="9">
        <v>1.8192219679633581E-3</v>
      </c>
      <c r="AW1149" s="9">
        <v>2.2109470387318364E-2</v>
      </c>
      <c r="AX1149" s="9">
        <v>2.1630646583332469E-2</v>
      </c>
      <c r="AY1149" s="9">
        <v>1.8978780901020897E-2</v>
      </c>
      <c r="AZ1149" s="9">
        <v>2.3144108542946462E-2</v>
      </c>
      <c r="BA1149" s="10">
        <v>87.558999999999997</v>
      </c>
      <c r="BB1149" s="41"/>
    </row>
    <row r="1150" spans="1:54" ht="12.75" customHeight="1" x14ac:dyDescent="0.2">
      <c r="A1150" s="32">
        <v>39600</v>
      </c>
      <c r="B1150" s="7">
        <v>5.0217900476117405E-2</v>
      </c>
      <c r="C1150" s="7">
        <v>1.04782350098509E-2</v>
      </c>
      <c r="D1150" s="7">
        <v>4.004587244359703E-2</v>
      </c>
      <c r="E1150" s="7">
        <v>3.5603684103712396E-2</v>
      </c>
      <c r="F1150" s="7">
        <v>2.9885511639026641E-2</v>
      </c>
      <c r="G1150" s="7">
        <v>3.1358742081518232E-2</v>
      </c>
      <c r="H1150" s="7">
        <v>3.1277926720286064E-2</v>
      </c>
      <c r="I1150" s="8">
        <v>218.815</v>
      </c>
      <c r="J1150" s="8">
        <v>217.46299999999999</v>
      </c>
      <c r="K1150" s="41"/>
      <c r="L1150" s="9">
        <v>2.413124661478383E-2</v>
      </c>
      <c r="M1150" s="9">
        <v>2.2704432947482367E-3</v>
      </c>
      <c r="N1150" s="9">
        <v>2.4254107632579291E-2</v>
      </c>
      <c r="O1150" s="9">
        <v>2.2349414304288384E-2</v>
      </c>
      <c r="P1150" s="9">
        <v>2.2235118382638364E-2</v>
      </c>
      <c r="Q1150" s="9">
        <v>2.8448260623460397E-2</v>
      </c>
      <c r="R1150" s="9">
        <v>1.192660550458724E-2</v>
      </c>
      <c r="S1150" s="10">
        <v>215.553</v>
      </c>
      <c r="T1150" s="10">
        <v>215.42400000000001</v>
      </c>
      <c r="U1150" s="41"/>
      <c r="V1150" s="84">
        <v>4.9500000000000002E-2</v>
      </c>
      <c r="W1150" s="84">
        <v>5.5999999999999994E-2</v>
      </c>
      <c r="X1150" s="87">
        <v>5.6</v>
      </c>
      <c r="Y1150" s="41"/>
      <c r="Z1150" s="13">
        <v>2.4700000000000003E-2</v>
      </c>
      <c r="AA1150" s="11">
        <v>2.4700000000000002</v>
      </c>
      <c r="AB1150" s="22">
        <v>0.02</v>
      </c>
      <c r="AC1150" s="41"/>
      <c r="AD1150" s="90">
        <v>1</v>
      </c>
      <c r="AE1150" s="41"/>
      <c r="AF1150" s="12" t="str">
        <v/>
      </c>
      <c r="AG1150" s="104" t="str">
        <v/>
      </c>
      <c r="AH1150" s="41"/>
      <c r="AI1150" s="94">
        <v>1.36</v>
      </c>
      <c r="AJ1150" s="94">
        <v>4.0999999999999996</v>
      </c>
      <c r="AK1150" s="94">
        <v>2.77</v>
      </c>
      <c r="AL1150" s="41"/>
      <c r="AM1150" s="7">
        <v>3.8114389395462744E-2</v>
      </c>
      <c r="AN1150" s="7">
        <v>7.2549899080509572E-3</v>
      </c>
      <c r="AO1150" s="7">
        <v>3.2115451214387747E-2</v>
      </c>
      <c r="AP1150" s="7">
        <v>2.9727871021834718E-2</v>
      </c>
      <c r="AQ1150" s="7">
        <v>2.4037592064188429E-2</v>
      </c>
      <c r="AR1150" s="7">
        <v>2.506811555260624E-2</v>
      </c>
      <c r="AS1150" s="18">
        <v>89.826999999999998</v>
      </c>
      <c r="AT1150" s="41"/>
      <c r="AU1150" s="9">
        <v>2.2140952025996308E-2</v>
      </c>
      <c r="AV1150" s="9">
        <v>2.2955949702487821E-3</v>
      </c>
      <c r="AW1150" s="9">
        <v>2.265408468897423E-2</v>
      </c>
      <c r="AX1150" s="9">
        <v>2.1984978987859671E-2</v>
      </c>
      <c r="AY1150" s="9">
        <v>1.9340381180248389E-2</v>
      </c>
      <c r="AZ1150" s="9">
        <v>2.3045817973662341E-2</v>
      </c>
      <c r="BA1150" s="10">
        <v>87.76</v>
      </c>
      <c r="BB1150" s="41"/>
    </row>
    <row r="1151" spans="1:54" ht="12.75" customHeight="1" x14ac:dyDescent="0.2">
      <c r="A1151" s="32">
        <v>39630</v>
      </c>
      <c r="B1151" s="7">
        <v>5.6001229002539565E-2</v>
      </c>
      <c r="C1151" s="7">
        <v>7.1414447515210089E-3</v>
      </c>
      <c r="D1151" s="7">
        <v>4.0261078841960396E-2</v>
      </c>
      <c r="E1151" s="7">
        <v>3.6463412303585852E-2</v>
      </c>
      <c r="F1151" s="7">
        <v>3.0298684759008321E-2</v>
      </c>
      <c r="G1151" s="7">
        <v>3.1410772169540913E-2</v>
      </c>
      <c r="H1151" s="7">
        <v>3.3928571428571308E-2</v>
      </c>
      <c r="I1151" s="8">
        <v>219.964</v>
      </c>
      <c r="J1151" s="8">
        <v>219.01599999999999</v>
      </c>
      <c r="K1151" s="41"/>
      <c r="L1151" s="9">
        <v>2.5095370950293239E-2</v>
      </c>
      <c r="M1151" s="9">
        <v>2.511326500297173E-3</v>
      </c>
      <c r="N1151" s="9">
        <v>2.4692373196852468E-2</v>
      </c>
      <c r="O1151" s="9">
        <v>2.2603840733674829E-2</v>
      </c>
      <c r="P1151" s="9">
        <v>2.2291066648937097E-2</v>
      </c>
      <c r="Q1151" s="9">
        <v>2.8440230815693024E-2</v>
      </c>
      <c r="R1151" s="9">
        <v>1.1915673693859041E-2</v>
      </c>
      <c r="S1151" s="10">
        <v>216.04499999999999</v>
      </c>
      <c r="T1151" s="10">
        <v>215.965</v>
      </c>
      <c r="U1151" s="41"/>
      <c r="V1151" s="84">
        <v>5.0416666666666672E-2</v>
      </c>
      <c r="W1151" s="84">
        <v>5.7999999999999996E-2</v>
      </c>
      <c r="X1151" s="87">
        <v>5.8</v>
      </c>
      <c r="Y1151" s="41"/>
      <c r="Z1151" s="13">
        <v>2.0899999999999998E-2</v>
      </c>
      <c r="AA1151" s="11">
        <v>2.09</v>
      </c>
      <c r="AB1151" s="22">
        <v>2.0099999999999996E-2</v>
      </c>
      <c r="AC1151" s="41"/>
      <c r="AD1151" s="90">
        <v>1</v>
      </c>
      <c r="AE1151" s="41"/>
      <c r="AF1151" s="12" t="str">
        <v/>
      </c>
      <c r="AG1151" s="104" t="str">
        <v/>
      </c>
      <c r="AH1151" s="41"/>
      <c r="AI1151" s="94">
        <v>1.47</v>
      </c>
      <c r="AJ1151" s="94">
        <v>4.01</v>
      </c>
      <c r="AK1151" s="94">
        <v>2.57</v>
      </c>
      <c r="AL1151" s="41"/>
      <c r="AM1151" s="7">
        <v>4.1356550235976952E-2</v>
      </c>
      <c r="AN1151" s="7">
        <v>4.6533892927516085E-3</v>
      </c>
      <c r="AO1151" s="7">
        <v>3.2258764210631341E-2</v>
      </c>
      <c r="AP1151" s="7">
        <v>3.0079749238908882E-2</v>
      </c>
      <c r="AQ1151" s="7">
        <v>2.4260355975112224E-2</v>
      </c>
      <c r="AR1151" s="7">
        <v>2.5057637316967973E-2</v>
      </c>
      <c r="AS1151" s="18">
        <v>90.245000000000005</v>
      </c>
      <c r="AT1151" s="41"/>
      <c r="AU1151" s="9">
        <v>2.2444992324510471E-2</v>
      </c>
      <c r="AV1151" s="9">
        <v>1.8003646308113463E-3</v>
      </c>
      <c r="AW1151" s="9">
        <v>2.2769105071525519E-2</v>
      </c>
      <c r="AX1151" s="9">
        <v>2.1841761504722834E-2</v>
      </c>
      <c r="AY1151" s="9">
        <v>1.9237167380158349E-2</v>
      </c>
      <c r="AZ1151" s="9">
        <v>2.2929571792558168E-2</v>
      </c>
      <c r="BA1151" s="10">
        <v>87.918000000000006</v>
      </c>
      <c r="BB1151" s="41"/>
    </row>
    <row r="1152" spans="1:54" ht="12.75" customHeight="1" x14ac:dyDescent="0.2">
      <c r="A1152" s="32">
        <v>39661</v>
      </c>
      <c r="B1152" s="7">
        <v>5.3718551152623473E-2</v>
      </c>
      <c r="C1152" s="7">
        <v>-1.4884757278006422E-3</v>
      </c>
      <c r="D1152" s="7">
        <v>3.7108947112487467E-2</v>
      </c>
      <c r="E1152" s="7">
        <v>3.4848050621173687E-2</v>
      </c>
      <c r="F1152" s="7">
        <v>2.9760567454771847E-2</v>
      </c>
      <c r="G1152" s="7">
        <v>3.0987460692801116E-2</v>
      </c>
      <c r="H1152" s="7">
        <v>3.4914950760966734E-2</v>
      </c>
      <c r="I1152" s="8">
        <v>219.08600000000001</v>
      </c>
      <c r="J1152" s="8">
        <v>218.69</v>
      </c>
      <c r="K1152" s="41"/>
      <c r="L1152" s="9">
        <v>2.541317127009024E-2</v>
      </c>
      <c r="M1152" s="9">
        <v>1.9818026069038375E-3</v>
      </c>
      <c r="N1152" s="9">
        <v>2.5033122031203225E-2</v>
      </c>
      <c r="O1152" s="9">
        <v>2.2694115436981299E-2</v>
      </c>
      <c r="P1152" s="9">
        <v>2.2200286261277791E-2</v>
      </c>
      <c r="Q1152" s="9">
        <v>2.8334616321822548E-2</v>
      </c>
      <c r="R1152" s="9">
        <v>1.1904761904761862E-2</v>
      </c>
      <c r="S1152" s="10">
        <v>216.476</v>
      </c>
      <c r="T1152" s="10">
        <v>216.393</v>
      </c>
      <c r="U1152" s="41"/>
      <c r="V1152" s="84">
        <v>5.1666666666666666E-2</v>
      </c>
      <c r="W1152" s="84">
        <v>6.0999999999999999E-2</v>
      </c>
      <c r="X1152" s="87">
        <v>6.1</v>
      </c>
      <c r="Y1152" s="41"/>
      <c r="Z1152" s="13">
        <v>1.9400000000000001E-2</v>
      </c>
      <c r="AA1152" s="11">
        <v>1.94</v>
      </c>
      <c r="AB1152" s="22">
        <v>0.02</v>
      </c>
      <c r="AC1152" s="41"/>
      <c r="AD1152" s="90">
        <v>1</v>
      </c>
      <c r="AE1152" s="41"/>
      <c r="AF1152" s="12" t="str">
        <v/>
      </c>
      <c r="AG1152" s="104" t="str">
        <v/>
      </c>
      <c r="AH1152" s="41"/>
      <c r="AI1152" s="94">
        <v>1.47</v>
      </c>
      <c r="AJ1152" s="94">
        <v>3.89</v>
      </c>
      <c r="AK1152" s="94">
        <v>2.42</v>
      </c>
      <c r="AL1152" s="41"/>
      <c r="AM1152" s="7">
        <v>3.9806273062730657E-2</v>
      </c>
      <c r="AN1152" s="7">
        <v>-8.0890908083564028E-4</v>
      </c>
      <c r="AO1152" s="7">
        <v>3.0596295039875043E-2</v>
      </c>
      <c r="AP1152" s="7">
        <v>2.9218282010525565E-2</v>
      </c>
      <c r="AQ1152" s="7">
        <v>2.403623420094636E-2</v>
      </c>
      <c r="AR1152" s="7">
        <v>2.4864542575515625E-2</v>
      </c>
      <c r="AS1152" s="18">
        <v>90.171999999999997</v>
      </c>
      <c r="AT1152" s="41"/>
      <c r="AU1152" s="9">
        <v>2.2179385944539831E-2</v>
      </c>
      <c r="AV1152" s="9">
        <v>1.2284173889305361E-3</v>
      </c>
      <c r="AW1152" s="9">
        <v>2.2909804305606851E-2</v>
      </c>
      <c r="AX1152" s="9">
        <v>2.1862301395961348E-2</v>
      </c>
      <c r="AY1152" s="9">
        <v>1.9163315840562634E-2</v>
      </c>
      <c r="AZ1152" s="9">
        <v>2.2865269700005353E-2</v>
      </c>
      <c r="BA1152" s="10">
        <v>88.025999999999996</v>
      </c>
      <c r="BB1152" s="41"/>
    </row>
    <row r="1153" spans="1:54" ht="12.75" customHeight="1" x14ac:dyDescent="0.2">
      <c r="A1153" s="32">
        <v>39692</v>
      </c>
      <c r="B1153" s="7">
        <v>4.9369274305721911E-2</v>
      </c>
      <c r="C1153" s="7">
        <v>8.550916822900323E-4</v>
      </c>
      <c r="D1153" s="7">
        <v>3.2442160702050638E-2</v>
      </c>
      <c r="E1153" s="7">
        <v>3.3890436621865749E-2</v>
      </c>
      <c r="F1153" s="7">
        <v>2.9492121470185761E-2</v>
      </c>
      <c r="G1153" s="7">
        <v>3.057081109447557E-2</v>
      </c>
      <c r="H1153" s="7">
        <v>3.3958891867738927E-2</v>
      </c>
      <c r="I1153" s="8">
        <v>218.78299999999999</v>
      </c>
      <c r="J1153" s="8">
        <v>218.87700000000001</v>
      </c>
      <c r="K1153" s="41"/>
      <c r="L1153" s="9">
        <v>2.4732077040845235E-2</v>
      </c>
      <c r="M1153" s="9">
        <v>1.4787909035873792E-3</v>
      </c>
      <c r="N1153" s="9">
        <v>2.5132245873021208E-2</v>
      </c>
      <c r="O1153" s="9">
        <v>2.2952860601926028E-2</v>
      </c>
      <c r="P1153" s="9">
        <v>2.214740595363085E-2</v>
      </c>
      <c r="Q1153" s="9">
        <v>2.805381788695982E-2</v>
      </c>
      <c r="R1153" s="9">
        <v>1.0027347310847645E-2</v>
      </c>
      <c r="S1153" s="10">
        <v>216.86199999999999</v>
      </c>
      <c r="T1153" s="10">
        <v>216.71299999999999</v>
      </c>
      <c r="U1153" s="41"/>
      <c r="V1153" s="84">
        <v>5.2833333333333329E-2</v>
      </c>
      <c r="W1153" s="84">
        <v>6.0999999999999999E-2</v>
      </c>
      <c r="X1153" s="87">
        <v>6.1</v>
      </c>
      <c r="Y1153" s="41"/>
      <c r="Z1153" s="13">
        <v>2.0299999999999999E-2</v>
      </c>
      <c r="AA1153" s="11">
        <v>2.0299999999999998</v>
      </c>
      <c r="AB1153" s="22">
        <v>1.8100000000000002E-2</v>
      </c>
      <c r="AC1153" s="41"/>
      <c r="AD1153" s="90">
        <v>1</v>
      </c>
      <c r="AE1153" s="41"/>
      <c r="AF1153" s="12" t="str">
        <v/>
      </c>
      <c r="AG1153" s="104" t="str">
        <v/>
      </c>
      <c r="AH1153" s="41"/>
      <c r="AI1153" s="94">
        <v>1.85</v>
      </c>
      <c r="AJ1153" s="94">
        <v>3.69</v>
      </c>
      <c r="AK1153" s="94">
        <v>2.08</v>
      </c>
      <c r="AL1153" s="41"/>
      <c r="AM1153" s="7">
        <v>3.6678383532060543E-2</v>
      </c>
      <c r="AN1153" s="7">
        <v>8.3174377855654846E-4</v>
      </c>
      <c r="AO1153" s="7">
        <v>2.7586861936645279E-2</v>
      </c>
      <c r="AP1153" s="7">
        <v>2.8747261211212738E-2</v>
      </c>
      <c r="AQ1153" s="7">
        <v>2.4180444230299747E-2</v>
      </c>
      <c r="AR1153" s="7">
        <v>2.4657942914476649E-2</v>
      </c>
      <c r="AS1153" s="18">
        <v>90.247</v>
      </c>
      <c r="AT1153" s="41"/>
      <c r="AU1153" s="9">
        <v>2.0439832775532407E-2</v>
      </c>
      <c r="AV1153" s="9">
        <v>1.0224251925567973E-3</v>
      </c>
      <c r="AW1153" s="9">
        <v>2.2504605519159337E-2</v>
      </c>
      <c r="AX1153" s="9">
        <v>2.1786796063172797E-2</v>
      </c>
      <c r="AY1153" s="9">
        <v>1.9284270774034606E-2</v>
      </c>
      <c r="AZ1153" s="9">
        <v>2.2644340572103516E-2</v>
      </c>
      <c r="BA1153" s="10">
        <v>88.116</v>
      </c>
      <c r="BB1153" s="41"/>
    </row>
    <row r="1154" spans="1:54" ht="12.75" customHeight="1" x14ac:dyDescent="0.2">
      <c r="A1154" s="32">
        <v>39722</v>
      </c>
      <c r="B1154" s="7">
        <v>3.655186277137501E-2</v>
      </c>
      <c r="C1154" s="7">
        <v>-8.5984365648286154E-3</v>
      </c>
      <c r="D1154" s="7">
        <v>2.8264856099370794E-2</v>
      </c>
      <c r="E1154" s="7">
        <v>3.2016205144831611E-2</v>
      </c>
      <c r="F1154" s="7">
        <v>2.8196323044153315E-2</v>
      </c>
      <c r="G1154" s="7">
        <v>2.9876129664528905E-2</v>
      </c>
      <c r="H1154" s="7">
        <v>2.5985663082437327E-2</v>
      </c>
      <c r="I1154" s="8">
        <v>216.57300000000001</v>
      </c>
      <c r="J1154" s="8">
        <v>216.995</v>
      </c>
      <c r="K1154" s="41"/>
      <c r="L1154" s="9">
        <v>2.2160155992426489E-2</v>
      </c>
      <c r="M1154" s="9">
        <v>3.4607983831147493E-4</v>
      </c>
      <c r="N1154" s="9">
        <v>2.3693533547335388E-2</v>
      </c>
      <c r="O1154" s="9">
        <v>2.2366457470723633E-2</v>
      </c>
      <c r="P1154" s="9">
        <v>2.1930322798774826E-2</v>
      </c>
      <c r="Q1154" s="9">
        <v>2.776329116571441E-2</v>
      </c>
      <c r="R1154" s="9">
        <v>9.124087591240837E-3</v>
      </c>
      <c r="S1154" s="10">
        <v>217.023</v>
      </c>
      <c r="T1154" s="10">
        <v>216.78800000000001</v>
      </c>
      <c r="U1154" s="41"/>
      <c r="V1154" s="84">
        <v>5.4333333333333338E-2</v>
      </c>
      <c r="W1154" s="84">
        <v>6.5000000000000002E-2</v>
      </c>
      <c r="X1154" s="87">
        <v>6.5</v>
      </c>
      <c r="Y1154" s="41"/>
      <c r="Z1154" s="13">
        <v>2.2000000000000001E-3</v>
      </c>
      <c r="AA1154" s="11">
        <v>0.22</v>
      </c>
      <c r="AB1154" s="22">
        <v>9.7000000000000003E-3</v>
      </c>
      <c r="AC1154" s="41"/>
      <c r="AD1154" s="90">
        <v>1</v>
      </c>
      <c r="AE1154" s="41"/>
      <c r="AF1154" s="12" t="str">
        <v/>
      </c>
      <c r="AG1154" s="104" t="str">
        <v/>
      </c>
      <c r="AH1154" s="41"/>
      <c r="AI1154" s="94">
        <v>2.4500000000000002</v>
      </c>
      <c r="AJ1154" s="94">
        <v>3.81</v>
      </c>
      <c r="AK1154" s="94">
        <v>1.61</v>
      </c>
      <c r="AL1154" s="41"/>
      <c r="AM1154" s="7">
        <v>2.6718431480336147E-2</v>
      </c>
      <c r="AN1154" s="7">
        <v>-6.6040976431349652E-3</v>
      </c>
      <c r="AO1154" s="7">
        <v>2.4773822944390123E-2</v>
      </c>
      <c r="AP1154" s="7">
        <v>2.73586354639761E-2</v>
      </c>
      <c r="AQ1154" s="7">
        <v>2.3277647628002551E-2</v>
      </c>
      <c r="AR1154" s="7">
        <v>2.4151618603869052E-2</v>
      </c>
      <c r="AS1154" s="18">
        <v>89.650999999999996</v>
      </c>
      <c r="AT1154" s="41"/>
      <c r="AU1154" s="9">
        <v>1.6344021437811884E-2</v>
      </c>
      <c r="AV1154" s="9">
        <v>-1.4185845930364538E-3</v>
      </c>
      <c r="AW1154" s="9">
        <v>2.1043194210641492E-2</v>
      </c>
      <c r="AX1154" s="9">
        <v>2.1120128297553054E-2</v>
      </c>
      <c r="AY1154" s="9">
        <v>1.8940995420582141E-2</v>
      </c>
      <c r="AZ1154" s="9">
        <v>2.2377824036179383E-2</v>
      </c>
      <c r="BA1154" s="10">
        <v>87.991</v>
      </c>
      <c r="BB1154" s="41"/>
    </row>
    <row r="1155" spans="1:54" ht="12.75" customHeight="1" x14ac:dyDescent="0.2">
      <c r="A1155" s="32">
        <v>39753</v>
      </c>
      <c r="B1155" s="7">
        <v>1.0695746918073956E-2</v>
      </c>
      <c r="C1155" s="7">
        <v>-1.7705477084725474E-2</v>
      </c>
      <c r="D1155" s="7">
        <v>2.4407844730258255E-2</v>
      </c>
      <c r="E1155" s="7">
        <v>2.8588942530361594E-2</v>
      </c>
      <c r="F1155" s="7">
        <v>2.6209847648000384E-2</v>
      </c>
      <c r="G1155" s="7">
        <v>2.8838008271821369E-2</v>
      </c>
      <c r="H1155" s="7">
        <v>1.9660411081322549E-2</v>
      </c>
      <c r="I1155" s="8">
        <v>212.42500000000001</v>
      </c>
      <c r="J1155" s="8">
        <v>213.15299999999999</v>
      </c>
      <c r="K1155" s="41"/>
      <c r="L1155" s="9">
        <v>2.0029656130110318E-2</v>
      </c>
      <c r="M1155" s="9">
        <v>7.3343543000525813E-4</v>
      </c>
      <c r="N1155" s="9">
        <v>2.3169680546735849E-2</v>
      </c>
      <c r="O1155" s="9">
        <v>2.2473855788013974E-2</v>
      </c>
      <c r="P1155" s="9">
        <v>2.1714940566985419E-2</v>
      </c>
      <c r="Q1155" s="9">
        <v>2.7561706757268212E-2</v>
      </c>
      <c r="R1155" s="9">
        <v>1.5510948905109512E-2</v>
      </c>
      <c r="S1155" s="10">
        <v>216.69</v>
      </c>
      <c r="T1155" s="10">
        <v>216.947</v>
      </c>
      <c r="U1155" s="41"/>
      <c r="V1155" s="84">
        <v>5.6083333333333332E-2</v>
      </c>
      <c r="W1155" s="84">
        <v>6.8000000000000005E-2</v>
      </c>
      <c r="X1155" s="87">
        <v>6.8</v>
      </c>
      <c r="Y1155" s="41"/>
      <c r="Z1155" s="13">
        <v>5.1999999999999998E-3</v>
      </c>
      <c r="AA1155" s="11">
        <v>0.52</v>
      </c>
      <c r="AB1155" s="22">
        <v>3.9000000000000003E-3</v>
      </c>
      <c r="AC1155" s="41"/>
      <c r="AD1155" s="90">
        <v>1</v>
      </c>
      <c r="AE1155" s="41"/>
      <c r="AF1155" s="12" t="str">
        <v/>
      </c>
      <c r="AG1155" s="104" t="str">
        <v/>
      </c>
      <c r="AH1155" s="41"/>
      <c r="AI1155" s="94">
        <v>1.93</v>
      </c>
      <c r="AJ1155" s="94">
        <v>3.53</v>
      </c>
      <c r="AK1155" s="94">
        <v>1.21</v>
      </c>
      <c r="AL1155" s="41"/>
      <c r="AM1155" s="7">
        <v>9.2502933436620083E-3</v>
      </c>
      <c r="AN1155" s="7">
        <v>-1.1801318445973763E-2</v>
      </c>
      <c r="AO1155" s="7">
        <v>2.1438291369954454E-2</v>
      </c>
      <c r="AP1155" s="7">
        <v>2.4663399651450035E-2</v>
      </c>
      <c r="AQ1155" s="7">
        <v>2.2059278700546026E-2</v>
      </c>
      <c r="AR1155" s="7">
        <v>2.3425347030312071E-2</v>
      </c>
      <c r="AS1155" s="18">
        <v>88.593000000000004</v>
      </c>
      <c r="AT1155" s="41"/>
      <c r="AU1155" s="9">
        <v>1.3902658335831042E-2</v>
      </c>
      <c r="AV1155" s="9">
        <v>-4.4322714823108456E-4</v>
      </c>
      <c r="AW1155" s="9">
        <v>2.0025164983708432E-2</v>
      </c>
      <c r="AX1155" s="9">
        <v>2.0751570054134305E-2</v>
      </c>
      <c r="AY1155" s="9">
        <v>1.8877665566397361E-2</v>
      </c>
      <c r="AZ1155" s="9">
        <v>2.2215180977448235E-2</v>
      </c>
      <c r="BA1155" s="10">
        <v>87.951999999999998</v>
      </c>
      <c r="BB1155" s="41"/>
    </row>
    <row r="1156" spans="1:54" ht="12.75" customHeight="1" x14ac:dyDescent="0.2">
      <c r="A1156" s="32">
        <v>39783</v>
      </c>
      <c r="B1156" s="7">
        <v>9.1412900645604367E-4</v>
      </c>
      <c r="C1156" s="7">
        <v>-8.2335223994032258E-3</v>
      </c>
      <c r="D1156" s="7">
        <v>2.2245376249567572E-2</v>
      </c>
      <c r="E1156" s="7">
        <v>2.6675136656234777E-2</v>
      </c>
      <c r="F1156" s="7">
        <v>2.5206050257603474E-2</v>
      </c>
      <c r="G1156" s="7">
        <v>2.8217936608087912E-2</v>
      </c>
      <c r="H1156" s="7">
        <v>1.1607142857142927E-2</v>
      </c>
      <c r="I1156" s="8">
        <v>210.22800000000001</v>
      </c>
      <c r="J1156" s="8">
        <v>211.398</v>
      </c>
      <c r="K1156" s="41"/>
      <c r="L1156" s="9">
        <v>1.763077096950405E-2</v>
      </c>
      <c r="M1156" s="9">
        <v>-1.0140725615004342E-4</v>
      </c>
      <c r="N1156" s="9">
        <v>2.2577308114211325E-2</v>
      </c>
      <c r="O1156" s="9">
        <v>2.2232966872105964E-2</v>
      </c>
      <c r="P1156" s="9">
        <v>2.1436408245284033E-2</v>
      </c>
      <c r="Q1156" s="9">
        <v>2.7340031155772992E-2</v>
      </c>
      <c r="R1156" s="9">
        <v>1.4625228519195455E-2</v>
      </c>
      <c r="S1156" s="10">
        <v>216.1</v>
      </c>
      <c r="T1156" s="10">
        <v>216.92500000000001</v>
      </c>
      <c r="U1156" s="41"/>
      <c r="V1156" s="84">
        <v>5.7999999999999996E-2</v>
      </c>
      <c r="W1156" s="84">
        <v>7.2999999999999995E-2</v>
      </c>
      <c r="X1156" s="87">
        <v>7.3</v>
      </c>
      <c r="Y1156" s="41"/>
      <c r="Z1156" s="13">
        <v>1.4000000000000002E-3</v>
      </c>
      <c r="AA1156" s="11">
        <v>0.14000000000000001</v>
      </c>
      <c r="AB1156" s="22">
        <v>1.6000000000000001E-3</v>
      </c>
      <c r="AC1156" s="41"/>
      <c r="AD1156" s="90">
        <v>1</v>
      </c>
      <c r="AE1156" s="41"/>
      <c r="AF1156" s="12" t="str">
        <v/>
      </c>
      <c r="AG1156" s="104" t="str">
        <v/>
      </c>
      <c r="AH1156" s="41"/>
      <c r="AI1156" s="94">
        <v>1.49</v>
      </c>
      <c r="AJ1156" s="94">
        <v>2.42</v>
      </c>
      <c r="AK1156" s="94">
        <v>0.82</v>
      </c>
      <c r="AL1156" s="41"/>
      <c r="AM1156" s="7">
        <v>1.2956901254774777E-3</v>
      </c>
      <c r="AN1156" s="7">
        <v>-5.5873488876096999E-3</v>
      </c>
      <c r="AO1156" s="7">
        <v>1.9532359881761829E-2</v>
      </c>
      <c r="AP1156" s="7">
        <v>2.3064877795049288E-2</v>
      </c>
      <c r="AQ1156" s="7">
        <v>2.1383576260977755E-2</v>
      </c>
      <c r="AR1156" s="7">
        <v>2.2979281524274864E-2</v>
      </c>
      <c r="AS1156" s="18">
        <v>88.097999999999999</v>
      </c>
      <c r="AT1156" s="41"/>
      <c r="AU1156" s="9">
        <v>1.1378278877128389E-2</v>
      </c>
      <c r="AV1156" s="9">
        <v>-4.8890303802062718E-4</v>
      </c>
      <c r="AW1156" s="9">
        <v>1.9506370394339445E-2</v>
      </c>
      <c r="AX1156" s="9">
        <v>2.0397308383342194E-2</v>
      </c>
      <c r="AY1156" s="9">
        <v>1.8652035325462446E-2</v>
      </c>
      <c r="AZ1156" s="9">
        <v>2.2020946151950271E-2</v>
      </c>
      <c r="BA1156" s="10">
        <v>87.909000000000006</v>
      </c>
      <c r="BB1156" s="41"/>
    </row>
    <row r="1157" spans="1:54" ht="12.75" customHeight="1" x14ac:dyDescent="0.2">
      <c r="A1157" s="32">
        <v>39814</v>
      </c>
      <c r="B1157" s="7">
        <v>2.984650369528552E-4</v>
      </c>
      <c r="C1157" s="7">
        <v>2.5307713412614508E-3</v>
      </c>
      <c r="D1157" s="7">
        <v>2.1138516883497882E-2</v>
      </c>
      <c r="E1157" s="7">
        <v>2.6566626004436378E-2</v>
      </c>
      <c r="F1157" s="7">
        <v>2.5401415086274914E-2</v>
      </c>
      <c r="G1157" s="7">
        <v>2.8185860583765265E-2</v>
      </c>
      <c r="H1157" s="7">
        <v>1.0733452593917781E-2</v>
      </c>
      <c r="I1157" s="8">
        <v>211.143</v>
      </c>
      <c r="J1157" s="8">
        <v>211.93299999999999</v>
      </c>
      <c r="K1157" s="41"/>
      <c r="L1157" s="9">
        <v>1.6801321209732656E-2</v>
      </c>
      <c r="M1157" s="9">
        <v>1.9407629364986967E-3</v>
      </c>
      <c r="N1157" s="9">
        <v>2.2710031104415496E-2</v>
      </c>
      <c r="O1157" s="9">
        <v>2.2395787975948878E-2</v>
      </c>
      <c r="P1157" s="9">
        <v>2.1436815931156428E-2</v>
      </c>
      <c r="Q1157" s="9">
        <v>2.7324145789018317E-2</v>
      </c>
      <c r="R1157" s="9">
        <v>1.192660550458724E-2</v>
      </c>
      <c r="S1157" s="10">
        <v>216.71899999999999</v>
      </c>
      <c r="T1157" s="10">
        <v>217.346</v>
      </c>
      <c r="U1157" s="41"/>
      <c r="V1157" s="84">
        <v>6.0333333333333322E-2</v>
      </c>
      <c r="W1157" s="84">
        <v>7.8E-2</v>
      </c>
      <c r="X1157" s="87">
        <v>7.8</v>
      </c>
      <c r="Y1157" s="41"/>
      <c r="Z1157" s="13">
        <v>2.3E-3</v>
      </c>
      <c r="AA1157" s="11">
        <v>0.23</v>
      </c>
      <c r="AB1157" s="22">
        <v>1.5E-3</v>
      </c>
      <c r="AC1157" s="41"/>
      <c r="AD1157" s="90">
        <v>1</v>
      </c>
      <c r="AE1157" s="41"/>
      <c r="AF1157" s="12" t="str">
        <v/>
      </c>
      <c r="AG1157" s="104" t="str">
        <v/>
      </c>
      <c r="AH1157" s="41"/>
      <c r="AI1157" s="94">
        <v>1.93</v>
      </c>
      <c r="AJ1157" s="94">
        <v>2.52</v>
      </c>
      <c r="AK1157" s="94">
        <v>0.81</v>
      </c>
      <c r="AL1157" s="41"/>
      <c r="AM1157" s="7">
        <v>-1.1110355304627673E-3</v>
      </c>
      <c r="AN1157" s="7">
        <v>1.1350995482306558E-4</v>
      </c>
      <c r="AO1157" s="7">
        <v>1.7928690148393489E-2</v>
      </c>
      <c r="AP1157" s="7">
        <v>2.2298587393004832E-2</v>
      </c>
      <c r="AQ1157" s="7">
        <v>2.1252022592981312E-2</v>
      </c>
      <c r="AR1157" s="7">
        <v>2.2723314395791672E-2</v>
      </c>
      <c r="AS1157" s="18">
        <v>88.108000000000004</v>
      </c>
      <c r="AT1157" s="41"/>
      <c r="AU1157" s="9">
        <v>9.0592814577521441E-3</v>
      </c>
      <c r="AV1157" s="9">
        <v>-3.0713578814456355E-4</v>
      </c>
      <c r="AW1157" s="9">
        <v>1.8641263513424988E-2</v>
      </c>
      <c r="AX1157" s="9">
        <v>1.9811565062616499E-2</v>
      </c>
      <c r="AY1157" s="9">
        <v>1.8475890264340933E-2</v>
      </c>
      <c r="AZ1157" s="9">
        <v>2.174712638658427E-2</v>
      </c>
      <c r="BA1157" s="10">
        <v>87.882000000000005</v>
      </c>
      <c r="BB1157" s="41"/>
    </row>
    <row r="1158" spans="1:54" ht="12.75" customHeight="1" x14ac:dyDescent="0.2">
      <c r="A1158" s="32">
        <v>39845</v>
      </c>
      <c r="B1158" s="7">
        <v>2.361910880378737E-3</v>
      </c>
      <c r="C1158" s="7">
        <v>3.6426606521873239E-3</v>
      </c>
      <c r="D1158" s="7">
        <v>2.2141595298498018E-2</v>
      </c>
      <c r="E1158" s="7">
        <v>2.6479487791180034E-2</v>
      </c>
      <c r="F1158" s="7">
        <v>2.5785403785627325E-2</v>
      </c>
      <c r="G1158" s="7">
        <v>2.822906019956184E-2</v>
      </c>
      <c r="H1158" s="7">
        <v>1.426024955436711E-2</v>
      </c>
      <c r="I1158" s="8">
        <v>212.19300000000001</v>
      </c>
      <c r="J1158" s="8">
        <v>212.70500000000001</v>
      </c>
      <c r="K1158" s="41"/>
      <c r="L1158" s="9">
        <v>1.7856975863391078E-2</v>
      </c>
      <c r="M1158" s="9">
        <v>2.0520276425606276E-3</v>
      </c>
      <c r="N1158" s="9">
        <v>2.2547701496640649E-2</v>
      </c>
      <c r="O1158" s="9">
        <v>2.2358784612740878E-2</v>
      </c>
      <c r="P1158" s="9">
        <v>2.1658315731710509E-2</v>
      </c>
      <c r="Q1158" s="9">
        <v>2.7349808008316989E-2</v>
      </c>
      <c r="R1158" s="9">
        <v>1.279707495429605E-2</v>
      </c>
      <c r="S1158" s="10">
        <v>217.685</v>
      </c>
      <c r="T1158" s="10">
        <v>217.792</v>
      </c>
      <c r="U1158" s="41"/>
      <c r="V1158" s="84">
        <v>6.3166666666666663E-2</v>
      </c>
      <c r="W1158" s="84">
        <v>8.3000000000000004E-2</v>
      </c>
      <c r="X1158" s="87">
        <v>8.3000000000000007</v>
      </c>
      <c r="Y1158" s="41"/>
      <c r="Z1158" s="13">
        <v>2.2000000000000001E-3</v>
      </c>
      <c r="AA1158" s="11">
        <v>0.22</v>
      </c>
      <c r="AB1158" s="22">
        <v>2.2000000000000001E-3</v>
      </c>
      <c r="AC1158" s="41"/>
      <c r="AD1158" s="90">
        <v>1</v>
      </c>
      <c r="AE1158" s="41"/>
      <c r="AF1158" s="12" t="str">
        <v/>
      </c>
      <c r="AG1158" s="104" t="str">
        <v/>
      </c>
      <c r="AH1158" s="41"/>
      <c r="AI1158" s="94">
        <v>2.02</v>
      </c>
      <c r="AJ1158" s="94">
        <v>2.87</v>
      </c>
      <c r="AK1158" s="94">
        <v>0.98</v>
      </c>
      <c r="AL1158" s="41"/>
      <c r="AM1158" s="7">
        <v>-1.3124844425335125E-3</v>
      </c>
      <c r="AN1158" s="7">
        <v>1.7932537340537014E-3</v>
      </c>
      <c r="AO1158" s="7">
        <v>1.8333657983439222E-2</v>
      </c>
      <c r="AP1158" s="7">
        <v>2.2230070381146438E-2</v>
      </c>
      <c r="AQ1158" s="7">
        <v>2.149225386897724E-2</v>
      </c>
      <c r="AR1158" s="7">
        <v>2.264511250078427E-2</v>
      </c>
      <c r="AS1158" s="18">
        <v>88.266000000000005</v>
      </c>
      <c r="AT1158" s="41"/>
      <c r="AU1158" s="9">
        <v>8.8783867489503621E-3</v>
      </c>
      <c r="AV1158" s="9">
        <v>7.9652260986318169E-4</v>
      </c>
      <c r="AW1158" s="9">
        <v>1.8364862338679622E-2</v>
      </c>
      <c r="AX1158" s="9">
        <v>1.9643994458939051E-2</v>
      </c>
      <c r="AY1158" s="9">
        <v>1.8591787937758619E-2</v>
      </c>
      <c r="AZ1158" s="9">
        <v>2.1658356994440631E-2</v>
      </c>
      <c r="BA1158" s="10">
        <v>87.951999999999998</v>
      </c>
      <c r="BB1158" s="41"/>
    </row>
    <row r="1159" spans="1:54" ht="12.75" customHeight="1" x14ac:dyDescent="0.2">
      <c r="A1159" s="32">
        <v>39873</v>
      </c>
      <c r="B1159" s="7">
        <v>-3.8355625491738321E-3</v>
      </c>
      <c r="C1159" s="7">
        <v>-9.8728285653848502E-4</v>
      </c>
      <c r="D1159" s="7">
        <v>2.1088677927470156E-2</v>
      </c>
      <c r="E1159" s="7">
        <v>2.565961549202056E-2</v>
      </c>
      <c r="F1159" s="7">
        <v>2.5723232082464298E-2</v>
      </c>
      <c r="G1159" s="7">
        <v>2.8058836748952709E-2</v>
      </c>
      <c r="H1159" s="7">
        <v>1.243339253996445E-2</v>
      </c>
      <c r="I1159" s="8">
        <v>212.709</v>
      </c>
      <c r="J1159" s="8">
        <v>212.495</v>
      </c>
      <c r="K1159" s="41"/>
      <c r="L1159" s="9">
        <v>1.7559781445179778E-2</v>
      </c>
      <c r="M1159" s="9">
        <v>2.1166985013223449E-3</v>
      </c>
      <c r="N1159" s="9">
        <v>2.1869000700376784E-2</v>
      </c>
      <c r="O1159" s="9">
        <v>2.1997910169726076E-2</v>
      </c>
      <c r="P1159" s="9">
        <v>2.181476258596593E-2</v>
      </c>
      <c r="Q1159" s="9">
        <v>2.7291862386667809E-2</v>
      </c>
      <c r="R1159" s="9">
        <v>1.3686131386861256E-2</v>
      </c>
      <c r="S1159" s="10">
        <v>218.63900000000001</v>
      </c>
      <c r="T1159" s="10">
        <v>218.25299999999999</v>
      </c>
      <c r="U1159" s="41"/>
      <c r="V1159" s="84">
        <v>6.6166666666666665E-2</v>
      </c>
      <c r="W1159" s="84">
        <v>8.6999999999999994E-2</v>
      </c>
      <c r="X1159" s="87">
        <v>8.6999999999999993</v>
      </c>
      <c r="Y1159" s="41"/>
      <c r="Z1159" s="13">
        <v>1.6000000000000001E-3</v>
      </c>
      <c r="AA1159" s="11">
        <v>0.16</v>
      </c>
      <c r="AB1159" s="22">
        <v>1.8E-3</v>
      </c>
      <c r="AC1159" s="41"/>
      <c r="AD1159" s="90">
        <v>1</v>
      </c>
      <c r="AE1159" s="41"/>
      <c r="AF1159" s="12" t="str">
        <v/>
      </c>
      <c r="AG1159" s="104" t="str">
        <v/>
      </c>
      <c r="AH1159" s="41"/>
      <c r="AI1159" s="94">
        <v>1.9</v>
      </c>
      <c r="AJ1159" s="94">
        <v>2.82</v>
      </c>
      <c r="AK1159" s="94">
        <v>0.93</v>
      </c>
      <c r="AL1159" s="41"/>
      <c r="AM1159" s="7">
        <v>-5.2575167823095681E-3</v>
      </c>
      <c r="AN1159" s="7">
        <v>-1.0989508984208252E-3</v>
      </c>
      <c r="AO1159" s="7">
        <v>1.7303676693364078E-2</v>
      </c>
      <c r="AP1159" s="7">
        <v>2.1690237039890814E-2</v>
      </c>
      <c r="AQ1159" s="7">
        <v>2.13026807973975E-2</v>
      </c>
      <c r="AR1159" s="7">
        <v>2.2398893641833784E-2</v>
      </c>
      <c r="AS1159" s="18">
        <v>88.168999999999997</v>
      </c>
      <c r="AT1159" s="41"/>
      <c r="AU1159" s="9">
        <v>7.6245864291519805E-3</v>
      </c>
      <c r="AV1159" s="9">
        <v>7.1629979989085157E-4</v>
      </c>
      <c r="AW1159" s="9">
        <v>1.7671947951233946E-2</v>
      </c>
      <c r="AX1159" s="9">
        <v>1.9447885544557231E-2</v>
      </c>
      <c r="AY1159" s="9">
        <v>1.8634096766470876E-2</v>
      </c>
      <c r="AZ1159" s="9">
        <v>2.1542713783618606E-2</v>
      </c>
      <c r="BA1159" s="10">
        <v>88.015000000000001</v>
      </c>
      <c r="BB1159" s="41"/>
    </row>
    <row r="1160" spans="1:54" ht="12.75" customHeight="1" x14ac:dyDescent="0.2">
      <c r="A1160" s="32">
        <v>39904</v>
      </c>
      <c r="B1160" s="7">
        <v>-7.3688571521671742E-3</v>
      </c>
      <c r="C1160" s="7">
        <v>1.0070825195886979E-3</v>
      </c>
      <c r="D1160" s="7">
        <v>1.9055587234486193E-2</v>
      </c>
      <c r="E1160" s="7">
        <v>2.5515349075503568E-2</v>
      </c>
      <c r="F1160" s="7">
        <v>2.5235806192039911E-2</v>
      </c>
      <c r="G1160" s="7">
        <v>2.7851871663786998E-2</v>
      </c>
      <c r="H1160" s="7">
        <v>3.5242290748900285E-3</v>
      </c>
      <c r="I1160" s="8">
        <v>213.24</v>
      </c>
      <c r="J1160" s="8">
        <v>212.709</v>
      </c>
      <c r="K1160" s="41"/>
      <c r="L1160" s="9">
        <v>1.899013759014978E-2</v>
      </c>
      <c r="M1160" s="9">
        <v>2.0755728443595522E-3</v>
      </c>
      <c r="N1160" s="9">
        <v>2.1657338438173301E-2</v>
      </c>
      <c r="O1160" s="9">
        <v>2.2052040449965116E-2</v>
      </c>
      <c r="P1160" s="9">
        <v>2.1702683846587023E-2</v>
      </c>
      <c r="Q1160" s="9">
        <v>2.7249365427546302E-2</v>
      </c>
      <c r="R1160" s="9">
        <v>1.1828935395814311E-2</v>
      </c>
      <c r="S1160" s="10">
        <v>219.143</v>
      </c>
      <c r="T1160" s="10">
        <v>218.70599999999999</v>
      </c>
      <c r="U1160" s="41"/>
      <c r="V1160" s="84">
        <v>6.9499999999999992E-2</v>
      </c>
      <c r="W1160" s="84">
        <v>0.09</v>
      </c>
      <c r="X1160" s="87">
        <v>9</v>
      </c>
      <c r="Y1160" s="41"/>
      <c r="Z1160" s="13">
        <v>2E-3</v>
      </c>
      <c r="AA1160" s="11">
        <v>0.2</v>
      </c>
      <c r="AB1160" s="22">
        <v>1.5E-3</v>
      </c>
      <c r="AC1160" s="41"/>
      <c r="AD1160" s="90">
        <v>1</v>
      </c>
      <c r="AE1160" s="41"/>
      <c r="AF1160" s="12" t="str">
        <v/>
      </c>
      <c r="AG1160" s="104" t="str">
        <v/>
      </c>
      <c r="AH1160" s="41"/>
      <c r="AI1160" s="94">
        <v>2.25</v>
      </c>
      <c r="AJ1160" s="94">
        <v>2.93</v>
      </c>
      <c r="AK1160" s="94">
        <v>0.93</v>
      </c>
      <c r="AL1160" s="41"/>
      <c r="AM1160" s="7">
        <v>-5.6757395916621212E-3</v>
      </c>
      <c r="AN1160" s="7">
        <v>1.4290737107147677E-3</v>
      </c>
      <c r="AO1160" s="7">
        <v>1.6217034603174918E-2</v>
      </c>
      <c r="AP1160" s="7">
        <v>2.1603129382199215E-2</v>
      </c>
      <c r="AQ1160" s="7">
        <v>2.0956371374686977E-2</v>
      </c>
      <c r="AR1160" s="7">
        <v>2.213263244592345E-2</v>
      </c>
      <c r="AS1160" s="18">
        <v>88.295000000000002</v>
      </c>
      <c r="AT1160" s="41"/>
      <c r="AU1160" s="9">
        <v>9.2791762013728629E-3</v>
      </c>
      <c r="AV1160" s="9">
        <v>2.2268931432141148E-3</v>
      </c>
      <c r="AW1160" s="9">
        <v>1.7392298533648543E-2</v>
      </c>
      <c r="AX1160" s="9">
        <v>1.9371562388042829E-2</v>
      </c>
      <c r="AY1160" s="9">
        <v>1.8599321046943507E-2</v>
      </c>
      <c r="AZ1160" s="9">
        <v>2.1485082693607271E-2</v>
      </c>
      <c r="BA1160" s="10">
        <v>88.210999999999999</v>
      </c>
      <c r="BB1160" s="41"/>
    </row>
    <row r="1161" spans="1:54" ht="12.75" customHeight="1" x14ac:dyDescent="0.2">
      <c r="A1161" s="32">
        <v>39934</v>
      </c>
      <c r="B1161" s="7">
        <v>-1.2814357989586078E-2</v>
      </c>
      <c r="C1161" s="7">
        <v>1.4714939189219844E-3</v>
      </c>
      <c r="D1161" s="7">
        <v>1.8354071195324284E-2</v>
      </c>
      <c r="E1161" s="7">
        <v>2.4910593705528061E-2</v>
      </c>
      <c r="F1161" s="7">
        <v>2.5531588307118769E-2</v>
      </c>
      <c r="G1161" s="7">
        <v>2.7708715863046018E-2</v>
      </c>
      <c r="H1161" s="7">
        <v>8.7260034904024231E-4</v>
      </c>
      <c r="I1161" s="8">
        <v>213.85599999999999</v>
      </c>
      <c r="J1161" s="8">
        <v>213.02199999999999</v>
      </c>
      <c r="K1161" s="41"/>
      <c r="L1161" s="9">
        <v>1.8347430058555547E-2</v>
      </c>
      <c r="M1161" s="9">
        <v>9.0532495679140901E-4</v>
      </c>
      <c r="N1161" s="9">
        <v>2.1302812153001005E-2</v>
      </c>
      <c r="O1161" s="9">
        <v>2.2038048490038209E-2</v>
      </c>
      <c r="P1161" s="9">
        <v>2.1811338634998956E-2</v>
      </c>
      <c r="Q1161" s="9">
        <v>2.7125617146060987E-2</v>
      </c>
      <c r="R1161" s="9">
        <v>1.2692656391659174E-2</v>
      </c>
      <c r="S1161" s="10">
        <v>219.12799999999999</v>
      </c>
      <c r="T1161" s="10">
        <v>218.904</v>
      </c>
      <c r="U1161" s="41"/>
      <c r="V1161" s="84">
        <v>7.2833333333333347E-2</v>
      </c>
      <c r="W1161" s="84">
        <v>9.4E-2</v>
      </c>
      <c r="X1161" s="87">
        <v>9.4</v>
      </c>
      <c r="Y1161" s="41"/>
      <c r="Z1161" s="13">
        <v>1.9E-3</v>
      </c>
      <c r="AA1161" s="11">
        <v>0.19</v>
      </c>
      <c r="AB1161" s="22">
        <v>1.8E-3</v>
      </c>
      <c r="AC1161" s="41"/>
      <c r="AD1161" s="90">
        <v>1</v>
      </c>
      <c r="AE1161" s="41"/>
      <c r="AF1161" s="12" t="str">
        <v/>
      </c>
      <c r="AG1161" s="104" t="str">
        <v/>
      </c>
      <c r="AH1161" s="41"/>
      <c r="AI1161" s="94">
        <v>2.5499999999999998</v>
      </c>
      <c r="AJ1161" s="94">
        <v>3.29</v>
      </c>
      <c r="AK1161" s="94">
        <v>0.93</v>
      </c>
      <c r="AL1161" s="41"/>
      <c r="AM1161" s="7">
        <v>-8.8921282798835044E-3</v>
      </c>
      <c r="AN1161" s="7">
        <v>1.0419616059800241E-3</v>
      </c>
      <c r="AO1161" s="7">
        <v>1.5661268920487359E-2</v>
      </c>
      <c r="AP1161" s="7">
        <v>2.1152724688479285E-2</v>
      </c>
      <c r="AQ1161" s="7">
        <v>2.0995846924702466E-2</v>
      </c>
      <c r="AR1161" s="7">
        <v>2.1999673722347568E-2</v>
      </c>
      <c r="AS1161" s="18">
        <v>88.387</v>
      </c>
      <c r="AT1161" s="41"/>
      <c r="AU1161" s="9">
        <v>8.2230267590994721E-3</v>
      </c>
      <c r="AV1161" s="9">
        <v>7.7087891532801045E-4</v>
      </c>
      <c r="AW1161" s="9">
        <v>1.6804644729157214E-2</v>
      </c>
      <c r="AX1161" s="9">
        <v>1.9249033002570082E-2</v>
      </c>
      <c r="AY1161" s="9">
        <v>1.8580671009866156E-2</v>
      </c>
      <c r="AZ1161" s="9">
        <v>2.1372320541731771E-2</v>
      </c>
      <c r="BA1161" s="10">
        <v>88.278999999999996</v>
      </c>
      <c r="BB1161" s="41"/>
    </row>
    <row r="1162" spans="1:54" ht="12.75" customHeight="1" x14ac:dyDescent="0.2">
      <c r="A1162" s="32">
        <v>39965</v>
      </c>
      <c r="B1162" s="7">
        <v>-1.4267760436898702E-2</v>
      </c>
      <c r="C1162" s="7">
        <v>8.2996122466223454E-3</v>
      </c>
      <c r="D1162" s="7">
        <v>2.0590060973822988E-2</v>
      </c>
      <c r="E1162" s="7">
        <v>2.6015080198159124E-2</v>
      </c>
      <c r="F1162" s="7">
        <v>2.6409122147337483E-2</v>
      </c>
      <c r="G1162" s="7">
        <v>2.8023904748367023E-2</v>
      </c>
      <c r="H1162" s="7">
        <v>-2.5996533795494825E-3</v>
      </c>
      <c r="I1162" s="8">
        <v>215.69300000000001</v>
      </c>
      <c r="J1162" s="8">
        <v>214.79</v>
      </c>
      <c r="K1162" s="41"/>
      <c r="L1162" s="9">
        <v>1.7304328865754615E-2</v>
      </c>
      <c r="M1162" s="9">
        <v>9.5018821035708356E-4</v>
      </c>
      <c r="N1162" s="9">
        <v>2.1212696947836784E-2</v>
      </c>
      <c r="O1162" s="9">
        <v>2.2078587957363283E-2</v>
      </c>
      <c r="P1162" s="9">
        <v>2.1883593374849797E-2</v>
      </c>
      <c r="Q1162" s="9">
        <v>2.7081937830449432E-2</v>
      </c>
      <c r="R1162" s="9">
        <v>1.2692656391659174E-2</v>
      </c>
      <c r="S1162" s="10">
        <v>219.28299999999999</v>
      </c>
      <c r="T1162" s="10">
        <v>219.11199999999999</v>
      </c>
      <c r="U1162" s="41"/>
      <c r="V1162" s="84">
        <v>7.6083333333333336E-2</v>
      </c>
      <c r="W1162" s="84">
        <v>9.5000000000000001E-2</v>
      </c>
      <c r="X1162" s="87">
        <v>9.5</v>
      </c>
      <c r="Y1162" s="41"/>
      <c r="Z1162" s="13">
        <v>2.2000000000000001E-3</v>
      </c>
      <c r="AA1162" s="11">
        <v>0.22</v>
      </c>
      <c r="AB1162" s="22">
        <v>2.0999999999999999E-3</v>
      </c>
      <c r="AC1162" s="41"/>
      <c r="AD1162" s="90">
        <v>1</v>
      </c>
      <c r="AE1162" s="41"/>
      <c r="AF1162" s="12" t="str">
        <v/>
      </c>
      <c r="AG1162" s="104" t="str">
        <v/>
      </c>
      <c r="AH1162" s="41"/>
      <c r="AI1162" s="94">
        <v>2.42</v>
      </c>
      <c r="AJ1162" s="94">
        <v>3.72</v>
      </c>
      <c r="AK1162" s="94">
        <v>1.18</v>
      </c>
      <c r="AL1162" s="41"/>
      <c r="AM1162" s="7">
        <v>-1.018624689681269E-2</v>
      </c>
      <c r="AN1162" s="7">
        <v>5.9397875253148769E-3</v>
      </c>
      <c r="AO1162" s="7">
        <v>1.6833224366912258E-2</v>
      </c>
      <c r="AP1162" s="7">
        <v>2.178085711730926E-2</v>
      </c>
      <c r="AQ1162" s="7">
        <v>2.1569386342960017E-2</v>
      </c>
      <c r="AR1162" s="7">
        <v>2.219076320283464E-2</v>
      </c>
      <c r="AS1162" s="18">
        <v>88.912000000000006</v>
      </c>
      <c r="AT1162" s="41"/>
      <c r="AU1162" s="9">
        <v>7.2014585232451633E-3</v>
      </c>
      <c r="AV1162" s="9">
        <v>1.2800326238402437E-3</v>
      </c>
      <c r="AW1162" s="9">
        <v>1.6383708519008167E-2</v>
      </c>
      <c r="AX1162" s="9">
        <v>1.9187461999821132E-2</v>
      </c>
      <c r="AY1162" s="9">
        <v>1.8656891517775831E-2</v>
      </c>
      <c r="AZ1162" s="9">
        <v>2.130184387097378E-2</v>
      </c>
      <c r="BA1162" s="10">
        <v>88.391999999999996</v>
      </c>
      <c r="BB1162" s="41"/>
    </row>
    <row r="1163" spans="1:54" ht="12.75" customHeight="1" x14ac:dyDescent="0.2">
      <c r="A1163" s="32">
        <v>39995</v>
      </c>
      <c r="B1163" s="7">
        <v>-2.097161353676058E-2</v>
      </c>
      <c r="C1163" s="7">
        <v>-2.9796545463012247E-4</v>
      </c>
      <c r="D1163" s="7">
        <v>1.9046870828136386E-2</v>
      </c>
      <c r="E1163" s="7">
        <v>2.6014228789353666E-2</v>
      </c>
      <c r="F1163" s="7">
        <v>2.5938031250917204E-2</v>
      </c>
      <c r="G1163" s="7">
        <v>2.7818252002395516E-2</v>
      </c>
      <c r="H1163" s="7">
        <v>-9.4991364421416202E-3</v>
      </c>
      <c r="I1163" s="8">
        <v>215.351</v>
      </c>
      <c r="J1163" s="8">
        <v>214.726</v>
      </c>
      <c r="K1163" s="41"/>
      <c r="L1163" s="9">
        <v>1.5297738896989044E-2</v>
      </c>
      <c r="M1163" s="9">
        <v>6.8914527730123964E-4</v>
      </c>
      <c r="N1163" s="9">
        <v>2.0821149563240438E-2</v>
      </c>
      <c r="O1163" s="9">
        <v>2.2141037757513082E-2</v>
      </c>
      <c r="P1163" s="9">
        <v>2.1741375631014304E-2</v>
      </c>
      <c r="Q1163" s="9">
        <v>2.68982090267742E-2</v>
      </c>
      <c r="R1163" s="9">
        <v>9.9637681159419067E-3</v>
      </c>
      <c r="S1163" s="10">
        <v>219.35</v>
      </c>
      <c r="T1163" s="10">
        <v>219.26300000000001</v>
      </c>
      <c r="U1163" s="41"/>
      <c r="V1163" s="84">
        <v>7.9166666666666663E-2</v>
      </c>
      <c r="W1163" s="84">
        <v>9.5000000000000001E-2</v>
      </c>
      <c r="X1163" s="87">
        <v>9.5</v>
      </c>
      <c r="Y1163" s="41"/>
      <c r="Z1163" s="13">
        <v>1.8E-3</v>
      </c>
      <c r="AA1163" s="11">
        <v>0.18</v>
      </c>
      <c r="AB1163" s="22">
        <v>1.6000000000000001E-3</v>
      </c>
      <c r="AC1163" s="41"/>
      <c r="AD1163" s="90">
        <v>0</v>
      </c>
      <c r="AE1163" s="41"/>
      <c r="AF1163" s="12" t="str">
        <v/>
      </c>
      <c r="AG1163" s="104" t="str">
        <v/>
      </c>
      <c r="AH1163" s="41"/>
      <c r="AI1163" s="94">
        <v>2.39</v>
      </c>
      <c r="AJ1163" s="94">
        <v>3.56</v>
      </c>
      <c r="AK1163" s="94">
        <v>1.02</v>
      </c>
      <c r="AL1163" s="41"/>
      <c r="AM1163" s="7">
        <v>-1.4660091971854472E-2</v>
      </c>
      <c r="AN1163" s="7">
        <v>1.1247075760301151E-4</v>
      </c>
      <c r="AO1163" s="7">
        <v>1.5715648609052391E-2</v>
      </c>
      <c r="AP1163" s="7">
        <v>2.1614511574072015E-2</v>
      </c>
      <c r="AQ1163" s="7">
        <v>2.1309612796009958E-2</v>
      </c>
      <c r="AR1163" s="7">
        <v>2.2074511388567863E-2</v>
      </c>
      <c r="AS1163" s="18">
        <v>88.921999999999997</v>
      </c>
      <c r="AT1163" s="41"/>
      <c r="AU1163" s="9">
        <v>6.2558292954797423E-3</v>
      </c>
      <c r="AV1163" s="9">
        <v>8.5980631731397139E-4</v>
      </c>
      <c r="AW1163" s="9">
        <v>1.6345045093664856E-2</v>
      </c>
      <c r="AX1163" s="9">
        <v>1.9121876144812644E-2</v>
      </c>
      <c r="AY1163" s="9">
        <v>1.8561600101908216E-2</v>
      </c>
      <c r="AZ1163" s="9">
        <v>2.1214689234770878E-2</v>
      </c>
      <c r="BA1163" s="10">
        <v>88.468000000000004</v>
      </c>
      <c r="BB1163" s="41"/>
    </row>
    <row r="1164" spans="1:54" ht="12.75" customHeight="1" x14ac:dyDescent="0.2">
      <c r="A1164" s="32">
        <v>40026</v>
      </c>
      <c r="B1164" s="7">
        <v>-1.4843486119606064E-2</v>
      </c>
      <c r="C1164" s="7">
        <v>3.3484533777929926E-3</v>
      </c>
      <c r="D1164" s="7">
        <v>1.9140853672805269E-2</v>
      </c>
      <c r="E1164" s="7">
        <v>2.6365697789444642E-2</v>
      </c>
      <c r="F1164" s="7">
        <v>2.5921995222706995E-2</v>
      </c>
      <c r="G1164" s="7">
        <v>2.785082986379428E-2</v>
      </c>
      <c r="H1164" s="7">
        <v>-7.7854671280276344E-3</v>
      </c>
      <c r="I1164" s="8">
        <v>215.834</v>
      </c>
      <c r="J1164" s="8">
        <v>215.44499999999999</v>
      </c>
      <c r="K1164" s="41"/>
      <c r="L1164" s="9">
        <v>1.4412683161181938E-2</v>
      </c>
      <c r="M1164" s="9">
        <v>1.0626507892348425E-3</v>
      </c>
      <c r="N1164" s="9">
        <v>2.0378539849378097E-2</v>
      </c>
      <c r="O1164" s="9">
        <v>2.2162316914386304E-2</v>
      </c>
      <c r="P1164" s="9">
        <v>2.1740448227232534E-2</v>
      </c>
      <c r="Q1164" s="9">
        <v>2.6836493554751595E-2</v>
      </c>
      <c r="R1164" s="9">
        <v>9.0497737556560764E-3</v>
      </c>
      <c r="S1164" s="10">
        <v>219.596</v>
      </c>
      <c r="T1164" s="10">
        <v>219.49600000000001</v>
      </c>
      <c r="U1164" s="41"/>
      <c r="V1164" s="84">
        <v>8.2083333333333341E-2</v>
      </c>
      <c r="W1164" s="84">
        <v>9.6000000000000002E-2</v>
      </c>
      <c r="X1164" s="87">
        <v>9.6</v>
      </c>
      <c r="Y1164" s="41"/>
      <c r="Z1164" s="13">
        <v>1.5E-3</v>
      </c>
      <c r="AA1164" s="11">
        <v>0.15</v>
      </c>
      <c r="AB1164" s="22">
        <v>1.6000000000000001E-3</v>
      </c>
      <c r="AC1164" s="41"/>
      <c r="AD1164" s="90">
        <v>0</v>
      </c>
      <c r="AE1164" s="41"/>
      <c r="AF1164" s="12" t="str">
        <v/>
      </c>
      <c r="AG1164" s="104" t="str">
        <v/>
      </c>
      <c r="AH1164" s="41"/>
      <c r="AI1164" s="94">
        <v>2.4300000000000002</v>
      </c>
      <c r="AJ1164" s="94">
        <v>3.59</v>
      </c>
      <c r="AK1164" s="94">
        <v>1.1200000000000001</v>
      </c>
      <c r="AL1164" s="41"/>
      <c r="AM1164" s="7">
        <v>-1.1001197711041022E-2</v>
      </c>
      <c r="AN1164" s="7">
        <v>2.9014192213401291E-3</v>
      </c>
      <c r="AO1164" s="7">
        <v>1.5632947337939296E-2</v>
      </c>
      <c r="AP1164" s="7">
        <v>2.2101782682152571E-2</v>
      </c>
      <c r="AQ1164" s="7">
        <v>2.1419905449336918E-2</v>
      </c>
      <c r="AR1164" s="7">
        <v>2.2216354492234913E-2</v>
      </c>
      <c r="AS1164" s="18">
        <v>89.18</v>
      </c>
      <c r="AT1164" s="41"/>
      <c r="AU1164" s="9">
        <v>6.5094403926113653E-3</v>
      </c>
      <c r="AV1164" s="9">
        <v>1.4807614052538831E-3</v>
      </c>
      <c r="AW1164" s="9">
        <v>1.6155561649051409E-2</v>
      </c>
      <c r="AX1164" s="9">
        <v>1.934499098016107E-2</v>
      </c>
      <c r="AY1164" s="9">
        <v>1.8662513505456779E-2</v>
      </c>
      <c r="AZ1164" s="9">
        <v>2.1219149459303033E-2</v>
      </c>
      <c r="BA1164" s="10">
        <v>88.599000000000004</v>
      </c>
      <c r="BB1164" s="41"/>
    </row>
    <row r="1165" spans="1:54" ht="12.75" customHeight="1" x14ac:dyDescent="0.2">
      <c r="A1165" s="32">
        <v>40057</v>
      </c>
      <c r="B1165" s="7">
        <v>-1.2862059666427395E-2</v>
      </c>
      <c r="C1165" s="7">
        <v>1.9308872334005134E-3</v>
      </c>
      <c r="D1165" s="7">
        <v>2.1025189907648567E-2</v>
      </c>
      <c r="E1165" s="7">
        <v>2.6061259631683598E-2</v>
      </c>
      <c r="F1165" s="7">
        <v>2.5496239445007562E-2</v>
      </c>
      <c r="G1165" s="7">
        <v>2.7718253582984298E-2</v>
      </c>
      <c r="H1165" s="7">
        <v>-8.6430423509075149E-3</v>
      </c>
      <c r="I1165" s="8">
        <v>215.96899999999999</v>
      </c>
      <c r="J1165" s="8">
        <v>215.86099999999999</v>
      </c>
      <c r="K1165" s="41"/>
      <c r="L1165" s="9">
        <v>1.5101769789082509E-2</v>
      </c>
      <c r="M1165" s="9">
        <v>1.931698071946597E-3</v>
      </c>
      <c r="N1165" s="9">
        <v>2.0393689719325536E-2</v>
      </c>
      <c r="O1165" s="9">
        <v>2.2043025859634024E-2</v>
      </c>
      <c r="P1165" s="9">
        <v>2.1646288446009132E-2</v>
      </c>
      <c r="Q1165" s="9">
        <v>2.6685632609583676E-2</v>
      </c>
      <c r="R1165" s="9">
        <v>9.0252707581226499E-3</v>
      </c>
      <c r="S1165" s="10">
        <v>220.137</v>
      </c>
      <c r="T1165" s="10">
        <v>219.92</v>
      </c>
      <c r="U1165" s="41"/>
      <c r="V1165" s="84">
        <v>8.5166666666666668E-2</v>
      </c>
      <c r="W1165" s="84">
        <v>9.8000000000000004E-2</v>
      </c>
      <c r="X1165" s="87">
        <v>9.8000000000000007</v>
      </c>
      <c r="Y1165" s="41"/>
      <c r="Z1165" s="13">
        <v>7.000000000000001E-4</v>
      </c>
      <c r="AA1165" s="11">
        <v>7.0000000000000007E-2</v>
      </c>
      <c r="AB1165" s="22">
        <v>1.5E-3</v>
      </c>
      <c r="AC1165" s="41"/>
      <c r="AD1165" s="90">
        <v>0</v>
      </c>
      <c r="AE1165" s="41"/>
      <c r="AF1165" s="12" t="str">
        <v/>
      </c>
      <c r="AG1165" s="104" t="str">
        <v/>
      </c>
      <c r="AH1165" s="41"/>
      <c r="AI1165" s="94">
        <v>2.36</v>
      </c>
      <c r="AJ1165" s="94">
        <v>3.4</v>
      </c>
      <c r="AK1165" s="94">
        <v>0.96</v>
      </c>
      <c r="AL1165" s="41"/>
      <c r="AM1165" s="7">
        <v>-1.0227486786264395E-2</v>
      </c>
      <c r="AN1165" s="7">
        <v>1.6147118187932463E-3</v>
      </c>
      <c r="AO1165" s="7">
        <v>1.7068211598564975E-2</v>
      </c>
      <c r="AP1165" s="7">
        <v>2.2027994896952174E-2</v>
      </c>
      <c r="AQ1165" s="7">
        <v>2.1218704993346993E-2</v>
      </c>
      <c r="AR1165" s="7">
        <v>2.218509981211092E-2</v>
      </c>
      <c r="AS1165" s="18">
        <v>89.323999999999998</v>
      </c>
      <c r="AT1165" s="41"/>
      <c r="AU1165" s="9">
        <v>7.2518044396023829E-3</v>
      </c>
      <c r="AV1165" s="9">
        <v>1.7607422205667689E-3</v>
      </c>
      <c r="AW1165" s="9">
        <v>1.621834512527931E-2</v>
      </c>
      <c r="AX1165" s="9">
        <v>1.932160561661922E-2</v>
      </c>
      <c r="AY1165" s="9">
        <v>1.8572340203889981E-2</v>
      </c>
      <c r="AZ1165" s="9">
        <v>2.113211582683383E-2</v>
      </c>
      <c r="BA1165" s="10">
        <v>88.754999999999995</v>
      </c>
      <c r="BB1165" s="41"/>
    </row>
    <row r="1166" spans="1:54" ht="12.75" customHeight="1" x14ac:dyDescent="0.2">
      <c r="A1166" s="32">
        <v>40087</v>
      </c>
      <c r="B1166" s="7">
        <v>-1.8284827748612509E-3</v>
      </c>
      <c r="C1166" s="7">
        <v>3.001931798703783E-3</v>
      </c>
      <c r="D1166" s="7">
        <v>2.3205284773542889E-2</v>
      </c>
      <c r="E1166" s="7">
        <v>2.5181384238175175E-2</v>
      </c>
      <c r="F1166" s="7">
        <v>2.5411891156330135E-2</v>
      </c>
      <c r="G1166" s="7">
        <v>2.7521676099850234E-2</v>
      </c>
      <c r="H1166" s="7">
        <v>8.7336244541469377E-4</v>
      </c>
      <c r="I1166" s="8">
        <v>216.17699999999999</v>
      </c>
      <c r="J1166" s="8">
        <v>216.50899999999999</v>
      </c>
      <c r="K1166" s="41"/>
      <c r="L1166" s="9">
        <v>1.7085746672011792E-2</v>
      </c>
      <c r="M1166" s="9">
        <v>2.641869770825922E-3</v>
      </c>
      <c r="N1166" s="9">
        <v>2.0326726020938102E-2</v>
      </c>
      <c r="O1166" s="9">
        <v>2.176715049509359E-2</v>
      </c>
      <c r="P1166" s="9">
        <v>2.1577216871414562E-2</v>
      </c>
      <c r="Q1166" s="9">
        <v>2.6469818423925373E-2</v>
      </c>
      <c r="R1166" s="9">
        <v>1.2658227848101333E-2</v>
      </c>
      <c r="S1166" s="10">
        <v>220.73099999999999</v>
      </c>
      <c r="T1166" s="10">
        <v>220.501</v>
      </c>
      <c r="U1166" s="41"/>
      <c r="V1166" s="84">
        <v>8.8083333333333319E-2</v>
      </c>
      <c r="W1166" s="84">
        <v>0.1</v>
      </c>
      <c r="X1166" s="87">
        <v>10</v>
      </c>
      <c r="Y1166" s="41"/>
      <c r="Z1166" s="13">
        <v>1.1000000000000001E-3</v>
      </c>
      <c r="AA1166" s="11">
        <v>0.11</v>
      </c>
      <c r="AB1166" s="22">
        <v>1.1999999999999999E-3</v>
      </c>
      <c r="AC1166" s="41"/>
      <c r="AD1166" s="90">
        <v>0</v>
      </c>
      <c r="AE1166" s="41"/>
      <c r="AF1166" s="12" t="str">
        <v/>
      </c>
      <c r="AG1166" s="104" t="str">
        <v/>
      </c>
      <c r="AH1166" s="41"/>
      <c r="AI1166" s="94">
        <v>2.5099999999999998</v>
      </c>
      <c r="AJ1166" s="94">
        <v>3.39</v>
      </c>
      <c r="AK1166" s="94">
        <v>0.95</v>
      </c>
      <c r="AL1166" s="41"/>
      <c r="AM1166" s="7">
        <v>1.3385238313023962E-4</v>
      </c>
      <c r="AN1166" s="7">
        <v>3.7951726299763067E-3</v>
      </c>
      <c r="AO1166" s="7">
        <v>1.9154125572184988E-2</v>
      </c>
      <c r="AP1166" s="7">
        <v>2.1926362653314602E-2</v>
      </c>
      <c r="AQ1166" s="7">
        <v>2.1433641763180633E-2</v>
      </c>
      <c r="AR1166" s="7">
        <v>2.2179423805538612E-2</v>
      </c>
      <c r="AS1166" s="18">
        <v>89.662999999999997</v>
      </c>
      <c r="AT1166" s="41"/>
      <c r="AU1166" s="9">
        <v>1.2398995351797337E-2</v>
      </c>
      <c r="AV1166" s="9">
        <v>3.6842994760857284E-3</v>
      </c>
      <c r="AW1166" s="9">
        <v>1.6852010945530127E-2</v>
      </c>
      <c r="AX1166" s="9">
        <v>1.9629522120205856E-2</v>
      </c>
      <c r="AY1166" s="9">
        <v>1.8773275644496934E-2</v>
      </c>
      <c r="AZ1166" s="9">
        <v>2.113493116912557E-2</v>
      </c>
      <c r="BA1166" s="10">
        <v>89.081999999999994</v>
      </c>
      <c r="BB1166" s="41"/>
    </row>
    <row r="1167" spans="1:54" ht="12.75" customHeight="1" x14ac:dyDescent="0.2">
      <c r="A1167" s="32">
        <v>40118</v>
      </c>
      <c r="B1167" s="7">
        <v>1.8382958691302909E-2</v>
      </c>
      <c r="C1167" s="7">
        <v>3.3485905897676638E-3</v>
      </c>
      <c r="D1167" s="7">
        <v>2.3954282273487504E-2</v>
      </c>
      <c r="E1167" s="7">
        <v>2.5219071770260948E-2</v>
      </c>
      <c r="F1167" s="7">
        <v>2.5423493693077504E-2</v>
      </c>
      <c r="G1167" s="7">
        <v>2.7435461195869593E-2</v>
      </c>
      <c r="H1167" s="7">
        <v>9.6406660823840085E-3</v>
      </c>
      <c r="I1167" s="8">
        <v>216.33</v>
      </c>
      <c r="J1167" s="8">
        <v>217.23400000000001</v>
      </c>
      <c r="K1167" s="41"/>
      <c r="L1167" s="9">
        <v>1.7047394895934209E-2</v>
      </c>
      <c r="M1167" s="9">
        <v>7.4829592609559903E-4</v>
      </c>
      <c r="N1167" s="9">
        <v>2.0119158661532577E-2</v>
      </c>
      <c r="O1167" s="9">
        <v>2.1548798073450337E-2</v>
      </c>
      <c r="P1167" s="9">
        <v>2.1359237444410484E-2</v>
      </c>
      <c r="Q1167" s="9">
        <v>2.6232505786639271E-2</v>
      </c>
      <c r="R1167" s="9">
        <v>8.0862533692722671E-3</v>
      </c>
      <c r="S1167" s="10">
        <v>220.38399999999999</v>
      </c>
      <c r="T1167" s="10">
        <v>220.666</v>
      </c>
      <c r="U1167" s="41"/>
      <c r="V1167" s="84">
        <v>9.0666666666666659E-2</v>
      </c>
      <c r="W1167" s="84">
        <v>9.9000000000000005E-2</v>
      </c>
      <c r="X1167" s="87">
        <v>9.9</v>
      </c>
      <c r="Y1167" s="41"/>
      <c r="Z1167" s="13">
        <v>1.2999999999999999E-3</v>
      </c>
      <c r="AA1167" s="11">
        <v>0.13</v>
      </c>
      <c r="AB1167" s="22">
        <v>1.1999999999999999E-3</v>
      </c>
      <c r="AC1167" s="41"/>
      <c r="AD1167" s="90">
        <v>0</v>
      </c>
      <c r="AE1167" s="41"/>
      <c r="AF1167" s="12" t="str">
        <v/>
      </c>
      <c r="AG1167" s="104" t="str">
        <v/>
      </c>
      <c r="AH1167" s="41"/>
      <c r="AI1167" s="94">
        <v>2.54</v>
      </c>
      <c r="AJ1167" s="94">
        <v>3.4</v>
      </c>
      <c r="AK1167" s="94">
        <v>0.8</v>
      </c>
      <c r="AL1167" s="41"/>
      <c r="AM1167" s="7">
        <v>1.4606120122357291E-2</v>
      </c>
      <c r="AN1167" s="7">
        <v>2.4982434225935268E-3</v>
      </c>
      <c r="AO1167" s="7">
        <v>1.9885736371756169E-2</v>
      </c>
      <c r="AP1167" s="7">
        <v>2.1650298451589389E-2</v>
      </c>
      <c r="AQ1167" s="7">
        <v>2.159701639654088E-2</v>
      </c>
      <c r="AR1167" s="7">
        <v>2.2195691133370055E-2</v>
      </c>
      <c r="AS1167" s="18">
        <v>89.887</v>
      </c>
      <c r="AT1167" s="41"/>
      <c r="AU1167" s="9">
        <v>1.3734764416954759E-2</v>
      </c>
      <c r="AV1167" s="9">
        <v>8.7559776385814914E-4</v>
      </c>
      <c r="AW1167" s="9">
        <v>1.6988690452029775E-2</v>
      </c>
      <c r="AX1167" s="9">
        <v>1.9369527069742487E-2</v>
      </c>
      <c r="AY1167" s="9">
        <v>1.8764691055894955E-2</v>
      </c>
      <c r="AZ1167" s="9">
        <v>2.1043954120147479E-2</v>
      </c>
      <c r="BA1167" s="10">
        <v>89.16</v>
      </c>
      <c r="BB1167" s="41"/>
    </row>
    <row r="1168" spans="1:54" ht="12.75" customHeight="1" x14ac:dyDescent="0.2">
      <c r="A1168" s="32">
        <v>40148</v>
      </c>
      <c r="B1168" s="7">
        <v>2.7213311262058282E-2</v>
      </c>
      <c r="C1168" s="7">
        <v>5.2017639964274665E-4</v>
      </c>
      <c r="D1168" s="7">
        <v>2.284543633204561E-2</v>
      </c>
      <c r="E1168" s="7">
        <v>2.5610555215884956E-2</v>
      </c>
      <c r="F1168" s="7">
        <v>2.5242753004707241E-2</v>
      </c>
      <c r="G1168" s="7">
        <v>2.7263377455155613E-2</v>
      </c>
      <c r="H1168" s="7">
        <v>1.3239187996469504E-2</v>
      </c>
      <c r="I1168" s="8">
        <v>215.94900000000001</v>
      </c>
      <c r="J1168" s="8">
        <v>217.34700000000001</v>
      </c>
      <c r="K1168" s="41"/>
      <c r="L1168" s="9">
        <v>1.8162887552059193E-2</v>
      </c>
      <c r="M1168" s="9">
        <v>9.7432318526635697E-4</v>
      </c>
      <c r="N1168" s="9">
        <v>2.0056535042777046E-2</v>
      </c>
      <c r="O1168" s="9">
        <v>2.1525350000238586E-2</v>
      </c>
      <c r="P1168" s="9">
        <v>2.1307292639521469E-2</v>
      </c>
      <c r="Q1168" s="9">
        <v>2.6070765130385976E-2</v>
      </c>
      <c r="R1168" s="9">
        <v>6.3063063063062419E-3</v>
      </c>
      <c r="S1168" s="10">
        <v>220.02500000000001</v>
      </c>
      <c r="T1168" s="10">
        <v>220.881</v>
      </c>
      <c r="U1168" s="41"/>
      <c r="V1168" s="84">
        <v>9.2833333333333337E-2</v>
      </c>
      <c r="W1168" s="84">
        <v>9.9000000000000005E-2</v>
      </c>
      <c r="X1168" s="87">
        <v>9.9</v>
      </c>
      <c r="Y1168" s="41"/>
      <c r="Z1168" s="13">
        <v>5.0000000000000001E-4</v>
      </c>
      <c r="AA1168" s="11">
        <v>0.05</v>
      </c>
      <c r="AB1168" s="22">
        <v>1.1999999999999999E-3</v>
      </c>
      <c r="AC1168" s="41"/>
      <c r="AD1168" s="90">
        <v>0</v>
      </c>
      <c r="AE1168" s="41"/>
      <c r="AF1168" s="12" t="str">
        <v/>
      </c>
      <c r="AG1168" s="104" t="str">
        <v/>
      </c>
      <c r="AH1168" s="41"/>
      <c r="AI1168" s="94">
        <v>2.71</v>
      </c>
      <c r="AJ1168" s="94">
        <v>3.59</v>
      </c>
      <c r="AK1168" s="94">
        <v>0.87</v>
      </c>
      <c r="AL1168" s="41"/>
      <c r="AM1168" s="7">
        <v>2.0897182682921178E-2</v>
      </c>
      <c r="AN1168" s="7">
        <v>5.7850412184179412E-4</v>
      </c>
      <c r="AO1168" s="7">
        <v>1.8877300699970956E-2</v>
      </c>
      <c r="AP1168" s="7">
        <v>2.1659702493209476E-2</v>
      </c>
      <c r="AQ1168" s="7">
        <v>2.141856168246381E-2</v>
      </c>
      <c r="AR1168" s="7">
        <v>2.2077288409393159E-2</v>
      </c>
      <c r="AS1168" s="18">
        <v>89.938999999999993</v>
      </c>
      <c r="AT1168" s="41"/>
      <c r="AU1168" s="9">
        <v>1.5095155217327072E-2</v>
      </c>
      <c r="AV1168" s="9">
        <v>8.5240017945276136E-4</v>
      </c>
      <c r="AW1168" s="9">
        <v>1.6821938925431823E-2</v>
      </c>
      <c r="AX1168" s="9">
        <v>1.928165899885137E-2</v>
      </c>
      <c r="AY1168" s="9">
        <v>1.8722225301563089E-2</v>
      </c>
      <c r="AZ1168" s="9">
        <v>2.0942635867103432E-2</v>
      </c>
      <c r="BA1168" s="10">
        <v>89.236000000000004</v>
      </c>
      <c r="BB1168" s="41"/>
    </row>
    <row r="1169" spans="1:54" ht="12.75" customHeight="1" x14ac:dyDescent="0.2">
      <c r="A1169" s="32">
        <v>40179</v>
      </c>
      <c r="B1169" s="7">
        <v>2.6257086429576137E-2</v>
      </c>
      <c r="C1169" s="7">
        <v>6.4873221162464745E-4</v>
      </c>
      <c r="D1169" s="7">
        <v>2.2969470518010793E-2</v>
      </c>
      <c r="E1169" s="7">
        <v>2.5879692060773118E-2</v>
      </c>
      <c r="F1169" s="7">
        <v>2.5288394374188394E-2</v>
      </c>
      <c r="G1169" s="7">
        <v>2.691186427511516E-2</v>
      </c>
      <c r="H1169" s="7">
        <v>1.8584070796460184E-2</v>
      </c>
      <c r="I1169" s="8">
        <v>216.68700000000001</v>
      </c>
      <c r="J1169" s="8">
        <v>217.488</v>
      </c>
      <c r="K1169" s="41"/>
      <c r="L1169" s="9">
        <v>1.5536247398705294E-2</v>
      </c>
      <c r="M1169" s="9">
        <v>-1.1227765176723414E-3</v>
      </c>
      <c r="N1169" s="9">
        <v>1.8990410691427817E-2</v>
      </c>
      <c r="O1169" s="9">
        <v>2.0963344367814107E-2</v>
      </c>
      <c r="P1169" s="9">
        <v>2.0992355239408678E-2</v>
      </c>
      <c r="Q1169" s="9">
        <v>2.5890301917744107E-2</v>
      </c>
      <c r="R1169" s="9">
        <v>1.1786038077969074E-2</v>
      </c>
      <c r="S1169" s="10">
        <v>220.08600000000001</v>
      </c>
      <c r="T1169" s="10">
        <v>220.63300000000001</v>
      </c>
      <c r="U1169" s="41"/>
      <c r="V1169" s="84">
        <v>9.4500000000000015E-2</v>
      </c>
      <c r="W1169" s="84">
        <v>9.8000000000000004E-2</v>
      </c>
      <c r="X1169" s="87">
        <v>9.8000000000000007</v>
      </c>
      <c r="Y1169" s="41"/>
      <c r="Z1169" s="13">
        <v>1.1999999999999999E-3</v>
      </c>
      <c r="AA1169" s="11">
        <v>0.12</v>
      </c>
      <c r="AB1169" s="22">
        <v>1.1000000000000001E-3</v>
      </c>
      <c r="AC1169" s="41"/>
      <c r="AD1169" s="90">
        <v>0</v>
      </c>
      <c r="AE1169" s="41"/>
      <c r="AF1169" s="12" t="str">
        <v/>
      </c>
      <c r="AG1169" s="104" t="str">
        <v/>
      </c>
      <c r="AH1169" s="41"/>
      <c r="AI1169" s="94">
        <v>2.81</v>
      </c>
      <c r="AJ1169" s="94">
        <v>3.73</v>
      </c>
      <c r="AK1169" s="94">
        <v>0.93</v>
      </c>
      <c r="AL1169" s="41"/>
      <c r="AM1169" s="7">
        <v>2.301720615608116E-2</v>
      </c>
      <c r="AN1169" s="7">
        <v>2.1903734753554449E-3</v>
      </c>
      <c r="AO1169" s="7">
        <v>1.8488036303783373E-2</v>
      </c>
      <c r="AP1169" s="7">
        <v>2.1838911782401826E-2</v>
      </c>
      <c r="AQ1169" s="7">
        <v>2.1364480077773473E-2</v>
      </c>
      <c r="AR1169" s="7">
        <v>2.1803665999243549E-2</v>
      </c>
      <c r="AS1169" s="18">
        <v>90.135999999999996</v>
      </c>
      <c r="AT1169" s="41"/>
      <c r="AU1169" s="9">
        <v>1.690903711795344E-2</v>
      </c>
      <c r="AV1169" s="9">
        <v>1.4792236317180407E-3</v>
      </c>
      <c r="AW1169" s="9">
        <v>1.5952433514382136E-2</v>
      </c>
      <c r="AX1169" s="9">
        <v>1.885049251204296E-2</v>
      </c>
      <c r="AY1169" s="9">
        <v>1.8628482432367477E-2</v>
      </c>
      <c r="AZ1169" s="9">
        <v>2.0821919856946147E-2</v>
      </c>
      <c r="BA1169" s="10">
        <v>89.367999999999995</v>
      </c>
      <c r="BB1169" s="41"/>
    </row>
    <row r="1170" spans="1:54" ht="12.75" customHeight="1" x14ac:dyDescent="0.2">
      <c r="A1170" s="32">
        <v>40210</v>
      </c>
      <c r="B1170" s="7">
        <v>2.1433317781453631E-2</v>
      </c>
      <c r="C1170" s="7">
        <v>-9.5177664974621656E-4</v>
      </c>
      <c r="D1170" s="7">
        <v>2.1236349337055316E-2</v>
      </c>
      <c r="E1170" s="7">
        <v>2.4751337882979119E-2</v>
      </c>
      <c r="F1170" s="7">
        <v>2.4708499941696216E-2</v>
      </c>
      <c r="G1170" s="7">
        <v>2.6683435455002957E-2</v>
      </c>
      <c r="H1170" s="7">
        <v>1.5817223198594021E-2</v>
      </c>
      <c r="I1170" s="8">
        <v>216.74100000000001</v>
      </c>
      <c r="J1170" s="8">
        <v>217.28100000000001</v>
      </c>
      <c r="K1170" s="41"/>
      <c r="L1170" s="9">
        <v>1.3400096469669442E-2</v>
      </c>
      <c r="M1170" s="9">
        <v>4.4417652844308542E-4</v>
      </c>
      <c r="N1170" s="9">
        <v>1.7989964259128355E-2</v>
      </c>
      <c r="O1170" s="9">
        <v>2.0312739164942029E-2</v>
      </c>
      <c r="P1170" s="9">
        <v>2.0832526161322917E-2</v>
      </c>
      <c r="Q1170" s="9">
        <v>2.5700503069794101E-2</v>
      </c>
      <c r="R1170" s="9">
        <v>1.4440433212996373E-2</v>
      </c>
      <c r="S1170" s="10">
        <v>220.602</v>
      </c>
      <c r="T1170" s="10">
        <v>220.73099999999999</v>
      </c>
      <c r="U1170" s="41"/>
      <c r="V1170" s="84">
        <v>9.5750000000000016E-2</v>
      </c>
      <c r="W1170" s="84">
        <v>9.8000000000000004E-2</v>
      </c>
      <c r="X1170" s="87">
        <v>9.8000000000000007</v>
      </c>
      <c r="Y1170" s="41"/>
      <c r="Z1170" s="13">
        <v>1.2999999999999999E-3</v>
      </c>
      <c r="AA1170" s="11">
        <v>0.13</v>
      </c>
      <c r="AB1170" s="22">
        <v>1.2999999999999999E-3</v>
      </c>
      <c r="AC1170" s="41"/>
      <c r="AD1170" s="90">
        <v>0</v>
      </c>
      <c r="AE1170" s="41"/>
      <c r="AF1170" s="12" t="str">
        <v/>
      </c>
      <c r="AG1170" s="104" t="str">
        <v/>
      </c>
      <c r="AH1170" s="41"/>
      <c r="AI1170" s="94">
        <v>2.8</v>
      </c>
      <c r="AJ1170" s="94">
        <v>3.69</v>
      </c>
      <c r="AK1170" s="94">
        <v>0.86</v>
      </c>
      <c r="AL1170" s="41"/>
      <c r="AM1170" s="7">
        <v>2.1163301837627158E-2</v>
      </c>
      <c r="AN1170" s="7">
        <v>-2.2188692642144403E-5</v>
      </c>
      <c r="AO1170" s="7">
        <v>1.7428180949295768E-2</v>
      </c>
      <c r="AP1170" s="7">
        <v>2.1266985176252362E-2</v>
      </c>
      <c r="AQ1170" s="7">
        <v>2.1040799720861481E-2</v>
      </c>
      <c r="AR1170" s="7">
        <v>2.1577934953297628E-2</v>
      </c>
      <c r="AS1170" s="18">
        <v>90.134</v>
      </c>
      <c r="AT1170" s="41"/>
      <c r="AU1170" s="9">
        <v>1.6986538111697369E-2</v>
      </c>
      <c r="AV1170" s="9">
        <v>8.7279563154596396E-4</v>
      </c>
      <c r="AW1170" s="9">
        <v>1.551760618024467E-2</v>
      </c>
      <c r="AX1170" s="9">
        <v>1.8690613263962597E-2</v>
      </c>
      <c r="AY1170" s="9">
        <v>1.8568037050528119E-2</v>
      </c>
      <c r="AZ1170" s="9">
        <v>2.0619541897465954E-2</v>
      </c>
      <c r="BA1170" s="10">
        <v>89.445999999999998</v>
      </c>
      <c r="BB1170" s="41"/>
    </row>
    <row r="1171" spans="1:54" ht="12.75" customHeight="1" x14ac:dyDescent="0.2">
      <c r="A1171" s="32">
        <v>40238</v>
      </c>
      <c r="B1171" s="7">
        <v>2.3139594469439473E-2</v>
      </c>
      <c r="C1171" s="7">
        <v>3.3136813619227823E-4</v>
      </c>
      <c r="D1171" s="7">
        <v>1.9547052760475081E-2</v>
      </c>
      <c r="E1171" s="7">
        <v>2.3994869520803652E-2</v>
      </c>
      <c r="F1171" s="7">
        <v>2.428709182804889E-2</v>
      </c>
      <c r="G1171" s="7">
        <v>2.6613829965173696E-2</v>
      </c>
      <c r="H1171" s="7">
        <v>1.4035087719298289E-2</v>
      </c>
      <c r="I1171" s="8">
        <v>217.631</v>
      </c>
      <c r="J1171" s="8">
        <v>217.35300000000001</v>
      </c>
      <c r="K1171" s="41"/>
      <c r="L1171" s="9">
        <v>1.1068473602605211E-2</v>
      </c>
      <c r="M1171" s="9">
        <v>2.3558086539732237E-4</v>
      </c>
      <c r="N1171" s="9">
        <v>1.7378898387196084E-2</v>
      </c>
      <c r="O1171" s="9">
        <v>1.9511586326448116E-2</v>
      </c>
      <c r="P1171" s="9">
        <v>2.0476714880699465E-2</v>
      </c>
      <c r="Q1171" s="9">
        <v>2.5383633422181529E-2</v>
      </c>
      <c r="R1171" s="9">
        <v>9.0009000900090896E-3</v>
      </c>
      <c r="S1171" s="10">
        <v>221.059</v>
      </c>
      <c r="T1171" s="10">
        <v>220.78299999999999</v>
      </c>
      <c r="U1171" s="41"/>
      <c r="V1171" s="84">
        <v>9.6750000000000003E-2</v>
      </c>
      <c r="W1171" s="84">
        <v>9.9000000000000005E-2</v>
      </c>
      <c r="X1171" s="87">
        <v>9.9</v>
      </c>
      <c r="Y1171" s="41"/>
      <c r="Z1171" s="13">
        <v>8.9999999999999998E-4</v>
      </c>
      <c r="AA1171" s="11">
        <v>0.09</v>
      </c>
      <c r="AB1171" s="22">
        <v>1.6000000000000001E-3</v>
      </c>
      <c r="AC1171" s="41"/>
      <c r="AD1171" s="90">
        <v>0</v>
      </c>
      <c r="AE1171" s="41"/>
      <c r="AF1171" s="12" t="str">
        <v/>
      </c>
      <c r="AG1171" s="104" t="str">
        <v/>
      </c>
      <c r="AH1171" s="41"/>
      <c r="AI1171" s="94">
        <v>2.82</v>
      </c>
      <c r="AJ1171" s="94">
        <v>3.73</v>
      </c>
      <c r="AK1171" s="94">
        <v>0.96</v>
      </c>
      <c r="AL1171" s="41"/>
      <c r="AM1171" s="7">
        <v>2.3727160339801934E-2</v>
      </c>
      <c r="AN1171" s="7">
        <v>1.4090132469433136E-3</v>
      </c>
      <c r="AO1171" s="7">
        <v>1.6667883176572751E-2</v>
      </c>
      <c r="AP1171" s="7">
        <v>2.0943780591450523E-2</v>
      </c>
      <c r="AQ1171" s="7">
        <v>2.0747502243207094E-2</v>
      </c>
      <c r="AR1171" s="7">
        <v>2.1457412425726519E-2</v>
      </c>
      <c r="AS1171" s="18">
        <v>90.260999999999996</v>
      </c>
      <c r="AT1171" s="41"/>
      <c r="AU1171" s="9">
        <v>1.7769698346872698E-2</v>
      </c>
      <c r="AV1171" s="9">
        <v>1.486930662075503E-3</v>
      </c>
      <c r="AW1171" s="9">
        <v>1.5679899353398641E-2</v>
      </c>
      <c r="AX1171" s="9">
        <v>1.8491721331937327E-2</v>
      </c>
      <c r="AY1171" s="9">
        <v>1.8510173837605004E-2</v>
      </c>
      <c r="AZ1171" s="9">
        <v>2.0450543583265812E-2</v>
      </c>
      <c r="BA1171" s="10">
        <v>89.578999999999994</v>
      </c>
      <c r="BB1171" s="41"/>
    </row>
    <row r="1172" spans="1:54" ht="12.75" customHeight="1" x14ac:dyDescent="0.2">
      <c r="A1172" s="32">
        <v>40269</v>
      </c>
      <c r="B1172" s="7">
        <v>2.2364471956480836E-2</v>
      </c>
      <c r="C1172" s="7">
        <v>2.3004053314190642E-4</v>
      </c>
      <c r="D1172" s="7">
        <v>1.7937516593367731E-2</v>
      </c>
      <c r="E1172" s="7">
        <v>2.2978055195632452E-2</v>
      </c>
      <c r="F1172" s="7">
        <v>2.4405038787900679E-2</v>
      </c>
      <c r="G1172" s="7">
        <v>2.662320211587077E-2</v>
      </c>
      <c r="H1172" s="7">
        <v>1.843722563652328E-2</v>
      </c>
      <c r="I1172" s="8">
        <v>218.00899999999999</v>
      </c>
      <c r="J1172" s="8">
        <v>217.40299999999999</v>
      </c>
      <c r="K1172" s="41"/>
      <c r="L1172" s="9">
        <v>9.2314151033798808E-3</v>
      </c>
      <c r="M1172" s="9">
        <v>1.7664403509343174E-4</v>
      </c>
      <c r="N1172" s="9">
        <v>1.6916884668730869E-2</v>
      </c>
      <c r="O1172" s="9">
        <v>1.9407173408822587E-2</v>
      </c>
      <c r="P1172" s="9">
        <v>2.0300218485955757E-2</v>
      </c>
      <c r="Q1172" s="9">
        <v>2.5293708387138958E-2</v>
      </c>
      <c r="R1172" s="9">
        <v>1.1690647482014427E-2</v>
      </c>
      <c r="S1172" s="10">
        <v>221.166</v>
      </c>
      <c r="T1172" s="10">
        <v>220.822</v>
      </c>
      <c r="U1172" s="41"/>
      <c r="V1172" s="84">
        <v>9.7500000000000017E-2</v>
      </c>
      <c r="W1172" s="84">
        <v>9.9000000000000005E-2</v>
      </c>
      <c r="X1172" s="87">
        <v>9.9</v>
      </c>
      <c r="Y1172" s="41"/>
      <c r="Z1172" s="13">
        <v>2E-3</v>
      </c>
      <c r="AA1172" s="11">
        <v>0.2</v>
      </c>
      <c r="AB1172" s="22">
        <v>2E-3</v>
      </c>
      <c r="AC1172" s="41"/>
      <c r="AD1172" s="90">
        <v>0</v>
      </c>
      <c r="AE1172" s="41"/>
      <c r="AF1172" s="12" t="str">
        <v/>
      </c>
      <c r="AG1172" s="104" t="str">
        <v/>
      </c>
      <c r="AH1172" s="41"/>
      <c r="AI1172" s="94">
        <v>2.72</v>
      </c>
      <c r="AJ1172" s="94">
        <v>3.85</v>
      </c>
      <c r="AK1172" s="94">
        <v>1.06</v>
      </c>
      <c r="AL1172" s="41"/>
      <c r="AM1172" s="7">
        <v>2.2821224304887089E-2</v>
      </c>
      <c r="AN1172" s="7">
        <v>5.4287012109344168E-4</v>
      </c>
      <c r="AO1172" s="7">
        <v>1.6055947934889403E-2</v>
      </c>
      <c r="AP1172" s="7">
        <v>2.0483397400894665E-2</v>
      </c>
      <c r="AQ1172" s="7">
        <v>2.0887654665231681E-2</v>
      </c>
      <c r="AR1172" s="7">
        <v>2.1377966853061592E-2</v>
      </c>
      <c r="AS1172" s="18">
        <v>90.31</v>
      </c>
      <c r="AT1172" s="41"/>
      <c r="AU1172" s="9">
        <v>1.6029746856967897E-2</v>
      </c>
      <c r="AV1172" s="9">
        <v>5.1351321180193032E-4</v>
      </c>
      <c r="AW1172" s="9">
        <v>1.5370975800631292E-2</v>
      </c>
      <c r="AX1172" s="9">
        <v>1.8362179911548759E-2</v>
      </c>
      <c r="AY1172" s="9">
        <v>1.8495556170596394E-2</v>
      </c>
      <c r="AZ1172" s="9">
        <v>2.0324981267578313E-2</v>
      </c>
      <c r="BA1172" s="10">
        <v>89.625</v>
      </c>
      <c r="BB1172" s="41"/>
    </row>
    <row r="1173" spans="1:54" ht="12.75" customHeight="1" x14ac:dyDescent="0.2">
      <c r="A1173" s="32">
        <v>40299</v>
      </c>
      <c r="B1173" s="7">
        <v>2.0209860840939786E-2</v>
      </c>
      <c r="C1173" s="7">
        <v>-5.1977203626440982E-4</v>
      </c>
      <c r="D1173" s="7">
        <v>1.6134912957967096E-2</v>
      </c>
      <c r="E1173" s="7">
        <v>2.3347043370431253E-2</v>
      </c>
      <c r="F1173" s="7">
        <v>2.4364886561393018E-2</v>
      </c>
      <c r="G1173" s="7">
        <v>2.6543652968929354E-2</v>
      </c>
      <c r="H1173" s="7">
        <v>1.3949433304272008E-2</v>
      </c>
      <c r="I1173" s="8">
        <v>218.178</v>
      </c>
      <c r="J1173" s="8">
        <v>217.29</v>
      </c>
      <c r="K1173" s="41"/>
      <c r="L1173" s="9">
        <v>9.4237158190648707E-3</v>
      </c>
      <c r="M1173" s="9">
        <v>6.3399480124259888E-4</v>
      </c>
      <c r="N1173" s="9">
        <v>1.6950205772132021E-2</v>
      </c>
      <c r="O1173" s="9">
        <v>1.9533578926988371E-2</v>
      </c>
      <c r="P1173" s="9">
        <v>2.0312673652043811E-2</v>
      </c>
      <c r="Q1173" s="9">
        <v>2.5223625254392035E-2</v>
      </c>
      <c r="R1173" s="9">
        <v>9.8478066248879337E-3</v>
      </c>
      <c r="S1173" s="10">
        <v>221.19300000000001</v>
      </c>
      <c r="T1173" s="10">
        <v>220.96199999999999</v>
      </c>
      <c r="U1173" s="41"/>
      <c r="V1173" s="84">
        <v>9.7666666666666679E-2</v>
      </c>
      <c r="W1173" s="84">
        <v>9.6000000000000002E-2</v>
      </c>
      <c r="X1173" s="87">
        <v>9.6</v>
      </c>
      <c r="Y1173" s="41"/>
      <c r="Z1173" s="13">
        <v>1.9E-3</v>
      </c>
      <c r="AA1173" s="11">
        <v>0.19</v>
      </c>
      <c r="AB1173" s="22">
        <v>2E-3</v>
      </c>
      <c r="AC1173" s="41"/>
      <c r="AD1173" s="90">
        <v>0</v>
      </c>
      <c r="AE1173" s="41"/>
      <c r="AF1173" s="12" t="str">
        <v/>
      </c>
      <c r="AG1173" s="104" t="str">
        <v/>
      </c>
      <c r="AH1173" s="41"/>
      <c r="AI1173" s="94">
        <v>2.5499999999999998</v>
      </c>
      <c r="AJ1173" s="94">
        <v>3.42</v>
      </c>
      <c r="AK1173" s="94">
        <v>0.83</v>
      </c>
      <c r="AL1173" s="41"/>
      <c r="AM1173" s="7">
        <v>2.2084695713170399E-2</v>
      </c>
      <c r="AN1173" s="7">
        <v>3.2111615546437378E-4</v>
      </c>
      <c r="AO1173" s="7">
        <v>1.5183035541029621E-2</v>
      </c>
      <c r="AP1173" s="7">
        <v>2.043390896555608E-2</v>
      </c>
      <c r="AQ1173" s="7">
        <v>2.0835676937436487E-2</v>
      </c>
      <c r="AR1173" s="7">
        <v>2.1279680984855442E-2</v>
      </c>
      <c r="AS1173" s="18">
        <v>90.338999999999999</v>
      </c>
      <c r="AT1173" s="41"/>
      <c r="AU1173" s="9">
        <v>1.6368558773887321E-2</v>
      </c>
      <c r="AV1173" s="9">
        <v>1.1046025104601842E-3</v>
      </c>
      <c r="AW1173" s="9">
        <v>1.5345592564033783E-2</v>
      </c>
      <c r="AX1173" s="9">
        <v>1.8169337838558564E-2</v>
      </c>
      <c r="AY1173" s="9">
        <v>1.8498858696917031E-2</v>
      </c>
      <c r="AZ1173" s="9">
        <v>2.022576890661254E-2</v>
      </c>
      <c r="BA1173" s="10">
        <v>89.724000000000004</v>
      </c>
      <c r="BB1173" s="41"/>
    </row>
    <row r="1174" spans="1:54" ht="12.75" customHeight="1" x14ac:dyDescent="0.2">
      <c r="A1174" s="32">
        <v>40330</v>
      </c>
      <c r="B1174" s="7">
        <v>1.053348972845658E-2</v>
      </c>
      <c r="C1174" s="7">
        <v>-4.1879515854381655E-4</v>
      </c>
      <c r="D1174" s="7">
        <v>1.5148777728996921E-2</v>
      </c>
      <c r="E1174" s="7">
        <v>2.3041923713041701E-2</v>
      </c>
      <c r="F1174" s="7">
        <v>2.372886790506068E-2</v>
      </c>
      <c r="G1174" s="7">
        <v>2.621623385556382E-2</v>
      </c>
      <c r="H1174" s="7">
        <v>9.5569070373588971E-3</v>
      </c>
      <c r="I1174" s="8">
        <v>217.965</v>
      </c>
      <c r="J1174" s="8">
        <v>217.19900000000001</v>
      </c>
      <c r="K1174" s="41"/>
      <c r="L1174" s="9">
        <v>9.0385483598820482E-3</v>
      </c>
      <c r="M1174" s="9">
        <v>1.0499542907829174E-3</v>
      </c>
      <c r="N1174" s="9">
        <v>1.6805973875645641E-2</v>
      </c>
      <c r="O1174" s="9">
        <v>1.9803172496205335E-2</v>
      </c>
      <c r="P1174" s="9">
        <v>2.0289494019181786E-2</v>
      </c>
      <c r="Q1174" s="9">
        <v>2.5087980956327582E-2</v>
      </c>
      <c r="R1174" s="9">
        <v>8.9525514771708892E-3</v>
      </c>
      <c r="S1174" s="10">
        <v>221.26499999999999</v>
      </c>
      <c r="T1174" s="10">
        <v>221.19399999999999</v>
      </c>
      <c r="U1174" s="41"/>
      <c r="V1174" s="84">
        <v>9.7583333333333341E-2</v>
      </c>
      <c r="W1174" s="84">
        <v>9.4E-2</v>
      </c>
      <c r="X1174" s="87">
        <v>9.4</v>
      </c>
      <c r="Y1174" s="41"/>
      <c r="Z1174" s="13">
        <v>8.9999999999999998E-4</v>
      </c>
      <c r="AA1174" s="11">
        <v>0.09</v>
      </c>
      <c r="AB1174" s="22">
        <v>1.8E-3</v>
      </c>
      <c r="AC1174" s="41"/>
      <c r="AD1174" s="90">
        <v>0</v>
      </c>
      <c r="AE1174" s="41"/>
      <c r="AF1174" s="12" t="str">
        <v/>
      </c>
      <c r="AG1174" s="104" t="str">
        <v/>
      </c>
      <c r="AH1174" s="41"/>
      <c r="AI1174" s="94">
        <v>2.36</v>
      </c>
      <c r="AJ1174" s="94">
        <v>3.2</v>
      </c>
      <c r="AK1174" s="94">
        <v>0.72</v>
      </c>
      <c r="AL1174" s="41"/>
      <c r="AM1174" s="7">
        <v>1.5622188231059875E-2</v>
      </c>
      <c r="AN1174" s="7">
        <v>-4.2063781976775516E-4</v>
      </c>
      <c r="AO1174" s="7">
        <v>1.4324599944783634E-2</v>
      </c>
      <c r="AP1174" s="7">
        <v>2.0220628685067243E-2</v>
      </c>
      <c r="AQ1174" s="7">
        <v>2.0447575286230757E-2</v>
      </c>
      <c r="AR1174" s="7">
        <v>2.1033074322081236E-2</v>
      </c>
      <c r="AS1174" s="18">
        <v>90.301000000000002</v>
      </c>
      <c r="AT1174" s="41"/>
      <c r="AU1174" s="9">
        <v>1.555570639876902E-2</v>
      </c>
      <c r="AV1174" s="9">
        <v>4.7924747001903967E-4</v>
      </c>
      <c r="AW1174" s="9">
        <v>1.4947617584235573E-2</v>
      </c>
      <c r="AX1174" s="9">
        <v>1.8125403502857518E-2</v>
      </c>
      <c r="AY1174" s="9">
        <v>1.8469968450804286E-2</v>
      </c>
      <c r="AZ1174" s="9">
        <v>2.0052046886580355E-2</v>
      </c>
      <c r="BA1174" s="10">
        <v>89.766999999999996</v>
      </c>
      <c r="BB1174" s="41"/>
    </row>
    <row r="1175" spans="1:54" ht="12.75" customHeight="1" x14ac:dyDescent="0.2">
      <c r="A1175" s="32">
        <v>40360</v>
      </c>
      <c r="B1175" s="7">
        <v>1.2351927783014638E-2</v>
      </c>
      <c r="C1175" s="7">
        <v>1.8692535416828804E-3</v>
      </c>
      <c r="D1175" s="7">
        <v>1.5306283633063744E-2</v>
      </c>
      <c r="E1175" s="7">
        <v>2.2140907071443339E-2</v>
      </c>
      <c r="F1175" s="7">
        <v>2.3513244448932769E-2</v>
      </c>
      <c r="G1175" s="7">
        <v>2.6029956342189076E-2</v>
      </c>
      <c r="H1175" s="7">
        <v>1.8308631211856996E-2</v>
      </c>
      <c r="I1175" s="8">
        <v>218.011</v>
      </c>
      <c r="J1175" s="8">
        <v>217.60499999999999</v>
      </c>
      <c r="K1175" s="41"/>
      <c r="L1175" s="9">
        <v>8.6984271711876282E-3</v>
      </c>
      <c r="M1175" s="9">
        <v>7.640351908280163E-4</v>
      </c>
      <c r="N1175" s="9">
        <v>1.6341544386113238E-2</v>
      </c>
      <c r="O1175" s="9">
        <v>1.9593492119876821E-2</v>
      </c>
      <c r="P1175" s="9">
        <v>2.011731191739452E-2</v>
      </c>
      <c r="Q1175" s="9">
        <v>2.4820925046257214E-2</v>
      </c>
      <c r="R1175" s="9">
        <v>1.3452914798206317E-2</v>
      </c>
      <c r="S1175" s="10">
        <v>221.25800000000001</v>
      </c>
      <c r="T1175" s="10">
        <v>221.363</v>
      </c>
      <c r="U1175" s="41"/>
      <c r="V1175" s="84">
        <v>9.7500000000000017E-2</v>
      </c>
      <c r="W1175" s="84">
        <v>9.4E-2</v>
      </c>
      <c r="X1175" s="87">
        <v>9.4</v>
      </c>
      <c r="Y1175" s="41"/>
      <c r="Z1175" s="13">
        <v>1.8E-3</v>
      </c>
      <c r="AA1175" s="11">
        <v>0.18</v>
      </c>
      <c r="AB1175" s="22">
        <v>1.8E-3</v>
      </c>
      <c r="AC1175" s="41"/>
      <c r="AD1175" s="90">
        <v>0</v>
      </c>
      <c r="AE1175" s="41"/>
      <c r="AF1175" s="12" t="str">
        <v/>
      </c>
      <c r="AG1175" s="104" t="str">
        <v/>
      </c>
      <c r="AH1175" s="41"/>
      <c r="AI1175" s="94">
        <v>2.39</v>
      </c>
      <c r="AJ1175" s="94">
        <v>3.01</v>
      </c>
      <c r="AK1175" s="94">
        <v>0.62</v>
      </c>
      <c r="AL1175" s="41"/>
      <c r="AM1175" s="7">
        <v>1.6373900721981194E-2</v>
      </c>
      <c r="AN1175" s="7">
        <v>8.527037352852318E-4</v>
      </c>
      <c r="AO1175" s="7">
        <v>1.4097417579697291E-2</v>
      </c>
      <c r="AP1175" s="7">
        <v>1.9532472448689386E-2</v>
      </c>
      <c r="AQ1175" s="7">
        <v>2.0278923780576497E-2</v>
      </c>
      <c r="AR1175" s="7">
        <v>2.0950728824361109E-2</v>
      </c>
      <c r="AS1175" s="18">
        <v>90.378</v>
      </c>
      <c r="AT1175" s="41"/>
      <c r="AU1175" s="9">
        <v>1.4705882352941124E-2</v>
      </c>
      <c r="AV1175" s="9">
        <v>2.2279902414101826E-5</v>
      </c>
      <c r="AW1175" s="9">
        <v>1.4447352753225173E-2</v>
      </c>
      <c r="AX1175" s="9">
        <v>1.7832415336728413E-2</v>
      </c>
      <c r="AY1175" s="9">
        <v>1.8239554382899703E-2</v>
      </c>
      <c r="AZ1175" s="9">
        <v>1.9924893248632891E-2</v>
      </c>
      <c r="BA1175" s="10">
        <v>89.769000000000005</v>
      </c>
      <c r="BB1175" s="41"/>
    </row>
    <row r="1176" spans="1:54" ht="12.75" customHeight="1" x14ac:dyDescent="0.2">
      <c r="A1176" s="32">
        <v>40391</v>
      </c>
      <c r="B1176" s="7">
        <v>1.1481045618392027E-2</v>
      </c>
      <c r="C1176" s="7">
        <v>1.4613634796996067E-3</v>
      </c>
      <c r="D1176" s="7">
        <v>1.6395037701748105E-2</v>
      </c>
      <c r="E1176" s="7">
        <v>2.1379707065643627E-2</v>
      </c>
      <c r="F1176" s="7">
        <v>2.3654469545635326E-2</v>
      </c>
      <c r="G1176" s="7">
        <v>2.5630874598569386E-2</v>
      </c>
      <c r="H1176" s="7">
        <v>1.7436791630339954E-2</v>
      </c>
      <c r="I1176" s="8">
        <v>218.31200000000001</v>
      </c>
      <c r="J1176" s="8">
        <v>217.923</v>
      </c>
      <c r="K1176" s="41"/>
      <c r="L1176" s="9">
        <v>8.9027122534106606E-3</v>
      </c>
      <c r="M1176" s="9">
        <v>6.5955015065743972E-4</v>
      </c>
      <c r="N1176" s="9">
        <v>1.6219717606012374E-2</v>
      </c>
      <c r="O1176" s="9">
        <v>1.9660348979781528E-2</v>
      </c>
      <c r="P1176" s="9">
        <v>2.0027495788960126E-2</v>
      </c>
      <c r="Q1176" s="9">
        <v>2.4549550728041769E-2</v>
      </c>
      <c r="R1176" s="9">
        <v>1.3452914798206317E-2</v>
      </c>
      <c r="S1176" s="10">
        <v>221.55099999999999</v>
      </c>
      <c r="T1176" s="10">
        <v>221.50899999999999</v>
      </c>
      <c r="U1176" s="41"/>
      <c r="V1176" s="84">
        <v>9.7416666666666693E-2</v>
      </c>
      <c r="W1176" s="84">
        <v>9.5000000000000001E-2</v>
      </c>
      <c r="X1176" s="87">
        <v>9.5</v>
      </c>
      <c r="Y1176" s="41"/>
      <c r="Z1176" s="13">
        <v>2.0999999999999999E-3</v>
      </c>
      <c r="AA1176" s="11">
        <v>0.21</v>
      </c>
      <c r="AB1176" s="22">
        <v>1.9E-3</v>
      </c>
      <c r="AC1176" s="41"/>
      <c r="AD1176" s="90">
        <v>0</v>
      </c>
      <c r="AE1176" s="41"/>
      <c r="AF1176" s="12" t="str">
        <v/>
      </c>
      <c r="AG1176" s="104" t="str">
        <v/>
      </c>
      <c r="AH1176" s="41"/>
      <c r="AI1176" s="94">
        <v>2</v>
      </c>
      <c r="AJ1176" s="94">
        <v>2.7</v>
      </c>
      <c r="AK1176" s="94">
        <v>0.52</v>
      </c>
      <c r="AL1176" s="41"/>
      <c r="AM1176" s="7">
        <v>1.4823951558645243E-2</v>
      </c>
      <c r="AN1176" s="7">
        <v>1.3720153134610946E-3</v>
      </c>
      <c r="AO1176" s="7">
        <v>1.4330853452878989E-2</v>
      </c>
      <c r="AP1176" s="7">
        <v>1.8991217677802874E-2</v>
      </c>
      <c r="AQ1176" s="7">
        <v>2.0425721925962037E-2</v>
      </c>
      <c r="AR1176" s="7">
        <v>2.0682410315016941E-2</v>
      </c>
      <c r="AS1176" s="18">
        <v>90.501999999999995</v>
      </c>
      <c r="AT1176" s="41"/>
      <c r="AU1176" s="9">
        <v>1.4176232237384179E-2</v>
      </c>
      <c r="AV1176" s="9">
        <v>9.5801445933441087E-4</v>
      </c>
      <c r="AW1176" s="9">
        <v>1.426817757561083E-2</v>
      </c>
      <c r="AX1176" s="9">
        <v>1.7861437174184536E-2</v>
      </c>
      <c r="AY1176" s="9">
        <v>1.8206675420437968E-2</v>
      </c>
      <c r="AZ1176" s="9">
        <v>1.9761768592511997E-2</v>
      </c>
      <c r="BA1176" s="10">
        <v>89.855000000000004</v>
      </c>
      <c r="BB1176" s="41"/>
    </row>
    <row r="1177" spans="1:54" ht="12.75" customHeight="1" x14ac:dyDescent="0.2">
      <c r="A1177" s="32">
        <v>40422</v>
      </c>
      <c r="B1177" s="7">
        <v>1.1436826581592729E-2</v>
      </c>
      <c r="C1177" s="7">
        <v>1.6152494229613179E-3</v>
      </c>
      <c r="D1177" s="7">
        <v>1.5659924996034524E-2</v>
      </c>
      <c r="E1177" s="7">
        <v>1.9020122174000731E-2</v>
      </c>
      <c r="F1177" s="7">
        <v>2.3182341079739599E-2</v>
      </c>
      <c r="G1177" s="7">
        <v>2.5233911504337181E-2</v>
      </c>
      <c r="H1177" s="7">
        <v>1.9180470793374038E-2</v>
      </c>
      <c r="I1177" s="8">
        <v>218.43899999999999</v>
      </c>
      <c r="J1177" s="8">
        <v>218.27500000000001</v>
      </c>
      <c r="K1177" s="41"/>
      <c r="L1177" s="9">
        <v>8.0404475394868502E-3</v>
      </c>
      <c r="M1177" s="9">
        <v>9.119268291581939E-4</v>
      </c>
      <c r="N1177" s="9">
        <v>1.5935083515045134E-2</v>
      </c>
      <c r="O1177" s="9">
        <v>1.9683625910487779E-2</v>
      </c>
      <c r="P1177" s="9">
        <v>1.9855009200703266E-2</v>
      </c>
      <c r="Q1177" s="9">
        <v>2.4332246018713422E-2</v>
      </c>
      <c r="R1177" s="9">
        <v>1.4311270125223707E-2</v>
      </c>
      <c r="S1177" s="10">
        <v>221.90700000000001</v>
      </c>
      <c r="T1177" s="10">
        <v>221.71100000000001</v>
      </c>
      <c r="U1177" s="41"/>
      <c r="V1177" s="84">
        <v>9.7166666666666665E-2</v>
      </c>
      <c r="W1177" s="84">
        <v>9.5000000000000001E-2</v>
      </c>
      <c r="X1177" s="87">
        <v>9.5</v>
      </c>
      <c r="Y1177" s="41"/>
      <c r="Z1177" s="13">
        <v>1.5E-3</v>
      </c>
      <c r="AA1177" s="11">
        <v>0.15</v>
      </c>
      <c r="AB1177" s="22">
        <v>1.9E-3</v>
      </c>
      <c r="AC1177" s="41"/>
      <c r="AD1177" s="90">
        <v>0</v>
      </c>
      <c r="AE1177" s="41"/>
      <c r="AF1177" s="12" t="str">
        <v/>
      </c>
      <c r="AG1177" s="104" t="str">
        <v/>
      </c>
      <c r="AH1177" s="41"/>
      <c r="AI1177" s="94">
        <v>2.11</v>
      </c>
      <c r="AJ1177" s="94">
        <v>2.65</v>
      </c>
      <c r="AK1177" s="94">
        <v>0.48</v>
      </c>
      <c r="AL1177" s="41"/>
      <c r="AM1177" s="7">
        <v>1.4195512964040979E-2</v>
      </c>
      <c r="AN1177" s="7">
        <v>9.9445316125623684E-4</v>
      </c>
      <c r="AO1177" s="7">
        <v>1.3367656500185676E-2</v>
      </c>
      <c r="AP1177" s="7">
        <v>1.7237918540849995E-2</v>
      </c>
      <c r="AQ1177" s="7">
        <v>2.00892460114237E-2</v>
      </c>
      <c r="AR1177" s="7">
        <v>2.0420769330002475E-2</v>
      </c>
      <c r="AS1177" s="18">
        <v>90.591999999999999</v>
      </c>
      <c r="AT1177" s="41"/>
      <c r="AU1177" s="9">
        <v>1.2968283476987308E-2</v>
      </c>
      <c r="AV1177" s="9">
        <v>5.6758110288801511E-4</v>
      </c>
      <c r="AW1177" s="9">
        <v>1.3538930648323788E-2</v>
      </c>
      <c r="AX1177" s="9">
        <v>1.7527004694955384E-2</v>
      </c>
      <c r="AY1177" s="9">
        <v>1.8017751531119064E-2</v>
      </c>
      <c r="AZ1177" s="9">
        <v>1.9613095860400609E-2</v>
      </c>
      <c r="BA1177" s="10">
        <v>89.906000000000006</v>
      </c>
      <c r="BB1177" s="41"/>
    </row>
    <row r="1178" spans="1:54" ht="12.75" customHeight="1" x14ac:dyDescent="0.2">
      <c r="A1178" s="32">
        <v>40452</v>
      </c>
      <c r="B1178" s="7">
        <v>1.1721876055269531E-2</v>
      </c>
      <c r="C1178" s="7">
        <v>3.4818462948116302E-3</v>
      </c>
      <c r="D1178" s="7">
        <v>1.5357817119278305E-2</v>
      </c>
      <c r="E1178" s="7">
        <v>1.8864096326207225E-2</v>
      </c>
      <c r="F1178" s="7">
        <v>2.3133106556534999E-2</v>
      </c>
      <c r="G1178" s="7">
        <v>2.4989621619064151E-2</v>
      </c>
      <c r="H1178" s="7">
        <v>2.443280977312412E-2</v>
      </c>
      <c r="I1178" s="8">
        <v>218.71100000000001</v>
      </c>
      <c r="J1178" s="8">
        <v>219.035</v>
      </c>
      <c r="K1178" s="41"/>
      <c r="L1178" s="9">
        <v>6.106980895298042E-3</v>
      </c>
      <c r="M1178" s="9">
        <v>5.3673475831139683E-4</v>
      </c>
      <c r="N1178" s="9">
        <v>1.5095477470899121E-2</v>
      </c>
      <c r="O1178" s="9">
        <v>1.8831401863552033E-2</v>
      </c>
      <c r="P1178" s="9">
        <v>1.9654711185859375E-2</v>
      </c>
      <c r="Q1178" s="9">
        <v>2.4148454075230807E-2</v>
      </c>
      <c r="R1178" s="9">
        <v>1.6964285714285765E-2</v>
      </c>
      <c r="S1178" s="10">
        <v>222.07900000000001</v>
      </c>
      <c r="T1178" s="10">
        <v>221.83</v>
      </c>
      <c r="U1178" s="41"/>
      <c r="V1178" s="84">
        <v>9.6666666666666679E-2</v>
      </c>
      <c r="W1178" s="84">
        <v>9.4E-2</v>
      </c>
      <c r="X1178" s="87">
        <v>9.4</v>
      </c>
      <c r="Y1178" s="41"/>
      <c r="Z1178" s="13">
        <v>2E-3</v>
      </c>
      <c r="AA1178" s="11">
        <v>0.2</v>
      </c>
      <c r="AB1178" s="22">
        <v>1.9E-3</v>
      </c>
      <c r="AC1178" s="41"/>
      <c r="AD1178" s="90">
        <v>0</v>
      </c>
      <c r="AE1178" s="41"/>
      <c r="AF1178" s="12" t="str">
        <v/>
      </c>
      <c r="AG1178" s="104" t="str">
        <v/>
      </c>
      <c r="AH1178" s="41"/>
      <c r="AI1178" s="94">
        <v>2.29</v>
      </c>
      <c r="AJ1178" s="94">
        <v>2.54</v>
      </c>
      <c r="AK1178" s="94">
        <v>0.38</v>
      </c>
      <c r="AL1178" s="41"/>
      <c r="AM1178" s="7">
        <v>1.3584198610352205E-2</v>
      </c>
      <c r="AN1178" s="7">
        <v>3.1901271635463857E-3</v>
      </c>
      <c r="AO1178" s="7">
        <v>1.342070366783199E-2</v>
      </c>
      <c r="AP1178" s="7">
        <v>1.7560888081419312E-2</v>
      </c>
      <c r="AQ1178" s="7">
        <v>2.0275504896204888E-2</v>
      </c>
      <c r="AR1178" s="7">
        <v>2.0292155493931929E-2</v>
      </c>
      <c r="AS1178" s="18">
        <v>90.881</v>
      </c>
      <c r="AT1178" s="41"/>
      <c r="AU1178" s="9">
        <v>1.0787813475225283E-2</v>
      </c>
      <c r="AV1178" s="9">
        <v>1.5238137610393832E-3</v>
      </c>
      <c r="AW1178" s="9">
        <v>1.3174256830685405E-2</v>
      </c>
      <c r="AX1178" s="9">
        <v>1.7252602173537079E-2</v>
      </c>
      <c r="AY1178" s="9">
        <v>1.803072185719623E-2</v>
      </c>
      <c r="AZ1178" s="9">
        <v>1.9517920157508861E-2</v>
      </c>
      <c r="BA1178" s="10">
        <v>90.043000000000006</v>
      </c>
      <c r="BB1178" s="41"/>
    </row>
    <row r="1179" spans="1:54" ht="12.75" customHeight="1" x14ac:dyDescent="0.2">
      <c r="A1179" s="32">
        <v>40483</v>
      </c>
      <c r="B1179" s="7">
        <v>1.1431609115702734E-2</v>
      </c>
      <c r="C1179" s="7">
        <v>2.5338416234848005E-3</v>
      </c>
      <c r="D1179" s="7">
        <v>1.3497529772468875E-2</v>
      </c>
      <c r="E1179" s="7">
        <v>2.0594600642886984E-2</v>
      </c>
      <c r="F1179" s="7">
        <v>2.3117351493828542E-2</v>
      </c>
      <c r="G1179" s="7">
        <v>2.4896141094977065E-2</v>
      </c>
      <c r="H1179" s="7">
        <v>1.9965277777777679E-2</v>
      </c>
      <c r="I1179" s="8">
        <v>218.803</v>
      </c>
      <c r="J1179" s="8">
        <v>219.59</v>
      </c>
      <c r="K1179" s="41"/>
      <c r="L1179" s="9">
        <v>7.6820458835487049E-3</v>
      </c>
      <c r="M1179" s="9">
        <v>1.4380381373122475E-3</v>
      </c>
      <c r="N1179" s="9">
        <v>1.4906039668850513E-2</v>
      </c>
      <c r="O1179" s="9">
        <v>1.8829566777709417E-2</v>
      </c>
      <c r="P1179" s="9">
        <v>1.9542300484742592E-2</v>
      </c>
      <c r="Q1179" s="9">
        <v>2.3999576315058446E-2</v>
      </c>
      <c r="R1179" s="9">
        <v>1.5151515151515138E-2</v>
      </c>
      <c r="S1179" s="10">
        <v>222.077</v>
      </c>
      <c r="T1179" s="10">
        <v>222.149</v>
      </c>
      <c r="U1179" s="41"/>
      <c r="V1179" s="84">
        <v>9.6583333333333354E-2</v>
      </c>
      <c r="W1179" s="84">
        <v>9.8000000000000004E-2</v>
      </c>
      <c r="X1179" s="87">
        <v>9.8000000000000007</v>
      </c>
      <c r="Y1179" s="41"/>
      <c r="Z1179" s="13">
        <v>2E-3</v>
      </c>
      <c r="AA1179" s="11">
        <v>0.2</v>
      </c>
      <c r="AB1179" s="22">
        <v>1.9E-3</v>
      </c>
      <c r="AC1179" s="41"/>
      <c r="AD1179" s="90">
        <v>0</v>
      </c>
      <c r="AE1179" s="41"/>
      <c r="AF1179" s="12" t="str">
        <v/>
      </c>
      <c r="AG1179" s="104" t="str">
        <v/>
      </c>
      <c r="AH1179" s="41"/>
      <c r="AI1179" s="94">
        <v>2.36</v>
      </c>
      <c r="AJ1179" s="94">
        <v>2.76</v>
      </c>
      <c r="AK1179" s="94">
        <v>0.45</v>
      </c>
      <c r="AL1179" s="41"/>
      <c r="AM1179" s="7">
        <v>1.3071968137772894E-2</v>
      </c>
      <c r="AN1179" s="7">
        <v>1.9916154091614846E-3</v>
      </c>
      <c r="AO1179" s="7">
        <v>1.2306953858926883E-2</v>
      </c>
      <c r="AP1179" s="7">
        <v>1.8391664446082201E-2</v>
      </c>
      <c r="AQ1179" s="7">
        <v>2.0335894649729402E-2</v>
      </c>
      <c r="AR1179" s="7">
        <v>2.0329101832928798E-2</v>
      </c>
      <c r="AS1179" s="18">
        <v>91.061999999999998</v>
      </c>
      <c r="AT1179" s="41"/>
      <c r="AU1179" s="9">
        <v>1.1215791834903621E-2</v>
      </c>
      <c r="AV1179" s="9">
        <v>1.2993791855000492E-3</v>
      </c>
      <c r="AW1179" s="9">
        <v>1.2950325615275871E-2</v>
      </c>
      <c r="AX1179" s="9">
        <v>1.6998163078887352E-2</v>
      </c>
      <c r="AY1179" s="9">
        <v>1.7983284031953817E-2</v>
      </c>
      <c r="AZ1179" s="9">
        <v>1.9522485723892036E-2</v>
      </c>
      <c r="BA1179" s="10">
        <v>90.16</v>
      </c>
      <c r="BB1179" s="41"/>
    </row>
    <row r="1180" spans="1:54" ht="12.75" customHeight="1" x14ac:dyDescent="0.2">
      <c r="A1180" s="32">
        <v>40513</v>
      </c>
      <c r="B1180" s="7">
        <v>1.4957235273143077E-2</v>
      </c>
      <c r="C1180" s="7">
        <v>4.0165763468282822E-3</v>
      </c>
      <c r="D1180" s="7">
        <v>1.4304613306762359E-2</v>
      </c>
      <c r="E1180" s="7">
        <v>2.1773816378154009E-2</v>
      </c>
      <c r="F1180" s="7">
        <v>2.3351827082229049E-2</v>
      </c>
      <c r="G1180" s="7">
        <v>2.498413046109027E-2</v>
      </c>
      <c r="H1180" s="7">
        <v>2.3519163763066286E-2</v>
      </c>
      <c r="I1180" s="8">
        <v>219.179</v>
      </c>
      <c r="J1180" s="8">
        <v>220.47200000000001</v>
      </c>
      <c r="K1180" s="41"/>
      <c r="L1180" s="9">
        <v>8.0445403931370674E-3</v>
      </c>
      <c r="M1180" s="9">
        <v>8.7328774831307854E-4</v>
      </c>
      <c r="N1180" s="9">
        <v>1.4602056860194335E-2</v>
      </c>
      <c r="O1180" s="9">
        <v>1.8772204826631667E-2</v>
      </c>
      <c r="P1180" s="9">
        <v>1.9524240173720342E-2</v>
      </c>
      <c r="Q1180" s="9">
        <v>2.3897490484964257E-2</v>
      </c>
      <c r="R1180" s="9">
        <v>1.6114592658907689E-2</v>
      </c>
      <c r="S1180" s="10">
        <v>221.79499999999999</v>
      </c>
      <c r="T1180" s="10">
        <v>222.34299999999999</v>
      </c>
      <c r="U1180" s="41"/>
      <c r="V1180" s="84">
        <v>9.6083333333333326E-2</v>
      </c>
      <c r="W1180" s="84">
        <v>9.3000000000000013E-2</v>
      </c>
      <c r="X1180" s="87">
        <v>9.3000000000000007</v>
      </c>
      <c r="Y1180" s="41"/>
      <c r="Z1180" s="13">
        <v>1.2999999999999999E-3</v>
      </c>
      <c r="AA1180" s="11">
        <v>0.13</v>
      </c>
      <c r="AB1180" s="22">
        <v>1.8E-3</v>
      </c>
      <c r="AC1180" s="41"/>
      <c r="AD1180" s="90">
        <v>0</v>
      </c>
      <c r="AE1180" s="41"/>
      <c r="AF1180" s="12" t="str">
        <v/>
      </c>
      <c r="AG1180" s="104" t="str">
        <v/>
      </c>
      <c r="AH1180" s="41"/>
      <c r="AI1180" s="94">
        <v>2.69</v>
      </c>
      <c r="AJ1180" s="94">
        <v>3.29</v>
      </c>
      <c r="AK1180" s="94">
        <v>0.62</v>
      </c>
      <c r="AL1180" s="41"/>
      <c r="AM1180" s="7">
        <v>1.477668197333748E-2</v>
      </c>
      <c r="AN1180" s="7">
        <v>2.2621949880301528E-3</v>
      </c>
      <c r="AO1180" s="7">
        <v>1.2289993345910188E-2</v>
      </c>
      <c r="AP1180" s="7">
        <v>1.8852008183249502E-2</v>
      </c>
      <c r="AQ1180" s="7">
        <v>2.0410353923142832E-2</v>
      </c>
      <c r="AR1180" s="7">
        <v>2.0396646433622267E-2</v>
      </c>
      <c r="AS1180" s="18">
        <v>91.268000000000001</v>
      </c>
      <c r="AT1180" s="41"/>
      <c r="AU1180" s="9">
        <v>1.0567483975077341E-2</v>
      </c>
      <c r="AV1180" s="9">
        <v>2.107364685004498E-4</v>
      </c>
      <c r="AW1180" s="9">
        <v>1.2345055014316486E-2</v>
      </c>
      <c r="AX1180" s="9">
        <v>1.6830071224001264E-2</v>
      </c>
      <c r="AY1180" s="9">
        <v>1.7904932472204926E-2</v>
      </c>
      <c r="AZ1180" s="9">
        <v>1.9462530934292843E-2</v>
      </c>
      <c r="BA1180" s="10">
        <v>90.179000000000002</v>
      </c>
      <c r="BB1180" s="41"/>
    </row>
    <row r="1181" spans="1:54" ht="12.75" customHeight="1" x14ac:dyDescent="0.2">
      <c r="A1181" s="32">
        <v>40544</v>
      </c>
      <c r="B1181" s="7">
        <v>1.631846857448771E-2</v>
      </c>
      <c r="C1181" s="7">
        <v>3.2430422003701942E-3</v>
      </c>
      <c r="D1181" s="7">
        <v>1.4234851100285661E-2</v>
      </c>
      <c r="E1181" s="7">
        <v>2.1193383029785462E-2</v>
      </c>
      <c r="F1181" s="7">
        <v>2.3193217968098256E-2</v>
      </c>
      <c r="G1181" s="7">
        <v>2.4922154222399406E-2</v>
      </c>
      <c r="H1181" s="7">
        <v>2.3457862728062606E-2</v>
      </c>
      <c r="I1181" s="8">
        <v>220.22300000000001</v>
      </c>
      <c r="J1181" s="8">
        <v>221.18700000000001</v>
      </c>
      <c r="K1181" s="41"/>
      <c r="L1181" s="9">
        <v>9.5008314931435134E-3</v>
      </c>
      <c r="M1181" s="9">
        <v>2.0688755661297797E-3</v>
      </c>
      <c r="N1181" s="9">
        <v>1.3941123037183756E-2</v>
      </c>
      <c r="O1181" s="9">
        <v>1.8619372395824563E-2</v>
      </c>
      <c r="P1181" s="9">
        <v>1.9310042405084493E-2</v>
      </c>
      <c r="Q1181" s="9">
        <v>2.3580058270661786E-2</v>
      </c>
      <c r="R1181" s="9">
        <v>1.6129032258064724E-2</v>
      </c>
      <c r="S1181" s="10">
        <v>222.17699999999999</v>
      </c>
      <c r="T1181" s="10">
        <v>222.803</v>
      </c>
      <c r="U1181" s="41"/>
      <c r="V1181" s="84">
        <v>9.5499999999999988E-2</v>
      </c>
      <c r="W1181" s="84">
        <v>9.0999999999999998E-2</v>
      </c>
      <c r="X1181" s="87">
        <v>9.1</v>
      </c>
      <c r="Y1181" s="41"/>
      <c r="Z1181" s="13">
        <v>1.7000000000000001E-3</v>
      </c>
      <c r="AA1181" s="11">
        <v>0.17</v>
      </c>
      <c r="AB1181" s="22">
        <v>1.7000000000000001E-3</v>
      </c>
      <c r="AC1181" s="41"/>
      <c r="AD1181" s="90">
        <v>0</v>
      </c>
      <c r="AE1181" s="41"/>
      <c r="AF1181" s="12" t="str">
        <v/>
      </c>
      <c r="AG1181" s="104" t="str">
        <v/>
      </c>
      <c r="AH1181" s="41"/>
      <c r="AI1181" s="94">
        <v>2.84</v>
      </c>
      <c r="AJ1181" s="94">
        <v>3.39</v>
      </c>
      <c r="AK1181" s="94">
        <v>0.61</v>
      </c>
      <c r="AL1181" s="41"/>
      <c r="AM1181" s="7">
        <v>1.5598650927487467E-2</v>
      </c>
      <c r="AN1181" s="7">
        <v>3.0021475215848969E-3</v>
      </c>
      <c r="AO1181" s="7">
        <v>1.2451176892749549E-2</v>
      </c>
      <c r="AP1181" s="7">
        <v>1.8477463966543706E-2</v>
      </c>
      <c r="AQ1181" s="7">
        <v>2.0223463104186656E-2</v>
      </c>
      <c r="AR1181" s="7">
        <v>2.0355737832530973E-2</v>
      </c>
      <c r="AS1181" s="18">
        <v>91.542000000000002</v>
      </c>
      <c r="AT1181" s="41"/>
      <c r="AU1181" s="9">
        <v>1.1234446334258408E-2</v>
      </c>
      <c r="AV1181" s="9">
        <v>2.1401878486122516E-3</v>
      </c>
      <c r="AW1181" s="9">
        <v>1.239551933191696E-2</v>
      </c>
      <c r="AX1181" s="9">
        <v>1.6809397085693067E-2</v>
      </c>
      <c r="AY1181" s="9">
        <v>1.7744491961098507E-2</v>
      </c>
      <c r="AZ1181" s="9">
        <v>1.9317827788847719E-2</v>
      </c>
      <c r="BA1181" s="10">
        <v>90.372</v>
      </c>
      <c r="BB1181" s="41"/>
    </row>
    <row r="1182" spans="1:54" ht="12.75" customHeight="1" x14ac:dyDescent="0.2">
      <c r="A1182" s="32">
        <v>40575</v>
      </c>
      <c r="B1182" s="7">
        <v>2.1075846286581656E-2</v>
      </c>
      <c r="C1182" s="7">
        <v>3.2144746300641902E-3</v>
      </c>
      <c r="D1182" s="7">
        <v>1.4917776688182727E-2</v>
      </c>
      <c r="E1182" s="7">
        <v>2.1786691320465623E-2</v>
      </c>
      <c r="F1182" s="7">
        <v>2.3288328168483474E-2</v>
      </c>
      <c r="G1182" s="7">
        <v>2.5098172267954189E-2</v>
      </c>
      <c r="H1182" s="7">
        <v>2.1626297577854725E-2</v>
      </c>
      <c r="I1182" s="8">
        <v>221.309</v>
      </c>
      <c r="J1182" s="8">
        <v>221.898</v>
      </c>
      <c r="K1182" s="41"/>
      <c r="L1182" s="9">
        <v>1.092011858460018E-2</v>
      </c>
      <c r="M1182" s="9">
        <v>1.8401906617055985E-3</v>
      </c>
      <c r="N1182" s="9">
        <v>1.4055004711270858E-2</v>
      </c>
      <c r="O1182" s="9">
        <v>1.8379626422573514E-2</v>
      </c>
      <c r="P1182" s="9">
        <v>1.9193245592138641E-2</v>
      </c>
      <c r="Q1182" s="9">
        <v>2.3442459838773244E-2</v>
      </c>
      <c r="R1182" s="9">
        <v>1.1565836298932375E-2</v>
      </c>
      <c r="S1182" s="10">
        <v>223.011</v>
      </c>
      <c r="T1182" s="10">
        <v>223.21299999999999</v>
      </c>
      <c r="U1182" s="41"/>
      <c r="V1182" s="84">
        <v>9.4833333333333325E-2</v>
      </c>
      <c r="W1182" s="84">
        <v>0.09</v>
      </c>
      <c r="X1182" s="87">
        <v>9</v>
      </c>
      <c r="Y1182" s="41"/>
      <c r="Z1182" s="13">
        <v>1.6000000000000001E-3</v>
      </c>
      <c r="AA1182" s="11">
        <v>0.16</v>
      </c>
      <c r="AB1182" s="22">
        <v>1.6000000000000001E-3</v>
      </c>
      <c r="AC1182" s="41"/>
      <c r="AD1182" s="90">
        <v>0</v>
      </c>
      <c r="AE1182" s="41"/>
      <c r="AF1182" s="12" t="str">
        <v/>
      </c>
      <c r="AG1182" s="104" t="str">
        <v/>
      </c>
      <c r="AH1182" s="41"/>
      <c r="AI1182" s="94">
        <v>2.73</v>
      </c>
      <c r="AJ1182" s="94">
        <v>3.58</v>
      </c>
      <c r="AK1182" s="94">
        <v>0.77</v>
      </c>
      <c r="AL1182" s="41"/>
      <c r="AM1182" s="7">
        <v>1.8450307320212023E-2</v>
      </c>
      <c r="AN1182" s="7">
        <v>2.7856066068034924E-3</v>
      </c>
      <c r="AO1182" s="7">
        <v>1.271728163153707E-2</v>
      </c>
      <c r="AP1182" s="7">
        <v>1.8922300531238667E-2</v>
      </c>
      <c r="AQ1182" s="7">
        <v>2.0349454276219481E-2</v>
      </c>
      <c r="AR1182" s="7">
        <v>2.0471816835999856E-2</v>
      </c>
      <c r="AS1182" s="18">
        <v>91.796999999999997</v>
      </c>
      <c r="AT1182" s="41"/>
      <c r="AU1182" s="9">
        <v>1.2119043892404369E-2</v>
      </c>
      <c r="AV1182" s="9">
        <v>1.7483291284912106E-3</v>
      </c>
      <c r="AW1182" s="9">
        <v>1.265584316270485E-2</v>
      </c>
      <c r="AX1182" s="9">
        <v>1.6837147732328805E-2</v>
      </c>
      <c r="AY1182" s="9">
        <v>1.7742503306828361E-2</v>
      </c>
      <c r="AZ1182" s="9">
        <v>1.9266481736258223E-2</v>
      </c>
      <c r="BA1182" s="10">
        <v>90.53</v>
      </c>
      <c r="BB1182" s="41"/>
    </row>
    <row r="1183" spans="1:54" ht="12.75" customHeight="1" x14ac:dyDescent="0.2">
      <c r="A1183" s="32">
        <v>40603</v>
      </c>
      <c r="B1183" s="7">
        <v>2.6816032642408505E-2</v>
      </c>
      <c r="C1183" s="7">
        <v>5.1735482068338001E-3</v>
      </c>
      <c r="D1183" s="7">
        <v>1.5280836244359053E-2</v>
      </c>
      <c r="E1183" s="7">
        <v>2.264190038243763E-2</v>
      </c>
      <c r="F1183" s="7">
        <v>2.4049027474588369E-2</v>
      </c>
      <c r="G1183" s="7">
        <v>2.5519638672046652E-2</v>
      </c>
      <c r="H1183" s="7">
        <v>3.2871972318339271E-2</v>
      </c>
      <c r="I1183" s="8">
        <v>223.46700000000001</v>
      </c>
      <c r="J1183" s="8">
        <v>223.04599999999999</v>
      </c>
      <c r="K1183" s="41"/>
      <c r="L1183" s="9">
        <v>1.1901799971953286E-2</v>
      </c>
      <c r="M1183" s="9">
        <v>1.0796862189927925E-3</v>
      </c>
      <c r="N1183" s="9">
        <v>1.3505920894836043E-2</v>
      </c>
      <c r="O1183" s="9">
        <v>1.770268946843867E-2</v>
      </c>
      <c r="P1183" s="9">
        <v>1.900687715972782E-2</v>
      </c>
      <c r="Q1183" s="9">
        <v>2.3379654912410119E-2</v>
      </c>
      <c r="R1183" s="9">
        <v>2.0517395182872544E-2</v>
      </c>
      <c r="S1183" s="10">
        <v>223.69</v>
      </c>
      <c r="T1183" s="10">
        <v>223.45400000000001</v>
      </c>
      <c r="U1183" s="41"/>
      <c r="V1183" s="84">
        <v>9.4083333333333338E-2</v>
      </c>
      <c r="W1183" s="84">
        <v>0.09</v>
      </c>
      <c r="X1183" s="87">
        <v>9</v>
      </c>
      <c r="Y1183" s="41"/>
      <c r="Z1183" s="13">
        <v>1E-3</v>
      </c>
      <c r="AA1183" s="11">
        <v>0.1</v>
      </c>
      <c r="AB1183" s="22">
        <v>1.4000000000000002E-3</v>
      </c>
      <c r="AC1183" s="41"/>
      <c r="AD1183" s="90">
        <v>0</v>
      </c>
      <c r="AE1183" s="41"/>
      <c r="AF1183" s="12" t="str">
        <v/>
      </c>
      <c r="AG1183" s="104" t="str">
        <v/>
      </c>
      <c r="AH1183" s="41"/>
      <c r="AI1183" s="94">
        <v>2.67</v>
      </c>
      <c r="AJ1183" s="94">
        <v>3.41</v>
      </c>
      <c r="AK1183" s="94">
        <v>0.7</v>
      </c>
      <c r="AL1183" s="41"/>
      <c r="AM1183" s="7">
        <v>2.1105460830258993E-2</v>
      </c>
      <c r="AN1183" s="7">
        <v>4.0197392071636973E-3</v>
      </c>
      <c r="AO1183" s="7">
        <v>1.3106644031826153E-2</v>
      </c>
      <c r="AP1183" s="7">
        <v>1.9345320036152636E-2</v>
      </c>
      <c r="AQ1183" s="7">
        <v>2.0749347609020807E-2</v>
      </c>
      <c r="AR1183" s="7">
        <v>2.0665689875475346E-2</v>
      </c>
      <c r="AS1183" s="18">
        <v>92.165999999999997</v>
      </c>
      <c r="AT1183" s="41"/>
      <c r="AU1183" s="9">
        <v>1.2145703792183493E-2</v>
      </c>
      <c r="AV1183" s="9">
        <v>1.5133105048050766E-3</v>
      </c>
      <c r="AW1183" s="9">
        <v>1.2504828211728825E-2</v>
      </c>
      <c r="AX1183" s="9">
        <v>1.6583818593219446E-2</v>
      </c>
      <c r="AY1183" s="9">
        <v>1.779056992699557E-2</v>
      </c>
      <c r="AZ1183" s="9">
        <v>1.92372903330289E-2</v>
      </c>
      <c r="BA1183" s="10">
        <v>90.667000000000002</v>
      </c>
      <c r="BB1183" s="41"/>
    </row>
    <row r="1184" spans="1:54" ht="12.75" customHeight="1" x14ac:dyDescent="0.2">
      <c r="A1184" s="32">
        <v>40634</v>
      </c>
      <c r="B1184" s="7">
        <v>3.1636308592764673E-2</v>
      </c>
      <c r="C1184" s="7">
        <v>4.6940989750992035E-3</v>
      </c>
      <c r="D1184" s="7">
        <v>1.5406848316362298E-2</v>
      </c>
      <c r="E1184" s="7">
        <v>2.2221940529010498E-2</v>
      </c>
      <c r="F1184" s="7">
        <v>2.4300349426067402E-2</v>
      </c>
      <c r="G1184" s="7">
        <v>2.5772891237134887E-2</v>
      </c>
      <c r="H1184" s="7">
        <v>3.2758620689655071E-2</v>
      </c>
      <c r="I1184" s="8">
        <v>224.90600000000001</v>
      </c>
      <c r="J1184" s="8">
        <v>224.09299999999999</v>
      </c>
      <c r="K1184" s="41"/>
      <c r="L1184" s="9">
        <v>1.3347440384145814E-2</v>
      </c>
      <c r="M1184" s="9">
        <v>1.2217279619071153E-3</v>
      </c>
      <c r="N1184" s="9">
        <v>1.384844343155045E-2</v>
      </c>
      <c r="O1184" s="9">
        <v>1.7496636813375321E-2</v>
      </c>
      <c r="P1184" s="9">
        <v>1.903682081468272E-2</v>
      </c>
      <c r="Q1184" s="9">
        <v>2.3404886349104093E-2</v>
      </c>
      <c r="R1184" s="9">
        <v>1.6888888888888953E-2</v>
      </c>
      <c r="S1184" s="10">
        <v>224.11799999999999</v>
      </c>
      <c r="T1184" s="10">
        <v>223.727</v>
      </c>
      <c r="U1184" s="41"/>
      <c r="V1184" s="84">
        <v>9.3416666666666648E-2</v>
      </c>
      <c r="W1184" s="84">
        <v>9.0999999999999998E-2</v>
      </c>
      <c r="X1184" s="87">
        <v>9.1</v>
      </c>
      <c r="Y1184" s="41"/>
      <c r="Z1184" s="13">
        <v>8.9999999999999998E-4</v>
      </c>
      <c r="AA1184" s="11">
        <v>0.09</v>
      </c>
      <c r="AB1184" s="22">
        <v>1E-3</v>
      </c>
      <c r="AC1184" s="41"/>
      <c r="AD1184" s="90">
        <v>0</v>
      </c>
      <c r="AE1184" s="41"/>
      <c r="AF1184" s="12" t="str">
        <v/>
      </c>
      <c r="AG1184" s="104" t="str">
        <v/>
      </c>
      <c r="AH1184" s="41"/>
      <c r="AI1184" s="94">
        <v>2.71</v>
      </c>
      <c r="AJ1184" s="94">
        <v>3.46</v>
      </c>
      <c r="AK1184" s="94">
        <v>0.73</v>
      </c>
      <c r="AL1184" s="41"/>
      <c r="AM1184" s="7">
        <v>2.4880965563060631E-2</v>
      </c>
      <c r="AN1184" s="7">
        <v>4.2423453334201611E-3</v>
      </c>
      <c r="AO1184" s="7">
        <v>1.391231536000892E-2</v>
      </c>
      <c r="AP1184" s="7">
        <v>1.926359805515454E-2</v>
      </c>
      <c r="AQ1184" s="7">
        <v>2.1002137512176278E-2</v>
      </c>
      <c r="AR1184" s="7">
        <v>2.0789295396576701E-2</v>
      </c>
      <c r="AS1184" s="18">
        <v>92.557000000000002</v>
      </c>
      <c r="AT1184" s="41"/>
      <c r="AU1184" s="9">
        <v>1.3947001394700065E-2</v>
      </c>
      <c r="AV1184" s="9">
        <v>2.2941092128336837E-3</v>
      </c>
      <c r="AW1184" s="9">
        <v>1.3081373301029764E-2</v>
      </c>
      <c r="AX1184" s="9">
        <v>1.6429832310473458E-2</v>
      </c>
      <c r="AY1184" s="9">
        <v>1.7861902321607115E-2</v>
      </c>
      <c r="AZ1184" s="9">
        <v>1.9252141573342207E-2</v>
      </c>
      <c r="BA1184" s="10">
        <v>90.875</v>
      </c>
      <c r="BB1184" s="41"/>
    </row>
    <row r="1185" spans="1:54" ht="12.75" customHeight="1" x14ac:dyDescent="0.2">
      <c r="A1185" s="32">
        <v>40664</v>
      </c>
      <c r="B1185" s="7">
        <v>3.5686457846345609E-2</v>
      </c>
      <c r="C1185" s="7">
        <v>3.1817147345076791E-3</v>
      </c>
      <c r="D1185" s="7">
        <v>1.4157830438010555E-2</v>
      </c>
      <c r="E1185" s="7">
        <v>2.2169328580827097E-2</v>
      </c>
      <c r="F1185" s="7">
        <v>2.431889182918523E-2</v>
      </c>
      <c r="G1185" s="7">
        <v>2.5862083273163083E-2</v>
      </c>
      <c r="H1185" s="7">
        <v>3.6973344797936347E-2</v>
      </c>
      <c r="I1185" s="8">
        <v>225.964</v>
      </c>
      <c r="J1185" s="8">
        <v>224.80600000000001</v>
      </c>
      <c r="K1185" s="41"/>
      <c r="L1185" s="9">
        <v>1.5104456289303902E-2</v>
      </c>
      <c r="M1185" s="9">
        <v>2.0024404743281821E-3</v>
      </c>
      <c r="N1185" s="9">
        <v>1.4285156846308489E-2</v>
      </c>
      <c r="O1185" s="9">
        <v>1.7676074284325605E-2</v>
      </c>
      <c r="P1185" s="9">
        <v>1.9280744525129068E-2</v>
      </c>
      <c r="Q1185" s="9">
        <v>2.3427299861486617E-2</v>
      </c>
      <c r="R1185" s="9">
        <v>1.9503546099290725E-2</v>
      </c>
      <c r="S1185" s="10">
        <v>224.53399999999999</v>
      </c>
      <c r="T1185" s="10">
        <v>224.17500000000001</v>
      </c>
      <c r="U1185" s="41"/>
      <c r="V1185" s="84">
        <v>9.2916666666666661E-2</v>
      </c>
      <c r="W1185" s="84">
        <v>0.09</v>
      </c>
      <c r="X1185" s="87">
        <v>9</v>
      </c>
      <c r="Y1185" s="41"/>
      <c r="Z1185" s="13">
        <v>1E-3</v>
      </c>
      <c r="AA1185" s="11">
        <v>0.1</v>
      </c>
      <c r="AB1185" s="22">
        <v>8.9999999999999998E-4</v>
      </c>
      <c r="AC1185" s="41"/>
      <c r="AD1185" s="90">
        <v>0</v>
      </c>
      <c r="AE1185" s="41"/>
      <c r="AF1185" s="12" t="str">
        <v/>
      </c>
      <c r="AG1185" s="104" t="str">
        <v/>
      </c>
      <c r="AH1185" s="41"/>
      <c r="AI1185" s="94">
        <v>2.6</v>
      </c>
      <c r="AJ1185" s="94">
        <v>3.17</v>
      </c>
      <c r="AK1185" s="94">
        <v>0.56000000000000005</v>
      </c>
      <c r="AL1185" s="41"/>
      <c r="AM1185" s="7">
        <v>2.7662471357885243E-2</v>
      </c>
      <c r="AN1185" s="7">
        <v>3.0359670257245064E-3</v>
      </c>
      <c r="AO1185" s="7">
        <v>1.3489925456870777E-2</v>
      </c>
      <c r="AP1185" s="7">
        <v>1.9334706384871003E-2</v>
      </c>
      <c r="AQ1185" s="7">
        <v>2.1043120872926036E-2</v>
      </c>
      <c r="AR1185" s="7">
        <v>2.0733078269395744E-2</v>
      </c>
      <c r="AS1185" s="18">
        <v>92.837999999999994</v>
      </c>
      <c r="AT1185" s="41"/>
      <c r="AU1185" s="9">
        <v>1.5235611430609364E-2</v>
      </c>
      <c r="AV1185" s="9">
        <v>2.3768913342503417E-3</v>
      </c>
      <c r="AW1185" s="9">
        <v>1.3269317937831593E-2</v>
      </c>
      <c r="AX1185" s="9">
        <v>1.6403438976752893E-2</v>
      </c>
      <c r="AY1185" s="9">
        <v>1.8079509976115737E-2</v>
      </c>
      <c r="AZ1185" s="9">
        <v>1.9170704082837275E-2</v>
      </c>
      <c r="BA1185" s="10">
        <v>91.090999999999994</v>
      </c>
      <c r="BB1185" s="41"/>
    </row>
    <row r="1186" spans="1:54" ht="12.75" customHeight="1" x14ac:dyDescent="0.2">
      <c r="A1186" s="32">
        <v>40695</v>
      </c>
      <c r="B1186" s="7">
        <v>3.5588282522423409E-2</v>
      </c>
      <c r="C1186" s="7">
        <v>0</v>
      </c>
      <c r="D1186" s="7">
        <v>1.0413018575177402E-2</v>
      </c>
      <c r="E1186" s="7">
        <v>2.1547037151074422E-2</v>
      </c>
      <c r="F1186" s="7">
        <v>2.4036387168759221E-2</v>
      </c>
      <c r="G1186" s="7">
        <v>2.5656056939632466E-2</v>
      </c>
      <c r="H1186" s="7">
        <v>3.0981067125645412E-2</v>
      </c>
      <c r="I1186" s="8">
        <v>225.72200000000001</v>
      </c>
      <c r="J1186" s="8">
        <v>224.80600000000001</v>
      </c>
      <c r="K1186" s="41"/>
      <c r="L1186" s="9">
        <v>1.6387589541952075E-2</v>
      </c>
      <c r="M1186" s="9">
        <v>2.3285379725659361E-3</v>
      </c>
      <c r="N1186" s="9">
        <v>1.423673102080758E-2</v>
      </c>
      <c r="O1186" s="9">
        <v>1.7801638757462657E-2</v>
      </c>
      <c r="P1186" s="9">
        <v>1.9223124615320941E-2</v>
      </c>
      <c r="Q1186" s="9">
        <v>2.3436217514123392E-2</v>
      </c>
      <c r="R1186" s="9">
        <v>1.419698314108242E-2</v>
      </c>
      <c r="S1186" s="10">
        <v>224.89099999999999</v>
      </c>
      <c r="T1186" s="10">
        <v>224.697</v>
      </c>
      <c r="U1186" s="41"/>
      <c r="V1186" s="84">
        <v>9.2666666666666633E-2</v>
      </c>
      <c r="W1186" s="84">
        <v>9.0999999999999998E-2</v>
      </c>
      <c r="X1186" s="87">
        <v>9.1</v>
      </c>
      <c r="Y1186" s="41"/>
      <c r="Z1186" s="13">
        <v>7.000000000000001E-4</v>
      </c>
      <c r="AA1186" s="11">
        <v>7.0000000000000007E-2</v>
      </c>
      <c r="AB1186" s="22">
        <v>8.9999999999999998E-4</v>
      </c>
      <c r="AC1186" s="41"/>
      <c r="AD1186" s="90">
        <v>0</v>
      </c>
      <c r="AE1186" s="41"/>
      <c r="AF1186" s="12" t="str">
        <v/>
      </c>
      <c r="AG1186" s="104" t="str">
        <v/>
      </c>
      <c r="AH1186" s="41"/>
      <c r="AI1186" s="94">
        <v>2.73</v>
      </c>
      <c r="AJ1186" s="94">
        <v>3</v>
      </c>
      <c r="AK1186" s="94">
        <v>0.41</v>
      </c>
      <c r="AL1186" s="41"/>
      <c r="AM1186" s="7">
        <v>2.7884519551278464E-2</v>
      </c>
      <c r="AN1186" s="7">
        <v>-2.0465757556165087E-4</v>
      </c>
      <c r="AO1186" s="7">
        <v>1.0981782561455766E-2</v>
      </c>
      <c r="AP1186" s="7">
        <v>1.879108969542953E-2</v>
      </c>
      <c r="AQ1186" s="7">
        <v>2.084226053452376E-2</v>
      </c>
      <c r="AR1186" s="7">
        <v>2.0636524051213412E-2</v>
      </c>
      <c r="AS1186" s="18">
        <v>92.819000000000003</v>
      </c>
      <c r="AT1186" s="41"/>
      <c r="AU1186" s="9">
        <v>1.5863290518787654E-2</v>
      </c>
      <c r="AV1186" s="9">
        <v>1.0978032956054928E-3</v>
      </c>
      <c r="AW1186" s="9">
        <v>1.2865521775137889E-2</v>
      </c>
      <c r="AX1186" s="9">
        <v>1.6113966149003289E-2</v>
      </c>
      <c r="AY1186" s="9">
        <v>1.7964187936687193E-2</v>
      </c>
      <c r="AZ1186" s="9">
        <v>1.911632535180563E-2</v>
      </c>
      <c r="BA1186" s="10">
        <v>91.191000000000003</v>
      </c>
      <c r="BB1186" s="41"/>
    </row>
    <row r="1187" spans="1:54" ht="12.75" customHeight="1" x14ac:dyDescent="0.2">
      <c r="A1187" s="32">
        <v>40725</v>
      </c>
      <c r="B1187" s="7">
        <v>3.6287159822210757E-2</v>
      </c>
      <c r="C1187" s="7">
        <v>2.6200368317570444E-3</v>
      </c>
      <c r="D1187" s="7">
        <v>8.9484367908538864E-3</v>
      </c>
      <c r="E1187" s="7">
        <v>2.1124795504377181E-2</v>
      </c>
      <c r="F1187" s="7">
        <v>2.4415206778624965E-2</v>
      </c>
      <c r="G1187" s="7">
        <v>2.5626115675334793E-2</v>
      </c>
      <c r="H1187" s="7">
        <v>2.7397260273972712E-2</v>
      </c>
      <c r="I1187" s="8">
        <v>225.922</v>
      </c>
      <c r="J1187" s="8">
        <v>225.39500000000001</v>
      </c>
      <c r="K1187" s="41"/>
      <c r="L1187" s="9">
        <v>1.7653598965913009E-2</v>
      </c>
      <c r="M1187" s="9">
        <v>2.3186780419852671E-3</v>
      </c>
      <c r="N1187" s="9">
        <v>1.387616123853519E-2</v>
      </c>
      <c r="O1187" s="9">
        <v>1.7752221139046176E-2</v>
      </c>
      <c r="P1187" s="9">
        <v>1.9182429386253697E-2</v>
      </c>
      <c r="Q1187" s="9">
        <v>2.3317804846822554E-2</v>
      </c>
      <c r="R1187" s="9">
        <v>1.1504424778761013E-2</v>
      </c>
      <c r="S1187" s="10">
        <v>225.16399999999999</v>
      </c>
      <c r="T1187" s="10">
        <v>225.21799999999999</v>
      </c>
      <c r="U1187" s="41"/>
      <c r="V1187" s="84">
        <v>9.2333333333333323E-2</v>
      </c>
      <c r="W1187" s="84">
        <v>0.09</v>
      </c>
      <c r="X1187" s="87">
        <v>9</v>
      </c>
      <c r="Y1187" s="41"/>
      <c r="Z1187" s="13">
        <v>1.1000000000000001E-3</v>
      </c>
      <c r="AA1187" s="11">
        <v>0.11</v>
      </c>
      <c r="AB1187" s="22">
        <v>7.000000000000001E-4</v>
      </c>
      <c r="AC1187" s="41"/>
      <c r="AD1187" s="90">
        <v>0</v>
      </c>
      <c r="AE1187" s="41"/>
      <c r="AF1187" s="12" t="str">
        <v/>
      </c>
      <c r="AG1187" s="104" t="str">
        <v/>
      </c>
      <c r="AH1187" s="41"/>
      <c r="AI1187" s="94">
        <v>2.46</v>
      </c>
      <c r="AJ1187" s="94">
        <v>3</v>
      </c>
      <c r="AK1187" s="94">
        <v>0.41</v>
      </c>
      <c r="AL1187" s="41"/>
      <c r="AM1187" s="7">
        <v>2.8756998384562582E-2</v>
      </c>
      <c r="AN1187" s="7">
        <v>1.7022376884043844E-3</v>
      </c>
      <c r="AO1187" s="7">
        <v>9.990897975880042E-3</v>
      </c>
      <c r="AP1187" s="7">
        <v>1.8442577783880365E-2</v>
      </c>
      <c r="AQ1187" s="7">
        <v>2.1049705755332715E-2</v>
      </c>
      <c r="AR1187" s="7">
        <v>2.0643140216076494E-2</v>
      </c>
      <c r="AS1187" s="18">
        <v>92.977000000000004</v>
      </c>
      <c r="AT1187" s="41"/>
      <c r="AU1187" s="9">
        <v>1.7344517595160758E-2</v>
      </c>
      <c r="AV1187" s="9">
        <v>1.4804092509128619E-3</v>
      </c>
      <c r="AW1187" s="9">
        <v>1.2757680502201385E-2</v>
      </c>
      <c r="AX1187" s="9">
        <v>1.621675227106989E-2</v>
      </c>
      <c r="AY1187" s="9">
        <v>1.7852354002066972E-2</v>
      </c>
      <c r="AZ1187" s="9">
        <v>1.9036893975990177E-2</v>
      </c>
      <c r="BA1187" s="10">
        <v>91.325999999999993</v>
      </c>
      <c r="BB1187" s="41"/>
    </row>
    <row r="1188" spans="1:54" ht="12.75" customHeight="1" x14ac:dyDescent="0.2">
      <c r="A1188" s="32">
        <v>40756</v>
      </c>
      <c r="B1188" s="7">
        <v>3.7712081791197782E-2</v>
      </c>
      <c r="C1188" s="7">
        <v>3.1544621664187922E-3</v>
      </c>
      <c r="D1188" s="7">
        <v>1.1222253608242472E-2</v>
      </c>
      <c r="E1188" s="7">
        <v>2.1286170690026918E-2</v>
      </c>
      <c r="F1188" s="7">
        <v>2.4697348442122902E-2</v>
      </c>
      <c r="G1188" s="7">
        <v>2.5616948685886376E-2</v>
      </c>
      <c r="H1188" s="7">
        <v>3.0848329048843048E-2</v>
      </c>
      <c r="I1188" s="8">
        <v>226.54499999999999</v>
      </c>
      <c r="J1188" s="8">
        <v>226.10599999999999</v>
      </c>
      <c r="K1188" s="41"/>
      <c r="L1188" s="9">
        <v>1.9512437316915765E-2</v>
      </c>
      <c r="M1188" s="9">
        <v>2.8594517312114931E-3</v>
      </c>
      <c r="N1188" s="9">
        <v>1.4266689812969302E-2</v>
      </c>
      <c r="O1188" s="9">
        <v>1.7900091123763007E-2</v>
      </c>
      <c r="P1188" s="9">
        <v>1.9284594552763545E-2</v>
      </c>
      <c r="Q1188" s="9">
        <v>2.3227287651970796E-2</v>
      </c>
      <c r="R1188" s="9">
        <v>1.5044247787610709E-2</v>
      </c>
      <c r="S1188" s="10">
        <v>225.874</v>
      </c>
      <c r="T1188" s="10">
        <v>225.86199999999999</v>
      </c>
      <c r="U1188" s="41"/>
      <c r="V1188" s="84">
        <v>9.1916666666666647E-2</v>
      </c>
      <c r="W1188" s="84">
        <v>0.09</v>
      </c>
      <c r="X1188" s="87">
        <v>9</v>
      </c>
      <c r="Y1188" s="41"/>
      <c r="Z1188" s="13">
        <v>8.0000000000000004E-4</v>
      </c>
      <c r="AA1188" s="11">
        <v>0.08</v>
      </c>
      <c r="AB1188" s="22">
        <v>1E-3</v>
      </c>
      <c r="AC1188" s="41"/>
      <c r="AD1188" s="90">
        <v>0</v>
      </c>
      <c r="AE1188" s="41"/>
      <c r="AF1188" s="12" t="str">
        <v/>
      </c>
      <c r="AG1188" s="104" t="str">
        <v/>
      </c>
      <c r="AH1188" s="41"/>
      <c r="AI1188" s="94">
        <v>2.0299999999999998</v>
      </c>
      <c r="AJ1188" s="94">
        <v>2.2999999999999998</v>
      </c>
      <c r="AK1188" s="94">
        <v>0.23</v>
      </c>
      <c r="AL1188" s="41"/>
      <c r="AM1188" s="7">
        <v>2.9767297960266115E-2</v>
      </c>
      <c r="AN1188" s="7">
        <v>2.3554212332081992E-3</v>
      </c>
      <c r="AO1188" s="7">
        <v>1.1055951841347111E-2</v>
      </c>
      <c r="AP1188" s="7">
        <v>1.8281912478279372E-2</v>
      </c>
      <c r="AQ1188" s="7">
        <v>2.1302127679526883E-2</v>
      </c>
      <c r="AR1188" s="7">
        <v>2.0644404581565912E-2</v>
      </c>
      <c r="AS1188" s="18">
        <v>93.195999999999998</v>
      </c>
      <c r="AT1188" s="41"/>
      <c r="AU1188" s="9">
        <v>1.8396305158310478E-2</v>
      </c>
      <c r="AV1188" s="9">
        <v>1.9928607406434207E-3</v>
      </c>
      <c r="AW1188" s="9">
        <v>1.3015363601479146E-2</v>
      </c>
      <c r="AX1188" s="9">
        <v>1.6206966336233419E-2</v>
      </c>
      <c r="AY1188" s="9">
        <v>1.8004469789505206E-2</v>
      </c>
      <c r="AZ1188" s="9">
        <v>1.8998601404532245E-2</v>
      </c>
      <c r="BA1188" s="10">
        <v>91.507999999999996</v>
      </c>
      <c r="BB1188" s="41"/>
    </row>
    <row r="1189" spans="1:54" ht="12.75" customHeight="1" x14ac:dyDescent="0.2">
      <c r="A1189" s="32">
        <v>40787</v>
      </c>
      <c r="B1189" s="7">
        <v>3.8683568410402991E-2</v>
      </c>
      <c r="C1189" s="7">
        <v>2.1715478580843772E-3</v>
      </c>
      <c r="D1189" s="7">
        <v>1.2200675039080178E-2</v>
      </c>
      <c r="E1189" s="7">
        <v>2.2601154711094029E-2</v>
      </c>
      <c r="F1189" s="7">
        <v>2.4392074534978381E-2</v>
      </c>
      <c r="G1189" s="7">
        <v>2.5470016110810345E-2</v>
      </c>
      <c r="H1189" s="7">
        <v>3.1650983746791983E-2</v>
      </c>
      <c r="I1189" s="8">
        <v>226.88900000000001</v>
      </c>
      <c r="J1189" s="8">
        <v>226.59700000000001</v>
      </c>
      <c r="K1189" s="41"/>
      <c r="L1189" s="9">
        <v>1.9747011135295311E-2</v>
      </c>
      <c r="M1189" s="9">
        <v>1.1334354605909702E-3</v>
      </c>
      <c r="N1189" s="9">
        <v>1.4284981261150964E-2</v>
      </c>
      <c r="O1189" s="9">
        <v>1.7781935669295645E-2</v>
      </c>
      <c r="P1189" s="9">
        <v>1.9198945309759408E-2</v>
      </c>
      <c r="Q1189" s="9">
        <v>2.3070859314221037E-2</v>
      </c>
      <c r="R1189" s="9">
        <v>1.8518518518518379E-2</v>
      </c>
      <c r="S1189" s="10">
        <v>226.28899999999999</v>
      </c>
      <c r="T1189" s="10">
        <v>226.11799999999999</v>
      </c>
      <c r="U1189" s="41"/>
      <c r="V1189" s="84">
        <v>9.1499999999999998E-2</v>
      </c>
      <c r="W1189" s="84">
        <v>0.09</v>
      </c>
      <c r="X1189" s="87">
        <v>9</v>
      </c>
      <c r="Y1189" s="41"/>
      <c r="Z1189" s="13">
        <v>5.9999999999999995E-4</v>
      </c>
      <c r="AA1189" s="11">
        <v>0.06</v>
      </c>
      <c r="AB1189" s="22">
        <v>8.0000000000000004E-4</v>
      </c>
      <c r="AC1189" s="41"/>
      <c r="AD1189" s="90">
        <v>0</v>
      </c>
      <c r="AE1189" s="41"/>
      <c r="AF1189" s="12" t="str">
        <v/>
      </c>
      <c r="AG1189" s="104" t="str">
        <v/>
      </c>
      <c r="AH1189" s="41"/>
      <c r="AI1189" s="94">
        <v>1.67</v>
      </c>
      <c r="AJ1189" s="94">
        <v>1.98</v>
      </c>
      <c r="AK1189" s="94">
        <v>0.21</v>
      </c>
      <c r="AL1189" s="41"/>
      <c r="AM1189" s="7">
        <v>3.0190303779583205E-2</v>
      </c>
      <c r="AN1189" s="7">
        <v>1.4056397270270082E-3</v>
      </c>
      <c r="AO1189" s="7">
        <v>1.1249167816062E-2</v>
      </c>
      <c r="AP1189" s="7">
        <v>1.9102523422613205E-2</v>
      </c>
      <c r="AQ1189" s="7">
        <v>2.1794019099383277E-2</v>
      </c>
      <c r="AR1189" s="7">
        <v>2.0540877815238723E-2</v>
      </c>
      <c r="AS1189" s="18">
        <v>93.326999999999998</v>
      </c>
      <c r="AT1189" s="41"/>
      <c r="AU1189" s="9">
        <v>1.8508219696126815E-2</v>
      </c>
      <c r="AV1189" s="9">
        <v>6.7753639026091328E-4</v>
      </c>
      <c r="AW1189" s="9">
        <v>1.2899009968498687E-2</v>
      </c>
      <c r="AX1189" s="9">
        <v>1.6024769284854745E-2</v>
      </c>
      <c r="AY1189" s="9">
        <v>1.8653741190793438E-2</v>
      </c>
      <c r="AZ1189" s="9">
        <v>1.8829905440786332E-2</v>
      </c>
      <c r="BA1189" s="10">
        <v>91.57</v>
      </c>
      <c r="BB1189" s="41"/>
    </row>
    <row r="1190" spans="1:54" ht="12.75" customHeight="1" x14ac:dyDescent="0.2">
      <c r="A1190" s="32">
        <v>40817</v>
      </c>
      <c r="B1190" s="7">
        <v>3.5251999213574026E-2</v>
      </c>
      <c r="C1190" s="7">
        <v>6.7520752701932807E-4</v>
      </c>
      <c r="D1190" s="7">
        <v>1.4933211026740612E-2</v>
      </c>
      <c r="E1190" s="7">
        <v>2.3290891593782614E-2</v>
      </c>
      <c r="F1190" s="7">
        <v>2.452586650117472E-2</v>
      </c>
      <c r="G1190" s="7">
        <v>2.5289473531924012E-2</v>
      </c>
      <c r="H1190" s="7">
        <v>2.8960817717206044E-2</v>
      </c>
      <c r="I1190" s="8">
        <v>226.42099999999999</v>
      </c>
      <c r="J1190" s="8">
        <v>226.75</v>
      </c>
      <c r="K1190" s="41"/>
      <c r="L1190" s="9">
        <v>2.1001535489622913E-2</v>
      </c>
      <c r="M1190" s="9">
        <v>1.7159182373804871E-3</v>
      </c>
      <c r="N1190" s="9">
        <v>1.471179490735075E-2</v>
      </c>
      <c r="O1190" s="9">
        <v>1.7601337296544006E-2</v>
      </c>
      <c r="P1190" s="9">
        <v>1.9131218814901763E-2</v>
      </c>
      <c r="Q1190" s="9">
        <v>2.2995338416103461E-2</v>
      </c>
      <c r="R1190" s="9">
        <v>1.4925373134328179E-2</v>
      </c>
      <c r="S1190" s="10">
        <v>226.74299999999999</v>
      </c>
      <c r="T1190" s="10">
        <v>226.506</v>
      </c>
      <c r="U1190" s="41"/>
      <c r="V1190" s="84">
        <v>9.0999999999999998E-2</v>
      </c>
      <c r="W1190" s="84">
        <v>8.8000000000000009E-2</v>
      </c>
      <c r="X1190" s="87">
        <v>8.8000000000000007</v>
      </c>
      <c r="Y1190" s="41"/>
      <c r="Z1190" s="13">
        <v>8.9999999999999998E-4</v>
      </c>
      <c r="AA1190" s="11">
        <v>0.09</v>
      </c>
      <c r="AB1190" s="22">
        <v>7.000000000000001E-4</v>
      </c>
      <c r="AC1190" s="41"/>
      <c r="AD1190" s="90">
        <v>0</v>
      </c>
      <c r="AE1190" s="41"/>
      <c r="AF1190" s="12" t="str">
        <v/>
      </c>
      <c r="AG1190" s="104" t="str">
        <v/>
      </c>
      <c r="AH1190" s="41"/>
      <c r="AI1190" s="94">
        <v>1.92</v>
      </c>
      <c r="AJ1190" s="94">
        <v>2.15</v>
      </c>
      <c r="AK1190" s="94">
        <v>0.28000000000000003</v>
      </c>
      <c r="AL1190" s="41"/>
      <c r="AM1190" s="7">
        <v>2.6936323323907052E-2</v>
      </c>
      <c r="AN1190" s="7">
        <v>2.1430025608726311E-5</v>
      </c>
      <c r="AO1190" s="7">
        <v>1.3492388523145937E-2</v>
      </c>
      <c r="AP1190" s="7">
        <v>1.958770433490753E-2</v>
      </c>
      <c r="AQ1190" s="7">
        <v>2.1436959227084218E-2</v>
      </c>
      <c r="AR1190" s="7">
        <v>2.0446815705925658E-2</v>
      </c>
      <c r="AS1190" s="18">
        <v>93.328999999999994</v>
      </c>
      <c r="AT1190" s="41"/>
      <c r="AU1190" s="9">
        <v>1.744721966171725E-2</v>
      </c>
      <c r="AV1190" s="9">
        <v>4.8050671617350105E-4</v>
      </c>
      <c r="AW1190" s="9">
        <v>1.3540710132554645E-2</v>
      </c>
      <c r="AX1190" s="9">
        <v>1.5755139441015142E-2</v>
      </c>
      <c r="AY1190" s="9">
        <v>1.7988102493025959E-2</v>
      </c>
      <c r="AZ1190" s="9">
        <v>1.8742207969320468E-2</v>
      </c>
      <c r="BA1190" s="10">
        <v>91.614000000000004</v>
      </c>
      <c r="BB1190" s="41"/>
    </row>
    <row r="1191" spans="1:54" ht="12.75" customHeight="1" x14ac:dyDescent="0.2">
      <c r="A1191" s="32">
        <v>40848</v>
      </c>
      <c r="B1191" s="7">
        <v>3.3943775908008567E-2</v>
      </c>
      <c r="C1191" s="7">
        <v>1.8478500551268873E-3</v>
      </c>
      <c r="D1191" s="7">
        <v>2.1209523359885463E-2</v>
      </c>
      <c r="E1191" s="7">
        <v>2.342266089595646E-2</v>
      </c>
      <c r="F1191" s="7">
        <v>2.4612519231249852E-2</v>
      </c>
      <c r="G1191" s="7">
        <v>2.5097203846679239E-2</v>
      </c>
      <c r="H1191" s="7">
        <v>2.8936170212765955E-2</v>
      </c>
      <c r="I1191" s="8">
        <v>226.23</v>
      </c>
      <c r="J1191" s="8">
        <v>227.16900000000001</v>
      </c>
      <c r="K1191" s="41"/>
      <c r="L1191" s="9">
        <v>2.1533071862462227E-2</v>
      </c>
      <c r="M1191" s="9">
        <v>1.7350533760696063E-3</v>
      </c>
      <c r="N1191" s="9">
        <v>1.5404416252238207E-2</v>
      </c>
      <c r="O1191" s="9">
        <v>1.7901449580965734E-2</v>
      </c>
      <c r="P1191" s="9">
        <v>1.8912104892073289E-2</v>
      </c>
      <c r="Q1191" s="9">
        <v>2.2844092015252171E-2</v>
      </c>
      <c r="R1191" s="9">
        <v>1.5803336259877065E-2</v>
      </c>
      <c r="S1191" s="10">
        <v>226.85900000000001</v>
      </c>
      <c r="T1191" s="10">
        <v>226.899</v>
      </c>
      <c r="U1191" s="41"/>
      <c r="V1191" s="84">
        <v>8.9999999999999983E-2</v>
      </c>
      <c r="W1191" s="84">
        <v>8.5999999999999993E-2</v>
      </c>
      <c r="X1191" s="87">
        <v>8.6</v>
      </c>
      <c r="Y1191" s="41"/>
      <c r="Z1191" s="13">
        <v>1E-3</v>
      </c>
      <c r="AA1191" s="11">
        <v>0.1</v>
      </c>
      <c r="AB1191" s="22">
        <v>8.0000000000000004E-4</v>
      </c>
      <c r="AC1191" s="41"/>
      <c r="AD1191" s="90">
        <v>0</v>
      </c>
      <c r="AE1191" s="41"/>
      <c r="AF1191" s="12" t="str">
        <v/>
      </c>
      <c r="AG1191" s="104" t="str">
        <v/>
      </c>
      <c r="AH1191" s="41"/>
      <c r="AI1191" s="94">
        <v>1.83</v>
      </c>
      <c r="AJ1191" s="94">
        <v>2.0099999999999998</v>
      </c>
      <c r="AK1191" s="94">
        <v>0.25</v>
      </c>
      <c r="AL1191" s="41"/>
      <c r="AM1191" s="7">
        <v>2.6992598449408156E-2</v>
      </c>
      <c r="AN1191" s="7">
        <v>2.0465235885951394E-3</v>
      </c>
      <c r="AO1191" s="7">
        <v>1.8204541856751799E-2</v>
      </c>
      <c r="AP1191" s="7">
        <v>1.9934854343243158E-2</v>
      </c>
      <c r="AQ1191" s="7">
        <v>2.1714851253746836E-2</v>
      </c>
      <c r="AR1191" s="7">
        <v>2.043897870594602E-2</v>
      </c>
      <c r="AS1191" s="18">
        <v>93.52</v>
      </c>
      <c r="AT1191" s="41"/>
      <c r="AU1191" s="9">
        <v>1.8278615794143915E-2</v>
      </c>
      <c r="AV1191" s="9">
        <v>2.1175802824895396E-3</v>
      </c>
      <c r="AW1191" s="9">
        <v>1.4405516517700612E-2</v>
      </c>
      <c r="AX1191" s="9">
        <v>1.6089041064581977E-2</v>
      </c>
      <c r="AY1191" s="9">
        <v>1.7996479609901472E-2</v>
      </c>
      <c r="AZ1191" s="9">
        <v>1.8754932987768314E-2</v>
      </c>
      <c r="BA1191" s="10">
        <v>91.808000000000007</v>
      </c>
      <c r="BB1191" s="41"/>
    </row>
    <row r="1192" spans="1:54" ht="12.75" customHeight="1" x14ac:dyDescent="0.2">
      <c r="A1192" s="32">
        <v>40878</v>
      </c>
      <c r="B1192" s="7">
        <v>2.9624188448710953E-2</v>
      </c>
      <c r="C1192" s="7">
        <v>2.3770849015480877E-4</v>
      </c>
      <c r="D1192" s="7">
        <v>2.391138747137167E-2</v>
      </c>
      <c r="E1192" s="7">
        <v>2.2612985344507841E-2</v>
      </c>
      <c r="F1192" s="7">
        <v>2.4764596058240329E-2</v>
      </c>
      <c r="G1192" s="7">
        <v>2.4933458188107327E-2</v>
      </c>
      <c r="H1192" s="7">
        <v>2.297872340425533E-2</v>
      </c>
      <c r="I1192" s="8">
        <v>225.672</v>
      </c>
      <c r="J1192" s="8">
        <v>227.22300000000001</v>
      </c>
      <c r="K1192" s="41"/>
      <c r="L1192" s="9">
        <v>2.2295362835050403E-2</v>
      </c>
      <c r="M1192" s="9">
        <v>2.230067122376056E-3</v>
      </c>
      <c r="N1192" s="9">
        <v>1.6149930533981616E-2</v>
      </c>
      <c r="O1192" s="9">
        <v>1.8089053751579653E-2</v>
      </c>
      <c r="P1192" s="9">
        <v>1.90212848303144E-2</v>
      </c>
      <c r="Q1192" s="9">
        <v>2.2817258434680632E-2</v>
      </c>
      <c r="R1192" s="9">
        <v>1.3215859030837107E-2</v>
      </c>
      <c r="S1192" s="10">
        <v>226.74</v>
      </c>
      <c r="T1192" s="10">
        <v>227.405</v>
      </c>
      <c r="U1192" s="41"/>
      <c r="V1192" s="84">
        <v>8.9333333333333334E-2</v>
      </c>
      <c r="W1192" s="84">
        <v>8.5000000000000006E-2</v>
      </c>
      <c r="X1192" s="87">
        <v>8.5</v>
      </c>
      <c r="Y1192" s="41"/>
      <c r="Z1192" s="13">
        <v>4.0000000000000002E-4</v>
      </c>
      <c r="AA1192" s="11">
        <v>0.04</v>
      </c>
      <c r="AB1192" s="22">
        <v>7.000000000000001E-4</v>
      </c>
      <c r="AC1192" s="41"/>
      <c r="AD1192" s="90">
        <v>0</v>
      </c>
      <c r="AE1192" s="41"/>
      <c r="AF1192" s="12" t="str">
        <v/>
      </c>
      <c r="AG1192" s="104" t="str">
        <v/>
      </c>
      <c r="AH1192" s="41"/>
      <c r="AI1192" s="94">
        <v>1.64</v>
      </c>
      <c r="AJ1192" s="94">
        <v>1.98</v>
      </c>
      <c r="AK1192" s="94">
        <v>0.26</v>
      </c>
      <c r="AL1192" s="41"/>
      <c r="AM1192" s="7">
        <v>2.5266248849541872E-2</v>
      </c>
      <c r="AN1192" s="7">
        <v>5.7741659538068646E-4</v>
      </c>
      <c r="AO1192" s="7">
        <v>2.0304295748256207E-2</v>
      </c>
      <c r="AP1192" s="7">
        <v>1.9329422504041238E-2</v>
      </c>
      <c r="AQ1192" s="7">
        <v>2.1879534855321792E-2</v>
      </c>
      <c r="AR1192" s="7">
        <v>2.0341034013022785E-2</v>
      </c>
      <c r="AS1192" s="18">
        <v>93.573999999999998</v>
      </c>
      <c r="AT1192" s="41"/>
      <c r="AU1192" s="9">
        <v>1.9749609110768507E-2</v>
      </c>
      <c r="AV1192" s="9">
        <v>1.6556291390728006E-3</v>
      </c>
      <c r="AW1192" s="9">
        <v>1.5130494719149734E-2</v>
      </c>
      <c r="AX1192" s="9">
        <v>1.6152098416616578E-2</v>
      </c>
      <c r="AY1192" s="9">
        <v>1.8141039577045825E-2</v>
      </c>
      <c r="AZ1192" s="9">
        <v>1.8713842482292797E-2</v>
      </c>
      <c r="BA1192" s="10">
        <v>91.96</v>
      </c>
      <c r="BB1192" s="41"/>
    </row>
    <row r="1193" spans="1:54" ht="12.75" customHeight="1" x14ac:dyDescent="0.2">
      <c r="A1193" s="32">
        <v>40909</v>
      </c>
      <c r="B1193" s="7">
        <v>2.9252167121508466E-2</v>
      </c>
      <c r="C1193" s="7">
        <v>2.7241960540966836E-3</v>
      </c>
      <c r="D1193" s="7">
        <v>2.3927622018895978E-2</v>
      </c>
      <c r="E1193" s="7">
        <v>2.2887626760849544E-2</v>
      </c>
      <c r="F1193" s="7">
        <v>2.4982829942548079E-2</v>
      </c>
      <c r="G1193" s="7">
        <v>2.5084199229055137E-2</v>
      </c>
      <c r="H1193" s="7">
        <v>2.4617996604414216E-2</v>
      </c>
      <c r="I1193" s="8">
        <v>226.66499999999999</v>
      </c>
      <c r="J1193" s="8">
        <v>227.84200000000001</v>
      </c>
      <c r="K1193" s="41"/>
      <c r="L1193" s="9">
        <v>2.2774634638148772E-2</v>
      </c>
      <c r="M1193" s="9">
        <v>2.0755920054529309E-3</v>
      </c>
      <c r="N1193" s="9">
        <v>1.5922751280135206E-2</v>
      </c>
      <c r="O1193" s="9">
        <v>1.7839695348963902E-2</v>
      </c>
      <c r="P1193" s="9">
        <v>1.9027590424539831E-2</v>
      </c>
      <c r="Q1193" s="9">
        <v>2.2752460730595558E-2</v>
      </c>
      <c r="R1193" s="9">
        <v>1.5873015873015817E-2</v>
      </c>
      <c r="S1193" s="10">
        <v>227.23699999999999</v>
      </c>
      <c r="T1193" s="10">
        <v>227.87700000000001</v>
      </c>
      <c r="U1193" s="41"/>
      <c r="V1193" s="84">
        <v>8.8666666666666658E-2</v>
      </c>
      <c r="W1193" s="84">
        <v>8.3000000000000004E-2</v>
      </c>
      <c r="X1193" s="87">
        <v>8.3000000000000007</v>
      </c>
      <c r="Y1193" s="41"/>
      <c r="Z1193" s="13">
        <v>1.1000000000000001E-3</v>
      </c>
      <c r="AA1193" s="11">
        <v>0.11</v>
      </c>
      <c r="AB1193" s="22">
        <v>8.0000000000000004E-4</v>
      </c>
      <c r="AC1193" s="41"/>
      <c r="AD1193" s="90">
        <v>0</v>
      </c>
      <c r="AE1193" s="41"/>
      <c r="AF1193" s="12" t="str">
        <v/>
      </c>
      <c r="AG1193" s="104" t="str">
        <v/>
      </c>
      <c r="AH1193" s="41"/>
      <c r="AI1193" s="94">
        <v>1.61</v>
      </c>
      <c r="AJ1193" s="94">
        <v>1.97</v>
      </c>
      <c r="AK1193" s="94">
        <v>0.24</v>
      </c>
      <c r="AL1193" s="41"/>
      <c r="AM1193" s="7">
        <v>2.569312446745764E-2</v>
      </c>
      <c r="AN1193" s="7">
        <v>3.419753350289767E-3</v>
      </c>
      <c r="AO1193" s="7">
        <v>2.1427389546297748E-2</v>
      </c>
      <c r="AP1193" s="7">
        <v>1.9345643292173031E-2</v>
      </c>
      <c r="AQ1193" s="7">
        <v>2.2136265955186696E-2</v>
      </c>
      <c r="AR1193" s="7">
        <v>2.0445930156341552E-2</v>
      </c>
      <c r="AS1193" s="18">
        <v>93.894000000000005</v>
      </c>
      <c r="AT1193" s="41"/>
      <c r="AU1193" s="9">
        <v>2.0614792192271914E-2</v>
      </c>
      <c r="AV1193" s="9">
        <v>2.9904306220096544E-3</v>
      </c>
      <c r="AW1193" s="9">
        <v>1.6245432599863774E-2</v>
      </c>
      <c r="AX1193" s="9">
        <v>1.5936977032938504E-2</v>
      </c>
      <c r="AY1193" s="9">
        <v>1.8388114649894982E-2</v>
      </c>
      <c r="AZ1193" s="9">
        <v>1.8727284159693047E-2</v>
      </c>
      <c r="BA1193" s="10">
        <v>92.234999999999999</v>
      </c>
      <c r="BB1193" s="41"/>
    </row>
    <row r="1194" spans="1:54" ht="12.75" customHeight="1" x14ac:dyDescent="0.2">
      <c r="A1194" s="32">
        <v>40940</v>
      </c>
      <c r="B1194" s="7">
        <v>2.8710987804382082E-2</v>
      </c>
      <c r="C1194" s="7">
        <v>2.1374461249461518E-3</v>
      </c>
      <c r="D1194" s="7">
        <v>2.3734015603479541E-2</v>
      </c>
      <c r="E1194" s="7">
        <v>2.2694769995300179E-2</v>
      </c>
      <c r="F1194" s="7">
        <v>2.5028804582875708E-2</v>
      </c>
      <c r="G1194" s="7">
        <v>2.5124141515124876E-2</v>
      </c>
      <c r="H1194" s="7">
        <v>2.6248941574936513E-2</v>
      </c>
      <c r="I1194" s="8">
        <v>227.66300000000001</v>
      </c>
      <c r="J1194" s="8">
        <v>228.32900000000001</v>
      </c>
      <c r="K1194" s="41"/>
      <c r="L1194" s="9">
        <v>2.1765742497007023E-2</v>
      </c>
      <c r="M1194" s="9">
        <v>6.8896817142571898E-4</v>
      </c>
      <c r="N1194" s="9">
        <v>1.535140209719521E-2</v>
      </c>
      <c r="O1194" s="9">
        <v>1.7325038226507328E-2</v>
      </c>
      <c r="P1194" s="9">
        <v>1.876883033954968E-2</v>
      </c>
      <c r="Q1194" s="9">
        <v>2.2647150068858313E-2</v>
      </c>
      <c r="R1194" s="9">
        <v>1.6710642040457246E-2</v>
      </c>
      <c r="S1194" s="10">
        <v>227.86500000000001</v>
      </c>
      <c r="T1194" s="10">
        <v>228.03399999999999</v>
      </c>
      <c r="U1194" s="41"/>
      <c r="V1194" s="84">
        <v>8.8083333333333319E-2</v>
      </c>
      <c r="W1194" s="84">
        <v>8.3000000000000004E-2</v>
      </c>
      <c r="X1194" s="87">
        <v>8.3000000000000007</v>
      </c>
      <c r="Y1194" s="41"/>
      <c r="Z1194" s="13">
        <v>1E-3</v>
      </c>
      <c r="AA1194" s="11">
        <v>0.1</v>
      </c>
      <c r="AB1194" s="22">
        <v>1E-3</v>
      </c>
      <c r="AC1194" s="41"/>
      <c r="AD1194" s="90">
        <v>0</v>
      </c>
      <c r="AE1194" s="41"/>
      <c r="AF1194" s="12" t="str">
        <v/>
      </c>
      <c r="AG1194" s="104" t="str">
        <v/>
      </c>
      <c r="AH1194" s="41"/>
      <c r="AI1194" s="94">
        <v>1.68</v>
      </c>
      <c r="AJ1194" s="94">
        <v>1.97</v>
      </c>
      <c r="AK1194" s="94">
        <v>0.28000000000000003</v>
      </c>
      <c r="AL1194" s="41"/>
      <c r="AM1194" s="7">
        <v>2.5131540246413397E-2</v>
      </c>
      <c r="AN1194" s="7">
        <v>2.2365646367179526E-3</v>
      </c>
      <c r="AO1194" s="7">
        <v>2.1578033777102323E-2</v>
      </c>
      <c r="AP1194" s="7">
        <v>1.9168859550669826E-2</v>
      </c>
      <c r="AQ1194" s="7">
        <v>2.2192671556152233E-2</v>
      </c>
      <c r="AR1194" s="7">
        <v>2.0430566862024158E-2</v>
      </c>
      <c r="AS1194" s="18">
        <v>94.103999999999999</v>
      </c>
      <c r="AT1194" s="41"/>
      <c r="AU1194" s="9">
        <v>2.0258477852645562E-2</v>
      </c>
      <c r="AV1194" s="9">
        <v>1.3986013986013734E-3</v>
      </c>
      <c r="AW1194" s="9">
        <v>1.6449182695607245E-2</v>
      </c>
      <c r="AX1194" s="9">
        <v>1.5782756371096385E-2</v>
      </c>
      <c r="AY1194" s="9">
        <v>1.833588854030177E-2</v>
      </c>
      <c r="AZ1194" s="9">
        <v>1.8660200069052557E-2</v>
      </c>
      <c r="BA1194" s="10">
        <v>92.364000000000004</v>
      </c>
      <c r="BB1194" s="41"/>
    </row>
    <row r="1195" spans="1:54" ht="12.75" customHeight="1" x14ac:dyDescent="0.2">
      <c r="A1195" s="32">
        <v>40969</v>
      </c>
      <c r="B1195" s="7">
        <v>2.6513981930217811E-2</v>
      </c>
      <c r="C1195" s="7">
        <v>2.0934703870292282E-3</v>
      </c>
      <c r="D1195" s="7">
        <v>2.5488514630083836E-2</v>
      </c>
      <c r="E1195" s="7">
        <v>2.2388288980936588E-2</v>
      </c>
      <c r="F1195" s="7">
        <v>2.5229455719789406E-2</v>
      </c>
      <c r="G1195" s="7">
        <v>2.5253729041853523E-2</v>
      </c>
      <c r="H1195" s="7">
        <v>1.9262981574539317E-2</v>
      </c>
      <c r="I1195" s="8">
        <v>229.392</v>
      </c>
      <c r="J1195" s="8">
        <v>228.80699999999999</v>
      </c>
      <c r="K1195" s="41"/>
      <c r="L1195" s="9">
        <v>2.2553533908534096E-2</v>
      </c>
      <c r="M1195" s="9">
        <v>1.9470780673058741E-3</v>
      </c>
      <c r="N1195" s="9">
        <v>1.5161168699743932E-2</v>
      </c>
      <c r="O1195" s="9">
        <v>1.7312825657051611E-2</v>
      </c>
      <c r="P1195" s="9">
        <v>1.883449723635322E-2</v>
      </c>
      <c r="Q1195" s="9">
        <v>2.2561829786411192E-2</v>
      </c>
      <c r="R1195" s="9">
        <v>1.4860139860139787E-2</v>
      </c>
      <c r="S1195" s="10">
        <v>228.73500000000001</v>
      </c>
      <c r="T1195" s="10">
        <v>228.47800000000001</v>
      </c>
      <c r="U1195" s="41"/>
      <c r="V1195" s="84">
        <v>8.7416666666666656E-2</v>
      </c>
      <c r="W1195" s="84">
        <v>8.199999999999999E-2</v>
      </c>
      <c r="X1195" s="87">
        <v>8.1999999999999993</v>
      </c>
      <c r="Y1195" s="41"/>
      <c r="Z1195" s="13">
        <v>8.9999999999999998E-4</v>
      </c>
      <c r="AA1195" s="11">
        <v>0.09</v>
      </c>
      <c r="AB1195" s="22">
        <v>1.2999999999999999E-3</v>
      </c>
      <c r="AC1195" s="41"/>
      <c r="AD1195" s="90">
        <v>0</v>
      </c>
      <c r="AE1195" s="41"/>
      <c r="AF1195" s="12" t="str">
        <v/>
      </c>
      <c r="AG1195" s="104" t="str">
        <v/>
      </c>
      <c r="AH1195" s="41"/>
      <c r="AI1195" s="94">
        <v>1.9</v>
      </c>
      <c r="AJ1195" s="94">
        <v>2.17</v>
      </c>
      <c r="AK1195" s="94">
        <v>0.34</v>
      </c>
      <c r="AL1195" s="41"/>
      <c r="AM1195" s="7">
        <v>2.2980274721697835E-2</v>
      </c>
      <c r="AN1195" s="7">
        <v>1.9127773527161107E-3</v>
      </c>
      <c r="AO1195" s="7">
        <v>2.260370375550913E-2</v>
      </c>
      <c r="AP1195" s="7">
        <v>1.8814305168304291E-2</v>
      </c>
      <c r="AQ1195" s="7">
        <v>2.211105035345784E-2</v>
      </c>
      <c r="AR1195" s="7">
        <v>2.0404718520642406E-2</v>
      </c>
      <c r="AS1195" s="18">
        <v>94.284000000000006</v>
      </c>
      <c r="AT1195" s="41"/>
      <c r="AU1195" s="9">
        <v>2.0448454233624069E-2</v>
      </c>
      <c r="AV1195" s="9">
        <v>1.6997964574942959E-3</v>
      </c>
      <c r="AW1195" s="9">
        <v>1.6782059942904937E-2</v>
      </c>
      <c r="AX1195" s="9">
        <v>1.5923335929917126E-2</v>
      </c>
      <c r="AY1195" s="9">
        <v>1.8387268992250849E-2</v>
      </c>
      <c r="AZ1195" s="9">
        <v>1.8619955438640146E-2</v>
      </c>
      <c r="BA1195" s="10">
        <v>92.521000000000001</v>
      </c>
      <c r="BB1195" s="41"/>
    </row>
    <row r="1196" spans="1:54" ht="12.75" customHeight="1" x14ac:dyDescent="0.2">
      <c r="A1196" s="32">
        <v>41000</v>
      </c>
      <c r="B1196" s="7">
        <v>2.3027398112989372E-2</v>
      </c>
      <c r="C1196" s="7">
        <v>1.6607883500068255E-3</v>
      </c>
      <c r="D1196" s="7">
        <v>2.5667381521790489E-2</v>
      </c>
      <c r="E1196" s="7">
        <v>2.1681311113812329E-2</v>
      </c>
      <c r="F1196" s="7">
        <v>2.4966950220346895E-2</v>
      </c>
      <c r="G1196" s="7">
        <v>2.5334817253251929E-2</v>
      </c>
      <c r="H1196" s="7">
        <v>2.0033388981636202E-2</v>
      </c>
      <c r="I1196" s="8">
        <v>230.08500000000001</v>
      </c>
      <c r="J1196" s="8">
        <v>229.18700000000001</v>
      </c>
      <c r="K1196" s="41"/>
      <c r="L1196" s="9">
        <v>2.313513417039248E-2</v>
      </c>
      <c r="M1196" s="9">
        <v>1.8688889083413596E-3</v>
      </c>
      <c r="N1196" s="9">
        <v>1.5221277481333173E-2</v>
      </c>
      <c r="O1196" s="9">
        <v>1.744173836294971E-2</v>
      </c>
      <c r="P1196" s="9">
        <v>1.8819139106099891E-2</v>
      </c>
      <c r="Q1196" s="9">
        <v>2.2618836994559466E-2</v>
      </c>
      <c r="R1196" s="9">
        <v>1.9230769230769162E-2</v>
      </c>
      <c r="S1196" s="10">
        <v>229.303</v>
      </c>
      <c r="T1196" s="10">
        <v>228.905</v>
      </c>
      <c r="U1196" s="41"/>
      <c r="V1196" s="84">
        <v>8.6666666666666656E-2</v>
      </c>
      <c r="W1196" s="84">
        <v>8.199999999999999E-2</v>
      </c>
      <c r="X1196" s="87">
        <v>8.1999999999999993</v>
      </c>
      <c r="Y1196" s="41"/>
      <c r="Z1196" s="13">
        <v>1.6000000000000001E-3</v>
      </c>
      <c r="AA1196" s="11">
        <v>0.16</v>
      </c>
      <c r="AB1196" s="22">
        <v>1.4000000000000002E-3</v>
      </c>
      <c r="AC1196" s="41"/>
      <c r="AD1196" s="90">
        <v>0</v>
      </c>
      <c r="AE1196" s="41"/>
      <c r="AF1196" s="12" t="str">
        <v/>
      </c>
      <c r="AG1196" s="104" t="str">
        <v/>
      </c>
      <c r="AH1196" s="41"/>
      <c r="AI1196" s="94">
        <v>1.68</v>
      </c>
      <c r="AJ1196" s="94">
        <v>2.0499999999999998</v>
      </c>
      <c r="AK1196" s="94">
        <v>0.28999999999999998</v>
      </c>
      <c r="AL1196" s="41"/>
      <c r="AM1196" s="7">
        <v>1.9998487418563693E-2</v>
      </c>
      <c r="AN1196" s="7">
        <v>1.3151754274318694E-3</v>
      </c>
      <c r="AO1196" s="7">
        <v>2.2564933420401667E-2</v>
      </c>
      <c r="AP1196" s="7">
        <v>1.86035009819987E-2</v>
      </c>
      <c r="AQ1196" s="7">
        <v>2.1818660071564189E-2</v>
      </c>
      <c r="AR1196" s="7">
        <v>2.0334177957813226E-2</v>
      </c>
      <c r="AS1196" s="18">
        <v>94.408000000000001</v>
      </c>
      <c r="AT1196" s="41"/>
      <c r="AU1196" s="9">
        <v>1.9653370013755112E-2</v>
      </c>
      <c r="AV1196" s="9">
        <v>1.5131699830308598E-3</v>
      </c>
      <c r="AW1196" s="9">
        <v>1.6540639813251046E-2</v>
      </c>
      <c r="AX1196" s="9">
        <v>1.5940818651456468E-2</v>
      </c>
      <c r="AY1196" s="9">
        <v>1.8257705945439406E-2</v>
      </c>
      <c r="AZ1196" s="9">
        <v>1.8530054354458869E-2</v>
      </c>
      <c r="BA1196" s="10">
        <v>92.661000000000001</v>
      </c>
      <c r="BB1196" s="41"/>
    </row>
    <row r="1197" spans="1:54" ht="12.75" customHeight="1" x14ac:dyDescent="0.2">
      <c r="A1197" s="32">
        <v>41030</v>
      </c>
      <c r="B1197" s="7">
        <v>1.7042537749375919E-2</v>
      </c>
      <c r="C1197" s="7">
        <v>-2.0681801323810811E-3</v>
      </c>
      <c r="D1197" s="7">
        <v>2.4280671206423854E-2</v>
      </c>
      <c r="E1197" s="7">
        <v>2.0197622441627372E-2</v>
      </c>
      <c r="F1197" s="7">
        <v>2.4846608901818446E-2</v>
      </c>
      <c r="G1197" s="7">
        <v>2.520118210842992E-2</v>
      </c>
      <c r="H1197" s="7">
        <v>1.2437810945273631E-2</v>
      </c>
      <c r="I1197" s="8">
        <v>229.815</v>
      </c>
      <c r="J1197" s="8">
        <v>228.71299999999999</v>
      </c>
      <c r="K1197" s="41"/>
      <c r="L1197" s="9">
        <v>2.2571191890760511E-2</v>
      </c>
      <c r="M1197" s="9">
        <v>1.3935912278018048E-3</v>
      </c>
      <c r="N1197" s="9">
        <v>1.5685526837040831E-2</v>
      </c>
      <c r="O1197" s="9">
        <v>1.7702100031738111E-2</v>
      </c>
      <c r="P1197" s="9">
        <v>1.9005470280966996E-2</v>
      </c>
      <c r="Q1197" s="9">
        <v>2.2650600358065098E-2</v>
      </c>
      <c r="R1197" s="9">
        <v>1.4782608695652177E-2</v>
      </c>
      <c r="S1197" s="10">
        <v>229.602</v>
      </c>
      <c r="T1197" s="10">
        <v>229.22399999999999</v>
      </c>
      <c r="U1197" s="41"/>
      <c r="V1197" s="84">
        <v>8.6000000000000021E-2</v>
      </c>
      <c r="W1197" s="84">
        <v>8.199999999999999E-2</v>
      </c>
      <c r="X1197" s="87">
        <v>8.1999999999999993</v>
      </c>
      <c r="Y1197" s="41"/>
      <c r="Z1197" s="13">
        <v>1.6000000000000001E-3</v>
      </c>
      <c r="AA1197" s="11">
        <v>0.16</v>
      </c>
      <c r="AB1197" s="22">
        <v>1.6000000000000001E-3</v>
      </c>
      <c r="AC1197" s="41"/>
      <c r="AD1197" s="90">
        <v>0</v>
      </c>
      <c r="AE1197" s="41"/>
      <c r="AF1197" s="12" t="str">
        <v/>
      </c>
      <c r="AG1197" s="104" t="str">
        <v/>
      </c>
      <c r="AH1197" s="41"/>
      <c r="AI1197" s="94">
        <v>1.32</v>
      </c>
      <c r="AJ1197" s="94">
        <v>1.8</v>
      </c>
      <c r="AK1197" s="94">
        <v>0.28999999999999998</v>
      </c>
      <c r="AL1197" s="41"/>
      <c r="AM1197" s="7">
        <v>1.5769404769598871E-2</v>
      </c>
      <c r="AN1197" s="7">
        <v>-1.1227862045588566E-3</v>
      </c>
      <c r="AO1197" s="7">
        <v>2.1827304418269966E-2</v>
      </c>
      <c r="AP1197" s="7">
        <v>1.7784273491809666E-2</v>
      </c>
      <c r="AQ1197" s="7">
        <v>2.1636751254240139E-2</v>
      </c>
      <c r="AR1197" s="7">
        <v>2.020902369910349E-2</v>
      </c>
      <c r="AS1197" s="18">
        <v>94.302000000000007</v>
      </c>
      <c r="AT1197" s="41"/>
      <c r="AU1197" s="9">
        <v>1.826744683887549E-2</v>
      </c>
      <c r="AV1197" s="9">
        <v>1.0144505239528812E-3</v>
      </c>
      <c r="AW1197" s="9">
        <v>1.6623103028850172E-2</v>
      </c>
      <c r="AX1197" s="9">
        <v>1.5907282096330189E-2</v>
      </c>
      <c r="AY1197" s="9">
        <v>1.8247764288530366E-2</v>
      </c>
      <c r="AZ1197" s="9">
        <v>1.8510329594091601E-2</v>
      </c>
      <c r="BA1197" s="10">
        <v>92.754999999999995</v>
      </c>
      <c r="BB1197" s="41"/>
    </row>
    <row r="1198" spans="1:54" ht="12.75" customHeight="1" x14ac:dyDescent="0.2">
      <c r="A1198" s="32">
        <v>41061</v>
      </c>
      <c r="B1198" s="7">
        <v>1.6639937622385137E-2</v>
      </c>
      <c r="C1198" s="7">
        <v>-8.2636317131068449E-4</v>
      </c>
      <c r="D1198" s="7">
        <v>2.0865048512079154E-2</v>
      </c>
      <c r="E1198" s="7">
        <v>1.9503395373516863E-2</v>
      </c>
      <c r="F1198" s="7">
        <v>2.4639252988648996E-2</v>
      </c>
      <c r="G1198" s="7">
        <v>2.4942854662009628E-2</v>
      </c>
      <c r="H1198" s="7">
        <v>1.5025041736226985E-2</v>
      </c>
      <c r="I1198" s="8">
        <v>229.47800000000001</v>
      </c>
      <c r="J1198" s="8">
        <v>228.524</v>
      </c>
      <c r="K1198" s="41"/>
      <c r="L1198" s="9">
        <v>2.2179633689209499E-2</v>
      </c>
      <c r="M1198" s="9">
        <v>1.7406554287509035E-3</v>
      </c>
      <c r="N1198" s="9">
        <v>1.5854350932357431E-2</v>
      </c>
      <c r="O1198" s="9">
        <v>1.7794662185724786E-2</v>
      </c>
      <c r="P1198" s="9">
        <v>1.9181937457604326E-2</v>
      </c>
      <c r="Q1198" s="9">
        <v>2.2642588448385625E-2</v>
      </c>
      <c r="R1198" s="9">
        <v>1.6622922134733153E-2</v>
      </c>
      <c r="S1198" s="10">
        <v>229.87899999999999</v>
      </c>
      <c r="T1198" s="10">
        <v>229.62299999999999</v>
      </c>
      <c r="U1198" s="41"/>
      <c r="V1198" s="84">
        <v>8.5250000000000006E-2</v>
      </c>
      <c r="W1198" s="84">
        <v>8.199999999999999E-2</v>
      </c>
      <c r="X1198" s="87">
        <v>8.1999999999999993</v>
      </c>
      <c r="Y1198" s="41"/>
      <c r="Z1198" s="13">
        <v>8.9999999999999998E-4</v>
      </c>
      <c r="AA1198" s="11">
        <v>0.09</v>
      </c>
      <c r="AB1198" s="22">
        <v>1.6000000000000001E-3</v>
      </c>
      <c r="AC1198" s="41"/>
      <c r="AD1198" s="90">
        <v>0</v>
      </c>
      <c r="AE1198" s="41"/>
      <c r="AF1198" s="12" t="str">
        <v/>
      </c>
      <c r="AG1198" s="104" t="str">
        <v/>
      </c>
      <c r="AH1198" s="41"/>
      <c r="AI1198" s="94">
        <v>1.34</v>
      </c>
      <c r="AJ1198" s="94">
        <v>1.62</v>
      </c>
      <c r="AK1198" s="94">
        <v>0.28999999999999998</v>
      </c>
      <c r="AL1198" s="41"/>
      <c r="AM1198" s="7">
        <v>1.5460196726963193E-2</v>
      </c>
      <c r="AN1198" s="7">
        <v>-5.090029903925819E-4</v>
      </c>
      <c r="AO1198" s="7">
        <v>1.9639074760170239E-2</v>
      </c>
      <c r="AP1198" s="7">
        <v>1.7249818600175493E-2</v>
      </c>
      <c r="AQ1198" s="7">
        <v>2.1457345105461378E-2</v>
      </c>
      <c r="AR1198" s="7">
        <v>2.0092745264160383E-2</v>
      </c>
      <c r="AS1198" s="18">
        <v>94.254000000000005</v>
      </c>
      <c r="AT1198" s="41"/>
      <c r="AU1198" s="9">
        <v>1.8192584794552102E-2</v>
      </c>
      <c r="AV1198" s="9">
        <v>1.0242035469785193E-3</v>
      </c>
      <c r="AW1198" s="9">
        <v>1.6536512566273753E-2</v>
      </c>
      <c r="AX1198" s="9">
        <v>1.577896808118795E-2</v>
      </c>
      <c r="AY1198" s="9">
        <v>1.8190338662285921E-2</v>
      </c>
      <c r="AZ1198" s="9">
        <v>1.8522859904937405E-2</v>
      </c>
      <c r="BA1198" s="10">
        <v>92.85</v>
      </c>
      <c r="BB1198" s="41"/>
    </row>
    <row r="1199" spans="1:54" ht="12.75" customHeight="1" x14ac:dyDescent="0.2">
      <c r="A1199" s="32">
        <v>41091</v>
      </c>
      <c r="B1199" s="7">
        <v>1.4084507042253502E-2</v>
      </c>
      <c r="C1199" s="7">
        <v>2.8880992806001871E-4</v>
      </c>
      <c r="D1199" s="7">
        <v>2.0849984019839285E-2</v>
      </c>
      <c r="E1199" s="7">
        <v>1.9222722759906885E-2</v>
      </c>
      <c r="F1199" s="7">
        <v>2.4358312205697397E-2</v>
      </c>
      <c r="G1199" s="7">
        <v>2.4749741358853328E-2</v>
      </c>
      <c r="H1199" s="7">
        <v>1.2499999999999956E-2</v>
      </c>
      <c r="I1199" s="8">
        <v>229.10400000000001</v>
      </c>
      <c r="J1199" s="8">
        <v>228.59</v>
      </c>
      <c r="K1199" s="41"/>
      <c r="L1199" s="9">
        <v>2.1002469311257599E-2</v>
      </c>
      <c r="M1199" s="9">
        <v>1.5111726612753174E-3</v>
      </c>
      <c r="N1199" s="9">
        <v>1.5771530070384676E-2</v>
      </c>
      <c r="O1199" s="9">
        <v>1.7534539701875795E-2</v>
      </c>
      <c r="P1199" s="9">
        <v>1.9080979741720405E-2</v>
      </c>
      <c r="Q1199" s="9">
        <v>2.2506670869006484E-2</v>
      </c>
      <c r="R1199" s="9">
        <v>1.3123359580052396E-2</v>
      </c>
      <c r="S1199" s="10">
        <v>229.893</v>
      </c>
      <c r="T1199" s="10">
        <v>229.97</v>
      </c>
      <c r="U1199" s="41"/>
      <c r="V1199" s="84">
        <v>8.4583333333333344E-2</v>
      </c>
      <c r="W1199" s="84">
        <v>8.199999999999999E-2</v>
      </c>
      <c r="X1199" s="87">
        <v>8.1999999999999993</v>
      </c>
      <c r="Y1199" s="41"/>
      <c r="Z1199" s="13">
        <v>1.2999999999999999E-3</v>
      </c>
      <c r="AA1199" s="11">
        <v>0.13</v>
      </c>
      <c r="AB1199" s="22">
        <v>1.6000000000000001E-3</v>
      </c>
      <c r="AC1199" s="41"/>
      <c r="AD1199" s="90">
        <v>0</v>
      </c>
      <c r="AE1199" s="41"/>
      <c r="AF1199" s="12" t="str">
        <v/>
      </c>
      <c r="AG1199" s="104" t="str">
        <v/>
      </c>
      <c r="AH1199" s="41"/>
      <c r="AI1199" s="94">
        <v>1.28</v>
      </c>
      <c r="AJ1199" s="94">
        <v>1.53</v>
      </c>
      <c r="AK1199" s="94">
        <v>0.25</v>
      </c>
      <c r="AL1199" s="41"/>
      <c r="AM1199" s="7">
        <v>1.4100261354958565E-2</v>
      </c>
      <c r="AN1199" s="7">
        <v>3.607273961847568E-4</v>
      </c>
      <c r="AO1199" s="7">
        <v>1.9723435681121337E-2</v>
      </c>
      <c r="AP1199" s="7">
        <v>1.7013096434514319E-2</v>
      </c>
      <c r="AQ1199" s="7">
        <v>2.1269320929303115E-2</v>
      </c>
      <c r="AR1199" s="7">
        <v>1.9943064930181498E-2</v>
      </c>
      <c r="AS1199" s="18">
        <v>94.287999999999997</v>
      </c>
      <c r="AT1199" s="41"/>
      <c r="AU1199" s="9">
        <v>1.7738650548584145E-2</v>
      </c>
      <c r="AV1199" s="9">
        <v>1.0339256865912194E-3</v>
      </c>
      <c r="AW1199" s="9">
        <v>1.6595458029014409E-2</v>
      </c>
      <c r="AX1199" s="9">
        <v>1.5683906950464399E-2</v>
      </c>
      <c r="AY1199" s="9">
        <v>1.8088285408913718E-2</v>
      </c>
      <c r="AZ1199" s="9">
        <v>1.8383469347472925E-2</v>
      </c>
      <c r="BA1199" s="10">
        <v>92.945999999999998</v>
      </c>
      <c r="BB1199" s="41"/>
    </row>
    <row r="1200" spans="1:54" ht="12.75" customHeight="1" x14ac:dyDescent="0.2">
      <c r="A1200" s="32">
        <v>41122</v>
      </c>
      <c r="B1200" s="7">
        <v>1.692378997550148E-2</v>
      </c>
      <c r="C1200" s="7">
        <v>5.8095279758518803E-3</v>
      </c>
      <c r="D1200" s="7">
        <v>2.1976736065190794E-2</v>
      </c>
      <c r="E1200" s="7">
        <v>2.0729291467589173E-2</v>
      </c>
      <c r="F1200" s="7">
        <v>2.4586132748272593E-2</v>
      </c>
      <c r="G1200" s="7">
        <v>2.4888440362709874E-2</v>
      </c>
      <c r="H1200" s="7">
        <v>1.2468827930174564E-2</v>
      </c>
      <c r="I1200" s="8">
        <v>230.37899999999999</v>
      </c>
      <c r="J1200" s="8">
        <v>229.91800000000001</v>
      </c>
      <c r="K1200" s="41"/>
      <c r="L1200" s="9">
        <v>1.9134561746814605E-2</v>
      </c>
      <c r="M1200" s="9">
        <v>1.1436274296647841E-3</v>
      </c>
      <c r="N1200" s="9">
        <v>1.5837987314463176E-2</v>
      </c>
      <c r="O1200" s="9">
        <v>1.746008766985252E-2</v>
      </c>
      <c r="P1200" s="9">
        <v>1.8841063629170929E-2</v>
      </c>
      <c r="Q1200" s="9">
        <v>2.2435367348910162E-2</v>
      </c>
      <c r="R1200" s="9">
        <v>1.1333914559720881E-2</v>
      </c>
      <c r="S1200" s="10">
        <v>230.196</v>
      </c>
      <c r="T1200" s="10">
        <v>230.233</v>
      </c>
      <c r="U1200" s="41"/>
      <c r="V1200" s="84">
        <v>8.3833333333333343E-2</v>
      </c>
      <c r="W1200" s="84">
        <v>8.1000000000000003E-2</v>
      </c>
      <c r="X1200" s="87">
        <v>8.1</v>
      </c>
      <c r="Y1200" s="41"/>
      <c r="Z1200" s="13">
        <v>1.2999999999999999E-3</v>
      </c>
      <c r="AA1200" s="11">
        <v>0.13</v>
      </c>
      <c r="AB1200" s="22">
        <v>1.2999999999999999E-3</v>
      </c>
      <c r="AC1200" s="41"/>
      <c r="AD1200" s="90">
        <v>0</v>
      </c>
      <c r="AE1200" s="41"/>
      <c r="AF1200" s="12" t="str">
        <v/>
      </c>
      <c r="AG1200" s="104" t="str">
        <v/>
      </c>
      <c r="AH1200" s="41"/>
      <c r="AI1200" s="94">
        <v>1.35</v>
      </c>
      <c r="AJ1200" s="94">
        <v>1.68</v>
      </c>
      <c r="AK1200" s="94">
        <v>0.27</v>
      </c>
      <c r="AL1200" s="41"/>
      <c r="AM1200" s="7">
        <v>1.5118674621228401E-2</v>
      </c>
      <c r="AN1200" s="7">
        <v>3.3620397081284281E-3</v>
      </c>
      <c r="AO1200" s="7">
        <v>1.9879527331691849E-2</v>
      </c>
      <c r="AP1200" s="7">
        <v>1.7557510607063342E-2</v>
      </c>
      <c r="AQ1200" s="7">
        <v>2.1411777019094469E-2</v>
      </c>
      <c r="AR1200" s="7">
        <v>2.0046044506903726E-2</v>
      </c>
      <c r="AS1200" s="18">
        <v>94.605000000000004</v>
      </c>
      <c r="AT1200" s="41"/>
      <c r="AU1200" s="9">
        <v>1.6359225422913903E-2</v>
      </c>
      <c r="AV1200" s="9">
        <v>6.3477718244997483E-4</v>
      </c>
      <c r="AW1200" s="9">
        <v>1.6309126685498221E-2</v>
      </c>
      <c r="AX1200" s="9">
        <v>1.5510666940797835E-2</v>
      </c>
      <c r="AY1200" s="9">
        <v>1.7952603402492384E-2</v>
      </c>
      <c r="AZ1200" s="9">
        <v>1.8369273151037424E-2</v>
      </c>
      <c r="BA1200" s="10">
        <v>93.004999999999995</v>
      </c>
      <c r="BB1200" s="41"/>
    </row>
    <row r="1201" spans="1:54" ht="12.75" customHeight="1" x14ac:dyDescent="0.2">
      <c r="A1201" s="32">
        <v>41153</v>
      </c>
      <c r="B1201" s="7">
        <v>1.9912820806649911E-2</v>
      </c>
      <c r="C1201" s="7">
        <v>4.7712662775423187E-3</v>
      </c>
      <c r="D1201" s="7">
        <v>2.3281269944950056E-2</v>
      </c>
      <c r="E1201" s="7">
        <v>2.10764329971449E-2</v>
      </c>
      <c r="F1201" s="7">
        <v>2.487238599224928E-2</v>
      </c>
      <c r="G1201" s="7">
        <v>2.4971327227978346E-2</v>
      </c>
      <c r="H1201" s="7">
        <v>1.1608623548922115E-2</v>
      </c>
      <c r="I1201" s="8">
        <v>231.40700000000001</v>
      </c>
      <c r="J1201" s="8">
        <v>231.01499999999999</v>
      </c>
      <c r="K1201" s="41"/>
      <c r="L1201" s="9">
        <v>1.9846302736765908E-2</v>
      </c>
      <c r="M1201" s="9">
        <v>1.8502994792231053E-3</v>
      </c>
      <c r="N1201" s="9">
        <v>1.5862764090225356E-2</v>
      </c>
      <c r="O1201" s="9">
        <v>1.7477954620196412E-2</v>
      </c>
      <c r="P1201" s="9">
        <v>1.8939315966596926E-2</v>
      </c>
      <c r="Q1201" s="9">
        <v>2.242663701956249E-2</v>
      </c>
      <c r="R1201" s="9">
        <v>7.7922077922079058E-3</v>
      </c>
      <c r="S1201" s="10">
        <v>230.78</v>
      </c>
      <c r="T1201" s="10">
        <v>230.65899999999999</v>
      </c>
      <c r="U1201" s="41"/>
      <c r="V1201" s="84">
        <v>8.2833333333333328E-2</v>
      </c>
      <c r="W1201" s="84">
        <v>7.8E-2</v>
      </c>
      <c r="X1201" s="87">
        <v>7.8</v>
      </c>
      <c r="Y1201" s="41"/>
      <c r="Z1201" s="13">
        <v>8.9999999999999998E-4</v>
      </c>
      <c r="AA1201" s="11">
        <v>0.09</v>
      </c>
      <c r="AB1201" s="22">
        <v>1.4000000000000002E-3</v>
      </c>
      <c r="AC1201" s="41"/>
      <c r="AD1201" s="90">
        <v>0</v>
      </c>
      <c r="AE1201" s="41"/>
      <c r="AF1201" s="12" t="str">
        <v/>
      </c>
      <c r="AG1201" s="104" t="str">
        <v/>
      </c>
      <c r="AH1201" s="41"/>
      <c r="AI1201" s="94">
        <v>1.42</v>
      </c>
      <c r="AJ1201" s="94">
        <v>1.72</v>
      </c>
      <c r="AK1201" s="94">
        <v>0.26</v>
      </c>
      <c r="AL1201" s="41"/>
      <c r="AM1201" s="7">
        <v>1.6779710051753494E-2</v>
      </c>
      <c r="AN1201" s="7">
        <v>3.044236562549596E-3</v>
      </c>
      <c r="AO1201" s="7">
        <v>2.0364494239060837E-2</v>
      </c>
      <c r="AP1201" s="7">
        <v>1.7393805730858025E-2</v>
      </c>
      <c r="AQ1201" s="7">
        <v>2.1538269067416405E-2</v>
      </c>
      <c r="AR1201" s="7">
        <v>2.0117754154694856E-2</v>
      </c>
      <c r="AS1201" s="18">
        <v>94.893000000000001</v>
      </c>
      <c r="AT1201" s="41"/>
      <c r="AU1201" s="9">
        <v>1.6916020530741482E-2</v>
      </c>
      <c r="AV1201" s="9">
        <v>1.2257405515831987E-3</v>
      </c>
      <c r="AW1201" s="9">
        <v>1.6128170668316288E-2</v>
      </c>
      <c r="AX1201" s="9">
        <v>1.520602476331212E-2</v>
      </c>
      <c r="AY1201" s="9">
        <v>1.791136414825667E-2</v>
      </c>
      <c r="AZ1201" s="9">
        <v>1.8348984902293974E-2</v>
      </c>
      <c r="BA1201" s="10">
        <v>93.119</v>
      </c>
      <c r="BB1201" s="41"/>
    </row>
    <row r="1202" spans="1:54" ht="12.75" customHeight="1" x14ac:dyDescent="0.2">
      <c r="A1202" s="32">
        <v>41183</v>
      </c>
      <c r="B1202" s="7">
        <v>2.1623435988711304E-2</v>
      </c>
      <c r="C1202" s="7">
        <v>2.6967945804385884E-3</v>
      </c>
      <c r="D1202" s="7">
        <v>2.282033833702779E-2</v>
      </c>
      <c r="E1202" s="7">
        <v>2.0560734384025059E-2</v>
      </c>
      <c r="F1202" s="7">
        <v>2.4662812074136564E-2</v>
      </c>
      <c r="G1202" s="7">
        <v>2.4770384632963216E-2</v>
      </c>
      <c r="H1202" s="7">
        <v>1.1589403973510048E-2</v>
      </c>
      <c r="I1202" s="8">
        <v>231.31700000000001</v>
      </c>
      <c r="J1202" s="8">
        <v>231.63800000000001</v>
      </c>
      <c r="K1202" s="41"/>
      <c r="L1202" s="9">
        <v>1.9991796880168389E-2</v>
      </c>
      <c r="M1202" s="9">
        <v>1.582422537165229E-3</v>
      </c>
      <c r="N1202" s="9">
        <v>1.5677298360039282E-2</v>
      </c>
      <c r="O1202" s="9">
        <v>1.7252464232283105E-2</v>
      </c>
      <c r="P1202" s="9">
        <v>1.8892103563194818E-2</v>
      </c>
      <c r="Q1202" s="9">
        <v>2.2226687410265233E-2</v>
      </c>
      <c r="R1202" s="9">
        <v>9.5155709342560346E-3</v>
      </c>
      <c r="S1202" s="10">
        <v>231.27600000000001</v>
      </c>
      <c r="T1202" s="10">
        <v>231.024</v>
      </c>
      <c r="U1202" s="41"/>
      <c r="V1202" s="84">
        <v>8.2000000000000017E-2</v>
      </c>
      <c r="W1202" s="84">
        <v>7.8E-2</v>
      </c>
      <c r="X1202" s="87">
        <v>7.8</v>
      </c>
      <c r="Y1202" s="41"/>
      <c r="Z1202" s="13">
        <v>1.8E-3</v>
      </c>
      <c r="AA1202" s="11">
        <v>0.18</v>
      </c>
      <c r="AB1202" s="22">
        <v>1.6000000000000001E-3</v>
      </c>
      <c r="AC1202" s="41"/>
      <c r="AD1202" s="90">
        <v>0</v>
      </c>
      <c r="AE1202" s="41"/>
      <c r="AF1202" s="12" t="str">
        <v/>
      </c>
      <c r="AG1202" s="104" t="str">
        <v/>
      </c>
      <c r="AH1202" s="41"/>
      <c r="AI1202" s="94">
        <v>1.42</v>
      </c>
      <c r="AJ1202" s="94">
        <v>1.75</v>
      </c>
      <c r="AK1202" s="94">
        <v>0.28000000000000003</v>
      </c>
      <c r="AL1202" s="41"/>
      <c r="AM1202" s="7">
        <v>1.9768774978838444E-2</v>
      </c>
      <c r="AN1202" s="7">
        <v>2.9612300169665762E-3</v>
      </c>
      <c r="AO1202" s="7">
        <v>2.0081846539858228E-2</v>
      </c>
      <c r="AP1202" s="7">
        <v>1.7379326857852373E-2</v>
      </c>
      <c r="AQ1202" s="7">
        <v>2.1653992743002837E-2</v>
      </c>
      <c r="AR1202" s="7">
        <v>2.008876352306288E-2</v>
      </c>
      <c r="AS1202" s="18">
        <v>95.174000000000007</v>
      </c>
      <c r="AT1202" s="41"/>
      <c r="AU1202" s="9">
        <v>1.8894492108193051E-2</v>
      </c>
      <c r="AV1202" s="9">
        <v>2.4270020081831323E-3</v>
      </c>
      <c r="AW1202" s="9">
        <v>1.5703698147891298E-2</v>
      </c>
      <c r="AX1202" s="9">
        <v>1.5169844682858535E-2</v>
      </c>
      <c r="AY1202" s="9">
        <v>1.8071999360417035E-2</v>
      </c>
      <c r="AZ1202" s="9">
        <v>1.8276923649098498E-2</v>
      </c>
      <c r="BA1202" s="10">
        <v>93.344999999999999</v>
      </c>
      <c r="BB1202" s="41"/>
    </row>
    <row r="1203" spans="1:54" ht="12.75" customHeight="1" x14ac:dyDescent="0.2">
      <c r="A1203" s="32">
        <v>41214</v>
      </c>
      <c r="B1203" s="7">
        <v>1.7641338460858469E-2</v>
      </c>
      <c r="C1203" s="7">
        <v>-1.6793444944266378E-3</v>
      </c>
      <c r="D1203" s="7">
        <v>2.0961570284745656E-2</v>
      </c>
      <c r="E1203" s="7">
        <v>1.8384895811752511E-2</v>
      </c>
      <c r="F1203" s="7">
        <v>2.4176279692563529E-2</v>
      </c>
      <c r="G1203" s="7">
        <v>2.4454865909645518E-2</v>
      </c>
      <c r="H1203" s="7">
        <v>8.2712985938793171E-3</v>
      </c>
      <c r="I1203" s="8">
        <v>230.221</v>
      </c>
      <c r="J1203" s="8">
        <v>231.249</v>
      </c>
      <c r="K1203" s="41"/>
      <c r="L1203" s="9">
        <v>1.9412939314728428E-2</v>
      </c>
      <c r="M1203" s="9">
        <v>1.3245377103678901E-3</v>
      </c>
      <c r="N1203" s="9">
        <v>1.6191047701525463E-2</v>
      </c>
      <c r="O1203" s="9">
        <v>1.7128952888087134E-2</v>
      </c>
      <c r="P1203" s="9">
        <v>1.8886376236365132E-2</v>
      </c>
      <c r="Q1203" s="9">
        <v>2.2121014562677122E-2</v>
      </c>
      <c r="R1203" s="9">
        <v>8.643042350907626E-3</v>
      </c>
      <c r="S1203" s="10">
        <v>231.26300000000001</v>
      </c>
      <c r="T1203" s="10">
        <v>231.33</v>
      </c>
      <c r="U1203" s="41"/>
      <c r="V1203" s="84">
        <v>8.1250000000000003E-2</v>
      </c>
      <c r="W1203" s="84">
        <v>7.6999999999999999E-2</v>
      </c>
      <c r="X1203" s="87">
        <v>7.7</v>
      </c>
      <c r="Y1203" s="41"/>
      <c r="Z1203" s="13">
        <v>1.6000000000000001E-3</v>
      </c>
      <c r="AA1203" s="11">
        <v>0.16</v>
      </c>
      <c r="AB1203" s="22">
        <v>1.6000000000000001E-3</v>
      </c>
      <c r="AC1203" s="41"/>
      <c r="AD1203" s="90">
        <v>0</v>
      </c>
      <c r="AE1203" s="41"/>
      <c r="AF1203" s="12" t="str">
        <v/>
      </c>
      <c r="AG1203" s="104" t="str">
        <v/>
      </c>
      <c r="AH1203" s="41"/>
      <c r="AI1203" s="94">
        <v>1.37</v>
      </c>
      <c r="AJ1203" s="94">
        <v>1.65</v>
      </c>
      <c r="AK1203" s="94">
        <v>0.27</v>
      </c>
      <c r="AL1203" s="41"/>
      <c r="AM1203" s="7">
        <v>1.6991017964071764E-2</v>
      </c>
      <c r="AN1203" s="7">
        <v>-6.8295963183240271E-4</v>
      </c>
      <c r="AO1203" s="7">
        <v>1.9001702978436619E-2</v>
      </c>
      <c r="AP1203" s="7">
        <v>1.6164967128835084E-2</v>
      </c>
      <c r="AQ1203" s="7">
        <v>2.1483184766715402E-2</v>
      </c>
      <c r="AR1203" s="7">
        <v>1.9953513166097281E-2</v>
      </c>
      <c r="AS1203" s="18">
        <v>95.108999999999995</v>
      </c>
      <c r="AT1203" s="41"/>
      <c r="AU1203" s="9">
        <v>1.7830690135935745E-2</v>
      </c>
      <c r="AV1203" s="9">
        <v>1.0712946595961004E-3</v>
      </c>
      <c r="AW1203" s="9">
        <v>1.5769892557294218E-2</v>
      </c>
      <c r="AX1203" s="9">
        <v>1.4988968471489006E-2</v>
      </c>
      <c r="AY1203" s="9">
        <v>1.8081906331692821E-2</v>
      </c>
      <c r="AZ1203" s="9">
        <v>1.8220298037574523E-2</v>
      </c>
      <c r="BA1203" s="10">
        <v>93.444999999999993</v>
      </c>
      <c r="BB1203" s="41"/>
    </row>
    <row r="1204" spans="1:54" ht="12.75" customHeight="1" x14ac:dyDescent="0.2">
      <c r="A1204" s="32">
        <v>41244</v>
      </c>
      <c r="B1204" s="7">
        <v>1.7410223687475579E-2</v>
      </c>
      <c r="C1204" s="7">
        <v>-1.2108160467716456E-4</v>
      </c>
      <c r="D1204" s="7">
        <v>2.0643778623009368E-2</v>
      </c>
      <c r="E1204" s="7">
        <v>1.7972409438103965E-2</v>
      </c>
      <c r="F1204" s="7">
        <v>2.4126303982012542E-2</v>
      </c>
      <c r="G1204" s="7">
        <v>2.4352823819765224E-2</v>
      </c>
      <c r="H1204" s="7">
        <v>8.3194675540765317E-3</v>
      </c>
      <c r="I1204" s="8">
        <v>229.601</v>
      </c>
      <c r="J1204" s="8">
        <v>231.221</v>
      </c>
      <c r="K1204" s="41"/>
      <c r="L1204" s="9">
        <v>1.8933580312251896E-2</v>
      </c>
      <c r="M1204" s="9">
        <v>1.707517399386127E-3</v>
      </c>
      <c r="N1204" s="9">
        <v>1.6406255558095051E-2</v>
      </c>
      <c r="O1204" s="9">
        <v>1.7002209034267413E-2</v>
      </c>
      <c r="P1204" s="9">
        <v>1.8997710924721911E-2</v>
      </c>
      <c r="Q1204" s="9">
        <v>2.2104404373000541E-2</v>
      </c>
      <c r="R1204" s="9">
        <v>8.6956521739129933E-3</v>
      </c>
      <c r="S1204" s="10">
        <v>231.03299999999999</v>
      </c>
      <c r="T1204" s="10">
        <v>231.72499999999999</v>
      </c>
      <c r="U1204" s="41"/>
      <c r="V1204" s="84">
        <v>8.0750000000000016E-2</v>
      </c>
      <c r="W1204" s="84">
        <v>7.9000000000000001E-2</v>
      </c>
      <c r="X1204" s="87">
        <v>7.9</v>
      </c>
      <c r="Y1204" s="41"/>
      <c r="Z1204" s="13">
        <v>8.9999999999999998E-4</v>
      </c>
      <c r="AA1204" s="11">
        <v>0.09</v>
      </c>
      <c r="AB1204" s="22">
        <v>1.6000000000000001E-3</v>
      </c>
      <c r="AC1204" s="41"/>
      <c r="AD1204" s="90">
        <v>0</v>
      </c>
      <c r="AE1204" s="41"/>
      <c r="AF1204" s="12" t="str">
        <v/>
      </c>
      <c r="AG1204" s="104" t="str">
        <v/>
      </c>
      <c r="AH1204" s="41"/>
      <c r="AI1204" s="94">
        <v>1.53</v>
      </c>
      <c r="AJ1204" s="94">
        <v>1.72</v>
      </c>
      <c r="AK1204" s="94">
        <v>0.26</v>
      </c>
      <c r="AL1204" s="41"/>
      <c r="AM1204" s="7">
        <v>1.6243828413875505E-2</v>
      </c>
      <c r="AN1204" s="7">
        <v>-1.5771378103024425E-4</v>
      </c>
      <c r="AO1204" s="7">
        <v>1.8751717139293689E-2</v>
      </c>
      <c r="AP1204" s="7">
        <v>1.5663587095974929E-2</v>
      </c>
      <c r="AQ1204" s="7">
        <v>2.1368826962397502E-2</v>
      </c>
      <c r="AR1204" s="7">
        <v>1.9856395187419773E-2</v>
      </c>
      <c r="AS1204" s="18">
        <v>95.093999999999994</v>
      </c>
      <c r="AT1204" s="41"/>
      <c r="AU1204" s="9">
        <v>1.6898651587646807E-2</v>
      </c>
      <c r="AV1204" s="9">
        <v>7.3840226871424441E-4</v>
      </c>
      <c r="AW1204" s="9">
        <v>1.5731325417855047E-2</v>
      </c>
      <c r="AX1204" s="9">
        <v>1.4732063160212361E-2</v>
      </c>
      <c r="AY1204" s="9">
        <v>1.8061955644844474E-2</v>
      </c>
      <c r="AZ1204" s="9">
        <v>1.8163369623959147E-2</v>
      </c>
      <c r="BA1204" s="10">
        <v>93.513999999999996</v>
      </c>
      <c r="BB1204" s="41"/>
    </row>
    <row r="1205" spans="1:54" ht="12.75" customHeight="1" x14ac:dyDescent="0.2">
      <c r="A1205" s="32">
        <v>41275</v>
      </c>
      <c r="B1205" s="7">
        <v>1.5948646681225531E-2</v>
      </c>
      <c r="C1205" s="7">
        <v>1.9807889421807889E-3</v>
      </c>
      <c r="D1205" s="7">
        <v>2.0487731633690887E-2</v>
      </c>
      <c r="E1205" s="7">
        <v>1.7564218404457099E-2</v>
      </c>
      <c r="F1205" s="7">
        <v>2.3976829009149547E-2</v>
      </c>
      <c r="G1205" s="7">
        <v>2.4252033288348684E-2</v>
      </c>
      <c r="H1205" s="7">
        <v>4.9710024855011969E-3</v>
      </c>
      <c r="I1205" s="8">
        <v>230.28</v>
      </c>
      <c r="J1205" s="8">
        <v>231.679</v>
      </c>
      <c r="K1205" s="41"/>
      <c r="L1205" s="9">
        <v>1.9253026575777765E-2</v>
      </c>
      <c r="M1205" s="9">
        <v>2.1749919085123359E-3</v>
      </c>
      <c r="N1205" s="9">
        <v>1.7160640232056101E-2</v>
      </c>
      <c r="O1205" s="9">
        <v>1.6763702945374659E-2</v>
      </c>
      <c r="P1205" s="9">
        <v>1.9040032504273219E-2</v>
      </c>
      <c r="Q1205" s="9">
        <v>2.199311772643453E-2</v>
      </c>
      <c r="R1205" s="9">
        <v>6.0763888888888395E-3</v>
      </c>
      <c r="S1205" s="10">
        <v>231.61199999999999</v>
      </c>
      <c r="T1205" s="10">
        <v>232.22900000000001</v>
      </c>
      <c r="U1205" s="41"/>
      <c r="V1205" s="84">
        <v>8.0500000000000002E-2</v>
      </c>
      <c r="W1205" s="84">
        <v>0.08</v>
      </c>
      <c r="X1205" s="87">
        <v>8</v>
      </c>
      <c r="Y1205" s="41"/>
      <c r="Z1205" s="13">
        <v>1.5E-3</v>
      </c>
      <c r="AA1205" s="11">
        <v>0.15</v>
      </c>
      <c r="AB1205" s="22">
        <v>1.4000000000000002E-3</v>
      </c>
      <c r="AC1205" s="41"/>
      <c r="AD1205" s="90">
        <v>0</v>
      </c>
      <c r="AE1205" s="41"/>
      <c r="AF1205" s="12" t="str">
        <v/>
      </c>
      <c r="AG1205" s="104" t="str">
        <v/>
      </c>
      <c r="AH1205" s="41"/>
      <c r="AI1205" s="94">
        <v>1.75</v>
      </c>
      <c r="AJ1205" s="94">
        <v>1.91</v>
      </c>
      <c r="AK1205" s="94">
        <v>0.27</v>
      </c>
      <c r="AL1205" s="41"/>
      <c r="AM1205" s="7">
        <v>1.4708075063369241E-2</v>
      </c>
      <c r="AN1205" s="7">
        <v>1.9033798136582902E-3</v>
      </c>
      <c r="AO1205" s="7">
        <v>1.8654462430453655E-2</v>
      </c>
      <c r="AP1205" s="7">
        <v>1.5537969982386324E-2</v>
      </c>
      <c r="AQ1205" s="7">
        <v>2.1258309385864482E-2</v>
      </c>
      <c r="AR1205" s="7">
        <v>1.982955827831856E-2</v>
      </c>
      <c r="AS1205" s="18">
        <v>95.275000000000006</v>
      </c>
      <c r="AT1205" s="41"/>
      <c r="AU1205" s="9">
        <v>1.5915867078657886E-2</v>
      </c>
      <c r="AV1205" s="9">
        <v>2.0210877515667303E-3</v>
      </c>
      <c r="AW1205" s="9">
        <v>1.591448419353636E-2</v>
      </c>
      <c r="AX1205" s="9">
        <v>1.4738291656415159E-2</v>
      </c>
      <c r="AY1205" s="9">
        <v>1.8198529233569571E-2</v>
      </c>
      <c r="AZ1205" s="9">
        <v>1.811811560922072E-2</v>
      </c>
      <c r="BA1205" s="10">
        <v>93.703000000000003</v>
      </c>
      <c r="BB1205" s="41"/>
    </row>
    <row r="1206" spans="1:54" ht="12.75" customHeight="1" x14ac:dyDescent="0.2">
      <c r="A1206" s="32">
        <v>41306</v>
      </c>
      <c r="B1206" s="7">
        <v>1.9779235097490577E-2</v>
      </c>
      <c r="C1206" s="7">
        <v>5.4299267521009664E-3</v>
      </c>
      <c r="D1206" s="7">
        <v>2.318111425311753E-2</v>
      </c>
      <c r="E1206" s="7">
        <v>1.8634601160550268E-2</v>
      </c>
      <c r="F1206" s="7">
        <v>2.4026103648538522E-2</v>
      </c>
      <c r="G1206" s="7">
        <v>2.4490532257545272E-2</v>
      </c>
      <c r="H1206" s="7">
        <v>1.2376237623762387E-2</v>
      </c>
      <c r="I1206" s="8">
        <v>232.166</v>
      </c>
      <c r="J1206" s="8">
        <v>232.93700000000001</v>
      </c>
      <c r="K1206" s="41"/>
      <c r="L1206" s="9">
        <v>2.0042569065016558E-2</v>
      </c>
      <c r="M1206" s="9">
        <v>1.4640721012448843E-3</v>
      </c>
      <c r="N1206" s="9">
        <v>1.7564993587548816E-2</v>
      </c>
      <c r="O1206" s="9">
        <v>1.678898892756342E-2</v>
      </c>
      <c r="P1206" s="9">
        <v>1.9028941335358818E-2</v>
      </c>
      <c r="Q1206" s="9">
        <v>2.1867834202666137E-2</v>
      </c>
      <c r="R1206" s="9">
        <v>1.1245674740484546E-2</v>
      </c>
      <c r="S1206" s="10">
        <v>232.43199999999999</v>
      </c>
      <c r="T1206" s="10">
        <v>232.56899999999999</v>
      </c>
      <c r="U1206" s="41"/>
      <c r="V1206" s="84">
        <v>8.0000000000000016E-2</v>
      </c>
      <c r="W1206" s="84">
        <v>7.6999999999999999E-2</v>
      </c>
      <c r="X1206" s="87">
        <v>7.7</v>
      </c>
      <c r="Y1206" s="41"/>
      <c r="Z1206" s="13">
        <v>1.4000000000000002E-3</v>
      </c>
      <c r="AA1206" s="11">
        <v>0.14000000000000001</v>
      </c>
      <c r="AB1206" s="22">
        <v>1.5E-3</v>
      </c>
      <c r="AC1206" s="41"/>
      <c r="AD1206" s="90">
        <v>0</v>
      </c>
      <c r="AE1206" s="41"/>
      <c r="AF1206" s="12" t="str">
        <v/>
      </c>
      <c r="AG1206" s="104" t="str">
        <v/>
      </c>
      <c r="AH1206" s="41"/>
      <c r="AI1206" s="94">
        <v>1.64</v>
      </c>
      <c r="AJ1206" s="94">
        <v>1.98</v>
      </c>
      <c r="AK1206" s="94">
        <v>0.27</v>
      </c>
      <c r="AL1206" s="41"/>
      <c r="AM1206" s="7">
        <v>1.6046076681118793E-2</v>
      </c>
      <c r="AN1206" s="7">
        <v>3.5581212280242358E-3</v>
      </c>
      <c r="AO1206" s="7">
        <v>1.9868740919412486E-2</v>
      </c>
      <c r="AP1206" s="7">
        <v>1.5854555394909209E-2</v>
      </c>
      <c r="AQ1206" s="7">
        <v>2.1192016803282199E-2</v>
      </c>
      <c r="AR1206" s="7">
        <v>1.9933848240667462E-2</v>
      </c>
      <c r="AS1206" s="18">
        <v>95.614000000000004</v>
      </c>
      <c r="AT1206" s="41"/>
      <c r="AU1206" s="9">
        <v>1.5601316530249987E-2</v>
      </c>
      <c r="AV1206" s="9">
        <v>1.0885457242564289E-3</v>
      </c>
      <c r="AW1206" s="9">
        <v>1.5987476451818194E-2</v>
      </c>
      <c r="AX1206" s="9">
        <v>1.4761115694412741E-2</v>
      </c>
      <c r="AY1206" s="9">
        <v>1.8168852989225215E-2</v>
      </c>
      <c r="AZ1206" s="9">
        <v>1.8076342871278461E-2</v>
      </c>
      <c r="BA1206" s="10">
        <v>93.805000000000007</v>
      </c>
      <c r="BB1206" s="41"/>
    </row>
    <row r="1207" spans="1:54" ht="12.75" customHeight="1" x14ac:dyDescent="0.2">
      <c r="A1207" s="32">
        <v>41334</v>
      </c>
      <c r="B1207" s="7">
        <v>1.4738962125967703E-2</v>
      </c>
      <c r="C1207" s="7">
        <v>-2.8119191025899326E-3</v>
      </c>
      <c r="D1207" s="7">
        <v>2.2674158466778893E-2</v>
      </c>
      <c r="E1207" s="7">
        <v>1.7408951349727975E-2</v>
      </c>
      <c r="F1207" s="7">
        <v>2.3680187142883113E-2</v>
      </c>
      <c r="G1207" s="7">
        <v>2.4445615819987054E-2</v>
      </c>
      <c r="H1207" s="7">
        <v>9.8603122432210366E-3</v>
      </c>
      <c r="I1207" s="8">
        <v>232.773</v>
      </c>
      <c r="J1207" s="8">
        <v>232.28200000000001</v>
      </c>
      <c r="K1207" s="41"/>
      <c r="L1207" s="9">
        <v>1.8873368745491392E-2</v>
      </c>
      <c r="M1207" s="9">
        <v>9.6745481985993642E-4</v>
      </c>
      <c r="N1207" s="9">
        <v>1.7766638725067452E-2</v>
      </c>
      <c r="O1207" s="9">
        <v>1.638214491632306E-2</v>
      </c>
      <c r="P1207" s="9">
        <v>1.9036060329399751E-2</v>
      </c>
      <c r="Q1207" s="9">
        <v>2.1801057836202453E-2</v>
      </c>
      <c r="R1207" s="9">
        <v>9.4745908699398473E-3</v>
      </c>
      <c r="S1207" s="10">
        <v>233.05199999999999</v>
      </c>
      <c r="T1207" s="10">
        <v>232.79400000000001</v>
      </c>
      <c r="U1207" s="41"/>
      <c r="V1207" s="84">
        <v>7.9416666666666663E-2</v>
      </c>
      <c r="W1207" s="84">
        <v>7.4999999999999997E-2</v>
      </c>
      <c r="X1207" s="87">
        <v>7.5</v>
      </c>
      <c r="Y1207" s="41"/>
      <c r="Z1207" s="13">
        <v>8.9999999999999998E-4</v>
      </c>
      <c r="AA1207" s="11">
        <v>0.09</v>
      </c>
      <c r="AB1207" s="22">
        <v>1.4000000000000002E-3</v>
      </c>
      <c r="AC1207" s="41"/>
      <c r="AD1207" s="90">
        <v>0</v>
      </c>
      <c r="AE1207" s="41"/>
      <c r="AF1207" s="12" t="str">
        <v/>
      </c>
      <c r="AG1207" s="104" t="str">
        <v/>
      </c>
      <c r="AH1207" s="41"/>
      <c r="AI1207" s="94">
        <v>1.62</v>
      </c>
      <c r="AJ1207" s="94">
        <v>1.96</v>
      </c>
      <c r="AK1207" s="94">
        <v>0.26</v>
      </c>
      <c r="AL1207" s="41"/>
      <c r="AM1207" s="7">
        <v>1.2769929150227011E-2</v>
      </c>
      <c r="AN1207" s="7">
        <v>-1.3177986487334925E-3</v>
      </c>
      <c r="AO1207" s="7">
        <v>1.8942207008189493E-2</v>
      </c>
      <c r="AP1207" s="7">
        <v>1.5006233988112294E-2</v>
      </c>
      <c r="AQ1207" s="7">
        <v>2.0795640490237188E-2</v>
      </c>
      <c r="AR1207" s="7">
        <v>1.9762241535990155E-2</v>
      </c>
      <c r="AS1207" s="18">
        <v>95.488</v>
      </c>
      <c r="AT1207" s="41"/>
      <c r="AU1207" s="9">
        <v>1.4807449119659477E-2</v>
      </c>
      <c r="AV1207" s="9">
        <v>9.16795479985133E-4</v>
      </c>
      <c r="AW1207" s="9">
        <v>1.5794643128312025E-2</v>
      </c>
      <c r="AX1207" s="9">
        <v>1.4549416532495307E-2</v>
      </c>
      <c r="AY1207" s="9">
        <v>1.8098546554357497E-2</v>
      </c>
      <c r="AZ1207" s="9">
        <v>1.8012075939754624E-2</v>
      </c>
      <c r="BA1207" s="10">
        <v>93.891000000000005</v>
      </c>
      <c r="BB1207" s="41"/>
    </row>
    <row r="1208" spans="1:54" ht="12.75" customHeight="1" x14ac:dyDescent="0.2">
      <c r="A1208" s="32">
        <v>41365</v>
      </c>
      <c r="B1208" s="7">
        <v>1.0630853814894481E-2</v>
      </c>
      <c r="C1208" s="7">
        <v>-2.0879792665812191E-3</v>
      </c>
      <c r="D1208" s="7">
        <v>2.1728432020149624E-2</v>
      </c>
      <c r="E1208" s="7">
        <v>1.5967970178021984E-2</v>
      </c>
      <c r="F1208" s="7">
        <v>2.3796251786768918E-2</v>
      </c>
      <c r="G1208" s="7">
        <v>2.4249872019959096E-2</v>
      </c>
      <c r="H1208" s="7">
        <v>4.0916530278232166E-3</v>
      </c>
      <c r="I1208" s="8">
        <v>232.53100000000001</v>
      </c>
      <c r="J1208" s="8">
        <v>231.797</v>
      </c>
      <c r="K1208" s="41"/>
      <c r="L1208" s="9">
        <v>1.7151977950571995E-2</v>
      </c>
      <c r="M1208" s="9">
        <v>1.6323444762322836E-4</v>
      </c>
      <c r="N1208" s="9">
        <v>1.7870217115954601E-2</v>
      </c>
      <c r="O1208" s="9">
        <v>1.6360065429233517E-2</v>
      </c>
      <c r="P1208" s="9">
        <v>1.9063698116601246E-2</v>
      </c>
      <c r="Q1208" s="9">
        <v>2.1740245444801021E-2</v>
      </c>
      <c r="R1208" s="9">
        <v>5.145797598627766E-3</v>
      </c>
      <c r="S1208" s="10">
        <v>233.23599999999999</v>
      </c>
      <c r="T1208" s="10">
        <v>232.83199999999999</v>
      </c>
      <c r="U1208" s="41"/>
      <c r="V1208" s="84">
        <v>7.8916666666666663E-2</v>
      </c>
      <c r="W1208" s="84">
        <v>7.5999999999999998E-2</v>
      </c>
      <c r="X1208" s="87">
        <v>7.6</v>
      </c>
      <c r="Y1208" s="41"/>
      <c r="Z1208" s="13">
        <v>1.4000000000000002E-3</v>
      </c>
      <c r="AA1208" s="11">
        <v>0.14000000000000001</v>
      </c>
      <c r="AB1208" s="22">
        <v>1.5E-3</v>
      </c>
      <c r="AC1208" s="41"/>
      <c r="AD1208" s="90">
        <v>0</v>
      </c>
      <c r="AE1208" s="41"/>
      <c r="AF1208" s="12" t="str">
        <v/>
      </c>
      <c r="AG1208" s="104" t="str">
        <v/>
      </c>
      <c r="AH1208" s="41"/>
      <c r="AI1208" s="94">
        <v>1.48</v>
      </c>
      <c r="AJ1208" s="94">
        <v>1.76</v>
      </c>
      <c r="AK1208" s="94">
        <v>0.23</v>
      </c>
      <c r="AL1208" s="41"/>
      <c r="AM1208" s="7">
        <v>1.0412253198881505E-2</v>
      </c>
      <c r="AN1208" s="7">
        <v>-1.0158344504020977E-3</v>
      </c>
      <c r="AO1208" s="7">
        <v>1.8412809290163645E-2</v>
      </c>
      <c r="AP1208" s="7">
        <v>1.4424817032265169E-2</v>
      </c>
      <c r="AQ1208" s="7">
        <v>2.0865402848598391E-2</v>
      </c>
      <c r="AR1208" s="7">
        <v>1.9574777760168249E-2</v>
      </c>
      <c r="AS1208" s="18">
        <v>95.391000000000005</v>
      </c>
      <c r="AT1208" s="41"/>
      <c r="AU1208" s="9">
        <v>1.3770626261318197E-2</v>
      </c>
      <c r="AV1208" s="9">
        <v>4.8992981222895082E-4</v>
      </c>
      <c r="AW1208" s="9">
        <v>1.5786661867068785E-2</v>
      </c>
      <c r="AX1208" s="9">
        <v>1.4530366616770207E-2</v>
      </c>
      <c r="AY1208" s="9">
        <v>1.8035607253336305E-2</v>
      </c>
      <c r="AZ1208" s="9">
        <v>1.788925376413486E-2</v>
      </c>
      <c r="BA1208" s="10">
        <v>93.936999999999998</v>
      </c>
      <c r="BB1208" s="41"/>
    </row>
    <row r="1209" spans="1:54" ht="12.75" customHeight="1" x14ac:dyDescent="0.2">
      <c r="A1209" s="32">
        <v>41395</v>
      </c>
      <c r="B1209" s="7">
        <v>1.3619650588516885E-2</v>
      </c>
      <c r="C1209" s="7">
        <v>4.1415548950163306E-4</v>
      </c>
      <c r="D1209" s="7">
        <v>2.2070403054926357E-2</v>
      </c>
      <c r="E1209" s="7">
        <v>1.4626396588196755E-2</v>
      </c>
      <c r="F1209" s="7">
        <v>2.4145668270374676E-2</v>
      </c>
      <c r="G1209" s="7">
        <v>2.4269891151254663E-2</v>
      </c>
      <c r="H1209" s="7">
        <v>7.3710073710073765E-3</v>
      </c>
      <c r="I1209" s="8">
        <v>232.94499999999999</v>
      </c>
      <c r="J1209" s="8">
        <v>231.893</v>
      </c>
      <c r="K1209" s="41"/>
      <c r="L1209" s="9">
        <v>1.6811700246513572E-2</v>
      </c>
      <c r="M1209" s="9">
        <v>7.0437053326011245E-4</v>
      </c>
      <c r="N1209" s="9">
        <v>1.8157444178289905E-2</v>
      </c>
      <c r="O1209" s="9">
        <v>1.6442602990003108E-2</v>
      </c>
      <c r="P1209" s="9">
        <v>1.9109635907373024E-2</v>
      </c>
      <c r="Q1209" s="9">
        <v>2.1789724745041372E-2</v>
      </c>
      <c r="R1209" s="9">
        <v>5.1413881748072487E-3</v>
      </c>
      <c r="S1209" s="10">
        <v>233.46199999999999</v>
      </c>
      <c r="T1209" s="10">
        <v>232.99600000000001</v>
      </c>
      <c r="U1209" s="41"/>
      <c r="V1209" s="84">
        <v>7.8333333333333324E-2</v>
      </c>
      <c r="W1209" s="84">
        <v>7.4999999999999997E-2</v>
      </c>
      <c r="X1209" s="87">
        <v>7.5</v>
      </c>
      <c r="Y1209" s="41"/>
      <c r="Z1209" s="13">
        <v>8.9999999999999998E-4</v>
      </c>
      <c r="AA1209" s="11">
        <v>0.09</v>
      </c>
      <c r="AB1209" s="22">
        <v>1.1000000000000001E-3</v>
      </c>
      <c r="AC1209" s="41"/>
      <c r="AD1209" s="90">
        <v>0</v>
      </c>
      <c r="AE1209" s="41"/>
      <c r="AF1209" s="12" t="str">
        <v/>
      </c>
      <c r="AG1209" s="104" t="str">
        <v/>
      </c>
      <c r="AH1209" s="41"/>
      <c r="AI1209" s="94">
        <v>1.86</v>
      </c>
      <c r="AJ1209" s="94">
        <v>1.93</v>
      </c>
      <c r="AK1209" s="94">
        <v>0.25</v>
      </c>
      <c r="AL1209" s="41"/>
      <c r="AM1209" s="7">
        <v>1.2290301372187118E-2</v>
      </c>
      <c r="AN1209" s="7">
        <v>7.3382184902137659E-4</v>
      </c>
      <c r="AO1209" s="7">
        <v>1.8552846647195365E-2</v>
      </c>
      <c r="AP1209" s="7">
        <v>1.3705265350765217E-2</v>
      </c>
      <c r="AQ1209" s="7">
        <v>2.1057468332617457E-2</v>
      </c>
      <c r="AR1209" s="7">
        <v>1.9454918574754343E-2</v>
      </c>
      <c r="AS1209" s="18">
        <v>95.460999999999999</v>
      </c>
      <c r="AT1209" s="41"/>
      <c r="AU1209" s="9">
        <v>1.3929168238908884E-2</v>
      </c>
      <c r="AV1209" s="9">
        <v>1.1709975834868214E-3</v>
      </c>
      <c r="AW1209" s="9">
        <v>1.5809117641917947E-2</v>
      </c>
      <c r="AX1209" s="9">
        <v>1.4399042804121409E-2</v>
      </c>
      <c r="AY1209" s="9">
        <v>1.8008423341127511E-2</v>
      </c>
      <c r="AZ1209" s="9">
        <v>1.7776867151113818E-2</v>
      </c>
      <c r="BA1209" s="10">
        <v>94.046999999999997</v>
      </c>
      <c r="BB1209" s="41"/>
    </row>
    <row r="1210" spans="1:54" ht="12.75" customHeight="1" x14ac:dyDescent="0.2">
      <c r="A1210" s="32">
        <v>41426</v>
      </c>
      <c r="B1210" s="7">
        <v>1.7544165453768912E-2</v>
      </c>
      <c r="C1210" s="7">
        <v>2.3804082055085551E-3</v>
      </c>
      <c r="D1210" s="7">
        <v>2.3220394044105808E-2</v>
      </c>
      <c r="E1210" s="7">
        <v>1.3079312352424655E-2</v>
      </c>
      <c r="F1210" s="7">
        <v>2.4279584957850542E-2</v>
      </c>
      <c r="G1210" s="7">
        <v>2.4321660687176117E-2</v>
      </c>
      <c r="H1210" s="7">
        <v>1.1513157894736947E-2</v>
      </c>
      <c r="I1210" s="8">
        <v>233.50399999999999</v>
      </c>
      <c r="J1210" s="8">
        <v>232.44499999999999</v>
      </c>
      <c r="K1210" s="41"/>
      <c r="L1210" s="9">
        <v>1.6360781106582234E-2</v>
      </c>
      <c r="M1210" s="9">
        <v>1.5193393878005779E-3</v>
      </c>
      <c r="N1210" s="9">
        <v>1.8305661894604919E-2</v>
      </c>
      <c r="O1210" s="9">
        <v>1.62454758260282E-2</v>
      </c>
      <c r="P1210" s="9">
        <v>1.9292875968493606E-2</v>
      </c>
      <c r="Q1210" s="9">
        <v>2.1794995538275685E-2</v>
      </c>
      <c r="R1210" s="9">
        <v>8.6058519793459354E-3</v>
      </c>
      <c r="S1210" s="10">
        <v>233.64</v>
      </c>
      <c r="T1210" s="10">
        <v>233.35</v>
      </c>
      <c r="U1210" s="41"/>
      <c r="V1210" s="84">
        <v>7.775E-2</v>
      </c>
      <c r="W1210" s="84">
        <v>7.4999999999999997E-2</v>
      </c>
      <c r="X1210" s="87">
        <v>7.5</v>
      </c>
      <c r="Y1210" s="41"/>
      <c r="Z1210" s="13">
        <v>7.000000000000001E-4</v>
      </c>
      <c r="AA1210" s="11">
        <v>7.0000000000000007E-2</v>
      </c>
      <c r="AB1210" s="22">
        <v>8.9999999999999998E-4</v>
      </c>
      <c r="AC1210" s="41"/>
      <c r="AD1210" s="90">
        <v>0</v>
      </c>
      <c r="AE1210" s="41"/>
      <c r="AF1210" s="12" t="str">
        <v/>
      </c>
      <c r="AG1210" s="104" t="str">
        <v/>
      </c>
      <c r="AH1210" s="41"/>
      <c r="AI1210" s="94">
        <v>2.16</v>
      </c>
      <c r="AJ1210" s="94">
        <v>2.2999999999999998</v>
      </c>
      <c r="AK1210" s="94">
        <v>0.33</v>
      </c>
      <c r="AL1210" s="41"/>
      <c r="AM1210" s="7">
        <v>1.5055063976064709E-2</v>
      </c>
      <c r="AN1210" s="7">
        <v>2.2208022124219351E-3</v>
      </c>
      <c r="AO1210" s="7">
        <v>1.9449250327180145E-2</v>
      </c>
      <c r="AP1210" s="7">
        <v>1.2689948383085792E-2</v>
      </c>
      <c r="AQ1210" s="7">
        <v>2.1173376343961658E-2</v>
      </c>
      <c r="AR1210" s="7">
        <v>1.9550730761233259E-2</v>
      </c>
      <c r="AS1210" s="18">
        <v>95.673000000000002</v>
      </c>
      <c r="AT1210" s="41"/>
      <c r="AU1210" s="9">
        <v>1.4636510500807942E-2</v>
      </c>
      <c r="AV1210" s="9">
        <v>1.7225429838272355E-3</v>
      </c>
      <c r="AW1210" s="9">
        <v>1.6229725441155196E-2</v>
      </c>
      <c r="AX1210" s="9">
        <v>1.4283021866448475E-2</v>
      </c>
      <c r="AY1210" s="9">
        <v>1.8126717452167096E-2</v>
      </c>
      <c r="AZ1210" s="9">
        <v>1.7815981845886286E-2</v>
      </c>
      <c r="BA1210" s="10">
        <v>94.209000000000003</v>
      </c>
      <c r="BB1210" s="41"/>
    </row>
    <row r="1211" spans="1:54" ht="12.75" customHeight="1" x14ac:dyDescent="0.2">
      <c r="A1211" s="32">
        <v>41456</v>
      </c>
      <c r="B1211" s="7">
        <v>1.9606816118443948E-2</v>
      </c>
      <c r="C1211" s="7">
        <v>1.9574523005443378E-3</v>
      </c>
      <c r="D1211" s="7">
        <v>2.3282777991048498E-2</v>
      </c>
      <c r="E1211" s="7">
        <v>1.2098447410919366E-2</v>
      </c>
      <c r="F1211" s="7">
        <v>2.4208479944724415E-2</v>
      </c>
      <c r="G1211" s="7">
        <v>2.4341835922042199E-2</v>
      </c>
      <c r="H1211" s="7">
        <v>1.3168724279835287E-2</v>
      </c>
      <c r="I1211" s="8">
        <v>233.596</v>
      </c>
      <c r="J1211" s="8">
        <v>232.9</v>
      </c>
      <c r="K1211" s="41"/>
      <c r="L1211" s="9">
        <v>1.696006402978778E-2</v>
      </c>
      <c r="M1211" s="9">
        <v>2.2712663381188047E-3</v>
      </c>
      <c r="N1211" s="9">
        <v>1.8537182614205783E-2</v>
      </c>
      <c r="O1211" s="9">
        <v>1.5914327598169908E-2</v>
      </c>
      <c r="P1211" s="9">
        <v>1.9253596146835861E-2</v>
      </c>
      <c r="Q1211" s="9">
        <v>2.1760955317485342E-2</v>
      </c>
      <c r="R1211" s="9">
        <v>1.1226252158894612E-2</v>
      </c>
      <c r="S1211" s="10">
        <v>233.792</v>
      </c>
      <c r="T1211" s="10">
        <v>233.88</v>
      </c>
      <c r="U1211" s="41"/>
      <c r="V1211" s="84">
        <v>7.6999999999999999E-2</v>
      </c>
      <c r="W1211" s="84">
        <v>7.2999999999999995E-2</v>
      </c>
      <c r="X1211" s="87">
        <v>7.3</v>
      </c>
      <c r="Y1211" s="41"/>
      <c r="Z1211" s="13">
        <v>8.9999999999999998E-4</v>
      </c>
      <c r="AA1211" s="11">
        <v>0.09</v>
      </c>
      <c r="AB1211" s="22">
        <v>8.9999999999999998E-4</v>
      </c>
      <c r="AC1211" s="41"/>
      <c r="AD1211" s="90">
        <v>0</v>
      </c>
      <c r="AE1211" s="41"/>
      <c r="AF1211" s="12" t="str">
        <v/>
      </c>
      <c r="AG1211" s="104" t="str">
        <v/>
      </c>
      <c r="AH1211" s="41"/>
      <c r="AI1211" s="94">
        <v>2.29</v>
      </c>
      <c r="AJ1211" s="94">
        <v>2.58</v>
      </c>
      <c r="AK1211" s="94">
        <v>0.34</v>
      </c>
      <c r="AL1211" s="41"/>
      <c r="AM1211" s="7">
        <v>1.5951128457492025E-2</v>
      </c>
      <c r="AN1211" s="7">
        <v>1.2438200955338097E-3</v>
      </c>
      <c r="AO1211" s="7">
        <v>1.9582027558674664E-2</v>
      </c>
      <c r="AP1211" s="7">
        <v>1.2001644671436607E-2</v>
      </c>
      <c r="AQ1211" s="7">
        <v>2.1000685784547724E-2</v>
      </c>
      <c r="AR1211" s="7">
        <v>1.9532543114135548E-2</v>
      </c>
      <c r="AS1211" s="18">
        <v>95.792000000000002</v>
      </c>
      <c r="AT1211" s="41"/>
      <c r="AU1211" s="9">
        <v>1.4879607514040272E-2</v>
      </c>
      <c r="AV1211" s="9">
        <v>1.2737636531541252E-3</v>
      </c>
      <c r="AW1211" s="9">
        <v>1.665347094187597E-2</v>
      </c>
      <c r="AX1211" s="9">
        <v>1.4176366929836703E-2</v>
      </c>
      <c r="AY1211" s="9">
        <v>1.800184934018878E-2</v>
      </c>
      <c r="AZ1211" s="9">
        <v>1.7775518732934925E-2</v>
      </c>
      <c r="BA1211" s="10">
        <v>94.328999999999994</v>
      </c>
      <c r="BB1211" s="41"/>
    </row>
    <row r="1212" spans="1:54" ht="12.75" customHeight="1" x14ac:dyDescent="0.2">
      <c r="A1212" s="32">
        <v>41487</v>
      </c>
      <c r="B1212" s="7">
        <v>1.5183675595431989E-2</v>
      </c>
      <c r="C1212" s="7">
        <v>2.3872906826962748E-3</v>
      </c>
      <c r="D1212" s="7">
        <v>2.3222234383491802E-2</v>
      </c>
      <c r="E1212" s="7">
        <v>1.3151933637542745E-2</v>
      </c>
      <c r="F1212" s="7">
        <v>2.3942529396979273E-2</v>
      </c>
      <c r="G1212" s="7">
        <v>2.4261733224083315E-2</v>
      </c>
      <c r="H1212" s="7">
        <v>1.0673234811165777E-2</v>
      </c>
      <c r="I1212" s="8">
        <v>233.87700000000001</v>
      </c>
      <c r="J1212" s="8">
        <v>233.45599999999999</v>
      </c>
      <c r="K1212" s="41"/>
      <c r="L1212" s="9">
        <v>1.7645832247302318E-2</v>
      </c>
      <c r="M1212" s="9">
        <v>1.9497178040022156E-3</v>
      </c>
      <c r="N1212" s="9">
        <v>1.8763958354409693E-2</v>
      </c>
      <c r="O1212" s="9">
        <v>1.5913976789788453E-2</v>
      </c>
      <c r="P1212" s="9">
        <v>1.9298408638559028E-2</v>
      </c>
      <c r="Q1212" s="9">
        <v>2.1661422405420794E-2</v>
      </c>
      <c r="R1212" s="9">
        <v>9.4827586206895909E-3</v>
      </c>
      <c r="S1212" s="10">
        <v>234.25800000000001</v>
      </c>
      <c r="T1212" s="10">
        <v>234.33600000000001</v>
      </c>
      <c r="U1212" s="41"/>
      <c r="V1212" s="84">
        <v>7.6249999999999998E-2</v>
      </c>
      <c r="W1212" s="84">
        <v>7.2000000000000008E-2</v>
      </c>
      <c r="X1212" s="87">
        <v>7.2</v>
      </c>
      <c r="Y1212" s="41"/>
      <c r="Z1212" s="13">
        <v>7.000000000000001E-4</v>
      </c>
      <c r="AA1212" s="11">
        <v>7.0000000000000007E-2</v>
      </c>
      <c r="AB1212" s="22">
        <v>8.0000000000000004E-4</v>
      </c>
      <c r="AC1212" s="41"/>
      <c r="AD1212" s="90">
        <v>0</v>
      </c>
      <c r="AE1212" s="41"/>
      <c r="AF1212" s="12" t="str">
        <v/>
      </c>
      <c r="AG1212" s="104" t="str">
        <v/>
      </c>
      <c r="AH1212" s="41"/>
      <c r="AI1212" s="94">
        <v>2.39</v>
      </c>
      <c r="AJ1212" s="94">
        <v>2.74</v>
      </c>
      <c r="AK1212" s="94">
        <v>0.36</v>
      </c>
      <c r="AL1212" s="41"/>
      <c r="AM1212" s="7">
        <v>1.4047883304264985E-2</v>
      </c>
      <c r="AN1212" s="7">
        <v>1.4823784867212808E-3</v>
      </c>
      <c r="AO1212" s="7">
        <v>1.9619482894171369E-2</v>
      </c>
      <c r="AP1212" s="7">
        <v>1.2465352325783829E-2</v>
      </c>
      <c r="AQ1212" s="7">
        <v>2.080745026470332E-2</v>
      </c>
      <c r="AR1212" s="7">
        <v>1.9521154540642627E-2</v>
      </c>
      <c r="AS1212" s="18">
        <v>95.933999999999997</v>
      </c>
      <c r="AT1212" s="41"/>
      <c r="AU1212" s="9">
        <v>1.5332509004892136E-2</v>
      </c>
      <c r="AV1212" s="9">
        <v>1.081321756829956E-3</v>
      </c>
      <c r="AW1212" s="9">
        <v>1.6695216164229976E-2</v>
      </c>
      <c r="AX1212" s="9">
        <v>1.4146565602045413E-2</v>
      </c>
      <c r="AY1212" s="9">
        <v>1.7997123512103252E-2</v>
      </c>
      <c r="AZ1212" s="9">
        <v>1.773544928701587E-2</v>
      </c>
      <c r="BA1212" s="10">
        <v>94.430999999999997</v>
      </c>
      <c r="BB1212" s="41"/>
    </row>
    <row r="1213" spans="1:54" ht="12.75" customHeight="1" x14ac:dyDescent="0.2">
      <c r="A1213" s="32">
        <v>41518</v>
      </c>
      <c r="B1213" s="7">
        <v>1.184925261552161E-2</v>
      </c>
      <c r="C1213" s="7">
        <v>3.7694469193350066E-4</v>
      </c>
      <c r="D1213" s="7">
        <v>2.3420336295999711E-2</v>
      </c>
      <c r="E1213" s="7">
        <v>1.3668023706821186E-2</v>
      </c>
      <c r="F1213" s="7">
        <v>2.3729298017727496E-2</v>
      </c>
      <c r="G1213" s="7">
        <v>2.4215266021528015E-2</v>
      </c>
      <c r="H1213" s="7">
        <v>1.06557377049179E-2</v>
      </c>
      <c r="I1213" s="8">
        <v>234.149</v>
      </c>
      <c r="J1213" s="8">
        <v>233.54400000000001</v>
      </c>
      <c r="K1213" s="41"/>
      <c r="L1213" s="9">
        <v>1.7341190744432078E-2</v>
      </c>
      <c r="M1213" s="9">
        <v>1.5533251399697523E-3</v>
      </c>
      <c r="N1213" s="9">
        <v>1.8977509601371345E-2</v>
      </c>
      <c r="O1213" s="9">
        <v>1.6005988667986859E-2</v>
      </c>
      <c r="P1213" s="9">
        <v>1.9473507501104992E-2</v>
      </c>
      <c r="Q1213" s="9">
        <v>2.1675233208543698E-2</v>
      </c>
      <c r="R1213" s="9">
        <v>9.4501718213058084E-3</v>
      </c>
      <c r="S1213" s="10">
        <v>234.78200000000001</v>
      </c>
      <c r="T1213" s="10">
        <v>234.7</v>
      </c>
      <c r="U1213" s="41"/>
      <c r="V1213" s="84">
        <v>7.5749999999999998E-2</v>
      </c>
      <c r="W1213" s="84">
        <v>7.2000000000000008E-2</v>
      </c>
      <c r="X1213" s="87">
        <v>7.2</v>
      </c>
      <c r="Y1213" s="41"/>
      <c r="Z1213" s="13">
        <v>5.9999999999999995E-4</v>
      </c>
      <c r="AA1213" s="11">
        <v>0.06</v>
      </c>
      <c r="AB1213" s="22">
        <v>8.0000000000000004E-4</v>
      </c>
      <c r="AC1213" s="41"/>
      <c r="AD1213" s="90">
        <v>0</v>
      </c>
      <c r="AE1213" s="41"/>
      <c r="AF1213" s="12" t="str">
        <v/>
      </c>
      <c r="AG1213" s="104" t="str">
        <v/>
      </c>
      <c r="AH1213" s="41"/>
      <c r="AI1213" s="94">
        <v>2.31</v>
      </c>
      <c r="AJ1213" s="94">
        <v>2.81</v>
      </c>
      <c r="AK1213" s="94">
        <v>0.4</v>
      </c>
      <c r="AL1213" s="41"/>
      <c r="AM1213" s="7">
        <v>1.1412854478201728E-2</v>
      </c>
      <c r="AN1213" s="7">
        <v>4.3780098817935986E-4</v>
      </c>
      <c r="AO1213" s="7">
        <v>1.9430444669694458E-2</v>
      </c>
      <c r="AP1213" s="7">
        <v>1.2385635382089477E-2</v>
      </c>
      <c r="AQ1213" s="7">
        <v>2.0533659263082704E-2</v>
      </c>
      <c r="AR1213" s="7">
        <v>1.9490305535031505E-2</v>
      </c>
      <c r="AS1213" s="18">
        <v>95.975999999999999</v>
      </c>
      <c r="AT1213" s="41"/>
      <c r="AU1213" s="9">
        <v>1.5292260440941341E-2</v>
      </c>
      <c r="AV1213" s="9">
        <v>1.186051190816606E-3</v>
      </c>
      <c r="AW1213" s="9">
        <v>1.6904652647814267E-2</v>
      </c>
      <c r="AX1213" s="9">
        <v>1.417971768560955E-2</v>
      </c>
      <c r="AY1213" s="9">
        <v>1.7976151177537147E-2</v>
      </c>
      <c r="AZ1213" s="9">
        <v>1.771923268225728E-2</v>
      </c>
      <c r="BA1213" s="10">
        <v>94.543000000000006</v>
      </c>
      <c r="BB1213" s="41"/>
    </row>
    <row r="1214" spans="1:54" ht="12.75" customHeight="1" x14ac:dyDescent="0.2">
      <c r="A1214" s="32">
        <v>41548</v>
      </c>
      <c r="B1214" s="7">
        <v>9.6361270464340176E-3</v>
      </c>
      <c r="C1214" s="7">
        <v>5.3523104853914205E-4</v>
      </c>
      <c r="D1214" s="7">
        <v>2.2116978298821088E-2</v>
      </c>
      <c r="E1214" s="7">
        <v>1.520471047808658E-2</v>
      </c>
      <c r="F1214" s="7">
        <v>2.3575943813038291E-2</v>
      </c>
      <c r="G1214" s="7">
        <v>2.3871947299438201E-2</v>
      </c>
      <c r="H1214" s="7">
        <v>6.5466448445170577E-3</v>
      </c>
      <c r="I1214" s="8">
        <v>233.54599999999999</v>
      </c>
      <c r="J1214" s="8">
        <v>233.66900000000001</v>
      </c>
      <c r="K1214" s="41"/>
      <c r="L1214" s="9">
        <v>1.6802435185665487E-2</v>
      </c>
      <c r="M1214" s="9">
        <v>9.4162760971450155E-4</v>
      </c>
      <c r="N1214" s="9">
        <v>1.926368378386778E-2</v>
      </c>
      <c r="O1214" s="9">
        <v>1.618382197091961E-2</v>
      </c>
      <c r="P1214" s="9">
        <v>1.927045194465915E-2</v>
      </c>
      <c r="Q1214" s="9">
        <v>2.1557786143039603E-2</v>
      </c>
      <c r="R1214" s="9">
        <v>9.425878320479919E-3</v>
      </c>
      <c r="S1214" s="10">
        <v>235.16200000000001</v>
      </c>
      <c r="T1214" s="10">
        <v>234.92099999999999</v>
      </c>
      <c r="U1214" s="41"/>
      <c r="V1214" s="84">
        <v>7.5250000000000011E-2</v>
      </c>
      <c r="W1214" s="84">
        <v>7.2000000000000008E-2</v>
      </c>
      <c r="X1214" s="87">
        <v>7.2</v>
      </c>
      <c r="Y1214" s="41"/>
      <c r="Z1214" s="13">
        <v>7.000000000000001E-4</v>
      </c>
      <c r="AA1214" s="11">
        <v>7.0000000000000007E-2</v>
      </c>
      <c r="AB1214" s="22">
        <v>8.9999999999999998E-4</v>
      </c>
      <c r="AC1214" s="41"/>
      <c r="AD1214" s="90">
        <v>0</v>
      </c>
      <c r="AE1214" s="41"/>
      <c r="AF1214" s="12" t="str">
        <v/>
      </c>
      <c r="AG1214" s="104" t="str">
        <v/>
      </c>
      <c r="AH1214" s="41"/>
      <c r="AI1214" s="94">
        <v>2.2599999999999998</v>
      </c>
      <c r="AJ1214" s="94">
        <v>2.62</v>
      </c>
      <c r="AK1214" s="94">
        <v>0.34</v>
      </c>
      <c r="AL1214" s="41"/>
      <c r="AM1214" s="7">
        <v>9.761069199571093E-3</v>
      </c>
      <c r="AN1214" s="7">
        <v>1.3232474785362935E-3</v>
      </c>
      <c r="AO1214" s="7">
        <v>1.8797684666834957E-2</v>
      </c>
      <c r="AP1214" s="7">
        <v>1.399627916368118E-2</v>
      </c>
      <c r="AQ1214" s="7">
        <v>2.0655590161122062E-2</v>
      </c>
      <c r="AR1214" s="7">
        <v>1.939778891004651E-2</v>
      </c>
      <c r="AS1214" s="18">
        <v>96.102999999999994</v>
      </c>
      <c r="AT1214" s="41"/>
      <c r="AU1214" s="9">
        <v>1.4548181477315403E-2</v>
      </c>
      <c r="AV1214" s="9">
        <v>1.6923516283595674E-3</v>
      </c>
      <c r="AW1214" s="9">
        <v>1.6961691507407339E-2</v>
      </c>
      <c r="AX1214" s="9">
        <v>1.4810837805430133E-2</v>
      </c>
      <c r="AY1214" s="9">
        <v>1.7960594963099874E-2</v>
      </c>
      <c r="AZ1214" s="9">
        <v>1.7721985610713809E-2</v>
      </c>
      <c r="BA1214" s="10">
        <v>94.703000000000003</v>
      </c>
      <c r="BB1214" s="41"/>
    </row>
    <row r="1215" spans="1:54" ht="12.75" customHeight="1" x14ac:dyDescent="0.2">
      <c r="A1215" s="32">
        <v>41579</v>
      </c>
      <c r="B1215" s="7">
        <v>1.2370722045339066E-2</v>
      </c>
      <c r="C1215" s="7">
        <v>1.8444894273523804E-3</v>
      </c>
      <c r="D1215" s="7">
        <v>2.1277459699322598E-2</v>
      </c>
      <c r="E1215" s="7">
        <v>1.8722215869639625E-2</v>
      </c>
      <c r="F1215" s="7">
        <v>2.36436913074487E-2</v>
      </c>
      <c r="G1215" s="7">
        <v>2.3732166624192308E-2</v>
      </c>
      <c r="H1215" s="7">
        <v>9.023789991796427E-3</v>
      </c>
      <c r="I1215" s="8">
        <v>233.06899999999999</v>
      </c>
      <c r="J1215" s="8">
        <v>234.1</v>
      </c>
      <c r="K1215" s="41"/>
      <c r="L1215" s="9">
        <v>1.720984333853659E-2</v>
      </c>
      <c r="M1215" s="9">
        <v>1.8644565619931885E-3</v>
      </c>
      <c r="N1215" s="9">
        <v>1.9383756700776855E-2</v>
      </c>
      <c r="O1215" s="9">
        <v>1.6565971218199138E-2</v>
      </c>
      <c r="P1215" s="9">
        <v>1.9515634139251059E-2</v>
      </c>
      <c r="Q1215" s="9">
        <v>2.1442454197164729E-2</v>
      </c>
      <c r="R1215" s="9">
        <v>6.8551842330761836E-3</v>
      </c>
      <c r="S1215" s="10">
        <v>235.24299999999999</v>
      </c>
      <c r="T1215" s="10">
        <v>235.35900000000001</v>
      </c>
      <c r="U1215" s="41"/>
      <c r="V1215" s="84">
        <v>7.4583333333333349E-2</v>
      </c>
      <c r="W1215" s="84">
        <v>6.9000000000000006E-2</v>
      </c>
      <c r="X1215" s="87">
        <v>6.9</v>
      </c>
      <c r="Y1215" s="41"/>
      <c r="Z1215" s="13">
        <v>7.000000000000001E-4</v>
      </c>
      <c r="AA1215" s="11">
        <v>7.0000000000000007E-2</v>
      </c>
      <c r="AB1215" s="22">
        <v>8.0000000000000004E-4</v>
      </c>
      <c r="AC1215" s="41"/>
      <c r="AD1215" s="90">
        <v>0</v>
      </c>
      <c r="AE1215" s="41"/>
      <c r="AF1215" s="12" t="str">
        <v/>
      </c>
      <c r="AG1215" s="104" t="str">
        <v/>
      </c>
      <c r="AH1215" s="41"/>
      <c r="AI1215" s="94">
        <v>2.4700000000000002</v>
      </c>
      <c r="AJ1215" s="94">
        <v>2.72</v>
      </c>
      <c r="AK1215" s="94">
        <v>0.3</v>
      </c>
      <c r="AL1215" s="41"/>
      <c r="AM1215" s="7">
        <v>1.1954704602088029E-2</v>
      </c>
      <c r="AN1215" s="7">
        <v>1.4879868474448887E-3</v>
      </c>
      <c r="AO1215" s="7">
        <v>1.8626964142479885E-2</v>
      </c>
      <c r="AP1215" s="7">
        <v>1.6708972345929496E-2</v>
      </c>
      <c r="AQ1215" s="7">
        <v>2.0678437148601736E-2</v>
      </c>
      <c r="AR1215" s="7">
        <v>1.9377089996218899E-2</v>
      </c>
      <c r="AS1215" s="18">
        <v>96.245999999999995</v>
      </c>
      <c r="AT1215" s="41"/>
      <c r="AU1215" s="9">
        <v>1.5142597249719225E-2</v>
      </c>
      <c r="AV1215" s="9">
        <v>1.657814430376936E-3</v>
      </c>
      <c r="AW1215" s="9">
        <v>1.7083024325544427E-2</v>
      </c>
      <c r="AX1215" s="9">
        <v>1.5237100601704245E-2</v>
      </c>
      <c r="AY1215" s="9">
        <v>1.7990601339912482E-2</v>
      </c>
      <c r="AZ1215" s="9">
        <v>1.7675120841392555E-2</v>
      </c>
      <c r="BA1215" s="10">
        <v>94.86</v>
      </c>
      <c r="BB1215" s="41"/>
    </row>
    <row r="1216" spans="1:54" ht="12.75" customHeight="1" x14ac:dyDescent="0.2">
      <c r="A1216" s="32">
        <v>41609</v>
      </c>
      <c r="B1216" s="7">
        <v>1.501735619618394E-2</v>
      </c>
      <c r="C1216" s="7">
        <v>2.6441691584793148E-3</v>
      </c>
      <c r="D1216" s="7">
        <v>2.0663930813460185E-2</v>
      </c>
      <c r="E1216" s="7">
        <v>2.0825093165110831E-2</v>
      </c>
      <c r="F1216" s="7">
        <v>2.3745936269054857E-2</v>
      </c>
      <c r="G1216" s="7">
        <v>2.3727774045613659E-2</v>
      </c>
      <c r="H1216" s="7">
        <v>1.2376237623762387E-2</v>
      </c>
      <c r="I1216" s="8">
        <v>233.04900000000001</v>
      </c>
      <c r="J1216" s="8">
        <v>234.71899999999999</v>
      </c>
      <c r="K1216" s="41"/>
      <c r="L1216" s="9">
        <v>1.7170707214986702E-2</v>
      </c>
      <c r="M1216" s="9">
        <v>1.6995313542289558E-3</v>
      </c>
      <c r="N1216" s="9">
        <v>1.9464334849172538E-2</v>
      </c>
      <c r="O1216" s="9">
        <v>1.6910236483491881E-2</v>
      </c>
      <c r="P1216" s="9">
        <v>1.9568128220539549E-2</v>
      </c>
      <c r="Q1216" s="9">
        <v>2.1389672098253598E-2</v>
      </c>
      <c r="R1216" s="9">
        <v>9.4827586206895909E-3</v>
      </c>
      <c r="S1216" s="10">
        <v>235</v>
      </c>
      <c r="T1216" s="10">
        <v>235.75899999999999</v>
      </c>
      <c r="U1216" s="41"/>
      <c r="V1216" s="84">
        <v>7.3583333333333348E-2</v>
      </c>
      <c r="W1216" s="84">
        <v>6.7000000000000004E-2</v>
      </c>
      <c r="X1216" s="87">
        <v>6.7</v>
      </c>
      <c r="Y1216" s="41"/>
      <c r="Z1216" s="13">
        <v>7.000000000000001E-4</v>
      </c>
      <c r="AA1216" s="11">
        <v>7.0000000000000007E-2</v>
      </c>
      <c r="AB1216" s="22">
        <v>8.9999999999999998E-4</v>
      </c>
      <c r="AC1216" s="41"/>
      <c r="AD1216" s="90">
        <v>0</v>
      </c>
      <c r="AE1216" s="41"/>
      <c r="AF1216" s="12" t="str">
        <v/>
      </c>
      <c r="AG1216" s="104" t="str">
        <v/>
      </c>
      <c r="AH1216" s="41"/>
      <c r="AI1216" s="94">
        <v>2.66</v>
      </c>
      <c r="AJ1216" s="94">
        <v>2.9</v>
      </c>
      <c r="AK1216" s="94">
        <v>0.34</v>
      </c>
      <c r="AL1216" s="41"/>
      <c r="AM1216" s="7">
        <v>1.3881001955959427E-2</v>
      </c>
      <c r="AN1216" s="7">
        <v>1.7455270868400596E-3</v>
      </c>
      <c r="AO1216" s="7">
        <v>1.845189940094194E-2</v>
      </c>
      <c r="AP1216" s="7">
        <v>1.8204027120988231E-2</v>
      </c>
      <c r="AQ1216" s="7">
        <v>2.0631558681662998E-2</v>
      </c>
      <c r="AR1216" s="7">
        <v>1.9454323884851465E-2</v>
      </c>
      <c r="AS1216" s="18">
        <v>96.414000000000001</v>
      </c>
      <c r="AT1216" s="41"/>
      <c r="AU1216" s="9">
        <v>1.5473618923369736E-2</v>
      </c>
      <c r="AV1216" s="9">
        <v>1.0647269660553071E-3</v>
      </c>
      <c r="AW1216" s="9">
        <v>1.7372407393471123E-2</v>
      </c>
      <c r="AX1216" s="9">
        <v>1.5552519418306376E-2</v>
      </c>
      <c r="AY1216" s="9">
        <v>1.7972031706353642E-2</v>
      </c>
      <c r="AZ1216" s="9">
        <v>1.7706429447316596E-2</v>
      </c>
      <c r="BA1216" s="10">
        <v>94.960999999999999</v>
      </c>
      <c r="BB1216" s="41"/>
    </row>
    <row r="1217" spans="1:54" ht="12.75" customHeight="1" x14ac:dyDescent="0.2">
      <c r="A1217" s="32">
        <v>41640</v>
      </c>
      <c r="B1217" s="7">
        <v>1.5789473684210575E-2</v>
      </c>
      <c r="C1217" s="7">
        <v>2.4241752904536895E-3</v>
      </c>
      <c r="D1217" s="7">
        <v>2.031064590692222E-2</v>
      </c>
      <c r="E1217" s="7">
        <v>2.0696553178030985E-2</v>
      </c>
      <c r="F1217" s="7">
        <v>2.3627381799807612E-2</v>
      </c>
      <c r="G1217" s="7">
        <v>2.3777611193084525E-2</v>
      </c>
      <c r="H1217" s="7">
        <v>1.483924154987637E-2</v>
      </c>
      <c r="I1217" s="8">
        <v>233.916</v>
      </c>
      <c r="J1217" s="8">
        <v>235.28800000000001</v>
      </c>
      <c r="K1217" s="41"/>
      <c r="L1217" s="9">
        <v>1.621245876724875E-2</v>
      </c>
      <c r="M1217" s="9">
        <v>8.5680716324731954E-4</v>
      </c>
      <c r="N1217" s="9">
        <v>1.9409847388646151E-2</v>
      </c>
      <c r="O1217" s="9">
        <v>1.664590752325501E-2</v>
      </c>
      <c r="P1217" s="9">
        <v>1.9516794228894518E-2</v>
      </c>
      <c r="Q1217" s="9">
        <v>2.1336804570843748E-2</v>
      </c>
      <c r="R1217" s="9">
        <v>1.2079378774805694E-2</v>
      </c>
      <c r="S1217" s="10">
        <v>235.36699999999999</v>
      </c>
      <c r="T1217" s="10">
        <v>235.96100000000001</v>
      </c>
      <c r="U1217" s="41"/>
      <c r="V1217" s="84">
        <v>7.2416666666666671E-2</v>
      </c>
      <c r="W1217" s="84">
        <v>6.6000000000000003E-2</v>
      </c>
      <c r="X1217" s="87">
        <v>6.6</v>
      </c>
      <c r="Y1217" s="41"/>
      <c r="Z1217" s="13">
        <v>7.000000000000001E-4</v>
      </c>
      <c r="AA1217" s="11">
        <v>7.0000000000000007E-2</v>
      </c>
      <c r="AB1217" s="22">
        <v>7.000000000000001E-4</v>
      </c>
      <c r="AC1217" s="41"/>
      <c r="AD1217" s="90">
        <v>0</v>
      </c>
      <c r="AE1217" s="41"/>
      <c r="AF1217" s="12" t="str">
        <v/>
      </c>
      <c r="AG1217" s="104" t="str">
        <v/>
      </c>
      <c r="AH1217" s="41"/>
      <c r="AI1217" s="94">
        <v>2.33</v>
      </c>
      <c r="AJ1217" s="94">
        <v>2.86</v>
      </c>
      <c r="AK1217" s="94">
        <v>0.39</v>
      </c>
      <c r="AL1217" s="41"/>
      <c r="AM1217" s="7">
        <v>1.4054054054054133E-2</v>
      </c>
      <c r="AN1217" s="7">
        <v>2.0743875370796694E-3</v>
      </c>
      <c r="AO1217" s="7">
        <v>1.8137785616681779E-2</v>
      </c>
      <c r="AP1217" s="7">
        <v>1.8602983726192068E-2</v>
      </c>
      <c r="AQ1217" s="7">
        <v>2.0449112586015117E-2</v>
      </c>
      <c r="AR1217" s="7">
        <v>1.9542859044834326E-2</v>
      </c>
      <c r="AS1217" s="18">
        <v>96.614000000000004</v>
      </c>
      <c r="AT1217" s="41"/>
      <c r="AU1217" s="9">
        <v>1.4524615006989983E-2</v>
      </c>
      <c r="AV1217" s="9">
        <v>1.084655806067758E-3</v>
      </c>
      <c r="AW1217" s="9">
        <v>1.7015089978690279E-2</v>
      </c>
      <c r="AX1217" s="9">
        <v>1.5835136418296036E-2</v>
      </c>
      <c r="AY1217" s="9">
        <v>1.7821408851444343E-2</v>
      </c>
      <c r="AZ1217" s="9">
        <v>1.7721265196946945E-2</v>
      </c>
      <c r="BA1217" s="10">
        <v>95.063999999999993</v>
      </c>
      <c r="BB1217" s="41"/>
    </row>
    <row r="1218" spans="1:54" ht="12.75" customHeight="1" x14ac:dyDescent="0.2">
      <c r="A1218" s="32">
        <v>41671</v>
      </c>
      <c r="B1218" s="7">
        <v>1.1263492501055294E-2</v>
      </c>
      <c r="C1218" s="7">
        <v>1.1007786202441583E-3</v>
      </c>
      <c r="D1218" s="7">
        <v>1.9893030679748902E-2</v>
      </c>
      <c r="E1218" s="7">
        <v>2.0437427005718822E-2</v>
      </c>
      <c r="F1218" s="7">
        <v>2.3453998671058907E-2</v>
      </c>
      <c r="G1218" s="7">
        <v>2.3791788070274933E-2</v>
      </c>
      <c r="H1218" s="7">
        <v>1.140994295028519E-2</v>
      </c>
      <c r="I1218" s="8">
        <v>234.78100000000001</v>
      </c>
      <c r="J1218" s="8">
        <v>235.547</v>
      </c>
      <c r="K1218" s="41"/>
      <c r="L1218" s="9">
        <v>1.5673401252839447E-2</v>
      </c>
      <c r="M1218" s="9">
        <v>9.4930941977700023E-4</v>
      </c>
      <c r="N1218" s="9">
        <v>1.9157342631400009E-2</v>
      </c>
      <c r="O1218" s="9">
        <v>1.6352357391445915E-2</v>
      </c>
      <c r="P1218" s="9">
        <v>1.9351146975865596E-2</v>
      </c>
      <c r="Q1218" s="9">
        <v>2.1259042717990839E-2</v>
      </c>
      <c r="R1218" s="9">
        <v>1.1120615911035081E-2</v>
      </c>
      <c r="S1218" s="10">
        <v>236.07499999999999</v>
      </c>
      <c r="T1218" s="10">
        <v>236.185</v>
      </c>
      <c r="U1218" s="41"/>
      <c r="V1218" s="84">
        <v>7.1583333333333346E-2</v>
      </c>
      <c r="W1218" s="84">
        <v>6.7000000000000004E-2</v>
      </c>
      <c r="X1218" s="87">
        <v>6.7</v>
      </c>
      <c r="Y1218" s="41"/>
      <c r="Z1218" s="13">
        <v>5.9999999999999995E-4</v>
      </c>
      <c r="AA1218" s="11">
        <v>0.06</v>
      </c>
      <c r="AB1218" s="22">
        <v>7.000000000000001E-4</v>
      </c>
      <c r="AC1218" s="41"/>
      <c r="AD1218" s="90">
        <v>0</v>
      </c>
      <c r="AE1218" s="41"/>
      <c r="AF1218" s="12" t="str">
        <v/>
      </c>
      <c r="AG1218" s="104" t="str">
        <v/>
      </c>
      <c r="AH1218" s="41"/>
      <c r="AI1218" s="94">
        <v>2.33</v>
      </c>
      <c r="AJ1218" s="94">
        <v>2.71</v>
      </c>
      <c r="AK1218" s="94">
        <v>0.33</v>
      </c>
      <c r="AL1218" s="41"/>
      <c r="AM1218" s="7">
        <v>1.0939820528374389E-2</v>
      </c>
      <c r="AN1218" s="7">
        <v>4.761214730784058E-4</v>
      </c>
      <c r="AO1218" s="7">
        <v>1.7355570719910007E-2</v>
      </c>
      <c r="AP1218" s="7">
        <v>1.8334996098596568E-2</v>
      </c>
      <c r="AQ1218" s="7">
        <v>2.0280674487884731E-2</v>
      </c>
      <c r="AR1218" s="7">
        <v>1.9449154935058832E-2</v>
      </c>
      <c r="AS1218" s="18">
        <v>96.66</v>
      </c>
      <c r="AT1218" s="41"/>
      <c r="AU1218" s="9">
        <v>1.3901177975587542E-2</v>
      </c>
      <c r="AV1218" s="9">
        <v>4.7336531178987507E-4</v>
      </c>
      <c r="AW1218" s="9">
        <v>1.6583441997405801E-2</v>
      </c>
      <c r="AX1218" s="9">
        <v>1.5769525289815123E-2</v>
      </c>
      <c r="AY1218" s="9">
        <v>1.7704916081359601E-2</v>
      </c>
      <c r="AZ1218" s="9">
        <v>1.7635182307982333E-2</v>
      </c>
      <c r="BA1218" s="10">
        <v>95.108999999999995</v>
      </c>
      <c r="BB1218" s="41"/>
    </row>
    <row r="1219" spans="1:54" ht="12.75" customHeight="1" x14ac:dyDescent="0.2">
      <c r="A1219" s="32">
        <v>41699</v>
      </c>
      <c r="B1219" s="7">
        <v>1.5122028757630801E-2</v>
      </c>
      <c r="C1219" s="7">
        <v>2.0420553010651599E-3</v>
      </c>
      <c r="D1219" s="7">
        <v>1.8777048691041021E-2</v>
      </c>
      <c r="E1219" s="7">
        <v>2.1252183435954475E-2</v>
      </c>
      <c r="F1219" s="7">
        <v>2.3453526928950197E-2</v>
      </c>
      <c r="G1219" s="7">
        <v>2.3946232285400271E-2</v>
      </c>
      <c r="H1219" s="7">
        <v>1.5459723352318822E-2</v>
      </c>
      <c r="I1219" s="8">
        <v>236.29300000000001</v>
      </c>
      <c r="J1219" s="8">
        <v>236.02799999999999</v>
      </c>
      <c r="K1219" s="41"/>
      <c r="L1219" s="9">
        <v>1.6567118068070652E-2</v>
      </c>
      <c r="M1219" s="9">
        <v>1.8629464191206591E-3</v>
      </c>
      <c r="N1219" s="9">
        <v>1.9328360306166248E-2</v>
      </c>
      <c r="O1219" s="9">
        <v>1.6183764579859261E-2</v>
      </c>
      <c r="P1219" s="9">
        <v>1.9086690988073363E-2</v>
      </c>
      <c r="Q1219" s="9">
        <v>2.1177111283622541E-2</v>
      </c>
      <c r="R1219" s="9">
        <v>1.1945392491467421E-2</v>
      </c>
      <c r="S1219" s="10">
        <v>236.91300000000001</v>
      </c>
      <c r="T1219" s="10">
        <v>236.625</v>
      </c>
      <c r="U1219" s="41"/>
      <c r="V1219" s="84">
        <v>7.0916666666666683E-2</v>
      </c>
      <c r="W1219" s="84">
        <v>6.7000000000000004E-2</v>
      </c>
      <c r="X1219" s="87">
        <v>6.7</v>
      </c>
      <c r="Y1219" s="41"/>
      <c r="Z1219" s="13">
        <v>5.9999999999999995E-4</v>
      </c>
      <c r="AA1219" s="11">
        <v>0.06</v>
      </c>
      <c r="AB1219" s="22">
        <v>8.0000000000000004E-4</v>
      </c>
      <c r="AC1219" s="41"/>
      <c r="AD1219" s="90">
        <v>0</v>
      </c>
      <c r="AE1219" s="41"/>
      <c r="AF1219" s="12" t="str">
        <v/>
      </c>
      <c r="AG1219" s="104" t="str">
        <v/>
      </c>
      <c r="AH1219" s="41"/>
      <c r="AI1219" s="94">
        <v>2.29</v>
      </c>
      <c r="AJ1219" s="94">
        <v>2.72</v>
      </c>
      <c r="AK1219" s="94">
        <v>0.4</v>
      </c>
      <c r="AL1219" s="41"/>
      <c r="AM1219" s="7">
        <v>1.3897034182305701E-2</v>
      </c>
      <c r="AN1219" s="7">
        <v>1.6035588661287292E-3</v>
      </c>
      <c r="AO1219" s="7">
        <v>1.6538824163598864E-2</v>
      </c>
      <c r="AP1219" s="7">
        <v>1.8885418352650785E-2</v>
      </c>
      <c r="AQ1219" s="7">
        <v>2.0286863873689276E-2</v>
      </c>
      <c r="AR1219" s="7">
        <v>1.9390714418215049E-2</v>
      </c>
      <c r="AS1219" s="18">
        <v>96.814999999999998</v>
      </c>
      <c r="AT1219" s="41"/>
      <c r="AU1219" s="9">
        <v>1.4474230756941431E-2</v>
      </c>
      <c r="AV1219" s="9">
        <v>1.4825095416837186E-3</v>
      </c>
      <c r="AW1219" s="9">
        <v>1.6573020411799533E-2</v>
      </c>
      <c r="AX1219" s="9">
        <v>1.5925024755930162E-2</v>
      </c>
      <c r="AY1219" s="9">
        <v>1.7684930791074915E-2</v>
      </c>
      <c r="AZ1219" s="9">
        <v>1.7537828845130221E-2</v>
      </c>
      <c r="BA1219" s="10">
        <v>95.25</v>
      </c>
      <c r="BB1219" s="41"/>
    </row>
    <row r="1220" spans="1:54" ht="12.75" customHeight="1" x14ac:dyDescent="0.2">
      <c r="A1220" s="32">
        <v>41730</v>
      </c>
      <c r="B1220" s="7">
        <v>1.9528578985167577E-2</v>
      </c>
      <c r="C1220" s="7">
        <v>1.8641856050976013E-3</v>
      </c>
      <c r="D1220" s="7">
        <v>1.771554300501732E-2</v>
      </c>
      <c r="E1220" s="7">
        <v>2.1415203520346537E-2</v>
      </c>
      <c r="F1220" s="7">
        <v>2.346322307603943E-2</v>
      </c>
      <c r="G1220" s="7">
        <v>2.4045230073555413E-2</v>
      </c>
      <c r="H1220" s="7">
        <v>2.0374898125509411E-2</v>
      </c>
      <c r="I1220" s="8">
        <v>237.072</v>
      </c>
      <c r="J1220" s="8">
        <v>236.46799999999999</v>
      </c>
      <c r="K1220" s="41"/>
      <c r="L1220" s="9">
        <v>1.8320499408324586E-2</v>
      </c>
      <c r="M1220" s="9">
        <v>1.8890649762282052E-3</v>
      </c>
      <c r="N1220" s="9">
        <v>1.9532585620021026E-2</v>
      </c>
      <c r="O1220" s="9">
        <v>1.6226448340133981E-2</v>
      </c>
      <c r="P1220" s="9">
        <v>1.9135081863663084E-2</v>
      </c>
      <c r="Q1220" s="9">
        <v>2.1272641240328793E-2</v>
      </c>
      <c r="R1220" s="9">
        <v>1.3651877133105783E-2</v>
      </c>
      <c r="S1220" s="10">
        <v>237.50899999999999</v>
      </c>
      <c r="T1220" s="10">
        <v>237.072</v>
      </c>
      <c r="U1220" s="41"/>
      <c r="V1220" s="84">
        <v>6.975000000000002E-2</v>
      </c>
      <c r="W1220" s="84">
        <v>6.2E-2</v>
      </c>
      <c r="X1220" s="87">
        <v>6.2</v>
      </c>
      <c r="Y1220" s="41"/>
      <c r="Z1220" s="13">
        <v>8.9999999999999998E-4</v>
      </c>
      <c r="AA1220" s="11">
        <v>0.09</v>
      </c>
      <c r="AB1220" s="22">
        <v>8.9999999999999998E-4</v>
      </c>
      <c r="AC1220" s="41"/>
      <c r="AD1220" s="90">
        <v>0</v>
      </c>
      <c r="AE1220" s="41"/>
      <c r="AF1220" s="12" t="str">
        <v/>
      </c>
      <c r="AG1220" s="104" t="str">
        <v/>
      </c>
      <c r="AH1220" s="41"/>
      <c r="AI1220" s="94">
        <v>2.25</v>
      </c>
      <c r="AJ1220" s="94">
        <v>2.71</v>
      </c>
      <c r="AK1220" s="94">
        <v>0.42</v>
      </c>
      <c r="AL1220" s="41"/>
      <c r="AM1220" s="7">
        <v>1.6731138157687786E-2</v>
      </c>
      <c r="AN1220" s="7">
        <v>1.7765842069927817E-3</v>
      </c>
      <c r="AO1220" s="7">
        <v>1.5706157890178041E-2</v>
      </c>
      <c r="AP1220" s="7">
        <v>1.8956122159731192E-2</v>
      </c>
      <c r="AQ1220" s="7">
        <v>2.0278767348185012E-2</v>
      </c>
      <c r="AR1220" s="7">
        <v>1.9420927553662537E-2</v>
      </c>
      <c r="AS1220" s="18">
        <v>96.986999999999995</v>
      </c>
      <c r="AT1220" s="41"/>
      <c r="AU1220" s="9">
        <v>1.5712658483877373E-2</v>
      </c>
      <c r="AV1220" s="9">
        <v>1.7112860892387616E-3</v>
      </c>
      <c r="AW1220" s="9">
        <v>1.6375940155133106E-2</v>
      </c>
      <c r="AX1220" s="9">
        <v>1.5820472395656537E-2</v>
      </c>
      <c r="AY1220" s="9">
        <v>1.7594468367296168E-2</v>
      </c>
      <c r="AZ1220" s="9">
        <v>1.7548495175234269E-2</v>
      </c>
      <c r="BA1220" s="10">
        <v>95.412999999999997</v>
      </c>
      <c r="BB1220" s="41"/>
    </row>
    <row r="1221" spans="1:54" ht="12.75" customHeight="1" x14ac:dyDescent="0.2">
      <c r="A1221" s="32">
        <v>41760</v>
      </c>
      <c r="B1221" s="7">
        <v>2.1271115499366777E-2</v>
      </c>
      <c r="C1221" s="7">
        <v>1.9030059035471947E-3</v>
      </c>
      <c r="D1221" s="7">
        <v>1.7306289072364534E-2</v>
      </c>
      <c r="E1221" s="7">
        <v>2.1538174087078588E-2</v>
      </c>
      <c r="F1221" s="7">
        <v>2.3222994511191031E-2</v>
      </c>
      <c r="G1221" s="7">
        <v>2.4189032955985956E-2</v>
      </c>
      <c r="H1221" s="7">
        <v>2.2764227642276369E-2</v>
      </c>
      <c r="I1221" s="8">
        <v>237.9</v>
      </c>
      <c r="J1221" s="8">
        <v>236.91800000000001</v>
      </c>
      <c r="K1221" s="41"/>
      <c r="L1221" s="9">
        <v>1.9562070058510628E-2</v>
      </c>
      <c r="M1221" s="9">
        <v>1.9276844165485585E-3</v>
      </c>
      <c r="N1221" s="9">
        <v>1.96456080854992E-2</v>
      </c>
      <c r="O1221" s="9">
        <v>1.6684960989198583E-2</v>
      </c>
      <c r="P1221" s="9">
        <v>1.9357990824897309E-2</v>
      </c>
      <c r="Q1221" s="9">
        <v>2.1351576732724364E-2</v>
      </c>
      <c r="R1221" s="9">
        <v>1.5345268542199531E-2</v>
      </c>
      <c r="S1221" s="10">
        <v>238.029</v>
      </c>
      <c r="T1221" s="10">
        <v>237.529</v>
      </c>
      <c r="U1221" s="41"/>
      <c r="V1221" s="84">
        <v>6.8750000000000006E-2</v>
      </c>
      <c r="W1221" s="84">
        <v>6.3E-2</v>
      </c>
      <c r="X1221" s="87">
        <v>6.3</v>
      </c>
      <c r="Y1221" s="41"/>
      <c r="Z1221" s="13">
        <v>8.0000000000000004E-4</v>
      </c>
      <c r="AA1221" s="11">
        <v>0.08</v>
      </c>
      <c r="AB1221" s="22">
        <v>8.9999999999999998E-4</v>
      </c>
      <c r="AC1221" s="41"/>
      <c r="AD1221" s="90">
        <v>0</v>
      </c>
      <c r="AE1221" s="41"/>
      <c r="AF1221" s="12" t="str">
        <v/>
      </c>
      <c r="AG1221" s="104" t="str">
        <v/>
      </c>
      <c r="AH1221" s="41"/>
      <c r="AI1221" s="94">
        <v>2.11</v>
      </c>
      <c r="AJ1221" s="94">
        <v>2.56</v>
      </c>
      <c r="AK1221" s="94">
        <v>0.39</v>
      </c>
      <c r="AL1221" s="41"/>
      <c r="AM1221" s="7">
        <v>1.7661662878033946E-2</v>
      </c>
      <c r="AN1221" s="7">
        <v>1.6497056306516988E-3</v>
      </c>
      <c r="AO1221" s="7">
        <v>1.5238018014367638E-2</v>
      </c>
      <c r="AP1221" s="7">
        <v>1.9079816108261927E-2</v>
      </c>
      <c r="AQ1221" s="7">
        <v>2.0115743871246261E-2</v>
      </c>
      <c r="AR1221" s="7">
        <v>1.9430876526398189E-2</v>
      </c>
      <c r="AS1221" s="18">
        <v>97.147000000000006</v>
      </c>
      <c r="AT1221" s="41"/>
      <c r="AU1221" s="9">
        <v>1.6236562569778901E-2</v>
      </c>
      <c r="AV1221" s="9">
        <v>1.6874010879019963E-3</v>
      </c>
      <c r="AW1221" s="9">
        <v>1.614284684676548E-2</v>
      </c>
      <c r="AX1221" s="9">
        <v>1.600646524081184E-2</v>
      </c>
      <c r="AY1221" s="9">
        <v>1.7626457606648938E-2</v>
      </c>
      <c r="AZ1221" s="9">
        <v>1.7521130690210773E-2</v>
      </c>
      <c r="BA1221" s="10">
        <v>95.573999999999998</v>
      </c>
      <c r="BB1221" s="41"/>
    </row>
    <row r="1222" spans="1:54" ht="12.75" customHeight="1" x14ac:dyDescent="0.2">
      <c r="A1222" s="32">
        <v>41791</v>
      </c>
      <c r="B1222" s="7">
        <v>2.0723413731670526E-2</v>
      </c>
      <c r="C1222" s="7">
        <v>1.321132206079767E-3</v>
      </c>
      <c r="D1222" s="7">
        <v>1.8301000806313805E-2</v>
      </c>
      <c r="E1222" s="7">
        <v>2.0171695907170717E-2</v>
      </c>
      <c r="F1222" s="7">
        <v>2.3089216242693E-2</v>
      </c>
      <c r="G1222" s="7">
        <v>2.4111007951056029E-2</v>
      </c>
      <c r="H1222" s="7">
        <v>2.3577235772357819E-2</v>
      </c>
      <c r="I1222" s="8">
        <v>238.34299999999999</v>
      </c>
      <c r="J1222" s="8">
        <v>237.23099999999999</v>
      </c>
      <c r="K1222" s="41"/>
      <c r="L1222" s="9">
        <v>1.9333162129772319E-2</v>
      </c>
      <c r="M1222" s="9">
        <v>1.2966837733496828E-3</v>
      </c>
      <c r="N1222" s="9">
        <v>1.9288423569477242E-2</v>
      </c>
      <c r="O1222" s="9">
        <v>1.6650497171285306E-2</v>
      </c>
      <c r="P1222" s="9">
        <v>1.9360929501900381E-2</v>
      </c>
      <c r="Q1222" s="9">
        <v>2.1313602305808477E-2</v>
      </c>
      <c r="R1222" s="9">
        <v>1.6211604095563104E-2</v>
      </c>
      <c r="S1222" s="10">
        <v>238.15700000000001</v>
      </c>
      <c r="T1222" s="10">
        <v>237.83699999999999</v>
      </c>
      <c r="U1222" s="41"/>
      <c r="V1222" s="84">
        <v>6.7583333333333329E-2</v>
      </c>
      <c r="W1222" s="84">
        <v>6.0999999999999999E-2</v>
      </c>
      <c r="X1222" s="87">
        <v>6.1</v>
      </c>
      <c r="Y1222" s="41"/>
      <c r="Z1222" s="13">
        <v>8.9999999999999998E-4</v>
      </c>
      <c r="AA1222" s="11">
        <v>0.09</v>
      </c>
      <c r="AB1222" s="22">
        <v>1E-3</v>
      </c>
      <c r="AC1222" s="41"/>
      <c r="AD1222" s="90">
        <v>0</v>
      </c>
      <c r="AE1222" s="41"/>
      <c r="AF1222" s="12" t="str">
        <v/>
      </c>
      <c r="AG1222" s="104" t="str">
        <v/>
      </c>
      <c r="AH1222" s="41"/>
      <c r="AI1222" s="94">
        <v>2.06</v>
      </c>
      <c r="AJ1222" s="94">
        <v>2.6</v>
      </c>
      <c r="AK1222" s="94">
        <v>0.45</v>
      </c>
      <c r="AL1222" s="41"/>
      <c r="AM1222" s="7">
        <v>1.6514586142380772E-2</v>
      </c>
      <c r="AN1222" s="7">
        <v>1.0911299371054728E-3</v>
      </c>
      <c r="AO1222" s="7">
        <v>1.5676429345804488E-2</v>
      </c>
      <c r="AP1222" s="7">
        <v>1.8095517958836904E-2</v>
      </c>
      <c r="AQ1222" s="7">
        <v>1.9936523008795559E-2</v>
      </c>
      <c r="AR1222" s="7">
        <v>1.9362485071100055E-2</v>
      </c>
      <c r="AS1222" s="18">
        <v>97.253</v>
      </c>
      <c r="AT1222" s="41"/>
      <c r="AU1222" s="9">
        <v>1.5635448842467259E-2</v>
      </c>
      <c r="AV1222" s="9">
        <v>1.1300144390733458E-3</v>
      </c>
      <c r="AW1222" s="9">
        <v>1.6153745139909859E-2</v>
      </c>
      <c r="AX1222" s="9">
        <v>1.5976018497430466E-2</v>
      </c>
      <c r="AY1222" s="9">
        <v>1.7580473350918613E-2</v>
      </c>
      <c r="AZ1222" s="9">
        <v>1.7465701385952492E-2</v>
      </c>
      <c r="BA1222" s="10">
        <v>95.682000000000002</v>
      </c>
      <c r="BB1222" s="41"/>
    </row>
    <row r="1223" spans="1:54" ht="12.75" customHeight="1" x14ac:dyDescent="0.2">
      <c r="A1223" s="32">
        <v>41821</v>
      </c>
      <c r="B1223" s="7">
        <v>1.9923286357643066E-2</v>
      </c>
      <c r="C1223" s="7">
        <v>1.1254852864928111E-3</v>
      </c>
      <c r="D1223" s="7">
        <v>1.7868001509791176E-2</v>
      </c>
      <c r="E1223" s="7">
        <v>2.0415867550296563E-2</v>
      </c>
      <c r="F1223" s="7">
        <v>2.3211219342827993E-2</v>
      </c>
      <c r="G1223" s="7">
        <v>2.3952829474568782E-2</v>
      </c>
      <c r="H1223" s="7">
        <v>2.1121039805036546E-2</v>
      </c>
      <c r="I1223" s="8">
        <v>238.25</v>
      </c>
      <c r="J1223" s="8">
        <v>237.49799999999999</v>
      </c>
      <c r="K1223" s="41"/>
      <c r="L1223" s="9">
        <v>1.8589173282233862E-2</v>
      </c>
      <c r="M1223" s="9">
        <v>1.5052325752511475E-3</v>
      </c>
      <c r="N1223" s="9">
        <v>1.8849215889750859E-2</v>
      </c>
      <c r="O1223" s="9">
        <v>1.6572161766326365E-2</v>
      </c>
      <c r="P1223" s="9">
        <v>1.935279681925195E-2</v>
      </c>
      <c r="Q1223" s="9">
        <v>2.124418734820388E-2</v>
      </c>
      <c r="R1223" s="9">
        <v>1.5371477369769515E-2</v>
      </c>
      <c r="S1223" s="10">
        <v>238.13800000000001</v>
      </c>
      <c r="T1223" s="10">
        <v>238.19499999999999</v>
      </c>
      <c r="U1223" s="41"/>
      <c r="V1223" s="84">
        <v>6.666666666666668E-2</v>
      </c>
      <c r="W1223" s="84">
        <v>6.2E-2</v>
      </c>
      <c r="X1223" s="87">
        <v>6.2</v>
      </c>
      <c r="Y1223" s="41"/>
      <c r="Z1223" s="13">
        <v>8.0000000000000004E-4</v>
      </c>
      <c r="AA1223" s="11">
        <v>0.08</v>
      </c>
      <c r="AB1223" s="22">
        <v>8.9999999999999998E-4</v>
      </c>
      <c r="AC1223" s="41"/>
      <c r="AD1223" s="90">
        <v>0</v>
      </c>
      <c r="AE1223" s="41"/>
      <c r="AF1223" s="12" t="str">
        <v/>
      </c>
      <c r="AG1223" s="104" t="str">
        <v/>
      </c>
      <c r="AH1223" s="41"/>
      <c r="AI1223" s="94">
        <v>2.0499999999999998</v>
      </c>
      <c r="AJ1223" s="94">
        <v>2.54</v>
      </c>
      <c r="AK1223" s="94">
        <v>0.51</v>
      </c>
      <c r="AL1223" s="41"/>
      <c r="AM1223" s="7">
        <v>1.6692416903290486E-2</v>
      </c>
      <c r="AN1223" s="7">
        <v>1.4189793631045333E-3</v>
      </c>
      <c r="AO1223" s="7">
        <v>1.5580683685381791E-2</v>
      </c>
      <c r="AP1223" s="7">
        <v>1.8361379264545619E-2</v>
      </c>
      <c r="AQ1223" s="7">
        <v>1.9986648482835268E-2</v>
      </c>
      <c r="AR1223" s="7">
        <v>1.9274276633665099E-2</v>
      </c>
      <c r="AS1223" s="18">
        <v>97.391000000000005</v>
      </c>
      <c r="AT1223" s="41"/>
      <c r="AU1223" s="9">
        <v>1.6103213221808854E-2</v>
      </c>
      <c r="AV1223" s="9">
        <v>1.7349135678601524E-3</v>
      </c>
      <c r="AW1223" s="9">
        <v>1.6239815590670226E-2</v>
      </c>
      <c r="AX1223" s="9">
        <v>1.615362123180164E-2</v>
      </c>
      <c r="AY1223" s="9">
        <v>1.7636666458662464E-2</v>
      </c>
      <c r="AZ1223" s="9">
        <v>1.7447253669076623E-2</v>
      </c>
      <c r="BA1223" s="10">
        <v>95.847999999999999</v>
      </c>
      <c r="BB1223" s="41"/>
    </row>
    <row r="1224" spans="1:54" ht="12.75" customHeight="1" x14ac:dyDescent="0.2">
      <c r="A1224" s="32">
        <v>41852</v>
      </c>
      <c r="B1224" s="7">
        <v>1.6996113341628316E-2</v>
      </c>
      <c r="C1224" s="7">
        <v>-1.6000134737970129E-4</v>
      </c>
      <c r="D1224" s="7">
        <v>1.6367514147832773E-2</v>
      </c>
      <c r="E1224" s="7">
        <v>1.9617755509952595E-2</v>
      </c>
      <c r="F1224" s="7">
        <v>2.298616271799081E-2</v>
      </c>
      <c r="G1224" s="7">
        <v>2.3660692040647024E-2</v>
      </c>
      <c r="H1224" s="7">
        <v>2.1121039805036546E-2</v>
      </c>
      <c r="I1224" s="8">
        <v>237.852</v>
      </c>
      <c r="J1224" s="8">
        <v>237.46</v>
      </c>
      <c r="K1224" s="41"/>
      <c r="L1224" s="9">
        <v>1.7237404912532339E-2</v>
      </c>
      <c r="M1224" s="9">
        <v>8.8163059678003641E-4</v>
      </c>
      <c r="N1224" s="9">
        <v>1.8005606595896673E-2</v>
      </c>
      <c r="O1224" s="9">
        <v>1.6479128101589913E-2</v>
      </c>
      <c r="P1224" s="9">
        <v>1.931676169649843E-2</v>
      </c>
      <c r="Q1224" s="9">
        <v>2.1082551667022331E-2</v>
      </c>
      <c r="R1224" s="9">
        <v>1.9641332194705541E-2</v>
      </c>
      <c r="S1224" s="10">
        <v>238.29599999999999</v>
      </c>
      <c r="T1224" s="10">
        <v>238.405</v>
      </c>
      <c r="U1224" s="41"/>
      <c r="V1224" s="84">
        <v>6.5750000000000003E-2</v>
      </c>
      <c r="W1224" s="84">
        <v>6.0999999999999999E-2</v>
      </c>
      <c r="X1224" s="87">
        <v>6.1</v>
      </c>
      <c r="Y1224" s="41"/>
      <c r="Z1224" s="13">
        <v>7.000000000000001E-4</v>
      </c>
      <c r="AA1224" s="11">
        <v>7.0000000000000007E-2</v>
      </c>
      <c r="AB1224" s="22">
        <v>8.9999999999999998E-4</v>
      </c>
      <c r="AC1224" s="41"/>
      <c r="AD1224" s="90">
        <v>0</v>
      </c>
      <c r="AE1224" s="41"/>
      <c r="AF1224" s="12" t="str">
        <v/>
      </c>
      <c r="AG1224" s="104" t="str">
        <v/>
      </c>
      <c r="AH1224" s="41"/>
      <c r="AI1224" s="94">
        <v>1.87</v>
      </c>
      <c r="AJ1224" s="94">
        <v>2.42</v>
      </c>
      <c r="AK1224" s="94">
        <v>0.47</v>
      </c>
      <c r="AL1224" s="41"/>
      <c r="AM1224" s="7">
        <v>1.5062438759980923E-2</v>
      </c>
      <c r="AN1224" s="7">
        <v>-1.2321467076015225E-4</v>
      </c>
      <c r="AO1224" s="7">
        <v>1.4742879567035683E-2</v>
      </c>
      <c r="AP1224" s="7">
        <v>1.7746385049743685E-2</v>
      </c>
      <c r="AQ1224" s="7">
        <v>1.9921758998041827E-2</v>
      </c>
      <c r="AR1224" s="7">
        <v>1.9150850629316318E-2</v>
      </c>
      <c r="AS1224" s="18">
        <v>97.379000000000005</v>
      </c>
      <c r="AT1224" s="41"/>
      <c r="AU1224" s="9">
        <v>1.5397485995065185E-2</v>
      </c>
      <c r="AV1224" s="9">
        <v>3.8602787747277212E-4</v>
      </c>
      <c r="AW1224" s="9">
        <v>1.5696298349709981E-2</v>
      </c>
      <c r="AX1224" s="9">
        <v>1.5931369502020898E-2</v>
      </c>
      <c r="AY1224" s="9">
        <v>1.7636748885131448E-2</v>
      </c>
      <c r="AZ1224" s="9">
        <v>1.740991070332143E-2</v>
      </c>
      <c r="BA1224" s="10">
        <v>95.885000000000005</v>
      </c>
      <c r="BB1224" s="41"/>
    </row>
    <row r="1225" spans="1:54" ht="12.75" customHeight="1" x14ac:dyDescent="0.2">
      <c r="A1225" s="32">
        <v>41883</v>
      </c>
      <c r="B1225" s="7">
        <v>1.657918675715031E-2</v>
      </c>
      <c r="C1225" s="7">
        <v>7.1591004800808378E-5</v>
      </c>
      <c r="D1225" s="7">
        <v>1.6108365130830027E-2</v>
      </c>
      <c r="E1225" s="7">
        <v>1.9643654257188947E-2</v>
      </c>
      <c r="F1225" s="7">
        <v>2.2847423745391282E-2</v>
      </c>
      <c r="G1225" s="7">
        <v>2.3561981055609804E-2</v>
      </c>
      <c r="H1225" s="7">
        <v>2.0275750202757514E-2</v>
      </c>
      <c r="I1225" s="8">
        <v>238.03100000000001</v>
      </c>
      <c r="J1225" s="8">
        <v>237.477</v>
      </c>
      <c r="K1225" s="41"/>
      <c r="L1225" s="9">
        <v>1.7288378155054573E-2</v>
      </c>
      <c r="M1225" s="9">
        <v>1.598120844780837E-3</v>
      </c>
      <c r="N1225" s="9">
        <v>1.8157924670557213E-2</v>
      </c>
      <c r="O1225" s="9">
        <v>1.6443323233839013E-2</v>
      </c>
      <c r="P1225" s="9">
        <v>1.9239328957009416E-2</v>
      </c>
      <c r="Q1225" s="9">
        <v>2.1036849405305702E-2</v>
      </c>
      <c r="R1225" s="9">
        <v>1.8723404255319265E-2</v>
      </c>
      <c r="S1225" s="10">
        <v>238.84100000000001</v>
      </c>
      <c r="T1225" s="10">
        <v>238.786</v>
      </c>
      <c r="U1225" s="41"/>
      <c r="V1225" s="84">
        <v>6.4666666666666678E-2</v>
      </c>
      <c r="W1225" s="84">
        <v>5.9000000000000004E-2</v>
      </c>
      <c r="X1225" s="87">
        <v>5.9</v>
      </c>
      <c r="Y1225" s="41"/>
      <c r="Z1225" s="13">
        <v>7.000000000000001E-4</v>
      </c>
      <c r="AA1225" s="11">
        <v>7.0000000000000007E-2</v>
      </c>
      <c r="AB1225" s="22">
        <v>8.9999999999999998E-4</v>
      </c>
      <c r="AC1225" s="41"/>
      <c r="AD1225" s="90">
        <v>0</v>
      </c>
      <c r="AE1225" s="41"/>
      <c r="AF1225" s="12" t="str">
        <v/>
      </c>
      <c r="AG1225" s="104" t="str">
        <v/>
      </c>
      <c r="AH1225" s="41"/>
      <c r="AI1225" s="94">
        <v>1.94</v>
      </c>
      <c r="AJ1225" s="94">
        <v>2.5299999999999998</v>
      </c>
      <c r="AK1225" s="94">
        <v>0.56999999999999995</v>
      </c>
      <c r="AL1225" s="41"/>
      <c r="AM1225" s="7">
        <v>1.4972493123280861E-2</v>
      </c>
      <c r="AN1225" s="7">
        <v>3.4915125437717798E-4</v>
      </c>
      <c r="AO1225" s="7">
        <v>1.4385900888018055E-2</v>
      </c>
      <c r="AP1225" s="7">
        <v>1.7489066313532753E-2</v>
      </c>
      <c r="AQ1225" s="7">
        <v>1.9756005264981003E-2</v>
      </c>
      <c r="AR1225" s="7">
        <v>1.9112080949675425E-2</v>
      </c>
      <c r="AS1225" s="18">
        <v>97.412999999999997</v>
      </c>
      <c r="AT1225" s="41"/>
      <c r="AU1225" s="9">
        <v>1.5548480585553692E-2</v>
      </c>
      <c r="AV1225" s="9">
        <v>1.3349324711895427E-3</v>
      </c>
      <c r="AW1225" s="9">
        <v>1.5918670551340997E-2</v>
      </c>
      <c r="AX1225" s="9">
        <v>1.5844988186829667E-2</v>
      </c>
      <c r="AY1225" s="9">
        <v>1.7581812148878218E-2</v>
      </c>
      <c r="AZ1225" s="9">
        <v>1.7400658475742015E-2</v>
      </c>
      <c r="BA1225" s="10">
        <v>96.013000000000005</v>
      </c>
      <c r="BB1225" s="41"/>
    </row>
    <row r="1226" spans="1:54" ht="12.75" customHeight="1" x14ac:dyDescent="0.2">
      <c r="A1226" s="32">
        <v>41913</v>
      </c>
      <c r="B1226" s="7">
        <v>1.664340215632043E-2</v>
      </c>
      <c r="C1226" s="7">
        <v>-1.9791390324119806E-4</v>
      </c>
      <c r="D1226" s="7">
        <v>1.5955748315723106E-2</v>
      </c>
      <c r="E1226" s="7">
        <v>1.8934621150299202E-2</v>
      </c>
      <c r="F1226" s="7">
        <v>2.20532301984393E-2</v>
      </c>
      <c r="G1226" s="7">
        <v>2.3399014353932657E-2</v>
      </c>
      <c r="H1226" s="7">
        <v>2.3577235772357819E-2</v>
      </c>
      <c r="I1226" s="8">
        <v>237.43299999999999</v>
      </c>
      <c r="J1226" s="8">
        <v>237.43</v>
      </c>
      <c r="K1226" s="41"/>
      <c r="L1226" s="9">
        <v>1.8076900179450739E-2</v>
      </c>
      <c r="M1226" s="9">
        <v>1.6960793346343372E-3</v>
      </c>
      <c r="N1226" s="9">
        <v>1.8289533956340032E-2</v>
      </c>
      <c r="O1226" s="9">
        <v>1.6381799729706659E-2</v>
      </c>
      <c r="P1226" s="9">
        <v>1.9070917711273561E-2</v>
      </c>
      <c r="Q1226" s="9">
        <v>2.0997155364963938E-2</v>
      </c>
      <c r="R1226" s="9">
        <v>2.0373514431239359E-2</v>
      </c>
      <c r="S1226" s="10">
        <v>239.41300000000001</v>
      </c>
      <c r="T1226" s="10">
        <v>239.191</v>
      </c>
      <c r="U1226" s="41"/>
      <c r="V1226" s="84">
        <v>6.3416666666666677E-2</v>
      </c>
      <c r="W1226" s="84">
        <v>5.7000000000000002E-2</v>
      </c>
      <c r="X1226" s="87">
        <v>5.7</v>
      </c>
      <c r="Y1226" s="41"/>
      <c r="Z1226" s="13">
        <v>7.000000000000001E-4</v>
      </c>
      <c r="AA1226" s="11">
        <v>7.0000000000000007E-2</v>
      </c>
      <c r="AB1226" s="22">
        <v>8.9999999999999998E-4</v>
      </c>
      <c r="AC1226" s="41"/>
      <c r="AD1226" s="90">
        <v>0</v>
      </c>
      <c r="AE1226" s="41"/>
      <c r="AF1226" s="12" t="str">
        <v/>
      </c>
      <c r="AG1226" s="104" t="str">
        <v/>
      </c>
      <c r="AH1226" s="41"/>
      <c r="AI1226" s="94">
        <v>1.85</v>
      </c>
      <c r="AJ1226" s="94">
        <v>2.2999999999999998</v>
      </c>
      <c r="AK1226" s="94">
        <v>0.45</v>
      </c>
      <c r="AL1226" s="41"/>
      <c r="AM1226" s="7">
        <v>1.3329448612426242E-2</v>
      </c>
      <c r="AN1226" s="7">
        <v>-2.9770153880892547E-4</v>
      </c>
      <c r="AO1226" s="7">
        <v>1.4277984200162797E-2</v>
      </c>
      <c r="AP1226" s="7">
        <v>1.6657967788090922E-2</v>
      </c>
      <c r="AQ1226" s="7">
        <v>1.9288761384228303E-2</v>
      </c>
      <c r="AR1226" s="7">
        <v>1.9010670967814836E-2</v>
      </c>
      <c r="AS1226" s="18">
        <v>97.384</v>
      </c>
      <c r="AT1226" s="41"/>
      <c r="AU1226" s="9">
        <v>1.4709143321753215E-2</v>
      </c>
      <c r="AV1226" s="9">
        <v>8.6446627019265421E-4</v>
      </c>
      <c r="AW1226" s="9">
        <v>1.6048615375434228E-2</v>
      </c>
      <c r="AX1226" s="9">
        <v>1.5273545953810697E-2</v>
      </c>
      <c r="AY1226" s="9">
        <v>1.7449202900159833E-2</v>
      </c>
      <c r="AZ1226" s="9">
        <v>1.7325058848217889E-2</v>
      </c>
      <c r="BA1226" s="10">
        <v>96.096000000000004</v>
      </c>
      <c r="BB1226" s="41"/>
    </row>
    <row r="1227" spans="1:54" ht="12.75" customHeight="1" x14ac:dyDescent="0.2">
      <c r="A1227" s="32">
        <v>41944</v>
      </c>
      <c r="B1227" s="7">
        <v>1.3223551823708934E-2</v>
      </c>
      <c r="C1227" s="7">
        <v>-1.8826601524659647E-3</v>
      </c>
      <c r="D1227" s="7">
        <v>1.4409243236205294E-2</v>
      </c>
      <c r="E1227" s="7">
        <v>1.7687892546879747E-2</v>
      </c>
      <c r="F1227" s="7">
        <v>2.1446541209448222E-2</v>
      </c>
      <c r="G1227" s="7">
        <v>2.3053627071407234E-2</v>
      </c>
      <c r="H1227" s="7">
        <v>1.9512195121951237E-2</v>
      </c>
      <c r="I1227" s="8">
        <v>236.15100000000001</v>
      </c>
      <c r="J1227" s="8">
        <v>236.983</v>
      </c>
      <c r="K1227" s="41"/>
      <c r="L1227" s="9">
        <v>1.7024948670098627E-2</v>
      </c>
      <c r="M1227" s="9">
        <v>1.1162627356380295E-3</v>
      </c>
      <c r="N1227" s="9">
        <v>1.7881999376959001E-2</v>
      </c>
      <c r="O1227" s="9">
        <v>1.6561484058422282E-2</v>
      </c>
      <c r="P1227" s="9">
        <v>1.9052090036443703E-2</v>
      </c>
      <c r="Q1227" s="9">
        <v>2.0897386073186031E-2</v>
      </c>
      <c r="R1227" s="9">
        <v>1.9574468085106433E-2</v>
      </c>
      <c r="S1227" s="10">
        <v>239.24799999999999</v>
      </c>
      <c r="T1227" s="10">
        <v>239.458</v>
      </c>
      <c r="U1227" s="41"/>
      <c r="V1227" s="84">
        <v>6.25E-2</v>
      </c>
      <c r="W1227" s="84">
        <v>5.7999999999999996E-2</v>
      </c>
      <c r="X1227" s="87">
        <v>5.8</v>
      </c>
      <c r="Y1227" s="41"/>
      <c r="Z1227" s="13">
        <v>8.0000000000000004E-4</v>
      </c>
      <c r="AA1227" s="11">
        <v>0.08</v>
      </c>
      <c r="AB1227" s="22">
        <v>8.9999999999999998E-4</v>
      </c>
      <c r="AC1227" s="41"/>
      <c r="AD1227" s="90">
        <v>0</v>
      </c>
      <c r="AE1227" s="41"/>
      <c r="AF1227" s="12" t="str">
        <v/>
      </c>
      <c r="AG1227" s="104" t="str">
        <v/>
      </c>
      <c r="AH1227" s="41"/>
      <c r="AI1227" s="94">
        <v>1.71</v>
      </c>
      <c r="AJ1227" s="94">
        <v>2.33</v>
      </c>
      <c r="AK1227" s="94">
        <v>0.53</v>
      </c>
      <c r="AL1227" s="41"/>
      <c r="AM1227" s="7">
        <v>1.0857594081832067E-2</v>
      </c>
      <c r="AN1227" s="7">
        <v>-9.5498233796109666E-4</v>
      </c>
      <c r="AO1227" s="7">
        <v>1.3264256777910433E-2</v>
      </c>
      <c r="AP1227" s="7">
        <v>1.5956600616956251E-2</v>
      </c>
      <c r="AQ1227" s="7">
        <v>1.8799472042548615E-2</v>
      </c>
      <c r="AR1227" s="7">
        <v>1.8865256554240206E-2</v>
      </c>
      <c r="AS1227" s="18">
        <v>97.290999999999997</v>
      </c>
      <c r="AT1227" s="41"/>
      <c r="AU1227" s="9">
        <v>1.392578536791067E-2</v>
      </c>
      <c r="AV1227" s="9">
        <v>8.8453213453210111E-4</v>
      </c>
      <c r="AW1227" s="9">
        <v>1.5631714508852035E-2</v>
      </c>
      <c r="AX1227" s="9">
        <v>1.5275358526287475E-2</v>
      </c>
      <c r="AY1227" s="9">
        <v>1.7320383196220535E-2</v>
      </c>
      <c r="AZ1227" s="9">
        <v>1.7276829626901247E-2</v>
      </c>
      <c r="BA1227" s="10">
        <v>96.180999999999997</v>
      </c>
      <c r="BB1227" s="41"/>
    </row>
    <row r="1228" spans="1:54" ht="12.75" customHeight="1" x14ac:dyDescent="0.2">
      <c r="A1228" s="32">
        <v>41974</v>
      </c>
      <c r="B1228" s="7">
        <v>7.564932696557447E-3</v>
      </c>
      <c r="C1228" s="7">
        <v>-3.0846094445592387E-3</v>
      </c>
      <c r="D1228" s="7">
        <v>1.3322151626642631E-2</v>
      </c>
      <c r="E1228" s="7">
        <v>1.6889628934692036E-2</v>
      </c>
      <c r="F1228" s="7">
        <v>2.1240783030615606E-2</v>
      </c>
      <c r="G1228" s="7">
        <v>2.2762802148718952E-2</v>
      </c>
      <c r="H1228" s="7">
        <v>1.4669926650366705E-2</v>
      </c>
      <c r="I1228" s="8">
        <v>234.81200000000001</v>
      </c>
      <c r="J1228" s="8">
        <v>236.25200000000001</v>
      </c>
      <c r="K1228" s="41"/>
      <c r="L1228" s="9">
        <v>1.6063829787233974E-2</v>
      </c>
      <c r="M1228" s="9">
        <v>5.261883085969643E-4</v>
      </c>
      <c r="N1228" s="9">
        <v>1.738868627367629E-2</v>
      </c>
      <c r="O1228" s="9">
        <v>1.6490595228885851E-2</v>
      </c>
      <c r="P1228" s="9">
        <v>1.9004863120455573E-2</v>
      </c>
      <c r="Q1228" s="9">
        <v>2.0893259060521308E-2</v>
      </c>
      <c r="R1228" s="9">
        <v>1.8787361229718247E-2</v>
      </c>
      <c r="S1228" s="10">
        <v>238.77500000000001</v>
      </c>
      <c r="T1228" s="10">
        <v>239.584</v>
      </c>
      <c r="U1228" s="41"/>
      <c r="V1228" s="84">
        <v>6.1583333333333344E-2</v>
      </c>
      <c r="W1228" s="84">
        <v>5.5999999999999994E-2</v>
      </c>
      <c r="X1228" s="87">
        <v>5.6</v>
      </c>
      <c r="Y1228" s="41"/>
      <c r="Z1228" s="13">
        <v>5.9999999999999995E-4</v>
      </c>
      <c r="AA1228" s="11">
        <v>0.06</v>
      </c>
      <c r="AB1228" s="22">
        <v>1.1999999999999999E-3</v>
      </c>
      <c r="AC1228" s="41"/>
      <c r="AD1228" s="90">
        <v>0</v>
      </c>
      <c r="AE1228" s="41"/>
      <c r="AF1228" s="12" t="str">
        <v/>
      </c>
      <c r="AG1228" s="104" t="str">
        <v/>
      </c>
      <c r="AH1228" s="41"/>
      <c r="AI1228" s="94">
        <v>1.5</v>
      </c>
      <c r="AJ1228" s="94">
        <v>2.21</v>
      </c>
      <c r="AK1228" s="94">
        <v>0.64</v>
      </c>
      <c r="AL1228" s="41"/>
      <c r="AM1228" s="7">
        <v>7.3225880058913617E-3</v>
      </c>
      <c r="AN1228" s="7">
        <v>-1.7576137566680528E-3</v>
      </c>
      <c r="AO1228" s="7">
        <v>1.2475430364647044E-2</v>
      </c>
      <c r="AP1228" s="7">
        <v>1.5481752514946878E-2</v>
      </c>
      <c r="AQ1228" s="7">
        <v>1.8566043593494008E-2</v>
      </c>
      <c r="AR1228" s="7">
        <v>1.8742936717092595E-2</v>
      </c>
      <c r="AS1228" s="18">
        <v>97.12</v>
      </c>
      <c r="AT1228" s="41"/>
      <c r="AU1228" s="9">
        <v>1.3563462895293865E-2</v>
      </c>
      <c r="AV1228" s="9">
        <v>7.0700034310311466E-4</v>
      </c>
      <c r="AW1228" s="9">
        <v>1.5310991573237454E-2</v>
      </c>
      <c r="AX1228" s="9">
        <v>1.5245857782719474E-2</v>
      </c>
      <c r="AY1228" s="9">
        <v>1.7261756979236154E-2</v>
      </c>
      <c r="AZ1228" s="9">
        <v>1.729564783779125E-2</v>
      </c>
      <c r="BA1228" s="10">
        <v>96.248999999999995</v>
      </c>
      <c r="BB1228" s="41"/>
    </row>
    <row r="1229" spans="1:54" ht="12.75" customHeight="1" x14ac:dyDescent="0.2">
      <c r="A1229" s="32">
        <v>42005</v>
      </c>
      <c r="B1229" s="7">
        <v>-8.9348313069648189E-4</v>
      </c>
      <c r="C1229" s="7">
        <v>-6.3703164417655556E-3</v>
      </c>
      <c r="D1229" s="7">
        <v>1.025052619362099E-2</v>
      </c>
      <c r="E1229" s="7">
        <v>1.5237784612665006E-2</v>
      </c>
      <c r="F1229" s="7">
        <v>2.0544867140539935E-2</v>
      </c>
      <c r="G1229" s="7">
        <v>2.2317127842111262E-2</v>
      </c>
      <c r="H1229" s="7">
        <v>9.7481722177092944E-3</v>
      </c>
      <c r="I1229" s="8">
        <v>233.70699999999999</v>
      </c>
      <c r="J1229" s="8">
        <v>234.74700000000001</v>
      </c>
      <c r="K1229" s="41"/>
      <c r="L1229" s="9">
        <v>1.6489142488114394E-2</v>
      </c>
      <c r="M1229" s="9">
        <v>9.4747562441566124E-4</v>
      </c>
      <c r="N1229" s="9">
        <v>1.7317283628949687E-2</v>
      </c>
      <c r="O1229" s="9">
        <v>1.6836623216468061E-2</v>
      </c>
      <c r="P1229" s="9">
        <v>1.8897894548202565E-2</v>
      </c>
      <c r="Q1229" s="9">
        <v>2.0736323009206803E-2</v>
      </c>
      <c r="R1229" s="9">
        <v>1.8755328218243772E-2</v>
      </c>
      <c r="S1229" s="10">
        <v>239.24799999999999</v>
      </c>
      <c r="T1229" s="10">
        <v>239.81100000000001</v>
      </c>
      <c r="U1229" s="41"/>
      <c r="V1229" s="84">
        <v>6.083333333333333E-2</v>
      </c>
      <c r="W1229" s="84">
        <v>5.7000000000000002E-2</v>
      </c>
      <c r="X1229" s="87">
        <v>5.7</v>
      </c>
      <c r="Y1229" s="41"/>
      <c r="Z1229" s="13">
        <v>5.9999999999999995E-4</v>
      </c>
      <c r="AA1229" s="11">
        <v>0.06</v>
      </c>
      <c r="AB1229" s="22">
        <v>1.1000000000000001E-3</v>
      </c>
      <c r="AC1229" s="41"/>
      <c r="AD1229" s="90">
        <v>0</v>
      </c>
      <c r="AE1229" s="41"/>
      <c r="AF1229" s="12" t="str">
        <v/>
      </c>
      <c r="AG1229" s="104" t="str">
        <v/>
      </c>
      <c r="AH1229" s="41"/>
      <c r="AI1229" s="94">
        <v>1.21</v>
      </c>
      <c r="AJ1229" s="94">
        <v>1.88</v>
      </c>
      <c r="AK1229" s="94">
        <v>0.55000000000000004</v>
      </c>
      <c r="AL1229" s="41"/>
      <c r="AM1229" s="7">
        <v>4.1401867224211131E-4</v>
      </c>
      <c r="AN1229" s="7">
        <v>-4.7981878088962926E-3</v>
      </c>
      <c r="AO1229" s="7">
        <v>9.7038145697911915E-3</v>
      </c>
      <c r="AP1229" s="7">
        <v>1.4061536363261462E-2</v>
      </c>
      <c r="AQ1229" s="7">
        <v>1.7942796427100616E-2</v>
      </c>
      <c r="AR1229" s="7">
        <v>1.839469814596395E-2</v>
      </c>
      <c r="AS1229" s="18">
        <v>96.653999999999996</v>
      </c>
      <c r="AT1229" s="41"/>
      <c r="AU1229" s="9">
        <v>1.2097113523521053E-2</v>
      </c>
      <c r="AV1229" s="9">
        <v>-3.6364014171574865E-4</v>
      </c>
      <c r="AW1229" s="9">
        <v>1.4177970469351653E-2</v>
      </c>
      <c r="AX1229" s="9">
        <v>1.4871943192536374E-2</v>
      </c>
      <c r="AY1229" s="9">
        <v>1.6859272052121232E-2</v>
      </c>
      <c r="AZ1229" s="9">
        <v>1.7150721452702244E-2</v>
      </c>
      <c r="BA1229" s="10">
        <v>96.213999999999999</v>
      </c>
      <c r="BB1229" s="41"/>
    </row>
    <row r="1230" spans="1:54" ht="12.75" customHeight="1" x14ac:dyDescent="0.2">
      <c r="A1230" s="32">
        <v>42036</v>
      </c>
      <c r="B1230" s="7">
        <v>-2.5129801815304553E-4</v>
      </c>
      <c r="C1230" s="7">
        <v>2.5346436802173855E-3</v>
      </c>
      <c r="D1230" s="7">
        <v>1.0230433284957652E-2</v>
      </c>
      <c r="E1230" s="7">
        <v>1.6067464042440749E-2</v>
      </c>
      <c r="F1230" s="7">
        <v>2.0400163248152747E-2</v>
      </c>
      <c r="G1230" s="7">
        <v>2.2334996675886121E-2</v>
      </c>
      <c r="H1230" s="7">
        <v>1.0475423045930743E-2</v>
      </c>
      <c r="I1230" s="8">
        <v>234.72200000000001</v>
      </c>
      <c r="J1230" s="8">
        <v>235.34200000000001</v>
      </c>
      <c r="K1230" s="41"/>
      <c r="L1230" s="9">
        <v>1.6977655406120951E-2</v>
      </c>
      <c r="M1230" s="9">
        <v>1.5053521314700724E-3</v>
      </c>
      <c r="N1230" s="9">
        <v>1.7562894825260855E-2</v>
      </c>
      <c r="O1230" s="9">
        <v>1.7068942446963886E-2</v>
      </c>
      <c r="P1230" s="9">
        <v>1.8689549660568794E-2</v>
      </c>
      <c r="Q1230" s="9">
        <v>2.0625526490624102E-2</v>
      </c>
      <c r="R1230" s="9">
        <v>1.7766497461928932E-2</v>
      </c>
      <c r="S1230" s="10">
        <v>240.083</v>
      </c>
      <c r="T1230" s="10">
        <v>240.172</v>
      </c>
      <c r="U1230" s="41"/>
      <c r="V1230" s="84">
        <v>5.9833333333333336E-2</v>
      </c>
      <c r="W1230" s="84">
        <v>5.5E-2</v>
      </c>
      <c r="X1230" s="87">
        <v>5.5</v>
      </c>
      <c r="Y1230" s="41"/>
      <c r="Z1230" s="13">
        <v>5.9999999999999995E-4</v>
      </c>
      <c r="AA1230" s="11">
        <v>0.06</v>
      </c>
      <c r="AB1230" s="22">
        <v>1.1000000000000001E-3</v>
      </c>
      <c r="AC1230" s="41"/>
      <c r="AD1230" s="90">
        <v>0</v>
      </c>
      <c r="AE1230" s="41"/>
      <c r="AF1230" s="12" t="str">
        <v/>
      </c>
      <c r="AG1230" s="104" t="str">
        <v/>
      </c>
      <c r="AH1230" s="41"/>
      <c r="AI1230" s="94">
        <v>1.37</v>
      </c>
      <c r="AJ1230" s="94">
        <v>1.98</v>
      </c>
      <c r="AK1230" s="94">
        <v>0.62</v>
      </c>
      <c r="AL1230" s="41"/>
      <c r="AM1230" s="7">
        <v>1.7070142768467189E-3</v>
      </c>
      <c r="AN1230" s="7">
        <v>1.769197343100215E-3</v>
      </c>
      <c r="AO1230" s="7">
        <v>9.5468403489851195E-3</v>
      </c>
      <c r="AP1230" s="7">
        <v>1.4424599492920409E-2</v>
      </c>
      <c r="AQ1230" s="7">
        <v>1.7840042645582921E-2</v>
      </c>
      <c r="AR1230" s="7">
        <v>1.8394517102966246E-2</v>
      </c>
      <c r="AS1230" s="18">
        <v>96.825000000000003</v>
      </c>
      <c r="AT1230" s="41"/>
      <c r="AU1230" s="9">
        <v>1.2774816263445121E-2</v>
      </c>
      <c r="AV1230" s="9">
        <v>1.1432847610535202E-3</v>
      </c>
      <c r="AW1230" s="9">
        <v>1.4091771521131724E-2</v>
      </c>
      <c r="AX1230" s="9">
        <v>1.4926791752592816E-2</v>
      </c>
      <c r="AY1230" s="9">
        <v>1.68069609854542E-2</v>
      </c>
      <c r="AZ1230" s="9">
        <v>1.7125716861984275E-2</v>
      </c>
      <c r="BA1230" s="10">
        <v>96.323999999999998</v>
      </c>
      <c r="BB1230" s="41"/>
    </row>
    <row r="1231" spans="1:54" ht="12.75" customHeight="1" x14ac:dyDescent="0.2">
      <c r="A1231" s="32">
        <v>42064</v>
      </c>
      <c r="B1231" s="7">
        <v>-7.3637390866432284E-4</v>
      </c>
      <c r="C1231" s="7">
        <v>2.6939517808124425E-3</v>
      </c>
      <c r="D1231" s="7">
        <v>9.6810897213601699E-3</v>
      </c>
      <c r="E1231" s="7">
        <v>1.6440674059958749E-2</v>
      </c>
      <c r="F1231" s="7">
        <v>2.0210779892893216E-2</v>
      </c>
      <c r="G1231" s="7">
        <v>2.2469243434009689E-2</v>
      </c>
      <c r="H1231" s="7">
        <v>1.2019230769230838E-2</v>
      </c>
      <c r="I1231" s="8">
        <v>236.119</v>
      </c>
      <c r="J1231" s="8">
        <v>235.976</v>
      </c>
      <c r="K1231" s="41"/>
      <c r="L1231" s="9">
        <v>1.7533862641560427E-2</v>
      </c>
      <c r="M1231" s="9">
        <v>2.4274270106423579E-3</v>
      </c>
      <c r="N1231" s="9">
        <v>1.7657677203260613E-2</v>
      </c>
      <c r="O1231" s="9">
        <v>1.7480072918632183E-2</v>
      </c>
      <c r="P1231" s="9">
        <v>1.8495323109941841E-2</v>
      </c>
      <c r="Q1231" s="9">
        <v>2.0579099079484964E-2</v>
      </c>
      <c r="R1231" s="9">
        <v>2.0236087689713411E-2</v>
      </c>
      <c r="S1231" s="10">
        <v>241.06700000000001</v>
      </c>
      <c r="T1231" s="10">
        <v>240.755</v>
      </c>
      <c r="U1231" s="41"/>
      <c r="V1231" s="84">
        <v>5.8749999999999997E-2</v>
      </c>
      <c r="W1231" s="84">
        <v>5.4000000000000006E-2</v>
      </c>
      <c r="X1231" s="87">
        <v>5.4</v>
      </c>
      <c r="Y1231" s="41"/>
      <c r="Z1231" s="13">
        <v>5.9999999999999995E-4</v>
      </c>
      <c r="AA1231" s="11">
        <v>0.06</v>
      </c>
      <c r="AB1231" s="22">
        <v>1.1000000000000001E-3</v>
      </c>
      <c r="AC1231" s="41"/>
      <c r="AD1231" s="90">
        <v>0</v>
      </c>
      <c r="AE1231" s="41"/>
      <c r="AF1231" s="12" t="str">
        <v/>
      </c>
      <c r="AG1231" s="104" t="str">
        <v/>
      </c>
      <c r="AH1231" s="41"/>
      <c r="AI1231" s="94">
        <v>1.38</v>
      </c>
      <c r="AJ1231" s="94">
        <v>2.04</v>
      </c>
      <c r="AK1231" s="94">
        <v>0.64</v>
      </c>
      <c r="AL1231" s="41"/>
      <c r="AM1231" s="7">
        <v>1.9934927438929329E-3</v>
      </c>
      <c r="AN1231" s="7">
        <v>1.8900077459333975E-3</v>
      </c>
      <c r="AO1231" s="7">
        <v>9.5391925912027276E-3</v>
      </c>
      <c r="AP1231" s="7">
        <v>1.4522029998831565E-2</v>
      </c>
      <c r="AQ1231" s="7">
        <v>1.7727840240366222E-2</v>
      </c>
      <c r="AR1231" s="7">
        <v>1.8396856669236294E-2</v>
      </c>
      <c r="AS1231" s="18">
        <v>97.007999999999996</v>
      </c>
      <c r="AT1231" s="41"/>
      <c r="AU1231" s="9">
        <v>1.2808398950131306E-2</v>
      </c>
      <c r="AV1231" s="9">
        <v>1.5157177858062809E-3</v>
      </c>
      <c r="AW1231" s="9">
        <v>1.4029649082581308E-2</v>
      </c>
      <c r="AX1231" s="9">
        <v>1.4932626374356994E-2</v>
      </c>
      <c r="AY1231" s="9">
        <v>1.6710616484338026E-2</v>
      </c>
      <c r="AZ1231" s="9">
        <v>1.7078326085189444E-2</v>
      </c>
      <c r="BA1231" s="10">
        <v>96.47</v>
      </c>
      <c r="BB1231" s="41"/>
    </row>
    <row r="1232" spans="1:54" ht="12.75" customHeight="1" x14ac:dyDescent="0.2">
      <c r="A1232" s="32">
        <v>42095</v>
      </c>
      <c r="B1232" s="7">
        <v>-1.9951744617668909E-3</v>
      </c>
      <c r="C1232" s="7">
        <v>1.0424788961589382E-3</v>
      </c>
      <c r="D1232" s="7">
        <v>9.3494082396616829E-3</v>
      </c>
      <c r="E1232" s="7">
        <v>1.650073355154591E-2</v>
      </c>
      <c r="F1232" s="7">
        <v>1.9734251417247606E-2</v>
      </c>
      <c r="G1232" s="7">
        <v>2.2404509947637097E-2</v>
      </c>
      <c r="H1232" s="7">
        <v>7.9872204472843933E-3</v>
      </c>
      <c r="I1232" s="8">
        <v>236.59899999999999</v>
      </c>
      <c r="J1232" s="8">
        <v>236.22200000000001</v>
      </c>
      <c r="K1232" s="41"/>
      <c r="L1232" s="9">
        <v>1.8075104522355057E-2</v>
      </c>
      <c r="M1232" s="9">
        <v>2.4547776785528441E-3</v>
      </c>
      <c r="N1232" s="9">
        <v>1.7849069609885637E-2</v>
      </c>
      <c r="O1232" s="9">
        <v>1.8001235449993214E-2</v>
      </c>
      <c r="P1232" s="9">
        <v>1.8703961883317133E-2</v>
      </c>
      <c r="Q1232" s="9">
        <v>2.0639097064250489E-2</v>
      </c>
      <c r="R1232" s="9">
        <v>1.8518518518518601E-2</v>
      </c>
      <c r="S1232" s="10">
        <v>241.80199999999999</v>
      </c>
      <c r="T1232" s="10">
        <v>241.346</v>
      </c>
      <c r="U1232" s="41"/>
      <c r="V1232" s="84">
        <v>5.8083333333333334E-2</v>
      </c>
      <c r="W1232" s="84">
        <v>5.4000000000000006E-2</v>
      </c>
      <c r="X1232" s="87">
        <v>5.4</v>
      </c>
      <c r="Y1232" s="41"/>
      <c r="Z1232" s="13">
        <v>8.0000000000000004E-4</v>
      </c>
      <c r="AA1232" s="11">
        <v>0.08</v>
      </c>
      <c r="AB1232" s="22">
        <v>1.1999999999999999E-3</v>
      </c>
      <c r="AC1232" s="41"/>
      <c r="AD1232" s="90">
        <v>0</v>
      </c>
      <c r="AE1232" s="41"/>
      <c r="AF1232" s="12" t="str">
        <v/>
      </c>
      <c r="AG1232" s="104" t="str">
        <v/>
      </c>
      <c r="AH1232" s="41"/>
      <c r="AI1232" s="94">
        <v>1.47</v>
      </c>
      <c r="AJ1232" s="94">
        <v>1.94</v>
      </c>
      <c r="AK1232" s="94">
        <v>0.54</v>
      </c>
      <c r="AL1232" s="41"/>
      <c r="AM1232" s="7">
        <v>1.1032406404982709E-3</v>
      </c>
      <c r="AN1232" s="7">
        <v>8.8652482269502286E-4</v>
      </c>
      <c r="AO1232" s="7">
        <v>9.3951149618107799E-3</v>
      </c>
      <c r="AP1232" s="7">
        <v>1.4591711645932426E-2</v>
      </c>
      <c r="AQ1232" s="7">
        <v>1.7533290303187066E-2</v>
      </c>
      <c r="AR1232" s="7">
        <v>1.8308376857333997E-2</v>
      </c>
      <c r="AS1232" s="18">
        <v>97.093999999999994</v>
      </c>
      <c r="AT1232" s="41"/>
      <c r="AU1232" s="9">
        <v>1.2943728841981805E-2</v>
      </c>
      <c r="AV1232" s="9">
        <v>1.8451332020317235E-3</v>
      </c>
      <c r="AW1232" s="9">
        <v>1.4141674023486761E-2</v>
      </c>
      <c r="AX1232" s="9">
        <v>1.5202644844570123E-2</v>
      </c>
      <c r="AY1232" s="9">
        <v>1.6781185140581911E-2</v>
      </c>
      <c r="AZ1232" s="9">
        <v>1.705386732694314E-2</v>
      </c>
      <c r="BA1232" s="10">
        <v>96.647999999999996</v>
      </c>
      <c r="BB1232" s="41"/>
    </row>
    <row r="1233" spans="1:54" ht="12.75" customHeight="1" x14ac:dyDescent="0.2">
      <c r="A1233" s="32">
        <v>42125</v>
      </c>
      <c r="B1233" s="7">
        <v>-3.9932744850779134E-4</v>
      </c>
      <c r="C1233" s="7">
        <v>3.2977453412468272E-3</v>
      </c>
      <c r="D1233" s="7">
        <v>1.1457261587192846E-2</v>
      </c>
      <c r="E1233" s="7">
        <v>1.7377210432326429E-2</v>
      </c>
      <c r="F1233" s="7">
        <v>2.0357760929164748E-2</v>
      </c>
      <c r="G1233" s="7">
        <v>2.2563570084464635E-2</v>
      </c>
      <c r="H1233" s="7">
        <v>8.7440381558028246E-3</v>
      </c>
      <c r="I1233" s="8">
        <v>237.80500000000001</v>
      </c>
      <c r="J1233" s="8">
        <v>237.001</v>
      </c>
      <c r="K1233" s="41"/>
      <c r="L1233" s="9">
        <v>1.7182780249465512E-2</v>
      </c>
      <c r="M1233" s="9">
        <v>1.4170526961292396E-3</v>
      </c>
      <c r="N1233" s="9">
        <v>1.7851454518852838E-2</v>
      </c>
      <c r="O1233" s="9">
        <v>1.8243153212638807E-2</v>
      </c>
      <c r="P1233" s="9">
        <v>1.888816177870245E-2</v>
      </c>
      <c r="Q1233" s="9">
        <v>2.0674210071325527E-2</v>
      </c>
      <c r="R1233" s="9">
        <v>1.8471872376154552E-2</v>
      </c>
      <c r="S1233" s="10">
        <v>242.119</v>
      </c>
      <c r="T1233" s="10">
        <v>241.68799999999999</v>
      </c>
      <c r="U1233" s="41"/>
      <c r="V1233" s="84">
        <v>5.7500000000000002E-2</v>
      </c>
      <c r="W1233" s="84">
        <v>5.5999999999999994E-2</v>
      </c>
      <c r="X1233" s="87">
        <v>5.6</v>
      </c>
      <c r="Y1233" s="41"/>
      <c r="Z1233" s="13">
        <v>8.0000000000000004E-4</v>
      </c>
      <c r="AA1233" s="11">
        <v>0.08</v>
      </c>
      <c r="AB1233" s="22">
        <v>1.1999999999999999E-3</v>
      </c>
      <c r="AC1233" s="41"/>
      <c r="AD1233" s="90">
        <v>0</v>
      </c>
      <c r="AE1233" s="41"/>
      <c r="AF1233" s="12" t="str">
        <v/>
      </c>
      <c r="AG1233" s="104" t="str">
        <v/>
      </c>
      <c r="AH1233" s="41"/>
      <c r="AI1233" s="94">
        <v>1.51</v>
      </c>
      <c r="AJ1233" s="94">
        <v>2.2000000000000002</v>
      </c>
      <c r="AK1233" s="94">
        <v>0.61</v>
      </c>
      <c r="AL1233" s="41"/>
      <c r="AM1233" s="7">
        <v>1.8528621573490334E-3</v>
      </c>
      <c r="AN1233" s="7">
        <v>2.3997363379817394E-3</v>
      </c>
      <c r="AO1233" s="7">
        <v>1.058026083042507E-2</v>
      </c>
      <c r="AP1233" s="7">
        <v>1.5013016372371402E-2</v>
      </c>
      <c r="AQ1233" s="7">
        <v>1.7719853372124783E-2</v>
      </c>
      <c r="AR1233" s="7">
        <v>1.8352082418093607E-2</v>
      </c>
      <c r="AS1233" s="18">
        <v>97.326999999999998</v>
      </c>
      <c r="AT1233" s="41"/>
      <c r="AU1233" s="9">
        <v>1.2472011216439594E-2</v>
      </c>
      <c r="AV1233" s="9">
        <v>1.2209254200812314E-3</v>
      </c>
      <c r="AW1233" s="9">
        <v>1.4211396760376083E-2</v>
      </c>
      <c r="AX1233" s="9">
        <v>1.522623595322381E-2</v>
      </c>
      <c r="AY1233" s="9">
        <v>1.6696721946533044E-2</v>
      </c>
      <c r="AZ1233" s="9">
        <v>1.7029655459764204E-2</v>
      </c>
      <c r="BA1233" s="10">
        <v>96.766000000000005</v>
      </c>
      <c r="BB1233" s="41"/>
    </row>
    <row r="1234" spans="1:54" ht="12.75" customHeight="1" x14ac:dyDescent="0.2">
      <c r="A1234" s="32">
        <v>42156</v>
      </c>
      <c r="B1234" s="7">
        <v>1.2377120368545214E-3</v>
      </c>
      <c r="C1234" s="7">
        <v>2.7679208104607333E-3</v>
      </c>
      <c r="D1234" s="7">
        <v>1.3132346697190656E-2</v>
      </c>
      <c r="E1234" s="7">
        <v>1.828786375470326E-2</v>
      </c>
      <c r="F1234" s="7">
        <v>2.066212579347515E-2</v>
      </c>
      <c r="G1234" s="7">
        <v>2.264167640217174E-2</v>
      </c>
      <c r="H1234" s="7">
        <v>1.0325655281969714E-2</v>
      </c>
      <c r="I1234" s="8">
        <v>238.63800000000001</v>
      </c>
      <c r="J1234" s="8">
        <v>237.65700000000001</v>
      </c>
      <c r="K1234" s="41"/>
      <c r="L1234" s="9">
        <v>1.7622828638251153E-2</v>
      </c>
      <c r="M1234" s="9">
        <v>1.5557247360233895E-3</v>
      </c>
      <c r="N1234" s="9">
        <v>1.7771528514530122E-2</v>
      </c>
      <c r="O1234" s="9">
        <v>1.8374448196992965E-2</v>
      </c>
      <c r="P1234" s="9">
        <v>1.9088559969331564E-2</v>
      </c>
      <c r="Q1234" s="9">
        <v>2.0691991857303638E-2</v>
      </c>
      <c r="R1234" s="9">
        <v>1.8471872376154552E-2</v>
      </c>
      <c r="S1234" s="10">
        <v>242.35400000000001</v>
      </c>
      <c r="T1234" s="10">
        <v>242.06399999999999</v>
      </c>
      <c r="U1234" s="41"/>
      <c r="V1234" s="84">
        <v>5.6833333333333333E-2</v>
      </c>
      <c r="W1234" s="84">
        <v>5.2999999999999999E-2</v>
      </c>
      <c r="X1234" s="87">
        <v>5.3</v>
      </c>
      <c r="Y1234" s="41"/>
      <c r="Z1234" s="13">
        <v>8.0000000000000004E-4</v>
      </c>
      <c r="AA1234" s="11">
        <v>0.08</v>
      </c>
      <c r="AB1234" s="22">
        <v>1.2999999999999999E-3</v>
      </c>
      <c r="AC1234" s="41"/>
      <c r="AD1234" s="90">
        <v>0</v>
      </c>
      <c r="AE1234" s="41"/>
      <c r="AF1234" s="12" t="str">
        <v/>
      </c>
      <c r="AG1234" s="104" t="str">
        <v/>
      </c>
      <c r="AH1234" s="41"/>
      <c r="AI1234" s="94">
        <v>1.71</v>
      </c>
      <c r="AJ1234" s="94">
        <v>2.36</v>
      </c>
      <c r="AK1234" s="94">
        <v>0.69</v>
      </c>
      <c r="AL1234" s="41"/>
      <c r="AM1234" s="7">
        <v>2.7042867572208973E-3</v>
      </c>
      <c r="AN1234" s="7">
        <v>1.9419071788917552E-3</v>
      </c>
      <c r="AO1234" s="7">
        <v>1.1405620826433926E-2</v>
      </c>
      <c r="AP1234" s="7">
        <v>1.5492368008837021E-2</v>
      </c>
      <c r="AQ1234" s="7">
        <v>1.7853752812683421E-2</v>
      </c>
      <c r="AR1234" s="7">
        <v>1.8401214221668294E-2</v>
      </c>
      <c r="AS1234" s="18">
        <v>97.516000000000005</v>
      </c>
      <c r="AT1234" s="41"/>
      <c r="AU1234" s="9">
        <v>1.2541543864049709E-2</v>
      </c>
      <c r="AV1234" s="9">
        <v>1.1987681623710778E-3</v>
      </c>
      <c r="AW1234" s="9">
        <v>1.4270348092873641E-2</v>
      </c>
      <c r="AX1234" s="9">
        <v>1.5372219238784179E-2</v>
      </c>
      <c r="AY1234" s="9">
        <v>1.6747879475575322E-2</v>
      </c>
      <c r="AZ1234" s="9">
        <v>1.7046399240993937E-2</v>
      </c>
      <c r="BA1234" s="10">
        <v>96.882000000000005</v>
      </c>
      <c r="BB1234" s="41"/>
    </row>
    <row r="1235" spans="1:54" ht="12.75" customHeight="1" x14ac:dyDescent="0.2">
      <c r="A1235" s="32">
        <v>42186</v>
      </c>
      <c r="B1235" s="7">
        <v>1.695697796432194E-3</v>
      </c>
      <c r="C1235" s="7">
        <v>1.5863197801873063E-3</v>
      </c>
      <c r="D1235" s="7">
        <v>1.3705996089772299E-2</v>
      </c>
      <c r="E1235" s="7">
        <v>1.8258542398773114E-2</v>
      </c>
      <c r="F1235" s="7">
        <v>2.0197877943650688E-2</v>
      </c>
      <c r="G1235" s="7">
        <v>2.2645104553964401E-2</v>
      </c>
      <c r="H1235" s="7">
        <v>1.2728719172633296E-2</v>
      </c>
      <c r="I1235" s="8">
        <v>238.654</v>
      </c>
      <c r="J1235" s="8">
        <v>238.03399999999999</v>
      </c>
      <c r="K1235" s="41"/>
      <c r="L1235" s="9">
        <v>1.8048358514810792E-2</v>
      </c>
      <c r="M1235" s="9">
        <v>2.0697005750545117E-3</v>
      </c>
      <c r="N1235" s="9">
        <v>1.7865639772848052E-2</v>
      </c>
      <c r="O1235" s="9">
        <v>1.8449795943970448E-2</v>
      </c>
      <c r="P1235" s="9">
        <v>1.9021483578873788E-2</v>
      </c>
      <c r="Q1235" s="9">
        <v>2.0645860409550298E-2</v>
      </c>
      <c r="R1235" s="9">
        <v>2.0185029436501134E-2</v>
      </c>
      <c r="S1235" s="10">
        <v>242.43600000000001</v>
      </c>
      <c r="T1235" s="10">
        <v>242.565</v>
      </c>
      <c r="U1235" s="41"/>
      <c r="V1235" s="84">
        <v>5.6000000000000008E-2</v>
      </c>
      <c r="W1235" s="84">
        <v>5.2000000000000005E-2</v>
      </c>
      <c r="X1235" s="87">
        <v>5.2</v>
      </c>
      <c r="Y1235" s="41"/>
      <c r="Z1235" s="13">
        <v>8.0000000000000004E-4</v>
      </c>
      <c r="AA1235" s="11">
        <v>0.08</v>
      </c>
      <c r="AB1235" s="22">
        <v>1.2999999999999999E-3</v>
      </c>
      <c r="AC1235" s="41"/>
      <c r="AD1235" s="90">
        <v>0</v>
      </c>
      <c r="AE1235" s="41"/>
      <c r="AF1235" s="12" t="str">
        <v/>
      </c>
      <c r="AG1235" s="104" t="str">
        <v/>
      </c>
      <c r="AH1235" s="41"/>
      <c r="AI1235" s="94">
        <v>1.53</v>
      </c>
      <c r="AJ1235" s="94">
        <v>2.3199999999999998</v>
      </c>
      <c r="AK1235" s="94">
        <v>0.67</v>
      </c>
      <c r="AL1235" s="41"/>
      <c r="AM1235" s="7">
        <v>2.197328295222345E-3</v>
      </c>
      <c r="AN1235" s="7">
        <v>9.1267074121170744E-4</v>
      </c>
      <c r="AO1235" s="7">
        <v>1.1591599060547075E-2</v>
      </c>
      <c r="AP1235" s="7">
        <v>1.5504536548167414E-2</v>
      </c>
      <c r="AQ1235" s="7">
        <v>1.7516511379453537E-2</v>
      </c>
      <c r="AR1235" s="7">
        <v>1.8383790427167312E-2</v>
      </c>
      <c r="AS1235" s="18">
        <v>97.605000000000004</v>
      </c>
      <c r="AT1235" s="41"/>
      <c r="AU1235" s="9">
        <v>1.1789500041732737E-2</v>
      </c>
      <c r="AV1235" s="9">
        <v>9.9089614169800555E-4</v>
      </c>
      <c r="AW1235" s="9">
        <v>1.4255815046685383E-2</v>
      </c>
      <c r="AX1235" s="9">
        <v>1.55688398969549E-2</v>
      </c>
      <c r="AY1235" s="9">
        <v>1.6699997665504451E-2</v>
      </c>
      <c r="AZ1235" s="9">
        <v>1.7016602352413868E-2</v>
      </c>
      <c r="BA1235" s="10">
        <v>96.977999999999994</v>
      </c>
      <c r="BB1235" s="41"/>
    </row>
    <row r="1236" spans="1:54" ht="12.75" customHeight="1" x14ac:dyDescent="0.2">
      <c r="A1236" s="32">
        <v>42217</v>
      </c>
      <c r="B1236" s="7">
        <v>1.9507929300572879E-3</v>
      </c>
      <c r="C1236" s="7">
        <v>-4.2010805179071298E-6</v>
      </c>
      <c r="D1236" s="7">
        <v>1.1354560936892799E-2</v>
      </c>
      <c r="E1236" s="7">
        <v>1.7689089451499607E-2</v>
      </c>
      <c r="F1236" s="7">
        <v>1.9532728296583146E-2</v>
      </c>
      <c r="G1236" s="7">
        <v>2.2438714847071273E-2</v>
      </c>
      <c r="H1236" s="7">
        <v>1.2728719172633296E-2</v>
      </c>
      <c r="I1236" s="8">
        <v>238.316</v>
      </c>
      <c r="J1236" s="8">
        <v>238.03299999999999</v>
      </c>
      <c r="K1236" s="41"/>
      <c r="L1236" s="9">
        <v>1.8275590022493127E-2</v>
      </c>
      <c r="M1236" s="9">
        <v>1.0388967905510249E-3</v>
      </c>
      <c r="N1236" s="9">
        <v>1.7719519474891587E-2</v>
      </c>
      <c r="O1236" s="9">
        <v>1.8360801399931903E-2</v>
      </c>
      <c r="P1236" s="9">
        <v>1.9010368025166091E-2</v>
      </c>
      <c r="Q1236" s="9">
        <v>2.0532961945655348E-2</v>
      </c>
      <c r="R1236" s="9">
        <v>1.7587939698492372E-2</v>
      </c>
      <c r="S1236" s="10">
        <v>242.65100000000001</v>
      </c>
      <c r="T1236" s="10">
        <v>242.81700000000001</v>
      </c>
      <c r="U1236" s="41"/>
      <c r="V1236" s="84">
        <v>5.5166666666666669E-2</v>
      </c>
      <c r="W1236" s="84">
        <v>5.0999999999999997E-2</v>
      </c>
      <c r="X1236" s="87">
        <v>5.0999999999999996</v>
      </c>
      <c r="Y1236" s="41"/>
      <c r="Z1236" s="13">
        <v>8.0000000000000004E-4</v>
      </c>
      <c r="AA1236" s="11">
        <v>0.08</v>
      </c>
      <c r="AB1236" s="22">
        <v>1.4000000000000002E-3</v>
      </c>
      <c r="AC1236" s="41"/>
      <c r="AD1236" s="90">
        <v>0</v>
      </c>
      <c r="AE1236" s="41"/>
      <c r="AF1236" s="12" t="str">
        <v/>
      </c>
      <c r="AG1236" s="104" t="str">
        <v/>
      </c>
      <c r="AH1236" s="41"/>
      <c r="AI1236" s="94">
        <v>1.47</v>
      </c>
      <c r="AJ1236" s="94">
        <v>2.17</v>
      </c>
      <c r="AK1236" s="94">
        <v>0.7</v>
      </c>
      <c r="AL1236" s="41"/>
      <c r="AM1236" s="7">
        <v>2.3927130079379744E-3</v>
      </c>
      <c r="AN1236" s="7">
        <v>7.1717637416091051E-5</v>
      </c>
      <c r="AO1236" s="7">
        <v>1.0484618391344958E-2</v>
      </c>
      <c r="AP1236" s="7">
        <v>1.5240669661933604E-2</v>
      </c>
      <c r="AQ1236" s="7">
        <v>1.7114214931067462E-2</v>
      </c>
      <c r="AR1236" s="7">
        <v>1.8277919728403313E-2</v>
      </c>
      <c r="AS1236" s="18">
        <v>97.611999999999995</v>
      </c>
      <c r="AT1236" s="41"/>
      <c r="AU1236" s="9">
        <v>1.2212546279397163E-2</v>
      </c>
      <c r="AV1236" s="9">
        <v>8.0430613128745776E-4</v>
      </c>
      <c r="AW1236" s="9">
        <v>1.4313090693632624E-2</v>
      </c>
      <c r="AX1236" s="9">
        <v>1.5537647584096037E-2</v>
      </c>
      <c r="AY1236" s="9">
        <v>1.669887846620477E-2</v>
      </c>
      <c r="AZ1236" s="9">
        <v>1.6935653398574502E-2</v>
      </c>
      <c r="BA1236" s="10">
        <v>97.055999999999997</v>
      </c>
      <c r="BB1236" s="41"/>
    </row>
    <row r="1237" spans="1:54" ht="12.75" customHeight="1" x14ac:dyDescent="0.2">
      <c r="A1237" s="32">
        <v>42248</v>
      </c>
      <c r="B1237" s="7">
        <v>-3.612974780596856E-4</v>
      </c>
      <c r="C1237" s="7">
        <v>-2.2475875193775918E-3</v>
      </c>
      <c r="D1237" s="7">
        <v>9.3304227085253544E-3</v>
      </c>
      <c r="E1237" s="7">
        <v>1.7253705985397216E-2</v>
      </c>
      <c r="F1237" s="7">
        <v>1.813653099925383E-2</v>
      </c>
      <c r="G1237" s="7">
        <v>2.2258877869353988E-2</v>
      </c>
      <c r="H1237" s="7">
        <v>1.0333863275039823E-2</v>
      </c>
      <c r="I1237" s="8">
        <v>237.94499999999999</v>
      </c>
      <c r="J1237" s="8">
        <v>237.49799999999999</v>
      </c>
      <c r="K1237" s="41"/>
      <c r="L1237" s="9">
        <v>1.8916350207878851E-2</v>
      </c>
      <c r="M1237" s="9">
        <v>2.0550455692969205E-3</v>
      </c>
      <c r="N1237" s="9">
        <v>1.7848359567945504E-2</v>
      </c>
      <c r="O1237" s="9">
        <v>1.8627230972562359E-2</v>
      </c>
      <c r="P1237" s="9">
        <v>1.915529156712048E-2</v>
      </c>
      <c r="Q1237" s="9">
        <v>2.0523993526303297E-2</v>
      </c>
      <c r="R1237" s="9">
        <v>1.8379281537176384E-2</v>
      </c>
      <c r="S1237" s="10">
        <v>243.35900000000001</v>
      </c>
      <c r="T1237" s="10">
        <v>243.316</v>
      </c>
      <c r="U1237" s="41"/>
      <c r="V1237" s="84">
        <v>5.4416666666666676E-2</v>
      </c>
      <c r="W1237" s="84">
        <v>0.05</v>
      </c>
      <c r="X1237" s="87">
        <v>5</v>
      </c>
      <c r="Y1237" s="41"/>
      <c r="Z1237" s="13">
        <v>7.000000000000001E-4</v>
      </c>
      <c r="AA1237" s="11">
        <v>7.0000000000000007E-2</v>
      </c>
      <c r="AB1237" s="22">
        <v>1.4000000000000002E-3</v>
      </c>
      <c r="AC1237" s="41"/>
      <c r="AD1237" s="90">
        <v>0</v>
      </c>
      <c r="AE1237" s="41"/>
      <c r="AF1237" s="12" t="str">
        <v/>
      </c>
      <c r="AG1237" s="104" t="str">
        <v/>
      </c>
      <c r="AH1237" s="41"/>
      <c r="AI1237" s="94">
        <v>1.42</v>
      </c>
      <c r="AJ1237" s="94">
        <v>2.17</v>
      </c>
      <c r="AK1237" s="94">
        <v>0.71</v>
      </c>
      <c r="AL1237" s="41"/>
      <c r="AM1237" s="7">
        <v>6.5699649944050975E-4</v>
      </c>
      <c r="AN1237" s="7">
        <v>-1.3830266770478161E-3</v>
      </c>
      <c r="AO1237" s="7">
        <v>8.9957243999967407E-3</v>
      </c>
      <c r="AP1237" s="7">
        <v>1.4757947578671882E-2</v>
      </c>
      <c r="AQ1237" s="7">
        <v>1.5997176382746225E-2</v>
      </c>
      <c r="AR1237" s="7">
        <v>1.8172255953095906E-2</v>
      </c>
      <c r="AS1237" s="18">
        <v>97.477000000000004</v>
      </c>
      <c r="AT1237" s="41"/>
      <c r="AU1237" s="9">
        <v>1.2321248164310905E-2</v>
      </c>
      <c r="AV1237" s="9">
        <v>1.4424662050775972E-3</v>
      </c>
      <c r="AW1237" s="9">
        <v>1.4386271595504319E-2</v>
      </c>
      <c r="AX1237" s="9">
        <v>1.5715180454025646E-2</v>
      </c>
      <c r="AY1237" s="9">
        <v>1.6620688944790629E-2</v>
      </c>
      <c r="AZ1237" s="9">
        <v>1.6942285040687066E-2</v>
      </c>
      <c r="BA1237" s="10">
        <v>97.195999999999998</v>
      </c>
      <c r="BB1237" s="41"/>
    </row>
    <row r="1238" spans="1:54" ht="12.75" customHeight="1" x14ac:dyDescent="0.2">
      <c r="A1238" s="32">
        <v>42278</v>
      </c>
      <c r="B1238" s="7">
        <v>1.7057443573555986E-3</v>
      </c>
      <c r="C1238" s="7">
        <v>9.8948201669069036E-4</v>
      </c>
      <c r="D1238" s="7">
        <v>9.3099725029430758E-3</v>
      </c>
      <c r="E1238" s="7">
        <v>1.6909076266869771E-2</v>
      </c>
      <c r="F1238" s="7">
        <v>1.7886116928884421E-2</v>
      </c>
      <c r="G1238" s="7">
        <v>2.2069359538559929E-2</v>
      </c>
      <c r="H1238" s="7">
        <v>1.0325655281969714E-2</v>
      </c>
      <c r="I1238" s="8">
        <v>237.83799999999999</v>
      </c>
      <c r="J1238" s="8">
        <v>237.733</v>
      </c>
      <c r="K1238" s="41"/>
      <c r="L1238" s="9">
        <v>1.9096707363426502E-2</v>
      </c>
      <c r="M1238" s="9">
        <v>1.8576665735092757E-3</v>
      </c>
      <c r="N1238" s="9">
        <v>1.7991581549353874E-2</v>
      </c>
      <c r="O1238" s="9">
        <v>1.8992826747088243E-2</v>
      </c>
      <c r="P1238" s="9">
        <v>1.8912111108529084E-2</v>
      </c>
      <c r="Q1238" s="9">
        <v>2.0435211994966007E-2</v>
      </c>
      <c r="R1238" s="9">
        <v>1.6638935108153063E-2</v>
      </c>
      <c r="S1238" s="10">
        <v>243.98500000000001</v>
      </c>
      <c r="T1238" s="10">
        <v>243.768</v>
      </c>
      <c r="U1238" s="41"/>
      <c r="V1238" s="84">
        <v>5.383333333333333E-2</v>
      </c>
      <c r="W1238" s="84">
        <v>0.05</v>
      </c>
      <c r="X1238" s="87">
        <v>5</v>
      </c>
      <c r="Y1238" s="41"/>
      <c r="Z1238" s="13">
        <v>7.000000000000001E-4</v>
      </c>
      <c r="AA1238" s="11">
        <v>7.0000000000000007E-2</v>
      </c>
      <c r="AB1238" s="22">
        <v>1.1999999999999999E-3</v>
      </c>
      <c r="AC1238" s="41"/>
      <c r="AD1238" s="90">
        <v>0</v>
      </c>
      <c r="AE1238" s="41"/>
      <c r="AF1238" s="12" t="str">
        <v/>
      </c>
      <c r="AG1238" s="104" t="str">
        <v/>
      </c>
      <c r="AH1238" s="41"/>
      <c r="AI1238" s="94">
        <v>1.41</v>
      </c>
      <c r="AJ1238" s="94">
        <v>2.0699999999999998</v>
      </c>
      <c r="AK1238" s="94">
        <v>0.64</v>
      </c>
      <c r="AL1238" s="41"/>
      <c r="AM1238" s="7">
        <v>9.5498233796109666E-4</v>
      </c>
      <c r="AN1238" s="7">
        <v>0</v>
      </c>
      <c r="AO1238" s="7">
        <v>8.0017299108221529E-3</v>
      </c>
      <c r="AP1238" s="7">
        <v>1.411174256050951E-2</v>
      </c>
      <c r="AQ1238" s="7">
        <v>1.5834851426976604E-2</v>
      </c>
      <c r="AR1238" s="7">
        <v>1.8040661549002746E-2</v>
      </c>
      <c r="AS1238" s="18">
        <v>97.477000000000004</v>
      </c>
      <c r="AT1238" s="41"/>
      <c r="AU1238" s="9">
        <v>1.1779886779886617E-2</v>
      </c>
      <c r="AV1238" s="9">
        <v>3.2923165562359635E-4</v>
      </c>
      <c r="AW1238" s="9">
        <v>1.3678178287634291E-2</v>
      </c>
      <c r="AX1238" s="9">
        <v>1.5472762954701125E-2</v>
      </c>
      <c r="AY1238" s="9">
        <v>1.6362292960547142E-2</v>
      </c>
      <c r="AZ1238" s="9">
        <v>1.6835461254782969E-2</v>
      </c>
      <c r="BA1238" s="10">
        <v>97.227999999999994</v>
      </c>
      <c r="BB1238" s="41"/>
    </row>
    <row r="1239" spans="1:54" ht="12.75" customHeight="1" x14ac:dyDescent="0.2">
      <c r="A1239" s="32">
        <v>42309</v>
      </c>
      <c r="B1239" s="7">
        <v>5.017975786678841E-3</v>
      </c>
      <c r="C1239" s="7">
        <v>1.1946174910508756E-3</v>
      </c>
      <c r="D1239" s="7">
        <v>1.0197356084987508E-2</v>
      </c>
      <c r="E1239" s="7">
        <v>1.6393945264460585E-2</v>
      </c>
      <c r="F1239" s="7">
        <v>1.8492107315039696E-2</v>
      </c>
      <c r="G1239" s="7">
        <v>2.1994644851150102E-2</v>
      </c>
      <c r="H1239" s="7">
        <v>1.3556618819776656E-2</v>
      </c>
      <c r="I1239" s="8">
        <v>237.33600000000001</v>
      </c>
      <c r="J1239" s="8">
        <v>238.017</v>
      </c>
      <c r="K1239" s="41"/>
      <c r="L1239" s="9">
        <v>2.0175717247375102E-2</v>
      </c>
      <c r="M1239" s="9">
        <v>1.9403695316859704E-3</v>
      </c>
      <c r="N1239" s="9">
        <v>1.8135813549658097E-2</v>
      </c>
      <c r="O1239" s="9">
        <v>1.906982739603591E-2</v>
      </c>
      <c r="P1239" s="9">
        <v>1.8949690005418462E-2</v>
      </c>
      <c r="Q1239" s="9">
        <v>2.0391388298835356E-2</v>
      </c>
      <c r="R1239" s="9">
        <v>1.7529215358931705E-2</v>
      </c>
      <c r="S1239" s="10">
        <v>244.07499999999999</v>
      </c>
      <c r="T1239" s="10">
        <v>244.24100000000001</v>
      </c>
      <c r="U1239" s="41"/>
      <c r="V1239" s="84">
        <v>5.3249999999999999E-2</v>
      </c>
      <c r="W1239" s="84">
        <v>5.0999999999999997E-2</v>
      </c>
      <c r="X1239" s="87">
        <v>5.0999999999999996</v>
      </c>
      <c r="Y1239" s="41"/>
      <c r="Z1239" s="13">
        <v>8.0000000000000004E-4</v>
      </c>
      <c r="AA1239" s="11">
        <v>0.08</v>
      </c>
      <c r="AB1239" s="22">
        <v>1.1999999999999999E-3</v>
      </c>
      <c r="AC1239" s="41"/>
      <c r="AD1239" s="90">
        <v>0</v>
      </c>
      <c r="AE1239" s="41"/>
      <c r="AF1239" s="12" t="str">
        <v/>
      </c>
      <c r="AG1239" s="104" t="str">
        <v/>
      </c>
      <c r="AH1239" s="41"/>
      <c r="AI1239" s="94">
        <v>1.27</v>
      </c>
      <c r="AJ1239" s="94">
        <v>2.2599999999999998</v>
      </c>
      <c r="AK1239" s="94">
        <v>0.88</v>
      </c>
      <c r="AL1239" s="41"/>
      <c r="AM1239" s="7">
        <v>2.5387754262984341E-3</v>
      </c>
      <c r="AN1239" s="7">
        <v>6.2578864757822927E-4</v>
      </c>
      <c r="AO1239" s="7">
        <v>8.4415786583593722E-3</v>
      </c>
      <c r="AP1239" s="7">
        <v>1.3835122123123211E-2</v>
      </c>
      <c r="AQ1239" s="7">
        <v>1.6110839176939562E-2</v>
      </c>
      <c r="AR1239" s="7">
        <v>1.8073999431693188E-2</v>
      </c>
      <c r="AS1239" s="18">
        <v>97.537999999999997</v>
      </c>
      <c r="AT1239" s="41"/>
      <c r="AU1239" s="9">
        <v>1.1967020513407034E-2</v>
      </c>
      <c r="AV1239" s="9">
        <v>1.0696507179002168E-3</v>
      </c>
      <c r="AW1239" s="9">
        <v>1.3677623405831119E-2</v>
      </c>
      <c r="AX1239" s="9">
        <v>1.5426162623491502E-2</v>
      </c>
      <c r="AY1239" s="9">
        <v>1.6211858880978758E-2</v>
      </c>
      <c r="AZ1239" s="9">
        <v>1.6856966881488855E-2</v>
      </c>
      <c r="BA1239" s="10">
        <v>97.331999999999994</v>
      </c>
      <c r="BB1239" s="41"/>
    </row>
    <row r="1240" spans="1:54" ht="12.75" customHeight="1" x14ac:dyDescent="0.2">
      <c r="A1240" s="32">
        <v>42339</v>
      </c>
      <c r="B1240" s="7">
        <v>7.2951978604158807E-3</v>
      </c>
      <c r="C1240" s="7">
        <v>-1.0755534268560574E-3</v>
      </c>
      <c r="D1240" s="7">
        <v>9.9528334934686491E-3</v>
      </c>
      <c r="E1240" s="7">
        <v>1.5349646622278001E-2</v>
      </c>
      <c r="F1240" s="7">
        <v>1.8556666753232198E-2</v>
      </c>
      <c r="G1240" s="7">
        <v>2.1853021825168684E-2</v>
      </c>
      <c r="H1240" s="7">
        <v>1.6064257028112428E-2</v>
      </c>
      <c r="I1240" s="8">
        <v>236.52500000000001</v>
      </c>
      <c r="J1240" s="8">
        <v>237.761</v>
      </c>
      <c r="K1240" s="41"/>
      <c r="L1240" s="9">
        <v>2.0956967856768927E-2</v>
      </c>
      <c r="M1240" s="9">
        <v>1.252860903779407E-3</v>
      </c>
      <c r="N1240" s="9">
        <v>1.8061680898273424E-2</v>
      </c>
      <c r="O1240" s="9">
        <v>1.9081477224147436E-2</v>
      </c>
      <c r="P1240" s="9">
        <v>1.8926829291301628E-2</v>
      </c>
      <c r="Q1240" s="9">
        <v>2.0423465246603101E-2</v>
      </c>
      <c r="R1240" s="9">
        <v>1.6764459346185978E-2</v>
      </c>
      <c r="S1240" s="10">
        <v>243.779</v>
      </c>
      <c r="T1240" s="10">
        <v>244.547</v>
      </c>
      <c r="U1240" s="41"/>
      <c r="V1240" s="84">
        <v>5.2750000000000005E-2</v>
      </c>
      <c r="W1240" s="84">
        <v>0.05</v>
      </c>
      <c r="X1240" s="87">
        <v>5</v>
      </c>
      <c r="Y1240" s="41"/>
      <c r="Z1240" s="13">
        <v>2E-3</v>
      </c>
      <c r="AA1240" s="11">
        <v>0.2</v>
      </c>
      <c r="AB1240" s="22">
        <v>2.3999999999999998E-3</v>
      </c>
      <c r="AC1240" s="41"/>
      <c r="AD1240" s="90">
        <v>0</v>
      </c>
      <c r="AE1240" s="41"/>
      <c r="AF1240" s="12" t="str">
        <v/>
      </c>
      <c r="AG1240" s="104" t="str">
        <v/>
      </c>
      <c r="AH1240" s="41"/>
      <c r="AI1240" s="94">
        <v>1.21</v>
      </c>
      <c r="AJ1240" s="94">
        <v>2.2400000000000002</v>
      </c>
      <c r="AK1240" s="94">
        <v>0.98</v>
      </c>
      <c r="AL1240" s="41"/>
      <c r="AM1240" s="7">
        <v>3.4596375617792496E-3</v>
      </c>
      <c r="AN1240" s="7">
        <v>-8.4069798437524934E-4</v>
      </c>
      <c r="AO1240" s="7">
        <v>8.2119069178907544E-3</v>
      </c>
      <c r="AP1240" s="7">
        <v>1.3206599010089137E-2</v>
      </c>
      <c r="AQ1240" s="7">
        <v>1.602538260909081E-2</v>
      </c>
      <c r="AR1240" s="7">
        <v>1.7933469000142699E-2</v>
      </c>
      <c r="AS1240" s="18">
        <v>97.456000000000003</v>
      </c>
      <c r="AT1240" s="41"/>
      <c r="AU1240" s="9">
        <v>1.1917006929942131E-2</v>
      </c>
      <c r="AV1240" s="9">
        <v>6.5754325401723435E-4</v>
      </c>
      <c r="AW1240" s="9">
        <v>1.3650321172022251E-2</v>
      </c>
      <c r="AX1240" s="9">
        <v>1.5516867159155456E-2</v>
      </c>
      <c r="AY1240" s="9">
        <v>1.617325705935535E-2</v>
      </c>
      <c r="AZ1240" s="9">
        <v>1.6818923140820008E-2</v>
      </c>
      <c r="BA1240" s="10">
        <v>97.396000000000001</v>
      </c>
      <c r="BB1240" s="41"/>
    </row>
    <row r="1241" spans="1:54" ht="12.75" customHeight="1" x14ac:dyDescent="0.2">
      <c r="A1241" s="32">
        <v>42370</v>
      </c>
      <c r="B1241" s="7">
        <v>1.3730868138309926E-2</v>
      </c>
      <c r="C1241" s="7">
        <v>-4.5844356307389589E-4</v>
      </c>
      <c r="D1241" s="7">
        <v>9.5148773837641087E-3</v>
      </c>
      <c r="E1241" s="7">
        <v>1.4720287522436815E-2</v>
      </c>
      <c r="F1241" s="7">
        <v>1.7951690034450518E-2</v>
      </c>
      <c r="G1241" s="7">
        <v>2.163874469073046E-2</v>
      </c>
      <c r="H1241" s="7">
        <v>2.011263073209979E-2</v>
      </c>
      <c r="I1241" s="8">
        <v>236.916</v>
      </c>
      <c r="J1241" s="8">
        <v>237.65199999999999</v>
      </c>
      <c r="K1241" s="41"/>
      <c r="L1241" s="9">
        <v>2.2069150003343863E-2</v>
      </c>
      <c r="M1241" s="9">
        <v>1.6683909432542166E-3</v>
      </c>
      <c r="N1241" s="9">
        <v>1.8253347101272022E-2</v>
      </c>
      <c r="O1241" s="9">
        <v>1.9356037420694916E-2</v>
      </c>
      <c r="P1241" s="9">
        <v>1.8987638337856882E-2</v>
      </c>
      <c r="Q1241" s="9">
        <v>2.0360944613415199E-2</v>
      </c>
      <c r="R1241" s="9">
        <v>1.7573221757322122E-2</v>
      </c>
      <c r="S1241" s="10">
        <v>244.52799999999999</v>
      </c>
      <c r="T1241" s="10">
        <v>244.95500000000001</v>
      </c>
      <c r="U1241" s="41"/>
      <c r="V1241" s="84">
        <v>5.2000000000000005E-2</v>
      </c>
      <c r="W1241" s="84">
        <v>4.8000000000000001E-2</v>
      </c>
      <c r="X1241" s="87">
        <v>4.8</v>
      </c>
      <c r="Y1241" s="41"/>
      <c r="Z1241" s="13">
        <v>2.8999999999999998E-3</v>
      </c>
      <c r="AA1241" s="11">
        <v>0.28999999999999998</v>
      </c>
      <c r="AB1241" s="22">
        <v>3.4000000000000002E-3</v>
      </c>
      <c r="AC1241" s="41"/>
      <c r="AD1241" s="90">
        <v>0</v>
      </c>
      <c r="AE1241" s="41"/>
      <c r="AF1241" s="12" t="str">
        <v/>
      </c>
      <c r="AG1241" s="104" t="str">
        <v/>
      </c>
      <c r="AH1241" s="41"/>
      <c r="AI1241" s="94">
        <v>1.18</v>
      </c>
      <c r="AJ1241" s="94">
        <v>2.09</v>
      </c>
      <c r="AK1241" s="94">
        <v>0.9</v>
      </c>
      <c r="AL1241" s="41"/>
      <c r="AM1241" s="7">
        <v>8.7114863326918091E-3</v>
      </c>
      <c r="AN1241" s="7">
        <v>4.104416351993212E-4</v>
      </c>
      <c r="AO1241" s="7">
        <v>7.7108784652688556E-3</v>
      </c>
      <c r="AP1241" s="7">
        <v>1.2682442239429381E-2</v>
      </c>
      <c r="AQ1241" s="7">
        <v>1.5575819707942751E-2</v>
      </c>
      <c r="AR1241" s="7">
        <v>1.7841215543923372E-2</v>
      </c>
      <c r="AS1241" s="18">
        <v>97.495999999999995</v>
      </c>
      <c r="AT1241" s="41"/>
      <c r="AU1241" s="9">
        <v>1.4062402560957699E-2</v>
      </c>
      <c r="AV1241" s="9">
        <v>1.7557189206949264E-3</v>
      </c>
      <c r="AW1241" s="9">
        <v>1.3560830390709544E-2</v>
      </c>
      <c r="AX1241" s="9">
        <v>1.543893502640592E-2</v>
      </c>
      <c r="AY1241" s="9">
        <v>1.6123935010655233E-2</v>
      </c>
      <c r="AZ1241" s="9">
        <v>1.6850573555629689E-2</v>
      </c>
      <c r="BA1241" s="10">
        <v>97.566999999999993</v>
      </c>
      <c r="BB1241" s="41"/>
    </row>
    <row r="1242" spans="1:54" ht="12.75" customHeight="1" x14ac:dyDescent="0.2">
      <c r="A1242" s="32">
        <v>42401</v>
      </c>
      <c r="B1242" s="7">
        <v>1.0177997801654737E-2</v>
      </c>
      <c r="C1242" s="7">
        <v>-1.3296753235823022E-3</v>
      </c>
      <c r="D1242" s="7">
        <v>7.049985922877644E-3</v>
      </c>
      <c r="E1242" s="7">
        <v>1.388926610726493E-2</v>
      </c>
      <c r="F1242" s="7">
        <v>1.7830319150042406E-2</v>
      </c>
      <c r="G1242" s="7">
        <v>2.1515625646881587E-2</v>
      </c>
      <c r="H1242" s="7">
        <v>1.3556618819776656E-2</v>
      </c>
      <c r="I1242" s="8">
        <v>237.11099999999999</v>
      </c>
      <c r="J1242" s="8">
        <v>237.33600000000001</v>
      </c>
      <c r="K1242" s="41"/>
      <c r="L1242" s="9">
        <v>2.3312771000029153E-2</v>
      </c>
      <c r="M1242" s="9">
        <v>2.2657222755197992E-3</v>
      </c>
      <c r="N1242" s="9">
        <v>1.8649152233888522E-2</v>
      </c>
      <c r="O1242" s="9">
        <v>1.9550410091974779E-2</v>
      </c>
      <c r="P1242" s="9">
        <v>1.896485010448079E-2</v>
      </c>
      <c r="Q1242" s="9">
        <v>2.0351559364092831E-2</v>
      </c>
      <c r="R1242" s="9">
        <v>1.6625103906899419E-2</v>
      </c>
      <c r="S1242" s="10">
        <v>245.68</v>
      </c>
      <c r="T1242" s="10">
        <v>245.51</v>
      </c>
      <c r="U1242" s="41"/>
      <c r="V1242" s="84">
        <v>5.1499999999999997E-2</v>
      </c>
      <c r="W1242" s="84">
        <v>4.9000000000000002E-2</v>
      </c>
      <c r="X1242" s="87">
        <v>4.9000000000000004</v>
      </c>
      <c r="Y1242" s="41"/>
      <c r="Z1242" s="13">
        <v>2.8999999999999998E-3</v>
      </c>
      <c r="AA1242" s="11">
        <v>0.28999999999999998</v>
      </c>
      <c r="AB1242" s="22">
        <v>3.8E-3</v>
      </c>
      <c r="AC1242" s="41"/>
      <c r="AD1242" s="90">
        <v>0</v>
      </c>
      <c r="AE1242" s="41"/>
      <c r="AF1242" s="12" t="str">
        <v/>
      </c>
      <c r="AG1242" s="104" t="str">
        <v/>
      </c>
      <c r="AH1242" s="41"/>
      <c r="AI1242" s="94">
        <v>0.96</v>
      </c>
      <c r="AJ1242" s="94">
        <v>1.78</v>
      </c>
      <c r="AK1242" s="94">
        <v>0.73</v>
      </c>
      <c r="AL1242" s="41"/>
      <c r="AM1242" s="7">
        <v>6.4033049315774804E-3</v>
      </c>
      <c r="AN1242" s="7">
        <v>-5.2309838352349036E-4</v>
      </c>
      <c r="AO1242" s="7">
        <v>6.3429865496180682E-3</v>
      </c>
      <c r="AP1242" s="7">
        <v>1.2013286552989833E-2</v>
      </c>
      <c r="AQ1242" s="7">
        <v>1.5461917603388997E-2</v>
      </c>
      <c r="AR1242" s="7">
        <v>1.7734361066573001E-2</v>
      </c>
      <c r="AS1242" s="18">
        <v>97.444999999999993</v>
      </c>
      <c r="AT1242" s="41"/>
      <c r="AU1242" s="9">
        <v>1.4658859681907055E-2</v>
      </c>
      <c r="AV1242" s="9">
        <v>1.7321430401673332E-3</v>
      </c>
      <c r="AW1242" s="9">
        <v>1.3777989099242882E-2</v>
      </c>
      <c r="AX1242" s="9">
        <v>1.5435653545410988E-2</v>
      </c>
      <c r="AY1242" s="9">
        <v>1.6136159014543239E-2</v>
      </c>
      <c r="AZ1242" s="9">
        <v>1.6872369075420002E-2</v>
      </c>
      <c r="BA1242" s="10">
        <v>97.736000000000004</v>
      </c>
      <c r="BB1242" s="41"/>
    </row>
    <row r="1243" spans="1:54" ht="12.75" customHeight="1" x14ac:dyDescent="0.2">
      <c r="A1243" s="32">
        <v>42430</v>
      </c>
      <c r="B1243" s="7">
        <v>8.5253622114274119E-3</v>
      </c>
      <c r="C1243" s="7">
        <v>3.1347962382444194E-3</v>
      </c>
      <c r="D1243" s="7">
        <v>7.6159925981715837E-3</v>
      </c>
      <c r="E1243" s="7">
        <v>1.2793422410001254E-2</v>
      </c>
      <c r="F1243" s="7">
        <v>1.7705748332098592E-2</v>
      </c>
      <c r="G1243" s="7">
        <v>2.1471978464758124E-2</v>
      </c>
      <c r="H1243" s="7">
        <v>1.2668250197941378E-2</v>
      </c>
      <c r="I1243" s="8">
        <v>238.13200000000001</v>
      </c>
      <c r="J1243" s="8">
        <v>238.08</v>
      </c>
      <c r="K1243" s="41"/>
      <c r="L1243" s="9">
        <v>2.1948255049426102E-2</v>
      </c>
      <c r="M1243" s="9">
        <v>1.6414809987375101E-3</v>
      </c>
      <c r="N1243" s="9">
        <v>1.8680388214386889E-2</v>
      </c>
      <c r="O1243" s="9">
        <v>1.9492464424795797E-2</v>
      </c>
      <c r="P1243" s="9">
        <v>1.8597183845469489E-2</v>
      </c>
      <c r="Q1243" s="9">
        <v>2.0275130441466116E-2</v>
      </c>
      <c r="R1243" s="9">
        <v>1.7355371900826366E-2</v>
      </c>
      <c r="S1243" s="10">
        <v>246.358</v>
      </c>
      <c r="T1243" s="10">
        <v>245.91300000000001</v>
      </c>
      <c r="U1243" s="41"/>
      <c r="V1243" s="84">
        <v>5.1166666666666666E-2</v>
      </c>
      <c r="W1243" s="84">
        <v>0.05</v>
      </c>
      <c r="X1243" s="87">
        <v>5</v>
      </c>
      <c r="Y1243" s="41"/>
      <c r="Z1243" s="13">
        <v>2.5000000000000001E-3</v>
      </c>
      <c r="AA1243" s="11">
        <v>0.25</v>
      </c>
      <c r="AB1243" s="22">
        <v>3.5999999999999999E-3</v>
      </c>
      <c r="AC1243" s="41"/>
      <c r="AD1243" s="90">
        <v>0</v>
      </c>
      <c r="AE1243" s="41"/>
      <c r="AF1243" s="12" t="str">
        <v/>
      </c>
      <c r="AG1243" s="104" t="str">
        <v/>
      </c>
      <c r="AH1243" s="41"/>
      <c r="AI1243" s="94">
        <v>1.05</v>
      </c>
      <c r="AJ1243" s="94">
        <v>1.89</v>
      </c>
      <c r="AK1243" s="94">
        <v>0.88</v>
      </c>
      <c r="AL1243" s="41"/>
      <c r="AM1243" s="7">
        <v>6.8551047336302684E-3</v>
      </c>
      <c r="AN1243" s="7">
        <v>2.3397814151573382E-3</v>
      </c>
      <c r="AO1243" s="7">
        <v>7.5700354401451175E-3</v>
      </c>
      <c r="AP1243" s="7">
        <v>1.1674393088106028E-2</v>
      </c>
      <c r="AQ1243" s="7">
        <v>1.5502613484956074E-2</v>
      </c>
      <c r="AR1243" s="7">
        <v>1.7699877959501231E-2</v>
      </c>
      <c r="AS1243" s="18">
        <v>97.673000000000002</v>
      </c>
      <c r="AT1243" s="41"/>
      <c r="AU1243" s="9">
        <v>1.4574479112677619E-2</v>
      </c>
      <c r="AV1243" s="9">
        <v>1.4324302201849104E-3</v>
      </c>
      <c r="AW1243" s="9">
        <v>1.3952045994841011E-2</v>
      </c>
      <c r="AX1243" s="9">
        <v>1.5419252090340452E-2</v>
      </c>
      <c r="AY1243" s="9">
        <v>1.6001368484840794E-2</v>
      </c>
      <c r="AZ1243" s="9">
        <v>1.6827516465163006E-2</v>
      </c>
      <c r="BA1243" s="10">
        <v>97.876000000000005</v>
      </c>
      <c r="BB1243" s="41"/>
    </row>
    <row r="1244" spans="1:54" ht="12.75" customHeight="1" x14ac:dyDescent="0.2">
      <c r="A1244" s="32">
        <v>42461</v>
      </c>
      <c r="B1244" s="7">
        <v>1.1251104188944261E-2</v>
      </c>
      <c r="C1244" s="7">
        <v>3.8306451612901693E-3</v>
      </c>
      <c r="D1244" s="7">
        <v>9.5558539842686141E-3</v>
      </c>
      <c r="E1244" s="7">
        <v>1.2451374672891369E-2</v>
      </c>
      <c r="F1244" s="7">
        <v>1.7324927891471331E-2</v>
      </c>
      <c r="G1244" s="7">
        <v>2.1517113503924046E-2</v>
      </c>
      <c r="H1244" s="7">
        <v>1.6640253565768592E-2</v>
      </c>
      <c r="I1244" s="8">
        <v>239.261</v>
      </c>
      <c r="J1244" s="8">
        <v>238.99199999999999</v>
      </c>
      <c r="K1244" s="41"/>
      <c r="L1244" s="9">
        <v>2.1463842317267945E-2</v>
      </c>
      <c r="M1244" s="9">
        <v>2.5944134714308564E-3</v>
      </c>
      <c r="N1244" s="9">
        <v>1.9285315177389961E-2</v>
      </c>
      <c r="O1244" s="9">
        <v>1.9626771167656543E-2</v>
      </c>
      <c r="P1244" s="9">
        <v>1.8561147142365453E-2</v>
      </c>
      <c r="Q1244" s="9">
        <v>2.0375323344197449E-2</v>
      </c>
      <c r="R1244" s="9">
        <v>1.9008264462809787E-2</v>
      </c>
      <c r="S1244" s="10">
        <v>246.99199999999999</v>
      </c>
      <c r="T1244" s="10">
        <v>246.55099999999999</v>
      </c>
      <c r="U1244" s="41"/>
      <c r="V1244" s="84">
        <v>5.0916666666666659E-2</v>
      </c>
      <c r="W1244" s="84">
        <v>5.0999999999999997E-2</v>
      </c>
      <c r="X1244" s="87">
        <v>5.0999999999999996</v>
      </c>
      <c r="Y1244" s="41"/>
      <c r="Z1244" s="13">
        <v>3.0000000000000001E-3</v>
      </c>
      <c r="AA1244" s="11">
        <v>0.3</v>
      </c>
      <c r="AB1244" s="22">
        <v>3.7000000000000002E-3</v>
      </c>
      <c r="AC1244" s="41"/>
      <c r="AD1244" s="90">
        <v>0</v>
      </c>
      <c r="AE1244" s="41"/>
      <c r="AF1244" s="12" t="str">
        <v/>
      </c>
      <c r="AG1244" s="104" t="str">
        <v/>
      </c>
      <c r="AH1244" s="41"/>
      <c r="AI1244" s="94">
        <v>1.06</v>
      </c>
      <c r="AJ1244" s="94">
        <v>1.81</v>
      </c>
      <c r="AK1244" s="94">
        <v>0.77</v>
      </c>
      <c r="AL1244" s="41"/>
      <c r="AM1244" s="7">
        <v>9.2590685315261378E-3</v>
      </c>
      <c r="AN1244" s="7">
        <v>3.2762380596478291E-3</v>
      </c>
      <c r="AO1244" s="7">
        <v>9.0109608441066857E-3</v>
      </c>
      <c r="AP1244" s="7">
        <v>1.1479666721519122E-2</v>
      </c>
      <c r="AQ1244" s="7">
        <v>1.5364173320195462E-2</v>
      </c>
      <c r="AR1244" s="7">
        <v>1.7714112521517889E-2</v>
      </c>
      <c r="AS1244" s="18">
        <v>97.992999999999995</v>
      </c>
      <c r="AT1244" s="41"/>
      <c r="AU1244" s="9">
        <v>1.5199486797450534E-2</v>
      </c>
      <c r="AV1244" s="9">
        <v>2.4622992357676843E-3</v>
      </c>
      <c r="AW1244" s="9">
        <v>1.4617911518951754E-2</v>
      </c>
      <c r="AX1244" s="9">
        <v>1.5453328300816915E-2</v>
      </c>
      <c r="AY1244" s="9">
        <v>1.5941462980968879E-2</v>
      </c>
      <c r="AZ1244" s="9">
        <v>1.6883698854601281E-2</v>
      </c>
      <c r="BA1244" s="10">
        <v>98.117000000000004</v>
      </c>
      <c r="BB1244" s="41"/>
    </row>
    <row r="1245" spans="1:54" ht="12.75" customHeight="1" x14ac:dyDescent="0.2">
      <c r="A1245" s="32">
        <v>42491</v>
      </c>
      <c r="B1245" s="7">
        <v>1.0193225541935691E-2</v>
      </c>
      <c r="C1245" s="7">
        <v>2.3640958693178504E-3</v>
      </c>
      <c r="D1245" s="7">
        <v>1.0316269843028136E-2</v>
      </c>
      <c r="E1245" s="7">
        <v>1.2318645202979317E-2</v>
      </c>
      <c r="F1245" s="7">
        <v>1.7232062941874515E-2</v>
      </c>
      <c r="G1245" s="7">
        <v>2.1625404279628002E-2</v>
      </c>
      <c r="H1245" s="7">
        <v>1.4972419227738509E-2</v>
      </c>
      <c r="I1245" s="8">
        <v>240.22900000000001</v>
      </c>
      <c r="J1245" s="8">
        <v>239.55699999999999</v>
      </c>
      <c r="K1245" s="41"/>
      <c r="L1245" s="9">
        <v>2.240633737955311E-2</v>
      </c>
      <c r="M1245" s="9">
        <v>2.376790197565759E-3</v>
      </c>
      <c r="N1245" s="9">
        <v>1.9714827176631866E-2</v>
      </c>
      <c r="O1245" s="9">
        <v>1.970384808361092E-2</v>
      </c>
      <c r="P1245" s="9">
        <v>1.8689456630601065E-2</v>
      </c>
      <c r="Q1245" s="9">
        <v>2.0458309737731772E-2</v>
      </c>
      <c r="R1245" s="9">
        <v>2.06100577081616E-2</v>
      </c>
      <c r="S1245" s="10">
        <v>247.54400000000001</v>
      </c>
      <c r="T1245" s="10">
        <v>247.137</v>
      </c>
      <c r="U1245" s="41"/>
      <c r="V1245" s="84">
        <v>5.0249999999999996E-2</v>
      </c>
      <c r="W1245" s="84">
        <v>4.8000000000000001E-2</v>
      </c>
      <c r="X1245" s="87">
        <v>4.8</v>
      </c>
      <c r="Y1245" s="41"/>
      <c r="Z1245" s="13">
        <v>2.8999999999999998E-3</v>
      </c>
      <c r="AA1245" s="11">
        <v>0.28999999999999998</v>
      </c>
      <c r="AB1245" s="22">
        <v>3.7000000000000002E-3</v>
      </c>
      <c r="AC1245" s="41"/>
      <c r="AD1245" s="90">
        <v>0</v>
      </c>
      <c r="AE1245" s="41"/>
      <c r="AF1245" s="12" t="str">
        <v/>
      </c>
      <c r="AG1245" s="104" t="str">
        <v/>
      </c>
      <c r="AH1245" s="41"/>
      <c r="AI1245" s="94">
        <v>0.97</v>
      </c>
      <c r="AJ1245" s="94">
        <v>1.81</v>
      </c>
      <c r="AK1245" s="94">
        <v>0.82</v>
      </c>
      <c r="AL1245" s="41"/>
      <c r="AM1245" s="7">
        <v>8.4868535966382552E-3</v>
      </c>
      <c r="AN1245" s="7">
        <v>1.6327696876308195E-3</v>
      </c>
      <c r="AO1245" s="7">
        <v>9.3129981228192715E-3</v>
      </c>
      <c r="AP1245" s="7">
        <v>1.1196506295578335E-2</v>
      </c>
      <c r="AQ1245" s="7">
        <v>1.5257452000334126E-2</v>
      </c>
      <c r="AR1245" s="7">
        <v>1.7709411304174028E-2</v>
      </c>
      <c r="AS1245" s="18">
        <v>98.153000000000006</v>
      </c>
      <c r="AT1245" s="41"/>
      <c r="AU1245" s="9">
        <v>1.5687328193787042E-2</v>
      </c>
      <c r="AV1245" s="9">
        <v>1.7020495938522284E-3</v>
      </c>
      <c r="AW1245" s="9">
        <v>1.4797274699005269E-2</v>
      </c>
      <c r="AX1245" s="9">
        <v>1.5316562397126754E-2</v>
      </c>
      <c r="AY1245" s="9">
        <v>1.5859855329707573E-2</v>
      </c>
      <c r="AZ1245" s="9">
        <v>1.6881875850916384E-2</v>
      </c>
      <c r="BA1245" s="10">
        <v>98.284000000000006</v>
      </c>
      <c r="BB1245" s="41"/>
    </row>
    <row r="1246" spans="1:54" ht="12.75" customHeight="1" x14ac:dyDescent="0.2">
      <c r="A1246" s="32">
        <v>42522</v>
      </c>
      <c r="B1246" s="7">
        <v>9.9732649452308753E-3</v>
      </c>
      <c r="C1246" s="7">
        <v>2.7759572878272021E-3</v>
      </c>
      <c r="D1246" s="7">
        <v>1.0613397373168132E-2</v>
      </c>
      <c r="E1246" s="7">
        <v>1.3199852108169319E-2</v>
      </c>
      <c r="F1246" s="7">
        <v>1.7364883885328197E-2</v>
      </c>
      <c r="G1246" s="7">
        <v>2.1760299337443056E-2</v>
      </c>
      <c r="H1246" s="7">
        <v>1.4937106918238907E-2</v>
      </c>
      <c r="I1246" s="8">
        <v>241.018</v>
      </c>
      <c r="J1246" s="8">
        <v>240.22200000000001</v>
      </c>
      <c r="K1246" s="41"/>
      <c r="L1246" s="9">
        <v>2.2446503874497648E-2</v>
      </c>
      <c r="M1246" s="9">
        <v>1.6306744841929621E-3</v>
      </c>
      <c r="N1246" s="9">
        <v>1.9798877451680852E-2</v>
      </c>
      <c r="O1246" s="9">
        <v>1.9585715065410625E-2</v>
      </c>
      <c r="P1246" s="9">
        <v>1.8693286346422422E-2</v>
      </c>
      <c r="Q1246" s="9">
        <v>2.0478918187115447E-2</v>
      </c>
      <c r="R1246" s="9">
        <v>2.1434460016488188E-2</v>
      </c>
      <c r="S1246" s="10">
        <v>247.79400000000001</v>
      </c>
      <c r="T1246" s="10">
        <v>247.54</v>
      </c>
      <c r="U1246" s="41"/>
      <c r="V1246" s="84">
        <v>4.9916666666666665E-2</v>
      </c>
      <c r="W1246" s="84">
        <v>4.9000000000000002E-2</v>
      </c>
      <c r="X1246" s="87">
        <v>4.9000000000000004</v>
      </c>
      <c r="Y1246" s="41"/>
      <c r="Z1246" s="13">
        <v>3.0000000000000001E-3</v>
      </c>
      <c r="AA1246" s="11">
        <v>0.3</v>
      </c>
      <c r="AB1246" s="22">
        <v>3.8E-3</v>
      </c>
      <c r="AC1246" s="41"/>
      <c r="AD1246" s="90">
        <v>0</v>
      </c>
      <c r="AE1246" s="41"/>
      <c r="AF1246" s="12" t="str">
        <v/>
      </c>
      <c r="AG1246" s="104" t="str">
        <v/>
      </c>
      <c r="AH1246" s="41"/>
      <c r="AI1246" s="94">
        <v>0.91</v>
      </c>
      <c r="AJ1246" s="94">
        <v>1.64</v>
      </c>
      <c r="AK1246" s="94">
        <v>0.73</v>
      </c>
      <c r="AL1246" s="41"/>
      <c r="AM1246" s="7">
        <v>8.2960744903399775E-3</v>
      </c>
      <c r="AN1246" s="7">
        <v>1.7523662037839394E-3</v>
      </c>
      <c r="AO1246" s="7">
        <v>9.1557233213326317E-3</v>
      </c>
      <c r="AP1246" s="7">
        <v>1.1592064845422634E-2</v>
      </c>
      <c r="AQ1246" s="7">
        <v>1.5185195947575725E-2</v>
      </c>
      <c r="AR1246" s="7">
        <v>1.7799243703398471E-2</v>
      </c>
      <c r="AS1246" s="18">
        <v>98.325000000000003</v>
      </c>
      <c r="AT1246" s="41"/>
      <c r="AU1246" s="9">
        <v>1.5524039553270974E-2</v>
      </c>
      <c r="AV1246" s="9">
        <v>1.0378087989906248E-3</v>
      </c>
      <c r="AW1246" s="9">
        <v>1.456599815889259E-2</v>
      </c>
      <c r="AX1246" s="9">
        <v>1.5304392783707765E-2</v>
      </c>
      <c r="AY1246" s="9">
        <v>1.5709098807310529E-2</v>
      </c>
      <c r="AZ1246" s="9">
        <v>1.6895585358952081E-2</v>
      </c>
      <c r="BA1246" s="10">
        <v>98.385999999999996</v>
      </c>
      <c r="BB1246" s="41"/>
    </row>
    <row r="1247" spans="1:54" ht="12.75" customHeight="1" x14ac:dyDescent="0.2">
      <c r="A1247" s="32">
        <v>42552</v>
      </c>
      <c r="B1247" s="7">
        <v>8.2713887049870038E-3</v>
      </c>
      <c r="C1247" s="7">
        <v>-5.0370074347894089E-4</v>
      </c>
      <c r="D1247" s="7">
        <v>9.9353797145307343E-3</v>
      </c>
      <c r="E1247" s="7">
        <v>1.2692345791050164E-2</v>
      </c>
      <c r="F1247" s="7">
        <v>1.6899830123269455E-2</v>
      </c>
      <c r="G1247" s="7">
        <v>2.1579867140234077E-2</v>
      </c>
      <c r="H1247" s="7">
        <v>1.256873527101332E-2</v>
      </c>
      <c r="I1247" s="8">
        <v>240.62799999999999</v>
      </c>
      <c r="J1247" s="8">
        <v>240.101</v>
      </c>
      <c r="K1247" s="41"/>
      <c r="L1247" s="9">
        <v>2.1894438119751225E-2</v>
      </c>
      <c r="M1247" s="9">
        <v>1.1674880827341472E-3</v>
      </c>
      <c r="N1247" s="9">
        <v>1.9509240343078327E-2</v>
      </c>
      <c r="O1247" s="9">
        <v>1.9297215971613157E-2</v>
      </c>
      <c r="P1247" s="9">
        <v>1.8524425605962236E-2</v>
      </c>
      <c r="Q1247" s="9">
        <v>2.0376052229119868E-2</v>
      </c>
      <c r="R1247" s="9">
        <v>2.06100577081616E-2</v>
      </c>
      <c r="S1247" s="10">
        <v>247.744</v>
      </c>
      <c r="T1247" s="10">
        <v>247.82900000000001</v>
      </c>
      <c r="U1247" s="41"/>
      <c r="V1247" s="84">
        <v>4.9583333333333333E-2</v>
      </c>
      <c r="W1247" s="84">
        <v>4.8000000000000001E-2</v>
      </c>
      <c r="X1247" s="87">
        <v>4.8</v>
      </c>
      <c r="Y1247" s="41"/>
      <c r="Z1247" s="13">
        <v>3.0000000000000001E-3</v>
      </c>
      <c r="AA1247" s="11">
        <v>0.3</v>
      </c>
      <c r="AB1247" s="22">
        <v>3.9000000000000003E-3</v>
      </c>
      <c r="AC1247" s="41"/>
      <c r="AD1247" s="90">
        <v>0</v>
      </c>
      <c r="AE1247" s="41"/>
      <c r="AF1247" s="12" t="str">
        <v/>
      </c>
      <c r="AG1247" s="104" t="str">
        <v/>
      </c>
      <c r="AH1247" s="41"/>
      <c r="AI1247" s="94">
        <v>0.79</v>
      </c>
      <c r="AJ1247" s="94">
        <v>1.5</v>
      </c>
      <c r="AK1247" s="94">
        <v>0.67</v>
      </c>
      <c r="AL1247" s="41"/>
      <c r="AM1247" s="7">
        <v>7.5508426822394892E-3</v>
      </c>
      <c r="AN1247" s="7">
        <v>1.7289600813619188E-4</v>
      </c>
      <c r="AO1247" s="7">
        <v>8.7957994302776399E-3</v>
      </c>
      <c r="AP1247" s="7">
        <v>1.1282987854778215E-2</v>
      </c>
      <c r="AQ1247" s="7">
        <v>1.4856469171776521E-2</v>
      </c>
      <c r="AR1247" s="7">
        <v>1.7700621471580025E-2</v>
      </c>
      <c r="AS1247" s="18">
        <v>98.341999999999999</v>
      </c>
      <c r="AT1247" s="41"/>
      <c r="AU1247" s="9">
        <v>1.5993318072140106E-2</v>
      </c>
      <c r="AV1247" s="9">
        <v>1.4534588254426772E-3</v>
      </c>
      <c r="AW1247" s="9">
        <v>1.4626688089792728E-2</v>
      </c>
      <c r="AX1247" s="9">
        <v>1.5298928237490017E-2</v>
      </c>
      <c r="AY1247" s="9">
        <v>1.5757736587716176E-2</v>
      </c>
      <c r="AZ1247" s="9">
        <v>1.6874151518696978E-2</v>
      </c>
      <c r="BA1247" s="10">
        <v>98.528999999999996</v>
      </c>
      <c r="BB1247" s="41"/>
    </row>
    <row r="1248" spans="1:54" ht="12.75" customHeight="1" x14ac:dyDescent="0.2">
      <c r="A1248" s="32">
        <v>42583</v>
      </c>
      <c r="B1248" s="7">
        <v>1.0628745027610353E-2</v>
      </c>
      <c r="C1248" s="7">
        <v>1.8492217858316895E-3</v>
      </c>
      <c r="D1248" s="7">
        <v>9.8397096993223521E-3</v>
      </c>
      <c r="E1248" s="7">
        <v>1.2320596932320571E-2</v>
      </c>
      <c r="F1248" s="7">
        <v>1.6793502119113679E-2</v>
      </c>
      <c r="G1248" s="7">
        <v>2.1529249310734411E-2</v>
      </c>
      <c r="H1248" s="7">
        <v>1.09976433621366E-2</v>
      </c>
      <c r="I1248" s="8">
        <v>240.84899999999999</v>
      </c>
      <c r="J1248" s="8">
        <v>240.54499999999999</v>
      </c>
      <c r="K1248" s="41"/>
      <c r="L1248" s="9">
        <v>2.3189683949375706E-2</v>
      </c>
      <c r="M1248" s="9">
        <v>2.3968139321870474E-3</v>
      </c>
      <c r="N1248" s="9">
        <v>1.9564258021471437E-2</v>
      </c>
      <c r="O1248" s="9">
        <v>1.9094362385783992E-2</v>
      </c>
      <c r="P1248" s="9">
        <v>1.8497051707172307E-2</v>
      </c>
      <c r="Q1248" s="9">
        <v>2.0393505056310657E-2</v>
      </c>
      <c r="R1248" s="9">
        <v>1.8930041152263266E-2</v>
      </c>
      <c r="S1248" s="10">
        <v>248.27799999999999</v>
      </c>
      <c r="T1248" s="10">
        <v>248.423</v>
      </c>
      <c r="U1248" s="41"/>
      <c r="V1248" s="84">
        <v>4.9416666666666664E-2</v>
      </c>
      <c r="W1248" s="84">
        <v>4.9000000000000002E-2</v>
      </c>
      <c r="X1248" s="87">
        <v>4.9000000000000004</v>
      </c>
      <c r="Y1248" s="41"/>
      <c r="Z1248" s="13">
        <v>3.0000000000000001E-3</v>
      </c>
      <c r="AA1248" s="11">
        <v>0.3</v>
      </c>
      <c r="AB1248" s="22">
        <v>4.0000000000000001E-3</v>
      </c>
      <c r="AC1248" s="41"/>
      <c r="AD1248" s="90">
        <v>0</v>
      </c>
      <c r="AE1248" s="41"/>
      <c r="AF1248" s="12" t="str">
        <v/>
      </c>
      <c r="AG1248" s="104" t="str">
        <v/>
      </c>
      <c r="AH1248" s="41"/>
      <c r="AI1248" s="94">
        <v>0.78</v>
      </c>
      <c r="AJ1248" s="94">
        <v>1.56</v>
      </c>
      <c r="AK1248" s="94">
        <v>0.74</v>
      </c>
      <c r="AL1248" s="41"/>
      <c r="AM1248" s="7">
        <v>8.8821046592633124E-3</v>
      </c>
      <c r="AN1248" s="7">
        <v>1.3930975575033866E-3</v>
      </c>
      <c r="AO1248" s="7">
        <v>8.7658209021601596E-3</v>
      </c>
      <c r="AP1248" s="7">
        <v>1.1088734303027481E-2</v>
      </c>
      <c r="AQ1248" s="7">
        <v>1.4678949250121143E-2</v>
      </c>
      <c r="AR1248" s="7">
        <v>1.7722977272312201E-2</v>
      </c>
      <c r="AS1248" s="18">
        <v>98.478999999999999</v>
      </c>
      <c r="AT1248" s="41"/>
      <c r="AU1248" s="9">
        <v>1.6969584569733076E-2</v>
      </c>
      <c r="AV1248" s="9">
        <v>1.7659775294585067E-3</v>
      </c>
      <c r="AW1248" s="9">
        <v>1.4857941934592001E-2</v>
      </c>
      <c r="AX1248" s="9">
        <v>1.5252944846421812E-2</v>
      </c>
      <c r="AY1248" s="9">
        <v>1.5729843583572878E-2</v>
      </c>
      <c r="AZ1248" s="9">
        <v>1.691989191366261E-2</v>
      </c>
      <c r="BA1248" s="10">
        <v>98.703000000000003</v>
      </c>
      <c r="BB1248" s="41"/>
    </row>
    <row r="1249" spans="1:54" ht="12.75" customHeight="1" x14ac:dyDescent="0.2">
      <c r="A1249" s="32">
        <v>42614</v>
      </c>
      <c r="B1249" s="7">
        <v>1.4637836474815646E-2</v>
      </c>
      <c r="C1249" s="7">
        <v>2.6232097944252075E-3</v>
      </c>
      <c r="D1249" s="7">
        <v>1.0256786280161467E-2</v>
      </c>
      <c r="E1249" s="7">
        <v>1.249955063196051E-2</v>
      </c>
      <c r="F1249" s="7">
        <v>1.7537817292657909E-2</v>
      </c>
      <c r="G1249" s="7">
        <v>2.1489794146038577E-2</v>
      </c>
      <c r="H1249" s="7">
        <v>1.3375295043273061E-2</v>
      </c>
      <c r="I1249" s="8">
        <v>241.428</v>
      </c>
      <c r="J1249" s="8">
        <v>241.17599999999999</v>
      </c>
      <c r="K1249" s="41"/>
      <c r="L1249" s="9">
        <v>2.2074383934845176E-2</v>
      </c>
      <c r="M1249" s="9">
        <v>1.6866393208359032E-3</v>
      </c>
      <c r="N1249" s="9">
        <v>1.9424435451275812E-2</v>
      </c>
      <c r="O1249" s="9">
        <v>1.9091770501864946E-2</v>
      </c>
      <c r="P1249" s="9">
        <v>1.8436642509507273E-2</v>
      </c>
      <c r="Q1249" s="9">
        <v>2.0302215524798051E-2</v>
      </c>
      <c r="R1249" s="9">
        <v>1.9688269073010689E-2</v>
      </c>
      <c r="S1249" s="10">
        <v>248.73099999999999</v>
      </c>
      <c r="T1249" s="10">
        <v>248.84200000000001</v>
      </c>
      <c r="U1249" s="41"/>
      <c r="V1249" s="84">
        <v>4.9416666666666657E-2</v>
      </c>
      <c r="W1249" s="84">
        <v>0.05</v>
      </c>
      <c r="X1249" s="87">
        <v>5</v>
      </c>
      <c r="Y1249" s="41"/>
      <c r="Z1249" s="13">
        <v>2.8999999999999998E-3</v>
      </c>
      <c r="AA1249" s="11">
        <v>0.28999999999999998</v>
      </c>
      <c r="AB1249" s="22">
        <v>4.0000000000000001E-3</v>
      </c>
      <c r="AC1249" s="41"/>
      <c r="AD1249" s="90">
        <v>0</v>
      </c>
      <c r="AE1249" s="41"/>
      <c r="AF1249" s="12" t="str">
        <v/>
      </c>
      <c r="AG1249" s="104">
        <v>2168.27</v>
      </c>
      <c r="AH1249" s="41"/>
      <c r="AI1249" s="94">
        <v>0.83</v>
      </c>
      <c r="AJ1249" s="94">
        <v>1.63</v>
      </c>
      <c r="AK1249" s="94">
        <v>0.77</v>
      </c>
      <c r="AL1249" s="41"/>
      <c r="AM1249" s="7">
        <v>1.2197749212634612E-2</v>
      </c>
      <c r="AN1249" s="7">
        <v>1.8988819951462066E-3</v>
      </c>
      <c r="AO1249" s="7">
        <v>9.2566632287631734E-3</v>
      </c>
      <c r="AP1249" s="7">
        <v>1.1188317020292438E-2</v>
      </c>
      <c r="AQ1249" s="7">
        <v>1.513770766869138E-2</v>
      </c>
      <c r="AR1249" s="7">
        <v>1.7675802464457879E-2</v>
      </c>
      <c r="AS1249" s="18">
        <v>98.665999999999997</v>
      </c>
      <c r="AT1249" s="41"/>
      <c r="AU1249" s="9">
        <v>1.6852545372237682E-2</v>
      </c>
      <c r="AV1249" s="9">
        <v>1.3272139651276937E-3</v>
      </c>
      <c r="AW1249" s="9">
        <v>1.4905636509760178E-2</v>
      </c>
      <c r="AX1249" s="9">
        <v>1.5384738720529034E-2</v>
      </c>
      <c r="AY1249" s="9">
        <v>1.5704703589526581E-2</v>
      </c>
      <c r="AZ1249" s="9">
        <v>1.6833371025259058E-2</v>
      </c>
      <c r="BA1249" s="10">
        <v>98.834000000000003</v>
      </c>
      <c r="BB1249" s="41"/>
    </row>
    <row r="1250" spans="1:54" ht="12.75" customHeight="1" x14ac:dyDescent="0.2">
      <c r="A1250" s="32">
        <v>42644</v>
      </c>
      <c r="B1250" s="7">
        <v>1.6359875209176034E-2</v>
      </c>
      <c r="C1250" s="7">
        <v>2.3426874979268764E-3</v>
      </c>
      <c r="D1250" s="7">
        <v>1.1545542544205256E-2</v>
      </c>
      <c r="E1250" s="7">
        <v>1.3170206283815045E-2</v>
      </c>
      <c r="F1250" s="7">
        <v>1.8217974563610628E-2</v>
      </c>
      <c r="G1250" s="7">
        <v>2.1391859088734977E-2</v>
      </c>
      <c r="H1250" s="7">
        <v>1.4937106918238907E-2</v>
      </c>
      <c r="I1250" s="8">
        <v>241.72900000000001</v>
      </c>
      <c r="J1250" s="8">
        <v>241.74100000000001</v>
      </c>
      <c r="K1250" s="41"/>
      <c r="L1250" s="9">
        <v>2.1448039838514621E-2</v>
      </c>
      <c r="M1250" s="9">
        <v>1.2055842663214467E-3</v>
      </c>
      <c r="N1250" s="9">
        <v>1.9539572321209508E-2</v>
      </c>
      <c r="O1250" s="9">
        <v>1.9081936340783479E-2</v>
      </c>
      <c r="P1250" s="9">
        <v>1.8341367732418457E-2</v>
      </c>
      <c r="Q1250" s="9">
        <v>2.0218387888023992E-2</v>
      </c>
      <c r="R1250" s="9">
        <v>1.882160392798693E-2</v>
      </c>
      <c r="S1250" s="10">
        <v>249.21799999999999</v>
      </c>
      <c r="T1250" s="10">
        <v>249.142</v>
      </c>
      <c r="U1250" s="41"/>
      <c r="V1250" s="84">
        <v>4.9333333333333326E-2</v>
      </c>
      <c r="W1250" s="84">
        <v>4.9000000000000002E-2</v>
      </c>
      <c r="X1250" s="87">
        <v>4.9000000000000004</v>
      </c>
      <c r="Y1250" s="41"/>
      <c r="Z1250" s="13">
        <v>3.0999999999999999E-3</v>
      </c>
      <c r="AA1250" s="11">
        <v>0.31</v>
      </c>
      <c r="AB1250" s="22">
        <v>4.0000000000000001E-3</v>
      </c>
      <c r="AC1250" s="41"/>
      <c r="AD1250" s="90">
        <v>0</v>
      </c>
      <c r="AE1250" s="41"/>
      <c r="AF1250" s="12">
        <v>-1.9425625037472249E-2</v>
      </c>
      <c r="AG1250" s="104">
        <v>2126.15</v>
      </c>
      <c r="AH1250" s="41"/>
      <c r="AI1250" s="94">
        <v>0.98</v>
      </c>
      <c r="AJ1250" s="94">
        <v>1.76</v>
      </c>
      <c r="AK1250" s="94">
        <v>0.84</v>
      </c>
      <c r="AL1250" s="41"/>
      <c r="AM1250" s="7">
        <v>1.4270032930845167E-2</v>
      </c>
      <c r="AN1250" s="7">
        <v>2.0473111304806224E-3</v>
      </c>
      <c r="AO1250" s="7">
        <v>9.4998714026319764E-3</v>
      </c>
      <c r="AP1250" s="7">
        <v>1.1597686109516392E-2</v>
      </c>
      <c r="AQ1250" s="7">
        <v>1.5584837662962592E-2</v>
      </c>
      <c r="AR1250" s="7">
        <v>1.7626352151296709E-2</v>
      </c>
      <c r="AS1250" s="18">
        <v>98.867999999999995</v>
      </c>
      <c r="AT1250" s="41"/>
      <c r="AU1250" s="9">
        <v>1.7824083597317797E-2</v>
      </c>
      <c r="AV1250" s="9">
        <v>1.2849829006211788E-3</v>
      </c>
      <c r="AW1250" s="9">
        <v>1.4768037084142316E-2</v>
      </c>
      <c r="AX1250" s="9">
        <v>1.5547978330363366E-2</v>
      </c>
      <c r="AY1250" s="9">
        <v>1.5651553603891921E-2</v>
      </c>
      <c r="AZ1250" s="9">
        <v>1.6778128914030077E-2</v>
      </c>
      <c r="BA1250" s="10">
        <v>98.960999999999999</v>
      </c>
      <c r="BB1250" s="41"/>
    </row>
    <row r="1251" spans="1:54" ht="12.75" customHeight="1" x14ac:dyDescent="0.2">
      <c r="A1251" s="32">
        <v>42675</v>
      </c>
      <c r="B1251" s="7">
        <v>1.6925371625037933E-2</v>
      </c>
      <c r="C1251" s="7">
        <v>1.1789477167711837E-3</v>
      </c>
      <c r="D1251" s="7">
        <v>1.1710047025467185E-2</v>
      </c>
      <c r="E1251" s="7">
        <v>1.3025788247899683E-2</v>
      </c>
      <c r="F1251" s="7">
        <v>1.8210954451428618E-2</v>
      </c>
      <c r="G1251" s="7">
        <v>2.1215683465222179E-2</v>
      </c>
      <c r="H1251" s="7">
        <v>1.1801730920534936E-2</v>
      </c>
      <c r="I1251" s="8">
        <v>241.35300000000001</v>
      </c>
      <c r="J1251" s="8">
        <v>242.02600000000001</v>
      </c>
      <c r="K1251" s="41"/>
      <c r="L1251" s="9">
        <v>2.1108265901874423E-2</v>
      </c>
      <c r="M1251" s="9">
        <v>1.3606698188182165E-3</v>
      </c>
      <c r="N1251" s="9">
        <v>1.9434812607851182E-2</v>
      </c>
      <c r="O1251" s="9">
        <v>1.8985056970718395E-2</v>
      </c>
      <c r="P1251" s="9">
        <v>1.8443109158207793E-2</v>
      </c>
      <c r="Q1251" s="9">
        <v>2.0159177359171609E-2</v>
      </c>
      <c r="R1251" s="9">
        <v>1.722723543888427E-2</v>
      </c>
      <c r="S1251" s="10">
        <v>249.227</v>
      </c>
      <c r="T1251" s="10">
        <v>249.48099999999999</v>
      </c>
      <c r="U1251" s="41"/>
      <c r="V1251" s="84">
        <v>4.9000000000000002E-2</v>
      </c>
      <c r="W1251" s="84">
        <v>4.7E-2</v>
      </c>
      <c r="X1251" s="87">
        <v>4.7</v>
      </c>
      <c r="Y1251" s="41"/>
      <c r="Z1251" s="13">
        <v>3.0999999999999999E-3</v>
      </c>
      <c r="AA1251" s="11">
        <v>0.31</v>
      </c>
      <c r="AB1251" s="22">
        <v>4.0999999999999995E-3</v>
      </c>
      <c r="AC1251" s="41"/>
      <c r="AD1251" s="90">
        <v>0</v>
      </c>
      <c r="AE1251" s="41"/>
      <c r="AF1251" s="12">
        <v>3.4174446769983158E-2</v>
      </c>
      <c r="AG1251" s="104">
        <v>2198.81</v>
      </c>
      <c r="AH1251" s="41"/>
      <c r="AI1251" s="94">
        <v>1.26</v>
      </c>
      <c r="AJ1251" s="94">
        <v>2.14</v>
      </c>
      <c r="AK1251" s="94">
        <v>0.98</v>
      </c>
      <c r="AL1251" s="41"/>
      <c r="AM1251" s="7">
        <v>1.3974040886628902E-2</v>
      </c>
      <c r="AN1251" s="7">
        <v>3.3377837116166376E-4</v>
      </c>
      <c r="AO1251" s="7">
        <v>9.1119082821686792E-3</v>
      </c>
      <c r="AP1251" s="7">
        <v>1.1251635330986387E-2</v>
      </c>
      <c r="AQ1251" s="7">
        <v>1.558396471472312E-2</v>
      </c>
      <c r="AR1251" s="7">
        <v>1.7552906577705363E-2</v>
      </c>
      <c r="AS1251" s="18">
        <v>98.900999999999996</v>
      </c>
      <c r="AT1251" s="41"/>
      <c r="AU1251" s="9">
        <v>1.7188591624542893E-2</v>
      </c>
      <c r="AV1251" s="9">
        <v>4.4461959761932235E-4</v>
      </c>
      <c r="AW1251" s="9">
        <v>1.4358180314254065E-2</v>
      </c>
      <c r="AX1251" s="9">
        <v>1.5208675331329413E-2</v>
      </c>
      <c r="AY1251" s="9">
        <v>1.5648762810182903E-2</v>
      </c>
      <c r="AZ1251" s="9">
        <v>1.6734131841011246E-2</v>
      </c>
      <c r="BA1251" s="10">
        <v>99.004999999999995</v>
      </c>
      <c r="BB1251" s="41"/>
    </row>
    <row r="1252" spans="1:54" ht="12.75" customHeight="1" x14ac:dyDescent="0.2">
      <c r="A1252" s="32">
        <v>42705</v>
      </c>
      <c r="B1252" s="7">
        <v>2.074622132966919E-2</v>
      </c>
      <c r="C1252" s="7">
        <v>2.5245221587761879E-3</v>
      </c>
      <c r="D1252" s="7">
        <v>1.1849363362042231E-2</v>
      </c>
      <c r="E1252" s="7">
        <v>1.3592599161252883E-2</v>
      </c>
      <c r="F1252" s="7">
        <v>1.8092802131214336E-2</v>
      </c>
      <c r="G1252" s="7">
        <v>2.1232394154200529E-2</v>
      </c>
      <c r="H1252" s="7">
        <v>1.5019762845849938E-2</v>
      </c>
      <c r="I1252" s="8">
        <v>241.43199999999999</v>
      </c>
      <c r="J1252" s="8">
        <v>242.637</v>
      </c>
      <c r="K1252" s="41"/>
      <c r="L1252" s="9">
        <v>2.1966617305017921E-2</v>
      </c>
      <c r="M1252" s="9">
        <v>1.7596530397103738E-3</v>
      </c>
      <c r="N1252" s="9">
        <v>1.9659209761759611E-2</v>
      </c>
      <c r="O1252" s="9">
        <v>1.901592638738947E-2</v>
      </c>
      <c r="P1252" s="9">
        <v>1.8552384638869102E-2</v>
      </c>
      <c r="Q1252" s="9">
        <v>2.0201191684707354E-2</v>
      </c>
      <c r="R1252" s="9">
        <v>1.8136850783182279E-2</v>
      </c>
      <c r="S1252" s="10">
        <v>249.13399999999999</v>
      </c>
      <c r="T1252" s="10">
        <v>249.92</v>
      </c>
      <c r="U1252" s="41"/>
      <c r="V1252" s="84">
        <v>4.8750000000000002E-2</v>
      </c>
      <c r="W1252" s="84">
        <v>4.7E-2</v>
      </c>
      <c r="X1252" s="87">
        <v>4.7</v>
      </c>
      <c r="Y1252" s="41"/>
      <c r="Z1252" s="13">
        <v>5.5000000000000005E-3</v>
      </c>
      <c r="AA1252" s="11">
        <v>0.55000000000000004</v>
      </c>
      <c r="AB1252" s="22">
        <v>5.4000000000000003E-3</v>
      </c>
      <c r="AC1252" s="41"/>
      <c r="AD1252" s="90">
        <v>0</v>
      </c>
      <c r="AE1252" s="41"/>
      <c r="AF1252" s="12">
        <v>1.8200754044233047E-2</v>
      </c>
      <c r="AG1252" s="104">
        <v>2238.83</v>
      </c>
      <c r="AH1252" s="41"/>
      <c r="AI1252" s="94">
        <v>1.25</v>
      </c>
      <c r="AJ1252" s="94">
        <v>2.4900000000000002</v>
      </c>
      <c r="AK1252" s="94">
        <v>1.2</v>
      </c>
      <c r="AL1252" s="41"/>
      <c r="AM1252" s="7">
        <v>1.6571581021178838E-2</v>
      </c>
      <c r="AN1252" s="7">
        <v>1.7188906077794108E-3</v>
      </c>
      <c r="AO1252" s="7">
        <v>9.1029640856865601E-3</v>
      </c>
      <c r="AP1252" s="7">
        <v>1.1482260379613418E-2</v>
      </c>
      <c r="AQ1252" s="7">
        <v>1.5398260952732556E-2</v>
      </c>
      <c r="AR1252" s="7">
        <v>1.7581305711071193E-2</v>
      </c>
      <c r="AS1252" s="18">
        <v>99.070999999999998</v>
      </c>
      <c r="AT1252" s="41"/>
      <c r="AU1252" s="9">
        <v>1.770093227647962E-2</v>
      </c>
      <c r="AV1252" s="9">
        <v>1.1615574970962328E-3</v>
      </c>
      <c r="AW1252" s="9">
        <v>1.4390884717843333E-2</v>
      </c>
      <c r="AX1252" s="9">
        <v>1.510850421547727E-2</v>
      </c>
      <c r="AY1252" s="9">
        <v>1.5630167275032303E-2</v>
      </c>
      <c r="AZ1252" s="9">
        <v>1.6773830664618794E-2</v>
      </c>
      <c r="BA1252" s="10">
        <v>99.12</v>
      </c>
      <c r="BB1252" s="41"/>
    </row>
    <row r="1253" spans="1:54" ht="12.75" customHeight="1" x14ac:dyDescent="0.2">
      <c r="A1253" s="32">
        <v>42736</v>
      </c>
      <c r="B1253" s="7">
        <v>2.5000422090529995E-2</v>
      </c>
      <c r="C1253" s="7">
        <v>4.0430766948156283E-3</v>
      </c>
      <c r="D1253" s="7">
        <v>1.255705117908068E-2</v>
      </c>
      <c r="E1253" s="7">
        <v>1.3880555794791638E-2</v>
      </c>
      <c r="F1253" s="7">
        <v>1.837413337923377E-2</v>
      </c>
      <c r="G1253" s="7">
        <v>2.1368389810960231E-2</v>
      </c>
      <c r="H1253" s="7">
        <v>2.1293375394321856E-2</v>
      </c>
      <c r="I1253" s="8">
        <v>242.839</v>
      </c>
      <c r="J1253" s="8">
        <v>243.61799999999999</v>
      </c>
      <c r="K1253" s="41"/>
      <c r="L1253" s="9">
        <v>2.2717234836092448E-2</v>
      </c>
      <c r="M1253" s="9">
        <v>2.1887003841229991E-3</v>
      </c>
      <c r="N1253" s="9">
        <v>2.0421341148594063E-2</v>
      </c>
      <c r="O1253" s="9">
        <v>1.934459557489121E-2</v>
      </c>
      <c r="P1253" s="9">
        <v>1.859186753849551E-2</v>
      </c>
      <c r="Q1253" s="9">
        <v>2.02426340981674E-2</v>
      </c>
      <c r="R1253" s="9">
        <v>2.2203947368421018E-2</v>
      </c>
      <c r="S1253" s="10">
        <v>250.083</v>
      </c>
      <c r="T1253" s="10">
        <v>250.46700000000001</v>
      </c>
      <c r="U1253" s="41"/>
      <c r="V1253" s="84">
        <v>4.8666666666666678E-2</v>
      </c>
      <c r="W1253" s="84">
        <v>4.7E-2</v>
      </c>
      <c r="X1253" s="87">
        <v>4.7</v>
      </c>
      <c r="Y1253" s="41"/>
      <c r="Z1253" s="13">
        <v>5.6000000000000008E-3</v>
      </c>
      <c r="AA1253" s="11">
        <v>0.56000000000000005</v>
      </c>
      <c r="AB1253" s="22">
        <v>6.5000000000000006E-3</v>
      </c>
      <c r="AC1253" s="41"/>
      <c r="AD1253" s="90">
        <v>0</v>
      </c>
      <c r="AE1253" s="41"/>
      <c r="AF1253" s="12">
        <v>1.7884341374735824E-2</v>
      </c>
      <c r="AG1253" s="104">
        <v>2278.87</v>
      </c>
      <c r="AH1253" s="41"/>
      <c r="AI1253" s="94">
        <v>1.26</v>
      </c>
      <c r="AJ1253" s="94">
        <v>2.4300000000000002</v>
      </c>
      <c r="AK1253" s="94">
        <v>1.21</v>
      </c>
      <c r="AL1253" s="41"/>
      <c r="AM1253" s="7">
        <v>2.0052104701731244E-2</v>
      </c>
      <c r="AN1253" s="7">
        <v>3.8356330308566555E-3</v>
      </c>
      <c r="AO1253" s="7">
        <v>9.6938176983440982E-3</v>
      </c>
      <c r="AP1253" s="7">
        <v>1.1566090740144697E-2</v>
      </c>
      <c r="AQ1253" s="7">
        <v>1.5448416955810451E-2</v>
      </c>
      <c r="AR1253" s="7">
        <v>1.7709912861943566E-2</v>
      </c>
      <c r="AS1253" s="18">
        <v>99.450999999999993</v>
      </c>
      <c r="AT1253" s="41"/>
      <c r="AU1253" s="9">
        <v>1.863334939067518E-2</v>
      </c>
      <c r="AV1253" s="9">
        <v>2.6735270379338871E-3</v>
      </c>
      <c r="AW1253" s="9">
        <v>1.4927264449325683E-2</v>
      </c>
      <c r="AX1253" s="9">
        <v>1.5044349627836962E-2</v>
      </c>
      <c r="AY1253" s="9">
        <v>1.5490565251725874E-2</v>
      </c>
      <c r="AZ1253" s="9">
        <v>1.6855233409243331E-2</v>
      </c>
      <c r="BA1253" s="10">
        <v>99.385000000000005</v>
      </c>
      <c r="BB1253" s="41"/>
    </row>
    <row r="1254" spans="1:54" ht="12.75" customHeight="1" x14ac:dyDescent="0.2">
      <c r="A1254" s="32">
        <v>42767</v>
      </c>
      <c r="B1254" s="7">
        <v>2.7379581714893186E-2</v>
      </c>
      <c r="C1254" s="7">
        <v>1.5926573570097524E-3</v>
      </c>
      <c r="D1254" s="7">
        <v>1.2371463281507289E-2</v>
      </c>
      <c r="E1254" s="7">
        <v>1.3626685510208736E-2</v>
      </c>
      <c r="F1254" s="7">
        <v>1.8150632273516543E-2</v>
      </c>
      <c r="G1254" s="7">
        <v>2.1368564926774525E-2</v>
      </c>
      <c r="H1254" s="7">
        <v>2.0456333595594067E-2</v>
      </c>
      <c r="I1254" s="8">
        <v>243.60300000000001</v>
      </c>
      <c r="J1254" s="8">
        <v>244.006</v>
      </c>
      <c r="K1254" s="41"/>
      <c r="L1254" s="9">
        <v>2.2236242266362671E-2</v>
      </c>
      <c r="M1254" s="9">
        <v>2.1200397657175074E-3</v>
      </c>
      <c r="N1254" s="9">
        <v>2.0838466525166632E-2</v>
      </c>
      <c r="O1254" s="9">
        <v>1.964428873386348E-2</v>
      </c>
      <c r="P1254" s="9">
        <v>1.8484003317488451E-2</v>
      </c>
      <c r="Q1254" s="9">
        <v>2.0215337123003829E-2</v>
      </c>
      <c r="R1254" s="9">
        <v>2.0441537203597759E-2</v>
      </c>
      <c r="S1254" s="10">
        <v>251.143</v>
      </c>
      <c r="T1254" s="10">
        <v>250.99799999999999</v>
      </c>
      <c r="U1254" s="41"/>
      <c r="V1254" s="84">
        <v>4.8416666666666677E-2</v>
      </c>
      <c r="W1254" s="84">
        <v>4.5999999999999999E-2</v>
      </c>
      <c r="X1254" s="87">
        <v>4.5999999999999996</v>
      </c>
      <c r="Y1254" s="41"/>
      <c r="Z1254" s="13">
        <v>5.6999999999999993E-3</v>
      </c>
      <c r="AA1254" s="11">
        <v>0.56999999999999995</v>
      </c>
      <c r="AB1254" s="22">
        <v>6.6E-3</v>
      </c>
      <c r="AC1254" s="41"/>
      <c r="AD1254" s="90">
        <v>0</v>
      </c>
      <c r="AE1254" s="41"/>
      <c r="AF1254" s="12">
        <v>3.7198260541408734E-2</v>
      </c>
      <c r="AG1254" s="104">
        <v>2363.64</v>
      </c>
      <c r="AH1254" s="41"/>
      <c r="AI1254" s="94">
        <v>1.1399999999999999</v>
      </c>
      <c r="AJ1254" s="94">
        <v>2.42</v>
      </c>
      <c r="AK1254" s="94">
        <v>1.2</v>
      </c>
      <c r="AL1254" s="41"/>
      <c r="AM1254" s="7">
        <v>2.1971368464261953E-2</v>
      </c>
      <c r="AN1254" s="7">
        <v>1.3574524137516253E-3</v>
      </c>
      <c r="AO1254" s="7">
        <v>9.9902143207954985E-3</v>
      </c>
      <c r="AP1254" s="7">
        <v>1.1388569319877861E-2</v>
      </c>
      <c r="AQ1254" s="7">
        <v>1.527126166179027E-2</v>
      </c>
      <c r="AR1254" s="7">
        <v>1.7672926819413126E-2</v>
      </c>
      <c r="AS1254" s="18">
        <v>99.585999999999999</v>
      </c>
      <c r="AT1254" s="41"/>
      <c r="AU1254" s="9">
        <v>1.8672751084554351E-2</v>
      </c>
      <c r="AV1254" s="9">
        <v>1.7708909795239869E-3</v>
      </c>
      <c r="AW1254" s="9">
        <v>1.5365831942628416E-2</v>
      </c>
      <c r="AX1254" s="9">
        <v>1.5119810938102551E-2</v>
      </c>
      <c r="AY1254" s="9">
        <v>1.5451229553449242E-2</v>
      </c>
      <c r="AZ1254" s="9">
        <v>1.6840959494011765E-2</v>
      </c>
      <c r="BA1254" s="10">
        <v>99.561000000000007</v>
      </c>
      <c r="BB1254" s="41"/>
    </row>
    <row r="1255" spans="1:54" ht="12.75" customHeight="1" x14ac:dyDescent="0.2">
      <c r="A1255" s="32">
        <v>42795</v>
      </c>
      <c r="B1255" s="7">
        <v>2.3806124334402767E-2</v>
      </c>
      <c r="C1255" s="7">
        <v>-4.6720162618951733E-4</v>
      </c>
      <c r="D1255" s="7">
        <v>1.0481132383859837E-2</v>
      </c>
      <c r="E1255" s="7">
        <v>1.2258524923364877E-2</v>
      </c>
      <c r="F1255" s="7">
        <v>1.73107987742811E-2</v>
      </c>
      <c r="G1255" s="7">
        <v>2.1282229100013872E-2</v>
      </c>
      <c r="H1255" s="7">
        <v>1.5637216575449475E-2</v>
      </c>
      <c r="I1255" s="8">
        <v>243.80099999999999</v>
      </c>
      <c r="J1255" s="8">
        <v>243.892</v>
      </c>
      <c r="K1255" s="41"/>
      <c r="L1255" s="9">
        <v>2.0019646205927888E-2</v>
      </c>
      <c r="M1255" s="9">
        <v>-2.1514115650322907E-4</v>
      </c>
      <c r="N1255" s="9">
        <v>1.9832320228245326E-2</v>
      </c>
      <c r="O1255" s="9">
        <v>1.8986702390242138E-2</v>
      </c>
      <c r="P1255" s="9">
        <v>1.8149420034003771E-2</v>
      </c>
      <c r="Q1255" s="9">
        <v>2.0033476430927344E-2</v>
      </c>
      <c r="R1255" s="9">
        <v>1.705930138099121E-2</v>
      </c>
      <c r="S1255" s="10">
        <v>251.29</v>
      </c>
      <c r="T1255" s="10">
        <v>250.94399999999999</v>
      </c>
      <c r="U1255" s="41"/>
      <c r="V1255" s="84">
        <v>4.791666666666667E-2</v>
      </c>
      <c r="W1255" s="84">
        <v>4.4000000000000004E-2</v>
      </c>
      <c r="X1255" s="87">
        <v>4.4000000000000004</v>
      </c>
      <c r="Y1255" s="41"/>
      <c r="Z1255" s="13">
        <v>8.199999999999999E-3</v>
      </c>
      <c r="AA1255" s="11">
        <v>0.82</v>
      </c>
      <c r="AB1255" s="22">
        <v>7.9000000000000008E-3</v>
      </c>
      <c r="AC1255" s="41"/>
      <c r="AD1255" s="90">
        <v>0</v>
      </c>
      <c r="AE1255" s="41"/>
      <c r="AF1255" s="12">
        <v>-3.8923017041514463E-4</v>
      </c>
      <c r="AG1255" s="104">
        <v>2362.7199999999998</v>
      </c>
      <c r="AH1255" s="41"/>
      <c r="AI1255" s="94">
        <v>1.1299999999999999</v>
      </c>
      <c r="AJ1255" s="94">
        <v>2.48</v>
      </c>
      <c r="AK1255" s="94">
        <v>1.31</v>
      </c>
      <c r="AL1255" s="41"/>
      <c r="AM1255" s="7">
        <v>1.9063610209576698E-2</v>
      </c>
      <c r="AN1255" s="7">
        <v>-5.1212017753499151E-4</v>
      </c>
      <c r="AO1255" s="7">
        <v>9.2785816574878499E-3</v>
      </c>
      <c r="AP1255" s="7">
        <v>1.0898528380330674E-2</v>
      </c>
      <c r="AQ1255" s="7">
        <v>1.484869896328278E-2</v>
      </c>
      <c r="AR1255" s="7">
        <v>1.7593217517178461E-2</v>
      </c>
      <c r="AS1255" s="18">
        <v>99.534999999999997</v>
      </c>
      <c r="AT1255" s="41"/>
      <c r="AU1255" s="9">
        <v>1.6786546242183897E-2</v>
      </c>
      <c r="AV1255" s="9">
        <v>-4.2185192997257204E-4</v>
      </c>
      <c r="AW1255" s="9">
        <v>1.4721836509067776E-2</v>
      </c>
      <c r="AX1255" s="9">
        <v>1.4689431633019279E-2</v>
      </c>
      <c r="AY1255" s="9">
        <v>1.530619633559227E-2</v>
      </c>
      <c r="AZ1255" s="9">
        <v>1.669842219130846E-2</v>
      </c>
      <c r="BA1255" s="10">
        <v>99.519000000000005</v>
      </c>
      <c r="BB1255" s="41"/>
    </row>
    <row r="1256" spans="1:54" ht="12.75" customHeight="1" x14ac:dyDescent="0.2">
      <c r="A1256" s="32">
        <v>42826</v>
      </c>
      <c r="B1256" s="7">
        <v>2.1996898784172991E-2</v>
      </c>
      <c r="C1256" s="7">
        <v>1.2341528217407749E-3</v>
      </c>
      <c r="D1256" s="7">
        <v>1.0369922516267005E-2</v>
      </c>
      <c r="E1256" s="7">
        <v>1.2247323227444706E-2</v>
      </c>
      <c r="F1256" s="7">
        <v>1.6953377675920311E-2</v>
      </c>
      <c r="G1256" s="7">
        <v>2.1369650793166217E-2</v>
      </c>
      <c r="H1256" s="7">
        <v>1.6367887763055311E-2</v>
      </c>
      <c r="I1256" s="8">
        <v>244.524</v>
      </c>
      <c r="J1256" s="8">
        <v>244.19300000000001</v>
      </c>
      <c r="K1256" s="41"/>
      <c r="L1256" s="9">
        <v>1.8826520697026616E-2</v>
      </c>
      <c r="M1256" s="9">
        <v>1.1277416475390378E-3</v>
      </c>
      <c r="N1256" s="9">
        <v>1.9454120793839014E-2</v>
      </c>
      <c r="O1256" s="9">
        <v>1.8766553108916728E-2</v>
      </c>
      <c r="P1256" s="9">
        <v>1.8103930245417788E-2</v>
      </c>
      <c r="Q1256" s="9">
        <v>1.9984297954787955E-2</v>
      </c>
      <c r="R1256" s="9">
        <v>1.540957015409572E-2</v>
      </c>
      <c r="S1256" s="10">
        <v>251.642</v>
      </c>
      <c r="T1256" s="10">
        <v>251.227</v>
      </c>
      <c r="U1256" s="41"/>
      <c r="V1256" s="84">
        <v>4.7333333333333331E-2</v>
      </c>
      <c r="W1256" s="84">
        <v>4.4000000000000004E-2</v>
      </c>
      <c r="X1256" s="87">
        <v>4.4000000000000004</v>
      </c>
      <c r="Y1256" s="41"/>
      <c r="Z1256" s="13">
        <v>8.3000000000000001E-3</v>
      </c>
      <c r="AA1256" s="11">
        <v>0.83</v>
      </c>
      <c r="AB1256" s="22">
        <v>9.0000000000000011E-3</v>
      </c>
      <c r="AC1256" s="41"/>
      <c r="AD1256" s="90">
        <v>0</v>
      </c>
      <c r="AE1256" s="41"/>
      <c r="AF1256" s="12">
        <v>9.0912169025529899E-3</v>
      </c>
      <c r="AG1256" s="104">
        <v>2384.1999999999998</v>
      </c>
      <c r="AH1256" s="41"/>
      <c r="AI1256" s="94">
        <v>1.01</v>
      </c>
      <c r="AJ1256" s="94">
        <v>2.2999999999999998</v>
      </c>
      <c r="AK1256" s="94">
        <v>1.24</v>
      </c>
      <c r="AL1256" s="41"/>
      <c r="AM1256" s="7">
        <v>1.76747318686028E-2</v>
      </c>
      <c r="AN1256" s="7">
        <v>1.9088762746772847E-3</v>
      </c>
      <c r="AO1256" s="7">
        <v>9.3230072894288085E-3</v>
      </c>
      <c r="AP1256" s="7">
        <v>1.1018376563288079E-2</v>
      </c>
      <c r="AQ1256" s="7">
        <v>1.4803851946030955E-2</v>
      </c>
      <c r="AR1256" s="7">
        <v>1.76402814272687E-2</v>
      </c>
      <c r="AS1256" s="18">
        <v>99.724999999999994</v>
      </c>
      <c r="AT1256" s="41"/>
      <c r="AU1256" s="9">
        <v>1.6368213459441172E-2</v>
      </c>
      <c r="AV1256" s="9">
        <v>2.0498598257618905E-3</v>
      </c>
      <c r="AW1256" s="9">
        <v>1.4836147378456177E-2</v>
      </c>
      <c r="AX1256" s="9">
        <v>1.479815847458732E-2</v>
      </c>
      <c r="AY1256" s="9">
        <v>1.5369327824443779E-2</v>
      </c>
      <c r="AZ1256" s="9">
        <v>1.6703024813707446E-2</v>
      </c>
      <c r="BA1256" s="10">
        <v>99.722999999999999</v>
      </c>
      <c r="BB1256" s="41"/>
    </row>
    <row r="1257" spans="1:54" ht="12.75" customHeight="1" x14ac:dyDescent="0.2">
      <c r="A1257" s="32">
        <v>42856</v>
      </c>
      <c r="B1257" s="7">
        <v>1.8748777208413614E-2</v>
      </c>
      <c r="C1257" s="7">
        <v>-7.7397796005629349E-4</v>
      </c>
      <c r="D1257" s="7">
        <v>9.4838234795795451E-3</v>
      </c>
      <c r="E1257" s="7">
        <v>1.2658080384187809E-2</v>
      </c>
      <c r="F1257" s="7">
        <v>1.6420860644964508E-2</v>
      </c>
      <c r="G1257" s="7">
        <v>2.1445172196105755E-2</v>
      </c>
      <c r="H1257" s="7">
        <v>1.3198757763975166E-2</v>
      </c>
      <c r="I1257" s="8">
        <v>244.733</v>
      </c>
      <c r="J1257" s="8">
        <v>244.00399999999999</v>
      </c>
      <c r="K1257" s="41"/>
      <c r="L1257" s="9">
        <v>1.7334292085447345E-2</v>
      </c>
      <c r="M1257" s="9">
        <v>8.0803416830188546E-4</v>
      </c>
      <c r="N1257" s="9">
        <v>1.8971581657005743E-2</v>
      </c>
      <c r="O1257" s="9">
        <v>1.8657258868461923E-2</v>
      </c>
      <c r="P1257" s="9">
        <v>1.8179567445255618E-2</v>
      </c>
      <c r="Q1257" s="9">
        <v>2.00535144845575E-2</v>
      </c>
      <c r="R1257" s="9">
        <v>1.3731825525040486E-2</v>
      </c>
      <c r="S1257" s="10">
        <v>251.83500000000001</v>
      </c>
      <c r="T1257" s="10">
        <v>251.43</v>
      </c>
      <c r="U1257" s="41"/>
      <c r="V1257" s="84">
        <v>4.7E-2</v>
      </c>
      <c r="W1257" s="84">
        <v>4.4000000000000004E-2</v>
      </c>
      <c r="X1257" s="87">
        <v>4.4000000000000004</v>
      </c>
      <c r="Y1257" s="41"/>
      <c r="Z1257" s="13">
        <v>8.3000000000000001E-3</v>
      </c>
      <c r="AA1257" s="11">
        <v>0.83</v>
      </c>
      <c r="AB1257" s="22">
        <v>9.1000000000000004E-3</v>
      </c>
      <c r="AC1257" s="41"/>
      <c r="AD1257" s="90">
        <v>0</v>
      </c>
      <c r="AE1257" s="41"/>
      <c r="AF1257" s="12">
        <v>1.1576210049492719E-2</v>
      </c>
      <c r="AG1257" s="104">
        <v>2411.8000000000002</v>
      </c>
      <c r="AH1257" s="41"/>
      <c r="AI1257" s="94">
        <v>0.93</v>
      </c>
      <c r="AJ1257" s="94">
        <v>2.2999999999999998</v>
      </c>
      <c r="AK1257" s="94">
        <v>1.3</v>
      </c>
      <c r="AL1257" s="41"/>
      <c r="AM1257" s="7">
        <v>1.557772049759043E-2</v>
      </c>
      <c r="AN1257" s="7">
        <v>-4.3118576084222315E-4</v>
      </c>
      <c r="AO1257" s="7">
        <v>8.6235785859369862E-3</v>
      </c>
      <c r="AP1257" s="7">
        <v>1.1158339149001106E-2</v>
      </c>
      <c r="AQ1257" s="7">
        <v>1.4465896714104032E-2</v>
      </c>
      <c r="AR1257" s="7">
        <v>1.7641505434963456E-2</v>
      </c>
      <c r="AS1257" s="18">
        <v>99.682000000000002</v>
      </c>
      <c r="AT1257" s="41"/>
      <c r="AU1257" s="9">
        <v>1.545521142810613E-2</v>
      </c>
      <c r="AV1257" s="9">
        <v>8.0222215537029129E-4</v>
      </c>
      <c r="AW1257" s="9">
        <v>1.4537126507729647E-2</v>
      </c>
      <c r="AX1257" s="9">
        <v>1.4755124685363441E-2</v>
      </c>
      <c r="AY1257" s="9">
        <v>1.533103996304086E-2</v>
      </c>
      <c r="AZ1257" s="9">
        <v>1.6706883573035292E-2</v>
      </c>
      <c r="BA1257" s="10">
        <v>99.802999999999997</v>
      </c>
      <c r="BB1257" s="41"/>
    </row>
    <row r="1258" spans="1:54" ht="12.75" customHeight="1" x14ac:dyDescent="0.2">
      <c r="A1258" s="32">
        <v>42887</v>
      </c>
      <c r="B1258" s="7">
        <v>1.633487955256463E-2</v>
      </c>
      <c r="C1258" s="7">
        <v>6.5162866182522095E-4</v>
      </c>
      <c r="D1258" s="7">
        <v>9.16296109095871E-3</v>
      </c>
      <c r="E1258" s="7">
        <v>1.3139039644546768E-2</v>
      </c>
      <c r="F1258" s="7">
        <v>1.6316235678186741E-2</v>
      </c>
      <c r="G1258" s="7">
        <v>2.1427718923075822E-2</v>
      </c>
      <c r="H1258" s="7">
        <v>1.0069713400464808E-2</v>
      </c>
      <c r="I1258" s="8">
        <v>244.95500000000001</v>
      </c>
      <c r="J1258" s="8">
        <v>244.16300000000001</v>
      </c>
      <c r="K1258" s="41"/>
      <c r="L1258" s="9">
        <v>1.7030275147905005E-2</v>
      </c>
      <c r="M1258" s="9">
        <v>1.2568110408464062E-3</v>
      </c>
      <c r="N1258" s="9">
        <v>1.9030318672304203E-2</v>
      </c>
      <c r="O1258" s="9">
        <v>1.8556380539515471E-2</v>
      </c>
      <c r="P1258" s="9">
        <v>1.8175450130443194E-2</v>
      </c>
      <c r="Q1258" s="9">
        <v>2.0119890115183336E-2</v>
      </c>
      <c r="R1258" s="9">
        <v>1.3720742534301777E-2</v>
      </c>
      <c r="S1258" s="10">
        <v>252.01400000000001</v>
      </c>
      <c r="T1258" s="10">
        <v>251.74600000000001</v>
      </c>
      <c r="U1258" s="41"/>
      <c r="V1258" s="84">
        <v>4.6499999999999993E-2</v>
      </c>
      <c r="W1258" s="84">
        <v>4.2999999999999997E-2</v>
      </c>
      <c r="X1258" s="87">
        <v>4.3</v>
      </c>
      <c r="Y1258" s="41"/>
      <c r="Z1258" s="13">
        <v>1.06E-2</v>
      </c>
      <c r="AA1258" s="11">
        <v>1.06</v>
      </c>
      <c r="AB1258" s="22">
        <v>1.04E-2</v>
      </c>
      <c r="AC1258" s="41"/>
      <c r="AD1258" s="90">
        <v>0</v>
      </c>
      <c r="AE1258" s="41"/>
      <c r="AF1258" s="12">
        <v>4.8138319927024664E-3</v>
      </c>
      <c r="AG1258" s="104">
        <v>2423.41</v>
      </c>
      <c r="AH1258" s="41"/>
      <c r="AI1258" s="94">
        <v>0.93</v>
      </c>
      <c r="AJ1258" s="94">
        <v>2.19</v>
      </c>
      <c r="AK1258" s="94">
        <v>1.34</v>
      </c>
      <c r="AL1258" s="41"/>
      <c r="AM1258" s="7">
        <v>1.4655479277905004E-2</v>
      </c>
      <c r="AN1258" s="7">
        <v>8.4267972151441661E-4</v>
      </c>
      <c r="AO1258" s="7">
        <v>8.54013181085711E-3</v>
      </c>
      <c r="AP1258" s="7">
        <v>1.1431683581309082E-2</v>
      </c>
      <c r="AQ1258" s="7">
        <v>1.4336579567924668E-2</v>
      </c>
      <c r="AR1258" s="7">
        <v>1.761923075581695E-2</v>
      </c>
      <c r="AS1258" s="18">
        <v>99.766000000000005</v>
      </c>
      <c r="AT1258" s="41"/>
      <c r="AU1258" s="9">
        <v>1.5764438029800987E-2</v>
      </c>
      <c r="AV1258" s="9">
        <v>1.3426450106710508E-3</v>
      </c>
      <c r="AW1258" s="9">
        <v>1.4608947461850041E-2</v>
      </c>
      <c r="AX1258" s="9">
        <v>1.4819678368586331E-2</v>
      </c>
      <c r="AY1258" s="9">
        <v>1.5299209928642421E-2</v>
      </c>
      <c r="AZ1258" s="9">
        <v>1.6699942800105561E-2</v>
      </c>
      <c r="BA1258" s="10">
        <v>99.936999999999998</v>
      </c>
      <c r="BB1258" s="41"/>
    </row>
    <row r="1259" spans="1:54" ht="12.75" customHeight="1" x14ac:dyDescent="0.2">
      <c r="A1259" s="32">
        <v>42917</v>
      </c>
      <c r="B1259" s="7">
        <v>1.727978456372492E-2</v>
      </c>
      <c r="C1259" s="7">
        <v>3.2764997153544861E-4</v>
      </c>
      <c r="D1259" s="7">
        <v>9.0620866257311583E-3</v>
      </c>
      <c r="E1259" s="7">
        <v>1.3329721166890796E-2</v>
      </c>
      <c r="F1259" s="7">
        <v>1.6271950543384595E-2</v>
      </c>
      <c r="G1259" s="7">
        <v>2.1328796207218836E-2</v>
      </c>
      <c r="H1259" s="7">
        <v>1.1636927851047307E-2</v>
      </c>
      <c r="I1259" s="8">
        <v>244.786</v>
      </c>
      <c r="J1259" s="8">
        <v>244.24299999999999</v>
      </c>
      <c r="K1259" s="41"/>
      <c r="L1259" s="9">
        <v>1.6920692327563991E-2</v>
      </c>
      <c r="M1259" s="9">
        <v>9.4936960269476067E-4</v>
      </c>
      <c r="N1259" s="9">
        <v>1.8952273438107126E-2</v>
      </c>
      <c r="O1259" s="9">
        <v>1.8480917622597071E-2</v>
      </c>
      <c r="P1259" s="9">
        <v>1.8007618688707705E-2</v>
      </c>
      <c r="Q1259" s="9">
        <v>2.0013750419838328E-2</v>
      </c>
      <c r="R1259" s="9">
        <v>1.4539579967689731E-2</v>
      </c>
      <c r="S1259" s="10">
        <v>251.93600000000001</v>
      </c>
      <c r="T1259" s="10">
        <v>251.98500000000001</v>
      </c>
      <c r="U1259" s="41"/>
      <c r="V1259" s="84">
        <v>4.6083333333333323E-2</v>
      </c>
      <c r="W1259" s="84">
        <v>4.2999999999999997E-2</v>
      </c>
      <c r="X1259" s="87">
        <v>4.3</v>
      </c>
      <c r="Y1259" s="41"/>
      <c r="Z1259" s="13">
        <v>1.0700000000000001E-2</v>
      </c>
      <c r="AA1259" s="11">
        <v>1.07</v>
      </c>
      <c r="AB1259" s="22">
        <v>1.15E-2</v>
      </c>
      <c r="AC1259" s="41"/>
      <c r="AD1259" s="90">
        <v>0</v>
      </c>
      <c r="AE1259" s="41"/>
      <c r="AF1259" s="12">
        <v>1.9348768883515444E-2</v>
      </c>
      <c r="AG1259" s="104">
        <v>2470.3000000000002</v>
      </c>
      <c r="AH1259" s="41"/>
      <c r="AI1259" s="94">
        <v>0.96</v>
      </c>
      <c r="AJ1259" s="94">
        <v>2.3199999999999998</v>
      </c>
      <c r="AK1259" s="94">
        <v>1.37</v>
      </c>
      <c r="AL1259" s="41"/>
      <c r="AM1259" s="7">
        <v>1.4856317748266346E-2</v>
      </c>
      <c r="AN1259" s="7">
        <v>3.7086783072370899E-4</v>
      </c>
      <c r="AO1259" s="7">
        <v>8.1881540797315022E-3</v>
      </c>
      <c r="AP1259" s="7">
        <v>1.1433734104667526E-2</v>
      </c>
      <c r="AQ1259" s="7">
        <v>1.4219578671261557E-2</v>
      </c>
      <c r="AR1259" s="7">
        <v>1.760773066799004E-2</v>
      </c>
      <c r="AS1259" s="18">
        <v>99.802999999999997</v>
      </c>
      <c r="AT1259" s="41"/>
      <c r="AU1259" s="9">
        <v>1.5031107592688553E-2</v>
      </c>
      <c r="AV1259" s="9">
        <v>7.3046018991962391E-4</v>
      </c>
      <c r="AW1259" s="9">
        <v>1.426971326870019E-2</v>
      </c>
      <c r="AX1259" s="9">
        <v>1.4758141970980354E-2</v>
      </c>
      <c r="AY1259" s="9">
        <v>1.5220918936799332E-2</v>
      </c>
      <c r="AZ1259" s="9">
        <v>1.6702361322582293E-2</v>
      </c>
      <c r="BA1259" s="10">
        <v>100.01</v>
      </c>
      <c r="BB1259" s="41"/>
    </row>
    <row r="1260" spans="1:54" ht="12.75" customHeight="1" x14ac:dyDescent="0.2">
      <c r="A1260" s="32">
        <v>42948</v>
      </c>
      <c r="B1260" s="7">
        <v>1.9389742120581754E-2</v>
      </c>
      <c r="C1260" s="7">
        <v>3.8486261632881824E-3</v>
      </c>
      <c r="D1260" s="7">
        <v>1.063135070784349E-2</v>
      </c>
      <c r="E1260" s="7">
        <v>1.2811079371891632E-2</v>
      </c>
      <c r="F1260" s="7">
        <v>1.676247739469372E-2</v>
      </c>
      <c r="G1260" s="7">
        <v>2.1386123146637681E-2</v>
      </c>
      <c r="H1260" s="7">
        <v>1.3986013986014179E-2</v>
      </c>
      <c r="I1260" s="8">
        <v>245.51900000000001</v>
      </c>
      <c r="J1260" s="8">
        <v>245.18299999999999</v>
      </c>
      <c r="K1260" s="41"/>
      <c r="L1260" s="9">
        <v>1.6844021620924909E-2</v>
      </c>
      <c r="M1260" s="9">
        <v>2.1826696033493409E-3</v>
      </c>
      <c r="N1260" s="9">
        <v>1.9432813367397106E-2</v>
      </c>
      <c r="O1260" s="9">
        <v>1.863586004506268E-2</v>
      </c>
      <c r="P1260" s="9">
        <v>1.8047804115850496E-2</v>
      </c>
      <c r="Q1260" s="9">
        <v>2.0089639041781293E-2</v>
      </c>
      <c r="R1260" s="9">
        <v>1.4539579967689731E-2</v>
      </c>
      <c r="S1260" s="10">
        <v>252.46</v>
      </c>
      <c r="T1260" s="10">
        <v>252.535</v>
      </c>
      <c r="U1260" s="41"/>
      <c r="V1260" s="84">
        <v>4.5666666666666654E-2</v>
      </c>
      <c r="W1260" s="84">
        <v>4.4000000000000004E-2</v>
      </c>
      <c r="X1260" s="87">
        <v>4.4000000000000004</v>
      </c>
      <c r="Y1260" s="41"/>
      <c r="Z1260" s="13">
        <v>1.0700000000000001E-2</v>
      </c>
      <c r="AA1260" s="11">
        <v>1.07</v>
      </c>
      <c r="AB1260" s="22">
        <v>1.1599999999999999E-2</v>
      </c>
      <c r="AC1260" s="41"/>
      <c r="AD1260" s="90">
        <v>0</v>
      </c>
      <c r="AE1260" s="41"/>
      <c r="AF1260" s="12">
        <v>5.4649232886694321E-4</v>
      </c>
      <c r="AG1260" s="104">
        <v>2471.65</v>
      </c>
      <c r="AH1260" s="41"/>
      <c r="AI1260" s="94">
        <v>0.79</v>
      </c>
      <c r="AJ1260" s="94">
        <v>2.21</v>
      </c>
      <c r="AK1260" s="94">
        <v>1.34</v>
      </c>
      <c r="AL1260" s="41"/>
      <c r="AM1260" s="7">
        <v>1.5719087318108338E-2</v>
      </c>
      <c r="AN1260" s="7">
        <v>2.244421510375405E-3</v>
      </c>
      <c r="AO1260" s="7">
        <v>8.9832990953813141E-3</v>
      </c>
      <c r="AP1260" s="7">
        <v>1.1208311836997442E-2</v>
      </c>
      <c r="AQ1260" s="7">
        <v>1.4377943617676525E-2</v>
      </c>
      <c r="AR1260" s="7">
        <v>1.7681342009577605E-2</v>
      </c>
      <c r="AS1260" s="18">
        <v>100.027</v>
      </c>
      <c r="AT1260" s="41"/>
      <c r="AU1260" s="9">
        <v>1.4335937104241969E-2</v>
      </c>
      <c r="AV1260" s="9">
        <v>1.079892010798833E-3</v>
      </c>
      <c r="AW1260" s="9">
        <v>1.450415700971952E-2</v>
      </c>
      <c r="AX1260" s="9">
        <v>1.4848405383457663E-2</v>
      </c>
      <c r="AY1260" s="9">
        <v>1.5179482158086399E-2</v>
      </c>
      <c r="AZ1260" s="9">
        <v>1.6777765371971842E-2</v>
      </c>
      <c r="BA1260" s="10">
        <v>100.11799999999999</v>
      </c>
      <c r="BB1260" s="41"/>
    </row>
    <row r="1261" spans="1:54" ht="12.75" customHeight="1" x14ac:dyDescent="0.2">
      <c r="A1261" s="32">
        <v>42979</v>
      </c>
      <c r="B1261" s="7">
        <v>2.2329638650032235E-2</v>
      </c>
      <c r="C1261" s="7">
        <v>5.106389920997767E-3</v>
      </c>
      <c r="D1261" s="7">
        <v>1.2158101792061116E-2</v>
      </c>
      <c r="E1261" s="7">
        <v>1.297894667475652E-2</v>
      </c>
      <c r="F1261" s="7">
        <v>1.7019630868483127E-2</v>
      </c>
      <c r="G1261" s="7">
        <v>2.1528946599341348E-2</v>
      </c>
      <c r="H1261" s="7">
        <v>1.552795031055898E-2</v>
      </c>
      <c r="I1261" s="8">
        <v>246.81899999999999</v>
      </c>
      <c r="J1261" s="8">
        <v>246.435</v>
      </c>
      <c r="K1261" s="41"/>
      <c r="L1261" s="9">
        <v>1.6925915949358883E-2</v>
      </c>
      <c r="M1261" s="9">
        <v>1.0968776605224662E-3</v>
      </c>
      <c r="N1261" s="9">
        <v>1.9303346639442553E-2</v>
      </c>
      <c r="O1261" s="9">
        <v>1.8507455602229772E-2</v>
      </c>
      <c r="P1261" s="9">
        <v>1.7992574968785036E-2</v>
      </c>
      <c r="Q1261" s="9">
        <v>2.0066571298148927E-2</v>
      </c>
      <c r="R1261" s="9">
        <v>1.2067578439259874E-2</v>
      </c>
      <c r="S1261" s="10">
        <v>252.941</v>
      </c>
      <c r="T1261" s="10">
        <v>252.81200000000001</v>
      </c>
      <c r="U1261" s="41"/>
      <c r="V1261" s="84">
        <v>4.5083333333333322E-2</v>
      </c>
      <c r="W1261" s="84">
        <v>4.2999999999999997E-2</v>
      </c>
      <c r="X1261" s="87">
        <v>4.3</v>
      </c>
      <c r="Y1261" s="41"/>
      <c r="Z1261" s="13">
        <v>1.06E-2</v>
      </c>
      <c r="AA1261" s="11">
        <v>1.06</v>
      </c>
      <c r="AB1261" s="22">
        <v>1.15E-2</v>
      </c>
      <c r="AC1261" s="41"/>
      <c r="AD1261" s="90">
        <v>0</v>
      </c>
      <c r="AE1261" s="41"/>
      <c r="AF1261" s="12">
        <v>1.9302894827342154E-2</v>
      </c>
      <c r="AG1261" s="104">
        <v>2519.36</v>
      </c>
      <c r="AH1261" s="41"/>
      <c r="AI1261" s="94">
        <v>0.86</v>
      </c>
      <c r="AJ1261" s="94">
        <v>2.2000000000000002</v>
      </c>
      <c r="AK1261" s="94">
        <v>1.38</v>
      </c>
      <c r="AL1261" s="41"/>
      <c r="AM1261" s="7">
        <v>1.757444307056133E-2</v>
      </c>
      <c r="AN1261" s="7">
        <v>3.7289931718436087E-3</v>
      </c>
      <c r="AO1261" s="7">
        <v>1.0118359653751074E-2</v>
      </c>
      <c r="AP1261" s="7">
        <v>1.1346340159948287E-2</v>
      </c>
      <c r="AQ1261" s="7">
        <v>1.4365566217280801E-2</v>
      </c>
      <c r="AR1261" s="7">
        <v>1.7748099289448316E-2</v>
      </c>
      <c r="AS1261" s="18">
        <v>100.4</v>
      </c>
      <c r="AT1261" s="41"/>
      <c r="AU1261" s="9">
        <v>1.4225873687192525E-2</v>
      </c>
      <c r="AV1261" s="9">
        <v>1.2185620967257726E-3</v>
      </c>
      <c r="AW1261" s="9">
        <v>1.4464855207528382E-2</v>
      </c>
      <c r="AX1261" s="9">
        <v>1.484695015431936E-2</v>
      </c>
      <c r="AY1261" s="9">
        <v>1.5026471580587897E-2</v>
      </c>
      <c r="AZ1261" s="9">
        <v>1.6734254664806159E-2</v>
      </c>
      <c r="BA1261" s="10">
        <v>100.24</v>
      </c>
      <c r="BB1261" s="41"/>
    </row>
    <row r="1262" spans="1:54" ht="12.75" customHeight="1" x14ac:dyDescent="0.2">
      <c r="A1262" s="32">
        <v>43009</v>
      </c>
      <c r="B1262" s="7">
        <v>2.0411287019761692E-2</v>
      </c>
      <c r="C1262" s="7">
        <v>7.7505224501384085E-4</v>
      </c>
      <c r="D1262" s="7">
        <v>1.279366560368711E-2</v>
      </c>
      <c r="E1262" s="7">
        <v>1.2929668243678583E-2</v>
      </c>
      <c r="F1262" s="7">
        <v>1.6738042025641553E-2</v>
      </c>
      <c r="G1262" s="7">
        <v>2.1370082704704529E-2</v>
      </c>
      <c r="H1262" s="7">
        <v>1.3942680092951187E-2</v>
      </c>
      <c r="I1262" s="8">
        <v>246.66300000000001</v>
      </c>
      <c r="J1262" s="8">
        <v>246.626</v>
      </c>
      <c r="K1262" s="41"/>
      <c r="L1262" s="9">
        <v>1.7735476570713171E-2</v>
      </c>
      <c r="M1262" s="9">
        <v>2.8242330269132587E-3</v>
      </c>
      <c r="N1262" s="9">
        <v>1.9425588200841171E-2</v>
      </c>
      <c r="O1262" s="9">
        <v>1.8630675348760395E-2</v>
      </c>
      <c r="P1262" s="9">
        <v>1.7941336542102171E-2</v>
      </c>
      <c r="Q1262" s="9">
        <v>1.9967474061491908E-2</v>
      </c>
      <c r="R1262" s="9">
        <v>1.3654618473895708E-2</v>
      </c>
      <c r="S1262" s="10">
        <v>253.63800000000001</v>
      </c>
      <c r="T1262" s="10">
        <v>253.52600000000001</v>
      </c>
      <c r="U1262" s="41"/>
      <c r="V1262" s="84">
        <v>4.4499999999999991E-2</v>
      </c>
      <c r="W1262" s="84">
        <v>4.2000000000000003E-2</v>
      </c>
      <c r="X1262" s="87">
        <v>4.2</v>
      </c>
      <c r="Y1262" s="41"/>
      <c r="Z1262" s="13">
        <v>1.0700000000000001E-2</v>
      </c>
      <c r="AA1262" s="11">
        <v>1.07</v>
      </c>
      <c r="AB1262" s="22">
        <v>1.15E-2</v>
      </c>
      <c r="AC1262" s="41"/>
      <c r="AD1262" s="90">
        <v>0</v>
      </c>
      <c r="AE1262" s="41"/>
      <c r="AF1262" s="12">
        <v>2.2188174774546043E-2</v>
      </c>
      <c r="AG1262" s="104">
        <v>2575.2600000000002</v>
      </c>
      <c r="AH1262" s="41"/>
      <c r="AI1262" s="94">
        <v>0.78</v>
      </c>
      <c r="AJ1262" s="94">
        <v>2.36</v>
      </c>
      <c r="AK1262" s="94">
        <v>1.55</v>
      </c>
      <c r="AL1262" s="41"/>
      <c r="AM1262" s="7">
        <v>1.6820407007323013E-2</v>
      </c>
      <c r="AN1262" s="7">
        <v>1.3047808764941049E-3</v>
      </c>
      <c r="AO1262" s="7">
        <v>1.0657797837393623E-2</v>
      </c>
      <c r="AP1262" s="7">
        <v>1.1012059725393764E-2</v>
      </c>
      <c r="AQ1262" s="7">
        <v>1.4190696451408025E-2</v>
      </c>
      <c r="AR1262" s="7">
        <v>1.774820264845145E-2</v>
      </c>
      <c r="AS1262" s="18">
        <v>100.53100000000001</v>
      </c>
      <c r="AT1262" s="41"/>
      <c r="AU1262" s="9">
        <v>1.5410111053849596E-2</v>
      </c>
      <c r="AV1262" s="9">
        <v>2.4541101356745365E-3</v>
      </c>
      <c r="AW1262" s="9">
        <v>1.5001652770079366E-2</v>
      </c>
      <c r="AX1262" s="9">
        <v>1.485243889372434E-2</v>
      </c>
      <c r="AY1262" s="9">
        <v>1.5011129381230948E-2</v>
      </c>
      <c r="AZ1262" s="9">
        <v>1.6781880907103641E-2</v>
      </c>
      <c r="BA1262" s="10">
        <v>100.486</v>
      </c>
      <c r="BB1262" s="41"/>
    </row>
    <row r="1263" spans="1:54" ht="12.75" customHeight="1" x14ac:dyDescent="0.2">
      <c r="A1263" s="32">
        <v>43040</v>
      </c>
      <c r="B1263" s="7">
        <v>2.2025829386831841E-2</v>
      </c>
      <c r="C1263" s="7">
        <v>2.6680074282516841E-3</v>
      </c>
      <c r="D1263" s="7">
        <v>1.4631313597232909E-2</v>
      </c>
      <c r="E1263" s="7">
        <v>1.3897208719720666E-2</v>
      </c>
      <c r="F1263" s="7">
        <v>1.6138574834091868E-2</v>
      </c>
      <c r="G1263" s="7">
        <v>2.1402937022251711E-2</v>
      </c>
      <c r="H1263" s="7">
        <v>2.0995334370140117E-2</v>
      </c>
      <c r="I1263" s="8">
        <v>246.66900000000001</v>
      </c>
      <c r="J1263" s="8">
        <v>247.28399999999999</v>
      </c>
      <c r="K1263" s="41"/>
      <c r="L1263" s="9">
        <v>1.7112913127389939E-2</v>
      </c>
      <c r="M1263" s="9">
        <v>1.1438669012251435E-3</v>
      </c>
      <c r="N1263" s="9">
        <v>1.9464202724227997E-2</v>
      </c>
      <c r="O1263" s="9">
        <v>1.8524829274369603E-2</v>
      </c>
      <c r="P1263" s="9">
        <v>1.7826651788189984E-2</v>
      </c>
      <c r="Q1263" s="9">
        <v>1.9938110168258971E-2</v>
      </c>
      <c r="R1263" s="9">
        <v>1.7741935483871041E-2</v>
      </c>
      <c r="S1263" s="10">
        <v>253.49199999999999</v>
      </c>
      <c r="T1263" s="10">
        <v>253.816</v>
      </c>
      <c r="U1263" s="41"/>
      <c r="V1263" s="84">
        <v>4.4083333333333335E-2</v>
      </c>
      <c r="W1263" s="84">
        <v>4.2000000000000003E-2</v>
      </c>
      <c r="X1263" s="87">
        <v>4.2</v>
      </c>
      <c r="Y1263" s="41"/>
      <c r="Z1263" s="13">
        <v>1.0700000000000001E-2</v>
      </c>
      <c r="AA1263" s="11">
        <v>1.07</v>
      </c>
      <c r="AB1263" s="22">
        <v>1.1599999999999999E-2</v>
      </c>
      <c r="AC1263" s="41"/>
      <c r="AD1263" s="90">
        <v>0</v>
      </c>
      <c r="AE1263" s="41"/>
      <c r="AF1263" s="12">
        <v>2.8082601368405458E-2</v>
      </c>
      <c r="AG1263" s="104">
        <v>2647.58</v>
      </c>
      <c r="AH1263" s="41"/>
      <c r="AI1263" s="94">
        <v>0.64</v>
      </c>
      <c r="AJ1263" s="94">
        <v>2.35</v>
      </c>
      <c r="AK1263" s="94">
        <v>1.7</v>
      </c>
      <c r="AL1263" s="41"/>
      <c r="AM1263" s="7">
        <v>1.7937129048240186E-2</v>
      </c>
      <c r="AN1263" s="7">
        <v>1.4323939879239411E-3</v>
      </c>
      <c r="AO1263" s="7">
        <v>1.1462199729887601E-2</v>
      </c>
      <c r="AP1263" s="7">
        <v>1.1439719696130002E-2</v>
      </c>
      <c r="AQ1263" s="7">
        <v>1.3799590411150309E-2</v>
      </c>
      <c r="AR1263" s="7">
        <v>1.7818165227593497E-2</v>
      </c>
      <c r="AS1263" s="18">
        <v>100.675</v>
      </c>
      <c r="AT1263" s="41"/>
      <c r="AU1263" s="9">
        <v>1.5453764961365524E-2</v>
      </c>
      <c r="AV1263" s="9">
        <v>4.8763011762820163E-4</v>
      </c>
      <c r="AW1263" s="9">
        <v>1.4867468305242548E-2</v>
      </c>
      <c r="AX1263" s="9">
        <v>1.4734071385430925E-2</v>
      </c>
      <c r="AY1263" s="9">
        <v>1.4861511925825743E-2</v>
      </c>
      <c r="AZ1263" s="9">
        <v>1.6791141546308452E-2</v>
      </c>
      <c r="BA1263" s="10">
        <v>100.535</v>
      </c>
      <c r="BB1263" s="41"/>
    </row>
    <row r="1264" spans="1:54" ht="12.75" customHeight="1" x14ac:dyDescent="0.2">
      <c r="A1264" s="32">
        <v>43070</v>
      </c>
      <c r="B1264" s="7">
        <v>2.1090824745684245E-2</v>
      </c>
      <c r="C1264" s="7">
        <v>2.1068892447551058E-3</v>
      </c>
      <c r="D1264" s="7">
        <v>1.6357054775623547E-2</v>
      </c>
      <c r="E1264" s="7">
        <v>1.4324898325810631E-2</v>
      </c>
      <c r="F1264" s="7">
        <v>1.6147017267573061E-2</v>
      </c>
      <c r="G1264" s="7">
        <v>2.1436192012962652E-2</v>
      </c>
      <c r="H1264" s="7">
        <v>1.8691588785046731E-2</v>
      </c>
      <c r="I1264" s="8">
        <v>246.524</v>
      </c>
      <c r="J1264" s="8">
        <v>247.80500000000001</v>
      </c>
      <c r="K1264" s="41"/>
      <c r="L1264" s="9">
        <v>1.7757512021643107E-2</v>
      </c>
      <c r="M1264" s="9">
        <v>2.0802471081413643E-3</v>
      </c>
      <c r="N1264" s="9">
        <v>2.0225453717355846E-2</v>
      </c>
      <c r="O1264" s="9">
        <v>1.8780585041365816E-2</v>
      </c>
      <c r="P1264" s="9">
        <v>1.7891008658732721E-2</v>
      </c>
      <c r="Q1264" s="9">
        <v>1.9981253489325113E-2</v>
      </c>
      <c r="R1264" s="9">
        <v>1.7004048582995868E-2</v>
      </c>
      <c r="S1264" s="10">
        <v>253.55799999999999</v>
      </c>
      <c r="T1264" s="10">
        <v>254.34399999999999</v>
      </c>
      <c r="U1264" s="41"/>
      <c r="V1264" s="84">
        <v>4.3583333333333335E-2</v>
      </c>
      <c r="W1264" s="84">
        <v>4.0999999999999995E-2</v>
      </c>
      <c r="X1264" s="87">
        <v>4.0999999999999996</v>
      </c>
      <c r="Y1264" s="41"/>
      <c r="Z1264" s="13">
        <v>1.3300000000000001E-2</v>
      </c>
      <c r="AA1264" s="11">
        <v>1.33</v>
      </c>
      <c r="AB1264" s="22">
        <v>1.3000000000000001E-2</v>
      </c>
      <c r="AC1264" s="41"/>
      <c r="AD1264" s="90">
        <v>0</v>
      </c>
      <c r="AE1264" s="41"/>
      <c r="AF1264" s="12">
        <v>9.8316198188534987E-3</v>
      </c>
      <c r="AG1264" s="104">
        <v>2673.61</v>
      </c>
      <c r="AH1264" s="41"/>
      <c r="AI1264" s="94">
        <v>0.51</v>
      </c>
      <c r="AJ1264" s="94">
        <v>2.4</v>
      </c>
      <c r="AK1264" s="94">
        <v>1.84</v>
      </c>
      <c r="AL1264" s="41"/>
      <c r="AM1264" s="7">
        <v>1.7664099484208329E-2</v>
      </c>
      <c r="AN1264" s="7">
        <v>1.4502110752421249E-3</v>
      </c>
      <c r="AO1264" s="7">
        <v>1.2544476715160791E-2</v>
      </c>
      <c r="AP1264" s="7">
        <v>1.1764825751775732E-2</v>
      </c>
      <c r="AQ1264" s="7">
        <v>1.3712332084690804E-2</v>
      </c>
      <c r="AR1264" s="7">
        <v>1.7902713759372357E-2</v>
      </c>
      <c r="AS1264" s="18">
        <v>100.821</v>
      </c>
      <c r="AT1264" s="41"/>
      <c r="AU1264" s="9">
        <v>1.5768765133171936E-2</v>
      </c>
      <c r="AV1264" s="9">
        <v>1.4721241358732762E-3</v>
      </c>
      <c r="AW1264" s="9">
        <v>1.5126052629733877E-2</v>
      </c>
      <c r="AX1264" s="9">
        <v>1.4882824410425766E-2</v>
      </c>
      <c r="AY1264" s="9">
        <v>1.4807440985655562E-2</v>
      </c>
      <c r="AZ1264" s="9">
        <v>1.6836305748787694E-2</v>
      </c>
      <c r="BA1264" s="10">
        <v>100.68300000000001</v>
      </c>
      <c r="BB1264" s="41"/>
    </row>
    <row r="1265" spans="1:54" ht="12.75" customHeight="1" x14ac:dyDescent="0.2">
      <c r="A1265" s="32">
        <v>43101</v>
      </c>
      <c r="B1265" s="7">
        <v>2.0705076202751638E-2</v>
      </c>
      <c r="C1265" s="7">
        <v>4.2533443635115464E-3</v>
      </c>
      <c r="D1265" s="7">
        <v>1.9801539573919502E-2</v>
      </c>
      <c r="E1265" s="7">
        <v>1.4828132363943203E-2</v>
      </c>
      <c r="F1265" s="7">
        <v>1.6195254527283653E-2</v>
      </c>
      <c r="G1265" s="7">
        <v>2.1618779794703835E-2</v>
      </c>
      <c r="H1265" s="7">
        <v>1.698841698841691E-2</v>
      </c>
      <c r="I1265" s="8">
        <v>247.86699999999999</v>
      </c>
      <c r="J1265" s="8">
        <v>248.85900000000001</v>
      </c>
      <c r="K1265" s="41"/>
      <c r="L1265" s="9">
        <v>1.8213952967614855E-2</v>
      </c>
      <c r="M1265" s="9">
        <v>3.3812474444061547E-3</v>
      </c>
      <c r="N1265" s="9">
        <v>2.0998175926709939E-2</v>
      </c>
      <c r="O1265" s="9">
        <v>1.9136677381466294E-2</v>
      </c>
      <c r="P1265" s="9">
        <v>1.7949498699137534E-2</v>
      </c>
      <c r="Q1265" s="9">
        <v>2.004885504336551E-2</v>
      </c>
      <c r="R1265" s="9">
        <v>1.528559935639584E-2</v>
      </c>
      <c r="S1265" s="10">
        <v>254.63800000000001</v>
      </c>
      <c r="T1265" s="10">
        <v>255.20400000000001</v>
      </c>
      <c r="U1265" s="41"/>
      <c r="V1265" s="84">
        <v>4.300000000000001E-2</v>
      </c>
      <c r="W1265" s="84">
        <v>0.04</v>
      </c>
      <c r="X1265" s="87">
        <v>4</v>
      </c>
      <c r="Y1265" s="41"/>
      <c r="Z1265" s="13">
        <v>1.34E-2</v>
      </c>
      <c r="AA1265" s="11">
        <v>1.34</v>
      </c>
      <c r="AB1265" s="22">
        <v>1.41E-2</v>
      </c>
      <c r="AC1265" s="41"/>
      <c r="AD1265" s="90">
        <v>0</v>
      </c>
      <c r="AE1265" s="41"/>
      <c r="AF1265" s="12">
        <v>5.6178724645703726E-2</v>
      </c>
      <c r="AG1265" s="104">
        <v>2823.81</v>
      </c>
      <c r="AH1265" s="41"/>
      <c r="AI1265" s="94">
        <v>0.57999999999999996</v>
      </c>
      <c r="AJ1265" s="94">
        <v>2.58</v>
      </c>
      <c r="AK1265" s="94">
        <v>2.0299999999999998</v>
      </c>
      <c r="AL1265" s="41"/>
      <c r="AM1265" s="7">
        <v>1.7576494957315614E-2</v>
      </c>
      <c r="AN1265" s="7">
        <v>3.7492189127266151E-3</v>
      </c>
      <c r="AO1265" s="7">
        <v>1.5435002640903139E-2</v>
      </c>
      <c r="AP1265" s="7">
        <v>1.2137352757568109E-2</v>
      </c>
      <c r="AQ1265" s="7">
        <v>1.3836235573954747E-2</v>
      </c>
      <c r="AR1265" s="7">
        <v>1.8067998345621783E-2</v>
      </c>
      <c r="AS1265" s="18">
        <v>101.199</v>
      </c>
      <c r="AT1265" s="41"/>
      <c r="AU1265" s="9">
        <v>1.6320370277204788E-2</v>
      </c>
      <c r="AV1265" s="9">
        <v>3.2180209171359664E-3</v>
      </c>
      <c r="AW1265" s="9">
        <v>1.6336994215823797E-2</v>
      </c>
      <c r="AX1265" s="9">
        <v>1.5125167995188926E-2</v>
      </c>
      <c r="AY1265" s="9">
        <v>1.4931711391889202E-2</v>
      </c>
      <c r="AZ1265" s="9">
        <v>1.6922148557501071E-2</v>
      </c>
      <c r="BA1265" s="10">
        <v>101.00700000000001</v>
      </c>
      <c r="BB1265" s="41"/>
    </row>
    <row r="1266" spans="1:54" ht="12.75" customHeight="1" x14ac:dyDescent="0.2">
      <c r="A1266" s="32">
        <v>43132</v>
      </c>
      <c r="B1266" s="7">
        <v>2.2117954212386604E-2</v>
      </c>
      <c r="C1266" s="7">
        <v>2.6922876006090224E-3</v>
      </c>
      <c r="D1266" s="7">
        <v>1.9866400376683524E-2</v>
      </c>
      <c r="E1266" s="7">
        <v>1.4091181426127752E-2</v>
      </c>
      <c r="F1266" s="7">
        <v>1.6360352499267261E-2</v>
      </c>
      <c r="G1266" s="7">
        <v>2.1755160938931928E-2</v>
      </c>
      <c r="H1266" s="7">
        <v>2.1588280647648617E-2</v>
      </c>
      <c r="I1266" s="8">
        <v>248.99100000000001</v>
      </c>
      <c r="J1266" s="8">
        <v>249.529</v>
      </c>
      <c r="K1266" s="41"/>
      <c r="L1266" s="9">
        <v>1.8475529877400421E-2</v>
      </c>
      <c r="M1266" s="9">
        <v>1.986645977335888E-3</v>
      </c>
      <c r="N1266" s="9">
        <v>2.1339407645055708E-2</v>
      </c>
      <c r="O1266" s="9">
        <v>1.9330810576466906E-2</v>
      </c>
      <c r="P1266" s="9">
        <v>1.8059106471112196E-2</v>
      </c>
      <c r="Q1266" s="9">
        <v>2.0010260212466546E-2</v>
      </c>
      <c r="R1266" s="9">
        <v>1.8429487179487225E-2</v>
      </c>
      <c r="S1266" s="10">
        <v>255.78299999999999</v>
      </c>
      <c r="T1266" s="10">
        <v>255.71100000000001</v>
      </c>
      <c r="U1266" s="41"/>
      <c r="V1266" s="84">
        <v>4.2583333333333334E-2</v>
      </c>
      <c r="W1266" s="84">
        <v>4.0999999999999995E-2</v>
      </c>
      <c r="X1266" s="87">
        <v>4.0999999999999996</v>
      </c>
      <c r="Y1266" s="41"/>
      <c r="Z1266" s="13">
        <v>1.3500000000000002E-2</v>
      </c>
      <c r="AA1266" s="11">
        <v>1.35</v>
      </c>
      <c r="AB1266" s="22">
        <v>1.4199999999999999E-2</v>
      </c>
      <c r="AC1266" s="41"/>
      <c r="AD1266" s="90">
        <v>0</v>
      </c>
      <c r="AE1266" s="41"/>
      <c r="AF1266" s="12">
        <v>-3.8947379604151844E-2</v>
      </c>
      <c r="AG1266" s="104">
        <v>2713.83</v>
      </c>
      <c r="AH1266" s="41"/>
      <c r="AI1266" s="94">
        <v>0.62</v>
      </c>
      <c r="AJ1266" s="94">
        <v>2.86</v>
      </c>
      <c r="AK1266" s="94">
        <v>2.1800000000000002</v>
      </c>
      <c r="AL1266" s="41"/>
      <c r="AM1266" s="7">
        <v>1.8376076958608545E-2</v>
      </c>
      <c r="AN1266" s="7">
        <v>2.1442899633394852E-3</v>
      </c>
      <c r="AO1266" s="7">
        <v>1.5561723329591493E-2</v>
      </c>
      <c r="AP1266" s="7">
        <v>1.1852008343845144E-2</v>
      </c>
      <c r="AQ1266" s="7">
        <v>1.3851306682386655E-2</v>
      </c>
      <c r="AR1266" s="7">
        <v>1.8203675269968578E-2</v>
      </c>
      <c r="AS1266" s="18">
        <v>101.416</v>
      </c>
      <c r="AT1266" s="41"/>
      <c r="AU1266" s="9">
        <v>1.6442181175359671E-2</v>
      </c>
      <c r="AV1266" s="9">
        <v>1.8909580524120173E-3</v>
      </c>
      <c r="AW1266" s="9">
        <v>1.6589938008257699E-2</v>
      </c>
      <c r="AX1266" s="9">
        <v>1.5287848493544143E-2</v>
      </c>
      <c r="AY1266" s="9">
        <v>1.5024447926397899E-2</v>
      </c>
      <c r="AZ1266" s="9">
        <v>1.6974568889082553E-2</v>
      </c>
      <c r="BA1266" s="10">
        <v>101.19799999999999</v>
      </c>
      <c r="BB1266" s="41"/>
    </row>
    <row r="1267" spans="1:54" ht="12.75" customHeight="1" x14ac:dyDescent="0.2">
      <c r="A1267" s="32">
        <v>43160</v>
      </c>
      <c r="B1267" s="7">
        <v>2.3597114039729084E-2</v>
      </c>
      <c r="C1267" s="7">
        <v>1.9236241078202099E-4</v>
      </c>
      <c r="D1267" s="7">
        <v>1.8617656906715574E-2</v>
      </c>
      <c r="E1267" s="7">
        <v>1.4019685793296599E-2</v>
      </c>
      <c r="F1267" s="7">
        <v>1.571290489534416E-2</v>
      </c>
      <c r="G1267" s="7">
        <v>2.1775968806807988E-2</v>
      </c>
      <c r="H1267" s="7">
        <v>2.3094688221708903E-2</v>
      </c>
      <c r="I1267" s="8">
        <v>249.554</v>
      </c>
      <c r="J1267" s="8">
        <v>249.577</v>
      </c>
      <c r="K1267" s="41"/>
      <c r="L1267" s="9">
        <v>2.117075888415787E-2</v>
      </c>
      <c r="M1267" s="9">
        <v>2.1899722733866867E-3</v>
      </c>
      <c r="N1267" s="9">
        <v>2.1045912640018649E-2</v>
      </c>
      <c r="O1267" s="9">
        <v>1.9445817622790962E-2</v>
      </c>
      <c r="P1267" s="9">
        <v>1.7912828655492818E-2</v>
      </c>
      <c r="Q1267" s="9">
        <v>2.0026933354125198E-2</v>
      </c>
      <c r="R1267" s="9">
        <v>1.9169329073482455E-2</v>
      </c>
      <c r="S1267" s="10">
        <v>256.61</v>
      </c>
      <c r="T1267" s="10">
        <v>256.27100000000002</v>
      </c>
      <c r="U1267" s="41"/>
      <c r="V1267" s="84">
        <v>4.2250000000000003E-2</v>
      </c>
      <c r="W1267" s="84">
        <v>0.04</v>
      </c>
      <c r="X1267" s="87">
        <v>4</v>
      </c>
      <c r="Y1267" s="41"/>
      <c r="Z1267" s="13">
        <v>1.67E-2</v>
      </c>
      <c r="AA1267" s="11">
        <v>1.67</v>
      </c>
      <c r="AB1267" s="22">
        <v>1.5100000000000001E-2</v>
      </c>
      <c r="AC1267" s="41"/>
      <c r="AD1267" s="90">
        <v>0</v>
      </c>
      <c r="AE1267" s="41"/>
      <c r="AF1267" s="12">
        <v>-2.6884513768364315E-2</v>
      </c>
      <c r="AG1267" s="104">
        <v>2640.87</v>
      </c>
      <c r="AH1267" s="41"/>
      <c r="AI1267" s="94">
        <v>0.47</v>
      </c>
      <c r="AJ1267" s="94">
        <v>2.84</v>
      </c>
      <c r="AK1267" s="94">
        <v>2.2799999999999998</v>
      </c>
      <c r="AL1267" s="41"/>
      <c r="AM1267" s="7">
        <v>1.9982920580700281E-2</v>
      </c>
      <c r="AN1267" s="7">
        <v>1.0649207225683632E-3</v>
      </c>
      <c r="AO1267" s="7">
        <v>1.5282864733139334E-2</v>
      </c>
      <c r="AP1267" s="7">
        <v>1.2334376364067978E-2</v>
      </c>
      <c r="AQ1267" s="7">
        <v>1.3669424857037482E-2</v>
      </c>
      <c r="AR1267" s="7">
        <v>1.8249942325777591E-2</v>
      </c>
      <c r="AS1267" s="18">
        <v>101.524</v>
      </c>
      <c r="AT1267" s="41"/>
      <c r="AU1267" s="9">
        <v>1.9091831710527529E-2</v>
      </c>
      <c r="AV1267" s="9">
        <v>2.1838376252496516E-3</v>
      </c>
      <c r="AW1267" s="9">
        <v>1.6815946419235006E-2</v>
      </c>
      <c r="AX1267" s="9">
        <v>1.5544765275312233E-2</v>
      </c>
      <c r="AY1267" s="9">
        <v>1.504696889981294E-2</v>
      </c>
      <c r="AZ1267" s="9">
        <v>1.7031348375185384E-2</v>
      </c>
      <c r="BA1267" s="10">
        <v>101.419</v>
      </c>
      <c r="BB1267" s="41"/>
    </row>
    <row r="1268" spans="1:54" ht="12.75" customHeight="1" x14ac:dyDescent="0.2">
      <c r="A1268" s="32">
        <v>43191</v>
      </c>
      <c r="B1268" s="7">
        <v>2.4627439433348108E-2</v>
      </c>
      <c r="C1268" s="7">
        <v>2.6044066560619861E-3</v>
      </c>
      <c r="D1268" s="7">
        <v>1.9275353566783338E-2</v>
      </c>
      <c r="E1268" s="7">
        <v>1.503571329358433E-2</v>
      </c>
      <c r="F1268" s="7">
        <v>1.5501734756314223E-2</v>
      </c>
      <c r="G1268" s="7">
        <v>2.1884249674307021E-2</v>
      </c>
      <c r="H1268" s="7">
        <v>2.223926380368102E-2</v>
      </c>
      <c r="I1268" s="8">
        <v>250.54599999999999</v>
      </c>
      <c r="J1268" s="8">
        <v>250.227</v>
      </c>
      <c r="K1268" s="41"/>
      <c r="L1268" s="9">
        <v>2.1391500623902049E-2</v>
      </c>
      <c r="M1268" s="9">
        <v>1.400860807504456E-3</v>
      </c>
      <c r="N1268" s="9">
        <v>2.0559883737814921E-2</v>
      </c>
      <c r="O1268" s="9">
        <v>1.9614391213093496E-2</v>
      </c>
      <c r="P1268" s="9">
        <v>1.7985927882074426E-2</v>
      </c>
      <c r="Q1268" s="9">
        <v>1.9991290053565924E-2</v>
      </c>
      <c r="R1268" s="9">
        <v>1.8370607028753927E-2</v>
      </c>
      <c r="S1268" s="10">
        <v>257.02499999999998</v>
      </c>
      <c r="T1268" s="10">
        <v>256.63</v>
      </c>
      <c r="U1268" s="41"/>
      <c r="V1268" s="84">
        <v>4.1916666666666665E-2</v>
      </c>
      <c r="W1268" s="84">
        <v>0.04</v>
      </c>
      <c r="X1268" s="87">
        <v>4</v>
      </c>
      <c r="Y1268" s="41"/>
      <c r="Z1268" s="13">
        <v>1.6899999999999998E-2</v>
      </c>
      <c r="AA1268" s="11">
        <v>1.69</v>
      </c>
      <c r="AB1268" s="22">
        <v>1.6899999999999998E-2</v>
      </c>
      <c r="AC1268" s="41"/>
      <c r="AD1268" s="90">
        <v>0</v>
      </c>
      <c r="AE1268" s="41"/>
      <c r="AF1268" s="12">
        <v>2.718801001185378E-3</v>
      </c>
      <c r="AG1268" s="104">
        <v>2648.05</v>
      </c>
      <c r="AH1268" s="41"/>
      <c r="AI1268" s="94">
        <v>0.46</v>
      </c>
      <c r="AJ1268" s="94">
        <v>2.87</v>
      </c>
      <c r="AK1268" s="94">
        <v>2.38</v>
      </c>
      <c r="AL1268" s="41"/>
      <c r="AM1268" s="7">
        <v>2.0466282276259795E-2</v>
      </c>
      <c r="AN1268" s="7">
        <v>2.3836728261297235E-3</v>
      </c>
      <c r="AO1268" s="7">
        <v>1.5788839988724934E-2</v>
      </c>
      <c r="AP1268" s="7">
        <v>1.3022427947462223E-2</v>
      </c>
      <c r="AQ1268" s="7">
        <v>1.3723379981040784E-2</v>
      </c>
      <c r="AR1268" s="7">
        <v>1.8307836077513073E-2</v>
      </c>
      <c r="AS1268" s="18">
        <v>101.76600000000001</v>
      </c>
      <c r="AT1268" s="41"/>
      <c r="AU1268" s="9">
        <v>1.8842192874261698E-2</v>
      </c>
      <c r="AV1268" s="9">
        <v>1.8043956260662686E-3</v>
      </c>
      <c r="AW1268" s="9">
        <v>1.6802164123299379E-2</v>
      </c>
      <c r="AX1268" s="9">
        <v>1.5811474186865571E-2</v>
      </c>
      <c r="AY1268" s="9">
        <v>1.5170718313093579E-2</v>
      </c>
      <c r="AZ1268" s="9">
        <v>1.7029626835922462E-2</v>
      </c>
      <c r="BA1268" s="10">
        <v>101.602</v>
      </c>
      <c r="BB1268" s="41"/>
    </row>
    <row r="1269" spans="1:54" ht="12.75" customHeight="1" x14ac:dyDescent="0.2">
      <c r="A1269" s="32">
        <v>43221</v>
      </c>
      <c r="B1269" s="7">
        <v>2.8010117148075553E-2</v>
      </c>
      <c r="C1269" s="7">
        <v>2.2579497815982119E-3</v>
      </c>
      <c r="D1269" s="7">
        <v>1.8958071086501604E-2</v>
      </c>
      <c r="E1269" s="7">
        <v>1.5517252383588254E-2</v>
      </c>
      <c r="F1269" s="7">
        <v>1.5071726755851778E-2</v>
      </c>
      <c r="G1269" s="7">
        <v>2.2002071582639005E-2</v>
      </c>
      <c r="H1269" s="7">
        <v>2.2222222222222365E-2</v>
      </c>
      <c r="I1269" s="8">
        <v>251.58799999999999</v>
      </c>
      <c r="J1269" s="8">
        <v>250.792</v>
      </c>
      <c r="K1269" s="41"/>
      <c r="L1269" s="9">
        <v>2.2371791053666046E-2</v>
      </c>
      <c r="M1269" s="9">
        <v>2.0067801893777215E-3</v>
      </c>
      <c r="N1269" s="9">
        <v>2.0701355624379802E-2</v>
      </c>
      <c r="O1269" s="9">
        <v>1.9768866663808504E-2</v>
      </c>
      <c r="P1269" s="9">
        <v>1.8104376417235057E-2</v>
      </c>
      <c r="Q1269" s="9">
        <v>2.0049844354296908E-2</v>
      </c>
      <c r="R1269" s="9">
        <v>1.6733067729083562E-2</v>
      </c>
      <c r="S1269" s="10">
        <v>257.46899999999999</v>
      </c>
      <c r="T1269" s="10">
        <v>257.14499999999998</v>
      </c>
      <c r="U1269" s="41"/>
      <c r="V1269" s="84">
        <v>4.1416666666666664E-2</v>
      </c>
      <c r="W1269" s="84">
        <v>3.7999999999999999E-2</v>
      </c>
      <c r="X1269" s="87">
        <v>3.8</v>
      </c>
      <c r="Y1269" s="41"/>
      <c r="Z1269" s="13">
        <v>1.7000000000000001E-2</v>
      </c>
      <c r="AA1269" s="11">
        <v>1.7</v>
      </c>
      <c r="AB1269" s="22">
        <v>1.7000000000000001E-2</v>
      </c>
      <c r="AC1269" s="41"/>
      <c r="AD1269" s="90">
        <v>0</v>
      </c>
      <c r="AE1269" s="41"/>
      <c r="AF1269" s="12">
        <v>2.1608353316591389E-2</v>
      </c>
      <c r="AG1269" s="104">
        <v>2705.27</v>
      </c>
      <c r="AH1269" s="41"/>
      <c r="AI1269" s="94">
        <v>0.43</v>
      </c>
      <c r="AJ1269" s="94">
        <v>2.98</v>
      </c>
      <c r="AK1269" s="94">
        <v>2.5099999999999998</v>
      </c>
      <c r="AL1269" s="41"/>
      <c r="AM1269" s="7">
        <v>2.2662065367869744E-2</v>
      </c>
      <c r="AN1269" s="7">
        <v>1.7196313110467987E-3</v>
      </c>
      <c r="AO1269" s="7">
        <v>1.5559058272375692E-2</v>
      </c>
      <c r="AP1269" s="7">
        <v>1.3221932311919149E-2</v>
      </c>
      <c r="AQ1269" s="7">
        <v>1.3463570017920867E-2</v>
      </c>
      <c r="AR1269" s="7">
        <v>1.8325605549587287E-2</v>
      </c>
      <c r="AS1269" s="18">
        <v>101.941</v>
      </c>
      <c r="AT1269" s="41"/>
      <c r="AU1269" s="9">
        <v>1.9809023776840462E-2</v>
      </c>
      <c r="AV1269" s="9">
        <v>1.7519340170468745E-3</v>
      </c>
      <c r="AW1269" s="9">
        <v>1.6981889780322224E-2</v>
      </c>
      <c r="AX1269" s="9">
        <v>1.5929333169025561E-2</v>
      </c>
      <c r="AY1269" s="9">
        <v>1.5163899635565858E-2</v>
      </c>
      <c r="AZ1269" s="9">
        <v>1.7069551636157865E-2</v>
      </c>
      <c r="BA1269" s="10">
        <v>101.78</v>
      </c>
      <c r="BB1269" s="41"/>
    </row>
    <row r="1270" spans="1:54" ht="12.75" customHeight="1" x14ac:dyDescent="0.2">
      <c r="A1270" s="32">
        <v>43252</v>
      </c>
      <c r="B1270" s="7">
        <v>2.8715478353166901E-2</v>
      </c>
      <c r="C1270" s="7">
        <v>9.0114517209483047E-4</v>
      </c>
      <c r="D1270" s="7">
        <v>1.8311529200807586E-2</v>
      </c>
      <c r="E1270" s="7">
        <v>1.5353924331047653E-2</v>
      </c>
      <c r="F1270" s="7">
        <v>1.4215980674547213E-2</v>
      </c>
      <c r="G1270" s="7">
        <v>2.2020716115619177E-2</v>
      </c>
      <c r="H1270" s="7">
        <v>2.4539877300613355E-2</v>
      </c>
      <c r="I1270" s="8">
        <v>251.989</v>
      </c>
      <c r="J1270" s="8">
        <v>251.018</v>
      </c>
      <c r="K1270" s="41"/>
      <c r="L1270" s="9">
        <v>2.2550334505225811E-2</v>
      </c>
      <c r="M1270" s="9">
        <v>9.8776954636492498E-4</v>
      </c>
      <c r="N1270" s="9">
        <v>2.0672444756980823E-2</v>
      </c>
      <c r="O1270" s="9">
        <v>1.9793954394753621E-2</v>
      </c>
      <c r="P1270" s="9">
        <v>1.8018169007018914E-2</v>
      </c>
      <c r="Q1270" s="9">
        <v>2.0124464715245649E-2</v>
      </c>
      <c r="R1270" s="9">
        <v>1.7515923566878921E-2</v>
      </c>
      <c r="S1270" s="10">
        <v>257.697</v>
      </c>
      <c r="T1270" s="10">
        <v>257.399</v>
      </c>
      <c r="U1270" s="41"/>
      <c r="V1270" s="84">
        <v>4.1166666666666664E-2</v>
      </c>
      <c r="W1270" s="84">
        <v>0.04</v>
      </c>
      <c r="X1270" s="87">
        <v>4</v>
      </c>
      <c r="Y1270" s="41"/>
      <c r="Z1270" s="13">
        <v>1.9099999999999999E-2</v>
      </c>
      <c r="AA1270" s="11">
        <v>1.91</v>
      </c>
      <c r="AB1270" s="22">
        <v>1.8200000000000001E-2</v>
      </c>
      <c r="AC1270" s="41"/>
      <c r="AD1270" s="90">
        <v>0</v>
      </c>
      <c r="AE1270" s="41"/>
      <c r="AF1270" s="12">
        <v>4.8424002040461378E-3</v>
      </c>
      <c r="AG1270" s="104">
        <v>2718.37</v>
      </c>
      <c r="AH1270" s="41"/>
      <c r="AI1270" s="94">
        <v>0.33</v>
      </c>
      <c r="AJ1270" s="94">
        <v>2.91</v>
      </c>
      <c r="AK1270" s="94">
        <v>2.5299999999999998</v>
      </c>
      <c r="AL1270" s="41"/>
      <c r="AM1270" s="7">
        <v>2.2683078403463952E-2</v>
      </c>
      <c r="AN1270" s="7">
        <v>8.6324442569707394E-4</v>
      </c>
      <c r="AO1270" s="7">
        <v>1.5194486545528685E-2</v>
      </c>
      <c r="AP1270" s="7">
        <v>1.2947291593168542E-2</v>
      </c>
      <c r="AQ1270" s="7">
        <v>1.2818611814708003E-2</v>
      </c>
      <c r="AR1270" s="7">
        <v>1.8412653319138439E-2</v>
      </c>
      <c r="AS1270" s="18">
        <v>102.029</v>
      </c>
      <c r="AT1270" s="41"/>
      <c r="AU1270" s="9">
        <v>1.9362198184856405E-2</v>
      </c>
      <c r="AV1270" s="9">
        <v>9.0391039496950931E-4</v>
      </c>
      <c r="AW1270" s="9">
        <v>1.6882044654298323E-2</v>
      </c>
      <c r="AX1270" s="9">
        <v>1.5763230316530263E-2</v>
      </c>
      <c r="AY1270" s="9">
        <v>1.5022856267914664E-2</v>
      </c>
      <c r="AZ1270" s="9">
        <v>1.7179327952942858E-2</v>
      </c>
      <c r="BA1270" s="10">
        <v>101.872</v>
      </c>
      <c r="BB1270" s="41"/>
    </row>
    <row r="1271" spans="1:54" ht="12.75" customHeight="1" x14ac:dyDescent="0.2">
      <c r="A1271" s="32">
        <v>43282</v>
      </c>
      <c r="B1271" s="7">
        <v>2.9495150866471143E-2</v>
      </c>
      <c r="C1271" s="7">
        <v>7.8082049892835848E-4</v>
      </c>
      <c r="D1271" s="7">
        <v>1.8311670432142879E-2</v>
      </c>
      <c r="E1271" s="7">
        <v>1.5287632220064795E-2</v>
      </c>
      <c r="F1271" s="7">
        <v>1.3691785625905339E-2</v>
      </c>
      <c r="G1271" s="7">
        <v>2.1961502935106125E-2</v>
      </c>
      <c r="H1271" s="7">
        <v>2.9907975460122804E-2</v>
      </c>
      <c r="I1271" s="8">
        <v>252.006</v>
      </c>
      <c r="J1271" s="8">
        <v>251.214</v>
      </c>
      <c r="K1271" s="41"/>
      <c r="L1271" s="9">
        <v>2.3541693128413588E-2</v>
      </c>
      <c r="M1271" s="9">
        <v>1.1655056934953834E-3</v>
      </c>
      <c r="N1271" s="9">
        <v>2.0781724197056484E-2</v>
      </c>
      <c r="O1271" s="9">
        <v>1.9795812456975925E-2</v>
      </c>
      <c r="P1271" s="9">
        <v>1.7853219820843202E-2</v>
      </c>
      <c r="Q1271" s="9">
        <v>2.0069729862966179E-2</v>
      </c>
      <c r="R1271" s="9">
        <v>2.3089171974522316E-2</v>
      </c>
      <c r="S1271" s="10">
        <v>257.86700000000002</v>
      </c>
      <c r="T1271" s="10">
        <v>257.69900000000001</v>
      </c>
      <c r="U1271" s="41"/>
      <c r="V1271" s="84">
        <v>4.0749999999999995E-2</v>
      </c>
      <c r="W1271" s="84">
        <v>3.7999999999999999E-2</v>
      </c>
      <c r="X1271" s="87">
        <v>3.8</v>
      </c>
      <c r="Y1271" s="41"/>
      <c r="Z1271" s="13">
        <v>1.9099999999999999E-2</v>
      </c>
      <c r="AA1271" s="11">
        <v>1.91</v>
      </c>
      <c r="AB1271" s="22">
        <v>1.9099999999999999E-2</v>
      </c>
      <c r="AC1271" s="41"/>
      <c r="AD1271" s="90">
        <v>0</v>
      </c>
      <c r="AE1271" s="41"/>
      <c r="AF1271" s="12">
        <v>3.6021586465418753E-2</v>
      </c>
      <c r="AG1271" s="104">
        <v>2816.29</v>
      </c>
      <c r="AH1271" s="41"/>
      <c r="AI1271" s="94">
        <v>0.28999999999999998</v>
      </c>
      <c r="AJ1271" s="94">
        <v>2.89</v>
      </c>
      <c r="AK1271" s="94">
        <v>2.61</v>
      </c>
      <c r="AL1271" s="41"/>
      <c r="AM1271" s="7">
        <v>2.3386070559001215E-2</v>
      </c>
      <c r="AN1271" s="7">
        <v>1.0585225769144113E-3</v>
      </c>
      <c r="AO1271" s="7">
        <v>1.5243795138998983E-2</v>
      </c>
      <c r="AP1271" s="7">
        <v>1.290979612762766E-2</v>
      </c>
      <c r="AQ1271" s="7">
        <v>1.2455618575435867E-2</v>
      </c>
      <c r="AR1271" s="7">
        <v>1.834088216622165E-2</v>
      </c>
      <c r="AS1271" s="18">
        <v>102.137</v>
      </c>
      <c r="AT1271" s="41"/>
      <c r="AU1271" s="9">
        <v>1.9958004199579937E-2</v>
      </c>
      <c r="AV1271" s="9">
        <v>1.3153761583162282E-3</v>
      </c>
      <c r="AW1271" s="9">
        <v>1.6991909874691125E-2</v>
      </c>
      <c r="AX1271" s="9">
        <v>1.5771673112407569E-2</v>
      </c>
      <c r="AY1271" s="9">
        <v>1.4973706589182179E-2</v>
      </c>
      <c r="AZ1271" s="9">
        <v>1.7103203057240446E-2</v>
      </c>
      <c r="BA1271" s="10">
        <v>102.006</v>
      </c>
      <c r="BB1271" s="41"/>
    </row>
    <row r="1272" spans="1:54" ht="12.75" customHeight="1" x14ac:dyDescent="0.2">
      <c r="A1272" s="32">
        <v>43313</v>
      </c>
      <c r="B1272" s="7">
        <v>2.6991801041874375E-2</v>
      </c>
      <c r="C1272" s="7">
        <v>1.7873207703393845E-3</v>
      </c>
      <c r="D1272" s="7">
        <v>1.8981487653272122E-2</v>
      </c>
      <c r="E1272" s="7">
        <v>1.5156298935691703E-2</v>
      </c>
      <c r="F1272" s="7">
        <v>1.4153621110247538E-2</v>
      </c>
      <c r="G1272" s="7">
        <v>2.1927300917633952E-2</v>
      </c>
      <c r="H1272" s="7">
        <v>2.8352490421455823E-2</v>
      </c>
      <c r="I1272" s="8">
        <v>252.14599999999999</v>
      </c>
      <c r="J1272" s="8">
        <v>251.66300000000001</v>
      </c>
      <c r="K1272" s="41"/>
      <c r="L1272" s="9">
        <v>2.1991602630119678E-2</v>
      </c>
      <c r="M1272" s="9">
        <v>7.4505527766888235E-4</v>
      </c>
      <c r="N1272" s="9">
        <v>2.0671386499102384E-2</v>
      </c>
      <c r="O1272" s="9">
        <v>1.9504377380098914E-2</v>
      </c>
      <c r="P1272" s="9">
        <v>1.7707593751178363E-2</v>
      </c>
      <c r="Q1272" s="9">
        <v>1.9951466327065237E-2</v>
      </c>
      <c r="R1272" s="9">
        <v>2.3089171974522316E-2</v>
      </c>
      <c r="S1272" s="10">
        <v>258.012</v>
      </c>
      <c r="T1272" s="10">
        <v>257.89100000000002</v>
      </c>
      <c r="U1272" s="41"/>
      <c r="V1272" s="84">
        <v>4.0249999999999994E-2</v>
      </c>
      <c r="W1272" s="84">
        <v>3.7999999999999999E-2</v>
      </c>
      <c r="X1272" s="87">
        <v>3.8</v>
      </c>
      <c r="Y1272" s="41"/>
      <c r="Z1272" s="13">
        <v>1.9099999999999999E-2</v>
      </c>
      <c r="AA1272" s="11">
        <v>1.91</v>
      </c>
      <c r="AB1272" s="22">
        <v>1.9099999999999999E-2</v>
      </c>
      <c r="AC1272" s="41"/>
      <c r="AD1272" s="90">
        <v>0</v>
      </c>
      <c r="AE1272" s="41"/>
      <c r="AF1272" s="12">
        <v>3.0263218631604083E-2</v>
      </c>
      <c r="AG1272" s="104">
        <v>2901.52</v>
      </c>
      <c r="AH1272" s="41"/>
      <c r="AI1272" s="94">
        <v>0.24</v>
      </c>
      <c r="AJ1272" s="94">
        <v>2.89</v>
      </c>
      <c r="AK1272" s="94">
        <v>2.64</v>
      </c>
      <c r="AL1272" s="41"/>
      <c r="AM1272" s="7">
        <v>2.1804112889519889E-2</v>
      </c>
      <c r="AN1272" s="7">
        <v>6.951447565524127E-4</v>
      </c>
      <c r="AO1272" s="7">
        <v>1.5454713026034295E-2</v>
      </c>
      <c r="AP1272" s="7">
        <v>1.2750502740951353E-2</v>
      </c>
      <c r="AQ1272" s="7">
        <v>1.2607917496072041E-2</v>
      </c>
      <c r="AR1272" s="7">
        <v>1.8306043660127003E-2</v>
      </c>
      <c r="AS1272" s="18">
        <v>102.208</v>
      </c>
      <c r="AT1272" s="41"/>
      <c r="AU1272" s="9">
        <v>1.8957629996604108E-2</v>
      </c>
      <c r="AV1272" s="9">
        <v>9.8033449012824292E-5</v>
      </c>
      <c r="AW1272" s="9">
        <v>1.6752621458023809E-2</v>
      </c>
      <c r="AX1272" s="9">
        <v>1.5572051156249822E-2</v>
      </c>
      <c r="AY1272" s="9">
        <v>1.485905809700272E-2</v>
      </c>
      <c r="AZ1272" s="9">
        <v>1.7008909872952671E-2</v>
      </c>
      <c r="BA1272" s="10">
        <v>102.01600000000001</v>
      </c>
      <c r="BB1272" s="41"/>
    </row>
    <row r="1273" spans="1:54" ht="12.75" customHeight="1" x14ac:dyDescent="0.2">
      <c r="A1273" s="32">
        <v>43344</v>
      </c>
      <c r="B1273" s="7">
        <v>2.2769721941990007E-2</v>
      </c>
      <c r="C1273" s="7">
        <v>2.0622817021174189E-3</v>
      </c>
      <c r="D1273" s="7">
        <v>1.9905552017309924E-2</v>
      </c>
      <c r="E1273" s="7">
        <v>1.5156100336170431E-2</v>
      </c>
      <c r="F1273" s="7">
        <v>1.4411789157484645E-2</v>
      </c>
      <c r="G1273" s="7">
        <v>2.1924138507406932E-2</v>
      </c>
      <c r="H1273" s="7">
        <v>2.2171253822629744E-2</v>
      </c>
      <c r="I1273" s="8">
        <v>252.43899999999999</v>
      </c>
      <c r="J1273" s="8">
        <v>252.18199999999999</v>
      </c>
      <c r="K1273" s="41"/>
      <c r="L1273" s="9">
        <v>2.169675932332038E-2</v>
      </c>
      <c r="M1273" s="9">
        <v>1.8496186373311296E-3</v>
      </c>
      <c r="N1273" s="9">
        <v>2.022965962755352E-2</v>
      </c>
      <c r="O1273" s="9">
        <v>1.9378078256275577E-2</v>
      </c>
      <c r="P1273" s="9">
        <v>1.769063679746985E-2</v>
      </c>
      <c r="Q1273" s="9">
        <v>1.9916587013777631E-2</v>
      </c>
      <c r="R1273" s="9">
        <v>1.8282988871224148E-2</v>
      </c>
      <c r="S1273" s="10">
        <v>258.42899999999997</v>
      </c>
      <c r="T1273" s="10">
        <v>258.36799999999999</v>
      </c>
      <c r="U1273" s="41"/>
      <c r="V1273" s="84">
        <v>3.9749999999999994E-2</v>
      </c>
      <c r="W1273" s="84">
        <v>3.7000000000000005E-2</v>
      </c>
      <c r="X1273" s="87">
        <v>3.7</v>
      </c>
      <c r="Y1273" s="41"/>
      <c r="Z1273" s="13">
        <v>2.18E-2</v>
      </c>
      <c r="AA1273" s="11">
        <v>2.1800000000000002</v>
      </c>
      <c r="AB1273" s="22">
        <v>1.95E-2</v>
      </c>
      <c r="AC1273" s="41"/>
      <c r="AD1273" s="90">
        <v>0</v>
      </c>
      <c r="AE1273" s="41"/>
      <c r="AF1273" s="12">
        <v>4.2943009181395375E-3</v>
      </c>
      <c r="AG1273" s="104">
        <v>2913.98</v>
      </c>
      <c r="AH1273" s="41"/>
      <c r="AI1273" s="94">
        <v>0.24</v>
      </c>
      <c r="AJ1273" s="94">
        <v>3</v>
      </c>
      <c r="AK1273" s="94">
        <v>2.77</v>
      </c>
      <c r="AL1273" s="41"/>
      <c r="AM1273" s="7">
        <v>2.0099601593625449E-2</v>
      </c>
      <c r="AN1273" s="7">
        <v>2.054633688165497E-3</v>
      </c>
      <c r="AO1273" s="7">
        <v>1.6618586185144668E-2</v>
      </c>
      <c r="AP1273" s="7">
        <v>1.3077637646282669E-2</v>
      </c>
      <c r="AQ1273" s="7">
        <v>1.2731577408307215E-2</v>
      </c>
      <c r="AR1273" s="7">
        <v>1.8439923037236516E-2</v>
      </c>
      <c r="AS1273" s="18">
        <v>102.41800000000001</v>
      </c>
      <c r="AT1273" s="41"/>
      <c r="AU1273" s="9">
        <v>1.9602952913008842E-2</v>
      </c>
      <c r="AV1273" s="9">
        <v>1.8526505646172531E-3</v>
      </c>
      <c r="AW1273" s="9">
        <v>1.6891420942673596E-2</v>
      </c>
      <c r="AX1273" s="9">
        <v>1.5707250696571196E-2</v>
      </c>
      <c r="AY1273" s="9">
        <v>1.4943196815799809E-2</v>
      </c>
      <c r="AZ1273" s="9">
        <v>1.7111417811962237E-2</v>
      </c>
      <c r="BA1273" s="10">
        <v>102.205</v>
      </c>
      <c r="BB1273" s="41"/>
    </row>
    <row r="1274" spans="1:54" ht="12.75" customHeight="1" x14ac:dyDescent="0.2">
      <c r="A1274" s="32">
        <v>43374</v>
      </c>
      <c r="B1274" s="7">
        <v>2.5224699286070296E-2</v>
      </c>
      <c r="C1274" s="7">
        <v>2.3395801444987541E-3</v>
      </c>
      <c r="D1274" s="7">
        <v>2.0658856757204802E-2</v>
      </c>
      <c r="E1274" s="7">
        <v>1.6038412497207721E-2</v>
      </c>
      <c r="F1274" s="7">
        <v>1.5621475941623775E-2</v>
      </c>
      <c r="G1274" s="7">
        <v>2.1889557226148382E-2</v>
      </c>
      <c r="H1274" s="7">
        <v>2.4446142093200729E-2</v>
      </c>
      <c r="I1274" s="8">
        <v>252.88499999999999</v>
      </c>
      <c r="J1274" s="8">
        <v>252.77199999999999</v>
      </c>
      <c r="K1274" s="41"/>
      <c r="L1274" s="9">
        <v>2.1388750896947473E-2</v>
      </c>
      <c r="M1274" s="9">
        <v>2.1248761456527099E-3</v>
      </c>
      <c r="N1274" s="9">
        <v>2.0189277023276775E-2</v>
      </c>
      <c r="O1274" s="9">
        <v>1.9547934317365012E-2</v>
      </c>
      <c r="P1274" s="9">
        <v>1.7864488317170801E-2</v>
      </c>
      <c r="Q1274" s="9">
        <v>1.989537949310094E-2</v>
      </c>
      <c r="R1274" s="9">
        <v>2.0602218700475516E-2</v>
      </c>
      <c r="S1274" s="10">
        <v>259.06299999999999</v>
      </c>
      <c r="T1274" s="10">
        <v>258.91699999999997</v>
      </c>
      <c r="U1274" s="41"/>
      <c r="V1274" s="84">
        <v>3.9416666666666662E-2</v>
      </c>
      <c r="W1274" s="84">
        <v>3.7999999999999999E-2</v>
      </c>
      <c r="X1274" s="87">
        <v>3.8</v>
      </c>
      <c r="Y1274" s="41"/>
      <c r="Z1274" s="13">
        <v>2.2000000000000002E-2</v>
      </c>
      <c r="AA1274" s="11">
        <v>2.2000000000000002</v>
      </c>
      <c r="AB1274" s="22">
        <v>2.1899999999999999E-2</v>
      </c>
      <c r="AC1274" s="41"/>
      <c r="AD1274" s="90">
        <v>0</v>
      </c>
      <c r="AE1274" s="41"/>
      <c r="AF1274" s="12">
        <v>-6.9403358979814644E-2</v>
      </c>
      <c r="AG1274" s="104">
        <v>2711.74</v>
      </c>
      <c r="AH1274" s="41"/>
      <c r="AI1274" s="94">
        <v>0.28000000000000003</v>
      </c>
      <c r="AJ1274" s="94">
        <v>3.15</v>
      </c>
      <c r="AK1274" s="94">
        <v>2.86</v>
      </c>
      <c r="AL1274" s="41"/>
      <c r="AM1274" s="7">
        <v>2.0530980493578932E-2</v>
      </c>
      <c r="AN1274" s="7">
        <v>1.7282118377628386E-3</v>
      </c>
      <c r="AO1274" s="7">
        <v>1.7203893228050049E-2</v>
      </c>
      <c r="AP1274" s="7">
        <v>1.3159568028904944E-2</v>
      </c>
      <c r="AQ1274" s="7">
        <v>1.3577837257894965E-2</v>
      </c>
      <c r="AR1274" s="7">
        <v>1.8416194390651341E-2</v>
      </c>
      <c r="AS1274" s="18">
        <v>102.595</v>
      </c>
      <c r="AT1274" s="41"/>
      <c r="AU1274" s="9">
        <v>1.8709073900841755E-2</v>
      </c>
      <c r="AV1274" s="9">
        <v>1.5752653979745901E-3</v>
      </c>
      <c r="AW1274" s="9">
        <v>1.7313467086570222E-2</v>
      </c>
      <c r="AX1274" s="9">
        <v>1.5683504704350648E-2</v>
      </c>
      <c r="AY1274" s="9">
        <v>1.5247077491079342E-2</v>
      </c>
      <c r="AZ1274" s="9">
        <v>1.7092359491800213E-2</v>
      </c>
      <c r="BA1274" s="10">
        <v>102.366</v>
      </c>
      <c r="BB1274" s="41"/>
    </row>
    <row r="1275" spans="1:54" ht="12.75" customHeight="1" x14ac:dyDescent="0.2">
      <c r="A1275" s="32">
        <v>43405</v>
      </c>
      <c r="B1275" s="7">
        <v>2.1766010321524032E-2</v>
      </c>
      <c r="C1275" s="7">
        <v>-7.0419191999115949E-4</v>
      </c>
      <c r="D1275" s="7">
        <v>2.0236371335398573E-2</v>
      </c>
      <c r="E1275" s="7">
        <v>1.5772152388104033E-2</v>
      </c>
      <c r="F1275" s="7">
        <v>1.724611471338755E-2</v>
      </c>
      <c r="G1275" s="7">
        <v>2.1718151155467158E-2</v>
      </c>
      <c r="H1275" s="7">
        <v>1.6755521706016685E-2</v>
      </c>
      <c r="I1275" s="8">
        <v>252.03800000000001</v>
      </c>
      <c r="J1275" s="8">
        <v>252.59399999999999</v>
      </c>
      <c r="K1275" s="41"/>
      <c r="L1275" s="9">
        <v>2.2142710618086703E-2</v>
      </c>
      <c r="M1275" s="9">
        <v>2.016090098371448E-3</v>
      </c>
      <c r="N1275" s="9">
        <v>2.0118989242906338E-2</v>
      </c>
      <c r="O1275" s="9">
        <v>1.9510767474484991E-2</v>
      </c>
      <c r="P1275" s="9">
        <v>1.8037304574400892E-2</v>
      </c>
      <c r="Q1275" s="9">
        <v>1.9874464891737498E-2</v>
      </c>
      <c r="R1275" s="9">
        <v>1.7432646592709933E-2</v>
      </c>
      <c r="S1275" s="10">
        <v>259.10500000000002</v>
      </c>
      <c r="T1275" s="10">
        <v>259.43900000000002</v>
      </c>
      <c r="U1275" s="41"/>
      <c r="V1275" s="84">
        <v>3.9083333333333331E-2</v>
      </c>
      <c r="W1275" s="84">
        <v>3.7999999999999999E-2</v>
      </c>
      <c r="X1275" s="87">
        <v>3.8</v>
      </c>
      <c r="Y1275" s="41"/>
      <c r="Z1275" s="13">
        <v>2.2000000000000002E-2</v>
      </c>
      <c r="AA1275" s="11">
        <v>2.2000000000000002</v>
      </c>
      <c r="AB1275" s="22">
        <v>2.2000000000000002E-2</v>
      </c>
      <c r="AC1275" s="41"/>
      <c r="AD1275" s="90">
        <v>0</v>
      </c>
      <c r="AE1275" s="41"/>
      <c r="AF1275" s="12">
        <v>1.785938179914015E-2</v>
      </c>
      <c r="AG1275" s="104">
        <v>2760.17</v>
      </c>
      <c r="AH1275" s="41"/>
      <c r="AI1275" s="94">
        <v>0.21</v>
      </c>
      <c r="AJ1275" s="94">
        <v>3.12</v>
      </c>
      <c r="AK1275" s="94">
        <v>2.86</v>
      </c>
      <c r="AL1275" s="41"/>
      <c r="AM1275" s="7">
        <v>1.9418922274646144E-2</v>
      </c>
      <c r="AN1275" s="7">
        <v>3.4114722939704301E-4</v>
      </c>
      <c r="AO1275" s="7">
        <v>1.7107431653460736E-2</v>
      </c>
      <c r="AP1275" s="7">
        <v>1.2927420636033249E-2</v>
      </c>
      <c r="AQ1275" s="7">
        <v>1.4816435073789158E-2</v>
      </c>
      <c r="AR1275" s="7">
        <v>1.8431418233440189E-2</v>
      </c>
      <c r="AS1275" s="18">
        <v>102.63</v>
      </c>
      <c r="AT1275" s="41"/>
      <c r="AU1275" s="9">
        <v>2.0102451882429095E-2</v>
      </c>
      <c r="AV1275" s="9">
        <v>1.8560850282320907E-3</v>
      </c>
      <c r="AW1275" s="9">
        <v>1.7579795808323695E-2</v>
      </c>
      <c r="AX1275" s="9">
        <v>1.5723710896530685E-2</v>
      </c>
      <c r="AY1275" s="9">
        <v>1.5480376601634482E-2</v>
      </c>
      <c r="AZ1275" s="9">
        <v>1.7177602752026511E-2</v>
      </c>
      <c r="BA1275" s="10">
        <v>102.556</v>
      </c>
      <c r="BB1275" s="41"/>
    </row>
    <row r="1276" spans="1:54" ht="12.75" customHeight="1" x14ac:dyDescent="0.2">
      <c r="A1276" s="32">
        <v>43435</v>
      </c>
      <c r="B1276" s="7">
        <v>1.9101588486313714E-2</v>
      </c>
      <c r="C1276" s="7">
        <v>6.8489354458134422E-4</v>
      </c>
      <c r="D1276" s="7">
        <v>2.0312508854251288E-2</v>
      </c>
      <c r="E1276" s="7">
        <v>1.5139876848221823E-2</v>
      </c>
      <c r="F1276" s="7">
        <v>1.7978516157981295E-2</v>
      </c>
      <c r="G1276" s="7">
        <v>2.1585891541881175E-2</v>
      </c>
      <c r="H1276" s="7">
        <v>1.9877675840978437E-2</v>
      </c>
      <c r="I1276" s="8">
        <v>251.233</v>
      </c>
      <c r="J1276" s="8">
        <v>252.767</v>
      </c>
      <c r="K1276" s="41"/>
      <c r="L1276" s="9">
        <v>2.1789886337642894E-2</v>
      </c>
      <c r="M1276" s="9">
        <v>2.4051896592260924E-3</v>
      </c>
      <c r="N1276" s="9">
        <v>2.0502818869564399E-2</v>
      </c>
      <c r="O1276" s="9">
        <v>1.9704206801059554E-2</v>
      </c>
      <c r="P1276" s="9">
        <v>1.8306263400788891E-2</v>
      </c>
      <c r="Q1276" s="9">
        <v>1.9870134959239838E-2</v>
      </c>
      <c r="R1276" s="9">
        <v>2.3089171974522316E-2</v>
      </c>
      <c r="S1276" s="10">
        <v>259.08300000000003</v>
      </c>
      <c r="T1276" s="10">
        <v>260.06299999999999</v>
      </c>
      <c r="U1276" s="41"/>
      <c r="V1276" s="84">
        <v>3.8916666666666662E-2</v>
      </c>
      <c r="W1276" s="84">
        <v>3.9E-2</v>
      </c>
      <c r="X1276" s="87">
        <v>3.9</v>
      </c>
      <c r="Y1276" s="41"/>
      <c r="Z1276" s="13">
        <v>2.4E-2</v>
      </c>
      <c r="AA1276" s="11">
        <v>2.4</v>
      </c>
      <c r="AB1276" s="22">
        <v>2.2700000000000001E-2</v>
      </c>
      <c r="AC1276" s="41"/>
      <c r="AD1276" s="90">
        <v>0</v>
      </c>
      <c r="AE1276" s="41"/>
      <c r="AF1276" s="12">
        <v>-9.1776955767217339E-2</v>
      </c>
      <c r="AG1276" s="104">
        <v>2506.85</v>
      </c>
      <c r="AH1276" s="41"/>
      <c r="AI1276" s="94">
        <v>0.21</v>
      </c>
      <c r="AJ1276" s="94">
        <v>2.83</v>
      </c>
      <c r="AK1276" s="94">
        <v>2.68</v>
      </c>
      <c r="AL1276" s="41"/>
      <c r="AM1276" s="7">
        <v>1.8646908878110713E-2</v>
      </c>
      <c r="AN1276" s="7">
        <v>6.9180551495651166E-4</v>
      </c>
      <c r="AO1276" s="7">
        <v>1.7627176754885232E-2</v>
      </c>
      <c r="AP1276" s="7">
        <v>1.2714234189398432E-2</v>
      </c>
      <c r="AQ1276" s="7">
        <v>1.545542077158335E-2</v>
      </c>
      <c r="AR1276" s="7">
        <v>1.841518507987483E-2</v>
      </c>
      <c r="AS1276" s="18">
        <v>102.70099999999999</v>
      </c>
      <c r="AT1276" s="41"/>
      <c r="AU1276" s="9">
        <v>2.0380799141860972E-2</v>
      </c>
      <c r="AV1276" s="9">
        <v>1.745387885643046E-3</v>
      </c>
      <c r="AW1276" s="9">
        <v>1.7948409369183072E-2</v>
      </c>
      <c r="AX1276" s="9">
        <v>1.5861798966110507E-2</v>
      </c>
      <c r="AY1276" s="9">
        <v>1.5707147420380485E-2</v>
      </c>
      <c r="AZ1276" s="9">
        <v>1.7178525635687114E-2</v>
      </c>
      <c r="BA1276" s="10">
        <v>102.735</v>
      </c>
      <c r="BB1276" s="41"/>
    </row>
    <row r="1277" spans="1:54" ht="12.75" customHeight="1" x14ac:dyDescent="0.2">
      <c r="A1277" s="32">
        <v>43466</v>
      </c>
      <c r="B1277" s="7">
        <v>1.5512351381991252E-2</v>
      </c>
      <c r="C1277" s="7">
        <v>-8.1497980353439914E-4</v>
      </c>
      <c r="D1277" s="7">
        <v>2.0398573829649047E-2</v>
      </c>
      <c r="E1277" s="7">
        <v>1.4772754313600034E-2</v>
      </c>
      <c r="F1277" s="7">
        <v>1.7730343748710631E-2</v>
      </c>
      <c r="G1277" s="7">
        <v>2.1558679007803727E-2</v>
      </c>
      <c r="H1277" s="7">
        <v>1.4426727410782103E-2</v>
      </c>
      <c r="I1277" s="8">
        <v>251.71199999999999</v>
      </c>
      <c r="J1277" s="8">
        <v>252.56100000000001</v>
      </c>
      <c r="K1277" s="41"/>
      <c r="L1277" s="9">
        <v>2.1536455674329824E-2</v>
      </c>
      <c r="M1277" s="9">
        <v>2.7031911498369698E-3</v>
      </c>
      <c r="N1277" s="9">
        <v>2.0820766386382639E-2</v>
      </c>
      <c r="O1277" s="9">
        <v>2.0202309962674248E-2</v>
      </c>
      <c r="P1277" s="9">
        <v>1.8422556343546503E-2</v>
      </c>
      <c r="Q1277" s="9">
        <v>1.9928572608896244E-2</v>
      </c>
      <c r="R1277" s="9">
        <v>1.9017432646592614E-2</v>
      </c>
      <c r="S1277" s="10">
        <v>260.12200000000001</v>
      </c>
      <c r="T1277" s="10">
        <v>260.76600000000002</v>
      </c>
      <c r="U1277" s="41"/>
      <c r="V1277" s="84">
        <v>3.8916666666666662E-2</v>
      </c>
      <c r="W1277" s="84">
        <v>0.04</v>
      </c>
      <c r="X1277" s="87">
        <v>4</v>
      </c>
      <c r="Y1277" s="41"/>
      <c r="Z1277" s="13">
        <v>2.4E-2</v>
      </c>
      <c r="AA1277" s="11">
        <v>2.4</v>
      </c>
      <c r="AB1277" s="22">
        <v>2.4E-2</v>
      </c>
      <c r="AC1277" s="41"/>
      <c r="AD1277" s="90">
        <v>0</v>
      </c>
      <c r="AE1277" s="41"/>
      <c r="AF1277" s="12">
        <v>7.8684404731036883E-2</v>
      </c>
      <c r="AG1277" s="104">
        <v>2704.1</v>
      </c>
      <c r="AH1277" s="41"/>
      <c r="AI1277" s="94">
        <v>0.18</v>
      </c>
      <c r="AJ1277" s="94">
        <v>2.71</v>
      </c>
      <c r="AK1277" s="94">
        <v>2.54</v>
      </c>
      <c r="AL1277" s="41"/>
      <c r="AM1277" s="7">
        <v>1.4318323303589953E-2</v>
      </c>
      <c r="AN1277" s="7">
        <v>-5.1606118733016348E-4</v>
      </c>
      <c r="AO1277" s="7">
        <v>1.7312930514118419E-2</v>
      </c>
      <c r="AP1277" s="7">
        <v>1.2190101208094495E-2</v>
      </c>
      <c r="AQ1277" s="7">
        <v>1.5391479769591765E-2</v>
      </c>
      <c r="AR1277" s="7">
        <v>1.831753517180279E-2</v>
      </c>
      <c r="AS1277" s="18">
        <v>102.648</v>
      </c>
      <c r="AT1277" s="41"/>
      <c r="AU1277" s="9">
        <v>1.8444266238973439E-2</v>
      </c>
      <c r="AV1277" s="9">
        <v>1.3140604467805073E-3</v>
      </c>
      <c r="AW1277" s="9">
        <v>1.7798788185610981E-2</v>
      </c>
      <c r="AX1277" s="9">
        <v>1.5908352881659038E-2</v>
      </c>
      <c r="AY1277" s="9">
        <v>1.5871743990365506E-2</v>
      </c>
      <c r="AZ1277" s="9">
        <v>1.7172983742183456E-2</v>
      </c>
      <c r="BA1277" s="10">
        <v>102.87</v>
      </c>
      <c r="BB1277" s="41"/>
    </row>
    <row r="1278" spans="1:54" ht="12.75" customHeight="1" x14ac:dyDescent="0.2">
      <c r="A1278" s="32">
        <v>43497</v>
      </c>
      <c r="B1278" s="7">
        <v>1.5201352659333089E-2</v>
      </c>
      <c r="C1278" s="7">
        <v>3.001255142321968E-3</v>
      </c>
      <c r="D1278" s="7">
        <v>2.1554116863038431E-2</v>
      </c>
      <c r="E1278" s="7">
        <v>1.4879728375914558E-2</v>
      </c>
      <c r="F1278" s="7">
        <v>1.765478367871931E-2</v>
      </c>
      <c r="G1278" s="7">
        <v>2.1712005993004935E-2</v>
      </c>
      <c r="H1278" s="7">
        <v>1.5094339622641506E-2</v>
      </c>
      <c r="I1278" s="8">
        <v>252.77600000000001</v>
      </c>
      <c r="J1278" s="8">
        <v>253.31899999999999</v>
      </c>
      <c r="K1278" s="41"/>
      <c r="L1278" s="9">
        <v>2.0841885504509605E-2</v>
      </c>
      <c r="M1278" s="9">
        <v>1.6106394238510902E-3</v>
      </c>
      <c r="N1278" s="9">
        <v>2.0516704917131534E-2</v>
      </c>
      <c r="O1278" s="9">
        <v>2.0366124505538874E-2</v>
      </c>
      <c r="P1278" s="9">
        <v>1.8357263460902384E-2</v>
      </c>
      <c r="Q1278" s="9">
        <v>2.0006454195570011E-2</v>
      </c>
      <c r="R1278" s="9">
        <v>1.9669551534225116E-2</v>
      </c>
      <c r="S1278" s="10">
        <v>261.11399999999998</v>
      </c>
      <c r="T1278" s="10">
        <v>261.18599999999998</v>
      </c>
      <c r="U1278" s="41"/>
      <c r="V1278" s="84">
        <v>3.8666666666666669E-2</v>
      </c>
      <c r="W1278" s="84">
        <v>3.7999999999999999E-2</v>
      </c>
      <c r="X1278" s="87">
        <v>3.8</v>
      </c>
      <c r="Y1278" s="41"/>
      <c r="Z1278" s="13">
        <v>2.4E-2</v>
      </c>
      <c r="AA1278" s="11">
        <v>2.4</v>
      </c>
      <c r="AB1278" s="22">
        <v>2.4E-2</v>
      </c>
      <c r="AC1278" s="41"/>
      <c r="AD1278" s="90">
        <v>0</v>
      </c>
      <c r="AE1278" s="41"/>
      <c r="AF1278" s="12">
        <v>2.9728930143116061E-2</v>
      </c>
      <c r="AG1278" s="104">
        <v>2784.49</v>
      </c>
      <c r="AH1278" s="41"/>
      <c r="AI1278" s="94">
        <v>0.21</v>
      </c>
      <c r="AJ1278" s="94">
        <v>2.68</v>
      </c>
      <c r="AK1278" s="94">
        <v>2.5</v>
      </c>
      <c r="AL1278" s="41"/>
      <c r="AM1278" s="7">
        <v>1.4001735426362627E-2</v>
      </c>
      <c r="AN1278" s="7">
        <v>1.831501831501825E-3</v>
      </c>
      <c r="AO1278" s="7">
        <v>1.8111176967710474E-2</v>
      </c>
      <c r="AP1278" s="7">
        <v>1.2464202654493883E-2</v>
      </c>
      <c r="AQ1278" s="7">
        <v>1.5395356430258911E-2</v>
      </c>
      <c r="AR1278" s="7">
        <v>1.8439242767107178E-2</v>
      </c>
      <c r="AS1278" s="18">
        <v>102.836</v>
      </c>
      <c r="AT1278" s="41"/>
      <c r="AU1278" s="9">
        <v>1.7441056147354805E-2</v>
      </c>
      <c r="AV1278" s="9">
        <v>9.0405365995915865E-4</v>
      </c>
      <c r="AW1278" s="9">
        <v>1.7518253871882106E-2</v>
      </c>
      <c r="AX1278" s="9">
        <v>1.5995804398780011E-2</v>
      </c>
      <c r="AY1278" s="9">
        <v>1.5882658544082329E-2</v>
      </c>
      <c r="AZ1278" s="9">
        <v>1.7236321363615303E-2</v>
      </c>
      <c r="BA1278" s="10">
        <v>102.96299999999999</v>
      </c>
      <c r="BB1278" s="41"/>
    </row>
    <row r="1279" spans="1:54" ht="12.75" customHeight="1" x14ac:dyDescent="0.2">
      <c r="A1279" s="32">
        <v>43525</v>
      </c>
      <c r="B1279" s="7">
        <v>1.8625227405691724E-2</v>
      </c>
      <c r="C1279" s="7">
        <v>3.7817929172307974E-3</v>
      </c>
      <c r="D1279" s="7">
        <v>2.2006680299663239E-2</v>
      </c>
      <c r="E1279" s="7">
        <v>1.4718600562427575E-2</v>
      </c>
      <c r="F1279" s="7">
        <v>1.7980150296387221E-2</v>
      </c>
      <c r="G1279" s="7">
        <v>2.184435701226195E-2</v>
      </c>
      <c r="H1279" s="7">
        <v>1.8811136192625977E-2</v>
      </c>
      <c r="I1279" s="8">
        <v>254.202</v>
      </c>
      <c r="J1279" s="8">
        <v>254.27699999999999</v>
      </c>
      <c r="K1279" s="41"/>
      <c r="L1279" s="9">
        <v>2.0365535248041855E-2</v>
      </c>
      <c r="M1279" s="9">
        <v>1.4587305598310341E-3</v>
      </c>
      <c r="N1279" s="9">
        <v>2.0518532850811511E-2</v>
      </c>
      <c r="O1279" s="9">
        <v>2.020651622266989E-2</v>
      </c>
      <c r="P1279" s="9">
        <v>1.8193153730693634E-2</v>
      </c>
      <c r="Q1279" s="9">
        <v>2.0002350804146252E-2</v>
      </c>
      <c r="R1279" s="9">
        <v>1.8808777429467183E-2</v>
      </c>
      <c r="S1279" s="10">
        <v>261.83600000000001</v>
      </c>
      <c r="T1279" s="10">
        <v>261.56700000000001</v>
      </c>
      <c r="U1279" s="41"/>
      <c r="V1279" s="84">
        <v>3.85E-2</v>
      </c>
      <c r="W1279" s="84">
        <v>3.7999999999999999E-2</v>
      </c>
      <c r="X1279" s="87">
        <v>3.8</v>
      </c>
      <c r="Y1279" s="41"/>
      <c r="Z1279" s="13">
        <v>2.4300000000000002E-2</v>
      </c>
      <c r="AA1279" s="11">
        <v>2.4300000000000002</v>
      </c>
      <c r="AB1279" s="22">
        <v>2.41E-2</v>
      </c>
      <c r="AC1279" s="41"/>
      <c r="AD1279" s="90">
        <v>0</v>
      </c>
      <c r="AE1279" s="41"/>
      <c r="AF1279" s="12">
        <v>1.7924287751078349E-2</v>
      </c>
      <c r="AG1279" s="104">
        <v>2834.4</v>
      </c>
      <c r="AH1279" s="41"/>
      <c r="AI1279" s="94">
        <v>0.14000000000000001</v>
      </c>
      <c r="AJ1279" s="94">
        <v>2.57</v>
      </c>
      <c r="AK1279" s="94">
        <v>2.41</v>
      </c>
      <c r="AL1279" s="41"/>
      <c r="AM1279" s="7">
        <v>1.5218076513927814E-2</v>
      </c>
      <c r="AN1279" s="7">
        <v>2.2657435139445958E-3</v>
      </c>
      <c r="AO1279" s="7">
        <v>1.808610873164529E-2</v>
      </c>
      <c r="AP1279" s="7">
        <v>1.2598040242941755E-2</v>
      </c>
      <c r="AQ1279" s="7">
        <v>1.573686447623035E-2</v>
      </c>
      <c r="AR1279" s="7">
        <v>1.8515970750737409E-2</v>
      </c>
      <c r="AS1279" s="18">
        <v>103.069</v>
      </c>
      <c r="AT1279" s="41"/>
      <c r="AU1279" s="9">
        <v>1.6160679951488399E-2</v>
      </c>
      <c r="AV1279" s="9">
        <v>9.2266153861109146E-4</v>
      </c>
      <c r="AW1279" s="9">
        <v>1.7345572234143569E-2</v>
      </c>
      <c r="AX1279" s="9">
        <v>1.5882186747296467E-2</v>
      </c>
      <c r="AY1279" s="9">
        <v>1.5903605525817266E-2</v>
      </c>
      <c r="AZ1279" s="9">
        <v>1.7267935018396185E-2</v>
      </c>
      <c r="BA1279" s="10">
        <v>103.05800000000001</v>
      </c>
      <c r="BB1279" s="41"/>
    </row>
    <row r="1280" spans="1:54" ht="12.75" customHeight="1" x14ac:dyDescent="0.2">
      <c r="A1280" s="32">
        <v>43556</v>
      </c>
      <c r="B1280" s="7">
        <v>1.9964397755302565E-2</v>
      </c>
      <c r="C1280" s="7">
        <v>3.7596794047436433E-3</v>
      </c>
      <c r="D1280" s="7">
        <v>2.2194463296906219E-2</v>
      </c>
      <c r="E1280" s="7">
        <v>1.5122478099266035E-2</v>
      </c>
      <c r="F1280" s="7">
        <v>1.8263979803783803E-2</v>
      </c>
      <c r="G1280" s="7">
        <v>2.1743946520089263E-2</v>
      </c>
      <c r="H1280" s="7">
        <v>2.0255063765941328E-2</v>
      </c>
      <c r="I1280" s="8">
        <v>255.548</v>
      </c>
      <c r="J1280" s="8">
        <v>255.233</v>
      </c>
      <c r="K1280" s="41"/>
      <c r="L1280" s="9">
        <v>2.064779690691565E-2</v>
      </c>
      <c r="M1280" s="9">
        <v>1.643938264383582E-3</v>
      </c>
      <c r="N1280" s="9">
        <v>2.0288036919112074E-2</v>
      </c>
      <c r="O1280" s="9">
        <v>2.0080016665038336E-2</v>
      </c>
      <c r="P1280" s="9">
        <v>1.8151409348460712E-2</v>
      </c>
      <c r="Q1280" s="9">
        <v>1.9925500952646669E-2</v>
      </c>
      <c r="R1280" s="9">
        <v>2.0392156862744981E-2</v>
      </c>
      <c r="S1280" s="10">
        <v>262.33199999999999</v>
      </c>
      <c r="T1280" s="10">
        <v>261.99700000000001</v>
      </c>
      <c r="U1280" s="41"/>
      <c r="V1280" s="84">
        <v>3.8249999999999992E-2</v>
      </c>
      <c r="W1280" s="84">
        <v>3.7000000000000005E-2</v>
      </c>
      <c r="X1280" s="87">
        <v>3.7</v>
      </c>
      <c r="Y1280" s="41"/>
      <c r="Z1280" s="13">
        <v>2.4500000000000001E-2</v>
      </c>
      <c r="AA1280" s="11">
        <v>2.4500000000000002</v>
      </c>
      <c r="AB1280" s="22">
        <v>2.4199999999999999E-2</v>
      </c>
      <c r="AC1280" s="41"/>
      <c r="AD1280" s="90">
        <v>0</v>
      </c>
      <c r="AE1280" s="41"/>
      <c r="AF1280" s="12">
        <v>3.9313434942139347E-2</v>
      </c>
      <c r="AG1280" s="104">
        <v>2945.83</v>
      </c>
      <c r="AH1280" s="41"/>
      <c r="AI1280" s="94">
        <v>0.24</v>
      </c>
      <c r="AJ1280" s="94">
        <v>2.5299999999999998</v>
      </c>
      <c r="AK1280" s="94">
        <v>2.34</v>
      </c>
      <c r="AL1280" s="41"/>
      <c r="AM1280" s="7">
        <v>1.5663384627478738E-2</v>
      </c>
      <c r="AN1280" s="7">
        <v>2.8233513471558336E-3</v>
      </c>
      <c r="AO1280" s="7">
        <v>1.7932895007533034E-2</v>
      </c>
      <c r="AP1280" s="7">
        <v>1.2809566770090486E-2</v>
      </c>
      <c r="AQ1280" s="7">
        <v>1.5878195770698156E-2</v>
      </c>
      <c r="AR1280" s="7">
        <v>1.8414118378528688E-2</v>
      </c>
      <c r="AS1280" s="18">
        <v>103.36</v>
      </c>
      <c r="AT1280" s="41"/>
      <c r="AU1280" s="9">
        <v>1.6367788035668518E-2</v>
      </c>
      <c r="AV1280" s="9">
        <v>2.0085776941138889E-3</v>
      </c>
      <c r="AW1280" s="9">
        <v>1.7192063133211644E-2</v>
      </c>
      <c r="AX1280" s="9">
        <v>1.5942479049717795E-2</v>
      </c>
      <c r="AY1280" s="9">
        <v>1.5881473891072861E-2</v>
      </c>
      <c r="AZ1280" s="9">
        <v>1.7239489780855433E-2</v>
      </c>
      <c r="BA1280" s="10">
        <v>103.265</v>
      </c>
      <c r="BB1280" s="41"/>
    </row>
    <row r="1281" spans="1:54" ht="12.75" customHeight="1" x14ac:dyDescent="0.2">
      <c r="A1281" s="32">
        <v>43586</v>
      </c>
      <c r="B1281" s="7">
        <v>1.7902284687663972E-2</v>
      </c>
      <c r="C1281" s="7">
        <v>2.4683328566443841E-4</v>
      </c>
      <c r="D1281" s="7">
        <v>2.1543487546812123E-2</v>
      </c>
      <c r="E1281" s="7">
        <v>1.4846396477713908E-2</v>
      </c>
      <c r="F1281" s="7">
        <v>1.8186787793229575E-2</v>
      </c>
      <c r="G1281" s="7">
        <v>2.1852589016103652E-2</v>
      </c>
      <c r="H1281" s="7">
        <v>2.398800599700146E-2</v>
      </c>
      <c r="I1281" s="8">
        <v>256.09199999999998</v>
      </c>
      <c r="J1281" s="8">
        <v>255.29599999999999</v>
      </c>
      <c r="K1281" s="41"/>
      <c r="L1281" s="9">
        <v>1.9889773137736988E-2</v>
      </c>
      <c r="M1281" s="9">
        <v>8.3970427142276982E-4</v>
      </c>
      <c r="N1281" s="9">
        <v>1.9863211715812845E-2</v>
      </c>
      <c r="O1281" s="9">
        <v>1.9834412146788827E-2</v>
      </c>
      <c r="P1281" s="9">
        <v>1.8258468920784532E-2</v>
      </c>
      <c r="Q1281" s="9">
        <v>2.0033356907690258E-2</v>
      </c>
      <c r="R1281" s="9">
        <v>2.4294670846394917E-2</v>
      </c>
      <c r="S1281" s="10">
        <v>262.58999999999997</v>
      </c>
      <c r="T1281" s="10">
        <v>262.21699999999998</v>
      </c>
      <c r="U1281" s="41"/>
      <c r="V1281" s="84">
        <v>3.8083333333333337E-2</v>
      </c>
      <c r="W1281" s="84">
        <v>3.6000000000000004E-2</v>
      </c>
      <c r="X1281" s="87">
        <v>3.6</v>
      </c>
      <c r="Y1281" s="41"/>
      <c r="Z1281" s="13">
        <v>2.4E-2</v>
      </c>
      <c r="AA1281" s="11">
        <v>2.4</v>
      </c>
      <c r="AB1281" s="22">
        <v>2.3900000000000001E-2</v>
      </c>
      <c r="AC1281" s="41"/>
      <c r="AD1281" s="90">
        <v>0</v>
      </c>
      <c r="AE1281" s="41"/>
      <c r="AF1281" s="12">
        <v>-6.5777726481161536E-2</v>
      </c>
      <c r="AG1281" s="104">
        <v>2752.06</v>
      </c>
      <c r="AH1281" s="41"/>
      <c r="AI1281" s="94">
        <v>0.19</v>
      </c>
      <c r="AJ1281" s="94">
        <v>2.4</v>
      </c>
      <c r="AK1281" s="94">
        <v>2.21</v>
      </c>
      <c r="AL1281" s="41"/>
      <c r="AM1281" s="7">
        <v>1.4655536045359518E-2</v>
      </c>
      <c r="AN1281" s="7">
        <v>7.2561919504643413E-4</v>
      </c>
      <c r="AO1281" s="7">
        <v>1.7625497836726511E-2</v>
      </c>
      <c r="AP1281" s="7">
        <v>1.2622621344262397E-2</v>
      </c>
      <c r="AQ1281" s="7">
        <v>1.5846088118951718E-2</v>
      </c>
      <c r="AR1281" s="7">
        <v>1.8417712475659487E-2</v>
      </c>
      <c r="AS1281" s="18">
        <v>103.435</v>
      </c>
      <c r="AT1281" s="41"/>
      <c r="AU1281" s="9">
        <v>1.563175476517964E-2</v>
      </c>
      <c r="AV1281" s="9">
        <v>1.0264852563792726E-3</v>
      </c>
      <c r="AW1281" s="9">
        <v>1.6963341355135997E-2</v>
      </c>
      <c r="AX1281" s="9">
        <v>1.5808379379864679E-2</v>
      </c>
      <c r="AY1281" s="9">
        <v>1.5907417482387443E-2</v>
      </c>
      <c r="AZ1281" s="9">
        <v>1.7243166102928642E-2</v>
      </c>
      <c r="BA1281" s="10">
        <v>103.371</v>
      </c>
      <c r="BB1281" s="41"/>
    </row>
    <row r="1282" spans="1:54" ht="12.75" customHeight="1" x14ac:dyDescent="0.2">
      <c r="A1282" s="32">
        <v>43617</v>
      </c>
      <c r="B1282" s="7">
        <v>1.6484846560762545E-2</v>
      </c>
      <c r="C1282" s="7">
        <v>-3.2511281022806759E-4</v>
      </c>
      <c r="D1282" s="7">
        <v>2.0495289713714726E-2</v>
      </c>
      <c r="E1282" s="7">
        <v>1.4509266122438191E-2</v>
      </c>
      <c r="F1282" s="7">
        <v>1.7336541432414698E-2</v>
      </c>
      <c r="G1282" s="7">
        <v>2.186276300687906E-2</v>
      </c>
      <c r="H1282" s="7">
        <v>2.0209580838323582E-2</v>
      </c>
      <c r="I1282" s="8">
        <v>256.14299999999997</v>
      </c>
      <c r="J1282" s="8">
        <v>255.21299999999999</v>
      </c>
      <c r="K1282" s="41"/>
      <c r="L1282" s="9">
        <v>2.126528442317932E-2</v>
      </c>
      <c r="M1282" s="9">
        <v>1.990717611749071E-3</v>
      </c>
      <c r="N1282" s="9">
        <v>2.0279236660855737E-2</v>
      </c>
      <c r="O1282" s="9">
        <v>2.0180260754681045E-2</v>
      </c>
      <c r="P1282" s="9">
        <v>1.8413849719542075E-2</v>
      </c>
      <c r="Q1282" s="9">
        <v>2.0147246378737327E-2</v>
      </c>
      <c r="R1282" s="9">
        <v>2.3474178403755985E-2</v>
      </c>
      <c r="S1282" s="10">
        <v>263.17700000000002</v>
      </c>
      <c r="T1282" s="10">
        <v>262.73899999999998</v>
      </c>
      <c r="U1282" s="41"/>
      <c r="V1282" s="84">
        <v>3.7750000000000006E-2</v>
      </c>
      <c r="W1282" s="84">
        <v>3.6000000000000004E-2</v>
      </c>
      <c r="X1282" s="87">
        <v>3.6</v>
      </c>
      <c r="Y1282" s="41"/>
      <c r="Z1282" s="13">
        <v>2.4E-2</v>
      </c>
      <c r="AA1282" s="11">
        <v>2.4</v>
      </c>
      <c r="AB1282" s="22">
        <v>2.3799999999999998E-2</v>
      </c>
      <c r="AC1282" s="41"/>
      <c r="AD1282" s="90">
        <v>0</v>
      </c>
      <c r="AE1282" s="41"/>
      <c r="AF1282" s="12">
        <v>6.8930183208214979E-2</v>
      </c>
      <c r="AG1282" s="104">
        <v>2941.76</v>
      </c>
      <c r="AH1282" s="41"/>
      <c r="AI1282" s="94">
        <v>0.25</v>
      </c>
      <c r="AJ1282" s="94">
        <v>2.0699999999999998</v>
      </c>
      <c r="AK1282" s="94">
        <v>1.81</v>
      </c>
      <c r="AL1282" s="41"/>
      <c r="AM1282" s="7">
        <v>1.4260651383430245E-2</v>
      </c>
      <c r="AN1282" s="7">
        <v>4.7372746169083157E-4</v>
      </c>
      <c r="AO1282" s="7">
        <v>1.7192347079804104E-2</v>
      </c>
      <c r="AP1282" s="7">
        <v>1.2497687662973878E-2</v>
      </c>
      <c r="AQ1282" s="7">
        <v>1.529274485409382E-2</v>
      </c>
      <c r="AR1282" s="7">
        <v>1.8426230180201175E-2</v>
      </c>
      <c r="AS1282" s="18">
        <v>103.48399999999999</v>
      </c>
      <c r="AT1282" s="41"/>
      <c r="AU1282" s="9">
        <v>1.6569813098790576E-2</v>
      </c>
      <c r="AV1282" s="9">
        <v>1.8283657892446126E-3</v>
      </c>
      <c r="AW1282" s="9">
        <v>1.7230982238434889E-2</v>
      </c>
      <c r="AX1282" s="9">
        <v>1.5950057940650186E-2</v>
      </c>
      <c r="AY1282" s="9">
        <v>1.5963038136120211E-2</v>
      </c>
      <c r="AZ1282" s="9">
        <v>1.7309073155594934E-2</v>
      </c>
      <c r="BA1282" s="10">
        <v>103.56</v>
      </c>
      <c r="BB1282" s="41"/>
    </row>
    <row r="1283" spans="1:54" ht="12.75" customHeight="1" x14ac:dyDescent="0.2">
      <c r="A1283" s="32">
        <v>43647</v>
      </c>
      <c r="B1283" s="7">
        <v>1.8114648063935146E-2</v>
      </c>
      <c r="C1283" s="7">
        <v>2.3078761661827762E-3</v>
      </c>
      <c r="D1283" s="7">
        <v>2.1614704240295879E-2</v>
      </c>
      <c r="E1283" s="7">
        <v>1.492729296224149E-2</v>
      </c>
      <c r="F1283" s="7">
        <v>1.7667880080991516E-2</v>
      </c>
      <c r="G1283" s="7">
        <v>2.1794588631975031E-2</v>
      </c>
      <c r="H1283" s="7">
        <v>2.010424422933732E-2</v>
      </c>
      <c r="I1283" s="8">
        <v>256.57100000000003</v>
      </c>
      <c r="J1283" s="8">
        <v>255.80199999999999</v>
      </c>
      <c r="K1283" s="41"/>
      <c r="L1283" s="9">
        <v>2.2100540200956198E-2</v>
      </c>
      <c r="M1283" s="9">
        <v>2.0590776397870769E-3</v>
      </c>
      <c r="N1283" s="9">
        <v>2.0850345471300269E-2</v>
      </c>
      <c r="O1283" s="9">
        <v>2.0497950245305097E-2</v>
      </c>
      <c r="P1283" s="9">
        <v>1.8533164584725315E-2</v>
      </c>
      <c r="Q1283" s="9">
        <v>2.0136008926558535E-2</v>
      </c>
      <c r="R1283" s="9">
        <v>2.1789883268482635E-2</v>
      </c>
      <c r="S1283" s="10">
        <v>263.56599999999997</v>
      </c>
      <c r="T1283" s="10">
        <v>263.27999999999997</v>
      </c>
      <c r="U1283" s="41"/>
      <c r="V1283" s="84">
        <v>3.7666666666666675E-2</v>
      </c>
      <c r="W1283" s="84">
        <v>3.7000000000000005E-2</v>
      </c>
      <c r="X1283" s="87">
        <v>3.7</v>
      </c>
      <c r="Y1283" s="41"/>
      <c r="Z1283" s="13">
        <v>2.4E-2</v>
      </c>
      <c r="AA1283" s="11">
        <v>2.4</v>
      </c>
      <c r="AB1283" s="22">
        <v>2.4E-2</v>
      </c>
      <c r="AC1283" s="41"/>
      <c r="AD1283" s="90">
        <v>0</v>
      </c>
      <c r="AE1283" s="41"/>
      <c r="AF1283" s="12">
        <v>1.3128195366039375E-2</v>
      </c>
      <c r="AG1283" s="104">
        <v>2980.38</v>
      </c>
      <c r="AH1283" s="41"/>
      <c r="AI1283" s="94">
        <v>0.13</v>
      </c>
      <c r="AJ1283" s="94">
        <v>2.06</v>
      </c>
      <c r="AK1283" s="94">
        <v>1.84</v>
      </c>
      <c r="AL1283" s="41"/>
      <c r="AM1283" s="7">
        <v>1.4539295260287632E-2</v>
      </c>
      <c r="AN1283" s="7">
        <v>1.3335394843647652E-3</v>
      </c>
      <c r="AO1283" s="7">
        <v>1.7585659505608531E-2</v>
      </c>
      <c r="AP1283" s="7">
        <v>1.2480410053125279E-2</v>
      </c>
      <c r="AQ1283" s="7">
        <v>1.5416637080579498E-2</v>
      </c>
      <c r="AR1283" s="7">
        <v>1.8358862309055146E-2</v>
      </c>
      <c r="AS1283" s="18">
        <v>103.622</v>
      </c>
      <c r="AT1283" s="41"/>
      <c r="AU1283" s="9">
        <v>1.6391192674940713E-2</v>
      </c>
      <c r="AV1283" s="9">
        <v>1.1394360757048805E-3</v>
      </c>
      <c r="AW1283" s="9">
        <v>1.7124647769896528E-2</v>
      </c>
      <c r="AX1283" s="9">
        <v>1.5829243684120975E-2</v>
      </c>
      <c r="AY1283" s="9">
        <v>1.5991419512380478E-2</v>
      </c>
      <c r="AZ1283" s="9">
        <v>1.7275698101718806E-2</v>
      </c>
      <c r="BA1283" s="10">
        <v>103.678</v>
      </c>
      <c r="BB1283" s="41"/>
    </row>
    <row r="1284" spans="1:54" ht="12.75" customHeight="1" x14ac:dyDescent="0.2">
      <c r="A1284" s="32">
        <v>43678</v>
      </c>
      <c r="B1284" s="7">
        <v>1.7497798894291483E-2</v>
      </c>
      <c r="C1284" s="7">
        <v>9.1477001743545117E-4</v>
      </c>
      <c r="D1284" s="7">
        <v>2.1284885551176469E-2</v>
      </c>
      <c r="E1284" s="7">
        <v>1.5256434772731087E-2</v>
      </c>
      <c r="F1284" s="7">
        <v>1.7434758247431015E-2</v>
      </c>
      <c r="G1284" s="7">
        <v>2.1669563601723896E-2</v>
      </c>
      <c r="H1284" s="7">
        <v>1.9374068554396606E-2</v>
      </c>
      <c r="I1284" s="8">
        <v>256.55799999999999</v>
      </c>
      <c r="J1284" s="8">
        <v>256.036</v>
      </c>
      <c r="K1284" s="41"/>
      <c r="L1284" s="9">
        <v>2.3863231167542631E-2</v>
      </c>
      <c r="M1284" s="9">
        <v>2.2675478577940389E-3</v>
      </c>
      <c r="N1284" s="9">
        <v>2.0895300529642613E-2</v>
      </c>
      <c r="O1284" s="9">
        <v>2.0829048994413624E-2</v>
      </c>
      <c r="P1284" s="9">
        <v>1.8651766632059807E-2</v>
      </c>
      <c r="Q1284" s="9">
        <v>2.019493854170018E-2</v>
      </c>
      <c r="R1284" s="9">
        <v>2.1789883268482635E-2</v>
      </c>
      <c r="S1284" s="10">
        <v>264.16899999999998</v>
      </c>
      <c r="T1284" s="10">
        <v>263.87700000000001</v>
      </c>
      <c r="U1284" s="41"/>
      <c r="V1284" s="84">
        <v>3.7500000000000006E-2</v>
      </c>
      <c r="W1284" s="84">
        <v>3.6000000000000004E-2</v>
      </c>
      <c r="X1284" s="87">
        <v>3.6</v>
      </c>
      <c r="Y1284" s="41"/>
      <c r="Z1284" s="13">
        <v>2.1299999999999999E-2</v>
      </c>
      <c r="AA1284" s="11">
        <v>2.13</v>
      </c>
      <c r="AB1284" s="22">
        <v>2.1299999999999999E-2</v>
      </c>
      <c r="AC1284" s="41"/>
      <c r="AD1284" s="90">
        <v>0</v>
      </c>
      <c r="AE1284" s="41"/>
      <c r="AF1284" s="12">
        <v>-1.8091652742267761E-2</v>
      </c>
      <c r="AG1284" s="104">
        <v>2926.46</v>
      </c>
      <c r="AH1284" s="41"/>
      <c r="AI1284" s="94">
        <v>0</v>
      </c>
      <c r="AJ1284" s="94">
        <v>1.63</v>
      </c>
      <c r="AK1284" s="94">
        <v>1.57</v>
      </c>
      <c r="AL1284" s="41"/>
      <c r="AM1284" s="7">
        <v>1.4304164057608038E-2</v>
      </c>
      <c r="AN1284" s="7">
        <v>4.6322209569393813E-4</v>
      </c>
      <c r="AO1284" s="7">
        <v>1.7270591436294946E-2</v>
      </c>
      <c r="AP1284" s="7">
        <v>1.2599147981285475E-2</v>
      </c>
      <c r="AQ1284" s="7">
        <v>1.5169504251582477E-2</v>
      </c>
      <c r="AR1284" s="7">
        <v>1.828990913575379E-2</v>
      </c>
      <c r="AS1284" s="18">
        <v>103.67</v>
      </c>
      <c r="AT1284" s="41"/>
      <c r="AU1284" s="9">
        <v>1.7458045796737709E-2</v>
      </c>
      <c r="AV1284" s="9">
        <v>1.1477844865834808E-3</v>
      </c>
      <c r="AW1284" s="9">
        <v>1.6915381074861235E-2</v>
      </c>
      <c r="AX1284" s="9">
        <v>1.5983899793620804E-2</v>
      </c>
      <c r="AY1284" s="9">
        <v>1.5957634308309654E-2</v>
      </c>
      <c r="AZ1284" s="9">
        <v>1.7309174921547932E-2</v>
      </c>
      <c r="BA1284" s="10">
        <v>103.797</v>
      </c>
      <c r="BB1284" s="41"/>
    </row>
    <row r="1285" spans="1:54" ht="12.75" customHeight="1" x14ac:dyDescent="0.2">
      <c r="A1285" s="32">
        <v>43709</v>
      </c>
      <c r="B1285" s="7">
        <v>1.7113045131695204E-2</v>
      </c>
      <c r="C1285" s="7">
        <v>1.5388460997671771E-3</v>
      </c>
      <c r="D1285" s="7">
        <v>2.0734231610025411E-2</v>
      </c>
      <c r="E1285" s="7">
        <v>1.5262700153721998E-2</v>
      </c>
      <c r="F1285" s="7">
        <v>1.7450819261433326E-2</v>
      </c>
      <c r="G1285" s="7">
        <v>2.1465608316228124E-2</v>
      </c>
      <c r="H1285" s="7">
        <v>1.8698578908002972E-2</v>
      </c>
      <c r="I1285" s="8">
        <v>256.75900000000001</v>
      </c>
      <c r="J1285" s="8">
        <v>256.43</v>
      </c>
      <c r="K1285" s="41"/>
      <c r="L1285" s="9">
        <v>2.3577075328233388E-2</v>
      </c>
      <c r="M1285" s="9">
        <v>1.9365082974263093E-3</v>
      </c>
      <c r="N1285" s="9">
        <v>2.072940786202393E-2</v>
      </c>
      <c r="O1285" s="9">
        <v>2.0635296393828995E-2</v>
      </c>
      <c r="P1285" s="9">
        <v>1.8537153213518121E-2</v>
      </c>
      <c r="Q1285" s="9">
        <v>2.0090536288301708E-2</v>
      </c>
      <c r="R1285" s="9">
        <v>2.1077283372365363E-2</v>
      </c>
      <c r="S1285" s="10">
        <v>264.52199999999999</v>
      </c>
      <c r="T1285" s="10">
        <v>264.38799999999998</v>
      </c>
      <c r="U1285" s="41"/>
      <c r="V1285" s="84">
        <v>3.7333333333333336E-2</v>
      </c>
      <c r="W1285" s="84">
        <v>3.5000000000000003E-2</v>
      </c>
      <c r="X1285" s="87">
        <v>3.5</v>
      </c>
      <c r="Y1285" s="41"/>
      <c r="Z1285" s="13">
        <v>1.9E-2</v>
      </c>
      <c r="AA1285" s="11">
        <v>1.9</v>
      </c>
      <c r="AB1285" s="22">
        <v>2.0400000000000001E-2</v>
      </c>
      <c r="AC1285" s="41"/>
      <c r="AD1285" s="90">
        <v>0</v>
      </c>
      <c r="AE1285" s="41"/>
      <c r="AF1285" s="12">
        <v>1.7181167690656807E-2</v>
      </c>
      <c r="AG1285" s="104">
        <v>2976.74</v>
      </c>
      <c r="AH1285" s="41"/>
      <c r="AI1285" s="94">
        <v>0.05</v>
      </c>
      <c r="AJ1285" s="94">
        <v>1.7</v>
      </c>
      <c r="AK1285" s="94">
        <v>1.65</v>
      </c>
      <c r="AL1285" s="41"/>
      <c r="AM1285" s="7">
        <v>1.2839539924622612E-2</v>
      </c>
      <c r="AN1285" s="7">
        <v>6.0769750168798709E-4</v>
      </c>
      <c r="AO1285" s="7">
        <v>1.6833405380047184E-2</v>
      </c>
      <c r="AP1285" s="7">
        <v>1.2651485037344923E-2</v>
      </c>
      <c r="AQ1285" s="7">
        <v>1.5067393827454367E-2</v>
      </c>
      <c r="AR1285" s="7">
        <v>1.8138403855509466E-2</v>
      </c>
      <c r="AS1285" s="18">
        <v>103.733</v>
      </c>
      <c r="AT1285" s="41"/>
      <c r="AU1285" s="9">
        <v>1.6320140893302693E-2</v>
      </c>
      <c r="AV1285" s="9">
        <v>7.3219842577354477E-4</v>
      </c>
      <c r="AW1285" s="9">
        <v>1.6713915015023062E-2</v>
      </c>
      <c r="AX1285" s="9">
        <v>1.5861559992896179E-2</v>
      </c>
      <c r="AY1285" s="9">
        <v>1.5853274056070621E-2</v>
      </c>
      <c r="AZ1285" s="9">
        <v>1.7211898602781384E-2</v>
      </c>
      <c r="BA1285" s="10">
        <v>103.873</v>
      </c>
      <c r="BB1285" s="41"/>
    </row>
    <row r="1286" spans="1:54" ht="12.75" customHeight="1" x14ac:dyDescent="0.2">
      <c r="A1286" s="32">
        <v>43739</v>
      </c>
      <c r="B1286" s="7">
        <v>1.7640429444213845E-2</v>
      </c>
      <c r="C1286" s="7">
        <v>2.8272822992627678E-3</v>
      </c>
      <c r="D1286" s="7">
        <v>2.1087333755988924E-2</v>
      </c>
      <c r="E1286" s="7">
        <v>1.6237621160852811E-2</v>
      </c>
      <c r="F1286" s="7">
        <v>1.7585227642488377E-2</v>
      </c>
      <c r="G1286" s="7">
        <v>2.149106344090379E-2</v>
      </c>
      <c r="H1286" s="7">
        <v>1.8642803877703118E-2</v>
      </c>
      <c r="I1286" s="8">
        <v>257.346</v>
      </c>
      <c r="J1286" s="8">
        <v>257.15499999999997</v>
      </c>
      <c r="K1286" s="41"/>
      <c r="L1286" s="9">
        <v>2.3144949298047335E-2</v>
      </c>
      <c r="M1286" s="9">
        <v>2.2013101956217529E-3</v>
      </c>
      <c r="N1286" s="9">
        <v>2.0753903905876614E-2</v>
      </c>
      <c r="O1286" s="9">
        <v>2.0560993495835067E-2</v>
      </c>
      <c r="P1286" s="9">
        <v>1.8469252998456698E-2</v>
      </c>
      <c r="Q1286" s="9">
        <v>2.0022051206380453E-2</v>
      </c>
      <c r="R1286" s="9">
        <v>2.0186335403726607E-2</v>
      </c>
      <c r="S1286" s="10">
        <v>265.05900000000003</v>
      </c>
      <c r="T1286" s="10">
        <v>264.97000000000003</v>
      </c>
      <c r="U1286" s="41"/>
      <c r="V1286" s="84">
        <v>3.7166666666666674E-2</v>
      </c>
      <c r="W1286" s="84">
        <v>3.6000000000000004E-2</v>
      </c>
      <c r="X1286" s="87">
        <v>3.6</v>
      </c>
      <c r="Y1286" s="41"/>
      <c r="Z1286" s="13">
        <v>1.5800000000000002E-2</v>
      </c>
      <c r="AA1286" s="11">
        <v>1.58</v>
      </c>
      <c r="AB1286" s="22">
        <v>1.83E-2</v>
      </c>
      <c r="AC1286" s="41"/>
      <c r="AD1286" s="90">
        <v>0</v>
      </c>
      <c r="AE1286" s="41"/>
      <c r="AF1286" s="12">
        <v>2.0431747482144935E-2</v>
      </c>
      <c r="AG1286" s="104">
        <v>3037.56</v>
      </c>
      <c r="AH1286" s="41"/>
      <c r="AI1286" s="94">
        <v>0.17</v>
      </c>
      <c r="AJ1286" s="94">
        <v>1.71</v>
      </c>
      <c r="AK1286" s="94">
        <v>1.55</v>
      </c>
      <c r="AL1286" s="41"/>
      <c r="AM1286" s="7">
        <v>1.2885618207514993E-2</v>
      </c>
      <c r="AN1286" s="7">
        <v>1.7737846201304475E-3</v>
      </c>
      <c r="AO1286" s="7">
        <v>1.6740876081732026E-2</v>
      </c>
      <c r="AP1286" s="7">
        <v>1.3070801276175992E-2</v>
      </c>
      <c r="AQ1286" s="7">
        <v>1.4862799619185019E-2</v>
      </c>
      <c r="AR1286" s="7">
        <v>1.8142919881585673E-2</v>
      </c>
      <c r="AS1286" s="18">
        <v>103.917</v>
      </c>
      <c r="AT1286" s="41"/>
      <c r="AU1286" s="9">
        <v>1.6235859562745425E-2</v>
      </c>
      <c r="AV1286" s="9">
        <v>1.4922068294938029E-3</v>
      </c>
      <c r="AW1286" s="9">
        <v>1.6784049200192941E-2</v>
      </c>
      <c r="AX1286" s="9">
        <v>1.598895737793149E-2</v>
      </c>
      <c r="AY1286" s="9">
        <v>1.5631188673825402E-2</v>
      </c>
      <c r="AZ1286" s="9">
        <v>1.7201018939691837E-2</v>
      </c>
      <c r="BA1286" s="10">
        <v>104.02800000000001</v>
      </c>
      <c r="BB1286" s="41"/>
    </row>
    <row r="1287" spans="1:54" ht="12.75" customHeight="1" x14ac:dyDescent="0.2">
      <c r="A1287" s="32">
        <v>43770</v>
      </c>
      <c r="B1287" s="7">
        <v>2.0512779818916194E-2</v>
      </c>
      <c r="C1287" s="7">
        <v>2.8154226050438602E-3</v>
      </c>
      <c r="D1287" s="7">
        <v>2.1434659507248544E-2</v>
      </c>
      <c r="E1287" s="7">
        <v>1.7229477320652498E-2</v>
      </c>
      <c r="F1287" s="7">
        <v>1.7458659116437625E-2</v>
      </c>
      <c r="G1287" s="7">
        <v>2.1433313006508303E-2</v>
      </c>
      <c r="H1287" s="7">
        <v>2.1722846441947663E-2</v>
      </c>
      <c r="I1287" s="8">
        <v>257.20800000000003</v>
      </c>
      <c r="J1287" s="8">
        <v>257.87900000000002</v>
      </c>
      <c r="K1287" s="41"/>
      <c r="L1287" s="9">
        <v>2.316821365855537E-2</v>
      </c>
      <c r="M1287" s="9">
        <v>2.1813790240403641E-3</v>
      </c>
      <c r="N1287" s="9">
        <v>2.0804512474200232E-2</v>
      </c>
      <c r="O1287" s="9">
        <v>2.0739458402124766E-2</v>
      </c>
      <c r="P1287" s="9">
        <v>1.8648329243343031E-2</v>
      </c>
      <c r="Q1287" s="9">
        <v>2.0002882731222194E-2</v>
      </c>
      <c r="R1287" s="9">
        <v>2.024922118380057E-2</v>
      </c>
      <c r="S1287" s="10">
        <v>265.108</v>
      </c>
      <c r="T1287" s="10">
        <v>265.548</v>
      </c>
      <c r="U1287" s="41"/>
      <c r="V1287" s="84">
        <v>3.7000000000000005E-2</v>
      </c>
      <c r="W1287" s="84">
        <v>3.6000000000000004E-2</v>
      </c>
      <c r="X1287" s="87">
        <v>3.6</v>
      </c>
      <c r="Y1287" s="41"/>
      <c r="Z1287" s="13">
        <v>1.5600000000000001E-2</v>
      </c>
      <c r="AA1287" s="11">
        <v>1.56</v>
      </c>
      <c r="AB1287" s="22">
        <v>1.55E-2</v>
      </c>
      <c r="AC1287" s="41"/>
      <c r="AD1287" s="90">
        <v>0</v>
      </c>
      <c r="AE1287" s="41"/>
      <c r="AF1287" s="12">
        <v>3.404706409091518E-2</v>
      </c>
      <c r="AG1287" s="104">
        <v>3140.98</v>
      </c>
      <c r="AH1287" s="41"/>
      <c r="AI1287" s="94">
        <v>0.17</v>
      </c>
      <c r="AJ1287" s="94">
        <v>1.81</v>
      </c>
      <c r="AK1287" s="94">
        <v>1.61</v>
      </c>
      <c r="AL1287" s="41"/>
      <c r="AM1287" s="7">
        <v>1.3582773068303577E-2</v>
      </c>
      <c r="AN1287" s="7">
        <v>1.0296679080419313E-3</v>
      </c>
      <c r="AO1287" s="7">
        <v>1.697658918328071E-2</v>
      </c>
      <c r="AP1287" s="7">
        <v>1.3472984446549319E-2</v>
      </c>
      <c r="AQ1287" s="7">
        <v>1.4714032669026267E-2</v>
      </c>
      <c r="AR1287" s="7">
        <v>1.8149708181650182E-2</v>
      </c>
      <c r="AS1287" s="18">
        <v>104.024</v>
      </c>
      <c r="AT1287" s="41"/>
      <c r="AU1287" s="9">
        <v>1.4977183197472543E-2</v>
      </c>
      <c r="AV1287" s="9">
        <v>6.1521897950544968E-4</v>
      </c>
      <c r="AW1287" s="9">
        <v>1.6841841128572899E-2</v>
      </c>
      <c r="AX1287" s="9">
        <v>1.593427601615538E-2</v>
      </c>
      <c r="AY1287" s="9">
        <v>1.5604763833572566E-2</v>
      </c>
      <c r="AZ1287" s="9">
        <v>1.718350038810823E-2</v>
      </c>
      <c r="BA1287" s="10">
        <v>104.092</v>
      </c>
      <c r="BB1287" s="41"/>
    </row>
    <row r="1288" spans="1:54" ht="12.75" customHeight="1" x14ac:dyDescent="0.2">
      <c r="A1288" s="32">
        <v>43800</v>
      </c>
      <c r="B1288" s="7">
        <v>2.2851297401217163E-2</v>
      </c>
      <c r="C1288" s="7">
        <v>2.9122185210892493E-3</v>
      </c>
      <c r="D1288" s="7">
        <v>2.1013421123101894E-2</v>
      </c>
      <c r="E1288" s="7">
        <v>1.8201609991006285E-2</v>
      </c>
      <c r="F1288" s="7">
        <v>1.7545408011092389E-2</v>
      </c>
      <c r="G1288" s="7">
        <v>2.138682947088677E-2</v>
      </c>
      <c r="H1288" s="7">
        <v>2.2488755622188883E-2</v>
      </c>
      <c r="I1288" s="8">
        <v>256.97399999999999</v>
      </c>
      <c r="J1288" s="8">
        <v>258.63</v>
      </c>
      <c r="K1288" s="41"/>
      <c r="L1288" s="9">
        <v>2.2587356175433948E-2</v>
      </c>
      <c r="M1288" s="9">
        <v>1.7774564297226014E-3</v>
      </c>
      <c r="N1288" s="9">
        <v>2.0709393639108509E-2</v>
      </c>
      <c r="O1288" s="9">
        <v>2.1010236811138228E-2</v>
      </c>
      <c r="P1288" s="9">
        <v>1.8747909617948366E-2</v>
      </c>
      <c r="Q1288" s="9">
        <v>2.002679839996313E-2</v>
      </c>
      <c r="R1288" s="9">
        <v>1.7898832684825061E-2</v>
      </c>
      <c r="S1288" s="10">
        <v>264.935</v>
      </c>
      <c r="T1288" s="10">
        <v>266.02</v>
      </c>
      <c r="U1288" s="41"/>
      <c r="V1288" s="84">
        <v>3.6750000000000005E-2</v>
      </c>
      <c r="W1288" s="84">
        <v>3.6000000000000004E-2</v>
      </c>
      <c r="X1288" s="87">
        <v>3.6</v>
      </c>
      <c r="Y1288" s="41"/>
      <c r="Z1288" s="13">
        <v>1.55E-2</v>
      </c>
      <c r="AA1288" s="11">
        <v>1.55</v>
      </c>
      <c r="AB1288" s="22">
        <v>1.55E-2</v>
      </c>
      <c r="AC1288" s="41"/>
      <c r="AD1288" s="90">
        <v>0</v>
      </c>
      <c r="AE1288" s="41"/>
      <c r="AF1288" s="12">
        <v>2.8589803182446305E-2</v>
      </c>
      <c r="AG1288" s="104">
        <v>3230.78</v>
      </c>
      <c r="AH1288" s="41"/>
      <c r="AI1288" s="94">
        <v>0.34</v>
      </c>
      <c r="AJ1288" s="94">
        <v>1.86</v>
      </c>
      <c r="AK1288" s="94">
        <v>1.61</v>
      </c>
      <c r="AL1288" s="41"/>
      <c r="AM1288" s="7">
        <v>1.5637627676458932E-2</v>
      </c>
      <c r="AN1288" s="7">
        <v>2.7205260324540959E-3</v>
      </c>
      <c r="AO1288" s="7">
        <v>1.7315440218076183E-2</v>
      </c>
      <c r="AP1288" s="7">
        <v>1.4380650105555226E-2</v>
      </c>
      <c r="AQ1288" s="7">
        <v>1.4931051986508237E-2</v>
      </c>
      <c r="AR1288" s="7">
        <v>1.8169639758979006E-2</v>
      </c>
      <c r="AS1288" s="18">
        <v>104.307</v>
      </c>
      <c r="AT1288" s="41"/>
      <c r="AU1288" s="9">
        <v>1.544751058548699E-2</v>
      </c>
      <c r="AV1288" s="9">
        <v>2.2095838296891657E-3</v>
      </c>
      <c r="AW1288" s="9">
        <v>1.7196530931892218E-2</v>
      </c>
      <c r="AX1288" s="9">
        <v>1.6239182456556422E-2</v>
      </c>
      <c r="AY1288" s="9">
        <v>1.5742398694430948E-2</v>
      </c>
      <c r="AZ1288" s="9">
        <v>1.7231220879077247E-2</v>
      </c>
      <c r="BA1288" s="10">
        <v>104.322</v>
      </c>
      <c r="BB1288" s="41"/>
    </row>
    <row r="1289" spans="1:54" ht="12.75" customHeight="1" x14ac:dyDescent="0.2">
      <c r="A1289" s="32">
        <v>43831</v>
      </c>
      <c r="B1289" s="7">
        <v>2.4865719552504606E-2</v>
      </c>
      <c r="C1289" s="7">
        <v>1.9216641534238743E-3</v>
      </c>
      <c r="D1289" s="7">
        <v>2.0353872612532964E-2</v>
      </c>
      <c r="E1289" s="7">
        <v>1.9952233497445127E-2</v>
      </c>
      <c r="F1289" s="7">
        <v>1.7592278836020769E-2</v>
      </c>
      <c r="G1289" s="7">
        <v>2.1433088212514884E-2</v>
      </c>
      <c r="H1289" s="7">
        <v>2.3952095808383422E-2</v>
      </c>
      <c r="I1289" s="8">
        <v>257.971</v>
      </c>
      <c r="J1289" s="8">
        <v>259.12700000000001</v>
      </c>
      <c r="K1289" s="41"/>
      <c r="L1289" s="9">
        <v>2.2612466458046709E-2</v>
      </c>
      <c r="M1289" s="9">
        <v>2.6163446357416742E-3</v>
      </c>
      <c r="N1289" s="9">
        <v>2.0785907162166328E-2</v>
      </c>
      <c r="O1289" s="9">
        <v>2.1428497307203864E-2</v>
      </c>
      <c r="P1289" s="9">
        <v>1.9129974075401401E-2</v>
      </c>
      <c r="Q1289" s="9">
        <v>2.0060739625989976E-2</v>
      </c>
      <c r="R1289" s="9">
        <v>1.8662519440124425E-2</v>
      </c>
      <c r="S1289" s="10">
        <v>266.00400000000002</v>
      </c>
      <c r="T1289" s="10">
        <v>266.71600000000001</v>
      </c>
      <c r="U1289" s="41"/>
      <c r="V1289" s="84">
        <v>3.6416666666666674E-2</v>
      </c>
      <c r="W1289" s="84">
        <v>3.6000000000000004E-2</v>
      </c>
      <c r="X1289" s="87">
        <v>3.6</v>
      </c>
      <c r="Y1289" s="41"/>
      <c r="Z1289" s="13">
        <v>1.5900000000000001E-2</v>
      </c>
      <c r="AA1289" s="11">
        <v>1.59</v>
      </c>
      <c r="AB1289" s="22">
        <v>1.55E-2</v>
      </c>
      <c r="AC1289" s="41"/>
      <c r="AD1289" s="90">
        <v>0</v>
      </c>
      <c r="AE1289" s="41"/>
      <c r="AF1289" s="12">
        <v>-1.6280898111292741E-3</v>
      </c>
      <c r="AG1289" s="104">
        <v>3225.52</v>
      </c>
      <c r="AH1289" s="41"/>
      <c r="AI1289" s="94">
        <v>0.18</v>
      </c>
      <c r="AJ1289" s="94">
        <v>1.76</v>
      </c>
      <c r="AK1289" s="94">
        <v>1.52</v>
      </c>
      <c r="AL1289" s="41"/>
      <c r="AM1289" s="7">
        <v>1.7944821136310463E-2</v>
      </c>
      <c r="AN1289" s="7">
        <v>1.7544364232504606E-3</v>
      </c>
      <c r="AO1289" s="7">
        <v>1.6611905946875005E-2</v>
      </c>
      <c r="AP1289" s="7">
        <v>1.5712926283795836E-2</v>
      </c>
      <c r="AQ1289" s="7">
        <v>1.4886895437796976E-2</v>
      </c>
      <c r="AR1289" s="7">
        <v>1.8120536231624795E-2</v>
      </c>
      <c r="AS1289" s="18">
        <v>104.49</v>
      </c>
      <c r="AT1289" s="41"/>
      <c r="AU1289" s="9">
        <v>1.5913288616700605E-2</v>
      </c>
      <c r="AV1289" s="9">
        <v>1.7733555721708427E-3</v>
      </c>
      <c r="AW1289" s="9">
        <v>1.6892036524555287E-2</v>
      </c>
      <c r="AX1289" s="9">
        <v>1.6673309145628368E-2</v>
      </c>
      <c r="AY1289" s="9">
        <v>1.5772226852363902E-2</v>
      </c>
      <c r="AZ1289" s="9">
        <v>1.7199352111261446E-2</v>
      </c>
      <c r="BA1289" s="10">
        <v>104.50700000000001</v>
      </c>
      <c r="BB1289" s="41"/>
    </row>
    <row r="1290" spans="1:54" ht="12.75" customHeight="1" x14ac:dyDescent="0.2">
      <c r="A1290" s="32">
        <v>43862</v>
      </c>
      <c r="B1290" s="7">
        <v>2.3348735639459495E-2</v>
      </c>
      <c r="C1290" s="7">
        <v>4.7467072130658039E-4</v>
      </c>
      <c r="D1290" s="7">
        <v>2.0216369048984273E-2</v>
      </c>
      <c r="E1290" s="7">
        <v>1.96265593435061E-2</v>
      </c>
      <c r="F1290" s="7">
        <v>1.7845456060238796E-2</v>
      </c>
      <c r="G1290" s="7">
        <v>2.1271212975260134E-2</v>
      </c>
      <c r="H1290" s="7">
        <v>2.1561338289962872E-2</v>
      </c>
      <c r="I1290" s="8">
        <v>258.678</v>
      </c>
      <c r="J1290" s="8">
        <v>259.25</v>
      </c>
      <c r="K1290" s="41"/>
      <c r="L1290" s="9">
        <v>2.3568249883192838E-2</v>
      </c>
      <c r="M1290" s="9">
        <v>2.4520463714212681E-3</v>
      </c>
      <c r="N1290" s="9">
        <v>2.0959768198391737E-2</v>
      </c>
      <c r="O1290" s="9">
        <v>2.16852202637976E-2</v>
      </c>
      <c r="P1290" s="9">
        <v>1.9374468234021558E-2</v>
      </c>
      <c r="Q1290" s="9">
        <v>2.0103236693076676E-2</v>
      </c>
      <c r="R1290" s="9">
        <v>1.9290123456790154E-2</v>
      </c>
      <c r="S1290" s="10">
        <v>267.26799999999997</v>
      </c>
      <c r="T1290" s="10">
        <v>267.37</v>
      </c>
      <c r="U1290" s="41"/>
      <c r="V1290" s="84">
        <v>3.6166666666666673E-2</v>
      </c>
      <c r="W1290" s="84">
        <v>3.5000000000000003E-2</v>
      </c>
      <c r="X1290" s="87">
        <v>3.5</v>
      </c>
      <c r="Y1290" s="41"/>
      <c r="Z1290" s="13">
        <v>1.5800000000000002E-2</v>
      </c>
      <c r="AA1290" s="11">
        <v>1.58</v>
      </c>
      <c r="AB1290" s="22">
        <v>1.5800000000000002E-2</v>
      </c>
      <c r="AC1290" s="41"/>
      <c r="AD1290" s="90">
        <v>0</v>
      </c>
      <c r="AE1290" s="41"/>
      <c r="AF1290" s="12">
        <v>-8.4110469009648137E-2</v>
      </c>
      <c r="AG1290" s="104">
        <v>2954.22</v>
      </c>
      <c r="AH1290" s="41"/>
      <c r="AI1290" s="94">
        <v>0.27</v>
      </c>
      <c r="AJ1290" s="94">
        <v>1.5</v>
      </c>
      <c r="AK1290" s="94">
        <v>1.33</v>
      </c>
      <c r="AL1290" s="41"/>
      <c r="AM1290" s="7">
        <v>1.689097203314005E-2</v>
      </c>
      <c r="AN1290" s="7">
        <v>7.9433438606568707E-4</v>
      </c>
      <c r="AO1290" s="7">
        <v>1.642130473368697E-2</v>
      </c>
      <c r="AP1290" s="7">
        <v>1.5515162853055209E-2</v>
      </c>
      <c r="AQ1290" s="7">
        <v>1.4969734699610937E-2</v>
      </c>
      <c r="AR1290" s="7">
        <v>1.8000741458551905E-2</v>
      </c>
      <c r="AS1290" s="18">
        <v>104.57299999999999</v>
      </c>
      <c r="AT1290" s="41"/>
      <c r="AU1290" s="9">
        <v>1.6976972310441596E-2</v>
      </c>
      <c r="AV1290" s="9">
        <v>1.9520223525695268E-3</v>
      </c>
      <c r="AW1290" s="9">
        <v>1.6953321312764391E-2</v>
      </c>
      <c r="AX1290" s="9">
        <v>1.6837512688447021E-2</v>
      </c>
      <c r="AY1290" s="9">
        <v>1.5881702998224112E-2</v>
      </c>
      <c r="AZ1290" s="9">
        <v>1.7223983249730956E-2</v>
      </c>
      <c r="BA1290" s="10">
        <v>104.711</v>
      </c>
      <c r="BB1290" s="41"/>
    </row>
    <row r="1291" spans="1:54" ht="12.75" customHeight="1" x14ac:dyDescent="0.2">
      <c r="A1291" s="32">
        <v>43891</v>
      </c>
      <c r="B1291" s="7">
        <v>1.5393269919198094E-2</v>
      </c>
      <c r="C1291" s="7">
        <v>-4.5284474445514977E-3</v>
      </c>
      <c r="D1291" s="7">
        <v>1.9199621461031047E-2</v>
      </c>
      <c r="E1291" s="7">
        <v>1.797347455866305E-2</v>
      </c>
      <c r="F1291" s="7">
        <v>1.7206785592568608E-2</v>
      </c>
      <c r="G1291" s="7">
        <v>2.07407997147806E-2</v>
      </c>
      <c r="H1291" s="7">
        <v>8.8626292466764678E-3</v>
      </c>
      <c r="I1291" s="8">
        <v>258.11500000000001</v>
      </c>
      <c r="J1291" s="8">
        <v>258.07600000000002</v>
      </c>
      <c r="K1291" s="41"/>
      <c r="L1291" s="9">
        <v>2.0913854473792792E-2</v>
      </c>
      <c r="M1291" s="9">
        <v>-1.1818827841568735E-3</v>
      </c>
      <c r="N1291" s="9">
        <v>2.081666095591661E-2</v>
      </c>
      <c r="O1291" s="9">
        <v>2.0883391398647477E-2</v>
      </c>
      <c r="P1291" s="9">
        <v>1.9180311584616749E-2</v>
      </c>
      <c r="Q1291" s="9">
        <v>1.9828307234584175E-2</v>
      </c>
      <c r="R1291" s="9">
        <v>1.6923076923076819E-2</v>
      </c>
      <c r="S1291" s="10">
        <v>267.31200000000001</v>
      </c>
      <c r="T1291" s="10">
        <v>267.05399999999997</v>
      </c>
      <c r="U1291" s="41"/>
      <c r="V1291" s="84">
        <v>3.6666666666666674E-2</v>
      </c>
      <c r="W1291" s="84">
        <v>4.4000000000000004E-2</v>
      </c>
      <c r="X1291" s="87">
        <v>4.4000000000000004</v>
      </c>
      <c r="Y1291" s="41"/>
      <c r="Z1291" s="13">
        <v>8.0000000000000004E-4</v>
      </c>
      <c r="AA1291" s="11">
        <v>0.08</v>
      </c>
      <c r="AB1291" s="22">
        <v>6.5000000000000006E-3</v>
      </c>
      <c r="AC1291" s="41"/>
      <c r="AD1291" s="90">
        <v>1</v>
      </c>
      <c r="AE1291" s="41"/>
      <c r="AF1291" s="12">
        <v>-0.12511932083595656</v>
      </c>
      <c r="AG1291" s="104">
        <v>2584.59</v>
      </c>
      <c r="AH1291" s="41"/>
      <c r="AI1291" s="94">
        <v>0.47</v>
      </c>
      <c r="AJ1291" s="94">
        <v>0.87</v>
      </c>
      <c r="AK1291" s="94">
        <v>0.45</v>
      </c>
      <c r="AL1291" s="41"/>
      <c r="AM1291" s="7">
        <v>1.1662090444265472E-2</v>
      </c>
      <c r="AN1291" s="7">
        <v>-2.8879347441499448E-3</v>
      </c>
      <c r="AO1291" s="7">
        <v>1.5615310485374012E-2</v>
      </c>
      <c r="AP1291" s="7">
        <v>1.4544725927254198E-2</v>
      </c>
      <c r="AQ1291" s="7">
        <v>1.4533377899577093E-2</v>
      </c>
      <c r="AR1291" s="7">
        <v>1.763569681559285E-2</v>
      </c>
      <c r="AS1291" s="18">
        <v>104.271</v>
      </c>
      <c r="AT1291" s="41"/>
      <c r="AU1291" s="9">
        <v>1.5272953094374042E-2</v>
      </c>
      <c r="AV1291" s="9">
        <v>-7.54457506852102E-4</v>
      </c>
      <c r="AW1291" s="9">
        <v>1.6840513101232579E-2</v>
      </c>
      <c r="AX1291" s="9">
        <v>1.6376112987148472E-2</v>
      </c>
      <c r="AY1291" s="9">
        <v>1.5654113238461997E-2</v>
      </c>
      <c r="AZ1291" s="9">
        <v>1.7081141027295077E-2</v>
      </c>
      <c r="BA1291" s="10">
        <v>104.63200000000001</v>
      </c>
      <c r="BB1291" s="41"/>
    </row>
    <row r="1292" spans="1:54" ht="12.75" customHeight="1" x14ac:dyDescent="0.2">
      <c r="A1292" s="32">
        <v>43922</v>
      </c>
      <c r="B1292" s="7">
        <v>3.290966863368272E-3</v>
      </c>
      <c r="C1292" s="7">
        <v>-7.9201475534340648E-3</v>
      </c>
      <c r="D1292" s="7">
        <v>1.5919505960736435E-2</v>
      </c>
      <c r="E1292" s="7">
        <v>1.6195568672419558E-2</v>
      </c>
      <c r="F1292" s="7">
        <v>1.6348139658525218E-2</v>
      </c>
      <c r="G1292" s="7">
        <v>2.0368637027276648E-2</v>
      </c>
      <c r="H1292" s="7">
        <v>-2.2058823529412797E-3</v>
      </c>
      <c r="I1292" s="8">
        <v>256.38900000000001</v>
      </c>
      <c r="J1292" s="8">
        <v>256.03199999999998</v>
      </c>
      <c r="K1292" s="41"/>
      <c r="L1292" s="9">
        <v>1.4321546742296132E-2</v>
      </c>
      <c r="M1292" s="9">
        <v>-4.8978858208451603E-3</v>
      </c>
      <c r="N1292" s="9">
        <v>1.878200284794862E-2</v>
      </c>
      <c r="O1292" s="9">
        <v>1.9326714955471891E-2</v>
      </c>
      <c r="P1292" s="9">
        <v>1.8663759614453657E-2</v>
      </c>
      <c r="Q1292" s="9">
        <v>1.9481660697411529E-2</v>
      </c>
      <c r="R1292" s="9">
        <v>1.3066871637202215E-2</v>
      </c>
      <c r="S1292" s="10">
        <v>266.089</v>
      </c>
      <c r="T1292" s="10">
        <v>265.74599999999998</v>
      </c>
      <c r="U1292" s="41"/>
      <c r="V1292" s="84">
        <v>4.5916666666666675E-2</v>
      </c>
      <c r="W1292" s="84">
        <v>0.14800000000000002</v>
      </c>
      <c r="X1292" s="87">
        <v>14.8</v>
      </c>
      <c r="Y1292" s="41"/>
      <c r="Z1292" s="13">
        <v>5.0000000000000001E-4</v>
      </c>
      <c r="AA1292" s="11">
        <v>0.05</v>
      </c>
      <c r="AB1292" s="22">
        <v>5.0000000000000001E-4</v>
      </c>
      <c r="AC1292" s="41"/>
      <c r="AD1292" s="90">
        <v>1</v>
      </c>
      <c r="AE1292" s="41"/>
      <c r="AF1292" s="12">
        <v>0.12684410293315374</v>
      </c>
      <c r="AG1292" s="104">
        <v>2912.43</v>
      </c>
      <c r="AH1292" s="41"/>
      <c r="AI1292" s="94">
        <v>0.44</v>
      </c>
      <c r="AJ1292" s="94">
        <v>0.66</v>
      </c>
      <c r="AK1292" s="94">
        <v>0.22</v>
      </c>
      <c r="AL1292" s="41"/>
      <c r="AM1292" s="7">
        <v>4.6246130030960231E-3</v>
      </c>
      <c r="AN1292" s="7">
        <v>-4.1526407150598299E-3</v>
      </c>
      <c r="AO1292" s="7">
        <v>1.3563019310989022E-2</v>
      </c>
      <c r="AP1292" s="7">
        <v>1.3521076235231577E-2</v>
      </c>
      <c r="AQ1292" s="7">
        <v>1.4056252644167211E-2</v>
      </c>
      <c r="AR1292" s="7">
        <v>1.7466220304398039E-2</v>
      </c>
      <c r="AS1292" s="18">
        <v>103.83799999999999</v>
      </c>
      <c r="AT1292" s="41"/>
      <c r="AU1292" s="9">
        <v>9.9549702222438974E-3</v>
      </c>
      <c r="AV1292" s="9">
        <v>-3.2399265998929172E-3</v>
      </c>
      <c r="AW1292" s="9">
        <v>1.5048066713655217E-2</v>
      </c>
      <c r="AX1292" s="9">
        <v>1.5342248896484945E-2</v>
      </c>
      <c r="AY1292" s="9">
        <v>1.5272444471012614E-2</v>
      </c>
      <c r="AZ1292" s="9">
        <v>1.6882723324663784E-2</v>
      </c>
      <c r="BA1292" s="10">
        <v>104.29300000000001</v>
      </c>
      <c r="BB1292" s="41"/>
    </row>
    <row r="1293" spans="1:54" ht="12.75" customHeight="1" x14ac:dyDescent="0.2">
      <c r="A1293" s="32">
        <v>43952</v>
      </c>
      <c r="B1293" s="7">
        <v>1.1792637021070806E-3</v>
      </c>
      <c r="C1293" s="7">
        <v>-8.9832520934873816E-4</v>
      </c>
      <c r="D1293" s="7">
        <v>1.5636830022102588E-2</v>
      </c>
      <c r="E1293" s="7">
        <v>1.5166727697928595E-2</v>
      </c>
      <c r="F1293" s="7">
        <v>1.627136806515983E-2</v>
      </c>
      <c r="G1293" s="7">
        <v>2.0310102206020142E-2</v>
      </c>
      <c r="H1293" s="7">
        <v>-3.6603221083455484E-3</v>
      </c>
      <c r="I1293" s="8">
        <v>256.39400000000001</v>
      </c>
      <c r="J1293" s="8">
        <v>255.80199999999999</v>
      </c>
      <c r="K1293" s="41"/>
      <c r="L1293" s="9">
        <v>1.2220571994363771E-2</v>
      </c>
      <c r="M1293" s="9">
        <v>-1.2568392374673332E-3</v>
      </c>
      <c r="N1293" s="9">
        <v>1.8151529888678741E-2</v>
      </c>
      <c r="O1293" s="9">
        <v>1.88374360042316E-2</v>
      </c>
      <c r="P1293" s="9">
        <v>1.8540251265520169E-2</v>
      </c>
      <c r="Q1293" s="9">
        <v>1.942607725668255E-2</v>
      </c>
      <c r="R1293" s="9">
        <v>6.1208875286917763E-3</v>
      </c>
      <c r="S1293" s="10">
        <v>265.79899999999998</v>
      </c>
      <c r="T1293" s="10">
        <v>265.41199999999998</v>
      </c>
      <c r="U1293" s="41"/>
      <c r="V1293" s="84">
        <v>5.3916666666666668E-2</v>
      </c>
      <c r="W1293" s="84">
        <v>0.13200000000000001</v>
      </c>
      <c r="X1293" s="87">
        <v>13.2</v>
      </c>
      <c r="Y1293" s="41"/>
      <c r="Z1293" s="13">
        <v>5.0000000000000001E-4</v>
      </c>
      <c r="AA1293" s="11">
        <v>0.05</v>
      </c>
      <c r="AB1293" s="22">
        <v>5.0000000000000001E-4</v>
      </c>
      <c r="AC1293" s="41"/>
      <c r="AD1293" s="90">
        <v>0</v>
      </c>
      <c r="AE1293" s="41"/>
      <c r="AF1293" s="12">
        <v>4.528177501261843E-2</v>
      </c>
      <c r="AG1293" s="104">
        <v>3044.31</v>
      </c>
      <c r="AH1293" s="41"/>
      <c r="AI1293" s="94">
        <v>0.49</v>
      </c>
      <c r="AJ1293" s="94">
        <v>0.67</v>
      </c>
      <c r="AK1293" s="94">
        <v>0.17</v>
      </c>
      <c r="AL1293" s="41"/>
      <c r="AM1293" s="7">
        <v>4.9016290423937736E-3</v>
      </c>
      <c r="AN1293" s="7">
        <v>1.0015601224984128E-3</v>
      </c>
      <c r="AO1293" s="7">
        <v>1.4047056341564668E-2</v>
      </c>
      <c r="AP1293" s="7">
        <v>1.3238180638213359E-2</v>
      </c>
      <c r="AQ1293" s="7">
        <v>1.4125210234538388E-2</v>
      </c>
      <c r="AR1293" s="7">
        <v>1.7474911478948973E-2</v>
      </c>
      <c r="AS1293" s="18">
        <v>103.94199999999999</v>
      </c>
      <c r="AT1293" s="41"/>
      <c r="AU1293" s="9">
        <v>9.9737837497944071E-3</v>
      </c>
      <c r="AV1293" s="9">
        <v>1.0451324633484749E-3</v>
      </c>
      <c r="AW1293" s="9">
        <v>1.5130182735944686E-2</v>
      </c>
      <c r="AX1293" s="9">
        <v>1.5306591920401402E-2</v>
      </c>
      <c r="AY1293" s="9">
        <v>1.5266413141814095E-2</v>
      </c>
      <c r="AZ1293" s="9">
        <v>1.6881351514644649E-2</v>
      </c>
      <c r="BA1293" s="10">
        <v>104.402</v>
      </c>
      <c r="BB1293" s="41"/>
    </row>
    <row r="1294" spans="1:54" ht="12.75" customHeight="1" x14ac:dyDescent="0.2">
      <c r="A1294" s="32">
        <v>43983</v>
      </c>
      <c r="B1294" s="7">
        <v>6.4573304755548566E-3</v>
      </c>
      <c r="C1294" s="7">
        <v>4.847499237691677E-3</v>
      </c>
      <c r="D1294" s="7">
        <v>1.7178527001308952E-2</v>
      </c>
      <c r="E1294" s="7">
        <v>1.5564828333768377E-2</v>
      </c>
      <c r="F1294" s="7">
        <v>1.6925434605903122E-2</v>
      </c>
      <c r="G1294" s="7">
        <v>2.0321480668207492E-2</v>
      </c>
      <c r="H1294" s="7">
        <v>6.6030814380042546E-3</v>
      </c>
      <c r="I1294" s="8">
        <v>257.79700000000003</v>
      </c>
      <c r="J1294" s="8">
        <v>257.04199999999997</v>
      </c>
      <c r="K1294" s="41"/>
      <c r="L1294" s="9">
        <v>1.1874137937585738E-2</v>
      </c>
      <c r="M1294" s="9">
        <v>1.6464967672902286E-3</v>
      </c>
      <c r="N1294" s="9">
        <v>1.8552111711067854E-2</v>
      </c>
      <c r="O1294" s="9">
        <v>1.902501975415305E-2</v>
      </c>
      <c r="P1294" s="9">
        <v>1.8699682041309673E-2</v>
      </c>
      <c r="Q1294" s="9">
        <v>1.9494278133736831E-2</v>
      </c>
      <c r="R1294" s="9">
        <v>9.9388379204892185E-3</v>
      </c>
      <c r="S1294" s="10">
        <v>266.30200000000002</v>
      </c>
      <c r="T1294" s="10">
        <v>265.84899999999999</v>
      </c>
      <c r="U1294" s="41"/>
      <c r="V1294" s="84">
        <v>6.0083333333333336E-2</v>
      </c>
      <c r="W1294" s="84">
        <v>0.11</v>
      </c>
      <c r="X1294" s="87">
        <v>11</v>
      </c>
      <c r="Y1294" s="41"/>
      <c r="Z1294" s="13">
        <v>8.0000000000000004E-4</v>
      </c>
      <c r="AA1294" s="11">
        <v>0.08</v>
      </c>
      <c r="AB1294" s="22">
        <v>8.0000000000000004E-4</v>
      </c>
      <c r="AC1294" s="41"/>
      <c r="AD1294" s="90">
        <v>0</v>
      </c>
      <c r="AE1294" s="41"/>
      <c r="AF1294" s="12">
        <v>1.8388403283502663E-2</v>
      </c>
      <c r="AG1294" s="104">
        <v>3100.29</v>
      </c>
      <c r="AH1294" s="41"/>
      <c r="AI1294" s="94">
        <v>0.5</v>
      </c>
      <c r="AJ1294" s="94">
        <v>0.73</v>
      </c>
      <c r="AK1294" s="94">
        <v>0.19</v>
      </c>
      <c r="AL1294" s="41"/>
      <c r="AM1294" s="7">
        <v>7.5953770631209672E-3</v>
      </c>
      <c r="AN1294" s="7">
        <v>3.1556060110446982E-3</v>
      </c>
      <c r="AO1294" s="7">
        <v>1.4827602483095781E-2</v>
      </c>
      <c r="AP1294" s="7">
        <v>1.3483538288460828E-2</v>
      </c>
      <c r="AQ1294" s="7">
        <v>1.4487455927634452E-2</v>
      </c>
      <c r="AR1294" s="7">
        <v>1.7463151450533676E-2</v>
      </c>
      <c r="AS1294" s="18">
        <v>104.27</v>
      </c>
      <c r="AT1294" s="41"/>
      <c r="AU1294" s="9">
        <v>9.7045191193509961E-3</v>
      </c>
      <c r="AV1294" s="9">
        <v>1.5612727725522468E-3</v>
      </c>
      <c r="AW1294" s="9">
        <v>1.5204056712668779E-2</v>
      </c>
      <c r="AX1294" s="9">
        <v>1.5380103802175027E-2</v>
      </c>
      <c r="AY1294" s="9">
        <v>1.5376161512826503E-2</v>
      </c>
      <c r="AZ1294" s="9">
        <v>1.6921888436701504E-2</v>
      </c>
      <c r="BA1294" s="10">
        <v>104.565</v>
      </c>
      <c r="BB1294" s="41"/>
    </row>
    <row r="1295" spans="1:54" ht="12.75" customHeight="1" x14ac:dyDescent="0.2">
      <c r="A1295" s="32">
        <v>44013</v>
      </c>
      <c r="B1295" s="7">
        <v>9.8608182530370847E-3</v>
      </c>
      <c r="C1295" s="7">
        <v>5.0964433827935807E-3</v>
      </c>
      <c r="D1295" s="7">
        <v>1.9125115368761714E-2</v>
      </c>
      <c r="E1295" s="7">
        <v>1.6576519385723243E-2</v>
      </c>
      <c r="F1295" s="7">
        <v>1.7417183296274397E-2</v>
      </c>
      <c r="G1295" s="7">
        <v>2.0460661776662725E-2</v>
      </c>
      <c r="H1295" s="7">
        <v>1.4598540145984717E-3</v>
      </c>
      <c r="I1295" s="8">
        <v>259.101</v>
      </c>
      <c r="J1295" s="8">
        <v>258.35199999999998</v>
      </c>
      <c r="K1295" s="41"/>
      <c r="L1295" s="9">
        <v>1.5696258242717143E-2</v>
      </c>
      <c r="M1295" s="9">
        <v>5.7927620566562421E-3</v>
      </c>
      <c r="N1295" s="9">
        <v>2.0440459042843973E-2</v>
      </c>
      <c r="O1295" s="9">
        <v>2.002596188809358E-2</v>
      </c>
      <c r="P1295" s="9">
        <v>1.9237574239922228E-2</v>
      </c>
      <c r="Q1295" s="9">
        <v>1.9677348203261502E-2</v>
      </c>
      <c r="R1295" s="9">
        <v>4.5696877380045908E-3</v>
      </c>
      <c r="S1295" s="10">
        <v>267.70299999999997</v>
      </c>
      <c r="T1295" s="10">
        <v>267.38900000000001</v>
      </c>
      <c r="U1295" s="41"/>
      <c r="V1295" s="84">
        <v>6.5500000000000003E-2</v>
      </c>
      <c r="W1295" s="84">
        <v>0.10199999999999999</v>
      </c>
      <c r="X1295" s="87">
        <v>10.199999999999999</v>
      </c>
      <c r="Y1295" s="41"/>
      <c r="Z1295" s="13">
        <v>1E-3</v>
      </c>
      <c r="AA1295" s="11">
        <v>0.1</v>
      </c>
      <c r="AB1295" s="22">
        <v>8.9999999999999998E-4</v>
      </c>
      <c r="AC1295" s="41"/>
      <c r="AD1295" s="90">
        <v>0</v>
      </c>
      <c r="AE1295" s="41"/>
      <c r="AF1295" s="12">
        <v>5.5101296975444303E-2</v>
      </c>
      <c r="AG1295" s="104">
        <v>3271.12</v>
      </c>
      <c r="AH1295" s="41"/>
      <c r="AI1295" s="94">
        <v>0.44</v>
      </c>
      <c r="AJ1295" s="94">
        <v>0.62</v>
      </c>
      <c r="AK1295" s="94">
        <v>0.15</v>
      </c>
      <c r="AL1295" s="41"/>
      <c r="AM1295" s="7">
        <v>9.225840072571545E-3</v>
      </c>
      <c r="AN1295" s="7">
        <v>2.9538697611970477E-3</v>
      </c>
      <c r="AO1295" s="7">
        <v>1.5700295089938088E-2</v>
      </c>
      <c r="AP1295" s="7">
        <v>1.3896568555461064E-2</v>
      </c>
      <c r="AQ1295" s="7">
        <v>1.4700234038945492E-2</v>
      </c>
      <c r="AR1295" s="7">
        <v>1.7485755549017101E-2</v>
      </c>
      <c r="AS1295" s="18">
        <v>104.578</v>
      </c>
      <c r="AT1295" s="41"/>
      <c r="AU1295" s="9">
        <v>1.2143366963097257E-2</v>
      </c>
      <c r="AV1295" s="9">
        <v>3.5575957538374059E-3</v>
      </c>
      <c r="AW1295" s="9">
        <v>1.6159166030880856E-2</v>
      </c>
      <c r="AX1295" s="9">
        <v>1.5900289704844361E-2</v>
      </c>
      <c r="AY1295" s="9">
        <v>1.573455128125345E-2</v>
      </c>
      <c r="AZ1295" s="9">
        <v>1.6986281553462268E-2</v>
      </c>
      <c r="BA1295" s="10">
        <v>104.937</v>
      </c>
      <c r="BB1295" s="41"/>
    </row>
    <row r="1296" spans="1:54" ht="12.75" customHeight="1" x14ac:dyDescent="0.2">
      <c r="A1296" s="32">
        <v>44044</v>
      </c>
      <c r="B1296" s="7">
        <v>1.3096453823307153E-2</v>
      </c>
      <c r="C1296" s="7">
        <v>3.7313432835821558E-3</v>
      </c>
      <c r="D1296" s="7">
        <v>1.9178883017642923E-2</v>
      </c>
      <c r="E1296" s="7">
        <v>1.7505185371168741E-2</v>
      </c>
      <c r="F1296" s="7">
        <v>1.7597133256852304E-2</v>
      </c>
      <c r="G1296" s="7">
        <v>2.0621307662740396E-2</v>
      </c>
      <c r="H1296" s="7">
        <v>1.4619883040933868E-3</v>
      </c>
      <c r="I1296" s="8">
        <v>259.91800000000001</v>
      </c>
      <c r="J1296" s="8">
        <v>259.31599999999997</v>
      </c>
      <c r="K1296" s="41"/>
      <c r="L1296" s="9">
        <v>1.7363884483039271E-2</v>
      </c>
      <c r="M1296" s="9">
        <v>3.8632853258735445E-3</v>
      </c>
      <c r="N1296" s="9">
        <v>2.1069248917181094E-2</v>
      </c>
      <c r="O1296" s="9">
        <v>2.0646185140337447E-2</v>
      </c>
      <c r="P1296" s="9">
        <v>1.9502852887277378E-2</v>
      </c>
      <c r="Q1296" s="9">
        <v>1.9765140598711595E-2</v>
      </c>
      <c r="R1296" s="9">
        <v>4.5696877380045908E-3</v>
      </c>
      <c r="S1296" s="10">
        <v>268.75599999999997</v>
      </c>
      <c r="T1296" s="10">
        <v>268.42200000000003</v>
      </c>
      <c r="U1296" s="41"/>
      <c r="V1296" s="84">
        <v>6.9500000000000006E-2</v>
      </c>
      <c r="W1296" s="84">
        <v>8.4000000000000005E-2</v>
      </c>
      <c r="X1296" s="87">
        <v>8.4</v>
      </c>
      <c r="Y1296" s="41"/>
      <c r="Z1296" s="13">
        <v>8.9999999999999998E-4</v>
      </c>
      <c r="AA1296" s="11">
        <v>0.09</v>
      </c>
      <c r="AB1296" s="22">
        <v>1E-3</v>
      </c>
      <c r="AC1296" s="41"/>
      <c r="AD1296" s="90">
        <v>0</v>
      </c>
      <c r="AE1296" s="41"/>
      <c r="AF1296" s="12">
        <v>7.0064687324219221E-2</v>
      </c>
      <c r="AG1296" s="104">
        <v>3500.31</v>
      </c>
      <c r="AH1296" s="41"/>
      <c r="AI1296" s="94">
        <v>0.57999999999999996</v>
      </c>
      <c r="AJ1296" s="94">
        <v>0.65</v>
      </c>
      <c r="AK1296" s="94">
        <v>0.14000000000000001</v>
      </c>
      <c r="AL1296" s="41"/>
      <c r="AM1296" s="7">
        <v>1.157519050834388E-2</v>
      </c>
      <c r="AN1296" s="7">
        <v>2.7921742622731838E-3</v>
      </c>
      <c r="AO1296" s="7">
        <v>1.5885296970655327E-2</v>
      </c>
      <c r="AP1296" s="7">
        <v>1.4447582087848465E-2</v>
      </c>
      <c r="AQ1296" s="7">
        <v>1.4844048401426502E-2</v>
      </c>
      <c r="AR1296" s="7">
        <v>1.7631058258488652E-2</v>
      </c>
      <c r="AS1296" s="18">
        <v>104.87</v>
      </c>
      <c r="AT1296" s="41"/>
      <c r="AU1296" s="9">
        <v>1.3931038469319867E-2</v>
      </c>
      <c r="AV1296" s="9">
        <v>2.9160353354868995E-3</v>
      </c>
      <c r="AW1296" s="9">
        <v>1.6780053637694081E-2</v>
      </c>
      <c r="AX1296" s="9">
        <v>1.6328644762888089E-2</v>
      </c>
      <c r="AY1296" s="9">
        <v>1.5933069190503302E-2</v>
      </c>
      <c r="AZ1296" s="9">
        <v>1.7069236989372349E-2</v>
      </c>
      <c r="BA1296" s="10">
        <v>105.24299999999999</v>
      </c>
      <c r="BB1296" s="41"/>
    </row>
    <row r="1297" spans="1:54" ht="12.75" customHeight="1" x14ac:dyDescent="0.2">
      <c r="A1297" s="32">
        <v>44075</v>
      </c>
      <c r="B1297" s="7">
        <v>1.3713248610564666E-2</v>
      </c>
      <c r="C1297" s="7">
        <v>2.626139536318739E-3</v>
      </c>
      <c r="D1297" s="7">
        <v>1.7858489431218816E-2</v>
      </c>
      <c r="E1297" s="7">
        <v>1.8105639158139564E-2</v>
      </c>
      <c r="F1297" s="7">
        <v>1.7679583424099699E-2</v>
      </c>
      <c r="G1297" s="7">
        <v>2.0427252986181532E-2</v>
      </c>
      <c r="H1297" s="7">
        <v>5.1395007342145416E-3</v>
      </c>
      <c r="I1297" s="8">
        <v>260.27999999999997</v>
      </c>
      <c r="J1297" s="8">
        <v>259.99700000000001</v>
      </c>
      <c r="K1297" s="41"/>
      <c r="L1297" s="9">
        <v>1.7132790467333514E-2</v>
      </c>
      <c r="M1297" s="9">
        <v>1.9037187711885561E-3</v>
      </c>
      <c r="N1297" s="9">
        <v>2.07986192580214E-2</v>
      </c>
      <c r="O1297" s="9">
        <v>2.0277732213976662E-2</v>
      </c>
      <c r="P1297" s="9">
        <v>1.9452147571473066E-2</v>
      </c>
      <c r="Q1297" s="9">
        <v>1.9653558489932221E-2</v>
      </c>
      <c r="R1297" s="9">
        <v>8.4097859327216806E-3</v>
      </c>
      <c r="S1297" s="10">
        <v>269.05399999999997</v>
      </c>
      <c r="T1297" s="10">
        <v>268.93299999999999</v>
      </c>
      <c r="U1297" s="41"/>
      <c r="V1297" s="84">
        <v>7.3083333333333333E-2</v>
      </c>
      <c r="W1297" s="84">
        <v>7.8E-2</v>
      </c>
      <c r="X1297" s="87">
        <v>7.8</v>
      </c>
      <c r="Y1297" s="41"/>
      <c r="Z1297" s="13">
        <v>8.9999999999999998E-4</v>
      </c>
      <c r="AA1297" s="11">
        <v>0.09</v>
      </c>
      <c r="AB1297" s="22">
        <v>8.9999999999999998E-4</v>
      </c>
      <c r="AC1297" s="41"/>
      <c r="AD1297" s="90">
        <v>0</v>
      </c>
      <c r="AE1297" s="41"/>
      <c r="AF1297" s="12">
        <v>-3.9227954095494399E-2</v>
      </c>
      <c r="AG1297" s="104">
        <v>3363</v>
      </c>
      <c r="AH1297" s="41"/>
      <c r="AI1297" s="94">
        <v>0.56000000000000005</v>
      </c>
      <c r="AJ1297" s="94">
        <v>0.68</v>
      </c>
      <c r="AK1297" s="94">
        <v>0.13</v>
      </c>
      <c r="AL1297" s="41"/>
      <c r="AM1297" s="7">
        <v>1.2763537157895799E-2</v>
      </c>
      <c r="AN1297" s="7">
        <v>1.7831601029845157E-3</v>
      </c>
      <c r="AO1297" s="7">
        <v>1.5228405860904459E-2</v>
      </c>
      <c r="AP1297" s="7">
        <v>1.5090043587825175E-2</v>
      </c>
      <c r="AQ1297" s="7">
        <v>1.4923981999994895E-2</v>
      </c>
      <c r="AR1297" s="7">
        <v>1.750333638631707E-2</v>
      </c>
      <c r="AS1297" s="18">
        <v>105.057</v>
      </c>
      <c r="AT1297" s="41"/>
      <c r="AU1297" s="9">
        <v>1.4796915464076354E-2</v>
      </c>
      <c r="AV1297" s="9">
        <v>1.5868038729416334E-3</v>
      </c>
      <c r="AW1297" s="9">
        <v>1.6904693422758577E-2</v>
      </c>
      <c r="AX1297" s="9">
        <v>1.6357939715884839E-2</v>
      </c>
      <c r="AY1297" s="9">
        <v>1.6036509257616016E-2</v>
      </c>
      <c r="AZ1297" s="9">
        <v>1.7026647943880313E-2</v>
      </c>
      <c r="BA1297" s="10">
        <v>105.41</v>
      </c>
      <c r="BB1297" s="41"/>
    </row>
    <row r="1298" spans="1:54" ht="12.75" customHeight="1" x14ac:dyDescent="0.2">
      <c r="A1298" s="32">
        <v>44105</v>
      </c>
      <c r="B1298" s="7">
        <v>1.1820661677274913E-2</v>
      </c>
      <c r="C1298" s="7">
        <v>1.238475828567287E-3</v>
      </c>
      <c r="D1298" s="7">
        <v>1.8213815815413481E-2</v>
      </c>
      <c r="E1298" s="7">
        <v>1.8281712658257065E-2</v>
      </c>
      <c r="F1298" s="7">
        <v>1.7595163018552462E-2</v>
      </c>
      <c r="G1298" s="7">
        <v>2.0360377688233955E-2</v>
      </c>
      <c r="H1298" s="7">
        <v>6.5885797950220315E-3</v>
      </c>
      <c r="I1298" s="8">
        <v>260.38799999999998</v>
      </c>
      <c r="J1298" s="8">
        <v>260.31900000000002</v>
      </c>
      <c r="K1298" s="41"/>
      <c r="L1298" s="9">
        <v>1.6105848131925171E-2</v>
      </c>
      <c r="M1298" s="9">
        <v>1.3869625520110951E-3</v>
      </c>
      <c r="N1298" s="9">
        <v>2.0208792307682133E-2</v>
      </c>
      <c r="O1298" s="9">
        <v>1.9961257709024904E-2</v>
      </c>
      <c r="P1298" s="9">
        <v>1.9476927235449804E-2</v>
      </c>
      <c r="Q1298" s="9">
        <v>1.9565815335581993E-2</v>
      </c>
      <c r="R1298" s="9">
        <v>8.3713850837137116E-3</v>
      </c>
      <c r="S1298" s="10">
        <v>269.32799999999997</v>
      </c>
      <c r="T1298" s="10">
        <v>269.30599999999998</v>
      </c>
      <c r="U1298" s="41"/>
      <c r="V1298" s="84">
        <v>7.583333333333335E-2</v>
      </c>
      <c r="W1298" s="84">
        <v>6.9000000000000006E-2</v>
      </c>
      <c r="X1298" s="87">
        <v>6.9</v>
      </c>
      <c r="Y1298" s="41"/>
      <c r="Z1298" s="13">
        <v>8.9999999999999998E-4</v>
      </c>
      <c r="AA1298" s="11">
        <v>0.09</v>
      </c>
      <c r="AB1298" s="22">
        <v>8.9999999999999998E-4</v>
      </c>
      <c r="AC1298" s="41"/>
      <c r="AD1298" s="90">
        <v>0</v>
      </c>
      <c r="AE1298" s="41"/>
      <c r="AF1298" s="12">
        <v>-2.7665774606006499E-2</v>
      </c>
      <c r="AG1298" s="104">
        <v>3269.96</v>
      </c>
      <c r="AH1298" s="41"/>
      <c r="AI1298" s="94">
        <v>0.74</v>
      </c>
      <c r="AJ1298" s="94">
        <v>0.79</v>
      </c>
      <c r="AK1298" s="94">
        <v>0.15</v>
      </c>
      <c r="AL1298" s="41"/>
      <c r="AM1298" s="7">
        <v>1.1874861668446979E-2</v>
      </c>
      <c r="AN1298" s="7">
        <v>8.9475237252156781E-4</v>
      </c>
      <c r="AO1298" s="7">
        <v>1.5089810225246358E-2</v>
      </c>
      <c r="AP1298" s="7">
        <v>1.5271629454660651E-2</v>
      </c>
      <c r="AQ1298" s="7">
        <v>1.4691520275257774E-2</v>
      </c>
      <c r="AR1298" s="7">
        <v>1.7479681940989034E-2</v>
      </c>
      <c r="AS1298" s="18">
        <v>105.151</v>
      </c>
      <c r="AT1298" s="41"/>
      <c r="AU1298" s="9">
        <v>1.4217326104510208E-2</v>
      </c>
      <c r="AV1298" s="9">
        <v>9.2021629826399831E-4</v>
      </c>
      <c r="AW1298" s="9">
        <v>1.6385760241354852E-2</v>
      </c>
      <c r="AX1298" s="9">
        <v>1.6478002195595476E-2</v>
      </c>
      <c r="AY1298" s="9">
        <v>1.5975258248071667E-2</v>
      </c>
      <c r="AZ1298" s="9">
        <v>1.7002470765600464E-2</v>
      </c>
      <c r="BA1298" s="10">
        <v>105.50700000000001</v>
      </c>
      <c r="BB1298" s="41"/>
    </row>
    <row r="1299" spans="1:54" ht="12.75" customHeight="1" x14ac:dyDescent="0.2">
      <c r="A1299" s="32">
        <v>44136</v>
      </c>
      <c r="B1299" s="7">
        <v>1.1745357842679605E-2</v>
      </c>
      <c r="C1299" s="7">
        <v>2.274132890799363E-3</v>
      </c>
      <c r="D1299" s="7">
        <v>1.7998269831359215E-2</v>
      </c>
      <c r="E1299" s="7">
        <v>1.8587670251456023E-2</v>
      </c>
      <c r="F1299" s="7">
        <v>1.7490216544912451E-2</v>
      </c>
      <c r="G1299" s="7">
        <v>2.0299904695826543E-2</v>
      </c>
      <c r="H1299" s="7">
        <v>9.5307917888560745E-3</v>
      </c>
      <c r="I1299" s="8">
        <v>260.22899999999998</v>
      </c>
      <c r="J1299" s="8">
        <v>260.911</v>
      </c>
      <c r="K1299" s="41"/>
      <c r="L1299" s="9">
        <v>1.646498785400663E-2</v>
      </c>
      <c r="M1299" s="9">
        <v>2.5064424854999157E-3</v>
      </c>
      <c r="N1299" s="9">
        <v>2.0587707460841154E-2</v>
      </c>
      <c r="O1299" s="9">
        <v>1.9995819683152449E-2</v>
      </c>
      <c r="P1299" s="9">
        <v>1.9532718410345318E-2</v>
      </c>
      <c r="Q1299" s="9">
        <v>1.9537509436286848E-2</v>
      </c>
      <c r="R1299" s="9">
        <v>1.2977099236641143E-2</v>
      </c>
      <c r="S1299" s="10">
        <v>269.47300000000001</v>
      </c>
      <c r="T1299" s="10">
        <v>269.98099999999999</v>
      </c>
      <c r="U1299" s="41"/>
      <c r="V1299" s="84">
        <v>7.8416666666666676E-2</v>
      </c>
      <c r="W1299" s="84">
        <v>6.7000000000000004E-2</v>
      </c>
      <c r="X1299" s="87">
        <v>6.7</v>
      </c>
      <c r="Y1299" s="41"/>
      <c r="Z1299" s="13">
        <v>8.9999999999999998E-4</v>
      </c>
      <c r="AA1299" s="11">
        <v>0.09</v>
      </c>
      <c r="AB1299" s="22">
        <v>8.9999999999999998E-4</v>
      </c>
      <c r="AC1299" s="41"/>
      <c r="AD1299" s="90">
        <v>0</v>
      </c>
      <c r="AE1299" s="41"/>
      <c r="AF1299" s="12">
        <v>0.10754565805086314</v>
      </c>
      <c r="AG1299" s="104">
        <v>3621.63</v>
      </c>
      <c r="AH1299" s="41"/>
      <c r="AI1299" s="94">
        <v>0.68</v>
      </c>
      <c r="AJ1299" s="94">
        <v>0.87</v>
      </c>
      <c r="AK1299" s="94">
        <v>0.17</v>
      </c>
      <c r="AL1299" s="41"/>
      <c r="AM1299" s="7">
        <v>1.186264708144269E-2</v>
      </c>
      <c r="AN1299" s="7">
        <v>1.0175842360033993E-3</v>
      </c>
      <c r="AO1299" s="7">
        <v>1.4949635243161508E-2</v>
      </c>
      <c r="AP1299" s="7">
        <v>1.5351123040452608E-2</v>
      </c>
      <c r="AQ1299" s="7">
        <v>1.4592839431447846E-2</v>
      </c>
      <c r="AR1299" s="7">
        <v>1.7460314963927859E-2</v>
      </c>
      <c r="AS1299" s="18">
        <v>105.258</v>
      </c>
      <c r="AT1299" s="41"/>
      <c r="AU1299" s="9">
        <v>1.453521884486797E-2</v>
      </c>
      <c r="AV1299" s="9">
        <v>9.2884832285999863E-4</v>
      </c>
      <c r="AW1299" s="9">
        <v>1.6535148060284888E-2</v>
      </c>
      <c r="AX1299" s="9">
        <v>1.6449406664809541E-2</v>
      </c>
      <c r="AY1299" s="9">
        <v>1.5937655818786922E-2</v>
      </c>
      <c r="AZ1299" s="9">
        <v>1.6959955574521901E-2</v>
      </c>
      <c r="BA1299" s="10">
        <v>105.605</v>
      </c>
      <c r="BB1299" s="41"/>
    </row>
    <row r="1300" spans="1:54" ht="12.75" customHeight="1" x14ac:dyDescent="0.2">
      <c r="A1300" s="32">
        <v>44166</v>
      </c>
      <c r="B1300" s="7">
        <v>1.3620054947193205E-2</v>
      </c>
      <c r="C1300" s="7">
        <v>4.346309661148906E-3</v>
      </c>
      <c r="D1300" s="7">
        <v>1.8517255664920684E-2</v>
      </c>
      <c r="E1300" s="7">
        <v>1.9477078308729689E-2</v>
      </c>
      <c r="F1300" s="7">
        <v>1.7411269448240896E-2</v>
      </c>
      <c r="G1300" s="7">
        <v>2.0377225090754125E-2</v>
      </c>
      <c r="H1300" s="7">
        <v>7.3313782991202281E-3</v>
      </c>
      <c r="I1300" s="8">
        <v>260.47399999999999</v>
      </c>
      <c r="J1300" s="8">
        <v>262.04500000000002</v>
      </c>
      <c r="K1300" s="41"/>
      <c r="L1300" s="9">
        <v>1.6196425538339554E-2</v>
      </c>
      <c r="M1300" s="9">
        <v>1.3334271670970566E-3</v>
      </c>
      <c r="N1300" s="9">
        <v>2.0187255179374697E-2</v>
      </c>
      <c r="O1300" s="9">
        <v>2.0056297787802491E-2</v>
      </c>
      <c r="P1300" s="9">
        <v>1.9568771001440943E-2</v>
      </c>
      <c r="Q1300" s="9">
        <v>1.9546505344458343E-2</v>
      </c>
      <c r="R1300" s="9">
        <v>1.0703363914372988E-2</v>
      </c>
      <c r="S1300" s="10">
        <v>269.226</v>
      </c>
      <c r="T1300" s="10">
        <v>270.34100000000001</v>
      </c>
      <c r="U1300" s="41"/>
      <c r="V1300" s="84">
        <v>8.1000000000000016E-2</v>
      </c>
      <c r="W1300" s="84">
        <v>6.7000000000000004E-2</v>
      </c>
      <c r="X1300" s="87">
        <v>6.7</v>
      </c>
      <c r="Y1300" s="41"/>
      <c r="Z1300" s="13">
        <v>8.9999999999999998E-4</v>
      </c>
      <c r="AA1300" s="11">
        <v>0.09</v>
      </c>
      <c r="AB1300" s="22">
        <v>8.9999999999999998E-4</v>
      </c>
      <c r="AC1300" s="41"/>
      <c r="AD1300" s="90">
        <v>0</v>
      </c>
      <c r="AE1300" s="41"/>
      <c r="AF1300" s="12">
        <v>3.712140665943231E-2</v>
      </c>
      <c r="AG1300" s="104">
        <v>3756.07</v>
      </c>
      <c r="AH1300" s="41"/>
      <c r="AI1300" s="94">
        <v>0.8</v>
      </c>
      <c r="AJ1300" s="94">
        <v>0.93</v>
      </c>
      <c r="AK1300" s="94">
        <v>0.14000000000000001</v>
      </c>
      <c r="AL1300" s="41"/>
      <c r="AM1300" s="7">
        <v>1.3345221317840661E-2</v>
      </c>
      <c r="AN1300" s="7">
        <v>4.1897052955595093E-3</v>
      </c>
      <c r="AO1300" s="7">
        <v>1.5874266723938879E-2</v>
      </c>
      <c r="AP1300" s="7">
        <v>1.6371454945076858E-2</v>
      </c>
      <c r="AQ1300" s="7">
        <v>1.4787793184287912E-2</v>
      </c>
      <c r="AR1300" s="7">
        <v>1.7595190240237146E-2</v>
      </c>
      <c r="AS1300" s="18">
        <v>105.699</v>
      </c>
      <c r="AT1300" s="41"/>
      <c r="AU1300" s="9">
        <v>1.5087900922144959E-2</v>
      </c>
      <c r="AV1300" s="9">
        <v>2.7555513470005621E-3</v>
      </c>
      <c r="AW1300" s="9">
        <v>1.6969206388000035E-2</v>
      </c>
      <c r="AX1300" s="9">
        <v>1.6875273216506059E-2</v>
      </c>
      <c r="AY1300" s="9">
        <v>1.6195843205647265E-2</v>
      </c>
      <c r="AZ1300" s="9">
        <v>1.7050028836723241E-2</v>
      </c>
      <c r="BA1300" s="10">
        <v>105.896</v>
      </c>
      <c r="BB1300" s="41"/>
    </row>
    <row r="1301" spans="1:54" ht="12.75" customHeight="1" x14ac:dyDescent="0.2">
      <c r="A1301" s="32">
        <v>44197</v>
      </c>
      <c r="B1301" s="7">
        <v>1.3997697415600863E-2</v>
      </c>
      <c r="C1301" s="7">
        <v>2.4499608845809373E-3</v>
      </c>
      <c r="D1301" s="7">
        <v>1.8113935337731535E-2</v>
      </c>
      <c r="E1301" s="7">
        <v>2.0005921212101541E-2</v>
      </c>
      <c r="F1301" s="7">
        <v>1.7359671722312786E-2</v>
      </c>
      <c r="G1301" s="7">
        <v>2.0272275591433075E-2</v>
      </c>
      <c r="H1301" s="7">
        <v>1.0233918128654818E-2</v>
      </c>
      <c r="I1301" s="8">
        <v>261.58199999999999</v>
      </c>
      <c r="J1301" s="8">
        <v>262.68700000000001</v>
      </c>
      <c r="K1301" s="41"/>
      <c r="L1301" s="9">
        <v>1.4101291709899044E-2</v>
      </c>
      <c r="M1301" s="9">
        <v>1.7015547031329348E-4</v>
      </c>
      <c r="N1301" s="9">
        <v>1.9409702749340729E-2</v>
      </c>
      <c r="O1301" s="9">
        <v>1.9830935014586437E-2</v>
      </c>
      <c r="P1301" s="9">
        <v>1.9593458568419431E-2</v>
      </c>
      <c r="Q1301" s="9">
        <v>1.9451740637742132E-2</v>
      </c>
      <c r="R1301" s="9">
        <v>1.3740458015267354E-2</v>
      </c>
      <c r="S1301" s="10">
        <v>269.755</v>
      </c>
      <c r="T1301" s="10">
        <v>270.387</v>
      </c>
      <c r="U1301" s="41"/>
      <c r="V1301" s="84">
        <v>8.3333333333333356E-2</v>
      </c>
      <c r="W1301" s="84">
        <v>6.4000000000000001E-2</v>
      </c>
      <c r="X1301" s="87">
        <v>6.4</v>
      </c>
      <c r="Y1301" s="41"/>
      <c r="Z1301" s="13">
        <v>7.000000000000001E-4</v>
      </c>
      <c r="AA1301" s="11">
        <v>7.0000000000000007E-2</v>
      </c>
      <c r="AB1301" s="22">
        <v>8.9999999999999998E-4</v>
      </c>
      <c r="AC1301" s="41"/>
      <c r="AD1301" s="90">
        <v>0</v>
      </c>
      <c r="AE1301" s="41"/>
      <c r="AF1301" s="12">
        <v>-1.1136640158463607E-2</v>
      </c>
      <c r="AG1301" s="104">
        <v>3714.24</v>
      </c>
      <c r="AH1301" s="41"/>
      <c r="AI1301" s="94">
        <v>1</v>
      </c>
      <c r="AJ1301" s="94">
        <v>1.08</v>
      </c>
      <c r="AK1301" s="94">
        <v>0.13</v>
      </c>
      <c r="AL1301" s="41"/>
      <c r="AM1301" s="7">
        <v>1.5857976839888988E-2</v>
      </c>
      <c r="AN1301" s="7">
        <v>4.2384506948978107E-3</v>
      </c>
      <c r="AO1301" s="7">
        <v>1.603928711088165E-2</v>
      </c>
      <c r="AP1301" s="7">
        <v>1.7148083743287801E-2</v>
      </c>
      <c r="AQ1301" s="7">
        <v>1.4912806877668938E-2</v>
      </c>
      <c r="AR1301" s="7">
        <v>1.7564670466465149E-2</v>
      </c>
      <c r="AS1301" s="18">
        <v>106.14700000000001</v>
      </c>
      <c r="AT1301" s="41"/>
      <c r="AU1301" s="9">
        <v>1.6974939477738316E-2</v>
      </c>
      <c r="AV1301" s="9">
        <v>3.6356425171866213E-3</v>
      </c>
      <c r="AW1301" s="9">
        <v>1.7110302134932587E-2</v>
      </c>
      <c r="AX1301" s="9">
        <v>1.7256646522802566E-2</v>
      </c>
      <c r="AY1301" s="9">
        <v>1.6347384408327059E-2</v>
      </c>
      <c r="AZ1301" s="9">
        <v>1.7045698285305333E-2</v>
      </c>
      <c r="BA1301" s="10">
        <v>106.28100000000001</v>
      </c>
      <c r="BB1301" s="41"/>
    </row>
    <row r="1302" spans="1:54" ht="12.75" customHeight="1" x14ac:dyDescent="0.2">
      <c r="A1302" s="32">
        <v>44228</v>
      </c>
      <c r="B1302" s="7">
        <v>1.6762152173745104E-2</v>
      </c>
      <c r="C1302" s="7">
        <v>3.3956762230333837E-3</v>
      </c>
      <c r="D1302" s="7">
        <v>1.8431301576632864E-2</v>
      </c>
      <c r="E1302" s="7">
        <v>2.0952255249149898E-2</v>
      </c>
      <c r="F1302" s="7">
        <v>1.7414631703868144E-2</v>
      </c>
      <c r="G1302" s="7">
        <v>2.0347253404645826E-2</v>
      </c>
      <c r="H1302" s="7">
        <v>1.0917030567685559E-2</v>
      </c>
      <c r="I1302" s="8">
        <v>263.01400000000001</v>
      </c>
      <c r="J1302" s="8">
        <v>263.57900000000001</v>
      </c>
      <c r="K1302" s="41"/>
      <c r="L1302" s="9">
        <v>1.2826077195923435E-2</v>
      </c>
      <c r="M1302" s="9">
        <v>1.5015514799159302E-3</v>
      </c>
      <c r="N1302" s="9">
        <v>1.9068522757123674E-2</v>
      </c>
      <c r="O1302" s="9">
        <v>1.9582580542606642E-2</v>
      </c>
      <c r="P1302" s="9">
        <v>1.9566495190406208E-2</v>
      </c>
      <c r="Q1302" s="9">
        <v>1.9379853307937234E-2</v>
      </c>
      <c r="R1302" s="9">
        <v>7.570022710068125E-3</v>
      </c>
      <c r="S1302" s="10">
        <v>270.69600000000003</v>
      </c>
      <c r="T1302" s="10">
        <v>270.79300000000001</v>
      </c>
      <c r="U1302" s="41"/>
      <c r="V1302" s="84">
        <v>8.5583333333333358E-2</v>
      </c>
      <c r="W1302" s="84">
        <v>6.2E-2</v>
      </c>
      <c r="X1302" s="87">
        <v>6.2</v>
      </c>
      <c r="Y1302" s="41"/>
      <c r="Z1302" s="13">
        <v>7.000000000000001E-4</v>
      </c>
      <c r="AA1302" s="11">
        <v>7.0000000000000007E-2</v>
      </c>
      <c r="AB1302" s="22">
        <v>8.0000000000000004E-4</v>
      </c>
      <c r="AC1302" s="41"/>
      <c r="AD1302" s="90">
        <v>0</v>
      </c>
      <c r="AE1302" s="41"/>
      <c r="AF1302" s="12">
        <v>2.6091474971999817E-2</v>
      </c>
      <c r="AG1302" s="104">
        <v>3811.15</v>
      </c>
      <c r="AH1302" s="41"/>
      <c r="AI1302" s="94">
        <v>1.3</v>
      </c>
      <c r="AJ1302" s="94">
        <v>1.26</v>
      </c>
      <c r="AK1302" s="94">
        <v>0.12</v>
      </c>
      <c r="AL1302" s="41"/>
      <c r="AM1302" s="7">
        <v>1.8427318715156016E-2</v>
      </c>
      <c r="AN1302" s="7">
        <v>3.3255767944453396E-3</v>
      </c>
      <c r="AO1302" s="7">
        <v>1.6438352247105881E-2</v>
      </c>
      <c r="AP1302" s="7">
        <v>1.7930224239803838E-2</v>
      </c>
      <c r="AQ1302" s="7">
        <v>1.4967443672232239E-2</v>
      </c>
      <c r="AR1302" s="7">
        <v>1.7654891040715937E-2</v>
      </c>
      <c r="AS1302" s="18">
        <v>106.5</v>
      </c>
      <c r="AT1302" s="41"/>
      <c r="AU1302" s="9">
        <v>1.7094670091967412E-2</v>
      </c>
      <c r="AV1302" s="9">
        <v>2.0699842869373875E-3</v>
      </c>
      <c r="AW1302" s="9">
        <v>1.7170880444826953E-2</v>
      </c>
      <c r="AX1302" s="9">
        <v>1.7325252667327096E-2</v>
      </c>
      <c r="AY1302" s="9">
        <v>1.638001397631661E-2</v>
      </c>
      <c r="AZ1302" s="9">
        <v>1.7061030487003581E-2</v>
      </c>
      <c r="BA1302" s="10">
        <v>106.501</v>
      </c>
      <c r="BB1302" s="41"/>
    </row>
    <row r="1303" spans="1:54" ht="12.75" customHeight="1" x14ac:dyDescent="0.2">
      <c r="A1303" s="32">
        <v>44256</v>
      </c>
      <c r="B1303" s="7">
        <v>2.6197625089591892E-2</v>
      </c>
      <c r="C1303" s="7">
        <v>5.2432098156529605E-3</v>
      </c>
      <c r="D1303" s="7">
        <v>2.0062004544206813E-2</v>
      </c>
      <c r="E1303" s="7">
        <v>2.1516292879108168E-2</v>
      </c>
      <c r="F1303" s="7">
        <v>1.7145506951984357E-2</v>
      </c>
      <c r="G1303" s="7">
        <v>2.0591430100374009E-2</v>
      </c>
      <c r="H1303" s="7">
        <v>2.196193265007329E-2</v>
      </c>
      <c r="I1303" s="8">
        <v>264.87700000000001</v>
      </c>
      <c r="J1303" s="8">
        <v>264.96100000000001</v>
      </c>
      <c r="K1303" s="41"/>
      <c r="L1303" s="9">
        <v>1.646390734422698E-2</v>
      </c>
      <c r="M1303" s="9">
        <v>2.459443190924393E-3</v>
      </c>
      <c r="N1303" s="9">
        <v>1.9245838561060991E-2</v>
      </c>
      <c r="O1303" s="9">
        <v>1.9785305073042547E-2</v>
      </c>
      <c r="P1303" s="9">
        <v>1.9638874235927029E-2</v>
      </c>
      <c r="Q1303" s="9">
        <v>1.9322826716743569E-2</v>
      </c>
      <c r="R1303" s="9">
        <v>9.0771558245084094E-3</v>
      </c>
      <c r="S1303" s="10">
        <v>271.71300000000002</v>
      </c>
      <c r="T1303" s="10">
        <v>271.459</v>
      </c>
      <c r="U1303" s="41"/>
      <c r="V1303" s="84">
        <v>8.7000000000000008E-2</v>
      </c>
      <c r="W1303" s="84">
        <v>6.0999999999999999E-2</v>
      </c>
      <c r="X1303" s="87">
        <v>6.1</v>
      </c>
      <c r="Y1303" s="41"/>
      <c r="Z1303" s="13">
        <v>5.9999999999999995E-4</v>
      </c>
      <c r="AA1303" s="11">
        <v>0.06</v>
      </c>
      <c r="AB1303" s="22">
        <v>7.000000000000001E-4</v>
      </c>
      <c r="AC1303" s="41"/>
      <c r="AD1303" s="90">
        <v>0</v>
      </c>
      <c r="AE1303" s="41"/>
      <c r="AF1303" s="12">
        <v>4.2438634008107767E-2</v>
      </c>
      <c r="AG1303" s="104">
        <v>3972.89</v>
      </c>
      <c r="AH1303" s="41"/>
      <c r="AI1303" s="94">
        <v>1.58</v>
      </c>
      <c r="AJ1303" s="94">
        <v>1.61</v>
      </c>
      <c r="AK1303" s="94">
        <v>0.15</v>
      </c>
      <c r="AL1303" s="41"/>
      <c r="AM1303" s="7">
        <v>2.669006722866385E-2</v>
      </c>
      <c r="AN1303" s="7">
        <v>5.2018779342724031E-3</v>
      </c>
      <c r="AO1303" s="7">
        <v>1.7836590840362598E-2</v>
      </c>
      <c r="AP1303" s="7">
        <v>1.851088415004698E-2</v>
      </c>
      <c r="AQ1303" s="7">
        <v>1.5086883264742612E-2</v>
      </c>
      <c r="AR1303" s="7">
        <v>1.7914178042019557E-2</v>
      </c>
      <c r="AS1303" s="18">
        <v>107.054</v>
      </c>
      <c r="AT1303" s="41"/>
      <c r="AU1303" s="9">
        <v>2.1991360195733556E-2</v>
      </c>
      <c r="AV1303" s="9">
        <v>4.0562999408455536E-3</v>
      </c>
      <c r="AW1303" s="9">
        <v>1.7803974267238232E-2</v>
      </c>
      <c r="AX1303" s="9">
        <v>1.7857796981813889E-2</v>
      </c>
      <c r="AY1303" s="9">
        <v>1.663779338838034E-2</v>
      </c>
      <c r="AZ1303" s="9">
        <v>1.7214018357043059E-2</v>
      </c>
      <c r="BA1303" s="10">
        <v>106.93300000000001</v>
      </c>
      <c r="BB1303" s="41"/>
    </row>
    <row r="1304" spans="1:54" ht="12.75" customHeight="1" x14ac:dyDescent="0.2">
      <c r="A1304" s="32">
        <v>44287</v>
      </c>
      <c r="B1304" s="7">
        <v>4.1596948387021104E-2</v>
      </c>
      <c r="C1304" s="7">
        <v>6.2386539905872063E-3</v>
      </c>
      <c r="D1304" s="7">
        <v>2.1497256566041179E-2</v>
      </c>
      <c r="E1304" s="7">
        <v>2.2222497253301166E-2</v>
      </c>
      <c r="F1304" s="7">
        <v>1.732520492006917E-2</v>
      </c>
      <c r="G1304" s="7">
        <v>2.0806819569487711E-2</v>
      </c>
      <c r="H1304" s="7">
        <v>3.3898305084745894E-2</v>
      </c>
      <c r="I1304" s="8">
        <v>267.05399999999997</v>
      </c>
      <c r="J1304" s="8">
        <v>266.61399999999998</v>
      </c>
      <c r="K1304" s="41"/>
      <c r="L1304" s="9">
        <v>2.9610393514951872E-2</v>
      </c>
      <c r="M1304" s="9">
        <v>8.1080384146410278E-3</v>
      </c>
      <c r="N1304" s="9">
        <v>2.1507337457860931E-2</v>
      </c>
      <c r="O1304" s="9">
        <v>2.0947454136239774E-2</v>
      </c>
      <c r="P1304" s="9">
        <v>2.0286898961646482E-2</v>
      </c>
      <c r="Q1304" s="9">
        <v>1.9661668317853209E-2</v>
      </c>
      <c r="R1304" s="9">
        <v>1.8209408194233445E-2</v>
      </c>
      <c r="S1304" s="10">
        <v>273.96800000000002</v>
      </c>
      <c r="T1304" s="10">
        <v>273.66000000000003</v>
      </c>
      <c r="U1304" s="41"/>
      <c r="V1304" s="84">
        <v>7.9749999999999988E-2</v>
      </c>
      <c r="W1304" s="84">
        <v>6.0999999999999999E-2</v>
      </c>
      <c r="X1304" s="87">
        <v>6.1</v>
      </c>
      <c r="Y1304" s="41"/>
      <c r="Z1304" s="13">
        <v>5.0000000000000001E-4</v>
      </c>
      <c r="AA1304" s="11">
        <v>0.05</v>
      </c>
      <c r="AB1304" s="22">
        <v>7.000000000000001E-4</v>
      </c>
      <c r="AC1304" s="41"/>
      <c r="AD1304" s="90">
        <v>0</v>
      </c>
      <c r="AE1304" s="41"/>
      <c r="AF1304" s="12">
        <v>5.242531255584737E-2</v>
      </c>
      <c r="AG1304" s="104">
        <v>4181.17</v>
      </c>
      <c r="AH1304" s="41"/>
      <c r="AI1304" s="94">
        <v>1.49</v>
      </c>
      <c r="AJ1304" s="94">
        <v>1.64</v>
      </c>
      <c r="AK1304" s="94">
        <v>0.16</v>
      </c>
      <c r="AL1304" s="41"/>
      <c r="AM1304" s="7">
        <v>3.6402858298503427E-2</v>
      </c>
      <c r="AN1304" s="7">
        <v>5.2683692342181399E-3</v>
      </c>
      <c r="AO1304" s="7">
        <v>1.8812044832502428E-2</v>
      </c>
      <c r="AP1304" s="7">
        <v>1.8915039572980685E-2</v>
      </c>
      <c r="AQ1304" s="7">
        <v>1.5190545978843284E-2</v>
      </c>
      <c r="AR1304" s="7">
        <v>1.8092194954146601E-2</v>
      </c>
      <c r="AS1304" s="18">
        <v>107.61799999999999</v>
      </c>
      <c r="AT1304" s="41"/>
      <c r="AU1304" s="9">
        <v>3.1306032044336574E-2</v>
      </c>
      <c r="AV1304" s="9">
        <v>5.8447813116624392E-3</v>
      </c>
      <c r="AW1304" s="9">
        <v>1.9170443444281426E-2</v>
      </c>
      <c r="AX1304" s="9">
        <v>1.8543757617721868E-2</v>
      </c>
      <c r="AY1304" s="9">
        <v>1.6997369068836976E-2</v>
      </c>
      <c r="AZ1304" s="9">
        <v>1.7429543868505926E-2</v>
      </c>
      <c r="BA1304" s="10">
        <v>107.55800000000001</v>
      </c>
      <c r="BB1304" s="41"/>
    </row>
    <row r="1305" spans="1:54" ht="12.75" customHeight="1" x14ac:dyDescent="0.2">
      <c r="A1305" s="32">
        <v>44317</v>
      </c>
      <c r="B1305" s="7">
        <v>4.9927065375944712E-2</v>
      </c>
      <c r="C1305" s="7">
        <v>6.6350604244338474E-3</v>
      </c>
      <c r="D1305" s="7">
        <v>2.2803853169942823E-2</v>
      </c>
      <c r="E1305" s="7">
        <v>2.3029862648473287E-2</v>
      </c>
      <c r="F1305" s="7">
        <v>1.7660161624936777E-2</v>
      </c>
      <c r="G1305" s="7">
        <v>2.0984098316112254E-2</v>
      </c>
      <c r="H1305" s="7">
        <v>3.6002939015429947E-2</v>
      </c>
      <c r="I1305" s="8">
        <v>269.19499999999999</v>
      </c>
      <c r="J1305" s="8">
        <v>268.38299999999998</v>
      </c>
      <c r="K1305" s="41"/>
      <c r="L1305" s="9">
        <v>3.7976064620258043E-2</v>
      </c>
      <c r="M1305" s="9">
        <v>6.5957757801649031E-3</v>
      </c>
      <c r="N1305" s="9">
        <v>2.3305351037713695E-2</v>
      </c>
      <c r="O1305" s="9">
        <v>2.1921780441328531E-2</v>
      </c>
      <c r="P1305" s="9">
        <v>2.0812211896231947E-2</v>
      </c>
      <c r="Q1305" s="9">
        <v>2.0046190798208574E-2</v>
      </c>
      <c r="R1305" s="9">
        <v>2.3574144486691928E-2</v>
      </c>
      <c r="S1305" s="10">
        <v>275.89299999999997</v>
      </c>
      <c r="T1305" s="10">
        <v>275.46499999999997</v>
      </c>
      <c r="U1305" s="41"/>
      <c r="V1305" s="84">
        <v>7.3583333333333334E-2</v>
      </c>
      <c r="W1305" s="84">
        <v>5.7999999999999996E-2</v>
      </c>
      <c r="X1305" s="87">
        <v>5.8</v>
      </c>
      <c r="Y1305" s="41"/>
      <c r="Z1305" s="13">
        <v>5.0000000000000001E-4</v>
      </c>
      <c r="AA1305" s="11">
        <v>0.05</v>
      </c>
      <c r="AB1305" s="22">
        <v>5.9999999999999995E-4</v>
      </c>
      <c r="AC1305" s="41"/>
      <c r="AD1305" s="90">
        <v>0</v>
      </c>
      <c r="AE1305" s="41"/>
      <c r="AF1305" s="12">
        <v>5.4865025818131574E-3</v>
      </c>
      <c r="AG1305" s="104">
        <v>4204.1099999999997</v>
      </c>
      <c r="AH1305" s="41"/>
      <c r="AI1305" s="94">
        <v>1.44</v>
      </c>
      <c r="AJ1305" s="94">
        <v>1.62</v>
      </c>
      <c r="AK1305" s="94">
        <v>0.16</v>
      </c>
      <c r="AL1305" s="41"/>
      <c r="AM1305" s="7">
        <v>4.0724634892536304E-2</v>
      </c>
      <c r="AN1305" s="7">
        <v>5.175714099871831E-3</v>
      </c>
      <c r="AO1305" s="7">
        <v>1.9982384638771888E-2</v>
      </c>
      <c r="AP1305" s="7">
        <v>1.9634836818771317E-2</v>
      </c>
      <c r="AQ1305" s="7">
        <v>1.5406905968441631E-2</v>
      </c>
      <c r="AR1305" s="7">
        <v>1.822111362215395E-2</v>
      </c>
      <c r="AS1305" s="18">
        <v>108.175</v>
      </c>
      <c r="AT1305" s="41"/>
      <c r="AU1305" s="9">
        <v>3.5411199019175887E-2</v>
      </c>
      <c r="AV1305" s="9">
        <v>5.0298443630412137E-3</v>
      </c>
      <c r="AW1305" s="9">
        <v>2.0280868755304882E-2</v>
      </c>
      <c r="AX1305" s="9">
        <v>1.9219609161296169E-2</v>
      </c>
      <c r="AY1305" s="9">
        <v>1.7266213879823189E-2</v>
      </c>
      <c r="AZ1305" s="9">
        <v>1.7672780682488787E-2</v>
      </c>
      <c r="BA1305" s="10">
        <v>108.099</v>
      </c>
      <c r="BB1305" s="41"/>
    </row>
    <row r="1306" spans="1:54" ht="12.75" customHeight="1" x14ac:dyDescent="0.2">
      <c r="A1306" s="32">
        <v>44348</v>
      </c>
      <c r="B1306" s="7">
        <v>5.3914514133213354E-2</v>
      </c>
      <c r="C1306" s="7">
        <v>8.4617878181554307E-3</v>
      </c>
      <c r="D1306" s="7">
        <v>2.5417096068134359E-2</v>
      </c>
      <c r="E1306" s="7">
        <v>2.4251841087232107E-2</v>
      </c>
      <c r="F1306" s="7">
        <v>1.8710858836354927E-2</v>
      </c>
      <c r="G1306" s="7">
        <v>2.1370152027346379E-2</v>
      </c>
      <c r="H1306" s="7">
        <v>3.0612244897959329E-2</v>
      </c>
      <c r="I1306" s="8">
        <v>271.69600000000003</v>
      </c>
      <c r="J1306" s="8">
        <v>270.654</v>
      </c>
      <c r="K1306" s="41"/>
      <c r="L1306" s="9">
        <v>4.4746190415392961E-2</v>
      </c>
      <c r="M1306" s="9">
        <v>7.9356724084731489E-3</v>
      </c>
      <c r="N1306" s="9">
        <v>2.5869112178153131E-2</v>
      </c>
      <c r="O1306" s="9">
        <v>2.343175378612905E-2</v>
      </c>
      <c r="P1306" s="9">
        <v>2.1506924354738555E-2</v>
      </c>
      <c r="Q1306" s="9">
        <v>2.036438552951414E-2</v>
      </c>
      <c r="R1306" s="9">
        <v>2.195306585919754E-2</v>
      </c>
      <c r="S1306" s="10">
        <v>278.21800000000002</v>
      </c>
      <c r="T1306" s="10">
        <v>277.65100000000001</v>
      </c>
      <c r="U1306" s="41"/>
      <c r="V1306" s="84">
        <v>6.933333333333333E-2</v>
      </c>
      <c r="W1306" s="84">
        <v>5.9000000000000004E-2</v>
      </c>
      <c r="X1306" s="87">
        <v>5.9</v>
      </c>
      <c r="Y1306" s="41"/>
      <c r="Z1306" s="13">
        <v>8.0000000000000004E-4</v>
      </c>
      <c r="AA1306" s="11">
        <v>0.08</v>
      </c>
      <c r="AB1306" s="22">
        <v>8.0000000000000004E-4</v>
      </c>
      <c r="AC1306" s="41"/>
      <c r="AD1306" s="90">
        <v>0</v>
      </c>
      <c r="AE1306" s="41"/>
      <c r="AF1306" s="12">
        <v>2.221397632316946E-2</v>
      </c>
      <c r="AG1306" s="104">
        <v>4297.5</v>
      </c>
      <c r="AH1306" s="41"/>
      <c r="AI1306" s="94">
        <v>1.2</v>
      </c>
      <c r="AJ1306" s="94">
        <v>1.52</v>
      </c>
      <c r="AK1306" s="94">
        <v>0.2</v>
      </c>
      <c r="AL1306" s="41"/>
      <c r="AM1306" s="7">
        <v>4.3061283207058709E-2</v>
      </c>
      <c r="AN1306" s="7">
        <v>5.4079038594869733E-3</v>
      </c>
      <c r="AO1306" s="7">
        <v>2.1523878637466964E-2</v>
      </c>
      <c r="AP1306" s="7">
        <v>2.0377911644110958E-2</v>
      </c>
      <c r="AQ1306" s="7">
        <v>1.5975491123051855E-2</v>
      </c>
      <c r="AR1306" s="7">
        <v>1.8405968661677319E-2</v>
      </c>
      <c r="AS1306" s="18">
        <v>108.76</v>
      </c>
      <c r="AT1306" s="41"/>
      <c r="AU1306" s="9">
        <v>3.8617128102137466E-2</v>
      </c>
      <c r="AV1306" s="9">
        <v>4.6623928065938625E-3</v>
      </c>
      <c r="AW1306" s="9">
        <v>2.155635509660625E-2</v>
      </c>
      <c r="AX1306" s="9">
        <v>1.9956625918690074E-2</v>
      </c>
      <c r="AY1306" s="9">
        <v>1.7627850809958323E-2</v>
      </c>
      <c r="AZ1306" s="9">
        <v>1.7796005480231747E-2</v>
      </c>
      <c r="BA1306" s="10">
        <v>108.60299999999999</v>
      </c>
      <c r="BB1306" s="41"/>
    </row>
    <row r="1307" spans="1:54" ht="12.75" customHeight="1" x14ac:dyDescent="0.2">
      <c r="A1307" s="32">
        <v>44378</v>
      </c>
      <c r="B1307" s="7">
        <v>5.3654752393853977E-2</v>
      </c>
      <c r="C1307" s="7">
        <v>4.6147479808169578E-3</v>
      </c>
      <c r="D1307" s="7">
        <v>2.7035635650648482E-2</v>
      </c>
      <c r="E1307" s="7">
        <v>2.556750452596912E-2</v>
      </c>
      <c r="F1307" s="7">
        <v>1.9109592696230582E-2</v>
      </c>
      <c r="G1307" s="7">
        <v>2.1758955983254058E-2</v>
      </c>
      <c r="H1307" s="7">
        <v>3.7172011661807725E-2</v>
      </c>
      <c r="I1307" s="8">
        <v>273.00299999999999</v>
      </c>
      <c r="J1307" s="8">
        <v>271.90300000000002</v>
      </c>
      <c r="K1307" s="41"/>
      <c r="L1307" s="9">
        <v>4.2745131731807495E-2</v>
      </c>
      <c r="M1307" s="9">
        <v>3.5908388588552498E-3</v>
      </c>
      <c r="N1307" s="9">
        <v>2.6782710294235734E-2</v>
      </c>
      <c r="O1307" s="9">
        <v>2.4154913097388153E-2</v>
      </c>
      <c r="P1307" s="9">
        <v>2.17231775994009E-2</v>
      </c>
      <c r="Q1307" s="9">
        <v>2.0452012740432624E-2</v>
      </c>
      <c r="R1307" s="9">
        <v>2.8051554207733087E-2</v>
      </c>
      <c r="S1307" s="10">
        <v>279.14600000000002</v>
      </c>
      <c r="T1307" s="10">
        <v>278.64800000000002</v>
      </c>
      <c r="U1307" s="41"/>
      <c r="V1307" s="84">
        <v>6.5333333333333354E-2</v>
      </c>
      <c r="W1307" s="84">
        <v>5.4000000000000006E-2</v>
      </c>
      <c r="X1307" s="87">
        <v>5.4</v>
      </c>
      <c r="Y1307" s="41"/>
      <c r="Z1307" s="13">
        <v>7.000000000000001E-4</v>
      </c>
      <c r="AA1307" s="11">
        <v>7.0000000000000007E-2</v>
      </c>
      <c r="AB1307" s="22">
        <v>1E-3</v>
      </c>
      <c r="AC1307" s="41"/>
      <c r="AD1307" s="90">
        <v>0</v>
      </c>
      <c r="AE1307" s="41"/>
      <c r="AF1307" s="12">
        <v>2.274810936591054E-2</v>
      </c>
      <c r="AG1307" s="104">
        <v>4395.26</v>
      </c>
      <c r="AH1307" s="41"/>
      <c r="AI1307" s="94">
        <v>1.05</v>
      </c>
      <c r="AJ1307" s="94">
        <v>1.32</v>
      </c>
      <c r="AK1307" s="94">
        <v>0.22</v>
      </c>
      <c r="AL1307" s="41"/>
      <c r="AM1307" s="7">
        <v>4.4732161640115509E-2</v>
      </c>
      <c r="AN1307" s="7">
        <v>4.5605001838910919E-3</v>
      </c>
      <c r="AO1307" s="7">
        <v>2.2713682641231081E-2</v>
      </c>
      <c r="AP1307" s="7">
        <v>2.1271592932575745E-2</v>
      </c>
      <c r="AQ1307" s="7">
        <v>1.6265018541947063E-2</v>
      </c>
      <c r="AR1307" s="7">
        <v>1.8654552903825561E-2</v>
      </c>
      <c r="AS1307" s="18">
        <v>109.256</v>
      </c>
      <c r="AT1307" s="41"/>
      <c r="AU1307" s="9">
        <v>3.9271181756673101E-2</v>
      </c>
      <c r="AV1307" s="9">
        <v>4.1895711904829103E-3</v>
      </c>
      <c r="AW1307" s="9">
        <v>2.2532853082087856E-2</v>
      </c>
      <c r="AX1307" s="9">
        <v>2.0513350956550047E-2</v>
      </c>
      <c r="AY1307" s="9">
        <v>1.7902800604377322E-2</v>
      </c>
      <c r="AZ1307" s="9">
        <v>1.7877576990701805E-2</v>
      </c>
      <c r="BA1307" s="10">
        <v>109.05800000000001</v>
      </c>
      <c r="BB1307" s="41"/>
    </row>
    <row r="1308" spans="1:54" ht="12.75" customHeight="1" x14ac:dyDescent="0.2">
      <c r="A1308" s="32">
        <v>44409</v>
      </c>
      <c r="B1308" s="7">
        <v>5.2512715548749922E-2</v>
      </c>
      <c r="C1308" s="7">
        <v>2.8429256021447191E-3</v>
      </c>
      <c r="D1308" s="7">
        <v>2.755215635047592E-2</v>
      </c>
      <c r="E1308" s="7">
        <v>2.5802544698627861E-2</v>
      </c>
      <c r="F1308" s="7">
        <v>1.903927519208426E-2</v>
      </c>
      <c r="G1308" s="7">
        <v>2.1864395723675045E-2</v>
      </c>
      <c r="H1308" s="7">
        <v>4.0875912408758985E-2</v>
      </c>
      <c r="I1308" s="8">
        <v>273.56700000000001</v>
      </c>
      <c r="J1308" s="8">
        <v>272.67599999999999</v>
      </c>
      <c r="K1308" s="41"/>
      <c r="L1308" s="9">
        <v>4.0002827843843569E-2</v>
      </c>
      <c r="M1308" s="9">
        <v>1.2524762424277469E-3</v>
      </c>
      <c r="N1308" s="9">
        <v>2.7032675790449323E-2</v>
      </c>
      <c r="O1308" s="9">
        <v>2.3978622753899836E-2</v>
      </c>
      <c r="P1308" s="9">
        <v>2.1533573433618836E-2</v>
      </c>
      <c r="Q1308" s="9">
        <v>2.0408464400076376E-2</v>
      </c>
      <c r="R1308" s="9">
        <v>3.0326004548900665E-2</v>
      </c>
      <c r="S1308" s="10">
        <v>279.50700000000001</v>
      </c>
      <c r="T1308" s="10">
        <v>278.99700000000001</v>
      </c>
      <c r="U1308" s="41"/>
      <c r="V1308" s="84">
        <v>6.2583333333333338E-2</v>
      </c>
      <c r="W1308" s="84">
        <v>5.0999999999999997E-2</v>
      </c>
      <c r="X1308" s="87">
        <v>5.0999999999999996</v>
      </c>
      <c r="Y1308" s="41"/>
      <c r="Z1308" s="13">
        <v>5.9999999999999995E-4</v>
      </c>
      <c r="AA1308" s="11">
        <v>0.06</v>
      </c>
      <c r="AB1308" s="22">
        <v>8.9999999999999998E-4</v>
      </c>
      <c r="AC1308" s="41"/>
      <c r="AD1308" s="90">
        <v>0</v>
      </c>
      <c r="AE1308" s="41"/>
      <c r="AF1308" s="12">
        <v>2.8990321391681118E-2</v>
      </c>
      <c r="AG1308" s="104">
        <v>4522.68</v>
      </c>
      <c r="AH1308" s="41"/>
      <c r="AI1308" s="94">
        <v>1.1000000000000001</v>
      </c>
      <c r="AJ1308" s="94">
        <v>1.28</v>
      </c>
      <c r="AK1308" s="94">
        <v>0.22</v>
      </c>
      <c r="AL1308" s="41"/>
      <c r="AM1308" s="7">
        <v>4.5809096977209807E-2</v>
      </c>
      <c r="AN1308" s="7">
        <v>3.8258768397159137E-3</v>
      </c>
      <c r="AO1308" s="7">
        <v>2.3779111773873929E-2</v>
      </c>
      <c r="AP1308" s="7">
        <v>2.1767325833455198E-2</v>
      </c>
      <c r="AQ1308" s="7">
        <v>1.6414006312947871E-2</v>
      </c>
      <c r="AR1308" s="7">
        <v>1.8855135556908209E-2</v>
      </c>
      <c r="AS1308" s="18">
        <v>109.67400000000001</v>
      </c>
      <c r="AT1308" s="41"/>
      <c r="AU1308" s="9">
        <v>3.9584580447155737E-2</v>
      </c>
      <c r="AV1308" s="9">
        <v>3.2184709053897365E-3</v>
      </c>
      <c r="AW1308" s="9">
        <v>2.3595227945744313E-2</v>
      </c>
      <c r="AX1308" s="9">
        <v>2.0809114632888592E-2</v>
      </c>
      <c r="AY1308" s="9">
        <v>1.8027239201932499E-2</v>
      </c>
      <c r="AZ1308" s="9">
        <v>1.8015854432059886E-2</v>
      </c>
      <c r="BA1308" s="10">
        <v>109.40900000000001</v>
      </c>
      <c r="BB1308" s="41"/>
    </row>
    <row r="1309" spans="1:54" ht="12.75" customHeight="1" x14ac:dyDescent="0.2">
      <c r="A1309" s="32">
        <v>44440</v>
      </c>
      <c r="B1309" s="7">
        <v>5.3903488550791634E-2</v>
      </c>
      <c r="C1309" s="7">
        <v>4.525517463950024E-3</v>
      </c>
      <c r="D1309" s="7">
        <v>2.8083517167936556E-2</v>
      </c>
      <c r="E1309" s="7">
        <v>2.5866388201210677E-2</v>
      </c>
      <c r="F1309" s="7">
        <v>1.916105550700764E-2</v>
      </c>
      <c r="G1309" s="7">
        <v>2.177321746857408E-2</v>
      </c>
      <c r="H1309" s="7">
        <v>4.3827611395178989E-2</v>
      </c>
      <c r="I1309" s="8">
        <v>274.31</v>
      </c>
      <c r="J1309" s="8">
        <v>273.91000000000003</v>
      </c>
      <c r="K1309" s="41"/>
      <c r="L1309" s="9">
        <v>4.0252142692545068E-2</v>
      </c>
      <c r="M1309" s="9">
        <v>2.5125718197684943E-3</v>
      </c>
      <c r="N1309" s="9">
        <v>2.6941272363177449E-2</v>
      </c>
      <c r="O1309" s="9">
        <v>2.388134725319313E-2</v>
      </c>
      <c r="P1309" s="9">
        <v>2.1483751684818309E-2</v>
      </c>
      <c r="Q1309" s="9">
        <v>2.0340708963541676E-2</v>
      </c>
      <c r="R1309" s="9">
        <v>3.260045489006802E-2</v>
      </c>
      <c r="S1309" s="10">
        <v>279.88400000000001</v>
      </c>
      <c r="T1309" s="10">
        <v>279.69799999999998</v>
      </c>
      <c r="U1309" s="41"/>
      <c r="V1309" s="84">
        <v>0.06</v>
      </c>
      <c r="W1309" s="84">
        <v>4.7E-2</v>
      </c>
      <c r="X1309" s="87">
        <v>4.7</v>
      </c>
      <c r="Y1309" s="41"/>
      <c r="Z1309" s="13">
        <v>5.9999999999999995E-4</v>
      </c>
      <c r="AA1309" s="11">
        <v>0.06</v>
      </c>
      <c r="AB1309" s="22">
        <v>8.0000000000000004E-4</v>
      </c>
      <c r="AC1309" s="41"/>
      <c r="AD1309" s="90">
        <v>0</v>
      </c>
      <c r="AE1309" s="41"/>
      <c r="AF1309" s="12">
        <v>-4.7569140421166334E-2</v>
      </c>
      <c r="AG1309" s="104">
        <v>4307.54</v>
      </c>
      <c r="AH1309" s="41"/>
      <c r="AI1309" s="94">
        <v>1.24</v>
      </c>
      <c r="AJ1309" s="94">
        <v>1.37</v>
      </c>
      <c r="AK1309" s="94">
        <v>0.24</v>
      </c>
      <c r="AL1309" s="41"/>
      <c r="AM1309" s="7">
        <v>4.7374282532339551E-2</v>
      </c>
      <c r="AN1309" s="7">
        <v>3.2824552765469139E-3</v>
      </c>
      <c r="AO1309" s="7">
        <v>2.419708799737541E-2</v>
      </c>
      <c r="AP1309" s="7">
        <v>2.2049372205395823E-2</v>
      </c>
      <c r="AQ1309" s="7">
        <v>1.6604340238630222E-2</v>
      </c>
      <c r="AR1309" s="7">
        <v>1.9195876486118202E-2</v>
      </c>
      <c r="AS1309" s="18">
        <v>110.03400000000001</v>
      </c>
      <c r="AT1309" s="41"/>
      <c r="AU1309" s="9">
        <v>4.0138506783037764E-2</v>
      </c>
      <c r="AV1309" s="9">
        <v>2.1204836896415724E-3</v>
      </c>
      <c r="AW1309" s="9">
        <v>2.3686435064765199E-2</v>
      </c>
      <c r="AX1309" s="9">
        <v>2.0970804132128373E-2</v>
      </c>
      <c r="AY1309" s="9">
        <v>1.8173940540116895E-2</v>
      </c>
      <c r="AZ1309" s="9">
        <v>1.8413812609669344E-2</v>
      </c>
      <c r="BA1309" s="10">
        <v>109.64100000000001</v>
      </c>
      <c r="BB1309" s="41"/>
    </row>
    <row r="1310" spans="1:54" ht="12.75" customHeight="1" x14ac:dyDescent="0.2">
      <c r="A1310" s="32">
        <v>44470</v>
      </c>
      <c r="B1310" s="7">
        <v>6.2218689033288976E-2</v>
      </c>
      <c r="C1310" s="7">
        <v>9.6382023292320707E-3</v>
      </c>
      <c r="D1310" s="7">
        <v>3.0316397004121365E-2</v>
      </c>
      <c r="E1310" s="7">
        <v>2.7309323746834924E-2</v>
      </c>
      <c r="F1310" s="7">
        <v>2.0215271135394897E-2</v>
      </c>
      <c r="G1310" s="7">
        <v>2.2368296983881208E-2</v>
      </c>
      <c r="H1310" s="7">
        <v>4.6545454545454668E-2</v>
      </c>
      <c r="I1310" s="8">
        <v>276.589</v>
      </c>
      <c r="J1310" s="8">
        <v>276.55</v>
      </c>
      <c r="K1310" s="41"/>
      <c r="L1310" s="9">
        <v>4.5628378779777989E-2</v>
      </c>
      <c r="M1310" s="9">
        <v>7.0433109997212195E-3</v>
      </c>
      <c r="N1310" s="9">
        <v>2.8216319205178975E-2</v>
      </c>
      <c r="O1310" s="9">
        <v>2.4745198918943334E-2</v>
      </c>
      <c r="P1310" s="9">
        <v>2.1909644523544936E-2</v>
      </c>
      <c r="Q1310" s="9">
        <v>2.0519486115764041E-2</v>
      </c>
      <c r="R1310" s="9">
        <v>3.2452830188679282E-2</v>
      </c>
      <c r="S1310" s="10">
        <v>281.61700000000002</v>
      </c>
      <c r="T1310" s="10">
        <v>281.66800000000001</v>
      </c>
      <c r="U1310" s="41"/>
      <c r="V1310" s="84">
        <v>5.7999999999999996E-2</v>
      </c>
      <c r="W1310" s="84">
        <v>4.4999999999999998E-2</v>
      </c>
      <c r="X1310" s="87">
        <v>4.5</v>
      </c>
      <c r="Y1310" s="41"/>
      <c r="Z1310" s="13">
        <v>7.000000000000001E-4</v>
      </c>
      <c r="AA1310" s="11">
        <v>7.0000000000000007E-2</v>
      </c>
      <c r="AB1310" s="22">
        <v>8.0000000000000004E-4</v>
      </c>
      <c r="AC1310" s="41"/>
      <c r="AD1310" s="90">
        <v>0</v>
      </c>
      <c r="AE1310" s="41"/>
      <c r="AF1310" s="12">
        <v>6.9143873301234615E-2</v>
      </c>
      <c r="AG1310" s="104">
        <v>4605.38</v>
      </c>
      <c r="AH1310" s="41"/>
      <c r="AI1310" s="94">
        <v>1.07</v>
      </c>
      <c r="AJ1310" s="94">
        <v>1.58</v>
      </c>
      <c r="AK1310" s="94">
        <v>0.39</v>
      </c>
      <c r="AL1310" s="41"/>
      <c r="AM1310" s="7">
        <v>5.3361356525377879E-2</v>
      </c>
      <c r="AN1310" s="7">
        <v>6.6161368304342716E-3</v>
      </c>
      <c r="AO1310" s="7">
        <v>2.5860239711061883E-2</v>
      </c>
      <c r="AP1310" s="7">
        <v>2.2979682036863958E-2</v>
      </c>
      <c r="AQ1310" s="7">
        <v>1.7272765429970915E-2</v>
      </c>
      <c r="AR1310" s="7">
        <v>1.93527359188852E-2</v>
      </c>
      <c r="AS1310" s="18">
        <v>110.762</v>
      </c>
      <c r="AT1310" s="41"/>
      <c r="AU1310" s="9">
        <v>4.4366724482735709E-2</v>
      </c>
      <c r="AV1310" s="9">
        <v>4.9890095858300398E-3</v>
      </c>
      <c r="AW1310" s="9">
        <v>2.4848151989673495E-2</v>
      </c>
      <c r="AX1310" s="9">
        <v>2.1725058861775226E-2</v>
      </c>
      <c r="AY1310" s="9">
        <v>1.863183630620302E-2</v>
      </c>
      <c r="AZ1310" s="9">
        <v>1.8309918531847602E-2</v>
      </c>
      <c r="BA1310" s="10">
        <v>110.188</v>
      </c>
      <c r="BB1310" s="41"/>
    </row>
    <row r="1311" spans="1:54" ht="12.75" customHeight="1" x14ac:dyDescent="0.2">
      <c r="A1311" s="32">
        <v>44501</v>
      </c>
      <c r="B1311" s="7">
        <v>6.8090028398064772E-2</v>
      </c>
      <c r="C1311" s="7">
        <v>8.5662628819380693E-3</v>
      </c>
      <c r="D1311" s="7">
        <v>3.3155858961497309E-2</v>
      </c>
      <c r="E1311" s="7">
        <v>2.8637067694813556E-2</v>
      </c>
      <c r="F1311" s="7">
        <v>2.0801585188104266E-2</v>
      </c>
      <c r="G1311" s="7">
        <v>2.2705277113028721E-2</v>
      </c>
      <c r="H1311" s="7">
        <v>4.7204066811910028E-2</v>
      </c>
      <c r="I1311" s="8">
        <v>277.94799999999998</v>
      </c>
      <c r="J1311" s="8">
        <v>278.91899999999998</v>
      </c>
      <c r="K1311" s="41"/>
      <c r="L1311" s="9">
        <v>4.9285086075413931E-2</v>
      </c>
      <c r="M1311" s="9">
        <v>6.1703849922603027E-3</v>
      </c>
      <c r="N1311" s="9">
        <v>2.9542599622055743E-2</v>
      </c>
      <c r="O1311" s="9">
        <v>2.5563919615174235E-2</v>
      </c>
      <c r="P1311" s="9">
        <v>2.2269195983221302E-2</v>
      </c>
      <c r="Q1311" s="9">
        <v>2.058927010114675E-2</v>
      </c>
      <c r="R1311" s="9">
        <v>3.0896759608138868E-2</v>
      </c>
      <c r="S1311" s="10">
        <v>282.75400000000002</v>
      </c>
      <c r="T1311" s="10">
        <v>283.40600000000001</v>
      </c>
      <c r="U1311" s="41"/>
      <c r="V1311" s="84">
        <v>5.5833333333333332E-2</v>
      </c>
      <c r="W1311" s="84">
        <v>4.0999999999999995E-2</v>
      </c>
      <c r="X1311" s="87">
        <v>4.0999999999999996</v>
      </c>
      <c r="Y1311" s="41"/>
      <c r="Z1311" s="13">
        <v>7.000000000000001E-4</v>
      </c>
      <c r="AA1311" s="11">
        <v>7.0000000000000007E-2</v>
      </c>
      <c r="AB1311" s="22">
        <v>8.0000000000000004E-4</v>
      </c>
      <c r="AC1311" s="41"/>
      <c r="AD1311" s="90">
        <v>0</v>
      </c>
      <c r="AE1311" s="41"/>
      <c r="AF1311" s="12">
        <v>-8.3337314184714906E-3</v>
      </c>
      <c r="AG1311" s="104">
        <v>4567</v>
      </c>
      <c r="AH1311" s="41"/>
      <c r="AI1311" s="94">
        <v>0.91</v>
      </c>
      <c r="AJ1311" s="94">
        <v>1.56</v>
      </c>
      <c r="AK1311" s="94">
        <v>0.51</v>
      </c>
      <c r="AL1311" s="41"/>
      <c r="AM1311" s="7">
        <v>5.9301905793383902E-2</v>
      </c>
      <c r="AN1311" s="7">
        <v>6.6629349415865402E-3</v>
      </c>
      <c r="AO1311" s="7">
        <v>2.8016723003903454E-2</v>
      </c>
      <c r="AP1311" s="7">
        <v>2.4270905949636212E-2</v>
      </c>
      <c r="AQ1311" s="7">
        <v>1.774045250423284E-2</v>
      </c>
      <c r="AR1311" s="7">
        <v>1.9725715594778537E-2</v>
      </c>
      <c r="AS1311" s="18">
        <v>111.5</v>
      </c>
      <c r="AT1311" s="41"/>
      <c r="AU1311" s="9">
        <v>4.8908669097107005E-2</v>
      </c>
      <c r="AV1311" s="9">
        <v>5.2818818746143137E-3</v>
      </c>
      <c r="AW1311" s="9">
        <v>2.6014962072629988E-2</v>
      </c>
      <c r="AX1311" s="9">
        <v>2.2711184609019108E-2</v>
      </c>
      <c r="AY1311" s="9">
        <v>1.8953024910107086E-2</v>
      </c>
      <c r="AZ1311" s="9">
        <v>1.8474639962306139E-2</v>
      </c>
      <c r="BA1311" s="10">
        <v>110.77</v>
      </c>
      <c r="BB1311" s="41"/>
    </row>
    <row r="1312" spans="1:54" ht="12.75" customHeight="1" x14ac:dyDescent="0.2">
      <c r="A1312" s="32">
        <v>44531</v>
      </c>
      <c r="B1312" s="7">
        <v>7.0364028655451438E-2</v>
      </c>
      <c r="C1312" s="7">
        <v>6.9052305508052747E-3</v>
      </c>
      <c r="D1312" s="7">
        <v>3.5316336368952816E-2</v>
      </c>
      <c r="E1312" s="7">
        <v>2.9201026193214741E-2</v>
      </c>
      <c r="F1312" s="7">
        <v>2.1366997312234126E-2</v>
      </c>
      <c r="G1312" s="7">
        <v>2.3064386257233283E-2</v>
      </c>
      <c r="H1312" s="7">
        <v>4.8034934497816595E-2</v>
      </c>
      <c r="I1312" s="8">
        <v>278.80200000000002</v>
      </c>
      <c r="J1312" s="8">
        <v>280.84500000000003</v>
      </c>
      <c r="K1312" s="41"/>
      <c r="L1312" s="9">
        <v>5.4534108889928934E-2</v>
      </c>
      <c r="M1312" s="9">
        <v>6.2595710747126443E-3</v>
      </c>
      <c r="N1312" s="9">
        <v>3.0970497749196912E-2</v>
      </c>
      <c r="O1312" s="9">
        <v>2.6476298452469127E-2</v>
      </c>
      <c r="P1312" s="9">
        <v>2.2739309981894218E-2</v>
      </c>
      <c r="Q1312" s="9">
        <v>2.0878604783261645E-2</v>
      </c>
      <c r="R1312" s="9">
        <v>3.4039334341906313E-2</v>
      </c>
      <c r="S1312" s="10">
        <v>283.90800000000002</v>
      </c>
      <c r="T1312" s="10">
        <v>285.18</v>
      </c>
      <c r="U1312" s="41"/>
      <c r="V1312" s="84">
        <v>5.3500000000000013E-2</v>
      </c>
      <c r="W1312" s="84">
        <v>3.9E-2</v>
      </c>
      <c r="X1312" s="87">
        <v>3.9</v>
      </c>
      <c r="Y1312" s="41"/>
      <c r="Z1312" s="13">
        <v>7.000000000000001E-4</v>
      </c>
      <c r="AA1312" s="11">
        <v>7.0000000000000007E-2</v>
      </c>
      <c r="AB1312" s="22">
        <v>8.0000000000000004E-4</v>
      </c>
      <c r="AC1312" s="41"/>
      <c r="AD1312" s="90">
        <v>0</v>
      </c>
      <c r="AE1312" s="41"/>
      <c r="AF1312" s="12">
        <v>4.3612874972629889E-2</v>
      </c>
      <c r="AG1312" s="104">
        <v>4766.18</v>
      </c>
      <c r="AH1312" s="41"/>
      <c r="AI1312" s="94">
        <v>0.79</v>
      </c>
      <c r="AJ1312" s="94">
        <v>1.47</v>
      </c>
      <c r="AK1312" s="94">
        <v>0.68</v>
      </c>
      <c r="AL1312" s="41"/>
      <c r="AM1312" s="7">
        <v>6.1419691766241957E-2</v>
      </c>
      <c r="AN1312" s="7">
        <v>6.1973094170404419E-3</v>
      </c>
      <c r="AO1312" s="7">
        <v>2.9898555234373569E-2</v>
      </c>
      <c r="AP1312" s="7">
        <v>2.5185121097751173E-2</v>
      </c>
      <c r="AQ1312" s="7">
        <v>1.831064199265886E-2</v>
      </c>
      <c r="AR1312" s="7">
        <v>2.0093527661891653E-2</v>
      </c>
      <c r="AS1312" s="18">
        <v>112.191</v>
      </c>
      <c r="AT1312" s="41"/>
      <c r="AU1312" s="9">
        <v>5.2145501246505965E-2</v>
      </c>
      <c r="AV1312" s="9">
        <v>5.8499593752820989E-3</v>
      </c>
      <c r="AW1312" s="9">
        <v>2.7414390502774832E-2</v>
      </c>
      <c r="AX1312" s="9">
        <v>2.3667258972465799E-2</v>
      </c>
      <c r="AY1312" s="9">
        <v>1.937889916845803E-2</v>
      </c>
      <c r="AZ1312" s="9">
        <v>1.8759781362750028E-2</v>
      </c>
      <c r="BA1312" s="10">
        <v>111.41800000000001</v>
      </c>
      <c r="BB1312" s="41"/>
    </row>
    <row r="1313" spans="1:54" ht="12.75" customHeight="1" x14ac:dyDescent="0.2">
      <c r="A1313" s="32">
        <v>44562</v>
      </c>
      <c r="B1313" s="7">
        <v>7.4798724682891171E-2</v>
      </c>
      <c r="C1313" s="7">
        <v>6.0460396304009567E-3</v>
      </c>
      <c r="D1313" s="7">
        <v>3.7553164554965157E-2</v>
      </c>
      <c r="E1313" s="7">
        <v>2.9729874162583325E-2</v>
      </c>
      <c r="F1313" s="7">
        <v>2.1774484480044487E-2</v>
      </c>
      <c r="G1313" s="7">
        <v>2.3377399919230379E-2</v>
      </c>
      <c r="H1313" s="7">
        <v>5.137481910274988E-2</v>
      </c>
      <c r="I1313" s="8">
        <v>281.14800000000002</v>
      </c>
      <c r="J1313" s="8">
        <v>282.54300000000001</v>
      </c>
      <c r="K1313" s="41"/>
      <c r="L1313" s="9">
        <v>6.0206483661099819E-2</v>
      </c>
      <c r="M1313" s="9">
        <v>5.5298408023003454E-3</v>
      </c>
      <c r="N1313" s="9">
        <v>3.2113894983489155E-2</v>
      </c>
      <c r="O1313" s="9">
        <v>2.7200347641070488E-2</v>
      </c>
      <c r="P1313" s="9">
        <v>2.3264932918437564E-2</v>
      </c>
      <c r="Q1313" s="9">
        <v>2.1144063762701393E-2</v>
      </c>
      <c r="R1313" s="9">
        <v>3.5391566265060126E-2</v>
      </c>
      <c r="S1313" s="10">
        <v>285.99599999999998</v>
      </c>
      <c r="T1313" s="10">
        <v>286.75700000000001</v>
      </c>
      <c r="U1313" s="41"/>
      <c r="V1313" s="84">
        <v>5.1500000000000004E-2</v>
      </c>
      <c r="W1313" s="84">
        <v>0.04</v>
      </c>
      <c r="X1313" s="87">
        <v>4</v>
      </c>
      <c r="Y1313" s="41"/>
      <c r="Z1313" s="13">
        <v>8.0000000000000004E-4</v>
      </c>
      <c r="AA1313" s="11">
        <v>0.08</v>
      </c>
      <c r="AB1313" s="22">
        <v>8.0000000000000004E-4</v>
      </c>
      <c r="AC1313" s="41"/>
      <c r="AD1313" s="90">
        <v>0</v>
      </c>
      <c r="AE1313" s="41"/>
      <c r="AF1313" s="12">
        <v>-5.2585089106999772E-2</v>
      </c>
      <c r="AG1313" s="104">
        <v>4515.55</v>
      </c>
      <c r="AH1313" s="41"/>
      <c r="AI1313" s="94">
        <v>0.61</v>
      </c>
      <c r="AJ1313" s="94">
        <v>1.76</v>
      </c>
      <c r="AK1313" s="94">
        <v>0.98</v>
      </c>
      <c r="AL1313" s="41"/>
      <c r="AM1313" s="7">
        <v>6.2724335120163621E-2</v>
      </c>
      <c r="AN1313" s="7">
        <v>5.4728097619238802E-3</v>
      </c>
      <c r="AO1313" s="7">
        <v>3.1951498361616926E-2</v>
      </c>
      <c r="AP1313" s="7">
        <v>2.5519302371880714E-2</v>
      </c>
      <c r="AQ1313" s="7">
        <v>1.8518802810671531E-2</v>
      </c>
      <c r="AR1313" s="7">
        <v>2.0325931215142257E-2</v>
      </c>
      <c r="AS1313" s="18">
        <v>112.80500000000001</v>
      </c>
      <c r="AT1313" s="41"/>
      <c r="AU1313" s="9">
        <v>5.3584365973221804E-2</v>
      </c>
      <c r="AV1313" s="9">
        <v>5.0081674415265454E-3</v>
      </c>
      <c r="AW1313" s="9">
        <v>2.8676305886603526E-2</v>
      </c>
      <c r="AX1313" s="9">
        <v>2.4143520111437056E-2</v>
      </c>
      <c r="AY1313" s="9">
        <v>1.9583784343923938E-2</v>
      </c>
      <c r="AZ1313" s="9">
        <v>1.8985774123276844E-2</v>
      </c>
      <c r="BA1313" s="10">
        <v>111.976</v>
      </c>
      <c r="BB1313" s="41"/>
    </row>
    <row r="1314" spans="1:54" ht="12.75" customHeight="1" x14ac:dyDescent="0.2">
      <c r="A1314" s="32">
        <v>44593</v>
      </c>
      <c r="B1314" s="7">
        <v>7.8710638977392833E-2</v>
      </c>
      <c r="C1314" s="7">
        <v>6.9263793475682345E-3</v>
      </c>
      <c r="D1314" s="7">
        <v>3.9240341712208693E-2</v>
      </c>
      <c r="E1314" s="7">
        <v>3.0956257994535274E-2</v>
      </c>
      <c r="F1314" s="7">
        <v>2.2254750391020872E-2</v>
      </c>
      <c r="G1314" s="7">
        <v>2.3640837780749102E-2</v>
      </c>
      <c r="H1314" s="7">
        <v>5.6875449964002955E-2</v>
      </c>
      <c r="I1314" s="8">
        <v>283.71600000000001</v>
      </c>
      <c r="J1314" s="8">
        <v>284.5</v>
      </c>
      <c r="K1314" s="41"/>
      <c r="L1314" s="9">
        <v>6.4142063421698037E-2</v>
      </c>
      <c r="M1314" s="9">
        <v>5.2867061658476988E-3</v>
      </c>
      <c r="N1314" s="9">
        <v>3.327779599268843E-2</v>
      </c>
      <c r="O1314" s="9">
        <v>2.78081904409333E-2</v>
      </c>
      <c r="P1314" s="9">
        <v>2.3718101479594189E-2</v>
      </c>
      <c r="Q1314" s="9">
        <v>2.124046768711163E-2</v>
      </c>
      <c r="R1314" s="9">
        <v>3.9068369646882095E-2</v>
      </c>
      <c r="S1314" s="10">
        <v>288.05900000000003</v>
      </c>
      <c r="T1314" s="10">
        <v>288.27300000000002</v>
      </c>
      <c r="U1314" s="41"/>
      <c r="V1314" s="84">
        <v>4.9583333333333333E-2</v>
      </c>
      <c r="W1314" s="84">
        <v>3.9E-2</v>
      </c>
      <c r="X1314" s="87">
        <v>3.9</v>
      </c>
      <c r="Y1314" s="41"/>
      <c r="Z1314" s="13">
        <v>8.0000000000000004E-4</v>
      </c>
      <c r="AA1314" s="11">
        <v>0.08</v>
      </c>
      <c r="AB1314" s="22">
        <v>8.0000000000000004E-4</v>
      </c>
      <c r="AC1314" s="41"/>
      <c r="AD1314" s="90">
        <v>0</v>
      </c>
      <c r="AE1314" s="41"/>
      <c r="AF1314" s="12">
        <v>-3.1360520866782648E-2</v>
      </c>
      <c r="AG1314" s="104">
        <v>4373.9399999999996</v>
      </c>
      <c r="AH1314" s="41"/>
      <c r="AI1314" s="94">
        <v>0.39</v>
      </c>
      <c r="AJ1314" s="94">
        <v>1.93</v>
      </c>
      <c r="AK1314" s="94">
        <v>1.44</v>
      </c>
      <c r="AL1314" s="41"/>
      <c r="AM1314" s="7">
        <v>6.5455399061032926E-2</v>
      </c>
      <c r="AN1314" s="7">
        <v>5.903993617304204E-3</v>
      </c>
      <c r="AO1314" s="7">
        <v>3.334791822236105E-2</v>
      </c>
      <c r="AP1314" s="7">
        <v>2.6448864702174335E-2</v>
      </c>
      <c r="AQ1314" s="7">
        <v>1.8890891485022987E-2</v>
      </c>
      <c r="AR1314" s="7">
        <v>2.0540446229989184E-2</v>
      </c>
      <c r="AS1314" s="18">
        <v>113.471</v>
      </c>
      <c r="AT1314" s="41"/>
      <c r="AU1314" s="9">
        <v>5.6027642932930277E-2</v>
      </c>
      <c r="AV1314" s="9">
        <v>4.393798671143756E-3</v>
      </c>
      <c r="AW1314" s="9">
        <v>2.9870444318420564E-2</v>
      </c>
      <c r="AX1314" s="9">
        <v>2.4679256383382864E-2</v>
      </c>
      <c r="AY1314" s="9">
        <v>1.9888333599367813E-2</v>
      </c>
      <c r="AZ1314" s="9">
        <v>1.911181545883367E-2</v>
      </c>
      <c r="BA1314" s="10">
        <v>112.468</v>
      </c>
      <c r="BB1314" s="41"/>
    </row>
    <row r="1315" spans="1:54" ht="12.75" customHeight="1" x14ac:dyDescent="0.2">
      <c r="A1315" s="32">
        <v>44621</v>
      </c>
      <c r="B1315" s="7">
        <v>8.5424555548424319E-2</v>
      </c>
      <c r="C1315" s="7">
        <v>1.1156414762741651E-2</v>
      </c>
      <c r="D1315" s="7">
        <v>4.1889455445742074E-2</v>
      </c>
      <c r="E1315" s="7">
        <v>3.3526655078514933E-2</v>
      </c>
      <c r="F1315" s="7">
        <v>2.2837312253887632E-2</v>
      </c>
      <c r="G1315" s="7">
        <v>2.4032685480275706E-2</v>
      </c>
      <c r="H1315" s="7">
        <v>6.6618911174785245E-2</v>
      </c>
      <c r="I1315" s="8">
        <v>287.50400000000002</v>
      </c>
      <c r="J1315" s="8">
        <v>287.67399999999998</v>
      </c>
      <c r="K1315" s="41"/>
      <c r="L1315" s="9">
        <v>6.47447858586081E-2</v>
      </c>
      <c r="M1315" s="9">
        <v>2.7161752921707194E-3</v>
      </c>
      <c r="N1315" s="9">
        <v>3.3813487738518999E-2</v>
      </c>
      <c r="O1315" s="9">
        <v>2.8575431658795614E-2</v>
      </c>
      <c r="P1315" s="9">
        <v>2.3769840963102418E-2</v>
      </c>
      <c r="Q1315" s="9">
        <v>2.1299187899110894E-2</v>
      </c>
      <c r="R1315" s="9">
        <v>4.6476761619190343E-2</v>
      </c>
      <c r="S1315" s="10">
        <v>289.30500000000001</v>
      </c>
      <c r="T1315" s="10">
        <v>289.05599999999998</v>
      </c>
      <c r="U1315" s="41"/>
      <c r="V1315" s="84">
        <v>4.7583333333333339E-2</v>
      </c>
      <c r="W1315" s="84">
        <v>3.7000000000000005E-2</v>
      </c>
      <c r="X1315" s="87">
        <v>3.7</v>
      </c>
      <c r="Y1315" s="41"/>
      <c r="Z1315" s="13">
        <v>3.3E-3</v>
      </c>
      <c r="AA1315" s="11">
        <v>0.33</v>
      </c>
      <c r="AB1315" s="22">
        <v>2E-3</v>
      </c>
      <c r="AC1315" s="41"/>
      <c r="AD1315" s="90">
        <v>0</v>
      </c>
      <c r="AE1315" s="41"/>
      <c r="AF1315" s="12">
        <v>3.5773238773280092E-2</v>
      </c>
      <c r="AG1315" s="104">
        <v>4530.41</v>
      </c>
      <c r="AH1315" s="41"/>
      <c r="AI1315" s="94">
        <v>0.04</v>
      </c>
      <c r="AJ1315" s="94">
        <v>2.13</v>
      </c>
      <c r="AK1315" s="94">
        <v>1.91</v>
      </c>
      <c r="AL1315" s="41"/>
      <c r="AM1315" s="7">
        <v>6.926410970164576E-2</v>
      </c>
      <c r="AN1315" s="7">
        <v>8.7951987732548531E-3</v>
      </c>
      <c r="AO1315" s="7">
        <v>3.5587044875433405E-2</v>
      </c>
      <c r="AP1315" s="7">
        <v>2.8353459952398907E-2</v>
      </c>
      <c r="AQ1315" s="7">
        <v>1.9588642208563156E-2</v>
      </c>
      <c r="AR1315" s="7">
        <v>2.0849067206435867E-2</v>
      </c>
      <c r="AS1315" s="18">
        <v>114.46899999999999</v>
      </c>
      <c r="AT1315" s="41"/>
      <c r="AU1315" s="9">
        <v>5.5932219240084846E-2</v>
      </c>
      <c r="AV1315" s="9">
        <v>3.9655724294911376E-3</v>
      </c>
      <c r="AW1315" s="9">
        <v>3.0913026915985187E-2</v>
      </c>
      <c r="AX1315" s="9">
        <v>2.5577201243467407E-2</v>
      </c>
      <c r="AY1315" s="9">
        <v>2.0118790840319978E-2</v>
      </c>
      <c r="AZ1315" s="9">
        <v>1.9252662224411798E-2</v>
      </c>
      <c r="BA1315" s="10">
        <v>112.914</v>
      </c>
      <c r="BB1315" s="41"/>
    </row>
    <row r="1316" spans="1:54" ht="12.75" customHeight="1" x14ac:dyDescent="0.2">
      <c r="A1316" s="32">
        <v>44652</v>
      </c>
      <c r="B1316" s="7">
        <v>8.258629340882373E-2</v>
      </c>
      <c r="C1316" s="7">
        <v>3.0833512934780316E-3</v>
      </c>
      <c r="D1316" s="7">
        <v>4.1988777968476887E-2</v>
      </c>
      <c r="E1316" s="7">
        <v>3.4065440952068871E-2</v>
      </c>
      <c r="F1316" s="7">
        <v>2.3098223361637471E-2</v>
      </c>
      <c r="G1316" s="7">
        <v>2.4032160517838852E-2</v>
      </c>
      <c r="H1316" s="7">
        <v>6.7712045616536098E-2</v>
      </c>
      <c r="I1316" s="8">
        <v>289.10899999999998</v>
      </c>
      <c r="J1316" s="8">
        <v>288.56099999999998</v>
      </c>
      <c r="K1316" s="41"/>
      <c r="L1316" s="9">
        <v>6.160573497634747E-2</v>
      </c>
      <c r="M1316" s="9">
        <v>5.044005313849409E-3</v>
      </c>
      <c r="N1316" s="9">
        <v>3.4992672285421911E-2</v>
      </c>
      <c r="O1316" s="9">
        <v>2.9380633823405056E-2</v>
      </c>
      <c r="P1316" s="9">
        <v>2.4059842078255844E-2</v>
      </c>
      <c r="Q1316" s="9">
        <v>2.1436129525139291E-2</v>
      </c>
      <c r="R1316" s="9">
        <v>4.6199701937406967E-2</v>
      </c>
      <c r="S1316" s="10">
        <v>290.846</v>
      </c>
      <c r="T1316" s="10">
        <v>290.51400000000001</v>
      </c>
      <c r="U1316" s="41"/>
      <c r="V1316" s="84">
        <v>4.5583333333333337E-2</v>
      </c>
      <c r="W1316" s="84">
        <v>3.7000000000000005E-2</v>
      </c>
      <c r="X1316" s="87">
        <v>3.7</v>
      </c>
      <c r="Y1316" s="41"/>
      <c r="Z1316" s="13">
        <v>3.3E-3</v>
      </c>
      <c r="AA1316" s="11">
        <v>0.33</v>
      </c>
      <c r="AB1316" s="22">
        <v>3.3E-3</v>
      </c>
      <c r="AC1316" s="41"/>
      <c r="AD1316" s="90">
        <v>0</v>
      </c>
      <c r="AE1316" s="41"/>
      <c r="AF1316" s="12">
        <v>-8.7956719149039353E-2</v>
      </c>
      <c r="AG1316" s="104">
        <v>4131.93</v>
      </c>
      <c r="AH1316" s="41"/>
      <c r="AI1316" s="94">
        <v>0.19</v>
      </c>
      <c r="AJ1316" s="94">
        <v>2.75</v>
      </c>
      <c r="AK1316" s="94">
        <v>2.54</v>
      </c>
      <c r="AL1316" s="41"/>
      <c r="AM1316" s="7">
        <v>6.6847553383263092E-2</v>
      </c>
      <c r="AN1316" s="7">
        <v>2.9964444522097011E-3</v>
      </c>
      <c r="AO1316" s="7">
        <v>3.5646624216943756E-2</v>
      </c>
      <c r="AP1316" s="7">
        <v>2.8576617812623661E-2</v>
      </c>
      <c r="AQ1316" s="7">
        <v>1.9759708123377573E-2</v>
      </c>
      <c r="AR1316" s="7">
        <v>2.0788664978995008E-2</v>
      </c>
      <c r="AS1316" s="18">
        <v>114.812</v>
      </c>
      <c r="AT1316" s="41"/>
      <c r="AU1316" s="9">
        <v>5.3450231503002987E-2</v>
      </c>
      <c r="AV1316" s="9">
        <v>3.4805250013285605E-3</v>
      </c>
      <c r="AW1316" s="9">
        <v>3.1417582549095213E-2</v>
      </c>
      <c r="AX1316" s="9">
        <v>2.5869885354009803E-2</v>
      </c>
      <c r="AY1316" s="9">
        <v>2.0319004278458674E-2</v>
      </c>
      <c r="AZ1316" s="9">
        <v>1.9287834043514085E-2</v>
      </c>
      <c r="BA1316" s="10">
        <v>113.307</v>
      </c>
      <c r="BB1316" s="41"/>
    </row>
    <row r="1317" spans="1:54" ht="12.75" customHeight="1" x14ac:dyDescent="0.2">
      <c r="A1317" s="32">
        <v>44682</v>
      </c>
      <c r="B1317" s="7">
        <v>8.5815115436765232E-2</v>
      </c>
      <c r="C1317" s="7">
        <v>9.4849962399632393E-3</v>
      </c>
      <c r="D1317" s="7">
        <v>4.5062554277354172E-2</v>
      </c>
      <c r="E1317" s="7">
        <v>3.6158198482090897E-2</v>
      </c>
      <c r="F1317" s="7">
        <v>2.4340750067677552E-2</v>
      </c>
      <c r="G1317" s="7">
        <v>2.4593648265889057E-2</v>
      </c>
      <c r="H1317" s="7">
        <v>7.7304964539007148E-2</v>
      </c>
      <c r="I1317" s="8">
        <v>292.29599999999999</v>
      </c>
      <c r="J1317" s="8">
        <v>291.298</v>
      </c>
      <c r="K1317" s="41"/>
      <c r="L1317" s="9">
        <v>6.0215373351262924E-2</v>
      </c>
      <c r="M1317" s="9">
        <v>5.3319289259725622E-3</v>
      </c>
      <c r="N1317" s="9">
        <v>3.6618285283962937E-2</v>
      </c>
      <c r="O1317" s="9">
        <v>3.0394989441961728E-2</v>
      </c>
      <c r="P1317" s="9">
        <v>2.4509314499749468E-2</v>
      </c>
      <c r="Q1317" s="9">
        <v>2.1753686476857492E-2</v>
      </c>
      <c r="R1317" s="9">
        <v>5.2005943536404198E-2</v>
      </c>
      <c r="S1317" s="10">
        <v>292.50599999999997</v>
      </c>
      <c r="T1317" s="10">
        <v>292.06299999999999</v>
      </c>
      <c r="U1317" s="41"/>
      <c r="V1317" s="84">
        <v>4.3749999999999997E-2</v>
      </c>
      <c r="W1317" s="84">
        <v>3.6000000000000004E-2</v>
      </c>
      <c r="X1317" s="87">
        <v>3.6</v>
      </c>
      <c r="Y1317" s="41"/>
      <c r="Z1317" s="13">
        <v>8.3000000000000001E-3</v>
      </c>
      <c r="AA1317" s="11">
        <v>0.83</v>
      </c>
      <c r="AB1317" s="22">
        <v>7.7000000000000002E-3</v>
      </c>
      <c r="AC1317" s="41"/>
      <c r="AD1317" s="90">
        <v>0</v>
      </c>
      <c r="AE1317" s="41"/>
      <c r="AF1317" s="12">
        <v>5.3243883608722342E-5</v>
      </c>
      <c r="AG1317" s="104">
        <v>4132.1499999999996</v>
      </c>
      <c r="AH1317" s="41"/>
      <c r="AI1317" s="94">
        <v>0.32</v>
      </c>
      <c r="AJ1317" s="94">
        <v>2.9</v>
      </c>
      <c r="AK1317" s="94">
        <v>2.62</v>
      </c>
      <c r="AL1317" s="41"/>
      <c r="AM1317" s="7">
        <v>6.7945458747400211E-2</v>
      </c>
      <c r="AN1317" s="7">
        <v>6.2101522488939853E-3</v>
      </c>
      <c r="AO1317" s="7">
        <v>3.7535151542692047E-2</v>
      </c>
      <c r="AP1317" s="7">
        <v>2.9939814018582034E-2</v>
      </c>
      <c r="AQ1317" s="7">
        <v>2.0505870520331815E-2</v>
      </c>
      <c r="AR1317" s="7">
        <v>2.1071154324845409E-2</v>
      </c>
      <c r="AS1317" s="18">
        <v>115.52500000000001</v>
      </c>
      <c r="AT1317" s="41"/>
      <c r="AU1317" s="9">
        <v>5.1841367635223179E-2</v>
      </c>
      <c r="AV1317" s="9">
        <v>3.4949297042548011E-3</v>
      </c>
      <c r="AW1317" s="9">
        <v>3.2264682057749905E-2</v>
      </c>
      <c r="AX1317" s="9">
        <v>2.6421322870702202E-2</v>
      </c>
      <c r="AY1317" s="9">
        <v>2.0571554311296314E-2</v>
      </c>
      <c r="AZ1317" s="9">
        <v>1.940899715175548E-2</v>
      </c>
      <c r="BA1317" s="10">
        <v>113.703</v>
      </c>
      <c r="BB1317" s="41"/>
    </row>
    <row r="1318" spans="1:54" ht="12.75" customHeight="1" x14ac:dyDescent="0.2">
      <c r="A1318" s="32">
        <v>44713</v>
      </c>
      <c r="B1318" s="7">
        <v>9.0597579647841542E-2</v>
      </c>
      <c r="C1318" s="7">
        <v>1.2561019986405686E-2</v>
      </c>
      <c r="D1318" s="7">
        <v>4.9756149595480581E-2</v>
      </c>
      <c r="E1318" s="7">
        <v>3.8800842298602589E-2</v>
      </c>
      <c r="F1318" s="7">
        <v>2.5889705450031553E-2</v>
      </c>
      <c r="G1318" s="7">
        <v>2.5264288581761551E-2</v>
      </c>
      <c r="H1318" s="7">
        <v>8.1329561527581307E-2</v>
      </c>
      <c r="I1318" s="8">
        <v>296.31099999999998</v>
      </c>
      <c r="J1318" s="8">
        <v>294.95699999999999</v>
      </c>
      <c r="K1318" s="41"/>
      <c r="L1318" s="9">
        <v>5.91694282900459E-2</v>
      </c>
      <c r="M1318" s="9">
        <v>6.8033266795177738E-3</v>
      </c>
      <c r="N1318" s="9">
        <v>3.8406926600037528E-2</v>
      </c>
      <c r="O1318" s="9">
        <v>3.177547051543117E-2</v>
      </c>
      <c r="P1318" s="9">
        <v>2.5144618469829849E-2</v>
      </c>
      <c r="Q1318" s="9">
        <v>2.2158930121102927E-2</v>
      </c>
      <c r="R1318" s="9">
        <v>5.3333333333333233E-2</v>
      </c>
      <c r="S1318" s="10">
        <v>294.68</v>
      </c>
      <c r="T1318" s="10">
        <v>294.05</v>
      </c>
      <c r="U1318" s="41"/>
      <c r="V1318" s="84">
        <v>4.1833333333333333E-2</v>
      </c>
      <c r="W1318" s="84">
        <v>3.6000000000000004E-2</v>
      </c>
      <c r="X1318" s="87">
        <v>3.6</v>
      </c>
      <c r="Y1318" s="41"/>
      <c r="Z1318" s="13">
        <v>1.5800000000000002E-2</v>
      </c>
      <c r="AA1318" s="11">
        <v>1.58</v>
      </c>
      <c r="AB1318" s="22">
        <v>1.21E-2</v>
      </c>
      <c r="AC1318" s="41"/>
      <c r="AD1318" s="90">
        <v>0</v>
      </c>
      <c r="AE1318" s="41"/>
      <c r="AF1318" s="12">
        <v>-8.3919993223866451E-2</v>
      </c>
      <c r="AG1318" s="104">
        <v>3785.38</v>
      </c>
      <c r="AH1318" s="41"/>
      <c r="AI1318" s="94">
        <v>0.06</v>
      </c>
      <c r="AJ1318" s="94">
        <v>3.14</v>
      </c>
      <c r="AK1318" s="94">
        <v>3</v>
      </c>
      <c r="AL1318" s="41"/>
      <c r="AM1318" s="7">
        <v>7.2434718646561258E-2</v>
      </c>
      <c r="AN1318" s="7">
        <v>9.6342782947413941E-3</v>
      </c>
      <c r="AO1318" s="7">
        <v>4.0692166669698437E-2</v>
      </c>
      <c r="AP1318" s="7">
        <v>3.1742928239403945E-2</v>
      </c>
      <c r="AQ1318" s="7">
        <v>2.1536826028455192E-2</v>
      </c>
      <c r="AR1318" s="7">
        <v>2.1497084793924204E-2</v>
      </c>
      <c r="AS1318" s="18">
        <v>116.63800000000001</v>
      </c>
      <c r="AT1318" s="41"/>
      <c r="AU1318" s="9">
        <v>5.3156910950894698E-2</v>
      </c>
      <c r="AV1318" s="9">
        <v>5.9189291399524002E-3</v>
      </c>
      <c r="AW1318" s="9">
        <v>3.3667720143375046E-2</v>
      </c>
      <c r="AX1318" s="9">
        <v>2.7357791990840763E-2</v>
      </c>
      <c r="AY1318" s="9">
        <v>2.1069490307885852E-2</v>
      </c>
      <c r="AZ1318" s="9">
        <v>1.9628898244020032E-2</v>
      </c>
      <c r="BA1318" s="10">
        <v>114.376</v>
      </c>
      <c r="BB1318" s="41"/>
    </row>
    <row r="1319" spans="1:54" ht="12.75" customHeight="1" x14ac:dyDescent="0.2">
      <c r="A1319" s="32">
        <v>44743</v>
      </c>
      <c r="B1319" s="7">
        <v>8.5248147456255197E-2</v>
      </c>
      <c r="C1319" s="7">
        <v>-1.4917428642136077E-4</v>
      </c>
      <c r="D1319" s="7">
        <v>4.9130795600037303E-2</v>
      </c>
      <c r="E1319" s="7">
        <v>3.8919695108368568E-2</v>
      </c>
      <c r="F1319" s="7">
        <v>2.6044933206608611E-2</v>
      </c>
      <c r="G1319" s="7">
        <v>2.5201275860857075E-2</v>
      </c>
      <c r="H1319" s="7">
        <v>7.5895994378074372E-2</v>
      </c>
      <c r="I1319" s="8">
        <v>296.27600000000001</v>
      </c>
      <c r="J1319" s="8">
        <v>294.91300000000001</v>
      </c>
      <c r="K1319" s="41"/>
      <c r="L1319" s="9">
        <v>5.91088534315376E-2</v>
      </c>
      <c r="M1319" s="9">
        <v>3.5300119027377175E-3</v>
      </c>
      <c r="N1319" s="9">
        <v>3.9028692489071259E-2</v>
      </c>
      <c r="O1319" s="9">
        <v>3.2514966484401775E-2</v>
      </c>
      <c r="P1319" s="9">
        <v>2.5473934590293901E-2</v>
      </c>
      <c r="Q1319" s="9">
        <v>2.2272459749294926E-2</v>
      </c>
      <c r="R1319" s="9">
        <v>5.5309734513274256E-2</v>
      </c>
      <c r="S1319" s="10">
        <v>295.64600000000002</v>
      </c>
      <c r="T1319" s="10">
        <v>295.08800000000002</v>
      </c>
      <c r="U1319" s="41"/>
      <c r="V1319" s="84">
        <v>4.0250000000000001E-2</v>
      </c>
      <c r="W1319" s="84">
        <v>3.5000000000000003E-2</v>
      </c>
      <c r="X1319" s="87">
        <v>3.5</v>
      </c>
      <c r="Y1319" s="41"/>
      <c r="Z1319" s="13">
        <v>2.3199999999999998E-2</v>
      </c>
      <c r="AA1319" s="11">
        <v>2.3199999999999998</v>
      </c>
      <c r="AB1319" s="22">
        <v>1.6799999999999999E-2</v>
      </c>
      <c r="AC1319" s="41"/>
      <c r="AD1319" s="90">
        <v>0</v>
      </c>
      <c r="AE1319" s="41"/>
      <c r="AF1319" s="12">
        <v>9.1116347632205885E-2</v>
      </c>
      <c r="AG1319" s="104">
        <v>4130.29</v>
      </c>
      <c r="AH1319" s="41"/>
      <c r="AI1319" s="94">
        <v>-0.22</v>
      </c>
      <c r="AJ1319" s="94">
        <v>2.9</v>
      </c>
      <c r="AK1319" s="94">
        <v>3.04</v>
      </c>
      <c r="AL1319" s="41"/>
      <c r="AM1319" s="7">
        <v>6.7502013619389345E-2</v>
      </c>
      <c r="AN1319" s="7">
        <v>-6.0014746480652192E-5</v>
      </c>
      <c r="AO1319" s="7">
        <v>4.0209166014215203E-2</v>
      </c>
      <c r="AP1319" s="7">
        <v>3.1654033874544352E-2</v>
      </c>
      <c r="AQ1319" s="7">
        <v>2.1493853033817123E-2</v>
      </c>
      <c r="AR1319" s="7">
        <v>2.1381580811649314E-2</v>
      </c>
      <c r="AS1319" s="18">
        <v>116.631</v>
      </c>
      <c r="AT1319" s="41"/>
      <c r="AU1319" s="9">
        <v>5.1073740578407856E-2</v>
      </c>
      <c r="AV1319" s="9">
        <v>2.2032594250540605E-3</v>
      </c>
      <c r="AW1319" s="9">
        <v>3.4033719972927257E-2</v>
      </c>
      <c r="AX1319" s="9">
        <v>2.766001159434972E-2</v>
      </c>
      <c r="AY1319" s="9">
        <v>2.1188701437378166E-2</v>
      </c>
      <c r="AZ1319" s="9">
        <v>1.9637314992608124E-2</v>
      </c>
      <c r="BA1319" s="10">
        <v>114.628</v>
      </c>
      <c r="BB1319" s="41"/>
    </row>
    <row r="1320" spans="1:54" ht="12.75" customHeight="1" x14ac:dyDescent="0.2">
      <c r="A1320" s="32">
        <v>44774</v>
      </c>
      <c r="B1320" s="7">
        <v>8.2626925031162424E-2</v>
      </c>
      <c r="C1320" s="7">
        <v>6.2391281496565476E-4</v>
      </c>
      <c r="D1320" s="7">
        <v>4.9024561598459027E-2</v>
      </c>
      <c r="E1320" s="7">
        <v>3.8225006562972785E-2</v>
      </c>
      <c r="F1320" s="7">
        <v>2.5439315380453742E-2</v>
      </c>
      <c r="G1320" s="7">
        <v>2.5012635294655805E-2</v>
      </c>
      <c r="H1320" s="7">
        <v>7.0126227208976211E-2</v>
      </c>
      <c r="I1320" s="8">
        <v>296.17099999999999</v>
      </c>
      <c r="J1320" s="8">
        <v>295.09699999999998</v>
      </c>
      <c r="K1320" s="41"/>
      <c r="L1320" s="9">
        <v>6.3222030217489955E-2</v>
      </c>
      <c r="M1320" s="9">
        <v>4.9036219703952888E-3</v>
      </c>
      <c r="N1320" s="9">
        <v>4.0027767180163432E-2</v>
      </c>
      <c r="O1320" s="9">
        <v>3.3153414962186822E-2</v>
      </c>
      <c r="P1320" s="9">
        <v>2.586895723016247E-2</v>
      </c>
      <c r="Q1320" s="9">
        <v>2.2348971500694148E-2</v>
      </c>
      <c r="R1320" s="9">
        <v>5.2980132450330952E-2</v>
      </c>
      <c r="S1320" s="10">
        <v>297.178</v>
      </c>
      <c r="T1320" s="10">
        <v>296.53500000000003</v>
      </c>
      <c r="U1320" s="41"/>
      <c r="V1320" s="84">
        <v>3.9000000000000007E-2</v>
      </c>
      <c r="W1320" s="84">
        <v>3.6000000000000004E-2</v>
      </c>
      <c r="X1320" s="87">
        <v>3.6</v>
      </c>
      <c r="Y1320" s="41"/>
      <c r="Z1320" s="13">
        <v>2.3300000000000001E-2</v>
      </c>
      <c r="AA1320" s="11">
        <v>2.33</v>
      </c>
      <c r="AB1320" s="22">
        <v>2.3300000000000001E-2</v>
      </c>
      <c r="AC1320" s="41"/>
      <c r="AD1320" s="90">
        <v>0</v>
      </c>
      <c r="AE1320" s="41"/>
      <c r="AF1320" s="12">
        <v>-4.2440119216810457E-2</v>
      </c>
      <c r="AG1320" s="104">
        <v>3955</v>
      </c>
      <c r="AH1320" s="41"/>
      <c r="AI1320" s="94">
        <v>-0.3</v>
      </c>
      <c r="AJ1320" s="94">
        <v>2.9</v>
      </c>
      <c r="AK1320" s="94">
        <v>3.25</v>
      </c>
      <c r="AL1320" s="41"/>
      <c r="AM1320" s="7">
        <v>6.6396775899483895E-2</v>
      </c>
      <c r="AN1320" s="7">
        <v>2.7865661788033513E-3</v>
      </c>
      <c r="AO1320" s="7">
        <v>4.1013758452402849E-2</v>
      </c>
      <c r="AP1320" s="7">
        <v>3.1765620378426229E-2</v>
      </c>
      <c r="AQ1320" s="7">
        <v>2.143525061274465E-2</v>
      </c>
      <c r="AR1320" s="7">
        <v>2.1423513748487943E-2</v>
      </c>
      <c r="AS1320" s="18">
        <v>116.956</v>
      </c>
      <c r="AT1320" s="41"/>
      <c r="AU1320" s="9">
        <v>5.3624473306583376E-2</v>
      </c>
      <c r="AV1320" s="9">
        <v>5.6530690581706455E-3</v>
      </c>
      <c r="AW1320" s="9">
        <v>3.5582490809096479E-2</v>
      </c>
      <c r="AX1320" s="9">
        <v>2.8597220898185061E-2</v>
      </c>
      <c r="AY1320" s="9">
        <v>2.1699686507918647E-2</v>
      </c>
      <c r="AZ1320" s="9">
        <v>1.982442399476092E-2</v>
      </c>
      <c r="BA1320" s="10">
        <v>115.276</v>
      </c>
      <c r="BB1320" s="41"/>
    </row>
    <row r="1321" spans="1:54" ht="12.75" customHeight="1" x14ac:dyDescent="0.2">
      <c r="A1321" s="32">
        <v>44805</v>
      </c>
      <c r="B1321" s="7">
        <v>8.2016696438336201E-2</v>
      </c>
      <c r="C1321" s="7">
        <v>4.2426727482827165E-3</v>
      </c>
      <c r="D1321" s="7">
        <v>4.9502092888352722E-2</v>
      </c>
      <c r="E1321" s="7">
        <v>3.7574770134317204E-2</v>
      </c>
      <c r="F1321" s="7">
        <v>2.5203100730271544E-2</v>
      </c>
      <c r="G1321" s="7">
        <v>2.503773002367371E-2</v>
      </c>
      <c r="H1321" s="7">
        <v>6.8579426172148183E-2</v>
      </c>
      <c r="I1321" s="8">
        <v>296.80799999999999</v>
      </c>
      <c r="J1321" s="8">
        <v>296.34899999999999</v>
      </c>
      <c r="K1321" s="41"/>
      <c r="L1321" s="9">
        <v>6.6306041074159161E-2</v>
      </c>
      <c r="M1321" s="9">
        <v>5.7025308985447776E-3</v>
      </c>
      <c r="N1321" s="9">
        <v>4.1036718991835919E-2</v>
      </c>
      <c r="O1321" s="9">
        <v>3.363722658339241E-2</v>
      </c>
      <c r="P1321" s="9">
        <v>2.6044454038516074E-2</v>
      </c>
      <c r="Q1321" s="9">
        <v>2.2485713420645315E-2</v>
      </c>
      <c r="R1321" s="9">
        <v>5.4331864904552107E-2</v>
      </c>
      <c r="S1321" s="10">
        <v>298.44200000000001</v>
      </c>
      <c r="T1321" s="10">
        <v>298.226</v>
      </c>
      <c r="U1321" s="41"/>
      <c r="V1321" s="84">
        <v>3.8000000000000006E-2</v>
      </c>
      <c r="W1321" s="84">
        <v>3.5000000000000003E-2</v>
      </c>
      <c r="X1321" s="87">
        <v>3.5</v>
      </c>
      <c r="Y1321" s="41"/>
      <c r="Z1321" s="13">
        <v>3.0800000000000001E-2</v>
      </c>
      <c r="AA1321" s="11">
        <v>3.08</v>
      </c>
      <c r="AB1321" s="22">
        <v>2.5600000000000001E-2</v>
      </c>
      <c r="AC1321" s="41"/>
      <c r="AD1321" s="90">
        <v>0</v>
      </c>
      <c r="AE1321" s="41"/>
      <c r="AF1321" s="12">
        <v>-9.3395701643489315E-2</v>
      </c>
      <c r="AG1321" s="104">
        <v>3585.62</v>
      </c>
      <c r="AH1321" s="41"/>
      <c r="AI1321" s="94">
        <v>-0.39</v>
      </c>
      <c r="AJ1321" s="94">
        <v>3.52</v>
      </c>
      <c r="AK1321" s="94">
        <v>3.86</v>
      </c>
      <c r="AL1321" s="41"/>
      <c r="AM1321" s="7">
        <v>6.667939000672507E-2</v>
      </c>
      <c r="AN1321" s="7">
        <v>3.5483429665856825E-3</v>
      </c>
      <c r="AO1321" s="7">
        <v>4.2032558800236375E-2</v>
      </c>
      <c r="AP1321" s="7">
        <v>3.1728478462183851E-2</v>
      </c>
      <c r="AQ1321" s="7">
        <v>2.1486573936007058E-2</v>
      </c>
      <c r="AR1321" s="7">
        <v>2.1512421174698204E-2</v>
      </c>
      <c r="AS1321" s="18">
        <v>117.371</v>
      </c>
      <c r="AT1321" s="41"/>
      <c r="AU1321" s="9">
        <v>5.6064793279886116E-2</v>
      </c>
      <c r="AV1321" s="9">
        <v>4.4415142787743722E-3</v>
      </c>
      <c r="AW1321" s="9">
        <v>3.6860410531488252E-2</v>
      </c>
      <c r="AX1321" s="9">
        <v>2.9258586841938383E-2</v>
      </c>
      <c r="AY1321" s="9">
        <v>2.2027366451938812E-2</v>
      </c>
      <c r="AZ1321" s="9">
        <v>1.9967289074479755E-2</v>
      </c>
      <c r="BA1321" s="10">
        <v>115.788</v>
      </c>
      <c r="BB1321" s="41"/>
    </row>
    <row r="1322" spans="1:54" ht="12.75" customHeight="1" x14ac:dyDescent="0.2">
      <c r="A1322" s="32">
        <v>44835</v>
      </c>
      <c r="B1322" s="7">
        <v>7.7454273308049215E-2</v>
      </c>
      <c r="C1322" s="7">
        <v>5.5947548329842167E-3</v>
      </c>
      <c r="D1322" s="7">
        <v>5.0119629359170803E-2</v>
      </c>
      <c r="E1322" s="7">
        <v>3.8546505055895297E-2</v>
      </c>
      <c r="F1322" s="7">
        <v>2.5658114003832999E-2</v>
      </c>
      <c r="G1322" s="7">
        <v>2.5160342249846757E-2</v>
      </c>
      <c r="H1322" s="7">
        <v>6.8797776233495478E-2</v>
      </c>
      <c r="I1322" s="8">
        <v>298.012</v>
      </c>
      <c r="J1322" s="8">
        <v>298.00700000000001</v>
      </c>
      <c r="K1322" s="41"/>
      <c r="L1322" s="9">
        <v>6.2844217501074162E-2</v>
      </c>
      <c r="M1322" s="9">
        <v>3.933258669599482E-3</v>
      </c>
      <c r="N1322" s="9">
        <v>4.13466131600706E-2</v>
      </c>
      <c r="O1322" s="9">
        <v>3.3672190530397828E-2</v>
      </c>
      <c r="P1322" s="9">
        <v>2.6123872409764992E-2</v>
      </c>
      <c r="Q1322" s="9">
        <v>2.2501594559146243E-2</v>
      </c>
      <c r="R1322" s="9">
        <v>5.3362573099415167E-2</v>
      </c>
      <c r="S1322" s="10">
        <v>299.315</v>
      </c>
      <c r="T1322" s="10">
        <v>299.399</v>
      </c>
      <c r="U1322" s="41"/>
      <c r="V1322" s="84">
        <v>3.7249999999999998E-2</v>
      </c>
      <c r="W1322" s="84">
        <v>3.6000000000000004E-2</v>
      </c>
      <c r="X1322" s="87">
        <v>3.6</v>
      </c>
      <c r="Y1322" s="41"/>
      <c r="Z1322" s="13">
        <v>3.0800000000000001E-2</v>
      </c>
      <c r="AA1322" s="11">
        <v>3.08</v>
      </c>
      <c r="AB1322" s="22">
        <v>3.0800000000000001E-2</v>
      </c>
      <c r="AC1322" s="41"/>
      <c r="AD1322" s="90">
        <v>0</v>
      </c>
      <c r="AE1322" s="41"/>
      <c r="AF1322" s="12">
        <v>7.9863454576893256E-2</v>
      </c>
      <c r="AG1322" s="104">
        <v>3871.98</v>
      </c>
      <c r="AH1322" s="41"/>
      <c r="AI1322" s="94">
        <v>-0.41</v>
      </c>
      <c r="AJ1322" s="94">
        <v>3.98</v>
      </c>
      <c r="AK1322" s="94">
        <v>4.38</v>
      </c>
      <c r="AL1322" s="41"/>
      <c r="AM1322" s="7">
        <v>6.4616023545981394E-2</v>
      </c>
      <c r="AN1322" s="7">
        <v>4.6689557045607177E-3</v>
      </c>
      <c r="AO1322" s="7">
        <v>4.303543355020345E-2</v>
      </c>
      <c r="AP1322" s="7">
        <v>3.2420827046642842E-2</v>
      </c>
      <c r="AQ1322" s="7">
        <v>2.1660367664235514E-2</v>
      </c>
      <c r="AR1322" s="7">
        <v>2.165718019864693E-2</v>
      </c>
      <c r="AS1322" s="18">
        <v>117.919</v>
      </c>
      <c r="AT1322" s="41"/>
      <c r="AU1322" s="9">
        <v>5.4597596834500939E-2</v>
      </c>
      <c r="AV1322" s="9">
        <v>3.5927729989291279E-3</v>
      </c>
      <c r="AW1322" s="9">
        <v>3.7584820541302078E-2</v>
      </c>
      <c r="AX1322" s="9">
        <v>2.9492302558539851E-2</v>
      </c>
      <c r="AY1322" s="9">
        <v>2.2146160817448912E-2</v>
      </c>
      <c r="AZ1322" s="9">
        <v>2.010704613878378E-2</v>
      </c>
      <c r="BA1322" s="10">
        <v>116.20399999999999</v>
      </c>
      <c r="BB1322" s="41"/>
    </row>
    <row r="1323" spans="1:54" ht="12.75" customHeight="1" x14ac:dyDescent="0.2">
      <c r="A1323" s="32">
        <v>44866</v>
      </c>
      <c r="B1323" s="7">
        <v>7.1103227941917257E-2</v>
      </c>
      <c r="C1323" s="7">
        <v>2.6140325562822309E-3</v>
      </c>
      <c r="D1323" s="7">
        <v>4.9953671067674454E-2</v>
      </c>
      <c r="E1323" s="7">
        <v>3.8331576991359029E-2</v>
      </c>
      <c r="F1323" s="7">
        <v>2.604165979607509E-2</v>
      </c>
      <c r="G1323" s="7">
        <v>2.5108545442640962E-2</v>
      </c>
      <c r="H1323" s="7">
        <v>6.7961165048543881E-2</v>
      </c>
      <c r="I1323" s="8">
        <v>297.71100000000001</v>
      </c>
      <c r="J1323" s="8">
        <v>298.786</v>
      </c>
      <c r="K1323" s="41"/>
      <c r="L1323" s="9">
        <v>5.9578290669628053E-2</v>
      </c>
      <c r="M1323" s="9">
        <v>3.0928627016122423E-3</v>
      </c>
      <c r="N1323" s="9">
        <v>4.1612840957046204E-2</v>
      </c>
      <c r="O1323" s="9">
        <v>3.3988027768789175E-2</v>
      </c>
      <c r="P1323" s="9">
        <v>2.6227303990177475E-2</v>
      </c>
      <c r="Q1323" s="9">
        <v>2.2550252534009552E-2</v>
      </c>
      <c r="R1323" s="9">
        <v>5.4093567251461749E-2</v>
      </c>
      <c r="S1323" s="10">
        <v>299.60000000000002</v>
      </c>
      <c r="T1323" s="10">
        <v>300.32499999999999</v>
      </c>
      <c r="U1323" s="41"/>
      <c r="V1323" s="84">
        <v>3.6833333333333336E-2</v>
      </c>
      <c r="W1323" s="84">
        <v>3.6000000000000004E-2</v>
      </c>
      <c r="X1323" s="87">
        <v>3.6</v>
      </c>
      <c r="Y1323" s="41"/>
      <c r="Z1323" s="13">
        <v>3.8300000000000001E-2</v>
      </c>
      <c r="AA1323" s="11">
        <v>3.83</v>
      </c>
      <c r="AB1323" s="22">
        <v>3.78E-2</v>
      </c>
      <c r="AC1323" s="41"/>
      <c r="AD1323" s="90">
        <v>0</v>
      </c>
      <c r="AE1323" s="41"/>
      <c r="AF1323" s="12">
        <v>5.3752860293699856E-2</v>
      </c>
      <c r="AG1323" s="104">
        <v>4080.11</v>
      </c>
      <c r="AH1323" s="41"/>
      <c r="AI1323" s="94">
        <v>-0.7</v>
      </c>
      <c r="AJ1323" s="94">
        <v>3.89</v>
      </c>
      <c r="AK1323" s="94">
        <v>4.5</v>
      </c>
      <c r="AL1323" s="41"/>
      <c r="AM1323" s="7">
        <v>6.0304932735426142E-2</v>
      </c>
      <c r="AN1323" s="7">
        <v>2.5865212561164697E-3</v>
      </c>
      <c r="AO1323" s="7">
        <v>4.3575881101994618E-2</v>
      </c>
      <c r="AP1323" s="7">
        <v>3.2658685562978684E-2</v>
      </c>
      <c r="AQ1323" s="7">
        <v>2.199413475205092E-2</v>
      </c>
      <c r="AR1323" s="7">
        <v>2.1738627819966716E-2</v>
      </c>
      <c r="AS1323" s="18">
        <v>118.224</v>
      </c>
      <c r="AT1323" s="41"/>
      <c r="AU1323" s="9">
        <v>5.2080888327164399E-2</v>
      </c>
      <c r="AV1323" s="9">
        <v>2.8828611751747779E-3</v>
      </c>
      <c r="AW1323" s="9">
        <v>3.8368037344327366E-2</v>
      </c>
      <c r="AX1323" s="9">
        <v>2.9984765207152764E-2</v>
      </c>
      <c r="AY1323" s="9">
        <v>2.2330980780501219E-2</v>
      </c>
      <c r="AZ1323" s="9">
        <v>2.020423142376826E-2</v>
      </c>
      <c r="BA1323" s="10">
        <v>116.539</v>
      </c>
      <c r="BB1323" s="41"/>
    </row>
    <row r="1324" spans="1:54" ht="12.75" customHeight="1" x14ac:dyDescent="0.2">
      <c r="A1324" s="32">
        <v>44896</v>
      </c>
      <c r="B1324" s="7">
        <v>6.4544013314108195E-2</v>
      </c>
      <c r="C1324" s="7">
        <v>1.5395634333592589E-4</v>
      </c>
      <c r="D1324" s="7">
        <v>4.9196357159931647E-2</v>
      </c>
      <c r="E1324" s="7">
        <v>3.7815278986290224E-2</v>
      </c>
      <c r="F1324" s="7">
        <v>2.6002864196168485E-2</v>
      </c>
      <c r="G1324" s="7">
        <v>2.5064154667492344E-2</v>
      </c>
      <c r="H1324" s="7">
        <v>6.3194444444444331E-2</v>
      </c>
      <c r="I1324" s="8">
        <v>296.79700000000003</v>
      </c>
      <c r="J1324" s="8">
        <v>298.83199999999999</v>
      </c>
      <c r="K1324" s="42"/>
      <c r="L1324" s="9">
        <v>5.7078349324428901E-2</v>
      </c>
      <c r="M1324" s="9">
        <v>3.5594772329976543E-3</v>
      </c>
      <c r="N1324" s="9">
        <v>4.2433814974476958E-2</v>
      </c>
      <c r="O1324" s="9">
        <v>3.4288029016592114E-2</v>
      </c>
      <c r="P1324" s="9">
        <v>2.6505023515620563E-2</v>
      </c>
      <c r="Q1324" s="9">
        <v>2.2744478946303159E-2</v>
      </c>
      <c r="R1324" s="9">
        <v>5.3401609363569857E-2</v>
      </c>
      <c r="S1324" s="10">
        <v>300.113</v>
      </c>
      <c r="T1324" s="10">
        <v>301.39400000000001</v>
      </c>
      <c r="U1324" s="42"/>
      <c r="V1324" s="84">
        <v>3.6500000000000005E-2</v>
      </c>
      <c r="W1324" s="84">
        <v>3.5000000000000003E-2</v>
      </c>
      <c r="X1324" s="87">
        <v>3.5</v>
      </c>
      <c r="Y1324" s="42"/>
      <c r="Z1324" s="13">
        <v>4.3299999999999998E-2</v>
      </c>
      <c r="AA1324" s="11">
        <v>4.33</v>
      </c>
      <c r="AB1324" s="22">
        <v>4.0999999999999995E-2</v>
      </c>
      <c r="AC1324" s="42"/>
      <c r="AD1324" s="90">
        <v>0</v>
      </c>
      <c r="AE1324" s="42"/>
      <c r="AF1324" s="12">
        <v>-5.8971449299161094E-2</v>
      </c>
      <c r="AG1324" s="104">
        <v>3839.5</v>
      </c>
      <c r="AH1324" s="42"/>
      <c r="AI1324" s="94">
        <v>-0.53</v>
      </c>
      <c r="AJ1324" s="94">
        <v>3.62</v>
      </c>
      <c r="AK1324" s="94">
        <v>4.29</v>
      </c>
      <c r="AL1324" s="42"/>
      <c r="AM1324" s="7">
        <v>5.5200506279469819E-2</v>
      </c>
      <c r="AN1324" s="7">
        <v>1.3533631073217034E-3</v>
      </c>
      <c r="AO1324" s="7">
        <v>4.3101376279284676E-2</v>
      </c>
      <c r="AP1324" s="7">
        <v>3.2638711576633561E-2</v>
      </c>
      <c r="AQ1324" s="7">
        <v>2.2148485340007129E-2</v>
      </c>
      <c r="AR1324" s="7">
        <v>2.1758581785890518E-2</v>
      </c>
      <c r="AS1324" s="18">
        <v>118.384</v>
      </c>
      <c r="AT1324" s="42"/>
      <c r="AU1324" s="9">
        <v>4.9668814733705435E-2</v>
      </c>
      <c r="AV1324" s="9">
        <v>3.5438780150851557E-3</v>
      </c>
      <c r="AW1324" s="9">
        <v>3.8828644271739599E-2</v>
      </c>
      <c r="AX1324" s="9">
        <v>3.0410560658451047E-2</v>
      </c>
      <c r="AY1324" s="9">
        <v>2.2617220715248409E-2</v>
      </c>
      <c r="AZ1324" s="9">
        <v>2.0337046077158583E-2</v>
      </c>
      <c r="BA1324" s="10">
        <v>116.952</v>
      </c>
      <c r="BB1324" s="42"/>
    </row>
    <row r="1325" spans="1:54" ht="12.75" customHeight="1" x14ac:dyDescent="0.2">
      <c r="A1325" s="32">
        <v>44927</v>
      </c>
      <c r="B1325" s="7">
        <v>6.4101469688562673E-2</v>
      </c>
      <c r="C1325" s="7">
        <v>5.3140225946350927E-3</v>
      </c>
      <c r="D1325" s="7">
        <v>5.062819483226666E-2</v>
      </c>
      <c r="E1325" s="7">
        <v>3.8340673098726574E-2</v>
      </c>
      <c r="F1325" s="7">
        <v>2.651708511758355E-2</v>
      </c>
      <c r="G1325" s="7">
        <v>2.5246170313460992E-2</v>
      </c>
      <c r="H1325" s="7">
        <v>5.9187887130075723E-2</v>
      </c>
      <c r="I1325" s="8">
        <v>299.17</v>
      </c>
      <c r="J1325" s="8">
        <v>300.42</v>
      </c>
      <c r="L1325" s="9">
        <v>5.5825955607770705E-2</v>
      </c>
      <c r="M1325" s="9">
        <v>4.1407592719164832E-3</v>
      </c>
      <c r="N1325" s="9">
        <v>4.3169086550886249E-2</v>
      </c>
      <c r="O1325" s="9">
        <v>3.4679431358042079E-2</v>
      </c>
      <c r="P1325" s="9">
        <v>2.6878648053985099E-2</v>
      </c>
      <c r="Q1325" s="9">
        <v>2.2951832146009155E-2</v>
      </c>
      <c r="R1325" s="9">
        <v>4.945454545454564E-2</v>
      </c>
      <c r="S1325" s="10">
        <v>301.96199999999999</v>
      </c>
      <c r="T1325" s="10">
        <v>302.642</v>
      </c>
      <c r="V1325" s="84">
        <v>3.6083333333333335E-2</v>
      </c>
      <c r="W1325" s="84">
        <v>3.5000000000000003E-2</v>
      </c>
      <c r="X1325" s="87">
        <v>3.5</v>
      </c>
      <c r="Z1325" s="13">
        <v>4.3299999999999998E-2</v>
      </c>
      <c r="AA1325" s="11">
        <v>4.33</v>
      </c>
      <c r="AB1325" s="22">
        <v>4.3299999999999998E-2</v>
      </c>
      <c r="AD1325" s="90">
        <v>0</v>
      </c>
      <c r="AF1325" s="12">
        <v>6.1752832400052027E-2</v>
      </c>
      <c r="AG1325" s="104">
        <v>4076.6</v>
      </c>
      <c r="AI1325" s="94">
        <v>-0.69</v>
      </c>
      <c r="AJ1325" s="94">
        <v>3.53</v>
      </c>
      <c r="AK1325" s="94">
        <v>4.21</v>
      </c>
      <c r="AM1325" s="7">
        <v>5.5077345862328819E-2</v>
      </c>
      <c r="AN1325" s="7">
        <v>5.3554534396540454E-3</v>
      </c>
      <c r="AO1325" s="7">
        <v>4.4349764037299844E-2</v>
      </c>
      <c r="AP1325" s="7">
        <v>3.2968993133255076E-2</v>
      </c>
      <c r="AQ1325" s="7">
        <v>2.2500123320551735E-2</v>
      </c>
      <c r="AR1325" s="7">
        <v>2.1879027717657262E-2</v>
      </c>
      <c r="AS1325" s="18">
        <v>119.018</v>
      </c>
      <c r="AU1325" s="9">
        <v>4.9376652139744293E-2</v>
      </c>
      <c r="AV1325" s="9">
        <v>4.7284355975101278E-3</v>
      </c>
      <c r="AW1325" s="9">
        <v>3.9849104037065652E-2</v>
      </c>
      <c r="AX1325" s="9">
        <v>3.0720644962217047E-2</v>
      </c>
      <c r="AY1325" s="9">
        <v>2.2893184977483383E-2</v>
      </c>
      <c r="AZ1325" s="9">
        <v>2.0543157591639938E-2</v>
      </c>
      <c r="BA1325" s="10">
        <v>117.505</v>
      </c>
    </row>
    <row r="1326" spans="1:54" ht="12.75" customHeight="1" x14ac:dyDescent="0.2">
      <c r="A1326" s="32">
        <v>44958</v>
      </c>
      <c r="B1326" s="7">
        <v>6.0356130778665973E-2</v>
      </c>
      <c r="C1326" s="7">
        <v>3.428533386591992E-3</v>
      </c>
      <c r="D1326" s="7">
        <v>5.1619656462765562E-2</v>
      </c>
      <c r="E1326" s="7">
        <v>3.8557116797335533E-2</v>
      </c>
      <c r="F1326" s="7">
        <v>2.6251242898893024E-2</v>
      </c>
      <c r="G1326" s="7">
        <v>2.513806954488973E-2</v>
      </c>
      <c r="H1326" s="7">
        <v>5.2452316076294192E-2</v>
      </c>
      <c r="I1326" s="8">
        <v>300.83999999999997</v>
      </c>
      <c r="J1326" s="8">
        <v>301.45</v>
      </c>
      <c r="L1326" s="9">
        <v>5.5377544183656813E-2</v>
      </c>
      <c r="M1326" s="9">
        <v>4.8935706213941721E-3</v>
      </c>
      <c r="N1326" s="9">
        <v>4.3872471454309059E-2</v>
      </c>
      <c r="O1326" s="9">
        <v>3.5150566730980159E-2</v>
      </c>
      <c r="P1326" s="9">
        <v>2.7210234691311452E-2</v>
      </c>
      <c r="Q1326" s="9">
        <v>2.3111410349006212E-2</v>
      </c>
      <c r="R1326" s="9">
        <v>4.8445408532176382E-2</v>
      </c>
      <c r="S1326" s="10">
        <v>304.01100000000002</v>
      </c>
      <c r="T1326" s="10">
        <v>304.12299999999999</v>
      </c>
      <c r="V1326" s="84">
        <v>3.5833333333333342E-2</v>
      </c>
      <c r="W1326" s="84">
        <v>3.6000000000000004E-2</v>
      </c>
      <c r="X1326" s="87">
        <v>3.6</v>
      </c>
      <c r="Z1326" s="13">
        <v>4.5700000000000005E-2</v>
      </c>
      <c r="AA1326" s="11">
        <v>4.57</v>
      </c>
      <c r="AB1326" s="22">
        <v>4.5700000000000005E-2</v>
      </c>
      <c r="AD1326" s="90">
        <v>0</v>
      </c>
      <c r="AF1326" s="12">
        <v>-2.6112446646715304E-2</v>
      </c>
      <c r="AG1326" s="104">
        <v>3970.15</v>
      </c>
      <c r="AI1326" s="94">
        <v>-0.89</v>
      </c>
      <c r="AJ1326" s="94">
        <v>3.75</v>
      </c>
      <c r="AK1326" s="94">
        <v>4.53</v>
      </c>
      <c r="AM1326" s="7">
        <v>5.1978038441540031E-2</v>
      </c>
      <c r="AN1326" s="7">
        <v>2.949133744475585E-3</v>
      </c>
      <c r="AO1326" s="7">
        <v>4.5098752773933937E-2</v>
      </c>
      <c r="AP1326" s="7">
        <v>3.3134859810917128E-2</v>
      </c>
      <c r="AQ1326" s="7">
        <v>2.2438058167688402E-2</v>
      </c>
      <c r="AR1326" s="7">
        <v>2.1814847551498984E-2</v>
      </c>
      <c r="AS1326" s="18">
        <v>119.369</v>
      </c>
      <c r="AU1326" s="9">
        <v>4.8556033716257163E-2</v>
      </c>
      <c r="AV1326" s="9">
        <v>3.608357091187564E-3</v>
      </c>
      <c r="AW1326" s="9">
        <v>4.042178282006148E-2</v>
      </c>
      <c r="AX1326" s="9">
        <v>3.1073766456152674E-2</v>
      </c>
      <c r="AY1326" s="9">
        <v>2.3150363330533219E-2</v>
      </c>
      <c r="AZ1326" s="9">
        <v>2.0656569012201142E-2</v>
      </c>
      <c r="BA1326" s="10">
        <v>117.929</v>
      </c>
    </row>
    <row r="1327" spans="1:54" ht="12.75" customHeight="1" x14ac:dyDescent="0.2">
      <c r="A1327" s="32">
        <v>44986</v>
      </c>
      <c r="B1327" s="7">
        <v>4.9849741220991728E-2</v>
      </c>
      <c r="C1327" s="7">
        <v>1.2307181953890023E-3</v>
      </c>
      <c r="D1327" s="7">
        <v>5.3543804978240184E-2</v>
      </c>
      <c r="E1327" s="7">
        <v>3.8774548640334583E-2</v>
      </c>
      <c r="F1327" s="7">
        <v>2.6322484125893775E-2</v>
      </c>
      <c r="G1327" s="7">
        <v>2.5000484204248385E-2</v>
      </c>
      <c r="H1327" s="7">
        <v>4.2981867024848963E-2</v>
      </c>
      <c r="I1327" s="8">
        <v>301.83600000000001</v>
      </c>
      <c r="J1327" s="8">
        <v>301.82100000000003</v>
      </c>
      <c r="L1327" s="9">
        <v>5.5896026684640665E-2</v>
      </c>
      <c r="M1327" s="9">
        <v>3.3670587229508442E-3</v>
      </c>
      <c r="N1327" s="9">
        <v>4.5489189799330587E-2</v>
      </c>
      <c r="O1327" s="9">
        <v>3.5477588695778106E-2</v>
      </c>
      <c r="P1327" s="9">
        <v>2.7430434159920747E-2</v>
      </c>
      <c r="Q1327" s="9">
        <v>2.3224639015720028E-2</v>
      </c>
      <c r="R1327" s="9">
        <v>4.5128939828080306E-2</v>
      </c>
      <c r="S1327" s="10">
        <v>305.476</v>
      </c>
      <c r="T1327" s="10">
        <v>305.14699999999999</v>
      </c>
      <c r="V1327" s="84">
        <v>3.5666666666666666E-2</v>
      </c>
      <c r="W1327" s="84">
        <v>3.5000000000000003E-2</v>
      </c>
      <c r="X1327" s="87">
        <v>3.5</v>
      </c>
      <c r="Z1327" s="13">
        <v>4.8300000000000003E-2</v>
      </c>
      <c r="AA1327" s="11">
        <v>4.83</v>
      </c>
      <c r="AB1327" s="22">
        <v>4.6500000000000007E-2</v>
      </c>
      <c r="AD1327" s="90">
        <v>0</v>
      </c>
      <c r="AF1327" s="12">
        <v>3.5051572358727023E-2</v>
      </c>
      <c r="AG1327" s="104">
        <v>4109.3100000000004</v>
      </c>
      <c r="AI1327" s="94">
        <v>-0.57999999999999996</v>
      </c>
      <c r="AJ1327" s="94">
        <v>3.66</v>
      </c>
      <c r="AK1327" s="94">
        <v>4.3</v>
      </c>
      <c r="AM1327" s="7">
        <v>4.4282731569245781E-2</v>
      </c>
      <c r="AN1327" s="7">
        <v>1.4157779658034997E-3</v>
      </c>
      <c r="AO1327" s="7">
        <v>4.6600205254006655E-2</v>
      </c>
      <c r="AP1327" s="7">
        <v>3.3207269109096993E-2</v>
      </c>
      <c r="AQ1327" s="7">
        <v>2.2717574127080198E-2</v>
      </c>
      <c r="AR1327" s="7">
        <v>2.1756155411688294E-2</v>
      </c>
      <c r="AS1327" s="18">
        <v>119.538</v>
      </c>
      <c r="AU1327" s="9">
        <v>4.7832863949554438E-2</v>
      </c>
      <c r="AV1327" s="9">
        <v>3.2731558819290019E-3</v>
      </c>
      <c r="AW1327" s="9">
        <v>4.1817769110844338E-2</v>
      </c>
      <c r="AX1327" s="9">
        <v>3.1297813068272617E-2</v>
      </c>
      <c r="AY1327" s="9">
        <v>2.3390978805931217E-2</v>
      </c>
      <c r="AZ1327" s="9">
        <v>2.074133260055655E-2</v>
      </c>
      <c r="BA1327" s="10">
        <v>118.315</v>
      </c>
    </row>
    <row r="1328" spans="1:54" ht="12.75" customHeight="1" x14ac:dyDescent="0.2">
      <c r="A1328" s="32">
        <v>45017</v>
      </c>
      <c r="B1328" s="7">
        <v>4.9303203981889254E-2</v>
      </c>
      <c r="C1328" s="7">
        <v>3.3927394051440629E-3</v>
      </c>
      <c r="D1328" s="7">
        <v>5.7680280351875002E-2</v>
      </c>
      <c r="E1328" s="7">
        <v>3.8998755543023123E-2</v>
      </c>
      <c r="F1328" s="7">
        <v>2.6947341855345197E-2</v>
      </c>
      <c r="G1328" s="7">
        <v>2.5370586360798475E-2</v>
      </c>
      <c r="H1328" s="7">
        <v>4.4058744993324295E-2</v>
      </c>
      <c r="I1328" s="8">
        <v>303.363</v>
      </c>
      <c r="J1328" s="8">
        <v>302.84500000000003</v>
      </c>
      <c r="L1328" s="9">
        <v>5.5194157732958216E-2</v>
      </c>
      <c r="M1328" s="9">
        <v>4.5453502738024287E-3</v>
      </c>
      <c r="N1328" s="9">
        <v>4.8711870781064537E-2</v>
      </c>
      <c r="O1328" s="9">
        <v>3.6105600223371725E-2</v>
      </c>
      <c r="P1328" s="9">
        <v>2.7826921618727685E-2</v>
      </c>
      <c r="Q1328" s="9">
        <v>2.3435930465890209E-2</v>
      </c>
      <c r="R1328" s="9">
        <v>4.4159544159544151E-2</v>
      </c>
      <c r="S1328" s="10">
        <v>306.899</v>
      </c>
      <c r="T1328" s="10">
        <v>306.53399999999999</v>
      </c>
      <c r="V1328" s="84">
        <v>3.5416666666666666E-2</v>
      </c>
      <c r="W1328" s="84">
        <v>3.4000000000000002E-2</v>
      </c>
      <c r="X1328" s="87">
        <v>3.4</v>
      </c>
      <c r="Z1328" s="13">
        <v>4.8300000000000003E-2</v>
      </c>
      <c r="AA1328" s="11">
        <v>4.83</v>
      </c>
      <c r="AB1328" s="22">
        <v>4.8300000000000003E-2</v>
      </c>
      <c r="AD1328" s="90">
        <v>0</v>
      </c>
      <c r="AF1328" s="12">
        <v>1.464236088297044E-2</v>
      </c>
      <c r="AG1328" s="104">
        <v>4169.4799999999996</v>
      </c>
      <c r="AI1328" s="94">
        <v>-0.6</v>
      </c>
      <c r="AJ1328" s="94">
        <v>3.46</v>
      </c>
      <c r="AK1328" s="94">
        <v>4.0199999999999996</v>
      </c>
      <c r="AM1328" s="7">
        <v>4.4760129603177434E-2</v>
      </c>
      <c r="AN1328" s="7">
        <v>3.4549682946007909E-3</v>
      </c>
      <c r="AO1328" s="7">
        <v>4.9258556316643665E-2</v>
      </c>
      <c r="AP1328" s="7">
        <v>3.3428022382013589E-2</v>
      </c>
      <c r="AQ1328" s="7">
        <v>2.3174356765439885E-2</v>
      </c>
      <c r="AR1328" s="7">
        <v>2.2019227756360005E-2</v>
      </c>
      <c r="AS1328" s="18">
        <v>119.95099999999999</v>
      </c>
      <c r="AU1328" s="9">
        <v>4.7896422992401044E-2</v>
      </c>
      <c r="AV1328" s="9">
        <v>3.541393737057863E-3</v>
      </c>
      <c r="AW1328" s="9">
        <v>4.4175052741979304E-2</v>
      </c>
      <c r="AX1328" s="9">
        <v>3.1655192464185244E-2</v>
      </c>
      <c r="AY1328" s="9">
        <v>2.3702682378813789E-2</v>
      </c>
      <c r="AZ1328" s="9">
        <v>2.0865212406802058E-2</v>
      </c>
      <c r="BA1328" s="10">
        <v>118.73399999999999</v>
      </c>
    </row>
    <row r="1329" spans="1:53" ht="12.75" customHeight="1" x14ac:dyDescent="0.2">
      <c r="A1329" s="32">
        <v>45047</v>
      </c>
      <c r="B1329" s="7">
        <v>4.0476092727919744E-2</v>
      </c>
      <c r="C1329" s="7">
        <v>1.6146873813336349E-3</v>
      </c>
      <c r="D1329" s="7">
        <v>5.856055453367226E-2</v>
      </c>
      <c r="E1329" s="7">
        <v>3.8659053618584904E-2</v>
      </c>
      <c r="F1329" s="7">
        <v>2.7022973596055211E-2</v>
      </c>
      <c r="G1329" s="7">
        <v>2.5583311887707794E-2</v>
      </c>
      <c r="H1329" s="7">
        <v>3.3574720210664877E-2</v>
      </c>
      <c r="I1329" s="8">
        <v>304.12700000000001</v>
      </c>
      <c r="J1329" s="8">
        <v>303.334</v>
      </c>
      <c r="L1329" s="9">
        <v>5.3298052005770868E-2</v>
      </c>
      <c r="M1329" s="9">
        <v>3.6472299973249189E-3</v>
      </c>
      <c r="N1329" s="9">
        <v>5.0455289839044903E-2</v>
      </c>
      <c r="O1329" s="9">
        <v>3.6554694178352998E-2</v>
      </c>
      <c r="P1329" s="9">
        <v>2.8127524053952024E-2</v>
      </c>
      <c r="Q1329" s="9">
        <v>2.3608649194100995E-2</v>
      </c>
      <c r="R1329" s="9">
        <v>3.9548022598870025E-2</v>
      </c>
      <c r="S1329" s="10">
        <v>308.096</v>
      </c>
      <c r="T1329" s="10">
        <v>307.65199999999999</v>
      </c>
      <c r="V1329" s="84">
        <v>3.5416666666666666E-2</v>
      </c>
      <c r="W1329" s="84">
        <v>3.6000000000000004E-2</v>
      </c>
      <c r="X1329" s="87">
        <v>3.6</v>
      </c>
      <c r="Z1329" s="13">
        <v>5.0799999999999998E-2</v>
      </c>
      <c r="AA1329" s="11">
        <v>5.08</v>
      </c>
      <c r="AB1329" s="22">
        <v>5.0599999999999999E-2</v>
      </c>
      <c r="AD1329" s="90">
        <v>0</v>
      </c>
      <c r="AF1329" s="12">
        <v>2.4823239348792381E-3</v>
      </c>
      <c r="AG1329" s="104">
        <v>4179.83</v>
      </c>
      <c r="AI1329" s="94">
        <v>-0.76</v>
      </c>
      <c r="AJ1329" s="94">
        <v>3.57</v>
      </c>
      <c r="AK1329" s="94">
        <v>4.13</v>
      </c>
      <c r="AM1329" s="7">
        <v>4.0034624540142838E-2</v>
      </c>
      <c r="AN1329" s="7">
        <v>1.6590107627281192E-3</v>
      </c>
      <c r="AO1329" s="7">
        <v>4.9488221206221761E-2</v>
      </c>
      <c r="AP1329" s="7">
        <v>3.3415514193508189E-2</v>
      </c>
      <c r="AQ1329" s="7">
        <v>2.3268910977100932E-2</v>
      </c>
      <c r="AR1329" s="7">
        <v>2.2162591599669712E-2</v>
      </c>
      <c r="AS1329" s="18">
        <v>120.15</v>
      </c>
      <c r="AU1329" s="9">
        <v>4.7316253748801662E-2</v>
      </c>
      <c r="AV1329" s="9">
        <v>2.9393434062694457E-3</v>
      </c>
      <c r="AW1329" s="9">
        <v>4.4833245369933827E-2</v>
      </c>
      <c r="AX1329" s="9">
        <v>3.1899647527652286E-2</v>
      </c>
      <c r="AY1329" s="9">
        <v>2.3883353126771256E-2</v>
      </c>
      <c r="AZ1329" s="9">
        <v>2.0941662389096116E-2</v>
      </c>
      <c r="BA1329" s="10">
        <v>119.083</v>
      </c>
    </row>
    <row r="1330" spans="1:53" ht="12.75" customHeight="1" x14ac:dyDescent="0.2">
      <c r="A1330" s="32">
        <v>45078</v>
      </c>
      <c r="B1330" s="7">
        <v>2.9691776545588855E-2</v>
      </c>
      <c r="C1330" s="7">
        <v>2.24175331482801E-3</v>
      </c>
      <c r="D1330" s="7">
        <v>5.7772778697235738E-2</v>
      </c>
      <c r="E1330" s="7">
        <v>3.8997941423468685E-2</v>
      </c>
      <c r="F1330" s="7">
        <v>2.710789949070036E-2</v>
      </c>
      <c r="G1330" s="7">
        <v>2.5692767351541912E-2</v>
      </c>
      <c r="H1330" s="7">
        <v>2.8122956180510084E-2</v>
      </c>
      <c r="I1330" s="8">
        <v>305.10899999999998</v>
      </c>
      <c r="J1330" s="8">
        <v>304.01400000000001</v>
      </c>
      <c r="L1330" s="9">
        <v>4.8289670150671871E-2</v>
      </c>
      <c r="M1330" s="9">
        <v>2.1777852898730021E-3</v>
      </c>
      <c r="N1330" s="9">
        <v>5.0717211685903818E-2</v>
      </c>
      <c r="O1330" s="9">
        <v>3.6918256502173286E-2</v>
      </c>
      <c r="P1330" s="9">
        <v>2.8320460353903787E-2</v>
      </c>
      <c r="Q1330" s="9">
        <v>2.3796717835809389E-2</v>
      </c>
      <c r="R1330" s="9">
        <v>3.5161744022503605E-2</v>
      </c>
      <c r="S1330" s="10">
        <v>308.91000000000003</v>
      </c>
      <c r="T1330" s="10">
        <v>308.322</v>
      </c>
      <c r="V1330" s="84">
        <v>3.5416666666666673E-2</v>
      </c>
      <c r="W1330" s="84">
        <v>3.6000000000000004E-2</v>
      </c>
      <c r="X1330" s="87">
        <v>3.6</v>
      </c>
      <c r="Z1330" s="13">
        <v>5.0799999999999998E-2</v>
      </c>
      <c r="AA1330" s="11">
        <v>5.08</v>
      </c>
      <c r="AB1330" s="22">
        <v>5.0799999999999998E-2</v>
      </c>
      <c r="AD1330" s="90">
        <v>0</v>
      </c>
      <c r="AF1330" s="12">
        <v>6.4727512841431301E-2</v>
      </c>
      <c r="AG1330" s="104">
        <v>4450.38</v>
      </c>
      <c r="AI1330" s="94">
        <v>-1.06</v>
      </c>
      <c r="AJ1330" s="94">
        <v>3.75</v>
      </c>
      <c r="AK1330" s="94">
        <v>4.6399999999999997</v>
      </c>
      <c r="AM1330" s="7">
        <v>3.2845213395291228E-2</v>
      </c>
      <c r="AN1330" s="7">
        <v>2.6550145651267343E-3</v>
      </c>
      <c r="AO1330" s="7">
        <v>4.9313621428005661E-2</v>
      </c>
      <c r="AP1330" s="7">
        <v>3.3785258721511502E-2</v>
      </c>
      <c r="AQ1330" s="7">
        <v>2.3313235481149386E-2</v>
      </c>
      <c r="AR1330" s="7">
        <v>2.2242745992236745E-2</v>
      </c>
      <c r="AS1330" s="18">
        <v>120.46899999999999</v>
      </c>
      <c r="AU1330" s="9">
        <v>4.3837868084213527E-2</v>
      </c>
      <c r="AV1330" s="9">
        <v>2.5780338083520871E-3</v>
      </c>
      <c r="AW1330" s="9">
        <v>4.5186689030000338E-2</v>
      </c>
      <c r="AX1330" s="9">
        <v>3.224461025743075E-2</v>
      </c>
      <c r="AY1330" s="9">
        <v>2.3970761199711088E-2</v>
      </c>
      <c r="AZ1330" s="9">
        <v>2.1044558218327181E-2</v>
      </c>
      <c r="BA1330" s="10">
        <v>119.39</v>
      </c>
    </row>
    <row r="1331" spans="1:53" ht="12.75" customHeight="1" x14ac:dyDescent="0.2">
      <c r="A1331" s="32">
        <v>45108</v>
      </c>
      <c r="B1331" s="7">
        <v>3.1777801779421688E-2</v>
      </c>
      <c r="C1331" s="7">
        <v>1.957146710348745E-3</v>
      </c>
      <c r="D1331" s="7">
        <v>5.6666294402284434E-2</v>
      </c>
      <c r="E1331" s="7">
        <v>3.9379996549198104E-2</v>
      </c>
      <c r="F1331" s="7">
        <v>2.7263187149882517E-2</v>
      </c>
      <c r="G1331" s="7">
        <v>2.5734696407386792E-2</v>
      </c>
      <c r="H1331" s="7">
        <v>3.2658393207054104E-2</v>
      </c>
      <c r="I1331" s="8">
        <v>305.69099999999997</v>
      </c>
      <c r="J1331" s="8">
        <v>304.60899999999998</v>
      </c>
      <c r="L1331" s="9">
        <v>4.6528618685860668E-2</v>
      </c>
      <c r="M1331" s="9">
        <v>2.0692652486684615E-3</v>
      </c>
      <c r="N1331" s="9">
        <v>4.9437614105868333E-2</v>
      </c>
      <c r="O1331" s="9">
        <v>3.7111547352767449E-2</v>
      </c>
      <c r="P1331" s="9">
        <v>2.8417236845594163E-2</v>
      </c>
      <c r="Q1331" s="9">
        <v>2.3825164270865118E-2</v>
      </c>
      <c r="R1331" s="9">
        <v>3.4241788958770059E-2</v>
      </c>
      <c r="S1331" s="10">
        <v>309.40199999999999</v>
      </c>
      <c r="T1331" s="10">
        <v>308.95999999999998</v>
      </c>
      <c r="V1331" s="84">
        <v>3.5416666666666666E-2</v>
      </c>
      <c r="W1331" s="84">
        <v>3.5000000000000003E-2</v>
      </c>
      <c r="X1331" s="87">
        <v>3.5</v>
      </c>
      <c r="Z1331" s="13">
        <v>5.33E-2</v>
      </c>
      <c r="AA1331" s="11">
        <v>5.33</v>
      </c>
      <c r="AB1331" s="22">
        <v>5.1200000000000002E-2</v>
      </c>
      <c r="AD1331" s="90">
        <v>0</v>
      </c>
      <c r="AF1331" s="12">
        <v>3.1138913980379268E-2</v>
      </c>
      <c r="AG1331" s="104">
        <v>4588.96</v>
      </c>
      <c r="AI1331" s="94">
        <v>-0.91</v>
      </c>
      <c r="AJ1331" s="94">
        <v>3.9</v>
      </c>
      <c r="AK1331" s="94">
        <v>4.83</v>
      </c>
      <c r="AM1331" s="7">
        <v>3.40904219289897E-2</v>
      </c>
      <c r="AN1331" s="7">
        <v>1.1455229146086765E-3</v>
      </c>
      <c r="AO1331" s="7">
        <v>4.8682597209140699E-2</v>
      </c>
      <c r="AP1331" s="7">
        <v>3.3803227009707282E-2</v>
      </c>
      <c r="AQ1331" s="7">
        <v>2.3303188652554763E-2</v>
      </c>
      <c r="AR1331" s="7">
        <v>2.2151288890139176E-2</v>
      </c>
      <c r="AS1331" s="18">
        <v>120.607</v>
      </c>
      <c r="AU1331" s="9">
        <v>4.2991241232508637E-2</v>
      </c>
      <c r="AV1331" s="9">
        <v>1.3904012061312088E-3</v>
      </c>
      <c r="AW1331" s="9">
        <v>4.4433782443032532E-2</v>
      </c>
      <c r="AX1331" s="9">
        <v>3.2260078287212446E-2</v>
      </c>
      <c r="AY1331" s="9">
        <v>2.3982688725227685E-2</v>
      </c>
      <c r="AZ1331" s="9">
        <v>2.0987889651302716E-2</v>
      </c>
      <c r="BA1331" s="10">
        <v>119.556</v>
      </c>
    </row>
    <row r="1332" spans="1:53" ht="12.75" customHeight="1" x14ac:dyDescent="0.2">
      <c r="A1332" s="32">
        <v>45139</v>
      </c>
      <c r="B1332" s="7">
        <v>3.6651123843995492E-2</v>
      </c>
      <c r="C1332" s="7">
        <v>4.8357074150797708E-3</v>
      </c>
      <c r="D1332" s="7">
        <v>5.7092356673659861E-2</v>
      </c>
      <c r="E1332" s="7">
        <v>4.0170695471303919E-2</v>
      </c>
      <c r="F1332" s="7">
        <v>2.7587384836936124E-2</v>
      </c>
      <c r="G1332" s="7">
        <v>2.576333820543586E-2</v>
      </c>
      <c r="H1332" s="7">
        <v>3.997378768020976E-2</v>
      </c>
      <c r="I1332" s="8">
        <v>307.02600000000001</v>
      </c>
      <c r="J1332" s="8">
        <v>306.08199999999999</v>
      </c>
      <c r="L1332" s="9">
        <v>4.3492452334964238E-2</v>
      </c>
      <c r="M1332" s="9">
        <v>2.0067322630761275E-3</v>
      </c>
      <c r="N1332" s="9">
        <v>4.8856159563184454E-2</v>
      </c>
      <c r="O1332" s="9">
        <v>3.7464422509942752E-2</v>
      </c>
      <c r="P1332" s="9">
        <v>2.8445195489289476E-2</v>
      </c>
      <c r="Q1332" s="9">
        <v>2.3861587879047574E-2</v>
      </c>
      <c r="R1332" s="9">
        <v>3.6338225017470416E-2</v>
      </c>
      <c r="S1332" s="10">
        <v>310.10300000000001</v>
      </c>
      <c r="T1332" s="10">
        <v>309.58</v>
      </c>
      <c r="V1332" s="84">
        <v>3.5500000000000004E-2</v>
      </c>
      <c r="W1332" s="84">
        <v>3.7000000000000005E-2</v>
      </c>
      <c r="X1332" s="87">
        <v>3.7</v>
      </c>
      <c r="Z1332" s="13">
        <v>5.33E-2</v>
      </c>
      <c r="AA1332" s="11">
        <v>5.33</v>
      </c>
      <c r="AB1332" s="22">
        <v>5.33E-2</v>
      </c>
      <c r="AD1332" s="90">
        <v>0</v>
      </c>
      <c r="AF1332" s="12">
        <v>-1.771643248143373E-2</v>
      </c>
      <c r="AG1332" s="104">
        <v>4507.66</v>
      </c>
      <c r="AI1332" s="94">
        <v>-0.76</v>
      </c>
      <c r="AJ1332" s="94">
        <v>4.17</v>
      </c>
      <c r="AK1332" s="94">
        <v>4.9000000000000004</v>
      </c>
      <c r="AM1332" s="7">
        <v>3.4320599199699098E-2</v>
      </c>
      <c r="AN1332" s="7">
        <v>3.0097755519995495E-3</v>
      </c>
      <c r="AO1332" s="7">
        <v>4.8758444823358893E-2</v>
      </c>
      <c r="AP1332" s="7">
        <v>3.4281027258442842E-2</v>
      </c>
      <c r="AQ1332" s="7">
        <v>2.345914932224602E-2</v>
      </c>
      <c r="AR1332" s="7">
        <v>2.2132439887182276E-2</v>
      </c>
      <c r="AS1332" s="18">
        <v>120.97</v>
      </c>
      <c r="AU1332" s="9">
        <v>3.8282036156702226E-2</v>
      </c>
      <c r="AV1332" s="9">
        <v>1.1124493960987802E-3</v>
      </c>
      <c r="AW1332" s="9">
        <v>4.3807323749164295E-2</v>
      </c>
      <c r="AX1332" s="9">
        <v>3.246940106464602E-2</v>
      </c>
      <c r="AY1332" s="9">
        <v>2.3985872654152862E-2</v>
      </c>
      <c r="AZ1332" s="9">
        <v>2.0987107107116598E-2</v>
      </c>
      <c r="BA1332" s="10">
        <v>119.68899999999999</v>
      </c>
    </row>
    <row r="1333" spans="1:53" ht="12.75" customHeight="1" x14ac:dyDescent="0.2">
      <c r="A1333" s="32">
        <v>45170</v>
      </c>
      <c r="B1333" s="7">
        <v>3.6996981213444302E-2</v>
      </c>
      <c r="C1333" s="7">
        <v>3.9009154409603841E-3</v>
      </c>
      <c r="D1333" s="7">
        <v>5.7476598782426613E-2</v>
      </c>
      <c r="E1333" s="7">
        <v>4.0445482067977379E-2</v>
      </c>
      <c r="F1333" s="7">
        <v>2.7723006548221019E-2</v>
      </c>
      <c r="G1333" s="7">
        <v>2.5724208571816121E-2</v>
      </c>
      <c r="H1333" s="7">
        <v>3.7982973149967236E-2</v>
      </c>
      <c r="I1333" s="8">
        <v>307.78899999999999</v>
      </c>
      <c r="J1333" s="8">
        <v>307.27600000000001</v>
      </c>
      <c r="L1333" s="9">
        <v>4.1465343349796679E-2</v>
      </c>
      <c r="M1333" s="9">
        <v>3.0977453323857151E-3</v>
      </c>
      <c r="N1333" s="9">
        <v>4.9272853581086018E-2</v>
      </c>
      <c r="O1333" s="9">
        <v>3.7606547222379216E-2</v>
      </c>
      <c r="P1333" s="9">
        <v>2.8451927944946886E-2</v>
      </c>
      <c r="Q1333" s="9">
        <v>2.395287698131332E-2</v>
      </c>
      <c r="R1333" s="9">
        <v>3.2033426183843972E-2</v>
      </c>
      <c r="S1333" s="10">
        <v>310.81700000000001</v>
      </c>
      <c r="T1333" s="10">
        <v>310.53899999999999</v>
      </c>
      <c r="V1333" s="84">
        <v>3.566666666666668E-2</v>
      </c>
      <c r="W1333" s="84">
        <v>3.7000000000000005E-2</v>
      </c>
      <c r="X1333" s="87">
        <v>3.7</v>
      </c>
      <c r="Z1333" s="13">
        <v>5.33E-2</v>
      </c>
      <c r="AA1333" s="11">
        <v>5.33</v>
      </c>
      <c r="AB1333" s="22">
        <v>5.33E-2</v>
      </c>
      <c r="AD1333" s="90">
        <v>0</v>
      </c>
      <c r="AF1333" s="12">
        <v>-4.871929116215501E-2</v>
      </c>
      <c r="AG1333" s="104">
        <v>4288.05</v>
      </c>
      <c r="AI1333" s="94">
        <v>-0.44</v>
      </c>
      <c r="AJ1333" s="94">
        <v>4.38</v>
      </c>
      <c r="AK1333" s="94">
        <v>5.0199999999999996</v>
      </c>
      <c r="AM1333" s="7">
        <v>3.4488928270185903E-2</v>
      </c>
      <c r="AN1333" s="7">
        <v>3.7116640489376351E-3</v>
      </c>
      <c r="AO1333" s="7">
        <v>4.9430991679386693E-2</v>
      </c>
      <c r="AP1333" s="7">
        <v>3.4622865419376758E-2</v>
      </c>
      <c r="AQ1333" s="7">
        <v>2.3793577023166312E-2</v>
      </c>
      <c r="AR1333" s="7">
        <v>2.2162318562708894E-2</v>
      </c>
      <c r="AS1333" s="18">
        <v>121.419</v>
      </c>
      <c r="AU1333" s="9">
        <v>3.6877742080353881E-2</v>
      </c>
      <c r="AV1333" s="9">
        <v>3.0829900826310208E-3</v>
      </c>
      <c r="AW1333" s="9">
        <v>4.4326817122524398E-2</v>
      </c>
      <c r="AX1333" s="9">
        <v>3.2722864359040038E-2</v>
      </c>
      <c r="AY1333" s="9">
        <v>2.4179721186476488E-2</v>
      </c>
      <c r="AZ1333" s="9">
        <v>2.1073224939079704E-2</v>
      </c>
      <c r="BA1333" s="10">
        <v>120.05800000000001</v>
      </c>
    </row>
    <row r="1334" spans="1:53" ht="12.75" customHeight="1" x14ac:dyDescent="0.2">
      <c r="A1334" s="32">
        <v>45200</v>
      </c>
      <c r="B1334" s="7">
        <v>3.2411446518932019E-2</v>
      </c>
      <c r="C1334" s="7">
        <v>1.3668493471667986E-3</v>
      </c>
      <c r="D1334" s="7">
        <v>5.7195240029510597E-2</v>
      </c>
      <c r="E1334" s="7">
        <v>3.9998465905517699E-2</v>
      </c>
      <c r="F1334" s="7">
        <v>2.7948632130114559E-2</v>
      </c>
      <c r="G1334" s="7">
        <v>2.5759957945280521E-2</v>
      </c>
      <c r="H1334" s="7">
        <v>3.1209362808842567E-2</v>
      </c>
      <c r="I1334" s="8">
        <v>307.67099999999999</v>
      </c>
      <c r="J1334" s="8">
        <v>307.69600000000003</v>
      </c>
      <c r="L1334" s="9">
        <v>4.0308704876133916E-2</v>
      </c>
      <c r="M1334" s="9">
        <v>2.9561504352111356E-3</v>
      </c>
      <c r="N1334" s="9">
        <v>4.9549846398777131E-2</v>
      </c>
      <c r="O1334" s="9">
        <v>3.7473625069183836E-2</v>
      </c>
      <c r="P1334" s="9">
        <v>2.847172608100168E-2</v>
      </c>
      <c r="Q1334" s="9">
        <v>2.3860752766159177E-2</v>
      </c>
      <c r="R1334" s="9">
        <v>3.4004163775156249E-2</v>
      </c>
      <c r="S1334" s="10">
        <v>311.38</v>
      </c>
      <c r="T1334" s="10">
        <v>311.45699999999999</v>
      </c>
      <c r="V1334" s="84">
        <v>3.5916666666666666E-2</v>
      </c>
      <c r="W1334" s="84">
        <v>3.9E-2</v>
      </c>
      <c r="X1334" s="87">
        <v>3.9</v>
      </c>
      <c r="Z1334" s="13">
        <v>5.33E-2</v>
      </c>
      <c r="AA1334" s="11">
        <v>5.33</v>
      </c>
      <c r="AB1334" s="22">
        <v>5.33E-2</v>
      </c>
      <c r="AD1334" s="90">
        <v>0</v>
      </c>
      <c r="AF1334" s="12">
        <v>-2.1979687736850106E-2</v>
      </c>
      <c r="AG1334" s="104">
        <v>4193.8</v>
      </c>
      <c r="AI1334" s="94">
        <v>-0.19</v>
      </c>
      <c r="AJ1334" s="94">
        <v>4.8</v>
      </c>
      <c r="AK1334" s="94">
        <v>5.07</v>
      </c>
      <c r="AM1334" s="7">
        <v>3.0232617305099296E-2</v>
      </c>
      <c r="AN1334" s="7">
        <v>5.3533631474489418E-4</v>
      </c>
      <c r="AO1334" s="7">
        <v>4.930536158487353E-2</v>
      </c>
      <c r="AP1334" s="7">
        <v>3.4376338553304686E-2</v>
      </c>
      <c r="AQ1334" s="7">
        <v>2.3712989244537352E-2</v>
      </c>
      <c r="AR1334" s="7">
        <v>2.2183146599957348E-2</v>
      </c>
      <c r="AS1334" s="18">
        <v>121.48399999999999</v>
      </c>
      <c r="AU1334" s="9">
        <v>3.4740628549791763E-2</v>
      </c>
      <c r="AV1334" s="9">
        <v>1.5242632727514582E-3</v>
      </c>
      <c r="AW1334" s="9">
        <v>4.4536855707627332E-2</v>
      </c>
      <c r="AX1334" s="9">
        <v>3.2712346500713085E-2</v>
      </c>
      <c r="AY1334" s="9">
        <v>2.4162533705123446E-2</v>
      </c>
      <c r="AZ1334" s="9">
        <v>2.1056855493063686E-2</v>
      </c>
      <c r="BA1334" s="10">
        <v>120.241</v>
      </c>
    </row>
    <row r="1335" spans="1:53" ht="12.75" customHeight="1" x14ac:dyDescent="0.2">
      <c r="A1335" s="32">
        <v>45231</v>
      </c>
      <c r="B1335" s="7">
        <v>3.1372707088417773E-2</v>
      </c>
      <c r="C1335" s="7">
        <v>1.4689823722116024E-3</v>
      </c>
      <c r="D1335" s="7">
        <v>5.6699757514657056E-2</v>
      </c>
      <c r="E1335" s="7">
        <v>4.0276764597457992E-2</v>
      </c>
      <c r="F1335" s="7">
        <v>2.7951442556744865E-2</v>
      </c>
      <c r="G1335" s="7">
        <v>2.5795305674384261E-2</v>
      </c>
      <c r="H1335" s="7">
        <v>3.1168831168831179E-2</v>
      </c>
      <c r="I1335" s="8">
        <v>307.05099999999999</v>
      </c>
      <c r="J1335" s="8">
        <v>308.14800000000002</v>
      </c>
      <c r="L1335" s="9">
        <v>4.0073431241655522E-2</v>
      </c>
      <c r="M1335" s="9">
        <v>3.0020195404181216E-3</v>
      </c>
      <c r="N1335" s="9">
        <v>4.9615377397262517E-2</v>
      </c>
      <c r="O1335" s="9">
        <v>3.7590540081240853E-2</v>
      </c>
      <c r="P1335" s="9">
        <v>2.851092742979211E-2</v>
      </c>
      <c r="Q1335" s="9">
        <v>2.400340350886232E-2</v>
      </c>
      <c r="R1335" s="9">
        <v>3.5367545076283147E-2</v>
      </c>
      <c r="S1335" s="10">
        <v>311.60599999999999</v>
      </c>
      <c r="T1335" s="10">
        <v>312.392</v>
      </c>
      <c r="V1335" s="84">
        <v>3.6000000000000004E-2</v>
      </c>
      <c r="W1335" s="84">
        <v>3.7000000000000005E-2</v>
      </c>
      <c r="X1335" s="87">
        <v>3.7</v>
      </c>
      <c r="Z1335" s="13">
        <v>5.33E-2</v>
      </c>
      <c r="AA1335" s="11">
        <v>5.33</v>
      </c>
      <c r="AB1335" s="22">
        <v>5.33E-2</v>
      </c>
      <c r="AD1335" s="90">
        <v>0</v>
      </c>
      <c r="AF1335" s="12">
        <v>8.9179264628737709E-2</v>
      </c>
      <c r="AG1335" s="104">
        <v>4567.8</v>
      </c>
      <c r="AI1335" s="94">
        <v>-0.36</v>
      </c>
      <c r="AJ1335" s="94">
        <v>4.5</v>
      </c>
      <c r="AK1335" s="94">
        <v>4.88</v>
      </c>
      <c r="AM1335" s="7">
        <v>2.7650899986466193E-2</v>
      </c>
      <c r="AN1335" s="7">
        <v>7.408382996931806E-5</v>
      </c>
      <c r="AO1335" s="7">
        <v>4.8975586744350652E-2</v>
      </c>
      <c r="AP1335" s="7">
        <v>3.4321102683709581E-2</v>
      </c>
      <c r="AQ1335" s="7">
        <v>2.3568369309460158E-2</v>
      </c>
      <c r="AR1335" s="7">
        <v>2.2122381861156004E-2</v>
      </c>
      <c r="AS1335" s="18">
        <v>121.49299999999999</v>
      </c>
      <c r="AU1335" s="9">
        <v>3.2907438711504255E-2</v>
      </c>
      <c r="AV1335" s="9">
        <v>1.1061118919502011E-3</v>
      </c>
      <c r="AW1335" s="9">
        <v>4.45985142367753E-2</v>
      </c>
      <c r="AX1335" s="9">
        <v>3.2557685857061758E-2</v>
      </c>
      <c r="AY1335" s="9">
        <v>2.4106109928785147E-2</v>
      </c>
      <c r="AZ1335" s="9">
        <v>2.1043777064569502E-2</v>
      </c>
      <c r="BA1335" s="10">
        <v>120.374</v>
      </c>
    </row>
    <row r="1336" spans="1:53" ht="12.75" customHeight="1" x14ac:dyDescent="0.2">
      <c r="A1336" s="32">
        <v>45261</v>
      </c>
      <c r="B1336" s="7">
        <v>3.3521228314302265E-2</v>
      </c>
      <c r="C1336" s="7">
        <v>1.924399963653789E-3</v>
      </c>
      <c r="D1336" s="7">
        <v>5.6018458889316003E-2</v>
      </c>
      <c r="E1336" s="7">
        <v>4.0735682024882314E-2</v>
      </c>
      <c r="F1336" s="7">
        <v>2.7858108924714076E-2</v>
      </c>
      <c r="G1336" s="7">
        <v>2.579996201641177E-2</v>
      </c>
      <c r="H1336" s="7">
        <v>3.3964728935336419E-2</v>
      </c>
      <c r="I1336" s="8">
        <v>306.74599999999998</v>
      </c>
      <c r="J1336" s="8">
        <v>308.74099999999999</v>
      </c>
      <c r="L1336" s="9">
        <v>3.9298530886699323E-2</v>
      </c>
      <c r="M1336" s="9">
        <v>2.5704883607775564E-3</v>
      </c>
      <c r="N1336" s="9">
        <v>5.0274225232891601E-2</v>
      </c>
      <c r="O1336" s="9">
        <v>3.7808541754434488E-2</v>
      </c>
      <c r="P1336" s="9">
        <v>2.871654787947775E-2</v>
      </c>
      <c r="Q1336" s="9">
        <v>2.4132122917240872E-2</v>
      </c>
      <c r="R1336" s="9">
        <v>3.4027777777777768E-2</v>
      </c>
      <c r="S1336" s="10">
        <v>311.90699999999998</v>
      </c>
      <c r="T1336" s="10">
        <v>313.19499999999999</v>
      </c>
      <c r="V1336" s="84">
        <v>3.6249999999999998E-2</v>
      </c>
      <c r="W1336" s="84">
        <v>3.7999999999999999E-2</v>
      </c>
      <c r="X1336" s="87">
        <v>3.8</v>
      </c>
      <c r="Z1336" s="13">
        <v>5.33E-2</v>
      </c>
      <c r="AA1336" s="11">
        <v>5.33</v>
      </c>
      <c r="AB1336" s="22">
        <v>5.33E-2</v>
      </c>
      <c r="AD1336" s="90">
        <v>0</v>
      </c>
      <c r="AF1336" s="12">
        <v>4.4229169403213753E-2</v>
      </c>
      <c r="AG1336" s="104">
        <v>4769.83</v>
      </c>
      <c r="AI1336" s="94">
        <v>-0.35</v>
      </c>
      <c r="AJ1336" s="94">
        <v>4.0199999999999996</v>
      </c>
      <c r="AK1336" s="94">
        <v>4.46</v>
      </c>
      <c r="AM1336" s="7">
        <v>2.7672658467360334E-2</v>
      </c>
      <c r="AN1336" s="7">
        <v>1.3745647897409619E-3</v>
      </c>
      <c r="AO1336" s="7">
        <v>4.7994438314566956E-2</v>
      </c>
      <c r="AP1336" s="7">
        <v>3.446220500322883E-2</v>
      </c>
      <c r="AQ1336" s="7">
        <v>2.3530458627256223E-2</v>
      </c>
      <c r="AR1336" s="7">
        <v>2.2079980895278961E-2</v>
      </c>
      <c r="AS1336" s="18">
        <v>121.66</v>
      </c>
      <c r="AU1336" s="9">
        <v>3.1123879882344996E-2</v>
      </c>
      <c r="AV1336" s="9">
        <v>1.8110223137888237E-3</v>
      </c>
      <c r="AW1336" s="9">
        <v>4.4270430430442431E-2</v>
      </c>
      <c r="AX1336" s="9">
        <v>3.2571216152878391E-2</v>
      </c>
      <c r="AY1336" s="9">
        <v>2.4182431601756926E-2</v>
      </c>
      <c r="AZ1336" s="9">
        <v>2.1072510028349534E-2</v>
      </c>
      <c r="BA1336" s="10">
        <v>120.592</v>
      </c>
    </row>
    <row r="1337" spans="1:53" ht="12.75" customHeight="1" x14ac:dyDescent="0.2">
      <c r="A1337" s="32">
        <v>45292</v>
      </c>
      <c r="B1337" s="7">
        <v>3.0908847812280538E-2</v>
      </c>
      <c r="C1337" s="7">
        <v>3.0996854969052023E-3</v>
      </c>
      <c r="D1337" s="7">
        <v>5.6436710251817512E-2</v>
      </c>
      <c r="E1337" s="7">
        <v>4.1470271428102112E-2</v>
      </c>
      <c r="F1337" s="7">
        <v>2.8034851487452217E-2</v>
      </c>
      <c r="G1337" s="7">
        <v>2.582874956157033E-2</v>
      </c>
      <c r="H1337" s="7">
        <v>2.8589993502274202E-2</v>
      </c>
      <c r="I1337" s="8">
        <v>308.41699999999997</v>
      </c>
      <c r="J1337" s="8">
        <v>309.69799999999998</v>
      </c>
      <c r="L1337" s="9">
        <v>3.8617441929779339E-2</v>
      </c>
      <c r="M1337" s="9">
        <v>3.588818467727739E-3</v>
      </c>
      <c r="N1337" s="9">
        <v>5.150853102729136E-2</v>
      </c>
      <c r="O1337" s="9">
        <v>3.8116667827517769E-2</v>
      </c>
      <c r="P1337" s="9">
        <v>2.9120509235137204E-2</v>
      </c>
      <c r="Q1337" s="9">
        <v>2.4307396463880915E-2</v>
      </c>
      <c r="R1337" s="9">
        <v>3.1185031185031242E-2</v>
      </c>
      <c r="S1337" s="10">
        <v>313.62299999999999</v>
      </c>
      <c r="T1337" s="10">
        <v>314.31900000000002</v>
      </c>
      <c r="V1337" s="84">
        <v>3.6416666666666674E-2</v>
      </c>
      <c r="W1337" s="84">
        <v>3.7000000000000005E-2</v>
      </c>
      <c r="X1337" s="87">
        <v>3.7</v>
      </c>
      <c r="Z1337" s="13">
        <v>5.33E-2</v>
      </c>
      <c r="AA1337" s="11">
        <v>5.33</v>
      </c>
      <c r="AB1337" s="22">
        <v>5.33E-2</v>
      </c>
      <c r="AD1337" s="90">
        <v>0</v>
      </c>
      <c r="AF1337" s="12">
        <v>1.5895744712075555E-2</v>
      </c>
      <c r="AG1337" s="104">
        <v>4845.6499999999996</v>
      </c>
      <c r="AI1337" s="94">
        <v>-0.28000000000000003</v>
      </c>
      <c r="AJ1337" s="94">
        <v>4.0599999999999996</v>
      </c>
      <c r="AK1337" s="94">
        <v>4.32</v>
      </c>
      <c r="AM1337" s="7">
        <v>2.6987514493606035E-2</v>
      </c>
      <c r="AN1337" s="7">
        <v>4.6851882294920433E-3</v>
      </c>
      <c r="AO1337" s="7">
        <v>4.8149816101946463E-2</v>
      </c>
      <c r="AP1337" s="7">
        <v>3.553662564669402E-2</v>
      </c>
      <c r="AQ1337" s="7">
        <v>2.3796816716098235E-2</v>
      </c>
      <c r="AR1337" s="7">
        <v>2.2121594080826368E-2</v>
      </c>
      <c r="AS1337" s="18">
        <v>122.23</v>
      </c>
      <c r="AU1337" s="9">
        <v>3.1590145100208522E-2</v>
      </c>
      <c r="AV1337" s="9">
        <v>5.1827650258724489E-3</v>
      </c>
      <c r="AW1337" s="9">
        <v>4.4806742203250316E-2</v>
      </c>
      <c r="AX1337" s="9">
        <v>3.336788001478741E-2</v>
      </c>
      <c r="AY1337" s="9">
        <v>2.4600927633112502E-2</v>
      </c>
      <c r="AZ1337" s="9">
        <v>2.1205542324380211E-2</v>
      </c>
      <c r="BA1337" s="10">
        <v>121.217</v>
      </c>
    </row>
    <row r="1338" spans="1:53" ht="12.75" customHeight="1" x14ac:dyDescent="0.2">
      <c r="A1338" s="32">
        <v>45323</v>
      </c>
      <c r="B1338" s="7">
        <v>3.1531711208615976E-2</v>
      </c>
      <c r="C1338" s="7">
        <v>4.0975401843086345E-3</v>
      </c>
      <c r="D1338" s="7">
        <v>5.6687165304718956E-2</v>
      </c>
      <c r="E1338" s="7">
        <v>4.1877034607419095E-2</v>
      </c>
      <c r="F1338" s="7">
        <v>2.8289784974780741E-2</v>
      </c>
      <c r="G1338" s="7">
        <v>2.5869042434287781E-2</v>
      </c>
      <c r="H1338" s="7">
        <v>2.7831715210355989E-2</v>
      </c>
      <c r="I1338" s="8">
        <v>310.32600000000002</v>
      </c>
      <c r="J1338" s="8">
        <v>310.96699999999998</v>
      </c>
      <c r="L1338" s="9">
        <v>3.7524957978493978E-2</v>
      </c>
      <c r="M1338" s="9">
        <v>3.9609441363710474E-3</v>
      </c>
      <c r="N1338" s="9">
        <v>5.2289743414743128E-2</v>
      </c>
      <c r="O1338" s="9">
        <v>3.8512046345368978E-2</v>
      </c>
      <c r="P1338" s="9">
        <v>2.9399102380481379E-2</v>
      </c>
      <c r="Q1338" s="9">
        <v>2.4362804726660414E-2</v>
      </c>
      <c r="R1338" s="9">
        <v>2.8275862068965374E-2</v>
      </c>
      <c r="S1338" s="10">
        <v>315.41899999999998</v>
      </c>
      <c r="T1338" s="10">
        <v>315.56400000000002</v>
      </c>
      <c r="V1338" s="84">
        <v>3.6666666666666667E-2</v>
      </c>
      <c r="W1338" s="84">
        <v>3.9E-2</v>
      </c>
      <c r="X1338" s="87">
        <v>3.9</v>
      </c>
      <c r="Z1338" s="13">
        <v>5.33E-2</v>
      </c>
      <c r="AA1338" s="11">
        <v>5.33</v>
      </c>
      <c r="AB1338" s="22">
        <v>5.33E-2</v>
      </c>
      <c r="AD1338" s="90">
        <v>0</v>
      </c>
      <c r="AF1338" s="12">
        <v>5.1720615397315317E-2</v>
      </c>
      <c r="AG1338" s="104">
        <v>5096.2700000000004</v>
      </c>
      <c r="AI1338" s="94">
        <v>-0.39</v>
      </c>
      <c r="AJ1338" s="94">
        <v>4.21</v>
      </c>
      <c r="AK1338" s="94">
        <v>4.54</v>
      </c>
      <c r="AM1338" s="7">
        <v>2.7050574269701588E-2</v>
      </c>
      <c r="AN1338" s="7">
        <v>3.0107174997955344E-3</v>
      </c>
      <c r="AO1338" s="7">
        <v>4.8040162682948306E-2</v>
      </c>
      <c r="AP1338" s="7">
        <v>3.5780288674759131E-2</v>
      </c>
      <c r="AQ1338" s="7">
        <v>2.4055889147819531E-2</v>
      </c>
      <c r="AR1338" s="7">
        <v>2.2166538922610224E-2</v>
      </c>
      <c r="AS1338" s="18">
        <v>122.598</v>
      </c>
      <c r="AU1338" s="9">
        <v>3.059467984974007E-2</v>
      </c>
      <c r="AV1338" s="9">
        <v>2.6398937442768666E-3</v>
      </c>
      <c r="AW1338" s="9">
        <v>4.500477640761491E-2</v>
      </c>
      <c r="AX1338" s="9">
        <v>3.3726059867584368E-2</v>
      </c>
      <c r="AY1338" s="9">
        <v>2.482258938957238E-2</v>
      </c>
      <c r="AZ1338" s="9">
        <v>2.1257551909897199E-2</v>
      </c>
      <c r="BA1338" s="10">
        <v>121.53700000000001</v>
      </c>
    </row>
    <row r="1339" spans="1:53" ht="12.75" customHeight="1" x14ac:dyDescent="0.2">
      <c r="A1339" s="32">
        <v>45352</v>
      </c>
      <c r="B1339" s="7">
        <v>3.4773850700380304E-2</v>
      </c>
      <c r="C1339" s="7">
        <v>4.4313383735252732E-3</v>
      </c>
      <c r="D1339" s="7">
        <v>5.6470588542662847E-2</v>
      </c>
      <c r="E1339" s="7">
        <v>4.2047470728562963E-2</v>
      </c>
      <c r="F1339" s="7">
        <v>2.8292249906272771E-2</v>
      </c>
      <c r="G1339" s="7">
        <v>2.5870035569945049E-2</v>
      </c>
      <c r="H1339" s="7">
        <v>2.8976175144880933E-2</v>
      </c>
      <c r="I1339" s="8">
        <v>312.33199999999999</v>
      </c>
      <c r="J1339" s="8">
        <v>312.34500000000003</v>
      </c>
      <c r="L1339" s="9">
        <v>3.8012806243371111E-2</v>
      </c>
      <c r="M1339" s="9">
        <v>3.8914451585096987E-3</v>
      </c>
      <c r="N1339" s="9">
        <v>5.2825664394585248E-2</v>
      </c>
      <c r="O1339" s="9">
        <v>3.9034791231403743E-2</v>
      </c>
      <c r="P1339" s="9">
        <v>2.9577614653863549E-2</v>
      </c>
      <c r="Q1339" s="9">
        <v>2.4318722094348821E-2</v>
      </c>
      <c r="R1339" s="9">
        <v>2.87868403015763E-2</v>
      </c>
      <c r="S1339" s="10">
        <v>317.08800000000002</v>
      </c>
      <c r="T1339" s="10">
        <v>316.79199999999997</v>
      </c>
      <c r="V1339" s="84">
        <v>3.6999999999999998E-2</v>
      </c>
      <c r="W1339" s="84">
        <v>3.9E-2</v>
      </c>
      <c r="X1339" s="87">
        <v>3.9</v>
      </c>
      <c r="Z1339" s="13">
        <v>5.33E-2</v>
      </c>
      <c r="AA1339" s="11">
        <v>5.33</v>
      </c>
      <c r="AB1339" s="22">
        <v>5.33E-2</v>
      </c>
      <c r="AD1339" s="90">
        <v>0</v>
      </c>
      <c r="AF1339" s="12">
        <v>3.1018764704381807E-2</v>
      </c>
      <c r="AG1339" s="104">
        <v>5254.35</v>
      </c>
      <c r="AI1339" s="94">
        <v>-0.39</v>
      </c>
      <c r="AJ1339" s="94">
        <v>4.21</v>
      </c>
      <c r="AK1339" s="94">
        <v>4.59</v>
      </c>
      <c r="AM1339" s="7">
        <v>2.9279392327126175E-2</v>
      </c>
      <c r="AN1339" s="7">
        <v>3.5889655622440841E-3</v>
      </c>
      <c r="AO1339" s="7">
        <v>4.7479312865505996E-2</v>
      </c>
      <c r="AP1339" s="7">
        <v>3.6053638155333578E-2</v>
      </c>
      <c r="AQ1339" s="7">
        <v>2.4258699539652762E-2</v>
      </c>
      <c r="AR1339" s="7">
        <v>2.227085273358731E-2</v>
      </c>
      <c r="AS1339" s="18">
        <v>123.038</v>
      </c>
      <c r="AU1339" s="9">
        <v>3.1221738579216618E-2</v>
      </c>
      <c r="AV1339" s="9">
        <v>3.8835910052081868E-3</v>
      </c>
      <c r="AW1339" s="9">
        <v>4.4944855460964606E-2</v>
      </c>
      <c r="AX1339" s="9">
        <v>3.4336931159044903E-2</v>
      </c>
      <c r="AY1339" s="9">
        <v>2.5068028698260747E-2</v>
      </c>
      <c r="AZ1339" s="9">
        <v>2.1369808561978676E-2</v>
      </c>
      <c r="BA1339" s="10">
        <v>122.009</v>
      </c>
    </row>
    <row r="1340" spans="1:53" ht="12.75" customHeight="1" x14ac:dyDescent="0.2">
      <c r="A1340" s="32">
        <v>45383</v>
      </c>
      <c r="B1340" s="7">
        <v>3.3573639501191632E-2</v>
      </c>
      <c r="C1340" s="7">
        <v>2.1706766556210955E-3</v>
      </c>
      <c r="D1340" s="7">
        <v>5.4957545007796815E-2</v>
      </c>
      <c r="E1340" s="7">
        <v>4.1756717824036338E-2</v>
      </c>
      <c r="F1340" s="7">
        <v>2.8353373590077613E-2</v>
      </c>
      <c r="G1340" s="7">
        <v>2.5905384621612848E-2</v>
      </c>
      <c r="H1340" s="7">
        <v>2.6854219948849067E-2</v>
      </c>
      <c r="I1340" s="8">
        <v>313.548</v>
      </c>
      <c r="J1340" s="8">
        <v>313.02300000000002</v>
      </c>
      <c r="L1340" s="9">
        <v>3.6099824372187728E-2</v>
      </c>
      <c r="M1340" s="9">
        <v>2.7052450819466944E-3</v>
      </c>
      <c r="N1340" s="9">
        <v>5.0910532551665E-2</v>
      </c>
      <c r="O1340" s="9">
        <v>3.922398272264993E-2</v>
      </c>
      <c r="P1340" s="9">
        <v>2.9607506584149013E-2</v>
      </c>
      <c r="Q1340" s="9">
        <v>2.4357911332791193E-2</v>
      </c>
      <c r="R1340" s="9">
        <v>2.6603001364256418E-2</v>
      </c>
      <c r="S1340" s="10">
        <v>317.97800000000001</v>
      </c>
      <c r="T1340" s="10">
        <v>317.649</v>
      </c>
      <c r="V1340" s="84">
        <v>3.7416666666666661E-2</v>
      </c>
      <c r="W1340" s="84">
        <v>3.9E-2</v>
      </c>
      <c r="X1340" s="87">
        <v>3.9</v>
      </c>
      <c r="Z1340" s="13">
        <v>5.33E-2</v>
      </c>
      <c r="AA1340" s="11">
        <v>5.33</v>
      </c>
      <c r="AB1340" s="22">
        <v>5.33E-2</v>
      </c>
      <c r="AD1340" s="90">
        <v>0</v>
      </c>
      <c r="AF1340" s="12">
        <v>-4.1615042774082567E-2</v>
      </c>
      <c r="AG1340" s="104">
        <v>5035.6899999999996</v>
      </c>
      <c r="AI1340" s="94">
        <v>-0.35</v>
      </c>
      <c r="AJ1340" s="94">
        <v>4.54</v>
      </c>
      <c r="AK1340" s="94">
        <v>4.87</v>
      </c>
      <c r="AM1340" s="7">
        <v>2.8261540128885931E-2</v>
      </c>
      <c r="AN1340" s="7">
        <v>2.4626538142686893E-3</v>
      </c>
      <c r="AO1340" s="7">
        <v>4.6503895954543406E-2</v>
      </c>
      <c r="AP1340" s="7">
        <v>3.5979097456240172E-2</v>
      </c>
      <c r="AQ1340" s="7">
        <v>2.4328824585896358E-2</v>
      </c>
      <c r="AR1340" s="7">
        <v>2.2301790327940996E-2</v>
      </c>
      <c r="AS1340" s="18">
        <v>123.34099999999999</v>
      </c>
      <c r="AU1340" s="9">
        <v>3.0067209055536059E-2</v>
      </c>
      <c r="AV1340" s="9">
        <v>2.4178544205755159E-3</v>
      </c>
      <c r="AW1340" s="9">
        <v>4.3756791395159755E-2</v>
      </c>
      <c r="AX1340" s="9">
        <v>3.442141364649709E-2</v>
      </c>
      <c r="AY1340" s="9">
        <v>2.5140310085471018E-2</v>
      </c>
      <c r="AZ1340" s="9">
        <v>2.1360420636765243E-2</v>
      </c>
      <c r="BA1340" s="10">
        <v>122.304</v>
      </c>
    </row>
    <row r="1341" spans="1:53" ht="12.75" customHeight="1" x14ac:dyDescent="0.2">
      <c r="A1341" s="32">
        <v>45413</v>
      </c>
      <c r="B1341" s="7">
        <v>3.2690290569400204E-2</v>
      </c>
      <c r="C1341" s="7">
        <v>4.8558732105941083E-4</v>
      </c>
      <c r="D1341" s="7">
        <v>5.2735724373135673E-2</v>
      </c>
      <c r="E1341" s="7">
        <v>4.1659579080284947E-2</v>
      </c>
      <c r="F1341" s="7">
        <v>2.8165585003757654E-2</v>
      </c>
      <c r="G1341" s="7">
        <v>2.5691312598919991E-2</v>
      </c>
      <c r="H1341" s="7">
        <v>2.866242038216571E-2</v>
      </c>
      <c r="I1341" s="8">
        <v>314.06900000000002</v>
      </c>
      <c r="J1341" s="8">
        <v>313.17500000000001</v>
      </c>
      <c r="L1341" s="9">
        <v>3.418739613626931E-2</v>
      </c>
      <c r="M1341" s="9">
        <v>1.4040654936740005E-3</v>
      </c>
      <c r="N1341" s="9">
        <v>4.9175658890794338E-2</v>
      </c>
      <c r="O1341" s="9">
        <v>3.9444782097336928E-2</v>
      </c>
      <c r="P1341" s="9">
        <v>2.9592909022437386E-2</v>
      </c>
      <c r="Q1341" s="9">
        <v>2.4462668479761085E-2</v>
      </c>
      <c r="R1341" s="9">
        <v>2.8532608695652328E-2</v>
      </c>
      <c r="S1341" s="10">
        <v>318.62900000000002</v>
      </c>
      <c r="T1341" s="10">
        <v>318.09500000000003</v>
      </c>
      <c r="V1341" s="84">
        <v>3.7666666666666661E-2</v>
      </c>
      <c r="W1341" s="84">
        <v>3.9E-2</v>
      </c>
      <c r="X1341" s="87">
        <v>3.9</v>
      </c>
      <c r="Z1341" s="13">
        <v>5.33E-2</v>
      </c>
      <c r="AA1341" s="11">
        <v>5.33</v>
      </c>
      <c r="AB1341" s="22">
        <v>5.33E-2</v>
      </c>
      <c r="AD1341" s="90">
        <v>0</v>
      </c>
      <c r="AF1341" s="12">
        <v>4.8021224499522619E-2</v>
      </c>
      <c r="AG1341" s="104">
        <v>5277.51</v>
      </c>
      <c r="AI1341" s="94">
        <v>-0.38</v>
      </c>
      <c r="AJ1341" s="94">
        <v>4.4800000000000004</v>
      </c>
      <c r="AK1341" s="94">
        <v>4.8600000000000003</v>
      </c>
      <c r="AM1341" s="7">
        <v>2.6616729088639213E-2</v>
      </c>
      <c r="AN1341" s="7">
        <v>5.6753228853345661E-5</v>
      </c>
      <c r="AO1341" s="7">
        <v>4.4724395465898681E-2</v>
      </c>
      <c r="AP1341" s="7">
        <v>3.5840574672809655E-2</v>
      </c>
      <c r="AQ1341" s="7">
        <v>2.4165805922033101E-2</v>
      </c>
      <c r="AR1341" s="7">
        <v>2.2138768932892683E-2</v>
      </c>
      <c r="AS1341" s="18">
        <v>123.348</v>
      </c>
      <c r="AU1341" s="9">
        <v>2.7711764063720334E-2</v>
      </c>
      <c r="AV1341" s="9">
        <v>6.4593144950286785E-4</v>
      </c>
      <c r="AW1341" s="9">
        <v>4.2236966501531414E-2</v>
      </c>
      <c r="AX1341" s="9">
        <v>3.4342751815397143E-2</v>
      </c>
      <c r="AY1341" s="9">
        <v>2.5033674785813087E-2</v>
      </c>
      <c r="AZ1341" s="9">
        <v>2.1323351049907568E-2</v>
      </c>
      <c r="BA1341" s="10">
        <v>122.383</v>
      </c>
    </row>
    <row r="1342" spans="1:53" ht="12.75" customHeight="1" x14ac:dyDescent="0.2">
      <c r="A1342" s="32">
        <v>45444</v>
      </c>
      <c r="B1342" s="7">
        <v>2.9713971072633072E-2</v>
      </c>
      <c r="C1342" s="7">
        <v>-4.1829647960411886E-4</v>
      </c>
      <c r="D1342" s="7">
        <v>4.9613625181915699E-2</v>
      </c>
      <c r="E1342" s="7">
        <v>4.1688396190344701E-2</v>
      </c>
      <c r="F1342" s="7">
        <v>2.8009012775338515E-2</v>
      </c>
      <c r="G1342" s="7">
        <v>2.5546164329400378E-2</v>
      </c>
      <c r="H1342" s="7">
        <v>2.6717557251908497E-2</v>
      </c>
      <c r="I1342" s="8">
        <v>314.17500000000001</v>
      </c>
      <c r="J1342" s="8">
        <v>313.04399999999998</v>
      </c>
      <c r="L1342" s="9">
        <v>3.267294681298738E-2</v>
      </c>
      <c r="M1342" s="9">
        <v>9.2739590373924763E-4</v>
      </c>
      <c r="N1342" s="9">
        <v>4.6654104761552295E-2</v>
      </c>
      <c r="O1342" s="9">
        <v>3.9224476699601496E-2</v>
      </c>
      <c r="P1342" s="9">
        <v>2.9658340238181369E-2</v>
      </c>
      <c r="Q1342" s="9">
        <v>2.4496697298032721E-2</v>
      </c>
      <c r="R1342" s="9">
        <v>2.8532608695652328E-2</v>
      </c>
      <c r="S1342" s="10">
        <v>319.00299999999999</v>
      </c>
      <c r="T1342" s="10">
        <v>318.39</v>
      </c>
      <c r="V1342" s="84">
        <v>3.808333333333333E-2</v>
      </c>
      <c r="W1342" s="84">
        <v>4.0999999999999995E-2</v>
      </c>
      <c r="X1342" s="87">
        <v>4.0999999999999996</v>
      </c>
      <c r="Z1342" s="13">
        <v>5.33E-2</v>
      </c>
      <c r="AA1342" s="11">
        <v>5.33</v>
      </c>
      <c r="AB1342" s="22">
        <v>5.33E-2</v>
      </c>
      <c r="AD1342" s="90">
        <v>0</v>
      </c>
      <c r="AF1342" s="12">
        <v>3.4669759034089864E-2</v>
      </c>
      <c r="AG1342" s="104">
        <v>5460.48</v>
      </c>
      <c r="AI1342" s="94">
        <v>-0.35</v>
      </c>
      <c r="AJ1342" s="94">
        <v>4.3099999999999996</v>
      </c>
      <c r="AK1342" s="94">
        <v>4.74</v>
      </c>
      <c r="AM1342" s="7">
        <v>2.5483734404701641E-2</v>
      </c>
      <c r="AN1342" s="7">
        <v>1.5484645069234748E-3</v>
      </c>
      <c r="AO1342" s="7">
        <v>4.3385893712711177E-2</v>
      </c>
      <c r="AP1342" s="7">
        <v>3.6063024930046872E-2</v>
      </c>
      <c r="AQ1342" s="7">
        <v>2.4212583897883277E-2</v>
      </c>
      <c r="AR1342" s="7">
        <v>2.2072317227436411E-2</v>
      </c>
      <c r="AS1342" s="18">
        <v>123.539</v>
      </c>
      <c r="AU1342" s="9">
        <v>2.7531619063573265E-2</v>
      </c>
      <c r="AV1342" s="9">
        <v>2.4022944363188969E-3</v>
      </c>
      <c r="AW1342" s="9">
        <v>4.1454837546447632E-2</v>
      </c>
      <c r="AX1342" s="9">
        <v>3.446123577319482E-2</v>
      </c>
      <c r="AY1342" s="9">
        <v>2.5163866131231671E-2</v>
      </c>
      <c r="AZ1342" s="9">
        <v>2.136513165472631E-2</v>
      </c>
      <c r="BA1342" s="10">
        <v>122.67700000000001</v>
      </c>
    </row>
    <row r="1343" spans="1:53" ht="12.75" customHeight="1" x14ac:dyDescent="0.2">
      <c r="A1343" s="32">
        <v>45474</v>
      </c>
      <c r="B1343" s="7">
        <v>2.8947531984913066E-2</v>
      </c>
      <c r="C1343" s="7">
        <v>1.6770805381991494E-3</v>
      </c>
      <c r="D1343" s="7">
        <v>4.834160313441016E-2</v>
      </c>
      <c r="E1343" s="7">
        <v>4.1582472576584095E-2</v>
      </c>
      <c r="F1343" s="7">
        <v>2.8168507244347829E-2</v>
      </c>
      <c r="G1343" s="7">
        <v>2.5686868389853457E-2</v>
      </c>
      <c r="H1343" s="7">
        <v>2.5300442757748343E-2</v>
      </c>
      <c r="I1343" s="8">
        <v>314.54000000000002</v>
      </c>
      <c r="J1343" s="8">
        <v>313.56900000000002</v>
      </c>
      <c r="L1343" s="9">
        <v>3.1712787894066619E-2</v>
      </c>
      <c r="M1343" s="9">
        <v>1.7274411884795615E-3</v>
      </c>
      <c r="N1343" s="9">
        <v>4.5723434035576105E-2</v>
      </c>
      <c r="O1343" s="9">
        <v>3.9054933938309722E-2</v>
      </c>
      <c r="P1343" s="9">
        <v>2.973464070910814E-2</v>
      </c>
      <c r="Q1343" s="9">
        <v>2.453056859641678E-2</v>
      </c>
      <c r="R1343" s="9">
        <v>2.7027027027026973E-2</v>
      </c>
      <c r="S1343" s="10">
        <v>319.214</v>
      </c>
      <c r="T1343" s="10">
        <v>318.94</v>
      </c>
      <c r="V1343" s="84">
        <v>3.8666666666666669E-2</v>
      </c>
      <c r="W1343" s="84">
        <v>4.2000000000000003E-2</v>
      </c>
      <c r="X1343" s="87">
        <v>4.2</v>
      </c>
      <c r="Z1343" s="13">
        <v>5.33E-2</v>
      </c>
      <c r="AA1343" s="11">
        <v>5.33</v>
      </c>
      <c r="AB1343" s="22">
        <v>5.33E-2</v>
      </c>
      <c r="AD1343" s="90">
        <v>0</v>
      </c>
      <c r="AF1343" s="12">
        <v>1.1321349038912354E-2</v>
      </c>
      <c r="AG1343" s="104">
        <v>5522.3</v>
      </c>
      <c r="AI1343" s="94">
        <v>-0.2</v>
      </c>
      <c r="AJ1343" s="94">
        <v>4.25</v>
      </c>
      <c r="AK1343" s="94">
        <v>4.5</v>
      </c>
      <c r="AM1343" s="7">
        <v>2.5943767774673221E-2</v>
      </c>
      <c r="AN1343" s="7">
        <v>1.594638130469006E-3</v>
      </c>
      <c r="AO1343" s="7">
        <v>4.2358051497169091E-2</v>
      </c>
      <c r="AP1343" s="7">
        <v>3.6117050173795739E-2</v>
      </c>
      <c r="AQ1343" s="7">
        <v>2.4230548178972855E-2</v>
      </c>
      <c r="AR1343" s="7">
        <v>2.2106395690198122E-2</v>
      </c>
      <c r="AS1343" s="18">
        <v>123.736</v>
      </c>
      <c r="AU1343" s="9">
        <v>2.8062163337682744E-2</v>
      </c>
      <c r="AV1343" s="9">
        <v>1.9074480138900896E-3</v>
      </c>
      <c r="AW1343" s="9">
        <v>4.0665301712644375E-2</v>
      </c>
      <c r="AX1343" s="9">
        <v>3.4619901963410804E-2</v>
      </c>
      <c r="AY1343" s="9">
        <v>2.5181521737507317E-2</v>
      </c>
      <c r="AZ1343" s="9">
        <v>2.1402127614768451E-2</v>
      </c>
      <c r="BA1343" s="10">
        <v>122.911</v>
      </c>
    </row>
    <row r="1344" spans="1:53" ht="12.75" customHeight="1" x14ac:dyDescent="0.2">
      <c r="A1344" s="32">
        <v>45505</v>
      </c>
      <c r="B1344" s="7">
        <v>2.5307302964569622E-2</v>
      </c>
      <c r="C1344" s="7">
        <v>1.5722217438585151E-3</v>
      </c>
      <c r="D1344" s="7">
        <v>4.7904806744772266E-2</v>
      </c>
      <c r="E1344" s="7">
        <v>4.1762520550346016E-2</v>
      </c>
      <c r="F1344" s="7">
        <v>2.8424086889157874E-2</v>
      </c>
      <c r="G1344" s="7">
        <v>2.5701521054489529E-2</v>
      </c>
      <c r="H1344" s="7">
        <v>1.953371140516702E-2</v>
      </c>
      <c r="I1344" s="8">
        <v>314.79599999999999</v>
      </c>
      <c r="J1344" s="8">
        <v>314.06200000000001</v>
      </c>
      <c r="L1344" s="9">
        <v>3.197002286337125E-2</v>
      </c>
      <c r="M1344" s="9">
        <v>2.5396626324700744E-3</v>
      </c>
      <c r="N1344" s="9">
        <v>4.6148781573887243E-2</v>
      </c>
      <c r="O1344" s="9">
        <v>3.9102140579062361E-2</v>
      </c>
      <c r="P1344" s="9">
        <v>2.9925070078102189E-2</v>
      </c>
      <c r="Q1344" s="9">
        <v>2.4607186790162272E-2</v>
      </c>
      <c r="R1344" s="9">
        <v>2.3600809170600145E-2</v>
      </c>
      <c r="S1344" s="10">
        <v>320.017</v>
      </c>
      <c r="T1344" s="10">
        <v>319.75</v>
      </c>
      <c r="V1344" s="84">
        <v>3.9083333333333338E-2</v>
      </c>
      <c r="W1344" s="84">
        <v>4.2000000000000003E-2</v>
      </c>
      <c r="X1344" s="87">
        <v>4.2</v>
      </c>
      <c r="Z1344" s="13">
        <v>5.33E-2</v>
      </c>
      <c r="AA1344" s="11">
        <v>5.33</v>
      </c>
      <c r="AB1344" s="22">
        <v>5.33E-2</v>
      </c>
      <c r="AD1344" s="90">
        <v>0</v>
      </c>
      <c r="AF1344" s="12">
        <v>2.2834688445031892E-2</v>
      </c>
      <c r="AG1344" s="104">
        <v>5648.4</v>
      </c>
      <c r="AI1344" s="94">
        <v>0</v>
      </c>
      <c r="AJ1344" s="94">
        <v>3.87</v>
      </c>
      <c r="AK1344" s="94">
        <v>3.97</v>
      </c>
      <c r="AM1344" s="7">
        <v>2.4129949574274612E-2</v>
      </c>
      <c r="AN1344" s="7">
        <v>1.2365035236308053E-3</v>
      </c>
      <c r="AO1344" s="7">
        <v>4.1461024014988634E-2</v>
      </c>
      <c r="AP1344" s="7">
        <v>3.627716849890561E-2</v>
      </c>
      <c r="AQ1344" s="7">
        <v>2.4369746670825476E-2</v>
      </c>
      <c r="AR1344" s="7">
        <v>2.2143333338767501E-2</v>
      </c>
      <c r="AS1344" s="18">
        <v>123.889</v>
      </c>
      <c r="AU1344" s="9">
        <v>2.873279917118543E-2</v>
      </c>
      <c r="AV1344" s="9">
        <v>1.7655051215921258E-3</v>
      </c>
      <c r="AW1344" s="9">
        <v>4.0162658909286053E-2</v>
      </c>
      <c r="AX1344" s="9">
        <v>3.4747545133889224E-2</v>
      </c>
      <c r="AY1344" s="9">
        <v>2.5322800978796245E-2</v>
      </c>
      <c r="AZ1344" s="9">
        <v>2.1472545762175166E-2</v>
      </c>
      <c r="BA1344" s="10">
        <v>123.128</v>
      </c>
    </row>
    <row r="1345" spans="1:55" ht="12.75" customHeight="1" x14ac:dyDescent="0.2">
      <c r="A1345" s="32">
        <v>45536</v>
      </c>
      <c r="B1345" s="7">
        <v>2.4406330310699831E-2</v>
      </c>
      <c r="C1345" s="7">
        <v>2.1333367296902939E-3</v>
      </c>
      <c r="D1345" s="7">
        <v>4.7517376762873376E-2</v>
      </c>
      <c r="E1345" s="7">
        <v>4.1933339082935284E-2</v>
      </c>
      <c r="F1345" s="7">
        <v>2.8511572719298384E-2</v>
      </c>
      <c r="G1345" s="7">
        <v>2.5675588306680375E-2</v>
      </c>
      <c r="H1345" s="7">
        <v>1.6403785488958933E-2</v>
      </c>
      <c r="I1345" s="8">
        <v>315.30099999999999</v>
      </c>
      <c r="J1345" s="8">
        <v>314.73200000000003</v>
      </c>
      <c r="L1345" s="9">
        <v>3.3112731929077155E-2</v>
      </c>
      <c r="M1345" s="9">
        <v>3.0711493354182995E-3</v>
      </c>
      <c r="N1345" s="9">
        <v>4.6866900584664917E-2</v>
      </c>
      <c r="O1345" s="9">
        <v>3.953265414585494E-2</v>
      </c>
      <c r="P1345" s="9">
        <v>3.0040639283333448E-2</v>
      </c>
      <c r="Q1345" s="9">
        <v>2.4625751180202382E-2</v>
      </c>
      <c r="R1345" s="9">
        <v>2.3616734143049989E-2</v>
      </c>
      <c r="S1345" s="10">
        <v>321.10899999999998</v>
      </c>
      <c r="T1345" s="10">
        <v>320.73200000000003</v>
      </c>
      <c r="V1345" s="84">
        <v>3.9416666666666662E-2</v>
      </c>
      <c r="W1345" s="84">
        <v>4.0999999999999995E-2</v>
      </c>
      <c r="X1345" s="87">
        <v>4.0999999999999996</v>
      </c>
      <c r="Z1345" s="13">
        <v>4.8300000000000003E-2</v>
      </c>
      <c r="AA1345" s="11">
        <v>4.83</v>
      </c>
      <c r="AB1345" s="22">
        <v>5.1299999999999998E-2</v>
      </c>
      <c r="AD1345" s="90">
        <v>0</v>
      </c>
      <c r="AF1345" s="12">
        <v>2.0196869910062976E-2</v>
      </c>
      <c r="AG1345" s="104">
        <v>5762.48</v>
      </c>
      <c r="AI1345" s="94">
        <v>0.15</v>
      </c>
      <c r="AJ1345" s="94">
        <v>3.72</v>
      </c>
      <c r="AK1345" s="94">
        <v>3.62</v>
      </c>
      <c r="AM1345" s="7">
        <v>2.2607664368838432E-2</v>
      </c>
      <c r="AN1345" s="7">
        <v>2.2197289509158225E-3</v>
      </c>
      <c r="AO1345" s="7">
        <v>4.1093171784930105E-2</v>
      </c>
      <c r="AP1345" s="7">
        <v>3.6610852902246194E-2</v>
      </c>
      <c r="AQ1345" s="7">
        <v>2.4561135119465893E-2</v>
      </c>
      <c r="AR1345" s="7">
        <v>2.2155746595977854E-2</v>
      </c>
      <c r="AS1345" s="18">
        <v>124.164</v>
      </c>
      <c r="AU1345" s="9">
        <v>2.8386279964683681E-2</v>
      </c>
      <c r="AV1345" s="9">
        <v>2.745110779026616E-3</v>
      </c>
      <c r="AW1345" s="9">
        <v>4.0378727017325922E-2</v>
      </c>
      <c r="AX1345" s="9">
        <v>3.516347705320122E-2</v>
      </c>
      <c r="AY1345" s="9">
        <v>2.546710558990406E-2</v>
      </c>
      <c r="AZ1345" s="9">
        <v>2.1516850377535146E-2</v>
      </c>
      <c r="BA1345" s="10">
        <v>123.46599999999999</v>
      </c>
    </row>
    <row r="1346" spans="1:55" ht="12.75" customHeight="1" x14ac:dyDescent="0.2">
      <c r="A1346" s="32">
        <v>45566</v>
      </c>
      <c r="B1346" s="7">
        <v>2.5979049049146719E-2</v>
      </c>
      <c r="C1346" s="7">
        <v>2.8563984596416958E-3</v>
      </c>
      <c r="D1346" s="7">
        <v>4.5033109845193264E-2</v>
      </c>
      <c r="E1346" s="7">
        <v>4.1697271534617553E-2</v>
      </c>
      <c r="F1346" s="7">
        <v>2.8888700100302644E-2</v>
      </c>
      <c r="G1346" s="7">
        <v>2.5465269744513463E-2</v>
      </c>
      <c r="H1346" s="7">
        <v>2.0176544766708826E-2</v>
      </c>
      <c r="I1346" s="8">
        <v>315.66399999999999</v>
      </c>
      <c r="J1346" s="8">
        <v>315.63099999999997</v>
      </c>
      <c r="L1346" s="9">
        <v>3.3329051319930691E-2</v>
      </c>
      <c r="M1346" s="9">
        <v>3.1147500093535729E-3</v>
      </c>
      <c r="N1346" s="9">
        <v>4.5418453745582843E-2</v>
      </c>
      <c r="O1346" s="9">
        <v>3.9530795830280852E-2</v>
      </c>
      <c r="P1346" s="9">
        <v>3.0002224153941937E-2</v>
      </c>
      <c r="Q1346" s="9">
        <v>2.4521991864113524E-2</v>
      </c>
      <c r="R1346" s="9">
        <v>2.2818791946308759E-2</v>
      </c>
      <c r="S1346" s="10">
        <v>321.75799999999998</v>
      </c>
      <c r="T1346" s="10">
        <v>321.73099999999999</v>
      </c>
      <c r="V1346" s="84">
        <v>3.9583333333333338E-2</v>
      </c>
      <c r="W1346" s="84">
        <v>4.0999999999999995E-2</v>
      </c>
      <c r="X1346" s="87">
        <v>4.0999999999999996</v>
      </c>
      <c r="Z1346" s="13">
        <v>4.8300000000000003E-2</v>
      </c>
      <c r="AA1346" s="11">
        <v>4.83</v>
      </c>
      <c r="AB1346" s="22">
        <v>4.8300000000000003E-2</v>
      </c>
      <c r="AD1346" s="90">
        <v>0</v>
      </c>
      <c r="AF1346" s="12">
        <v>-9.8967805528175079E-3</v>
      </c>
      <c r="AG1346" s="104">
        <v>5705.45</v>
      </c>
      <c r="AI1346" s="94">
        <v>0.12</v>
      </c>
      <c r="AJ1346" s="94">
        <v>4.0999999999999996</v>
      </c>
      <c r="AK1346" s="94">
        <v>3.97</v>
      </c>
      <c r="AM1346" s="7">
        <v>2.4776925356425616E-2</v>
      </c>
      <c r="AN1346" s="7">
        <v>2.6577752005412236E-3</v>
      </c>
      <c r="AO1346" s="7">
        <v>3.97267333758895E-2</v>
      </c>
      <c r="AP1346" s="7">
        <v>3.6793734700321767E-2</v>
      </c>
      <c r="AQ1346" s="7">
        <v>2.4863629743476556E-2</v>
      </c>
      <c r="AR1346" s="7">
        <v>2.2072394573384724E-2</v>
      </c>
      <c r="AS1346" s="18">
        <v>124.494</v>
      </c>
      <c r="AU1346" s="9">
        <v>2.9865021082658982E-2</v>
      </c>
      <c r="AV1346" s="9">
        <v>2.9643788573372465E-3</v>
      </c>
      <c r="AW1346" s="9">
        <v>3.9679615286654091E-2</v>
      </c>
      <c r="AX1346" s="9">
        <v>3.5467631879651629E-2</v>
      </c>
      <c r="AY1346" s="9">
        <v>2.5682055859418407E-2</v>
      </c>
      <c r="AZ1346" s="9">
        <v>2.1557335719910808E-2</v>
      </c>
      <c r="BA1346" s="10">
        <v>123.83199999999999</v>
      </c>
    </row>
    <row r="1347" spans="1:55" ht="12.75" customHeight="1" x14ac:dyDescent="0.2">
      <c r="A1347" s="32">
        <v>45597</v>
      </c>
      <c r="B1347" s="7">
        <v>2.7493803960905616E-2</v>
      </c>
      <c r="C1347" s="7">
        <v>2.8419261732848256E-3</v>
      </c>
      <c r="D1347" s="7">
        <v>4.3138700700146471E-2</v>
      </c>
      <c r="E1347" s="7">
        <v>4.1696130843843493E-2</v>
      </c>
      <c r="F1347" s="7">
        <v>2.9390115896412272E-2</v>
      </c>
      <c r="G1347" s="7">
        <v>2.5410636495244887E-2</v>
      </c>
      <c r="H1347" s="7">
        <v>1.8891687657430767E-2</v>
      </c>
      <c r="I1347" s="8">
        <v>315.49299999999999</v>
      </c>
      <c r="J1347" s="8">
        <v>316.52800000000002</v>
      </c>
      <c r="L1347" s="9">
        <v>3.3186138906182938E-2</v>
      </c>
      <c r="M1347" s="9">
        <v>2.8781808405158316E-3</v>
      </c>
      <c r="N1347" s="9">
        <v>4.4219682684355277E-2</v>
      </c>
      <c r="O1347" s="9">
        <v>3.9614456084992256E-2</v>
      </c>
      <c r="P1347" s="9">
        <v>3.0133727654431564E-2</v>
      </c>
      <c r="Q1347" s="9">
        <v>2.4577926847578091E-2</v>
      </c>
      <c r="R1347" s="9">
        <v>1.9423978566644129E-2</v>
      </c>
      <c r="S1347" s="10">
        <v>321.947</v>
      </c>
      <c r="T1347" s="10">
        <v>322.65699999999998</v>
      </c>
      <c r="V1347" s="84">
        <v>0.04</v>
      </c>
      <c r="W1347" s="84">
        <v>4.2000000000000003E-2</v>
      </c>
      <c r="X1347" s="87">
        <v>4.2</v>
      </c>
      <c r="Z1347" s="13">
        <v>4.58E-2</v>
      </c>
      <c r="AA1347" s="11">
        <v>4.58</v>
      </c>
      <c r="AB1347" s="22">
        <v>4.6399999999999997E-2</v>
      </c>
      <c r="AD1347" s="90">
        <v>0</v>
      </c>
      <c r="AF1347" s="12">
        <v>5.7301352215863854E-2</v>
      </c>
      <c r="AG1347" s="104">
        <v>6032.38</v>
      </c>
      <c r="AI1347" s="94">
        <v>0.05</v>
      </c>
      <c r="AJ1347" s="94">
        <v>4.3600000000000003</v>
      </c>
      <c r="AK1347" s="94">
        <v>4.26</v>
      </c>
      <c r="AM1347" s="7">
        <v>2.5878034125423E-2</v>
      </c>
      <c r="AN1347" s="7">
        <v>1.1486497341237634E-3</v>
      </c>
      <c r="AO1347" s="7">
        <v>3.7824789103292789E-2</v>
      </c>
      <c r="AP1347" s="7">
        <v>3.6818380073224466E-2</v>
      </c>
      <c r="AQ1347" s="7">
        <v>2.5079225222054413E-2</v>
      </c>
      <c r="AR1347" s="7">
        <v>2.193452503475668E-2</v>
      </c>
      <c r="AS1347" s="18">
        <v>124.637</v>
      </c>
      <c r="AU1347" s="9">
        <v>2.9807101201256181E-2</v>
      </c>
      <c r="AV1347" s="9">
        <v>1.0498094192132879E-3</v>
      </c>
      <c r="AW1347" s="9">
        <v>3.8218602725771378E-2</v>
      </c>
      <c r="AX1347" s="9">
        <v>3.5557561788039926E-2</v>
      </c>
      <c r="AY1347" s="9">
        <v>2.569899181396651E-2</v>
      </c>
      <c r="AZ1347" s="9">
        <v>2.1501097109622114E-2</v>
      </c>
      <c r="BA1347" s="10">
        <v>123.962</v>
      </c>
    </row>
    <row r="1348" spans="1:55" ht="12.75" customHeight="1" x14ac:dyDescent="0.2">
      <c r="A1348" s="32">
        <v>45627</v>
      </c>
      <c r="B1348" s="7">
        <v>2.8880572199800669E-2</v>
      </c>
      <c r="C1348" s="7">
        <v>3.399383308901438E-3</v>
      </c>
      <c r="D1348" s="7">
        <v>4.2195827298207034E-2</v>
      </c>
      <c r="E1348" s="7">
        <v>4.1959738432831184E-2</v>
      </c>
      <c r="F1348" s="7">
        <v>3.001217624750252E-2</v>
      </c>
      <c r="G1348" s="7">
        <v>2.5617102725021823E-2</v>
      </c>
      <c r="H1348" s="7">
        <v>1.831964624131377E-2</v>
      </c>
      <c r="I1348" s="8">
        <v>315.60500000000002</v>
      </c>
      <c r="J1348" s="8">
        <v>317.60399999999998</v>
      </c>
      <c r="L1348" s="9">
        <v>3.2381447033891675E-2</v>
      </c>
      <c r="M1348" s="9">
        <v>1.8657583749928097E-3</v>
      </c>
      <c r="N1348" s="9">
        <v>4.2867726215612079E-2</v>
      </c>
      <c r="O1348" s="9">
        <v>3.9788944223193345E-2</v>
      </c>
      <c r="P1348" s="9">
        <v>3.035681012692204E-2</v>
      </c>
      <c r="Q1348" s="9">
        <v>2.4665116156792566E-2</v>
      </c>
      <c r="R1348" s="9">
        <v>2.149093351242426E-2</v>
      </c>
      <c r="S1348" s="10">
        <v>322.00700000000001</v>
      </c>
      <c r="T1348" s="10">
        <v>323.25900000000001</v>
      </c>
      <c r="V1348" s="84">
        <v>4.0250000000000001E-2</v>
      </c>
      <c r="W1348" s="84">
        <v>4.0999999999999995E-2</v>
      </c>
      <c r="X1348" s="87">
        <v>4.0999999999999996</v>
      </c>
      <c r="Z1348" s="13">
        <v>4.3299999999999998E-2</v>
      </c>
      <c r="AA1348" s="11">
        <v>4.33</v>
      </c>
      <c r="AB1348" s="22">
        <v>4.4800000000000006E-2</v>
      </c>
      <c r="AD1348" s="90">
        <v>0</v>
      </c>
      <c r="AF1348" s="12">
        <v>-2.4990136563014964E-2</v>
      </c>
      <c r="AG1348" s="104">
        <v>5881.63</v>
      </c>
      <c r="AI1348" s="94">
        <v>0.33</v>
      </c>
      <c r="AJ1348" s="94">
        <v>4.3899999999999997</v>
      </c>
      <c r="AK1348" s="94">
        <v>4.2300000000000004</v>
      </c>
      <c r="AM1348" s="7">
        <v>2.7280946901200087E-2</v>
      </c>
      <c r="AN1348" s="7">
        <v>2.743968484478998E-3</v>
      </c>
      <c r="AO1348" s="7">
        <v>3.663613197947635E-2</v>
      </c>
      <c r="AP1348" s="7">
        <v>3.6823227952012427E-2</v>
      </c>
      <c r="AQ1348" s="7">
        <v>2.5540550156112785E-2</v>
      </c>
      <c r="AR1348" s="7">
        <v>2.2047347590710809E-2</v>
      </c>
      <c r="AS1348" s="18">
        <v>124.979</v>
      </c>
      <c r="AU1348" s="9">
        <v>2.9885896245190446E-2</v>
      </c>
      <c r="AV1348" s="9">
        <v>1.887675255320076E-3</v>
      </c>
      <c r="AW1348" s="9">
        <v>3.6853544734788857E-2</v>
      </c>
      <c r="AX1348" s="9">
        <v>3.5491029258056583E-2</v>
      </c>
      <c r="AY1348" s="9">
        <v>2.5819943759286534E-2</v>
      </c>
      <c r="AZ1348" s="9">
        <v>2.1531888064642235E-2</v>
      </c>
      <c r="BA1348" s="10">
        <v>124.196</v>
      </c>
    </row>
    <row r="1349" spans="1:55" ht="12.75" customHeight="1" x14ac:dyDescent="0.2">
      <c r="A1349" s="32">
        <v>45658</v>
      </c>
      <c r="B1349" s="7">
        <v>3.0004831121501097E-2</v>
      </c>
      <c r="C1349" s="7">
        <v>4.2726162139017365E-3</v>
      </c>
      <c r="D1349" s="7">
        <v>4.1551760294053164E-2</v>
      </c>
      <c r="E1349" s="7">
        <v>4.2512657500742845E-2</v>
      </c>
      <c r="F1349" s="7">
        <v>3.1170748938913473E-2</v>
      </c>
      <c r="G1349" s="7">
        <v>2.5844050026647247E-2</v>
      </c>
      <c r="H1349" s="7">
        <v>1.8951358180669509E-2</v>
      </c>
      <c r="I1349" s="8">
        <v>317.67099999999999</v>
      </c>
      <c r="J1349" s="8">
        <v>318.96100000000001</v>
      </c>
      <c r="L1349" s="9">
        <v>3.2583707189842492E-2</v>
      </c>
      <c r="M1349" s="9">
        <v>4.2659291775324348E-3</v>
      </c>
      <c r="N1349" s="9">
        <v>4.2296000539913114E-2</v>
      </c>
      <c r="O1349" s="9">
        <v>4.013330128622794E-2</v>
      </c>
      <c r="P1349" s="9">
        <v>3.0738470676229701E-2</v>
      </c>
      <c r="Q1349" s="9">
        <v>2.4801081967541938E-2</v>
      </c>
      <c r="R1349" s="9">
        <v>2.1505376344086002E-2</v>
      </c>
      <c r="S1349" s="10">
        <v>323.84199999999998</v>
      </c>
      <c r="T1349" s="10">
        <v>324.63799999999998</v>
      </c>
      <c r="V1349" s="84">
        <v>4.0500000000000001E-2</v>
      </c>
      <c r="W1349" s="84">
        <v>0.04</v>
      </c>
      <c r="X1349" s="87">
        <v>4</v>
      </c>
      <c r="Z1349" s="13">
        <v>4.3299999999999998E-2</v>
      </c>
      <c r="AA1349" s="11">
        <v>4.33</v>
      </c>
      <c r="AB1349" s="22">
        <v>4.3299999999999998E-2</v>
      </c>
      <c r="AD1349" s="90">
        <v>0</v>
      </c>
      <c r="AF1349" s="12">
        <v>2.7016320305765618E-2</v>
      </c>
      <c r="AG1349" s="104">
        <v>6040.53</v>
      </c>
      <c r="AI1349" s="94">
        <v>0.36</v>
      </c>
      <c r="AJ1349" s="94">
        <v>4.63</v>
      </c>
      <c r="AK1349" s="94">
        <v>4.2699999999999996</v>
      </c>
      <c r="AM1349" s="7">
        <v>2.6073795303935166E-2</v>
      </c>
      <c r="AN1349" s="7">
        <v>3.5045887709135304E-3</v>
      </c>
      <c r="AO1349" s="7">
        <v>3.5959282327271191E-2</v>
      </c>
      <c r="AP1349" s="7">
        <v>3.7185259157157091E-2</v>
      </c>
      <c r="AQ1349" s="7">
        <v>2.6392943602465024E-2</v>
      </c>
      <c r="AR1349" s="7">
        <v>2.2159137925076955E-2</v>
      </c>
      <c r="AS1349" s="18">
        <v>125.417</v>
      </c>
      <c r="AU1349" s="9">
        <v>2.7801380994415092E-2</v>
      </c>
      <c r="AV1349" s="9">
        <v>3.1482495410479761E-3</v>
      </c>
      <c r="AW1349" s="9">
        <v>3.6213532248250413E-2</v>
      </c>
      <c r="AX1349" s="9">
        <v>3.5775107372679971E-2</v>
      </c>
      <c r="AY1349" s="9">
        <v>2.6179762976863197E-2</v>
      </c>
      <c r="AZ1349" s="9">
        <v>2.1508887271800115E-2</v>
      </c>
      <c r="BA1349" s="10">
        <v>124.587</v>
      </c>
    </row>
    <row r="1350" spans="1:55" ht="12.75" customHeight="1" x14ac:dyDescent="0.2">
      <c r="A1350" s="32">
        <v>45689</v>
      </c>
      <c r="B1350" s="7">
        <v>2.8215489517475101E-2</v>
      </c>
      <c r="C1350" s="7">
        <v>2.2510589068882592E-3</v>
      </c>
      <c r="D1350" s="7">
        <v>3.9934913898930668E-2</v>
      </c>
      <c r="E1350" s="7">
        <v>4.2866128687027105E-2</v>
      </c>
      <c r="F1350" s="7">
        <v>3.1180877755709435E-2</v>
      </c>
      <c r="G1350" s="7">
        <v>2.5776357692211427E-2</v>
      </c>
      <c r="H1350" s="7">
        <v>2.6448362720402852E-2</v>
      </c>
      <c r="I1350" s="8">
        <v>319.08199999999999</v>
      </c>
      <c r="J1350" s="8">
        <v>319.67899999999997</v>
      </c>
      <c r="L1350" s="9">
        <v>3.1174406107431718E-2</v>
      </c>
      <c r="M1350" s="9">
        <v>2.5474528551803211E-3</v>
      </c>
      <c r="N1350" s="9">
        <v>4.1308729102717434E-2</v>
      </c>
      <c r="O1350" s="9">
        <v>4.005091973392072E-2</v>
      </c>
      <c r="P1350" s="9">
        <v>3.0827169322731995E-2</v>
      </c>
      <c r="Q1350" s="9">
        <v>2.4740389023118814E-2</v>
      </c>
      <c r="R1350" s="9">
        <v>2.8839704896042928E-2</v>
      </c>
      <c r="S1350" s="10">
        <v>325.25200000000001</v>
      </c>
      <c r="T1350" s="10">
        <v>325.46499999999997</v>
      </c>
      <c r="V1350" s="84">
        <v>4.0750000000000001E-2</v>
      </c>
      <c r="W1350" s="84">
        <v>4.2000000000000003E-2</v>
      </c>
      <c r="X1350" s="87">
        <v>4.2</v>
      </c>
      <c r="Z1350" s="13">
        <v>4.3299999999999998E-2</v>
      </c>
      <c r="AA1350" s="11">
        <v>4.33</v>
      </c>
      <c r="AB1350" s="22">
        <v>4.3299999999999998E-2</v>
      </c>
      <c r="AD1350" s="90">
        <v>0</v>
      </c>
      <c r="AF1350" s="12">
        <v>-1.4242127760312417E-2</v>
      </c>
      <c r="AG1350" s="104">
        <v>5954.5</v>
      </c>
      <c r="AI1350" s="94">
        <v>0.25</v>
      </c>
      <c r="AJ1350" s="94">
        <v>4.45</v>
      </c>
      <c r="AK1350" s="94">
        <v>4.21</v>
      </c>
      <c r="AM1350" s="7">
        <v>2.7104846734857135E-2</v>
      </c>
      <c r="AN1350" s="7">
        <v>4.0185939705144058E-3</v>
      </c>
      <c r="AO1350" s="7">
        <v>3.5311633093644934E-2</v>
      </c>
      <c r="AP1350" s="7">
        <v>3.7852699641971244E-2</v>
      </c>
      <c r="AQ1350" s="7">
        <v>2.6623179795975283E-2</v>
      </c>
      <c r="AR1350" s="7">
        <v>2.222217795569259E-2</v>
      </c>
      <c r="AS1350" s="18">
        <v>125.92100000000001</v>
      </c>
      <c r="AU1350" s="9">
        <v>2.9686432938117457E-2</v>
      </c>
      <c r="AV1350" s="9">
        <v>4.4787979484215423E-3</v>
      </c>
      <c r="AW1350" s="9">
        <v>3.62427621236876E-2</v>
      </c>
      <c r="AX1350" s="9">
        <v>3.6296995675725086E-2</v>
      </c>
      <c r="AY1350" s="9">
        <v>2.6521144199872282E-2</v>
      </c>
      <c r="AZ1350" s="9">
        <v>2.1652506981303832E-2</v>
      </c>
      <c r="BA1350" s="10">
        <v>125.145</v>
      </c>
    </row>
    <row r="1351" spans="1:55" ht="12.75" customHeight="1" x14ac:dyDescent="0.2">
      <c r="A1351" s="32">
        <v>45717</v>
      </c>
      <c r="B1351" s="7">
        <v>2.3907252538964974E-2</v>
      </c>
      <c r="C1351" s="7">
        <v>3.315826188146076E-4</v>
      </c>
      <c r="D1351" s="7">
        <v>3.6122417105181714E-2</v>
      </c>
      <c r="E1351" s="7">
        <v>4.3789134152831588E-2</v>
      </c>
      <c r="F1351" s="7">
        <v>3.080049068679469E-2</v>
      </c>
      <c r="G1351" s="7">
        <v>2.5491966091178986E-2</v>
      </c>
      <c r="H1351" s="7">
        <v>2.3153942428034924E-2</v>
      </c>
      <c r="I1351" s="8">
        <v>319.79899999999998</v>
      </c>
      <c r="J1351" s="8">
        <v>319.78500000000003</v>
      </c>
      <c r="L1351" s="9">
        <v>2.7894464628115845E-2</v>
      </c>
      <c r="M1351" s="9">
        <v>6.9131857496196325E-4</v>
      </c>
      <c r="N1351" s="9">
        <v>4.0536849365994332E-2</v>
      </c>
      <c r="O1351" s="9">
        <v>4.0451823675972998E-2</v>
      </c>
      <c r="P1351" s="9">
        <v>3.0621165288795549E-2</v>
      </c>
      <c r="Q1351" s="9">
        <v>2.4540305085532843E-2</v>
      </c>
      <c r="R1351" s="9">
        <v>2.3984010659560351E-2</v>
      </c>
      <c r="S1351" s="10">
        <v>325.93299999999999</v>
      </c>
      <c r="T1351" s="10">
        <v>325.69</v>
      </c>
      <c r="V1351" s="84">
        <v>4.1000000000000009E-2</v>
      </c>
      <c r="W1351" s="84">
        <v>4.2000000000000003E-2</v>
      </c>
      <c r="X1351" s="87">
        <v>4.2</v>
      </c>
      <c r="Z1351" s="13">
        <v>4.3299999999999998E-2</v>
      </c>
      <c r="AA1351" s="11">
        <v>4.33</v>
      </c>
      <c r="AB1351" s="22">
        <v>4.3299999999999998E-2</v>
      </c>
      <c r="AD1351" s="90">
        <v>0</v>
      </c>
      <c r="AF1351" s="12">
        <v>-5.7544714081786852E-2</v>
      </c>
      <c r="AG1351" s="104">
        <v>5611.85</v>
      </c>
      <c r="AI1351" s="94">
        <v>0.34</v>
      </c>
      <c r="AJ1351" s="94">
        <v>4.28</v>
      </c>
      <c r="AK1351" s="94">
        <v>3.97</v>
      </c>
      <c r="AM1351" s="7">
        <v>2.3594336708984365E-2</v>
      </c>
      <c r="AN1351" s="7">
        <v>1.5882974245751136E-4</v>
      </c>
      <c r="AO1351" s="7">
        <v>3.2348702265619256E-2</v>
      </c>
      <c r="AP1351" s="7">
        <v>3.8486176079776335E-2</v>
      </c>
      <c r="AQ1351" s="7">
        <v>2.6445650236825324E-2</v>
      </c>
      <c r="AR1351" s="7">
        <v>2.2077450460405323E-2</v>
      </c>
      <c r="AS1351" s="18">
        <v>125.941</v>
      </c>
      <c r="AU1351" s="9">
        <v>2.6702948143169758E-2</v>
      </c>
      <c r="AV1351" s="9">
        <v>9.7486915178390809E-4</v>
      </c>
      <c r="AW1351" s="9">
        <v>3.5212787557213465E-2</v>
      </c>
      <c r="AX1351" s="9">
        <v>3.6655437449569783E-2</v>
      </c>
      <c r="AY1351" s="9">
        <v>2.6465695492053687E-2</v>
      </c>
      <c r="AZ1351" s="9">
        <v>2.1576512094787281E-2</v>
      </c>
      <c r="BA1351" s="10">
        <v>125.267</v>
      </c>
    </row>
    <row r="1352" spans="1:55" ht="12.75" customHeight="1" x14ac:dyDescent="0.2">
      <c r="A1352" s="32">
        <v>45748</v>
      </c>
      <c r="B1352" s="7">
        <v>2.3112888616734883E-2</v>
      </c>
      <c r="C1352" s="7">
        <v>1.6167112278562268E-3</v>
      </c>
      <c r="D1352" s="7">
        <v>3.5274045641440877E-2</v>
      </c>
      <c r="E1352" s="7">
        <v>4.584094461744348E-2</v>
      </c>
      <c r="F1352" s="7">
        <v>3.091170012587563E-2</v>
      </c>
      <c r="G1352" s="7">
        <v>2.5307744438293867E-2</v>
      </c>
      <c r="H1352" s="7">
        <v>1.7434620174346271E-2</v>
      </c>
      <c r="I1352" s="8">
        <v>320.79500000000002</v>
      </c>
      <c r="J1352" s="8">
        <v>320.30200000000002</v>
      </c>
      <c r="L1352" s="9">
        <v>2.7791230839869341E-2</v>
      </c>
      <c r="M1352" s="9">
        <v>2.3857041972428217E-3</v>
      </c>
      <c r="N1352" s="9">
        <v>3.9631976072278086E-2</v>
      </c>
      <c r="O1352" s="9">
        <v>4.196951269787319E-2</v>
      </c>
      <c r="P1352" s="9">
        <v>3.0585930654051241E-2</v>
      </c>
      <c r="Q1352" s="9">
        <v>2.4627722940623764E-2</v>
      </c>
      <c r="R1352" s="9">
        <v>2.5913621262458442E-2</v>
      </c>
      <c r="S1352" s="10">
        <v>326.815</v>
      </c>
      <c r="T1352" s="10">
        <v>326.46699999999998</v>
      </c>
      <c r="V1352" s="84">
        <v>4.1250000000000009E-2</v>
      </c>
      <c r="W1352" s="84">
        <v>4.2000000000000003E-2</v>
      </c>
      <c r="X1352" s="87">
        <v>4.2</v>
      </c>
      <c r="Z1352" s="13">
        <v>4.3299999999999998E-2</v>
      </c>
      <c r="AA1352" s="11">
        <v>4.33</v>
      </c>
      <c r="AB1352" s="22">
        <v>4.3299999999999998E-2</v>
      </c>
      <c r="AD1352" s="90">
        <v>0</v>
      </c>
      <c r="AF1352" s="12">
        <v>-7.6249365182604611E-3</v>
      </c>
      <c r="AG1352" s="104">
        <v>5569.06</v>
      </c>
      <c r="AI1352" s="94">
        <v>0.56999999999999995</v>
      </c>
      <c r="AJ1352" s="94">
        <v>4.28</v>
      </c>
      <c r="AK1352" s="94">
        <v>3.78</v>
      </c>
      <c r="AM1352" s="7">
        <v>2.2774259978433964E-2</v>
      </c>
      <c r="AN1352" s="7">
        <v>1.6595072295757518E-3</v>
      </c>
      <c r="AO1352" s="7">
        <v>3.1889810942133945E-2</v>
      </c>
      <c r="AP1352" s="7">
        <v>3.9695556894888684E-2</v>
      </c>
      <c r="AQ1352" s="7">
        <v>2.6524894866703175E-2</v>
      </c>
      <c r="AR1352" s="7">
        <v>2.2019204248065805E-2</v>
      </c>
      <c r="AS1352" s="18">
        <v>126.15</v>
      </c>
      <c r="AU1352" s="9">
        <v>2.6147959183673519E-2</v>
      </c>
      <c r="AV1352" s="9">
        <v>1.8759928792100311E-3</v>
      </c>
      <c r="AW1352" s="9">
        <v>3.4660736229014333E-2</v>
      </c>
      <c r="AX1352" s="9">
        <v>3.7717396334125519E-2</v>
      </c>
      <c r="AY1352" s="9">
        <v>2.6468857254274392E-2</v>
      </c>
      <c r="AZ1352" s="9">
        <v>2.1613538080276218E-2</v>
      </c>
      <c r="BA1352" s="10">
        <v>125.502</v>
      </c>
    </row>
    <row r="1353" spans="1:55" ht="12.75" customHeight="1" x14ac:dyDescent="0.2">
      <c r="A1353" s="32">
        <v>45778</v>
      </c>
      <c r="B1353" s="7">
        <v>2.3548965354746709E-2</v>
      </c>
      <c r="C1353" s="7">
        <v>9.9281303270037924E-4</v>
      </c>
      <c r="D1353" s="7">
        <v>3.2215257888229543E-2</v>
      </c>
      <c r="E1353" s="7">
        <v>4.6273359907615719E-2</v>
      </c>
      <c r="F1353" s="7">
        <v>3.0602689233310443E-2</v>
      </c>
      <c r="G1353" s="7">
        <v>2.5467431171598109E-2</v>
      </c>
      <c r="H1353" s="7">
        <v>1.7337461300309664E-2</v>
      </c>
      <c r="I1353" s="8">
        <v>321.46499999999997</v>
      </c>
      <c r="J1353" s="8">
        <v>320.62</v>
      </c>
      <c r="L1353" s="9">
        <v>2.7869402973363933E-2</v>
      </c>
      <c r="M1353" s="9">
        <v>1.3048792067804627E-3</v>
      </c>
      <c r="N1353" s="9">
        <v>3.8395554075217442E-2</v>
      </c>
      <c r="O1353" s="9">
        <v>4.2639032507116648E-2</v>
      </c>
      <c r="P1353" s="9">
        <v>3.0669529266041495E-2</v>
      </c>
      <c r="Q1353" s="9">
        <v>2.47619148247058E-2</v>
      </c>
      <c r="R1353" s="9">
        <v>2.5759577278731793E-2</v>
      </c>
      <c r="S1353" s="10">
        <v>327.50900000000001</v>
      </c>
      <c r="T1353" s="10">
        <v>326.89299999999997</v>
      </c>
      <c r="V1353" s="84">
        <v>4.158333333333334E-2</v>
      </c>
      <c r="W1353" s="84">
        <v>4.2999999999999997E-2</v>
      </c>
      <c r="X1353" s="87">
        <v>4.3</v>
      </c>
      <c r="Z1353" s="13">
        <v>4.3299999999999998E-2</v>
      </c>
      <c r="AA1353" s="11">
        <v>4.33</v>
      </c>
      <c r="AB1353" s="22">
        <v>4.3299999999999998E-2</v>
      </c>
      <c r="AD1353" s="90">
        <v>0</v>
      </c>
      <c r="AF1353" s="12">
        <v>6.1523847830692979E-2</v>
      </c>
      <c r="AG1353" s="104">
        <v>5911.69</v>
      </c>
      <c r="AI1353" s="94">
        <v>0.52</v>
      </c>
      <c r="AJ1353" s="94">
        <v>4.42</v>
      </c>
      <c r="AK1353" s="94">
        <v>3.92</v>
      </c>
      <c r="AM1353" s="7">
        <v>2.4580860654408676E-2</v>
      </c>
      <c r="AN1353" s="7">
        <v>1.8232263178754593E-3</v>
      </c>
      <c r="AO1353" s="7">
        <v>3.0387997793858812E-2</v>
      </c>
      <c r="AP1353" s="7">
        <v>3.9866186466613218E-2</v>
      </c>
      <c r="AQ1353" s="7">
        <v>2.646584106955463E-2</v>
      </c>
      <c r="AR1353" s="7">
        <v>2.2083492315966291E-2</v>
      </c>
      <c r="AS1353" s="18">
        <v>126.38</v>
      </c>
      <c r="AU1353" s="9">
        <v>2.783883382495933E-2</v>
      </c>
      <c r="AV1353" s="9">
        <v>2.2947841468663466E-3</v>
      </c>
      <c r="AW1353" s="9">
        <v>3.4248098753744793E-2</v>
      </c>
      <c r="AX1353" s="9">
        <v>3.7976353337898727E-2</v>
      </c>
      <c r="AY1353" s="9">
        <v>2.6578897991512473E-2</v>
      </c>
      <c r="AZ1353" s="9">
        <v>2.1625861265979873E-2</v>
      </c>
      <c r="BA1353" s="10">
        <v>125.79</v>
      </c>
    </row>
    <row r="1354" spans="1:55" ht="12.75" customHeight="1" x14ac:dyDescent="0.2">
      <c r="A1354" s="32">
        <v>45809</v>
      </c>
      <c r="B1354" s="7">
        <v>2.6692130182223162E-2</v>
      </c>
      <c r="C1354" s="7">
        <v>2.5419499719294691E-3</v>
      </c>
      <c r="D1354" s="7">
        <v>2.8698312846166862E-2</v>
      </c>
      <c r="E1354" s="7">
        <v>4.5843735908147609E-2</v>
      </c>
      <c r="F1354" s="7">
        <v>3.0593088527913981E-2</v>
      </c>
      <c r="G1354" s="7">
        <v>2.5615587130462636E-2</v>
      </c>
      <c r="H1354" s="7">
        <v>1.8587360594795488E-2</v>
      </c>
      <c r="I1354" s="8">
        <v>322.56099999999998</v>
      </c>
      <c r="J1354" s="8">
        <v>321.435</v>
      </c>
      <c r="L1354" s="9">
        <v>2.9344551618636805E-2</v>
      </c>
      <c r="M1354" s="9">
        <v>2.3402152998077685E-3</v>
      </c>
      <c r="N1354" s="9">
        <v>3.673626899721949E-2</v>
      </c>
      <c r="O1354" s="9">
        <v>4.2788473088734236E-2</v>
      </c>
      <c r="P1354" s="9">
        <v>3.0838272663879396E-2</v>
      </c>
      <c r="Q1354" s="9">
        <v>2.494657951051571E-2</v>
      </c>
      <c r="R1354" s="9">
        <v>2.6420079260237816E-2</v>
      </c>
      <c r="S1354" s="10">
        <v>328.36399999999998</v>
      </c>
      <c r="T1354" s="10">
        <v>327.65800000000002</v>
      </c>
      <c r="V1354" s="84">
        <v>4.158333333333334E-2</v>
      </c>
      <c r="W1354" s="84">
        <v>4.0999999999999995E-2</v>
      </c>
      <c r="X1354" s="87">
        <v>4.0999999999999996</v>
      </c>
      <c r="Z1354" s="13">
        <v>4.3299999999999998E-2</v>
      </c>
      <c r="AA1354" s="11">
        <v>4.33</v>
      </c>
      <c r="AB1354" s="22">
        <v>4.3299999999999998E-2</v>
      </c>
      <c r="AD1354" s="90">
        <v>0</v>
      </c>
      <c r="AF1354" s="12">
        <v>4.960679602617879E-2</v>
      </c>
      <c r="AG1354" s="104">
        <v>6204.95</v>
      </c>
      <c r="AI1354" s="94">
        <v>0.52</v>
      </c>
      <c r="AJ1354" s="94">
        <v>4.38</v>
      </c>
      <c r="AK1354" s="94">
        <v>3.89</v>
      </c>
      <c r="AM1354" s="7">
        <v>2.5935129797068024E-2</v>
      </c>
      <c r="AN1354" s="7">
        <v>2.8722899192910045E-3</v>
      </c>
      <c r="AO1354" s="7">
        <v>2.8082514595803465E-2</v>
      </c>
      <c r="AP1354" s="7">
        <v>3.9807443015459576E-2</v>
      </c>
      <c r="AQ1354" s="7">
        <v>2.6561116780674299E-2</v>
      </c>
      <c r="AR1354" s="7">
        <v>2.2198163374787416E-2</v>
      </c>
      <c r="AS1354" s="18">
        <v>126.74299999999999</v>
      </c>
      <c r="AU1354" s="9">
        <v>2.8073722050588001E-2</v>
      </c>
      <c r="AV1354" s="9">
        <v>2.6313697432227556E-3</v>
      </c>
      <c r="AW1354" s="9">
        <v>3.3120153999307567E-2</v>
      </c>
      <c r="AX1354" s="9">
        <v>3.8198059386028493E-2</v>
      </c>
      <c r="AY1354" s="9">
        <v>2.6725695259742777E-2</v>
      </c>
      <c r="AZ1354" s="9">
        <v>2.1724607444897126E-2</v>
      </c>
      <c r="BA1354" s="10">
        <v>126.121</v>
      </c>
    </row>
    <row r="1355" spans="1:55" ht="12.75" customHeight="1" x14ac:dyDescent="0.2">
      <c r="A1355" s="32">
        <v>45839</v>
      </c>
      <c r="B1355" s="7">
        <v>2.7049023971513986E-2</v>
      </c>
      <c r="C1355" s="7">
        <v>2.2835098853577485E-3</v>
      </c>
      <c r="D1355" s="7">
        <v>2.9256285881507305E-2</v>
      </c>
      <c r="E1355" s="7">
        <v>4.5104201065259364E-2</v>
      </c>
      <c r="F1355" s="7">
        <v>3.074167040743947E-2</v>
      </c>
      <c r="G1355" s="7">
        <v>2.545622278952675E-2</v>
      </c>
      <c r="H1355" s="7">
        <v>1.7273288093769379E-2</v>
      </c>
      <c r="I1355" s="8">
        <v>323.048</v>
      </c>
      <c r="J1355" s="8">
        <v>322.16899999999998</v>
      </c>
      <c r="L1355" s="9">
        <v>3.0593896257683051E-2</v>
      </c>
      <c r="M1355" s="9">
        <v>3.125209822436803E-3</v>
      </c>
      <c r="N1355" s="9">
        <v>3.6253068540389233E-2</v>
      </c>
      <c r="O1355" s="9">
        <v>4.2085256791280168E-2</v>
      </c>
      <c r="P1355" s="9">
        <v>3.0996613199057332E-2</v>
      </c>
      <c r="Q1355" s="9">
        <v>2.4991560134471236E-2</v>
      </c>
      <c r="R1355" s="9">
        <v>2.5000000000000133E-2</v>
      </c>
      <c r="S1355" s="10">
        <v>328.98</v>
      </c>
      <c r="T1355" s="10">
        <v>328.68200000000002</v>
      </c>
      <c r="V1355" s="84">
        <v>4.1666666666666671E-2</v>
      </c>
      <c r="W1355" s="84">
        <v>4.2999999999999997E-2</v>
      </c>
      <c r="X1355" s="87">
        <v>4.3</v>
      </c>
      <c r="Z1355" s="13">
        <v>4.3299999999999998E-2</v>
      </c>
      <c r="AA1355" s="11">
        <v>4.33</v>
      </c>
      <c r="AB1355" s="22">
        <v>4.3299999999999998E-2</v>
      </c>
      <c r="AD1355" s="90">
        <v>0</v>
      </c>
      <c r="AF1355" s="12">
        <v>2.1666572655702376E-2</v>
      </c>
      <c r="AG1355" s="104">
        <v>6339.39</v>
      </c>
      <c r="AI1355" s="94">
        <v>0.43</v>
      </c>
      <c r="AJ1355" s="94">
        <v>4.3899999999999997</v>
      </c>
      <c r="AK1355" s="94">
        <v>3.88</v>
      </c>
      <c r="AM1355" s="7">
        <v>2.6055472942393409E-2</v>
      </c>
      <c r="AN1355" s="7">
        <v>1.7121261134738219E-3</v>
      </c>
      <c r="AO1355" s="7">
        <v>2.8689494956933848E-2</v>
      </c>
      <c r="AP1355" s="7">
        <v>3.9549841098608374E-2</v>
      </c>
      <c r="AQ1355" s="7">
        <v>2.6643081470991925E-2</v>
      </c>
      <c r="AR1355" s="7">
        <v>2.2069609513077904E-2</v>
      </c>
      <c r="AS1355" s="18">
        <v>126.96</v>
      </c>
      <c r="AU1355" s="9">
        <v>2.8630472455679401E-2</v>
      </c>
      <c r="AV1355" s="9">
        <v>2.4500281475725583E-3</v>
      </c>
      <c r="AW1355" s="9">
        <v>3.3204940798335025E-2</v>
      </c>
      <c r="AX1355" s="9">
        <v>3.7968798504472989E-2</v>
      </c>
      <c r="AY1355" s="9">
        <v>2.6875261706738707E-2</v>
      </c>
      <c r="AZ1355" s="9">
        <v>2.1774963570749151E-2</v>
      </c>
      <c r="BA1355" s="10">
        <v>126.43</v>
      </c>
    </row>
    <row r="1356" spans="1:55" ht="12.75" customHeight="1" x14ac:dyDescent="0.2">
      <c r="A1356" s="32">
        <v>45870</v>
      </c>
      <c r="B1356" s="7">
        <v>2.9161742842984006E-2</v>
      </c>
      <c r="C1356" s="7">
        <v>3.4826442022666271E-3</v>
      </c>
      <c r="D1356" s="7">
        <v>3.0362638253155438E-2</v>
      </c>
      <c r="E1356" s="7">
        <v>4.5045733384783793E-2</v>
      </c>
      <c r="F1356" s="7">
        <v>3.1183520363389672E-2</v>
      </c>
      <c r="G1356" s="7">
        <v>2.5341576203053329E-2</v>
      </c>
      <c r="H1356" s="7">
        <v>1.8541409147095234E-2</v>
      </c>
      <c r="I1356" s="8">
        <v>323.976</v>
      </c>
      <c r="J1356" s="8">
        <v>323.291</v>
      </c>
      <c r="L1356" s="9">
        <v>3.1101472734261115E-2</v>
      </c>
      <c r="M1356" s="9">
        <v>3.0972185881794623E-3</v>
      </c>
      <c r="N1356" s="9">
        <v>3.5505954072761359E-2</v>
      </c>
      <c r="O1356" s="9">
        <v>4.1893329628159393E-2</v>
      </c>
      <c r="P1356" s="9">
        <v>3.121503684156246E-2</v>
      </c>
      <c r="Q1356" s="9">
        <v>2.509453915480675E-2</v>
      </c>
      <c r="R1356" s="9">
        <v>2.4374176548089599E-2</v>
      </c>
      <c r="S1356" s="10">
        <v>329.97</v>
      </c>
      <c r="T1356" s="10">
        <v>329.7</v>
      </c>
      <c r="V1356" s="84">
        <v>4.1749999999999995E-2</v>
      </c>
      <c r="W1356" s="84">
        <v>4.2999999999999997E-2</v>
      </c>
      <c r="X1356" s="87">
        <v>4.3</v>
      </c>
      <c r="Z1356" s="13">
        <v>4.3299999999999998E-2</v>
      </c>
      <c r="AA1356" s="11">
        <v>4.33</v>
      </c>
      <c r="AB1356" s="22">
        <v>4.3299999999999998E-2</v>
      </c>
      <c r="AD1356" s="90">
        <v>0</v>
      </c>
      <c r="AF1356" s="12">
        <v>1.9066503244002941E-2</v>
      </c>
      <c r="AG1356" s="104">
        <v>6460.26</v>
      </c>
      <c r="AI1356" s="94">
        <v>0.64</v>
      </c>
      <c r="AJ1356" s="94">
        <v>4.26</v>
      </c>
      <c r="AK1356" s="94">
        <v>3.7</v>
      </c>
      <c r="AM1356" s="7">
        <v>2.7476208541517E-2</v>
      </c>
      <c r="AN1356" s="7">
        <v>2.6228733459359166E-3</v>
      </c>
      <c r="AO1356" s="7">
        <v>2.8633518186276685E-2</v>
      </c>
      <c r="AP1356" s="7">
        <v>3.95147373888316E-2</v>
      </c>
      <c r="AQ1356" s="7">
        <v>2.690467517135442E-2</v>
      </c>
      <c r="AR1356" s="7">
        <v>2.1997721375128565E-2</v>
      </c>
      <c r="AS1356" s="18">
        <v>127.29300000000001</v>
      </c>
      <c r="AU1356" s="9">
        <v>2.912416347215907E-2</v>
      </c>
      <c r="AV1356" s="9">
        <v>2.2463023016687789E-3</v>
      </c>
      <c r="AW1356" s="9">
        <v>3.2036920226209853E-2</v>
      </c>
      <c r="AX1356" s="9">
        <v>3.783013330617635E-2</v>
      </c>
      <c r="AY1356" s="9">
        <v>2.7023121880492829E-2</v>
      </c>
      <c r="AZ1356" s="9">
        <v>2.1847961379166003E-2</v>
      </c>
      <c r="BA1356" s="10">
        <v>126.714</v>
      </c>
    </row>
    <row r="1357" spans="1:55" ht="12.75" customHeight="1" thickBot="1" x14ac:dyDescent="0.25">
      <c r="A1357" s="32">
        <v>45901</v>
      </c>
      <c r="B1357" s="7">
        <v>3.0126767755256134E-2</v>
      </c>
      <c r="C1357" s="7">
        <v>2.9509018191040681E-3</v>
      </c>
      <c r="D1357" s="7">
        <v>3.0497176136579318E-2</v>
      </c>
      <c r="E1357" s="7">
        <v>4.5285785245531507E-2</v>
      </c>
      <c r="F1357" s="7">
        <v>3.1606200296566467E-2</v>
      </c>
      <c r="G1357" s="7">
        <v>2.4849236779375117E-2</v>
      </c>
      <c r="H1357" s="7">
        <v>2.3587833643699652E-2</v>
      </c>
      <c r="I1357" s="8">
        <v>324.8</v>
      </c>
      <c r="J1357" s="8">
        <v>324.245</v>
      </c>
      <c r="L1357" s="9">
        <v>3.0192240018186878E-2</v>
      </c>
      <c r="M1357" s="9">
        <v>2.177737336973129E-3</v>
      </c>
      <c r="N1357" s="9">
        <v>3.4912430880699841E-2</v>
      </c>
      <c r="O1357" s="9">
        <v>4.2188459691577362E-2</v>
      </c>
      <c r="P1357" s="9">
        <v>3.117490184434768E-2</v>
      </c>
      <c r="Q1357" s="9">
        <v>2.5147480973285674E-2</v>
      </c>
      <c r="R1357" s="9">
        <v>2.4390243902439046E-2</v>
      </c>
      <c r="S1357" s="10">
        <v>330.80399999999997</v>
      </c>
      <c r="T1357" s="10">
        <v>330.41800000000001</v>
      </c>
      <c r="V1357" s="84">
        <v>4.1999999999999996E-2</v>
      </c>
      <c r="W1357" s="84">
        <v>4.4000000000000004E-2</v>
      </c>
      <c r="X1357" s="87">
        <v>4.4000000000000004</v>
      </c>
      <c r="Z1357" s="13">
        <v>4.0899999999999999E-2</v>
      </c>
      <c r="AA1357" s="11">
        <v>4.09</v>
      </c>
      <c r="AB1357" s="22">
        <v>4.2199999999999994E-2</v>
      </c>
      <c r="AD1357" s="90">
        <v>0</v>
      </c>
      <c r="AF1357" s="12">
        <v>3.5323655704259549E-2</v>
      </c>
      <c r="AG1357" s="104">
        <v>6688.46</v>
      </c>
      <c r="AI1357" s="94">
        <v>0.56000000000000005</v>
      </c>
      <c r="AJ1357" s="94">
        <v>4.12</v>
      </c>
      <c r="AK1357" s="94">
        <v>3.57</v>
      </c>
      <c r="AM1357" s="7">
        <v>2.7874424148706556E-2</v>
      </c>
      <c r="AN1357" s="7">
        <v>2.6081559865820392E-3</v>
      </c>
      <c r="AO1357" s="7">
        <v>2.8312188369993718E-2</v>
      </c>
      <c r="AP1357" s="7">
        <v>3.9685894791275267E-2</v>
      </c>
      <c r="AQ1357" s="7">
        <v>2.7314362919803825E-2</v>
      </c>
      <c r="AR1357" s="7">
        <v>2.1640099048564343E-2</v>
      </c>
      <c r="AS1357" s="18">
        <v>127.625</v>
      </c>
      <c r="AU1357" s="9">
        <v>2.8250692498339669E-2</v>
      </c>
      <c r="AV1357" s="9">
        <v>1.8940290733462373E-3</v>
      </c>
      <c r="AW1357" s="9">
        <v>3.1163690494894647E-2</v>
      </c>
      <c r="AX1357" s="9">
        <v>3.7893793980524393E-2</v>
      </c>
      <c r="AY1357" s="9">
        <v>2.7069422236855933E-2</v>
      </c>
      <c r="AZ1357" s="9">
        <v>2.1831700246454755E-2</v>
      </c>
      <c r="BA1357" s="10">
        <v>126.95399999999999</v>
      </c>
    </row>
    <row r="1358" spans="1:55" s="25" customFormat="1" ht="12.75" customHeight="1" thickBot="1" x14ac:dyDescent="0.25">
      <c r="A1358" s="33">
        <v>45931</v>
      </c>
      <c r="B1358" s="23" t="str">
        <v/>
      </c>
      <c r="C1358" s="23" t="str">
        <v/>
      </c>
      <c r="D1358" s="23" t="str">
        <v/>
      </c>
      <c r="E1358" s="23" t="str">
        <v/>
      </c>
      <c r="F1358" s="23" t="str">
        <v/>
      </c>
      <c r="G1358" s="23" t="str">
        <v/>
      </c>
      <c r="H1358" s="23">
        <v>2.1631644004944439E-2</v>
      </c>
      <c r="I1358" s="24" t="str">
        <v/>
      </c>
      <c r="J1358" s="24" t="str">
        <v/>
      </c>
      <c r="K1358" s="43"/>
      <c r="L1358" s="26" t="str">
        <v/>
      </c>
      <c r="M1358" s="26" t="str">
        <v/>
      </c>
      <c r="N1358" s="26" t="str">
        <v/>
      </c>
      <c r="O1358" s="26" t="str">
        <v/>
      </c>
      <c r="P1358" s="26" t="str">
        <v/>
      </c>
      <c r="Q1358" s="26" t="str">
        <v/>
      </c>
      <c r="R1358" s="26">
        <v>2.690288713910749E-2</v>
      </c>
      <c r="S1358" s="27" t="str">
        <v/>
      </c>
      <c r="T1358" s="27" t="str">
        <v/>
      </c>
      <c r="U1358" s="43"/>
      <c r="V1358" s="85" t="str">
        <v/>
      </c>
      <c r="W1358" s="85" t="str">
        <v/>
      </c>
      <c r="X1358" s="88" t="str">
        <v/>
      </c>
      <c r="Y1358" s="43"/>
      <c r="Z1358" s="28">
        <v>3.8599999999999995E-2</v>
      </c>
      <c r="AA1358" s="29">
        <v>3.86</v>
      </c>
      <c r="AB1358" s="30">
        <v>4.0899999999999999E-2</v>
      </c>
      <c r="AC1358" s="43"/>
      <c r="AD1358" s="91">
        <v>0</v>
      </c>
      <c r="AE1358" s="43"/>
      <c r="AF1358" s="108">
        <v>2.2686836730727133E-2</v>
      </c>
      <c r="AG1358" s="109">
        <v>6840.2</v>
      </c>
      <c r="AH1358" s="43"/>
      <c r="AI1358" s="95">
        <v>0.51</v>
      </c>
      <c r="AJ1358" s="95">
        <v>4.0599999999999996</v>
      </c>
      <c r="AK1358" s="95">
        <v>3.52</v>
      </c>
      <c r="AL1358" s="43"/>
      <c r="AM1358" s="23">
        <v>2.7125805259691216E-2</v>
      </c>
      <c r="AN1358" s="23">
        <v>1.9275220372183544E-3</v>
      </c>
      <c r="AO1358" s="23">
        <v>2.737602007981832E-2</v>
      </c>
      <c r="AP1358" s="23">
        <v>3.9900365522399284E-2</v>
      </c>
      <c r="AQ1358" s="23">
        <v>2.7512208479501865E-2</v>
      </c>
      <c r="AR1358" s="23">
        <v>2.1656846323744539E-2</v>
      </c>
      <c r="AS1358" s="31">
        <v>127.871</v>
      </c>
      <c r="AT1358" s="43"/>
      <c r="AU1358" s="26">
        <v>2.7545384068738299E-2</v>
      </c>
      <c r="AV1358" s="26">
        <v>2.2764150794776228E-3</v>
      </c>
      <c r="AW1358" s="26">
        <v>3.0712652840669152E-2</v>
      </c>
      <c r="AX1358" s="26">
        <v>3.8174900907581577E-2</v>
      </c>
      <c r="AY1358" s="26">
        <v>2.7269170764969708E-2</v>
      </c>
      <c r="AZ1358" s="26">
        <v>2.1801179235160451E-2</v>
      </c>
      <c r="BA1358" s="27">
        <v>127.24299999999999</v>
      </c>
      <c r="BB1358" s="43"/>
      <c r="BC1358" s="110" t="s">
        <v>136</v>
      </c>
    </row>
    <row r="1359" spans="1:55" ht="12.75" customHeight="1" x14ac:dyDescent="0.2">
      <c r="A1359" s="32">
        <v>45962</v>
      </c>
      <c r="B1359" s="7">
        <v>2.7350844551226272E-2</v>
      </c>
      <c r="C1359" s="7" t="str">
        <v/>
      </c>
      <c r="D1359" s="7">
        <v>2.8737432802108609E-2</v>
      </c>
      <c r="E1359" s="7">
        <v>4.4889977417690963E-2</v>
      </c>
      <c r="F1359" s="7">
        <v>3.1655004236872841E-2</v>
      </c>
      <c r="G1359" s="7">
        <v>2.5052427579838055E-2</v>
      </c>
      <c r="H1359" s="7">
        <v>2.2249690976514191E-2</v>
      </c>
      <c r="I1359" s="8">
        <v>324.12200000000001</v>
      </c>
      <c r="J1359" s="8">
        <v>325.06299999999999</v>
      </c>
      <c r="L1359" s="9">
        <v>2.6333526946981989E-2</v>
      </c>
      <c r="M1359" s="9" t="str">
        <v/>
      </c>
      <c r="N1359" s="9">
        <v>3.3182472352251136E-2</v>
      </c>
      <c r="O1359" s="9">
        <v>4.1625320037520508E-2</v>
      </c>
      <c r="P1359" s="9">
        <v>3.0753836817693614E-2</v>
      </c>
      <c r="Q1359" s="9">
        <v>2.483476838819465E-2</v>
      </c>
      <c r="R1359" s="9">
        <v>2.4310118265440384E-2</v>
      </c>
      <c r="S1359" s="10">
        <v>330.42500000000001</v>
      </c>
      <c r="T1359" s="10">
        <v>331.04300000000001</v>
      </c>
      <c r="V1359" s="84" t="str">
        <v/>
      </c>
      <c r="W1359" s="84">
        <v>4.4999999999999998E-2</v>
      </c>
      <c r="X1359" s="87">
        <v>4.5</v>
      </c>
      <c r="Z1359" s="13">
        <v>3.8900000000000004E-2</v>
      </c>
      <c r="AA1359" s="11">
        <v>3.89</v>
      </c>
      <c r="AB1359" s="22">
        <v>3.8800000000000001E-2</v>
      </c>
      <c r="AD1359" s="90">
        <v>0</v>
      </c>
      <c r="AF1359" s="12">
        <v>1.299669600304032E-3</v>
      </c>
      <c r="AG1359" s="104">
        <v>6849.09</v>
      </c>
      <c r="AI1359" s="94">
        <v>0.55000000000000004</v>
      </c>
      <c r="AJ1359" s="94">
        <v>4.09</v>
      </c>
      <c r="AK1359" s="94">
        <v>3.55</v>
      </c>
      <c r="AM1359" s="7">
        <v>2.8201898312699925E-2</v>
      </c>
      <c r="AN1359" s="7">
        <v>2.1975271953764697E-3</v>
      </c>
      <c r="AO1359" s="7">
        <v>2.7243132174868734E-2</v>
      </c>
      <c r="AP1359" s="7">
        <v>4.0145405170990855E-2</v>
      </c>
      <c r="AQ1359" s="7">
        <v>2.7673491565162411E-2</v>
      </c>
      <c r="AR1359" s="7">
        <v>2.1875811394991729E-2</v>
      </c>
      <c r="AS1359" s="18">
        <v>128.15199999999999</v>
      </c>
      <c r="AU1359" s="9">
        <v>2.8290927864990767E-2</v>
      </c>
      <c r="AV1359" s="9">
        <v>1.7761291387345945E-3</v>
      </c>
      <c r="AW1359" s="9">
        <v>3.0333365411735702E-2</v>
      </c>
      <c r="AX1359" s="9">
        <v>3.8350603304486031E-2</v>
      </c>
      <c r="AY1359" s="9">
        <v>2.7341644555934463E-2</v>
      </c>
      <c r="AZ1359" s="9">
        <v>2.1761597595069126E-2</v>
      </c>
      <c r="BA1359" s="10">
        <v>127.46899999999999</v>
      </c>
    </row>
    <row r="1360" spans="1:55" ht="12.75" customHeight="1" x14ac:dyDescent="0.2">
      <c r="A1360" s="32">
        <v>45992</v>
      </c>
      <c r="B1360" s="7">
        <v>2.6770805278750087E-2</v>
      </c>
      <c r="C1360" s="7">
        <v>2.9778842870460398E-3</v>
      </c>
      <c r="D1360" s="7">
        <v>2.9720344362981654E-2</v>
      </c>
      <c r="E1360" s="7">
        <v>4.4649501700019467E-2</v>
      </c>
      <c r="F1360" s="7">
        <v>3.1986541506141108E-2</v>
      </c>
      <c r="G1360" s="7">
        <v>2.5249614411383847E-2</v>
      </c>
      <c r="H1360" s="7">
        <v>2.3573200992555998E-2</v>
      </c>
      <c r="I1360" s="8">
        <v>324.05399999999997</v>
      </c>
      <c r="J1360" s="8">
        <v>326.03100000000001</v>
      </c>
      <c r="L1360" s="9">
        <v>2.6393836158841166E-2</v>
      </c>
      <c r="M1360" s="9">
        <v>2.3290025767046529E-3</v>
      </c>
      <c r="N1360" s="9">
        <v>3.2677813694711011E-2</v>
      </c>
      <c r="O1360" s="9">
        <v>4.1867449611461049E-2</v>
      </c>
      <c r="P1360" s="9">
        <v>3.0904192171264278E-2</v>
      </c>
      <c r="Q1360" s="9">
        <v>2.4898014356636855E-2</v>
      </c>
      <c r="R1360" s="9">
        <v>2.4983563445101886E-2</v>
      </c>
      <c r="S1360" s="10">
        <v>330.50599999999997</v>
      </c>
      <c r="T1360" s="10">
        <v>331.81400000000002</v>
      </c>
      <c r="V1360" s="84" t="str">
        <v/>
      </c>
      <c r="W1360" s="84">
        <v>4.4000000000000004E-2</v>
      </c>
      <c r="X1360" s="87">
        <v>4.4000000000000004</v>
      </c>
      <c r="Z1360" s="13">
        <v>3.6400000000000002E-2</v>
      </c>
      <c r="AA1360" s="11">
        <v>3.64</v>
      </c>
      <c r="AB1360" s="22">
        <v>3.7200000000000004E-2</v>
      </c>
      <c r="AD1360" s="90">
        <v>0</v>
      </c>
      <c r="AF1360" s="12">
        <v>-5.2415722380638741E-4</v>
      </c>
      <c r="AG1360" s="104">
        <v>6845.5</v>
      </c>
      <c r="AI1360" s="94">
        <v>0.71</v>
      </c>
      <c r="AJ1360" s="94">
        <v>4.1399999999999997</v>
      </c>
      <c r="AK1360" s="94">
        <v>3.5</v>
      </c>
      <c r="AM1360" s="7">
        <v>2.8780835180310271E-2</v>
      </c>
      <c r="AN1360" s="7">
        <v>3.3085710718521177E-3</v>
      </c>
      <c r="AO1360" s="7">
        <v>2.7911283970915468E-2</v>
      </c>
      <c r="AP1360" s="7">
        <v>3.9962804302342558E-2</v>
      </c>
      <c r="AQ1360" s="7">
        <v>2.8099464301744481E-2</v>
      </c>
      <c r="AR1360" s="7">
        <v>2.204459373227996E-2</v>
      </c>
      <c r="AS1360" s="18">
        <v>128.57599999999999</v>
      </c>
      <c r="AU1360" s="9">
        <v>2.9711101806821461E-2</v>
      </c>
      <c r="AV1360" s="9">
        <v>3.2713836305298116E-3</v>
      </c>
      <c r="AW1360" s="9">
        <v>3.0240100772932488E-2</v>
      </c>
      <c r="AX1360" s="9">
        <v>3.8457409910508833E-2</v>
      </c>
      <c r="AY1360" s="9">
        <v>2.7609683890947867E-2</v>
      </c>
      <c r="AZ1360" s="9">
        <v>2.1875471603658214E-2</v>
      </c>
      <c r="BA1360" s="10">
        <v>127.886</v>
      </c>
    </row>
    <row r="1361" spans="1:53" ht="12.75" customHeight="1" x14ac:dyDescent="0.2">
      <c r="A1361" s="32">
        <v>46023</v>
      </c>
      <c r="B1361" s="7">
        <v>2.386431244904319E-2</v>
      </c>
      <c r="C1361" s="7">
        <v>1.70842649932057E-3</v>
      </c>
      <c r="D1361" s="7">
        <v>2.8254561468005424E-2</v>
      </c>
      <c r="E1361" s="7">
        <v>4.4533622273570828E-2</v>
      </c>
      <c r="F1361" s="7">
        <v>3.2196919015052616E-2</v>
      </c>
      <c r="G1361" s="7">
        <v>2.5049558879825851E-2</v>
      </c>
      <c r="H1361" s="7">
        <v>2.293862368257904E-2</v>
      </c>
      <c r="I1361" s="8">
        <v>325.25200000000001</v>
      </c>
      <c r="J1361" s="8">
        <v>326.58800000000002</v>
      </c>
      <c r="L1361" s="9">
        <v>2.5036900710840415E-2</v>
      </c>
      <c r="M1361" s="9">
        <v>2.9504481426341211E-3</v>
      </c>
      <c r="N1361" s="9">
        <v>3.2064389294874429E-2</v>
      </c>
      <c r="O1361" s="9">
        <v>4.236695256093248E-2</v>
      </c>
      <c r="P1361" s="9">
        <v>3.103737267788742E-2</v>
      </c>
      <c r="Q1361" s="9">
        <v>2.4994798729783385E-2</v>
      </c>
      <c r="R1361" s="9">
        <v>2.3684210526315752E-2</v>
      </c>
      <c r="S1361" s="10">
        <v>331.95</v>
      </c>
      <c r="T1361" s="10">
        <v>332.79300000000001</v>
      </c>
      <c r="V1361" s="84" t="str">
        <v/>
      </c>
      <c r="W1361" s="84">
        <v>4.2999999999999997E-2</v>
      </c>
      <c r="X1361" s="87">
        <v>4.3</v>
      </c>
      <c r="Z1361" s="13">
        <v>3.6400000000000002E-2</v>
      </c>
      <c r="AA1361" s="11">
        <v>3.64</v>
      </c>
      <c r="AB1361" s="22">
        <v>3.6400000000000002E-2</v>
      </c>
      <c r="AD1361" s="90">
        <v>0</v>
      </c>
      <c r="AF1361" s="12">
        <v>1.3662990285588927E-2</v>
      </c>
      <c r="AG1361" s="104">
        <v>6939.03</v>
      </c>
      <c r="AI1361" s="94">
        <v>0.74</v>
      </c>
      <c r="AJ1361" s="94">
        <v>4.21</v>
      </c>
      <c r="AK1361" s="94">
        <v>3.54</v>
      </c>
      <c r="AM1361" s="7">
        <v>2.8752083050942012E-2</v>
      </c>
      <c r="AN1361" s="7">
        <v>3.4765430562468946E-3</v>
      </c>
      <c r="AO1361" s="7">
        <v>2.7270529632566376E-2</v>
      </c>
      <c r="AP1361" s="7">
        <v>3.9804954107498292E-2</v>
      </c>
      <c r="AQ1361" s="7">
        <v>2.8414126963072883E-2</v>
      </c>
      <c r="AR1361" s="7">
        <v>2.197481377466004E-2</v>
      </c>
      <c r="AS1361" s="18">
        <v>129.023</v>
      </c>
      <c r="AU1361" s="9">
        <v>3.1046577893359739E-2</v>
      </c>
      <c r="AV1361" s="9">
        <v>4.4492751356677296E-3</v>
      </c>
      <c r="AW1361" s="9">
        <v>3.0144675670085386E-2</v>
      </c>
      <c r="AX1361" s="9">
        <v>3.8625727760618789E-2</v>
      </c>
      <c r="AY1361" s="9">
        <v>2.7885657461019564E-2</v>
      </c>
      <c r="AZ1361" s="9">
        <v>2.1987876151329688E-2</v>
      </c>
      <c r="BA1361" s="10">
        <v>128.45500000000001</v>
      </c>
    </row>
    <row r="1362" spans="1:53" ht="12.75" customHeight="1" x14ac:dyDescent="0.2">
      <c r="A1362" s="32">
        <v>46054</v>
      </c>
      <c r="B1362" s="7">
        <v>2.4141129866304123E-2</v>
      </c>
      <c r="C1362" s="7">
        <v>2.6700307420970404E-3</v>
      </c>
      <c r="D1362" s="7">
        <v>2.7958332318239965E-2</v>
      </c>
      <c r="E1362" s="7">
        <v>4.4375438170100479E-2</v>
      </c>
      <c r="F1362" s="7">
        <v>3.2597433139644805E-2</v>
      </c>
      <c r="G1362" s="7">
        <v>2.5187287731387897E-2</v>
      </c>
      <c r="H1362" s="7">
        <v>1.7791411042944905E-2</v>
      </c>
      <c r="I1362" s="8">
        <v>326.78500000000003</v>
      </c>
      <c r="J1362" s="8">
        <v>327.45999999999998</v>
      </c>
      <c r="L1362" s="9">
        <v>2.4565567621413598E-2</v>
      </c>
      <c r="M1362" s="9">
        <v>2.1605021740240815E-3</v>
      </c>
      <c r="N1362" s="9">
        <v>3.1074733953939004E-2</v>
      </c>
      <c r="O1362" s="9">
        <v>4.2450828375674821E-2</v>
      </c>
      <c r="P1362" s="9">
        <v>3.0953299468045037E-2</v>
      </c>
      <c r="Q1362" s="9">
        <v>2.4941546751411803E-2</v>
      </c>
      <c r="R1362" s="9">
        <v>1.9556714471968606E-2</v>
      </c>
      <c r="S1362" s="10">
        <v>333.24200000000002</v>
      </c>
      <c r="T1362" s="10">
        <v>333.512</v>
      </c>
      <c r="V1362" s="84" t="str">
        <v/>
      </c>
      <c r="W1362" s="84">
        <v>4.4000000000000004E-2</v>
      </c>
      <c r="X1362" s="87">
        <v>4.4000000000000004</v>
      </c>
      <c r="Z1362" s="13">
        <v>3.6400000000000002E-2</v>
      </c>
      <c r="AA1362" s="11">
        <v>3.64</v>
      </c>
      <c r="AB1362" s="22">
        <v>3.6400000000000002E-2</v>
      </c>
      <c r="AD1362" s="90">
        <v>0</v>
      </c>
      <c r="AF1362" s="12">
        <v>-8.6683585457909551E-3</v>
      </c>
      <c r="AG1362" s="104">
        <v>6878.88</v>
      </c>
      <c r="AI1362" s="94">
        <v>0.59</v>
      </c>
      <c r="AJ1362" s="94">
        <v>4.13</v>
      </c>
      <c r="AK1362" s="94">
        <v>3.47</v>
      </c>
      <c r="AM1362" s="7">
        <v>2.873230041057484E-2</v>
      </c>
      <c r="AN1362" s="7">
        <v>3.9992869488385541E-3</v>
      </c>
      <c r="AO1362" s="7">
        <v>2.7628944331559602E-2</v>
      </c>
      <c r="AP1362" s="7">
        <v>3.9944557660513969E-2</v>
      </c>
      <c r="AQ1362" s="7">
        <v>2.8878514099857533E-2</v>
      </c>
      <c r="AR1362" s="7">
        <v>2.2148203006181921E-2</v>
      </c>
      <c r="AS1362" s="18">
        <v>129.53899999999999</v>
      </c>
      <c r="AU1362" s="9">
        <v>3.0492628550881085E-2</v>
      </c>
      <c r="AV1362" s="9">
        <v>3.9391226499552179E-3</v>
      </c>
      <c r="AW1362" s="9">
        <v>3.0257833673345225E-2</v>
      </c>
      <c r="AX1362" s="9">
        <v>3.9012903983951741E-2</v>
      </c>
      <c r="AY1362" s="9">
        <v>2.8111893263611076E-2</v>
      </c>
      <c r="AZ1362" s="9">
        <v>2.2106486750796295E-2</v>
      </c>
      <c r="BA1362" s="10">
        <v>128.96100000000001</v>
      </c>
    </row>
    <row r="1363" spans="1:53" ht="12.75" customHeight="1" x14ac:dyDescent="0.2">
      <c r="A1363" s="32">
        <v>46082</v>
      </c>
      <c r="B1363" s="7">
        <v>3.2564204390883145E-2</v>
      </c>
      <c r="C1363" s="7">
        <v>8.6514383436144815E-3</v>
      </c>
      <c r="D1363" s="7">
        <v>3.0404412928174418E-2</v>
      </c>
      <c r="E1363" s="7">
        <v>4.508107558555996E-2</v>
      </c>
      <c r="F1363" s="7">
        <v>3.3231506531944621E-2</v>
      </c>
      <c r="G1363" s="7">
        <v>2.5439244204840339E-2</v>
      </c>
      <c r="H1363" s="7">
        <v>2.3853211009174258E-2</v>
      </c>
      <c r="I1363" s="8">
        <v>330.21300000000002</v>
      </c>
      <c r="J1363" s="8">
        <v>330.29300000000001</v>
      </c>
      <c r="L1363" s="9">
        <v>2.5950118582653614E-2</v>
      </c>
      <c r="M1363" s="9">
        <v>1.9579505385114437E-3</v>
      </c>
      <c r="N1363" s="9">
        <v>3.0605592892180011E-2</v>
      </c>
      <c r="O1363" s="9">
        <v>4.2386630399401826E-2</v>
      </c>
      <c r="P1363" s="9">
        <v>3.1024038461720194E-2</v>
      </c>
      <c r="Q1363" s="9">
        <v>2.4791774973868197E-2</v>
      </c>
      <c r="R1363" s="9">
        <v>1.8867924528301883E-2</v>
      </c>
      <c r="S1363" s="10">
        <v>334.39100000000002</v>
      </c>
      <c r="T1363" s="10">
        <v>334.16500000000002</v>
      </c>
      <c r="V1363" s="84" t="str">
        <v/>
      </c>
      <c r="W1363" s="84">
        <v>4.2999999999999997E-2</v>
      </c>
      <c r="X1363" s="87">
        <v>4.3</v>
      </c>
      <c r="Z1363" s="13">
        <v>3.6400000000000002E-2</v>
      </c>
      <c r="AA1363" s="11">
        <v>3.64</v>
      </c>
      <c r="AB1363" s="22">
        <v>3.6400000000000002E-2</v>
      </c>
      <c r="AD1363" s="90">
        <v>0</v>
      </c>
      <c r="AF1363" s="12">
        <v>-5.0932709976042601E-2</v>
      </c>
      <c r="AG1363" s="104">
        <v>6528.52</v>
      </c>
      <c r="AI1363" s="94">
        <v>0.51</v>
      </c>
      <c r="AJ1363" s="94">
        <v>4.25</v>
      </c>
      <c r="AK1363" s="94">
        <v>3.71</v>
      </c>
      <c r="AM1363" s="7">
        <v>3.5429288317545327E-2</v>
      </c>
      <c r="AN1363" s="7">
        <v>6.6698060043692831E-3</v>
      </c>
      <c r="AO1363" s="7">
        <v>2.9422996434739224E-2</v>
      </c>
      <c r="AP1363" s="7">
        <v>4.0248113176236666E-2</v>
      </c>
      <c r="AQ1363" s="7">
        <v>2.9322119400213342E-2</v>
      </c>
      <c r="AR1363" s="7">
        <v>2.2389017140144407E-2</v>
      </c>
      <c r="AS1363" s="18">
        <v>130.40299999999999</v>
      </c>
      <c r="AU1363" s="9">
        <v>3.2538497768765939E-2</v>
      </c>
      <c r="AV1363" s="9">
        <v>2.9621358395170994E-3</v>
      </c>
      <c r="AW1363" s="9">
        <v>3.0151360857938903E-2</v>
      </c>
      <c r="AX1363" s="9">
        <v>3.8786353641099724E-2</v>
      </c>
      <c r="AY1363" s="9">
        <v>2.8268831314020471E-2</v>
      </c>
      <c r="AZ1363" s="9">
        <v>2.2116695776638107E-2</v>
      </c>
      <c r="BA1363" s="10">
        <v>129.34299999999999</v>
      </c>
    </row>
    <row r="1364" spans="1:53" ht="12.75" customHeight="1" x14ac:dyDescent="0.2">
      <c r="A1364" s="32">
        <v>46113</v>
      </c>
      <c r="B1364" s="7">
        <v>3.8108449321217597E-2</v>
      </c>
      <c r="C1364" s="7">
        <v>6.4003778463364025E-3</v>
      </c>
      <c r="D1364" s="7">
        <v>3.1579180769584214E-2</v>
      </c>
      <c r="E1364" s="7">
        <v>4.5139461631483524E-2</v>
      </c>
      <c r="F1364" s="7">
        <v>3.3617468141335927E-2</v>
      </c>
      <c r="G1364" s="7">
        <v>2.5438840811215835E-2</v>
      </c>
      <c r="H1364" s="7">
        <v>2.8151774785801775E-2</v>
      </c>
      <c r="I1364" s="8">
        <v>333.02</v>
      </c>
      <c r="J1364" s="8">
        <v>332.40699999999998</v>
      </c>
      <c r="L1364" s="9">
        <v>2.7501797653106452E-2</v>
      </c>
      <c r="M1364" s="9">
        <v>3.7646073047745698E-3</v>
      </c>
      <c r="N1364" s="9">
        <v>3.0456586367750171E-2</v>
      </c>
      <c r="O1364" s="9">
        <v>4.1542381299425335E-2</v>
      </c>
      <c r="P1364" s="9">
        <v>3.1193503937376965E-2</v>
      </c>
      <c r="Q1364" s="9">
        <v>2.4857862484456872E-2</v>
      </c>
      <c r="R1364" s="9">
        <v>1.489637305699465E-2</v>
      </c>
      <c r="S1364" s="10">
        <v>335.803</v>
      </c>
      <c r="T1364" s="10">
        <v>335.423</v>
      </c>
      <c r="V1364" s="84" t="str">
        <v/>
      </c>
      <c r="W1364" s="84">
        <v>4.2999999999999997E-2</v>
      </c>
      <c r="X1364" s="87">
        <v>4.3</v>
      </c>
      <c r="Z1364" s="13">
        <v>3.6400000000000002E-2</v>
      </c>
      <c r="AA1364" s="11">
        <v>3.64</v>
      </c>
      <c r="AB1364" s="22">
        <v>3.6400000000000002E-2</v>
      </c>
      <c r="AD1364" s="90">
        <v>0</v>
      </c>
      <c r="AF1364" s="12">
        <v>0.10423342503354505</v>
      </c>
      <c r="AG1364" s="104">
        <v>7209.01</v>
      </c>
      <c r="AI1364" s="94">
        <v>0.52</v>
      </c>
      <c r="AJ1364" s="94">
        <v>4.32</v>
      </c>
      <c r="AK1364" s="94">
        <v>3.8</v>
      </c>
      <c r="AM1364" s="7">
        <v>3.8018232263178797E-2</v>
      </c>
      <c r="AN1364" s="7">
        <v>4.1640146315653492E-3</v>
      </c>
      <c r="AO1364" s="7">
        <v>2.9665404506946214E-2</v>
      </c>
      <c r="AP1364" s="7">
        <v>4.001945623753822E-2</v>
      </c>
      <c r="AQ1364" s="7">
        <v>2.941316555061646E-2</v>
      </c>
      <c r="AR1364" s="7">
        <v>2.2364537649965266E-2</v>
      </c>
      <c r="AS1364" s="18">
        <v>130.946</v>
      </c>
      <c r="AU1364" s="9">
        <v>3.3298274131089656E-2</v>
      </c>
      <c r="AV1364" s="9">
        <v>2.6132067448567664E-3</v>
      </c>
      <c r="AW1364" s="9">
        <v>2.9833663271332078E-2</v>
      </c>
      <c r="AX1364" s="9">
        <v>3.811801236367196E-2</v>
      </c>
      <c r="AY1364" s="9">
        <v>2.8284309499826632E-2</v>
      </c>
      <c r="AZ1364" s="9">
        <v>2.2094254828599169E-2</v>
      </c>
      <c r="BA1364" s="10">
        <v>129.68100000000001</v>
      </c>
    </row>
    <row r="1365" spans="1:53" ht="12.75" customHeight="1" x14ac:dyDescent="0.2">
      <c r="A1365" s="32">
        <v>46143</v>
      </c>
      <c r="B1365" s="7">
        <v>4.2486740391644462E-2</v>
      </c>
      <c r="C1365" s="7">
        <v>4.7291422864139676E-3</v>
      </c>
      <c r="D1365" s="7">
        <v>3.2879724784869335E-2</v>
      </c>
      <c r="E1365" s="7">
        <v>4.4786251957784851E-2</v>
      </c>
      <c r="F1365" s="7">
        <v>3.3850828619576889E-2</v>
      </c>
      <c r="G1365" s="7">
        <v>2.5507782111310329E-2</v>
      </c>
      <c r="H1365" s="7">
        <v>3.2258064516129004E-2</v>
      </c>
      <c r="I1365" s="8">
        <v>335.12299999999999</v>
      </c>
      <c r="J1365" s="8">
        <v>333.97899999999998</v>
      </c>
      <c r="L1365" s="9">
        <v>2.8509140206834038E-2</v>
      </c>
      <c r="M1365" s="9">
        <v>2.0809544962627768E-3</v>
      </c>
      <c r="N1365" s="9">
        <v>3.0184737853169441E-2</v>
      </c>
      <c r="O1365" s="9">
        <v>4.0730165109209571E-2</v>
      </c>
      <c r="P1365" s="9">
        <v>3.128309560828213E-2</v>
      </c>
      <c r="Q1365" s="9">
        <v>2.4966934245941985E-2</v>
      </c>
      <c r="R1365" s="9">
        <v>1.6097875080489432E-2</v>
      </c>
      <c r="S1365" s="10">
        <v>336.846</v>
      </c>
      <c r="T1365" s="10">
        <v>336.12099999999998</v>
      </c>
      <c r="V1365" s="84" t="str">
        <v/>
      </c>
      <c r="W1365" s="84">
        <v>4.2999999999999997E-2</v>
      </c>
      <c r="X1365" s="87">
        <v>4.3</v>
      </c>
      <c r="Z1365" s="13">
        <v>3.6200000000000003E-2</v>
      </c>
      <c r="AA1365" s="11">
        <v>3.62</v>
      </c>
      <c r="AB1365" s="22">
        <v>3.6299999999999999E-2</v>
      </c>
      <c r="AD1365" s="90">
        <v>0</v>
      </c>
      <c r="AF1365" s="12">
        <v>5.147031284462078E-2</v>
      </c>
      <c r="AG1365" s="104">
        <v>7580.06</v>
      </c>
      <c r="AI1365" s="94">
        <v>0.47</v>
      </c>
      <c r="AJ1365" s="94">
        <v>4.4800000000000004</v>
      </c>
      <c r="AK1365" s="94">
        <v>4</v>
      </c>
      <c r="AM1365" s="7">
        <v>4.1114100332330983E-2</v>
      </c>
      <c r="AN1365" s="7">
        <v>4.8111435248117118E-3</v>
      </c>
      <c r="AO1365" s="7">
        <v>3.0744362308321227E-2</v>
      </c>
      <c r="AP1365" s="7">
        <v>3.9944003656364968E-2</v>
      </c>
      <c r="AQ1365" s="7">
        <v>2.9739352685337339E-2</v>
      </c>
      <c r="AR1365" s="7">
        <v>2.2472763173566834E-2</v>
      </c>
      <c r="AS1365" s="18">
        <v>131.57599999999999</v>
      </c>
      <c r="AU1365" s="9">
        <v>3.4637093568645971E-2</v>
      </c>
      <c r="AV1365" s="9">
        <v>3.5934331166476152E-3</v>
      </c>
      <c r="AW1365" s="9">
        <v>3.005749110455791E-2</v>
      </c>
      <c r="AX1365" s="9">
        <v>3.7821102254894212E-2</v>
      </c>
      <c r="AY1365" s="9">
        <v>2.8478302259983934E-2</v>
      </c>
      <c r="AZ1365" s="9">
        <v>2.2149607123913562E-2</v>
      </c>
      <c r="BA1365" s="10">
        <v>130.14699999999999</v>
      </c>
    </row>
    <row r="1366" spans="1:53" ht="12.75" customHeight="1" x14ac:dyDescent="0.2">
      <c r="A1366" s="32">
        <v>46174</v>
      </c>
      <c r="B1366" s="7">
        <v>3.5314250637863864E-2</v>
      </c>
      <c r="C1366" s="7">
        <v>-4.2248165303806484E-3</v>
      </c>
      <c r="D1366" s="7">
        <v>3.0567265065593041E-2</v>
      </c>
      <c r="E1366" s="7">
        <v>4.2125831017288951E-2</v>
      </c>
      <c r="F1366" s="7">
        <v>3.3150183208627393E-2</v>
      </c>
      <c r="G1366" s="7">
        <v>2.5227153452419326E-2</v>
      </c>
      <c r="H1366" s="7">
        <v>2.7980535279805263E-2</v>
      </c>
      <c r="I1366" s="8">
        <v>333.952</v>
      </c>
      <c r="J1366" s="8">
        <v>332.56799999999998</v>
      </c>
      <c r="L1366" s="9">
        <v>2.5940724318134878E-2</v>
      </c>
      <c r="M1366" s="9">
        <v>-1.6660666843182348E-4</v>
      </c>
      <c r="N1366" s="9">
        <v>2.9315738007611891E-2</v>
      </c>
      <c r="O1366" s="9">
        <v>3.9007102842922414E-2</v>
      </c>
      <c r="P1366" s="9">
        <v>3.1190021993413808E-2</v>
      </c>
      <c r="Q1366" s="9">
        <v>2.4922607981749278E-2</v>
      </c>
      <c r="R1366" s="9">
        <v>1.8018018018017834E-2</v>
      </c>
      <c r="S1366" s="10">
        <v>336.88200000000001</v>
      </c>
      <c r="T1366" s="10">
        <v>336.065</v>
      </c>
      <c r="V1366" s="84" t="str">
        <v/>
      </c>
      <c r="W1366" s="84">
        <v>4.2000000000000003E-2</v>
      </c>
      <c r="X1366" s="87">
        <v>4.2</v>
      </c>
      <c r="Z1366" s="13">
        <v>3.6299999999999999E-2</v>
      </c>
      <c r="AA1366" s="11">
        <v>3.63</v>
      </c>
      <c r="AB1366" s="22">
        <v>3.6299999999999999E-2</v>
      </c>
      <c r="AD1366" s="90">
        <v>0</v>
      </c>
      <c r="AF1366" s="12">
        <v>-1.0646353722793878E-2</v>
      </c>
      <c r="AG1366" s="104">
        <v>7499.36</v>
      </c>
      <c r="AI1366" s="94">
        <v>0.3</v>
      </c>
      <c r="AJ1366" s="94">
        <v>4.47</v>
      </c>
      <c r="AK1366" s="94">
        <v>4.1100000000000003</v>
      </c>
      <c r="AM1366" s="7">
        <v>3.7169705624768401E-2</v>
      </c>
      <c r="AN1366" s="7">
        <v>-9.2722076974516288E-4</v>
      </c>
      <c r="AO1366" s="7">
        <v>2.9515366999453008E-2</v>
      </c>
      <c r="AP1366" s="7">
        <v>3.8630140324641182E-2</v>
      </c>
      <c r="AQ1366" s="7">
        <v>2.9463575633002836E-2</v>
      </c>
      <c r="AR1366" s="7">
        <v>2.2299457962236202E-2</v>
      </c>
      <c r="AS1366" s="18">
        <v>131.45400000000001</v>
      </c>
      <c r="AU1366" s="9">
        <v>3.3436144654736211E-2</v>
      </c>
      <c r="AV1366" s="9">
        <v>1.4675712847780353E-3</v>
      </c>
      <c r="AW1366" s="9">
        <v>2.9677050955601691E-2</v>
      </c>
      <c r="AX1366" s="9">
        <v>3.7160207851679505E-2</v>
      </c>
      <c r="AY1366" s="9">
        <v>2.8522448047453297E-2</v>
      </c>
      <c r="AZ1366" s="9">
        <v>2.209569454594984E-2</v>
      </c>
      <c r="BA1366" s="10">
        <v>130.33799999999999</v>
      </c>
    </row>
    <row r="1367" spans="1:53" ht="12.75" customHeight="1" x14ac:dyDescent="0.2">
      <c r="A1367" s="32">
        <v>46204</v>
      </c>
      <c r="B1367" s="7">
        <v>3.3648250414799019E-2</v>
      </c>
      <c r="C1367" s="7">
        <v>7.3669144355448246E-4</v>
      </c>
      <c r="D1367" s="7">
        <v>2.9877869598336382E-2</v>
      </c>
      <c r="E1367" s="7">
        <v>4.1104880110214737E-2</v>
      </c>
      <c r="F1367" s="7">
        <v>3.3306989158808253E-2</v>
      </c>
      <c r="G1367" s="7">
        <v>2.5070583784735812E-2</v>
      </c>
      <c r="H1367" s="7">
        <v>3.0321406913280669E-2</v>
      </c>
      <c r="I1367" s="8">
        <v>333.91800000000001</v>
      </c>
      <c r="J1367" s="8">
        <v>332.81299999999999</v>
      </c>
      <c r="L1367" s="9">
        <v>2.4782661559973107E-2</v>
      </c>
      <c r="M1367" s="9">
        <v>2.1543451415648729E-3</v>
      </c>
      <c r="N1367" s="9">
        <v>2.9025292599485608E-2</v>
      </c>
      <c r="O1367" s="9">
        <v>3.8470039112887378E-2</v>
      </c>
      <c r="P1367" s="9">
        <v>3.1287638179523736E-2</v>
      </c>
      <c r="Q1367" s="9">
        <v>2.4886164074493289E-2</v>
      </c>
      <c r="R1367" s="9">
        <v>1.9255455712451797E-2</v>
      </c>
      <c r="S1367" s="10">
        <v>337.13299999999998</v>
      </c>
      <c r="T1367" s="10">
        <v>336.78899999999999</v>
      </c>
      <c r="V1367" s="84" t="str">
        <v/>
      </c>
      <c r="W1367" s="84">
        <v>4.0999999999999995E-2</v>
      </c>
      <c r="X1367" s="87">
        <v>4.0999999999999996</v>
      </c>
      <c r="Z1367" s="13">
        <v>3.6299999999999999E-2</v>
      </c>
      <c r="AA1367" s="11">
        <v>3.63</v>
      </c>
      <c r="AB1367" s="22">
        <v>3.6299999999999999E-2</v>
      </c>
      <c r="AD1367" s="90">
        <v>0</v>
      </c>
      <c r="AF1367" s="12">
        <v>-1.2854430244713111E-3</v>
      </c>
      <c r="AG1367" s="104">
        <v>7489.72</v>
      </c>
      <c r="AI1367" s="94">
        <v>0.47</v>
      </c>
      <c r="AJ1367" s="94">
        <v>4.5999999999999996</v>
      </c>
      <c r="AK1367" s="94">
        <v>4.22</v>
      </c>
      <c r="AM1367" s="7">
        <v>3.7011657214870874E-2</v>
      </c>
      <c r="AN1367" s="7">
        <v>1.5594808830463602E-3</v>
      </c>
      <c r="AO1367" s="7">
        <v>2.9657243597973615E-2</v>
      </c>
      <c r="AP1367" s="7">
        <v>3.8008837693143782E-2</v>
      </c>
      <c r="AQ1367" s="7">
        <v>2.9606205861720802E-2</v>
      </c>
      <c r="AR1367" s="7">
        <v>2.2204734247584623E-2</v>
      </c>
      <c r="AS1367" s="18">
        <v>131.65899999999999</v>
      </c>
      <c r="AU1367" s="9">
        <v>3.3441430040338282E-2</v>
      </c>
      <c r="AV1367" s="9">
        <v>2.455155058386671E-3</v>
      </c>
      <c r="AW1367" s="9">
        <v>3.0041865137859558E-2</v>
      </c>
      <c r="AX1367" s="9">
        <v>3.6801687603255084E-2</v>
      </c>
      <c r="AY1367" s="9">
        <v>2.862527894924094E-2</v>
      </c>
      <c r="AZ1367" s="9">
        <v>2.2171260182161978E-2</v>
      </c>
      <c r="BA1367" s="10">
        <v>130.65799999999999</v>
      </c>
    </row>
    <row r="1368" spans="1:53" ht="12.75" customHeight="1" x14ac:dyDescent="0.2">
      <c r="A1368" s="32">
        <v>46235</v>
      </c>
      <c r="B1368" s="7">
        <v>3.3965478924364856E-2</v>
      </c>
      <c r="C1368" s="7">
        <v>3.9601818438581571E-3</v>
      </c>
      <c r="D1368" s="7">
        <v>2.9472084298045598E-2</v>
      </c>
      <c r="E1368" s="7">
        <v>4.1336363110575203E-2</v>
      </c>
      <c r="F1368" s="7">
        <v>3.3540270703586339E-2</v>
      </c>
      <c r="G1368" s="7">
        <v>2.5132689669896457E-2</v>
      </c>
      <c r="H1368" s="7">
        <v>3.0339805825242649E-2</v>
      </c>
      <c r="I1368" s="8">
        <v>334.98</v>
      </c>
      <c r="J1368" s="8">
        <v>334.13099999999997</v>
      </c>
      <c r="L1368" s="9">
        <v>2.4459799375700753E-2</v>
      </c>
      <c r="M1368" s="9">
        <v>2.8979568810145739E-3</v>
      </c>
      <c r="N1368" s="9">
        <v>2.9171623723499351E-2</v>
      </c>
      <c r="O1368" s="9">
        <v>3.8760287199345322E-2</v>
      </c>
      <c r="P1368" s="9">
        <v>3.134297314609702E-2</v>
      </c>
      <c r="Q1368" s="9">
        <v>2.4899886549027528E-2</v>
      </c>
      <c r="R1368" s="9">
        <v>2.1221864951768588E-2</v>
      </c>
      <c r="S1368" s="10">
        <v>338.041</v>
      </c>
      <c r="T1368" s="10">
        <v>337.76499999999999</v>
      </c>
      <c r="V1368" s="84" t="str">
        <v/>
      </c>
      <c r="W1368" s="84">
        <v>4.0999999999999995E-2</v>
      </c>
      <c r="X1368" s="87">
        <v>4.0999999999999996</v>
      </c>
      <c r="Z1368" s="13">
        <v>3.6299999999999999E-2</v>
      </c>
      <c r="AA1368" s="11">
        <v>3.63</v>
      </c>
      <c r="AB1368" s="22">
        <v>3.6299999999999999E-2</v>
      </c>
      <c r="AD1368" s="90">
        <v>0</v>
      </c>
      <c r="AF1368" s="12">
        <v>2.6225279449699102E-2</v>
      </c>
      <c r="AG1368" s="104">
        <v>7686.14</v>
      </c>
      <c r="AI1368" s="94">
        <v>0.41</v>
      </c>
      <c r="AJ1368" s="94">
        <v>4.68</v>
      </c>
      <c r="AK1368" s="94">
        <v>4.22</v>
      </c>
      <c r="AM1368" s="7" t="str">
        <v/>
      </c>
      <c r="AN1368" s="7" t="str">
        <v/>
      </c>
      <c r="AO1368" s="7" t="str">
        <v/>
      </c>
      <c r="AP1368" s="7" t="str">
        <v/>
      </c>
      <c r="AQ1368" s="7" t="str">
        <v/>
      </c>
      <c r="AR1368" s="7" t="str">
        <v/>
      </c>
      <c r="AS1368" s="18" t="str">
        <v/>
      </c>
      <c r="AU1368" s="9" t="str">
        <v/>
      </c>
      <c r="AV1368" s="9" t="str">
        <v/>
      </c>
      <c r="AW1368" s="9" t="str">
        <v/>
      </c>
      <c r="AX1368" s="9" t="str">
        <v/>
      </c>
      <c r="AY1368" s="9" t="str">
        <v/>
      </c>
      <c r="AZ1368" s="9" t="str">
        <v/>
      </c>
      <c r="BA1368" s="10" t="str">
        <v/>
      </c>
    </row>
    <row r="1369" spans="1:53" ht="12.75" customHeight="1" x14ac:dyDescent="0.2">
      <c r="A1369" s="32">
        <v>46266</v>
      </c>
      <c r="B1369" s="7" t="str">
        <v/>
      </c>
      <c r="C1369" s="7" t="str">
        <v/>
      </c>
      <c r="D1369" s="7" t="str">
        <v/>
      </c>
      <c r="E1369" s="7" t="str">
        <v/>
      </c>
      <c r="F1369" s="7" t="str">
        <v/>
      </c>
      <c r="G1369" s="7" t="str">
        <v/>
      </c>
      <c r="H1369" s="7" t="str">
        <v/>
      </c>
      <c r="I1369" s="8" t="str">
        <v/>
      </c>
      <c r="J1369" s="8" t="str">
        <v/>
      </c>
      <c r="L1369" s="9" t="str">
        <v/>
      </c>
      <c r="M1369" s="9" t="str">
        <v/>
      </c>
      <c r="N1369" s="9" t="str">
        <v/>
      </c>
      <c r="O1369" s="9" t="str">
        <v/>
      </c>
      <c r="P1369" s="9" t="str">
        <v/>
      </c>
      <c r="Q1369" s="9" t="str">
        <v/>
      </c>
      <c r="R1369" s="9" t="str">
        <v/>
      </c>
      <c r="S1369" s="10" t="str">
        <v/>
      </c>
      <c r="T1369" s="10" t="str">
        <v/>
      </c>
      <c r="V1369" s="84" t="str">
        <v/>
      </c>
      <c r="W1369" s="84" t="str">
        <v/>
      </c>
      <c r="X1369" s="87" t="str">
        <v/>
      </c>
      <c r="Z1369" s="13">
        <v>3.6299999999999999E-2</v>
      </c>
      <c r="AA1369" s="11">
        <v>3.63</v>
      </c>
      <c r="AB1369" s="22" t="str">
        <v/>
      </c>
      <c r="AD1369" s="90">
        <v>0</v>
      </c>
      <c r="AF1369" s="12">
        <v>-8.6077016551872054E-3</v>
      </c>
      <c r="AG1369" s="104">
        <v>7619.98</v>
      </c>
      <c r="AI1369" s="94">
        <v>0.32</v>
      </c>
      <c r="AJ1369" s="94" t="str">
        <v/>
      </c>
      <c r="AK1369" s="94" t="str">
        <v/>
      </c>
      <c r="AM1369" s="7" t="str">
        <v/>
      </c>
      <c r="AN1369" s="7" t="str">
        <v/>
      </c>
      <c r="AO1369" s="7" t="str">
        <v/>
      </c>
      <c r="AP1369" s="7" t="str">
        <v/>
      </c>
      <c r="AQ1369" s="7" t="str">
        <v/>
      </c>
      <c r="AR1369" s="7" t="str">
        <v/>
      </c>
      <c r="AS1369" s="18" t="str">
        <v/>
      </c>
      <c r="AU1369" s="9" t="str">
        <v/>
      </c>
      <c r="AV1369" s="9" t="str">
        <v/>
      </c>
      <c r="AW1369" s="9" t="str">
        <v/>
      </c>
      <c r="AX1369" s="9" t="str">
        <v/>
      </c>
      <c r="AY1369" s="9" t="str">
        <v/>
      </c>
      <c r="AZ1369" s="9" t="str">
        <v/>
      </c>
      <c r="BA1369" s="10" t="str">
        <v/>
      </c>
    </row>
    <row r="1370" spans="1:53" ht="12.75" customHeight="1" x14ac:dyDescent="0.2">
      <c r="A1370" s="32"/>
      <c r="B1370" s="7"/>
      <c r="C1370" s="7"/>
      <c r="D1370" s="7"/>
      <c r="E1370" s="7"/>
      <c r="F1370" s="7"/>
      <c r="G1370" s="7"/>
      <c r="H1370" s="7"/>
      <c r="I1370" s="8"/>
      <c r="J1370" s="8"/>
      <c r="L1370" s="9"/>
      <c r="M1370" s="9"/>
      <c r="N1370" s="9"/>
      <c r="O1370" s="9"/>
      <c r="P1370" s="9"/>
      <c r="Q1370" s="9"/>
      <c r="R1370" s="9"/>
      <c r="S1370" s="10"/>
      <c r="T1370" s="10"/>
      <c r="V1370" s="84"/>
      <c r="W1370" s="84"/>
      <c r="X1370" s="87"/>
      <c r="Z1370" s="13"/>
      <c r="AA1370" s="11"/>
      <c r="AB1370" s="22"/>
      <c r="AD1370" s="90"/>
      <c r="AF1370" s="12"/>
      <c r="AG1370" s="104"/>
      <c r="AI1370" s="94"/>
      <c r="AJ1370" s="94"/>
      <c r="AK1370" s="94"/>
      <c r="AM1370" s="7"/>
      <c r="AN1370" s="7"/>
      <c r="AO1370" s="7"/>
      <c r="AP1370" s="7"/>
      <c r="AQ1370" s="7"/>
      <c r="AR1370" s="7"/>
      <c r="AS1370" s="18"/>
      <c r="AU1370" s="9"/>
      <c r="AV1370" s="9"/>
      <c r="AW1370" s="9"/>
      <c r="AX1370" s="9"/>
      <c r="AY1370" s="9"/>
      <c r="AZ1370" s="9"/>
      <c r="BA1370" s="10"/>
    </row>
    <row r="1371" spans="1:53" ht="12.75" customHeight="1" x14ac:dyDescent="0.2">
      <c r="A1371" s="32"/>
      <c r="B1371" s="7"/>
      <c r="C1371" s="7"/>
      <c r="D1371" s="7"/>
      <c r="E1371" s="7"/>
      <c r="F1371" s="7"/>
      <c r="G1371" s="7"/>
      <c r="H1371" s="7"/>
      <c r="I1371" s="8"/>
      <c r="J1371" s="8"/>
      <c r="L1371" s="9"/>
      <c r="M1371" s="9"/>
      <c r="N1371" s="9"/>
      <c r="O1371" s="9"/>
      <c r="P1371" s="9"/>
      <c r="Q1371" s="9"/>
      <c r="R1371" s="9"/>
      <c r="S1371" s="10"/>
      <c r="T1371" s="10"/>
      <c r="V1371" s="84"/>
      <c r="W1371" s="84"/>
      <c r="X1371" s="87"/>
      <c r="Z1371" s="13"/>
      <c r="AA1371" s="11"/>
      <c r="AB1371" s="22"/>
      <c r="AD1371" s="90"/>
      <c r="AF1371" s="12"/>
      <c r="AG1371" s="104"/>
      <c r="AI1371" s="94"/>
      <c r="AJ1371" s="94"/>
      <c r="AK1371" s="94"/>
      <c r="AM1371" s="7"/>
      <c r="AN1371" s="7"/>
      <c r="AO1371" s="7"/>
      <c r="AP1371" s="7"/>
      <c r="AQ1371" s="7"/>
      <c r="AR1371" s="7"/>
      <c r="AS1371" s="18"/>
      <c r="AU1371" s="9"/>
      <c r="AV1371" s="9"/>
      <c r="AW1371" s="9"/>
      <c r="AX1371" s="9"/>
      <c r="AY1371" s="9"/>
      <c r="AZ1371" s="9"/>
      <c r="BA1371" s="10"/>
    </row>
    <row r="1372" spans="1:53" ht="12.75" customHeight="1" x14ac:dyDescent="0.2">
      <c r="A1372" s="32"/>
      <c r="B1372" s="7"/>
      <c r="C1372" s="7"/>
      <c r="D1372" s="7"/>
      <c r="E1372" s="7"/>
      <c r="F1372" s="7"/>
      <c r="G1372" s="7"/>
      <c r="H1372" s="7"/>
      <c r="I1372" s="8"/>
      <c r="J1372" s="8"/>
      <c r="L1372" s="9"/>
      <c r="M1372" s="9"/>
      <c r="N1372" s="9"/>
      <c r="O1372" s="9"/>
      <c r="P1372" s="9"/>
      <c r="Q1372" s="9"/>
      <c r="R1372" s="9"/>
      <c r="S1372" s="10"/>
      <c r="T1372" s="10"/>
      <c r="V1372" s="84"/>
      <c r="W1372" s="84"/>
      <c r="X1372" s="87"/>
      <c r="Z1372" s="13"/>
      <c r="AA1372" s="11"/>
      <c r="AB1372" s="22"/>
      <c r="AD1372" s="90"/>
      <c r="AF1372" s="12"/>
      <c r="AG1372" s="104"/>
      <c r="AI1372" s="94"/>
      <c r="AJ1372" s="94"/>
      <c r="AK1372" s="94"/>
      <c r="AM1372" s="7"/>
      <c r="AN1372" s="7"/>
      <c r="AO1372" s="7"/>
      <c r="AP1372" s="7"/>
      <c r="AQ1372" s="7"/>
      <c r="AR1372" s="7"/>
      <c r="AS1372" s="18"/>
      <c r="AU1372" s="9"/>
      <c r="AV1372" s="9"/>
      <c r="AW1372" s="9"/>
      <c r="AX1372" s="9"/>
      <c r="AY1372" s="9"/>
      <c r="AZ1372" s="9"/>
      <c r="BA1372" s="10"/>
    </row>
    <row r="1373" spans="1:53" ht="12.75" customHeight="1" x14ac:dyDescent="0.2">
      <c r="A1373" s="32"/>
      <c r="B1373" s="7"/>
      <c r="C1373" s="7"/>
      <c r="D1373" s="7"/>
      <c r="E1373" s="7"/>
      <c r="F1373" s="7"/>
      <c r="G1373" s="7"/>
      <c r="H1373" s="7"/>
      <c r="I1373" s="8"/>
      <c r="J1373" s="8"/>
      <c r="L1373" s="9"/>
      <c r="M1373" s="9"/>
      <c r="N1373" s="9"/>
      <c r="O1373" s="9"/>
      <c r="P1373" s="9"/>
      <c r="Q1373" s="9"/>
      <c r="R1373" s="9"/>
      <c r="S1373" s="10"/>
      <c r="T1373" s="10"/>
      <c r="V1373" s="84"/>
      <c r="W1373" s="84"/>
      <c r="X1373" s="87"/>
      <c r="Z1373" s="13"/>
      <c r="AA1373" s="11"/>
      <c r="AB1373" s="22"/>
      <c r="AD1373" s="90"/>
      <c r="AF1373" s="12"/>
      <c r="AG1373" s="104"/>
      <c r="AI1373" s="94"/>
      <c r="AJ1373" s="94"/>
      <c r="AK1373" s="94"/>
      <c r="AM1373" s="7"/>
      <c r="AN1373" s="7"/>
      <c r="AO1373" s="7"/>
      <c r="AP1373" s="7"/>
      <c r="AQ1373" s="7"/>
      <c r="AR1373" s="7"/>
      <c r="AS1373" s="18"/>
      <c r="AU1373" s="9"/>
      <c r="AV1373" s="9"/>
      <c r="AW1373" s="9"/>
      <c r="AX1373" s="9"/>
      <c r="AY1373" s="9"/>
      <c r="AZ1373" s="9"/>
      <c r="BA1373" s="10"/>
    </row>
    <row r="1374" spans="1:53" ht="12.75" customHeight="1" x14ac:dyDescent="0.2">
      <c r="A1374" s="32"/>
      <c r="B1374" s="7"/>
      <c r="C1374" s="7"/>
      <c r="D1374" s="7"/>
      <c r="E1374" s="7"/>
      <c r="F1374" s="7"/>
      <c r="G1374" s="7"/>
      <c r="H1374" s="7"/>
      <c r="I1374" s="8"/>
      <c r="J1374" s="8"/>
      <c r="L1374" s="9"/>
      <c r="M1374" s="9"/>
      <c r="N1374" s="9"/>
      <c r="O1374" s="9"/>
      <c r="P1374" s="9"/>
      <c r="Q1374" s="9"/>
      <c r="R1374" s="9"/>
      <c r="S1374" s="10"/>
      <c r="T1374" s="10"/>
      <c r="V1374" s="84"/>
      <c r="W1374" s="84"/>
      <c r="X1374" s="87"/>
      <c r="Z1374" s="13"/>
      <c r="AA1374" s="11"/>
      <c r="AB1374" s="22"/>
      <c r="AD1374" s="90"/>
      <c r="AF1374" s="12"/>
      <c r="AG1374" s="104"/>
      <c r="AI1374" s="94"/>
      <c r="AJ1374" s="94"/>
      <c r="AK1374" s="94"/>
      <c r="AM1374" s="7"/>
      <c r="AN1374" s="7"/>
      <c r="AO1374" s="7"/>
      <c r="AP1374" s="7"/>
      <c r="AQ1374" s="7"/>
      <c r="AR1374" s="7"/>
      <c r="AS1374" s="18"/>
      <c r="AU1374" s="9"/>
      <c r="AV1374" s="9"/>
      <c r="AW1374" s="9"/>
      <c r="AX1374" s="9"/>
      <c r="AY1374" s="9"/>
      <c r="AZ1374" s="9"/>
      <c r="BA1374" s="10"/>
    </row>
    <row r="1375" spans="1:53" ht="12.75" customHeight="1" x14ac:dyDescent="0.2">
      <c r="A1375" s="32"/>
      <c r="B1375" s="7"/>
      <c r="C1375" s="7"/>
      <c r="D1375" s="7"/>
      <c r="E1375" s="7"/>
      <c r="F1375" s="7"/>
      <c r="G1375" s="7"/>
      <c r="H1375" s="7"/>
      <c r="I1375" s="8"/>
      <c r="J1375" s="8"/>
      <c r="L1375" s="9"/>
      <c r="M1375" s="9"/>
      <c r="N1375" s="9"/>
      <c r="O1375" s="9"/>
      <c r="P1375" s="9"/>
      <c r="Q1375" s="9"/>
      <c r="R1375" s="9"/>
      <c r="S1375" s="10"/>
      <c r="T1375" s="10"/>
      <c r="V1375" s="84"/>
      <c r="W1375" s="84"/>
      <c r="X1375" s="87"/>
      <c r="Z1375" s="13"/>
      <c r="AA1375" s="11"/>
      <c r="AB1375" s="22"/>
      <c r="AD1375" s="90"/>
      <c r="AF1375" s="12"/>
      <c r="AG1375" s="104"/>
      <c r="AI1375" s="94"/>
      <c r="AJ1375" s="94"/>
      <c r="AK1375" s="94"/>
      <c r="AM1375" s="7"/>
      <c r="AN1375" s="7"/>
      <c r="AO1375" s="7"/>
      <c r="AP1375" s="7"/>
      <c r="AQ1375" s="7"/>
      <c r="AR1375" s="7"/>
      <c r="AS1375" s="18"/>
      <c r="AU1375" s="9"/>
      <c r="AV1375" s="9"/>
      <c r="AW1375" s="9"/>
      <c r="AX1375" s="9"/>
      <c r="AY1375" s="9"/>
      <c r="AZ1375" s="9"/>
      <c r="BA1375" s="10"/>
    </row>
    <row r="1376" spans="1:53" ht="12.75" customHeight="1" x14ac:dyDescent="0.2">
      <c r="A1376" s="32"/>
      <c r="B1376" s="7"/>
      <c r="C1376" s="7"/>
      <c r="D1376" s="7"/>
      <c r="E1376" s="7"/>
      <c r="F1376" s="7"/>
      <c r="G1376" s="7"/>
      <c r="H1376" s="7"/>
      <c r="I1376" s="8"/>
      <c r="J1376" s="8"/>
      <c r="L1376" s="9"/>
      <c r="M1376" s="9"/>
      <c r="N1376" s="9"/>
      <c r="O1376" s="9"/>
      <c r="P1376" s="9"/>
      <c r="Q1376" s="9"/>
      <c r="R1376" s="9"/>
      <c r="S1376" s="10"/>
      <c r="T1376" s="10"/>
      <c r="V1376" s="84"/>
      <c r="W1376" s="84"/>
      <c r="X1376" s="87"/>
      <c r="Z1376" s="13"/>
      <c r="AA1376" s="11"/>
      <c r="AB1376" s="22"/>
      <c r="AD1376" s="90"/>
      <c r="AF1376" s="12"/>
      <c r="AG1376" s="104"/>
      <c r="AI1376" s="94"/>
      <c r="AJ1376" s="94"/>
      <c r="AK1376" s="94"/>
      <c r="AM1376" s="7"/>
      <c r="AN1376" s="7"/>
      <c r="AO1376" s="7"/>
      <c r="AP1376" s="7"/>
      <c r="AQ1376" s="7"/>
      <c r="AR1376" s="7"/>
      <c r="AS1376" s="18"/>
      <c r="AU1376" s="9"/>
      <c r="AV1376" s="9"/>
      <c r="AW1376" s="9"/>
      <c r="AX1376" s="9"/>
      <c r="AY1376" s="9"/>
      <c r="AZ1376" s="9"/>
      <c r="BA1376" s="10"/>
    </row>
    <row r="1377" spans="1:53" ht="12.75" customHeight="1" x14ac:dyDescent="0.2">
      <c r="A1377" s="32"/>
      <c r="B1377" s="7"/>
      <c r="C1377" s="7"/>
      <c r="D1377" s="7"/>
      <c r="E1377" s="7"/>
      <c r="F1377" s="7"/>
      <c r="G1377" s="7"/>
      <c r="H1377" s="7"/>
      <c r="I1377" s="8"/>
      <c r="J1377" s="8"/>
      <c r="L1377" s="9"/>
      <c r="M1377" s="9"/>
      <c r="N1377" s="9"/>
      <c r="O1377" s="9"/>
      <c r="P1377" s="9"/>
      <c r="Q1377" s="9"/>
      <c r="R1377" s="9"/>
      <c r="S1377" s="10"/>
      <c r="T1377" s="10"/>
      <c r="V1377" s="84"/>
      <c r="W1377" s="84"/>
      <c r="X1377" s="87"/>
      <c r="Z1377" s="13"/>
      <c r="AA1377" s="11"/>
      <c r="AB1377" s="22"/>
      <c r="AD1377" s="90"/>
      <c r="AF1377" s="12"/>
      <c r="AG1377" s="104"/>
      <c r="AI1377" s="94"/>
      <c r="AJ1377" s="94"/>
      <c r="AK1377" s="94"/>
      <c r="AM1377" s="7"/>
      <c r="AN1377" s="7"/>
      <c r="AO1377" s="7"/>
      <c r="AP1377" s="7"/>
      <c r="AQ1377" s="7"/>
      <c r="AR1377" s="7"/>
      <c r="AS1377" s="18"/>
      <c r="AU1377" s="9"/>
      <c r="AV1377" s="9"/>
      <c r="AW1377" s="9"/>
      <c r="AX1377" s="9"/>
      <c r="AY1377" s="9"/>
      <c r="AZ1377" s="9"/>
      <c r="BA1377" s="10"/>
    </row>
    <row r="1378" spans="1:53" ht="12.75" customHeight="1" x14ac:dyDescent="0.2">
      <c r="A1378" s="32"/>
      <c r="B1378" s="7"/>
      <c r="C1378" s="7"/>
      <c r="D1378" s="7"/>
      <c r="E1378" s="7"/>
      <c r="F1378" s="7"/>
      <c r="G1378" s="7"/>
      <c r="H1378" s="7"/>
      <c r="I1378" s="8"/>
      <c r="J1378" s="8"/>
      <c r="L1378" s="9"/>
      <c r="M1378" s="9"/>
      <c r="N1378" s="9"/>
      <c r="O1378" s="9"/>
      <c r="P1378" s="9"/>
      <c r="Q1378" s="9"/>
      <c r="R1378" s="9"/>
      <c r="S1378" s="10"/>
      <c r="T1378" s="10"/>
      <c r="V1378" s="84"/>
      <c r="W1378" s="84"/>
      <c r="X1378" s="87"/>
      <c r="Z1378" s="13"/>
      <c r="AA1378" s="11"/>
      <c r="AB1378" s="22"/>
      <c r="AD1378" s="90"/>
      <c r="AF1378" s="12"/>
      <c r="AG1378" s="104"/>
      <c r="AI1378" s="94"/>
      <c r="AJ1378" s="94"/>
      <c r="AK1378" s="94"/>
      <c r="AM1378" s="7"/>
      <c r="AN1378" s="7"/>
      <c r="AO1378" s="7"/>
      <c r="AP1378" s="7"/>
      <c r="AQ1378" s="7"/>
      <c r="AR1378" s="7"/>
      <c r="AS1378" s="18"/>
      <c r="AU1378" s="9"/>
      <c r="AV1378" s="9"/>
      <c r="AW1378" s="9"/>
      <c r="AX1378" s="9"/>
      <c r="AY1378" s="9"/>
      <c r="AZ1378" s="9"/>
      <c r="BA1378" s="10"/>
    </row>
    <row r="1379" spans="1:53" ht="12.75" customHeight="1" x14ac:dyDescent="0.2">
      <c r="A1379" s="32"/>
      <c r="B1379" s="7"/>
      <c r="C1379" s="7"/>
      <c r="D1379" s="7"/>
      <c r="E1379" s="7"/>
      <c r="F1379" s="7"/>
      <c r="G1379" s="7"/>
      <c r="H1379" s="7"/>
      <c r="I1379" s="8"/>
      <c r="J1379" s="8"/>
      <c r="L1379" s="9"/>
      <c r="M1379" s="9"/>
      <c r="N1379" s="9"/>
      <c r="O1379" s="9"/>
      <c r="P1379" s="9"/>
      <c r="Q1379" s="9"/>
      <c r="R1379" s="9"/>
      <c r="S1379" s="10"/>
      <c r="T1379" s="10"/>
      <c r="V1379" s="84"/>
      <c r="W1379" s="84"/>
      <c r="X1379" s="87"/>
      <c r="Z1379" s="13"/>
      <c r="AA1379" s="11"/>
      <c r="AB1379" s="22"/>
      <c r="AD1379" s="90"/>
      <c r="AF1379" s="12"/>
      <c r="AG1379" s="104"/>
      <c r="AI1379" s="94"/>
      <c r="AJ1379" s="94"/>
      <c r="AK1379" s="94"/>
      <c r="AM1379" s="7"/>
      <c r="AN1379" s="7"/>
      <c r="AO1379" s="7"/>
      <c r="AP1379" s="7"/>
      <c r="AQ1379" s="7"/>
      <c r="AR1379" s="7"/>
      <c r="AS1379" s="18"/>
      <c r="AU1379" s="9"/>
      <c r="AV1379" s="9"/>
      <c r="AW1379" s="9"/>
      <c r="AX1379" s="9"/>
      <c r="AY1379" s="9"/>
      <c r="AZ1379" s="9"/>
      <c r="BA1379" s="10"/>
    </row>
    <row r="1380" spans="1:53" ht="12.75" customHeight="1" x14ac:dyDescent="0.2">
      <c r="A1380" s="32"/>
      <c r="B1380" s="7"/>
      <c r="C1380" s="7"/>
      <c r="D1380" s="7"/>
      <c r="E1380" s="7"/>
      <c r="F1380" s="7"/>
      <c r="G1380" s="7"/>
      <c r="H1380" s="7"/>
      <c r="I1380" s="8"/>
      <c r="J1380" s="8"/>
      <c r="L1380" s="9"/>
      <c r="M1380" s="9"/>
      <c r="N1380" s="9"/>
      <c r="O1380" s="9"/>
      <c r="P1380" s="9"/>
      <c r="Q1380" s="9"/>
      <c r="R1380" s="9"/>
      <c r="S1380" s="10"/>
      <c r="T1380" s="10"/>
      <c r="V1380" s="84"/>
      <c r="W1380" s="84"/>
      <c r="X1380" s="87"/>
      <c r="Z1380" s="13"/>
      <c r="AA1380" s="11"/>
      <c r="AB1380" s="22"/>
      <c r="AD1380" s="90"/>
      <c r="AF1380" s="12"/>
      <c r="AG1380" s="104"/>
      <c r="AI1380" s="94"/>
      <c r="AJ1380" s="94"/>
      <c r="AK1380" s="94"/>
      <c r="AM1380" s="7"/>
      <c r="AN1380" s="7"/>
      <c r="AO1380" s="7"/>
      <c r="AP1380" s="7"/>
      <c r="AQ1380" s="7"/>
      <c r="AR1380" s="7"/>
      <c r="AS1380" s="18"/>
      <c r="AU1380" s="9"/>
      <c r="AV1380" s="9"/>
      <c r="AW1380" s="9"/>
      <c r="AX1380" s="9"/>
      <c r="AY1380" s="9"/>
      <c r="AZ1380" s="9"/>
      <c r="BA1380" s="10"/>
    </row>
    <row r="1381" spans="1:53" ht="12.75" customHeight="1" x14ac:dyDescent="0.2">
      <c r="A1381" s="32"/>
      <c r="B1381" s="7"/>
      <c r="C1381" s="7"/>
      <c r="D1381" s="7"/>
      <c r="E1381" s="7"/>
      <c r="F1381" s="7"/>
      <c r="G1381" s="7"/>
      <c r="H1381" s="7"/>
      <c r="I1381" s="8"/>
      <c r="J1381" s="8"/>
      <c r="L1381" s="9"/>
      <c r="M1381" s="9"/>
      <c r="N1381" s="9"/>
      <c r="O1381" s="9"/>
      <c r="P1381" s="9"/>
      <c r="Q1381" s="9"/>
      <c r="R1381" s="9"/>
      <c r="S1381" s="10"/>
      <c r="T1381" s="10"/>
      <c r="V1381" s="84"/>
      <c r="W1381" s="84"/>
      <c r="X1381" s="87"/>
      <c r="Z1381" s="13"/>
      <c r="AA1381" s="11"/>
      <c r="AB1381" s="22"/>
      <c r="AD1381" s="90"/>
      <c r="AF1381" s="12"/>
      <c r="AG1381" s="104"/>
      <c r="AI1381" s="94"/>
      <c r="AJ1381" s="94"/>
      <c r="AK1381" s="94"/>
      <c r="AM1381" s="7"/>
      <c r="AN1381" s="7"/>
      <c r="AO1381" s="7"/>
      <c r="AP1381" s="7"/>
      <c r="AQ1381" s="7"/>
      <c r="AR1381" s="7"/>
      <c r="AS1381" s="18"/>
      <c r="AU1381" s="9"/>
      <c r="AV1381" s="9"/>
      <c r="AW1381" s="9"/>
      <c r="AX1381" s="9"/>
      <c r="AY1381" s="9"/>
      <c r="AZ1381" s="9"/>
      <c r="BA1381" s="10"/>
    </row>
    <row r="1382" spans="1:53" ht="12.75" customHeight="1" x14ac:dyDescent="0.2">
      <c r="A1382" s="32"/>
      <c r="B1382" s="7"/>
      <c r="C1382" s="7"/>
      <c r="D1382" s="7"/>
      <c r="E1382" s="7"/>
      <c r="F1382" s="7"/>
      <c r="G1382" s="7"/>
      <c r="H1382" s="7"/>
      <c r="I1382" s="8"/>
      <c r="J1382" s="8"/>
      <c r="L1382" s="9"/>
      <c r="M1382" s="9"/>
      <c r="N1382" s="9"/>
      <c r="O1382" s="9"/>
      <c r="P1382" s="9"/>
      <c r="Q1382" s="9"/>
      <c r="R1382" s="9"/>
      <c r="S1382" s="10"/>
      <c r="T1382" s="10"/>
      <c r="V1382" s="84"/>
      <c r="W1382" s="84"/>
      <c r="X1382" s="87"/>
      <c r="Z1382" s="13"/>
      <c r="AA1382" s="11"/>
      <c r="AB1382" s="22"/>
      <c r="AD1382" s="90"/>
      <c r="AF1382" s="12"/>
      <c r="AG1382" s="104"/>
      <c r="AI1382" s="94"/>
      <c r="AJ1382" s="94"/>
      <c r="AK1382" s="94"/>
      <c r="AM1382" s="7"/>
      <c r="AN1382" s="7"/>
      <c r="AO1382" s="7"/>
      <c r="AP1382" s="7"/>
      <c r="AQ1382" s="7"/>
      <c r="AR1382" s="7"/>
      <c r="AS1382" s="18"/>
      <c r="AU1382" s="9"/>
      <c r="AV1382" s="9"/>
      <c r="AW1382" s="9"/>
      <c r="AX1382" s="9"/>
      <c r="AY1382" s="9"/>
      <c r="AZ1382" s="9"/>
      <c r="BA1382" s="10"/>
    </row>
    <row r="1383" spans="1:53" ht="12.75" customHeight="1" x14ac:dyDescent="0.2">
      <c r="A1383" s="32"/>
      <c r="B1383" s="7"/>
      <c r="C1383" s="7"/>
      <c r="D1383" s="7"/>
      <c r="E1383" s="7"/>
      <c r="F1383" s="7"/>
      <c r="G1383" s="7"/>
      <c r="H1383" s="7"/>
      <c r="I1383" s="8"/>
      <c r="J1383" s="8"/>
      <c r="L1383" s="9"/>
      <c r="M1383" s="9"/>
      <c r="N1383" s="9"/>
      <c r="O1383" s="9"/>
      <c r="P1383" s="9"/>
      <c r="Q1383" s="9"/>
      <c r="R1383" s="9"/>
      <c r="S1383" s="10"/>
      <c r="T1383" s="10"/>
      <c r="V1383" s="84"/>
      <c r="W1383" s="84"/>
      <c r="X1383" s="87"/>
      <c r="Z1383" s="13"/>
      <c r="AA1383" s="11"/>
      <c r="AB1383" s="22"/>
      <c r="AD1383" s="90"/>
      <c r="AF1383" s="12"/>
      <c r="AG1383" s="104"/>
      <c r="AI1383" s="94"/>
      <c r="AJ1383" s="94"/>
      <c r="AK1383" s="94"/>
      <c r="AM1383" s="7"/>
      <c r="AN1383" s="7"/>
      <c r="AO1383" s="7"/>
      <c r="AP1383" s="7"/>
      <c r="AQ1383" s="7"/>
      <c r="AR1383" s="7"/>
      <c r="AS1383" s="18"/>
      <c r="AU1383" s="9"/>
      <c r="AV1383" s="9"/>
      <c r="AW1383" s="9"/>
      <c r="AX1383" s="9"/>
      <c r="AY1383" s="9"/>
      <c r="AZ1383" s="9"/>
      <c r="BA1383" s="10"/>
    </row>
    <row r="1384" spans="1:53" ht="12.75" customHeight="1" x14ac:dyDescent="0.2">
      <c r="A1384" s="32"/>
      <c r="B1384" s="7"/>
      <c r="C1384" s="7"/>
      <c r="D1384" s="7"/>
      <c r="E1384" s="7"/>
      <c r="F1384" s="7"/>
      <c r="G1384" s="7"/>
      <c r="H1384" s="7"/>
      <c r="I1384" s="8"/>
      <c r="J1384" s="8"/>
      <c r="L1384" s="9"/>
      <c r="M1384" s="9"/>
      <c r="N1384" s="9"/>
      <c r="O1384" s="9"/>
      <c r="P1384" s="9"/>
      <c r="Q1384" s="9"/>
      <c r="R1384" s="9"/>
      <c r="S1384" s="10"/>
      <c r="T1384" s="10"/>
      <c r="V1384" s="84"/>
      <c r="W1384" s="84"/>
      <c r="X1384" s="87"/>
      <c r="Z1384" s="13"/>
      <c r="AA1384" s="11"/>
      <c r="AB1384" s="22"/>
      <c r="AD1384" s="90"/>
      <c r="AF1384" s="12"/>
      <c r="AG1384" s="104"/>
      <c r="AI1384" s="94"/>
      <c r="AJ1384" s="94"/>
      <c r="AK1384" s="94"/>
      <c r="AM1384" s="7"/>
      <c r="AN1384" s="7"/>
      <c r="AO1384" s="7"/>
      <c r="AP1384" s="7"/>
      <c r="AQ1384" s="7"/>
      <c r="AR1384" s="7"/>
      <c r="AS1384" s="18"/>
      <c r="AU1384" s="9"/>
      <c r="AV1384" s="9"/>
      <c r="AW1384" s="9"/>
      <c r="AX1384" s="9"/>
      <c r="AY1384" s="9"/>
      <c r="AZ1384" s="9"/>
      <c r="BA1384" s="10"/>
    </row>
    <row r="1385" spans="1:53" ht="12.75" customHeight="1" x14ac:dyDescent="0.2">
      <c r="A1385" s="32"/>
      <c r="B1385" s="7"/>
      <c r="C1385" s="7"/>
      <c r="D1385" s="7"/>
      <c r="E1385" s="7"/>
      <c r="F1385" s="7"/>
      <c r="G1385" s="7"/>
      <c r="H1385" s="7"/>
      <c r="I1385" s="8"/>
      <c r="J1385" s="8"/>
      <c r="L1385" s="9"/>
      <c r="M1385" s="9"/>
      <c r="N1385" s="9"/>
      <c r="O1385" s="9"/>
      <c r="P1385" s="9"/>
      <c r="Q1385" s="9"/>
      <c r="R1385" s="9"/>
      <c r="S1385" s="10"/>
      <c r="T1385" s="10"/>
      <c r="V1385" s="84"/>
      <c r="W1385" s="84"/>
      <c r="X1385" s="87"/>
      <c r="Z1385" s="13"/>
      <c r="AA1385" s="11"/>
      <c r="AB1385" s="22"/>
      <c r="AD1385" s="90"/>
      <c r="AF1385" s="12"/>
      <c r="AG1385" s="104"/>
      <c r="AI1385" s="94"/>
      <c r="AJ1385" s="94"/>
      <c r="AK1385" s="94"/>
      <c r="AM1385" s="7"/>
      <c r="AN1385" s="7"/>
      <c r="AO1385" s="7"/>
      <c r="AP1385" s="7"/>
      <c r="AQ1385" s="7"/>
      <c r="AR1385" s="7"/>
      <c r="AS1385" s="18"/>
      <c r="AU1385" s="9"/>
      <c r="AV1385" s="9"/>
      <c r="AW1385" s="9"/>
      <c r="AX1385" s="9"/>
      <c r="AY1385" s="9"/>
      <c r="AZ1385" s="9"/>
      <c r="BA1385" s="10"/>
    </row>
    <row r="1386" spans="1:53" ht="12.75" customHeight="1" x14ac:dyDescent="0.2">
      <c r="A1386" s="32"/>
      <c r="B1386" s="7"/>
      <c r="C1386" s="7"/>
      <c r="D1386" s="7"/>
      <c r="E1386" s="7"/>
      <c r="F1386" s="7"/>
      <c r="G1386" s="7"/>
      <c r="H1386" s="7"/>
      <c r="I1386" s="8"/>
      <c r="J1386" s="8"/>
      <c r="L1386" s="9"/>
      <c r="M1386" s="9"/>
      <c r="N1386" s="9"/>
      <c r="O1386" s="9"/>
      <c r="P1386" s="9"/>
      <c r="Q1386" s="9"/>
      <c r="R1386" s="9"/>
      <c r="S1386" s="10"/>
      <c r="T1386" s="10"/>
      <c r="V1386" s="84"/>
      <c r="W1386" s="84"/>
      <c r="X1386" s="87"/>
      <c r="Z1386" s="13"/>
      <c r="AA1386" s="11"/>
      <c r="AB1386" s="22"/>
      <c r="AD1386" s="90"/>
      <c r="AF1386" s="12"/>
      <c r="AG1386" s="104"/>
      <c r="AI1386" s="94"/>
      <c r="AJ1386" s="94"/>
      <c r="AK1386" s="94"/>
      <c r="AM1386" s="7"/>
      <c r="AN1386" s="7"/>
      <c r="AO1386" s="7"/>
      <c r="AP1386" s="7"/>
      <c r="AQ1386" s="7"/>
      <c r="AR1386" s="7"/>
      <c r="AS1386" s="18"/>
      <c r="AU1386" s="9"/>
      <c r="AV1386" s="9"/>
      <c r="AW1386" s="9"/>
      <c r="AX1386" s="9"/>
      <c r="AY1386" s="9"/>
      <c r="AZ1386" s="9"/>
      <c r="BA1386" s="10"/>
    </row>
    <row r="1387" spans="1:53" ht="12.75" customHeight="1" x14ac:dyDescent="0.2">
      <c r="A1387" s="32"/>
      <c r="B1387" s="7"/>
      <c r="C1387" s="7"/>
      <c r="D1387" s="7"/>
      <c r="E1387" s="7"/>
      <c r="F1387" s="7"/>
      <c r="G1387" s="7"/>
      <c r="H1387" s="7"/>
      <c r="I1387" s="8"/>
      <c r="J1387" s="8"/>
      <c r="L1387" s="9"/>
      <c r="M1387" s="9"/>
      <c r="N1387" s="9"/>
      <c r="O1387" s="9"/>
      <c r="P1387" s="9"/>
      <c r="Q1387" s="9"/>
      <c r="R1387" s="9"/>
      <c r="S1387" s="10"/>
      <c r="T1387" s="10"/>
      <c r="V1387" s="84"/>
      <c r="W1387" s="84"/>
      <c r="X1387" s="87"/>
      <c r="Z1387" s="13"/>
      <c r="AA1387" s="11"/>
      <c r="AB1387" s="22"/>
      <c r="AD1387" s="90"/>
      <c r="AF1387" s="12"/>
      <c r="AG1387" s="104"/>
      <c r="AI1387" s="94"/>
      <c r="AJ1387" s="94"/>
      <c r="AK1387" s="94"/>
      <c r="AM1387" s="7"/>
      <c r="AN1387" s="7"/>
      <c r="AO1387" s="7"/>
      <c r="AP1387" s="7"/>
      <c r="AQ1387" s="7"/>
      <c r="AR1387" s="7"/>
      <c r="AS1387" s="18"/>
      <c r="AU1387" s="9"/>
      <c r="AV1387" s="9"/>
      <c r="AW1387" s="9"/>
      <c r="AX1387" s="9"/>
      <c r="AY1387" s="9"/>
      <c r="AZ1387" s="9"/>
      <c r="BA1387" s="10"/>
    </row>
    <row r="1388" spans="1:53" ht="12.75" customHeight="1" x14ac:dyDescent="0.2">
      <c r="A1388" s="32"/>
      <c r="B1388" s="7"/>
      <c r="C1388" s="7"/>
      <c r="D1388" s="7"/>
      <c r="E1388" s="7"/>
      <c r="F1388" s="7"/>
      <c r="G1388" s="7"/>
      <c r="H1388" s="7"/>
      <c r="I1388" s="8"/>
      <c r="J1388" s="8"/>
      <c r="L1388" s="9"/>
      <c r="M1388" s="9"/>
      <c r="N1388" s="9"/>
      <c r="O1388" s="9"/>
      <c r="P1388" s="9"/>
      <c r="Q1388" s="9"/>
      <c r="R1388" s="9"/>
      <c r="S1388" s="10"/>
      <c r="T1388" s="10"/>
      <c r="V1388" s="84"/>
      <c r="W1388" s="84"/>
      <c r="X1388" s="87"/>
      <c r="Z1388" s="13"/>
      <c r="AA1388" s="11"/>
      <c r="AB1388" s="22"/>
      <c r="AD1388" s="90"/>
      <c r="AF1388" s="12"/>
      <c r="AG1388" s="104"/>
      <c r="AI1388" s="94"/>
      <c r="AJ1388" s="94"/>
      <c r="AK1388" s="94"/>
      <c r="AM1388" s="7"/>
      <c r="AN1388" s="7"/>
      <c r="AO1388" s="7"/>
      <c r="AP1388" s="7"/>
      <c r="AQ1388" s="7"/>
      <c r="AR1388" s="7"/>
      <c r="AS1388" s="18"/>
      <c r="AU1388" s="9"/>
      <c r="AV1388" s="9"/>
      <c r="AW1388" s="9"/>
      <c r="AX1388" s="9"/>
      <c r="AY1388" s="9"/>
      <c r="AZ1388" s="9"/>
      <c r="BA1388" s="10"/>
    </row>
    <row r="1389" spans="1:53" ht="12.75" customHeight="1" x14ac:dyDescent="0.2">
      <c r="A1389" s="32"/>
      <c r="B1389" s="7"/>
      <c r="C1389" s="7"/>
      <c r="D1389" s="7"/>
      <c r="E1389" s="7"/>
      <c r="F1389" s="7"/>
      <c r="G1389" s="7"/>
      <c r="H1389" s="7"/>
      <c r="I1389" s="8"/>
      <c r="J1389" s="8"/>
      <c r="L1389" s="9"/>
      <c r="M1389" s="9"/>
      <c r="N1389" s="9"/>
      <c r="O1389" s="9"/>
      <c r="P1389" s="9"/>
      <c r="Q1389" s="9"/>
      <c r="R1389" s="9"/>
      <c r="S1389" s="10"/>
      <c r="T1389" s="10"/>
      <c r="V1389" s="84"/>
      <c r="W1389" s="84"/>
      <c r="X1389" s="87"/>
      <c r="Z1389" s="13"/>
      <c r="AA1389" s="11"/>
      <c r="AB1389" s="22"/>
      <c r="AD1389" s="90"/>
      <c r="AF1389" s="12"/>
      <c r="AG1389" s="104"/>
      <c r="AI1389" s="94"/>
      <c r="AJ1389" s="94"/>
      <c r="AK1389" s="94"/>
      <c r="AM1389" s="7"/>
      <c r="AN1389" s="7"/>
      <c r="AO1389" s="7"/>
      <c r="AP1389" s="7"/>
      <c r="AQ1389" s="7"/>
      <c r="AR1389" s="7"/>
      <c r="AS1389" s="18"/>
      <c r="AU1389" s="9"/>
      <c r="AV1389" s="9"/>
      <c r="AW1389" s="9"/>
      <c r="AX1389" s="9"/>
      <c r="AY1389" s="9"/>
      <c r="AZ1389" s="9"/>
      <c r="BA1389" s="10"/>
    </row>
    <row r="1390" spans="1:53" ht="12.75" customHeight="1" x14ac:dyDescent="0.2">
      <c r="A1390" s="32"/>
      <c r="B1390" s="7"/>
      <c r="C1390" s="7"/>
      <c r="D1390" s="7"/>
      <c r="E1390" s="7"/>
      <c r="F1390" s="7"/>
      <c r="G1390" s="7"/>
      <c r="H1390" s="7"/>
      <c r="I1390" s="8"/>
      <c r="J1390" s="8"/>
      <c r="L1390" s="9"/>
      <c r="M1390" s="9"/>
      <c r="N1390" s="9"/>
      <c r="O1390" s="9"/>
      <c r="P1390" s="9"/>
      <c r="Q1390" s="9"/>
      <c r="R1390" s="9"/>
      <c r="S1390" s="10"/>
      <c r="T1390" s="10"/>
      <c r="V1390" s="84"/>
      <c r="W1390" s="84"/>
      <c r="X1390" s="87"/>
      <c r="Z1390" s="13"/>
      <c r="AA1390" s="11"/>
      <c r="AB1390" s="22"/>
      <c r="AD1390" s="90"/>
      <c r="AF1390" s="12"/>
      <c r="AG1390" s="104"/>
      <c r="AI1390" s="94"/>
      <c r="AJ1390" s="94"/>
      <c r="AK1390" s="94"/>
      <c r="AM1390" s="7"/>
      <c r="AN1390" s="7"/>
      <c r="AO1390" s="7"/>
      <c r="AP1390" s="7"/>
      <c r="AQ1390" s="7"/>
      <c r="AR1390" s="7"/>
      <c r="AS1390" s="18"/>
      <c r="AU1390" s="9"/>
      <c r="AV1390" s="9"/>
      <c r="AW1390" s="9"/>
      <c r="AX1390" s="9"/>
      <c r="AY1390" s="9"/>
      <c r="AZ1390" s="9"/>
      <c r="BA1390" s="10"/>
    </row>
    <row r="1391" spans="1:53" ht="12.75" customHeight="1" x14ac:dyDescent="0.2">
      <c r="A1391" s="32"/>
      <c r="B1391" s="7"/>
      <c r="C1391" s="7"/>
      <c r="D1391" s="7"/>
      <c r="E1391" s="7"/>
      <c r="F1391" s="7"/>
      <c r="G1391" s="7"/>
      <c r="H1391" s="7"/>
      <c r="I1391" s="8"/>
      <c r="J1391" s="8"/>
      <c r="L1391" s="9"/>
      <c r="M1391" s="9"/>
      <c r="N1391" s="9"/>
      <c r="O1391" s="9"/>
      <c r="P1391" s="9"/>
      <c r="Q1391" s="9"/>
      <c r="R1391" s="9"/>
      <c r="S1391" s="10"/>
      <c r="T1391" s="10"/>
      <c r="V1391" s="84"/>
      <c r="W1391" s="84"/>
      <c r="X1391" s="87"/>
      <c r="Z1391" s="13"/>
      <c r="AA1391" s="11"/>
      <c r="AB1391" s="22"/>
      <c r="AD1391" s="90"/>
      <c r="AF1391" s="12"/>
      <c r="AG1391" s="104"/>
      <c r="AI1391" s="94"/>
      <c r="AJ1391" s="94"/>
      <c r="AK1391" s="94"/>
      <c r="AM1391" s="7"/>
      <c r="AN1391" s="7"/>
      <c r="AO1391" s="7"/>
      <c r="AP1391" s="7"/>
      <c r="AQ1391" s="7"/>
      <c r="AR1391" s="7"/>
      <c r="AS1391" s="18"/>
      <c r="AU1391" s="9"/>
      <c r="AV1391" s="9"/>
      <c r="AW1391" s="9"/>
      <c r="AX1391" s="9"/>
      <c r="AY1391" s="9"/>
      <c r="AZ1391" s="9"/>
      <c r="BA1391" s="10"/>
    </row>
    <row r="1392" spans="1:53" ht="12.75" customHeight="1" x14ac:dyDescent="0.2">
      <c r="A1392" s="32"/>
      <c r="B1392" s="7"/>
      <c r="C1392" s="7"/>
      <c r="D1392" s="7"/>
      <c r="E1392" s="7"/>
      <c r="F1392" s="7"/>
      <c r="G1392" s="7"/>
      <c r="H1392" s="7"/>
      <c r="I1392" s="8"/>
      <c r="J1392" s="8"/>
      <c r="L1392" s="9"/>
      <c r="M1392" s="9"/>
      <c r="N1392" s="9"/>
      <c r="O1392" s="9"/>
      <c r="P1392" s="9"/>
      <c r="Q1392" s="9"/>
      <c r="R1392" s="9"/>
      <c r="S1392" s="10"/>
      <c r="T1392" s="10"/>
      <c r="V1392" s="84"/>
      <c r="W1392" s="84"/>
      <c r="X1392" s="87"/>
      <c r="Z1392" s="13"/>
      <c r="AA1392" s="11"/>
      <c r="AB1392" s="22"/>
      <c r="AD1392" s="90"/>
      <c r="AF1392" s="12"/>
      <c r="AG1392" s="104"/>
      <c r="AI1392" s="94"/>
      <c r="AJ1392" s="94"/>
      <c r="AK1392" s="94"/>
      <c r="AM1392" s="7"/>
      <c r="AN1392" s="7"/>
      <c r="AO1392" s="7"/>
      <c r="AP1392" s="7"/>
      <c r="AQ1392" s="7"/>
      <c r="AR1392" s="7"/>
      <c r="AS1392" s="18"/>
      <c r="AU1392" s="9"/>
      <c r="AV1392" s="9"/>
      <c r="AW1392" s="9"/>
      <c r="AX1392" s="9"/>
      <c r="AY1392" s="9"/>
      <c r="AZ1392" s="9"/>
      <c r="BA1392" s="10"/>
    </row>
    <row r="1393" spans="1:53" ht="12.75" customHeight="1" x14ac:dyDescent="0.2">
      <c r="A1393" s="32"/>
      <c r="B1393" s="7"/>
      <c r="C1393" s="7"/>
      <c r="D1393" s="7"/>
      <c r="E1393" s="7"/>
      <c r="F1393" s="7"/>
      <c r="G1393" s="7"/>
      <c r="H1393" s="7"/>
      <c r="I1393" s="8"/>
      <c r="J1393" s="8"/>
      <c r="L1393" s="9"/>
      <c r="M1393" s="9"/>
      <c r="N1393" s="9"/>
      <c r="O1393" s="9"/>
      <c r="P1393" s="9"/>
      <c r="Q1393" s="9"/>
      <c r="R1393" s="9"/>
      <c r="S1393" s="10"/>
      <c r="T1393" s="10"/>
      <c r="V1393" s="84"/>
      <c r="W1393" s="84"/>
      <c r="X1393" s="87"/>
      <c r="Z1393" s="13"/>
      <c r="AA1393" s="11"/>
      <c r="AB1393" s="22"/>
      <c r="AD1393" s="90"/>
      <c r="AF1393" s="12"/>
      <c r="AG1393" s="104"/>
      <c r="AI1393" s="94"/>
      <c r="AJ1393" s="94"/>
      <c r="AK1393" s="94"/>
      <c r="AM1393" s="7"/>
      <c r="AN1393" s="7"/>
      <c r="AO1393" s="7"/>
      <c r="AP1393" s="7"/>
      <c r="AQ1393" s="7"/>
      <c r="AR1393" s="7"/>
      <c r="AS1393" s="18"/>
      <c r="AU1393" s="9"/>
      <c r="AV1393" s="9"/>
      <c r="AW1393" s="9"/>
      <c r="AX1393" s="9"/>
      <c r="AY1393" s="9"/>
      <c r="AZ1393" s="9"/>
      <c r="BA1393" s="10"/>
    </row>
    <row r="1394" spans="1:53" ht="12.75" customHeight="1" x14ac:dyDescent="0.2">
      <c r="A1394" s="32"/>
      <c r="B1394" s="7"/>
      <c r="C1394" s="7"/>
      <c r="D1394" s="7"/>
      <c r="E1394" s="7"/>
      <c r="F1394" s="7"/>
      <c r="G1394" s="7"/>
      <c r="H1394" s="7"/>
      <c r="I1394" s="8"/>
      <c r="J1394" s="8"/>
      <c r="L1394" s="9"/>
      <c r="M1394" s="9"/>
      <c r="N1394" s="9"/>
      <c r="O1394" s="9"/>
      <c r="P1394" s="9"/>
      <c r="Q1394" s="9"/>
      <c r="R1394" s="9"/>
      <c r="S1394" s="10"/>
      <c r="T1394" s="10"/>
      <c r="V1394" s="84"/>
      <c r="W1394" s="84"/>
      <c r="X1394" s="87"/>
      <c r="Z1394" s="13"/>
      <c r="AA1394" s="11"/>
      <c r="AB1394" s="22"/>
      <c r="AD1394" s="90"/>
      <c r="AF1394" s="12"/>
      <c r="AG1394" s="104"/>
      <c r="AI1394" s="94"/>
      <c r="AJ1394" s="94"/>
      <c r="AK1394" s="94"/>
      <c r="AM1394" s="7"/>
      <c r="AN1394" s="7"/>
      <c r="AO1394" s="7"/>
      <c r="AP1394" s="7"/>
      <c r="AQ1394" s="7"/>
      <c r="AR1394" s="7"/>
      <c r="AS1394" s="18"/>
      <c r="AU1394" s="9"/>
      <c r="AV1394" s="9"/>
      <c r="AW1394" s="9"/>
      <c r="AX1394" s="9"/>
      <c r="AY1394" s="9"/>
      <c r="AZ1394" s="9"/>
      <c r="BA1394" s="10"/>
    </row>
    <row r="1395" spans="1:53" ht="12.75" customHeight="1" x14ac:dyDescent="0.2">
      <c r="A1395" s="32"/>
      <c r="B1395" s="7"/>
      <c r="C1395" s="7"/>
      <c r="D1395" s="7"/>
      <c r="E1395" s="7"/>
      <c r="F1395" s="7"/>
      <c r="G1395" s="7"/>
      <c r="H1395" s="7"/>
      <c r="I1395" s="8"/>
      <c r="J1395" s="8"/>
      <c r="L1395" s="9"/>
      <c r="M1395" s="9"/>
      <c r="N1395" s="9"/>
      <c r="O1395" s="9"/>
      <c r="P1395" s="9"/>
      <c r="Q1395" s="9"/>
      <c r="R1395" s="9"/>
      <c r="S1395" s="10"/>
      <c r="T1395" s="10"/>
      <c r="V1395" s="84"/>
      <c r="W1395" s="84"/>
      <c r="X1395" s="87"/>
      <c r="Z1395" s="13"/>
      <c r="AA1395" s="11"/>
      <c r="AB1395" s="22"/>
      <c r="AD1395" s="90"/>
      <c r="AF1395" s="12"/>
      <c r="AG1395" s="104"/>
      <c r="AI1395" s="94"/>
      <c r="AJ1395" s="94"/>
      <c r="AK1395" s="94"/>
      <c r="AM1395" s="7"/>
      <c r="AN1395" s="7"/>
      <c r="AO1395" s="7"/>
      <c r="AP1395" s="7"/>
      <c r="AQ1395" s="7"/>
      <c r="AR1395" s="7"/>
      <c r="AS1395" s="18"/>
      <c r="AU1395" s="9"/>
      <c r="AV1395" s="9"/>
      <c r="AW1395" s="9"/>
      <c r="AX1395" s="9"/>
      <c r="AY1395" s="9"/>
      <c r="AZ1395" s="9"/>
      <c r="BA1395" s="10"/>
    </row>
    <row r="1396" spans="1:53" ht="12.75" customHeight="1" x14ac:dyDescent="0.2">
      <c r="A1396" s="32"/>
      <c r="B1396" s="7"/>
      <c r="C1396" s="7"/>
      <c r="D1396" s="7"/>
      <c r="E1396" s="7"/>
      <c r="F1396" s="7"/>
      <c r="G1396" s="7"/>
      <c r="H1396" s="7"/>
      <c r="I1396" s="8"/>
      <c r="J1396" s="8"/>
      <c r="L1396" s="9"/>
      <c r="M1396" s="9"/>
      <c r="N1396" s="9"/>
      <c r="O1396" s="9"/>
      <c r="P1396" s="9"/>
      <c r="Q1396" s="9"/>
      <c r="R1396" s="9"/>
      <c r="S1396" s="10"/>
      <c r="T1396" s="10"/>
      <c r="V1396" s="84"/>
      <c r="W1396" s="84"/>
      <c r="X1396" s="87"/>
      <c r="Z1396" s="13"/>
      <c r="AA1396" s="11"/>
      <c r="AB1396" s="22"/>
      <c r="AD1396" s="90"/>
      <c r="AF1396" s="12"/>
      <c r="AG1396" s="104"/>
      <c r="AI1396" s="94"/>
      <c r="AJ1396" s="94"/>
      <c r="AK1396" s="94"/>
      <c r="AM1396" s="7"/>
      <c r="AN1396" s="7"/>
      <c r="AO1396" s="7"/>
      <c r="AP1396" s="7"/>
      <c r="AQ1396" s="7"/>
      <c r="AR1396" s="7"/>
      <c r="AS1396" s="18"/>
      <c r="AU1396" s="9"/>
      <c r="AV1396" s="9"/>
      <c r="AW1396" s="9"/>
      <c r="AX1396" s="9"/>
      <c r="AY1396" s="9"/>
      <c r="AZ1396" s="9"/>
      <c r="BA1396" s="10"/>
    </row>
    <row r="1397" spans="1:53" ht="12.75" customHeight="1" x14ac:dyDescent="0.2">
      <c r="A1397" s="32"/>
      <c r="B1397" s="7"/>
      <c r="C1397" s="7"/>
      <c r="D1397" s="7"/>
      <c r="E1397" s="7"/>
      <c r="F1397" s="7"/>
      <c r="G1397" s="7"/>
      <c r="H1397" s="7"/>
      <c r="I1397" s="8"/>
      <c r="J1397" s="8"/>
      <c r="L1397" s="9"/>
      <c r="M1397" s="9"/>
      <c r="N1397" s="9"/>
      <c r="O1397" s="9"/>
      <c r="P1397" s="9"/>
      <c r="Q1397" s="9"/>
      <c r="R1397" s="9"/>
      <c r="S1397" s="10"/>
      <c r="T1397" s="10"/>
      <c r="V1397" s="84"/>
      <c r="W1397" s="84"/>
      <c r="X1397" s="87"/>
      <c r="Z1397" s="13"/>
      <c r="AA1397" s="11"/>
      <c r="AB1397" s="22"/>
      <c r="AD1397" s="90"/>
      <c r="AF1397" s="12"/>
      <c r="AG1397" s="104"/>
      <c r="AI1397" s="94"/>
      <c r="AJ1397" s="94"/>
      <c r="AK1397" s="94"/>
      <c r="AM1397" s="7"/>
      <c r="AN1397" s="7"/>
      <c r="AO1397" s="7"/>
      <c r="AP1397" s="7"/>
      <c r="AQ1397" s="7"/>
      <c r="AR1397" s="7"/>
      <c r="AS1397" s="18"/>
      <c r="AU1397" s="9"/>
      <c r="AV1397" s="9"/>
      <c r="AW1397" s="9"/>
      <c r="AX1397" s="9"/>
      <c r="AY1397" s="9"/>
      <c r="AZ1397" s="9"/>
      <c r="BA1397" s="10"/>
    </row>
    <row r="1398" spans="1:53" ht="12.75" customHeight="1" x14ac:dyDescent="0.2">
      <c r="A1398" s="32"/>
      <c r="B1398" s="7"/>
      <c r="C1398" s="7"/>
      <c r="D1398" s="7"/>
      <c r="E1398" s="7"/>
      <c r="F1398" s="7"/>
      <c r="G1398" s="7"/>
      <c r="H1398" s="7"/>
      <c r="I1398" s="8"/>
      <c r="J1398" s="8"/>
      <c r="L1398" s="9"/>
      <c r="M1398" s="9"/>
      <c r="N1398" s="9"/>
      <c r="O1398" s="9"/>
      <c r="P1398" s="9"/>
      <c r="Q1398" s="9"/>
      <c r="R1398" s="9"/>
      <c r="S1398" s="10"/>
      <c r="T1398" s="10"/>
      <c r="V1398" s="84"/>
      <c r="W1398" s="84"/>
      <c r="X1398" s="87"/>
      <c r="Z1398" s="13"/>
      <c r="AA1398" s="11"/>
      <c r="AB1398" s="22"/>
      <c r="AD1398" s="90"/>
      <c r="AF1398" s="12"/>
      <c r="AG1398" s="104"/>
      <c r="AI1398" s="94"/>
      <c r="AJ1398" s="94"/>
      <c r="AK1398" s="94"/>
      <c r="AM1398" s="7"/>
      <c r="AN1398" s="7"/>
      <c r="AO1398" s="7"/>
      <c r="AP1398" s="7"/>
      <c r="AQ1398" s="7"/>
      <c r="AR1398" s="7"/>
      <c r="AS1398" s="18"/>
      <c r="AU1398" s="9"/>
      <c r="AV1398" s="9"/>
      <c r="AW1398" s="9"/>
      <c r="AX1398" s="9"/>
      <c r="AY1398" s="9"/>
      <c r="AZ1398" s="9"/>
      <c r="BA1398" s="10"/>
    </row>
    <row r="1399" spans="1:53" ht="12.75" customHeight="1" x14ac:dyDescent="0.2">
      <c r="A1399" s="32"/>
      <c r="B1399" s="7"/>
      <c r="C1399" s="7"/>
      <c r="D1399" s="7"/>
      <c r="E1399" s="7"/>
      <c r="F1399" s="7"/>
      <c r="G1399" s="7"/>
      <c r="H1399" s="7"/>
      <c r="I1399" s="8"/>
      <c r="J1399" s="8"/>
      <c r="L1399" s="9"/>
      <c r="M1399" s="9"/>
      <c r="N1399" s="9"/>
      <c r="O1399" s="9"/>
      <c r="P1399" s="9"/>
      <c r="Q1399" s="9"/>
      <c r="R1399" s="9"/>
      <c r="S1399" s="10"/>
      <c r="T1399" s="10"/>
      <c r="V1399" s="84"/>
      <c r="W1399" s="84"/>
      <c r="X1399" s="87"/>
      <c r="Z1399" s="13"/>
      <c r="AA1399" s="11"/>
      <c r="AB1399" s="22"/>
      <c r="AD1399" s="90"/>
      <c r="AF1399" s="12"/>
      <c r="AG1399" s="104"/>
      <c r="AI1399" s="94"/>
      <c r="AJ1399" s="94"/>
      <c r="AK1399" s="94"/>
      <c r="AM1399" s="7"/>
      <c r="AN1399" s="7"/>
      <c r="AO1399" s="7"/>
      <c r="AP1399" s="7"/>
      <c r="AQ1399" s="7"/>
      <c r="AR1399" s="7"/>
      <c r="AS1399" s="18"/>
      <c r="AU1399" s="9"/>
      <c r="AV1399" s="9"/>
      <c r="AW1399" s="9"/>
      <c r="AX1399" s="9"/>
      <c r="AY1399" s="9"/>
      <c r="AZ1399" s="9"/>
      <c r="BA1399" s="10"/>
    </row>
    <row r="1400" spans="1:53" ht="12.75" customHeight="1" x14ac:dyDescent="0.2">
      <c r="A1400" s="32"/>
      <c r="B1400" s="7"/>
      <c r="C1400" s="7"/>
      <c r="D1400" s="7"/>
      <c r="E1400" s="7"/>
      <c r="F1400" s="7"/>
      <c r="G1400" s="7"/>
      <c r="H1400" s="7"/>
      <c r="I1400" s="8"/>
      <c r="J1400" s="8"/>
      <c r="L1400" s="9"/>
      <c r="M1400" s="9"/>
      <c r="N1400" s="9"/>
      <c r="O1400" s="9"/>
      <c r="P1400" s="9"/>
      <c r="Q1400" s="9"/>
      <c r="R1400" s="9"/>
      <c r="S1400" s="10"/>
      <c r="T1400" s="10"/>
      <c r="V1400" s="84"/>
      <c r="W1400" s="84"/>
      <c r="X1400" s="87"/>
      <c r="Z1400" s="13"/>
      <c r="AA1400" s="11"/>
      <c r="AB1400" s="22"/>
      <c r="AD1400" s="90"/>
      <c r="AF1400" s="12"/>
      <c r="AG1400" s="104"/>
      <c r="AI1400" s="94"/>
      <c r="AJ1400" s="94"/>
      <c r="AK1400" s="94"/>
      <c r="AM1400" s="7"/>
      <c r="AN1400" s="7"/>
      <c r="AO1400" s="7"/>
      <c r="AP1400" s="7"/>
      <c r="AQ1400" s="7"/>
      <c r="AR1400" s="7"/>
      <c r="AS1400" s="18"/>
      <c r="AU1400" s="9"/>
      <c r="AV1400" s="9"/>
      <c r="AW1400" s="9"/>
      <c r="AX1400" s="9"/>
      <c r="AY1400" s="9"/>
      <c r="AZ1400" s="9"/>
      <c r="BA1400" s="10"/>
    </row>
    <row r="1401" spans="1:53" ht="12.75" customHeight="1" x14ac:dyDescent="0.2">
      <c r="A1401" s="32"/>
      <c r="B1401" s="7"/>
      <c r="C1401" s="7"/>
      <c r="D1401" s="7"/>
      <c r="E1401" s="7"/>
      <c r="F1401" s="7"/>
      <c r="G1401" s="7"/>
      <c r="H1401" s="7"/>
      <c r="I1401" s="8"/>
      <c r="J1401" s="8"/>
      <c r="L1401" s="9"/>
      <c r="M1401" s="9"/>
      <c r="N1401" s="9"/>
      <c r="O1401" s="9"/>
      <c r="P1401" s="9"/>
      <c r="Q1401" s="9"/>
      <c r="R1401" s="9"/>
      <c r="S1401" s="10"/>
      <c r="T1401" s="10"/>
      <c r="V1401" s="84"/>
      <c r="W1401" s="84"/>
      <c r="X1401" s="87"/>
      <c r="Z1401" s="13"/>
      <c r="AA1401" s="11"/>
      <c r="AB1401" s="22"/>
      <c r="AD1401" s="90"/>
      <c r="AF1401" s="12"/>
      <c r="AG1401" s="104"/>
      <c r="AI1401" s="94"/>
      <c r="AJ1401" s="94"/>
      <c r="AK1401" s="94"/>
      <c r="AM1401" s="7"/>
      <c r="AN1401" s="7"/>
      <c r="AO1401" s="7"/>
      <c r="AP1401" s="7"/>
      <c r="AQ1401" s="7"/>
      <c r="AR1401" s="7"/>
      <c r="AS1401" s="18"/>
      <c r="AU1401" s="9"/>
      <c r="AV1401" s="9"/>
      <c r="AW1401" s="9"/>
      <c r="AX1401" s="9"/>
      <c r="AY1401" s="9"/>
      <c r="AZ1401" s="9"/>
      <c r="BA1401" s="10"/>
    </row>
    <row r="1402" spans="1:53" ht="12.75" customHeight="1" x14ac:dyDescent="0.2">
      <c r="A1402" s="32"/>
      <c r="B1402" s="7"/>
      <c r="C1402" s="7"/>
      <c r="D1402" s="7"/>
      <c r="E1402" s="7"/>
      <c r="F1402" s="7"/>
      <c r="G1402" s="7"/>
      <c r="H1402" s="7"/>
      <c r="I1402" s="8"/>
      <c r="J1402" s="8"/>
      <c r="L1402" s="9"/>
      <c r="M1402" s="9"/>
      <c r="N1402" s="9"/>
      <c r="O1402" s="9"/>
      <c r="P1402" s="9"/>
      <c r="Q1402" s="9"/>
      <c r="R1402" s="9"/>
      <c r="S1402" s="10"/>
      <c r="T1402" s="10"/>
      <c r="V1402" s="84"/>
      <c r="W1402" s="84"/>
      <c r="X1402" s="87"/>
      <c r="Z1402" s="13"/>
      <c r="AA1402" s="11"/>
      <c r="AB1402" s="22"/>
      <c r="AD1402" s="90"/>
      <c r="AF1402" s="12"/>
      <c r="AG1402" s="104"/>
      <c r="AI1402" s="94"/>
      <c r="AJ1402" s="94"/>
      <c r="AK1402" s="94"/>
      <c r="AM1402" s="7"/>
      <c r="AN1402" s="7"/>
      <c r="AO1402" s="7"/>
      <c r="AP1402" s="7"/>
      <c r="AQ1402" s="7"/>
      <c r="AR1402" s="7"/>
      <c r="AS1402" s="18"/>
      <c r="AU1402" s="9"/>
      <c r="AV1402" s="9"/>
      <c r="AW1402" s="9"/>
      <c r="AX1402" s="9"/>
      <c r="AY1402" s="9"/>
      <c r="AZ1402" s="9"/>
      <c r="BA1402" s="10"/>
    </row>
    <row r="1403" spans="1:53" ht="12.75" customHeight="1" x14ac:dyDescent="0.2">
      <c r="A1403" s="32"/>
      <c r="B1403" s="7"/>
      <c r="C1403" s="7"/>
      <c r="D1403" s="7"/>
      <c r="E1403" s="7"/>
      <c r="F1403" s="7"/>
      <c r="G1403" s="7"/>
      <c r="H1403" s="7"/>
      <c r="I1403" s="8"/>
      <c r="J1403" s="8"/>
      <c r="L1403" s="9"/>
      <c r="M1403" s="9"/>
      <c r="N1403" s="9"/>
      <c r="O1403" s="9"/>
      <c r="P1403" s="9"/>
      <c r="Q1403" s="9"/>
      <c r="R1403" s="9"/>
      <c r="S1403" s="10"/>
      <c r="T1403" s="10"/>
      <c r="V1403" s="84"/>
      <c r="W1403" s="84"/>
      <c r="X1403" s="87"/>
      <c r="Z1403" s="13"/>
      <c r="AA1403" s="11"/>
      <c r="AB1403" s="22"/>
      <c r="AD1403" s="90"/>
      <c r="AF1403" s="12"/>
      <c r="AG1403" s="104"/>
      <c r="AI1403" s="94"/>
      <c r="AJ1403" s="94"/>
      <c r="AK1403" s="94"/>
      <c r="AM1403" s="7"/>
      <c r="AN1403" s="7"/>
      <c r="AO1403" s="7"/>
      <c r="AP1403" s="7"/>
      <c r="AQ1403" s="7"/>
      <c r="AR1403" s="7"/>
      <c r="AS1403" s="18"/>
      <c r="AU1403" s="9"/>
      <c r="AV1403" s="9"/>
      <c r="AW1403" s="9"/>
      <c r="AX1403" s="9"/>
      <c r="AY1403" s="9"/>
      <c r="AZ1403" s="9"/>
      <c r="BA1403" s="10"/>
    </row>
    <row r="1404" spans="1:53" ht="12.75" customHeight="1" x14ac:dyDescent="0.2">
      <c r="A1404" s="32"/>
      <c r="B1404" s="7"/>
      <c r="C1404" s="7"/>
      <c r="D1404" s="7"/>
      <c r="E1404" s="7"/>
      <c r="F1404" s="7"/>
      <c r="G1404" s="7"/>
      <c r="H1404" s="7"/>
      <c r="I1404" s="8"/>
      <c r="J1404" s="8"/>
      <c r="L1404" s="9"/>
      <c r="M1404" s="9"/>
      <c r="N1404" s="9"/>
      <c r="O1404" s="9"/>
      <c r="P1404" s="9"/>
      <c r="Q1404" s="9"/>
      <c r="R1404" s="9"/>
      <c r="S1404" s="10"/>
      <c r="T1404" s="10"/>
      <c r="V1404" s="84"/>
      <c r="W1404" s="84"/>
      <c r="X1404" s="87"/>
      <c r="Z1404" s="13"/>
      <c r="AA1404" s="11"/>
      <c r="AB1404" s="22"/>
      <c r="AD1404" s="90"/>
      <c r="AF1404" s="12"/>
      <c r="AG1404" s="104"/>
      <c r="AI1404" s="94"/>
      <c r="AJ1404" s="94"/>
      <c r="AK1404" s="94"/>
      <c r="AM1404" s="7"/>
      <c r="AN1404" s="7"/>
      <c r="AO1404" s="7"/>
      <c r="AP1404" s="7"/>
      <c r="AQ1404" s="7"/>
      <c r="AR1404" s="7"/>
      <c r="AS1404" s="18"/>
      <c r="AU1404" s="9"/>
      <c r="AV1404" s="9"/>
      <c r="AW1404" s="9"/>
      <c r="AX1404" s="9"/>
      <c r="AY1404" s="9"/>
      <c r="AZ1404" s="9"/>
      <c r="BA1404" s="10"/>
    </row>
    <row r="1405" spans="1:53" ht="12.75" customHeight="1" x14ac:dyDescent="0.2">
      <c r="A1405" s="32"/>
      <c r="B1405" s="7"/>
      <c r="C1405" s="7"/>
      <c r="D1405" s="7"/>
      <c r="E1405" s="7"/>
      <c r="F1405" s="7"/>
      <c r="G1405" s="7"/>
      <c r="H1405" s="7"/>
      <c r="I1405" s="8"/>
      <c r="J1405" s="8"/>
      <c r="L1405" s="9"/>
      <c r="M1405" s="9"/>
      <c r="N1405" s="9"/>
      <c r="O1405" s="9"/>
      <c r="P1405" s="9"/>
      <c r="Q1405" s="9"/>
      <c r="R1405" s="9"/>
      <c r="S1405" s="10"/>
      <c r="T1405" s="10"/>
      <c r="V1405" s="84"/>
      <c r="W1405" s="84"/>
      <c r="X1405" s="87"/>
      <c r="Z1405" s="13"/>
      <c r="AA1405" s="11"/>
      <c r="AB1405" s="22"/>
      <c r="AD1405" s="90"/>
      <c r="AF1405" s="12"/>
      <c r="AG1405" s="104"/>
      <c r="AI1405" s="94"/>
      <c r="AJ1405" s="94"/>
      <c r="AK1405" s="94"/>
      <c r="AM1405" s="7"/>
      <c r="AN1405" s="7"/>
      <c r="AO1405" s="7"/>
      <c r="AP1405" s="7"/>
      <c r="AQ1405" s="7"/>
      <c r="AR1405" s="7"/>
      <c r="AS1405" s="18"/>
      <c r="AU1405" s="9"/>
      <c r="AV1405" s="9"/>
      <c r="AW1405" s="9"/>
      <c r="AX1405" s="9"/>
      <c r="AY1405" s="9"/>
      <c r="AZ1405" s="9"/>
      <c r="BA1405" s="10"/>
    </row>
    <row r="1406" spans="1:53" ht="12.75" customHeight="1" x14ac:dyDescent="0.2">
      <c r="A1406" s="32"/>
      <c r="B1406" s="7"/>
      <c r="C1406" s="7"/>
      <c r="D1406" s="7"/>
      <c r="E1406" s="7"/>
      <c r="F1406" s="7"/>
      <c r="G1406" s="7"/>
      <c r="H1406" s="7"/>
      <c r="I1406" s="8"/>
      <c r="J1406" s="8"/>
      <c r="L1406" s="9"/>
      <c r="M1406" s="9"/>
      <c r="N1406" s="9"/>
      <c r="O1406" s="9"/>
      <c r="P1406" s="9"/>
      <c r="Q1406" s="9"/>
      <c r="R1406" s="9"/>
      <c r="S1406" s="10"/>
      <c r="T1406" s="10"/>
      <c r="V1406" s="84"/>
      <c r="W1406" s="84"/>
      <c r="X1406" s="87"/>
      <c r="Z1406" s="13"/>
      <c r="AA1406" s="11"/>
      <c r="AB1406" s="22"/>
      <c r="AD1406" s="90"/>
      <c r="AF1406" s="12"/>
      <c r="AG1406" s="104"/>
      <c r="AI1406" s="94"/>
      <c r="AJ1406" s="94"/>
      <c r="AK1406" s="94"/>
      <c r="AM1406" s="7"/>
      <c r="AN1406" s="7"/>
      <c r="AO1406" s="7"/>
      <c r="AP1406" s="7"/>
      <c r="AQ1406" s="7"/>
      <c r="AR1406" s="7"/>
      <c r="AS1406" s="18"/>
      <c r="AU1406" s="9"/>
      <c r="AV1406" s="9"/>
      <c r="AW1406" s="9"/>
      <c r="AX1406" s="9"/>
      <c r="AY1406" s="9"/>
      <c r="AZ1406" s="9"/>
      <c r="BA1406" s="10"/>
    </row>
    <row r="1407" spans="1:53" ht="12.75" customHeight="1" x14ac:dyDescent="0.2">
      <c r="A1407" s="32"/>
      <c r="B1407" s="7"/>
      <c r="C1407" s="7"/>
      <c r="D1407" s="7"/>
      <c r="E1407" s="7"/>
      <c r="F1407" s="7"/>
      <c r="G1407" s="7"/>
      <c r="H1407" s="7"/>
      <c r="I1407" s="8"/>
      <c r="J1407" s="8"/>
      <c r="L1407" s="9"/>
      <c r="M1407" s="9"/>
      <c r="N1407" s="9"/>
      <c r="O1407" s="9"/>
      <c r="P1407" s="9"/>
      <c r="Q1407" s="9"/>
      <c r="R1407" s="9"/>
      <c r="S1407" s="10"/>
      <c r="T1407" s="10"/>
      <c r="V1407" s="84"/>
      <c r="W1407" s="84"/>
      <c r="X1407" s="87"/>
      <c r="Z1407" s="13"/>
      <c r="AA1407" s="11"/>
      <c r="AB1407" s="22"/>
      <c r="AD1407" s="90"/>
      <c r="AF1407" s="12"/>
      <c r="AG1407" s="104"/>
      <c r="AI1407" s="94"/>
      <c r="AJ1407" s="94"/>
      <c r="AK1407" s="94"/>
      <c r="AM1407" s="7"/>
      <c r="AN1407" s="7"/>
      <c r="AO1407" s="7"/>
      <c r="AP1407" s="7"/>
      <c r="AQ1407" s="7"/>
      <c r="AR1407" s="7"/>
      <c r="AS1407" s="18"/>
      <c r="AU1407" s="9"/>
      <c r="AV1407" s="9"/>
      <c r="AW1407" s="9"/>
      <c r="AX1407" s="9"/>
      <c r="AY1407" s="9"/>
      <c r="AZ1407" s="9"/>
      <c r="BA1407" s="10"/>
    </row>
    <row r="1408" spans="1:53" ht="12.75" customHeight="1" x14ac:dyDescent="0.2">
      <c r="A1408" s="32"/>
      <c r="B1408" s="7"/>
      <c r="C1408" s="7"/>
      <c r="D1408" s="7"/>
      <c r="E1408" s="7"/>
      <c r="F1408" s="7"/>
      <c r="G1408" s="7"/>
      <c r="H1408" s="7"/>
      <c r="I1408" s="8"/>
      <c r="J1408" s="8"/>
      <c r="L1408" s="9"/>
      <c r="M1408" s="9"/>
      <c r="N1408" s="9"/>
      <c r="O1408" s="9"/>
      <c r="P1408" s="9"/>
      <c r="Q1408" s="9"/>
      <c r="R1408" s="9"/>
      <c r="S1408" s="10"/>
      <c r="T1408" s="10"/>
      <c r="V1408" s="84"/>
      <c r="W1408" s="84"/>
      <c r="X1408" s="87"/>
      <c r="Z1408" s="13"/>
      <c r="AA1408" s="11"/>
      <c r="AB1408" s="22"/>
      <c r="AD1408" s="90"/>
      <c r="AF1408" s="12"/>
      <c r="AG1408" s="104"/>
      <c r="AI1408" s="94"/>
      <c r="AJ1408" s="94"/>
      <c r="AK1408" s="94"/>
      <c r="AM1408" s="7"/>
      <c r="AN1408" s="7"/>
      <c r="AO1408" s="7"/>
      <c r="AP1408" s="7"/>
      <c r="AQ1408" s="7"/>
      <c r="AR1408" s="7"/>
      <c r="AS1408" s="18"/>
      <c r="AU1408" s="9"/>
      <c r="AV1408" s="9"/>
      <c r="AW1408" s="9"/>
      <c r="AX1408" s="9"/>
      <c r="AY1408" s="9"/>
      <c r="AZ1408" s="9"/>
      <c r="BA1408" s="10"/>
    </row>
    <row r="1409" spans="1:53" ht="12.75" customHeight="1" x14ac:dyDescent="0.2">
      <c r="A1409" s="32"/>
      <c r="B1409" s="7"/>
      <c r="C1409" s="7"/>
      <c r="D1409" s="7"/>
      <c r="E1409" s="7"/>
      <c r="F1409" s="7"/>
      <c r="G1409" s="7"/>
      <c r="H1409" s="7"/>
      <c r="I1409" s="8"/>
      <c r="J1409" s="8"/>
      <c r="L1409" s="9"/>
      <c r="M1409" s="9"/>
      <c r="N1409" s="9"/>
      <c r="O1409" s="9"/>
      <c r="P1409" s="9"/>
      <c r="Q1409" s="9"/>
      <c r="R1409" s="9"/>
      <c r="S1409" s="10"/>
      <c r="T1409" s="10"/>
      <c r="V1409" s="84"/>
      <c r="W1409" s="84"/>
      <c r="X1409" s="87"/>
      <c r="Z1409" s="13"/>
      <c r="AA1409" s="11"/>
      <c r="AB1409" s="22"/>
      <c r="AD1409" s="90"/>
      <c r="AF1409" s="12"/>
      <c r="AG1409" s="104"/>
      <c r="AI1409" s="94"/>
      <c r="AJ1409" s="94"/>
      <c r="AK1409" s="94"/>
      <c r="AM1409" s="7"/>
      <c r="AN1409" s="7"/>
      <c r="AO1409" s="7"/>
      <c r="AP1409" s="7"/>
      <c r="AQ1409" s="7"/>
      <c r="AR1409" s="7"/>
      <c r="AS1409" s="18"/>
      <c r="AU1409" s="9"/>
      <c r="AV1409" s="9"/>
      <c r="AW1409" s="9"/>
      <c r="AX1409" s="9"/>
      <c r="AY1409" s="9"/>
      <c r="AZ1409" s="9"/>
      <c r="BA1409" s="10"/>
    </row>
    <row r="1410" spans="1:53" ht="12.75" customHeight="1" x14ac:dyDescent="0.2">
      <c r="A1410" s="32"/>
      <c r="B1410" s="7"/>
      <c r="C1410" s="7"/>
      <c r="D1410" s="7"/>
      <c r="E1410" s="7"/>
      <c r="F1410" s="7"/>
      <c r="G1410" s="7"/>
      <c r="H1410" s="7"/>
      <c r="I1410" s="8"/>
      <c r="J1410" s="8"/>
      <c r="L1410" s="9"/>
      <c r="M1410" s="9"/>
      <c r="N1410" s="9"/>
      <c r="O1410" s="9"/>
      <c r="P1410" s="9"/>
      <c r="Q1410" s="9"/>
      <c r="R1410" s="9"/>
      <c r="S1410" s="10"/>
      <c r="T1410" s="10"/>
      <c r="V1410" s="84"/>
      <c r="W1410" s="84"/>
      <c r="X1410" s="87"/>
      <c r="Z1410" s="13"/>
      <c r="AA1410" s="11"/>
      <c r="AB1410" s="22"/>
      <c r="AD1410" s="90"/>
      <c r="AF1410" s="12"/>
      <c r="AG1410" s="104"/>
      <c r="AI1410" s="94"/>
      <c r="AJ1410" s="94"/>
      <c r="AK1410" s="94"/>
      <c r="AM1410" s="7"/>
      <c r="AN1410" s="7"/>
      <c r="AO1410" s="7"/>
      <c r="AP1410" s="7"/>
      <c r="AQ1410" s="7"/>
      <c r="AR1410" s="7"/>
      <c r="AS1410" s="18"/>
      <c r="AU1410" s="9"/>
      <c r="AV1410" s="9"/>
      <c r="AW1410" s="9"/>
      <c r="AX1410" s="9"/>
      <c r="AY1410" s="9"/>
      <c r="AZ1410" s="9"/>
      <c r="BA1410" s="10"/>
    </row>
    <row r="1411" spans="1:53" ht="12.75" customHeight="1" x14ac:dyDescent="0.2">
      <c r="A1411" s="32"/>
      <c r="B1411" s="7"/>
      <c r="C1411" s="7"/>
      <c r="D1411" s="7"/>
      <c r="E1411" s="7"/>
      <c r="F1411" s="7"/>
      <c r="G1411" s="7"/>
      <c r="H1411" s="7"/>
      <c r="I1411" s="8"/>
      <c r="J1411" s="8"/>
      <c r="L1411" s="9"/>
      <c r="M1411" s="9"/>
      <c r="N1411" s="9"/>
      <c r="O1411" s="9"/>
      <c r="P1411" s="9"/>
      <c r="Q1411" s="9"/>
      <c r="R1411" s="9"/>
      <c r="S1411" s="10"/>
      <c r="T1411" s="10"/>
      <c r="V1411" s="84"/>
      <c r="W1411" s="84"/>
      <c r="X1411" s="87"/>
      <c r="Z1411" s="13"/>
      <c r="AA1411" s="11"/>
      <c r="AB1411" s="22"/>
      <c r="AD1411" s="90"/>
      <c r="AF1411" s="12"/>
      <c r="AG1411" s="104"/>
      <c r="AI1411" s="94"/>
      <c r="AJ1411" s="94"/>
      <c r="AK1411" s="94"/>
      <c r="AM1411" s="7"/>
      <c r="AN1411" s="7"/>
      <c r="AO1411" s="7"/>
      <c r="AP1411" s="7"/>
      <c r="AQ1411" s="7"/>
      <c r="AR1411" s="7"/>
      <c r="AS1411" s="18"/>
      <c r="AU1411" s="9"/>
      <c r="AV1411" s="9"/>
      <c r="AW1411" s="9"/>
      <c r="AX1411" s="9"/>
      <c r="AY1411" s="9"/>
      <c r="AZ1411" s="9"/>
      <c r="BA1411" s="10"/>
    </row>
    <row r="1412" spans="1:53" ht="12.75" customHeight="1" x14ac:dyDescent="0.2">
      <c r="A1412" s="32"/>
      <c r="B1412" s="7"/>
      <c r="C1412" s="7"/>
      <c r="D1412" s="7"/>
      <c r="E1412" s="7"/>
      <c r="F1412" s="7"/>
      <c r="G1412" s="7"/>
      <c r="H1412" s="7"/>
      <c r="I1412" s="8"/>
      <c r="J1412" s="8"/>
      <c r="L1412" s="9"/>
      <c r="M1412" s="9"/>
      <c r="N1412" s="9"/>
      <c r="O1412" s="9"/>
      <c r="P1412" s="9"/>
      <c r="Q1412" s="9"/>
      <c r="R1412" s="9"/>
      <c r="S1412" s="10"/>
      <c r="T1412" s="10"/>
      <c r="V1412" s="84"/>
      <c r="W1412" s="84"/>
      <c r="X1412" s="87"/>
      <c r="Z1412" s="13"/>
      <c r="AA1412" s="11"/>
      <c r="AB1412" s="22"/>
      <c r="AD1412" s="90"/>
      <c r="AF1412" s="12"/>
      <c r="AG1412" s="104"/>
      <c r="AI1412" s="94"/>
      <c r="AJ1412" s="94"/>
      <c r="AK1412" s="94"/>
      <c r="AM1412" s="7"/>
      <c r="AN1412" s="7"/>
      <c r="AO1412" s="7"/>
      <c r="AP1412" s="7"/>
      <c r="AQ1412" s="7"/>
      <c r="AR1412" s="7"/>
      <c r="AS1412" s="18"/>
      <c r="AU1412" s="9"/>
      <c r="AV1412" s="9"/>
      <c r="AW1412" s="9"/>
      <c r="AX1412" s="9"/>
      <c r="AY1412" s="9"/>
      <c r="AZ1412" s="9"/>
      <c r="BA1412" s="10"/>
    </row>
    <row r="1413" spans="1:53" ht="12.75" customHeight="1" x14ac:dyDescent="0.2">
      <c r="A1413" s="32"/>
      <c r="B1413" s="7"/>
      <c r="C1413" s="7"/>
      <c r="D1413" s="7"/>
      <c r="E1413" s="7"/>
      <c r="F1413" s="7"/>
      <c r="G1413" s="7"/>
      <c r="H1413" s="7"/>
      <c r="I1413" s="8"/>
      <c r="J1413" s="8"/>
      <c r="L1413" s="9"/>
      <c r="M1413" s="9"/>
      <c r="N1413" s="9"/>
      <c r="O1413" s="9"/>
      <c r="P1413" s="9"/>
      <c r="Q1413" s="9"/>
      <c r="R1413" s="9"/>
      <c r="S1413" s="10"/>
      <c r="T1413" s="10"/>
      <c r="V1413" s="84"/>
      <c r="W1413" s="84"/>
      <c r="X1413" s="87"/>
      <c r="Z1413" s="13"/>
      <c r="AA1413" s="11"/>
      <c r="AB1413" s="22"/>
      <c r="AD1413" s="90"/>
      <c r="AF1413" s="12"/>
      <c r="AG1413" s="104"/>
      <c r="AI1413" s="94"/>
      <c r="AJ1413" s="94"/>
      <c r="AK1413" s="94"/>
      <c r="AM1413" s="7"/>
      <c r="AN1413" s="7"/>
      <c r="AO1413" s="7"/>
      <c r="AP1413" s="7"/>
      <c r="AQ1413" s="7"/>
      <c r="AR1413" s="7"/>
      <c r="AS1413" s="18"/>
      <c r="AU1413" s="9"/>
      <c r="AV1413" s="9"/>
      <c r="AW1413" s="9"/>
      <c r="AX1413" s="9"/>
      <c r="AY1413" s="9"/>
      <c r="AZ1413" s="9"/>
      <c r="BA1413" s="10"/>
    </row>
    <row r="1414" spans="1:53" ht="12.75" customHeight="1" x14ac:dyDescent="0.2">
      <c r="A1414" s="32"/>
      <c r="B1414" s="7"/>
      <c r="C1414" s="7"/>
      <c r="D1414" s="7"/>
      <c r="E1414" s="7"/>
      <c r="F1414" s="7"/>
      <c r="G1414" s="7"/>
      <c r="H1414" s="7"/>
      <c r="I1414" s="8"/>
      <c r="J1414" s="8"/>
      <c r="L1414" s="9"/>
      <c r="M1414" s="9"/>
      <c r="N1414" s="9"/>
      <c r="O1414" s="9"/>
      <c r="P1414" s="9"/>
      <c r="Q1414" s="9"/>
      <c r="R1414" s="9"/>
      <c r="S1414" s="10"/>
      <c r="T1414" s="10"/>
      <c r="V1414" s="84"/>
      <c r="W1414" s="84"/>
      <c r="X1414" s="87"/>
      <c r="Z1414" s="13"/>
      <c r="AA1414" s="11"/>
      <c r="AB1414" s="22"/>
      <c r="AD1414" s="90"/>
      <c r="AF1414" s="12"/>
      <c r="AG1414" s="104"/>
      <c r="AI1414" s="94"/>
      <c r="AJ1414" s="94"/>
      <c r="AK1414" s="94"/>
      <c r="AM1414" s="7"/>
      <c r="AN1414" s="7"/>
      <c r="AO1414" s="7"/>
      <c r="AP1414" s="7"/>
      <c r="AQ1414" s="7"/>
      <c r="AR1414" s="7"/>
      <c r="AS1414" s="18"/>
      <c r="AU1414" s="9"/>
      <c r="AV1414" s="9"/>
      <c r="AW1414" s="9"/>
      <c r="AX1414" s="9"/>
      <c r="AY1414" s="9"/>
      <c r="AZ1414" s="9"/>
      <c r="BA1414" s="10"/>
    </row>
    <row r="1415" spans="1:53" ht="12.75" customHeight="1" x14ac:dyDescent="0.2">
      <c r="A1415" s="32"/>
      <c r="B1415" s="7"/>
      <c r="C1415" s="7"/>
      <c r="D1415" s="7"/>
      <c r="E1415" s="7"/>
      <c r="F1415" s="7"/>
      <c r="G1415" s="7"/>
      <c r="H1415" s="7"/>
      <c r="I1415" s="8"/>
      <c r="J1415" s="8"/>
      <c r="L1415" s="9"/>
      <c r="M1415" s="9"/>
      <c r="N1415" s="9"/>
      <c r="O1415" s="9"/>
      <c r="P1415" s="9"/>
      <c r="Q1415" s="9"/>
      <c r="R1415" s="9"/>
      <c r="S1415" s="10"/>
      <c r="T1415" s="10"/>
      <c r="V1415" s="84"/>
      <c r="W1415" s="84"/>
      <c r="X1415" s="87"/>
      <c r="Z1415" s="13"/>
      <c r="AA1415" s="11"/>
      <c r="AB1415" s="22"/>
      <c r="AD1415" s="90"/>
      <c r="AF1415" s="12"/>
      <c r="AG1415" s="104"/>
      <c r="AI1415" s="94"/>
      <c r="AJ1415" s="94"/>
      <c r="AK1415" s="94"/>
      <c r="AM1415" s="7"/>
      <c r="AN1415" s="7"/>
      <c r="AO1415" s="7"/>
      <c r="AP1415" s="7"/>
      <c r="AQ1415" s="7"/>
      <c r="AR1415" s="7"/>
      <c r="AS1415" s="18"/>
      <c r="AU1415" s="9"/>
      <c r="AV1415" s="9"/>
      <c r="AW1415" s="9"/>
      <c r="AX1415" s="9"/>
      <c r="AY1415" s="9"/>
      <c r="AZ1415" s="9"/>
      <c r="BA1415" s="10"/>
    </row>
    <row r="1416" spans="1:53" ht="12.75" customHeight="1" x14ac:dyDescent="0.2">
      <c r="A1416" s="32"/>
      <c r="B1416" s="7"/>
      <c r="C1416" s="7"/>
      <c r="D1416" s="7"/>
      <c r="E1416" s="7"/>
      <c r="F1416" s="7"/>
      <c r="G1416" s="7"/>
      <c r="H1416" s="7"/>
      <c r="I1416" s="8"/>
      <c r="J1416" s="8"/>
      <c r="L1416" s="9"/>
      <c r="M1416" s="9"/>
      <c r="N1416" s="9"/>
      <c r="O1416" s="9"/>
      <c r="P1416" s="9"/>
      <c r="Q1416" s="9"/>
      <c r="R1416" s="9"/>
      <c r="S1416" s="10"/>
      <c r="T1416" s="10"/>
      <c r="V1416" s="84"/>
      <c r="W1416" s="84"/>
      <c r="X1416" s="87"/>
      <c r="Z1416" s="13"/>
      <c r="AA1416" s="11"/>
      <c r="AB1416" s="22"/>
      <c r="AD1416" s="90"/>
      <c r="AF1416" s="12"/>
      <c r="AG1416" s="104"/>
      <c r="AI1416" s="94"/>
      <c r="AJ1416" s="94"/>
      <c r="AK1416" s="94"/>
      <c r="AM1416" s="7"/>
      <c r="AN1416" s="7"/>
      <c r="AO1416" s="7"/>
      <c r="AP1416" s="7"/>
      <c r="AQ1416" s="7"/>
      <c r="AR1416" s="7"/>
      <c r="AS1416" s="18"/>
      <c r="AU1416" s="9"/>
      <c r="AV1416" s="9"/>
      <c r="AW1416" s="9"/>
      <c r="AX1416" s="9"/>
      <c r="AY1416" s="9"/>
      <c r="AZ1416" s="9"/>
      <c r="BA1416" s="10"/>
    </row>
    <row r="1417" spans="1:53" ht="12.75" customHeight="1" x14ac:dyDescent="0.2">
      <c r="A1417" s="32"/>
      <c r="B1417" s="7"/>
      <c r="C1417" s="7"/>
      <c r="D1417" s="7"/>
      <c r="E1417" s="7"/>
      <c r="F1417" s="7"/>
      <c r="G1417" s="7"/>
      <c r="H1417" s="7"/>
      <c r="I1417" s="8"/>
      <c r="J1417" s="8"/>
      <c r="L1417" s="9"/>
      <c r="M1417" s="9"/>
      <c r="N1417" s="9"/>
      <c r="O1417" s="9"/>
      <c r="P1417" s="9"/>
      <c r="Q1417" s="9"/>
      <c r="R1417" s="9"/>
      <c r="S1417" s="10"/>
      <c r="T1417" s="10"/>
      <c r="V1417" s="84"/>
      <c r="W1417" s="84"/>
      <c r="X1417" s="87"/>
      <c r="Z1417" s="13"/>
      <c r="AA1417" s="11"/>
      <c r="AB1417" s="22"/>
      <c r="AD1417" s="90"/>
      <c r="AF1417" s="12"/>
      <c r="AG1417" s="104"/>
      <c r="AI1417" s="94"/>
      <c r="AJ1417" s="94"/>
      <c r="AK1417" s="94"/>
      <c r="AM1417" s="7"/>
      <c r="AN1417" s="7"/>
      <c r="AO1417" s="7"/>
      <c r="AP1417" s="7"/>
      <c r="AQ1417" s="7"/>
      <c r="AR1417" s="7"/>
      <c r="AS1417" s="18"/>
      <c r="AU1417" s="9"/>
      <c r="AV1417" s="9"/>
      <c r="AW1417" s="9"/>
      <c r="AX1417" s="9"/>
      <c r="AY1417" s="9"/>
      <c r="AZ1417" s="9"/>
      <c r="BA1417" s="10"/>
    </row>
    <row r="1418" spans="1:53" ht="12.75" customHeight="1" x14ac:dyDescent="0.2">
      <c r="A1418" s="32"/>
      <c r="B1418" s="7"/>
      <c r="C1418" s="7"/>
      <c r="D1418" s="7"/>
      <c r="E1418" s="7"/>
      <c r="F1418" s="7"/>
      <c r="G1418" s="7"/>
      <c r="H1418" s="7"/>
      <c r="I1418" s="8"/>
      <c r="J1418" s="8"/>
      <c r="L1418" s="9"/>
      <c r="M1418" s="9"/>
      <c r="N1418" s="9"/>
      <c r="O1418" s="9"/>
      <c r="P1418" s="9"/>
      <c r="Q1418" s="9"/>
      <c r="R1418" s="9"/>
      <c r="S1418" s="10"/>
      <c r="T1418" s="10"/>
      <c r="V1418" s="84"/>
      <c r="W1418" s="84"/>
      <c r="X1418" s="87"/>
      <c r="Z1418" s="13"/>
      <c r="AA1418" s="11"/>
      <c r="AB1418" s="22"/>
      <c r="AD1418" s="90"/>
      <c r="AF1418" s="12"/>
      <c r="AG1418" s="104"/>
      <c r="AI1418" s="94"/>
      <c r="AJ1418" s="94"/>
      <c r="AK1418" s="94"/>
      <c r="AM1418" s="7"/>
      <c r="AN1418" s="7"/>
      <c r="AO1418" s="7"/>
      <c r="AP1418" s="7"/>
      <c r="AQ1418" s="7"/>
      <c r="AR1418" s="7"/>
      <c r="AS1418" s="18"/>
      <c r="AU1418" s="9"/>
      <c r="AV1418" s="9"/>
      <c r="AW1418" s="9"/>
      <c r="AX1418" s="9"/>
      <c r="AY1418" s="9"/>
      <c r="AZ1418" s="9"/>
      <c r="BA1418" s="10"/>
    </row>
    <row r="1419" spans="1:53" ht="12.75" customHeight="1" x14ac:dyDescent="0.2">
      <c r="A1419" s="32"/>
      <c r="B1419" s="7"/>
      <c r="C1419" s="7"/>
      <c r="D1419" s="7"/>
      <c r="E1419" s="7"/>
      <c r="F1419" s="7"/>
      <c r="G1419" s="7"/>
      <c r="H1419" s="7"/>
      <c r="I1419" s="8"/>
      <c r="J1419" s="8"/>
      <c r="L1419" s="9"/>
      <c r="M1419" s="9"/>
      <c r="N1419" s="9"/>
      <c r="O1419" s="9"/>
      <c r="P1419" s="9"/>
      <c r="Q1419" s="9"/>
      <c r="R1419" s="9"/>
      <c r="S1419" s="10"/>
      <c r="T1419" s="10"/>
      <c r="V1419" s="84"/>
      <c r="W1419" s="84"/>
      <c r="X1419" s="87"/>
      <c r="Z1419" s="13"/>
      <c r="AA1419" s="11"/>
      <c r="AB1419" s="22"/>
      <c r="AD1419" s="90"/>
      <c r="AF1419" s="12"/>
      <c r="AG1419" s="104"/>
      <c r="AI1419" s="94"/>
      <c r="AJ1419" s="94"/>
      <c r="AK1419" s="94"/>
      <c r="AM1419" s="7"/>
      <c r="AN1419" s="7"/>
      <c r="AO1419" s="7"/>
      <c r="AP1419" s="7"/>
      <c r="AQ1419" s="7"/>
      <c r="AR1419" s="7"/>
      <c r="AS1419" s="18"/>
      <c r="AU1419" s="9"/>
      <c r="AV1419" s="9"/>
      <c r="AW1419" s="9"/>
      <c r="AX1419" s="9"/>
      <c r="AY1419" s="9"/>
      <c r="AZ1419" s="9"/>
      <c r="BA1419" s="10"/>
    </row>
    <row r="1420" spans="1:53" ht="12.75" customHeight="1" x14ac:dyDescent="0.2">
      <c r="A1420" s="32"/>
      <c r="B1420" s="7"/>
      <c r="C1420" s="7"/>
      <c r="D1420" s="7"/>
      <c r="E1420" s="7"/>
      <c r="F1420" s="7"/>
      <c r="G1420" s="7"/>
      <c r="H1420" s="7"/>
      <c r="I1420" s="8"/>
      <c r="J1420" s="8"/>
      <c r="L1420" s="9"/>
      <c r="M1420" s="9"/>
      <c r="N1420" s="9"/>
      <c r="O1420" s="9"/>
      <c r="P1420" s="9"/>
      <c r="Q1420" s="9"/>
      <c r="R1420" s="9"/>
      <c r="S1420" s="10"/>
      <c r="T1420" s="10"/>
      <c r="V1420" s="84"/>
      <c r="W1420" s="84"/>
      <c r="X1420" s="87"/>
      <c r="Z1420" s="13"/>
      <c r="AA1420" s="11"/>
      <c r="AB1420" s="22"/>
      <c r="AD1420" s="90"/>
      <c r="AF1420" s="12"/>
      <c r="AG1420" s="104"/>
      <c r="AI1420" s="94"/>
      <c r="AJ1420" s="94"/>
      <c r="AK1420" s="94"/>
      <c r="AM1420" s="7"/>
      <c r="AN1420" s="7"/>
      <c r="AO1420" s="7"/>
      <c r="AP1420" s="7"/>
      <c r="AQ1420" s="7"/>
      <c r="AR1420" s="7"/>
      <c r="AS1420" s="18"/>
      <c r="AU1420" s="9"/>
      <c r="AV1420" s="9"/>
      <c r="AW1420" s="9"/>
      <c r="AX1420" s="9"/>
      <c r="AY1420" s="9"/>
      <c r="AZ1420" s="9"/>
      <c r="BA1420" s="10"/>
    </row>
    <row r="1421" spans="1:53" ht="12.75" customHeight="1" x14ac:dyDescent="0.2">
      <c r="A1421" s="32"/>
      <c r="B1421" s="7"/>
      <c r="C1421" s="7"/>
      <c r="D1421" s="7"/>
      <c r="E1421" s="7"/>
      <c r="F1421" s="7"/>
      <c r="G1421" s="7"/>
      <c r="H1421" s="7"/>
      <c r="I1421" s="8"/>
      <c r="J1421" s="8"/>
      <c r="L1421" s="9"/>
      <c r="M1421" s="9"/>
      <c r="N1421" s="9"/>
      <c r="O1421" s="9"/>
      <c r="P1421" s="9"/>
      <c r="Q1421" s="9"/>
      <c r="R1421" s="9"/>
      <c r="S1421" s="10"/>
      <c r="T1421" s="10"/>
      <c r="V1421" s="84"/>
      <c r="W1421" s="84"/>
      <c r="X1421" s="87"/>
      <c r="Z1421" s="13"/>
      <c r="AA1421" s="11"/>
      <c r="AB1421" s="22"/>
      <c r="AD1421" s="90"/>
      <c r="AF1421" s="12"/>
      <c r="AG1421" s="104"/>
      <c r="AI1421" s="94"/>
      <c r="AJ1421" s="94"/>
      <c r="AK1421" s="94"/>
      <c r="AM1421" s="7"/>
      <c r="AN1421" s="7"/>
      <c r="AO1421" s="7"/>
      <c r="AP1421" s="7"/>
      <c r="AQ1421" s="7"/>
      <c r="AR1421" s="7"/>
      <c r="AS1421" s="18"/>
      <c r="AU1421" s="9"/>
      <c r="AV1421" s="9"/>
      <c r="AW1421" s="9"/>
      <c r="AX1421" s="9"/>
      <c r="AY1421" s="9"/>
      <c r="AZ1421" s="9"/>
      <c r="BA1421" s="10"/>
    </row>
    <row r="1422" spans="1:53" ht="12.75" customHeight="1" x14ac:dyDescent="0.2">
      <c r="A1422" s="32"/>
      <c r="B1422" s="7"/>
      <c r="C1422" s="7"/>
      <c r="D1422" s="7"/>
      <c r="E1422" s="7"/>
      <c r="F1422" s="7"/>
      <c r="G1422" s="7"/>
      <c r="H1422" s="7"/>
      <c r="I1422" s="8"/>
      <c r="J1422" s="8"/>
      <c r="L1422" s="9"/>
      <c r="M1422" s="9"/>
      <c r="N1422" s="9"/>
      <c r="O1422" s="9"/>
      <c r="P1422" s="9"/>
      <c r="Q1422" s="9"/>
      <c r="R1422" s="9"/>
      <c r="S1422" s="10"/>
      <c r="T1422" s="10"/>
      <c r="V1422" s="84"/>
      <c r="W1422" s="84"/>
      <c r="X1422" s="87"/>
      <c r="Z1422" s="13"/>
      <c r="AA1422" s="11"/>
      <c r="AB1422" s="22"/>
      <c r="AD1422" s="90"/>
      <c r="AF1422" s="12"/>
      <c r="AG1422" s="104"/>
      <c r="AI1422" s="94"/>
      <c r="AJ1422" s="94"/>
      <c r="AK1422" s="94"/>
      <c r="AM1422" s="7"/>
      <c r="AN1422" s="7"/>
      <c r="AO1422" s="7"/>
      <c r="AP1422" s="7"/>
      <c r="AQ1422" s="7"/>
      <c r="AR1422" s="7"/>
      <c r="AS1422" s="18"/>
      <c r="AU1422" s="9"/>
      <c r="AV1422" s="9"/>
      <c r="AW1422" s="9"/>
      <c r="AX1422" s="9"/>
      <c r="AY1422" s="9"/>
      <c r="AZ1422" s="9"/>
      <c r="BA1422" s="10"/>
    </row>
    <row r="1423" spans="1:53" ht="12.75" customHeight="1" x14ac:dyDescent="0.2">
      <c r="A1423" s="32"/>
      <c r="B1423" s="7"/>
      <c r="C1423" s="7"/>
      <c r="D1423" s="7"/>
      <c r="E1423" s="7"/>
      <c r="F1423" s="7"/>
      <c r="G1423" s="7"/>
      <c r="H1423" s="7"/>
      <c r="I1423" s="8"/>
      <c r="J1423" s="8"/>
      <c r="L1423" s="9"/>
      <c r="M1423" s="9"/>
      <c r="N1423" s="9"/>
      <c r="O1423" s="9"/>
      <c r="P1423" s="9"/>
      <c r="Q1423" s="9"/>
      <c r="R1423" s="9"/>
      <c r="S1423" s="10"/>
      <c r="T1423" s="10"/>
      <c r="V1423" s="84"/>
      <c r="W1423" s="84"/>
      <c r="X1423" s="87"/>
      <c r="Z1423" s="13"/>
      <c r="AA1423" s="11"/>
      <c r="AB1423" s="22"/>
      <c r="AD1423" s="90"/>
      <c r="AF1423" s="12"/>
      <c r="AG1423" s="104"/>
      <c r="AI1423" s="94"/>
      <c r="AJ1423" s="94"/>
      <c r="AK1423" s="94"/>
      <c r="AM1423" s="7"/>
      <c r="AN1423" s="7"/>
      <c r="AO1423" s="7"/>
      <c r="AP1423" s="7"/>
      <c r="AQ1423" s="7"/>
      <c r="AR1423" s="7"/>
      <c r="AS1423" s="18"/>
      <c r="AU1423" s="9"/>
      <c r="AV1423" s="9"/>
      <c r="AW1423" s="9"/>
      <c r="AX1423" s="9"/>
      <c r="AY1423" s="9"/>
      <c r="AZ1423" s="9"/>
      <c r="BA1423" s="10"/>
    </row>
    <row r="1424" spans="1:53" ht="12.75" customHeight="1" x14ac:dyDescent="0.2">
      <c r="A1424" s="32"/>
      <c r="B1424" s="7"/>
      <c r="C1424" s="7"/>
      <c r="D1424" s="7"/>
      <c r="E1424" s="7"/>
      <c r="F1424" s="7"/>
      <c r="G1424" s="7"/>
      <c r="H1424" s="7"/>
      <c r="I1424" s="8"/>
      <c r="J1424" s="8"/>
      <c r="L1424" s="9"/>
      <c r="M1424" s="9"/>
      <c r="N1424" s="9"/>
      <c r="O1424" s="9"/>
      <c r="P1424" s="9"/>
      <c r="Q1424" s="9"/>
      <c r="R1424" s="9"/>
      <c r="S1424" s="10"/>
      <c r="T1424" s="10"/>
      <c r="V1424" s="84"/>
      <c r="W1424" s="84"/>
      <c r="X1424" s="87"/>
      <c r="Z1424" s="13"/>
      <c r="AA1424" s="11"/>
      <c r="AB1424" s="22"/>
      <c r="AD1424" s="90"/>
      <c r="AF1424" s="12"/>
      <c r="AG1424" s="104"/>
      <c r="AI1424" s="94"/>
      <c r="AJ1424" s="94"/>
      <c r="AK1424" s="94"/>
      <c r="AM1424" s="7"/>
      <c r="AN1424" s="7"/>
      <c r="AO1424" s="7"/>
      <c r="AP1424" s="7"/>
      <c r="AQ1424" s="7"/>
      <c r="AR1424" s="7"/>
      <c r="AS1424" s="18"/>
      <c r="AU1424" s="9"/>
      <c r="AV1424" s="9"/>
      <c r="AW1424" s="9"/>
      <c r="AX1424" s="9"/>
      <c r="AY1424" s="9"/>
      <c r="AZ1424" s="9"/>
      <c r="BA1424" s="10"/>
    </row>
    <row r="1425" spans="1:53" ht="12.75" customHeight="1" x14ac:dyDescent="0.2">
      <c r="A1425" s="32"/>
      <c r="B1425" s="7"/>
      <c r="C1425" s="7"/>
      <c r="D1425" s="7"/>
      <c r="E1425" s="7"/>
      <c r="F1425" s="7"/>
      <c r="G1425" s="7"/>
      <c r="H1425" s="7"/>
      <c r="I1425" s="8"/>
      <c r="J1425" s="8"/>
      <c r="L1425" s="9"/>
      <c r="M1425" s="9"/>
      <c r="N1425" s="9"/>
      <c r="O1425" s="9"/>
      <c r="P1425" s="9"/>
      <c r="Q1425" s="9"/>
      <c r="R1425" s="9"/>
      <c r="S1425" s="10"/>
      <c r="T1425" s="10"/>
      <c r="V1425" s="84"/>
      <c r="W1425" s="84"/>
      <c r="X1425" s="87"/>
      <c r="Z1425" s="13"/>
      <c r="AA1425" s="11"/>
      <c r="AB1425" s="22"/>
      <c r="AD1425" s="90"/>
      <c r="AF1425" s="12"/>
      <c r="AG1425" s="104"/>
      <c r="AI1425" s="94"/>
      <c r="AJ1425" s="94"/>
      <c r="AK1425" s="94"/>
      <c r="AM1425" s="7"/>
      <c r="AN1425" s="7"/>
      <c r="AO1425" s="7"/>
      <c r="AP1425" s="7"/>
      <c r="AQ1425" s="7"/>
      <c r="AR1425" s="7"/>
      <c r="AS1425" s="18"/>
      <c r="AU1425" s="9"/>
      <c r="AV1425" s="9"/>
      <c r="AW1425" s="9"/>
      <c r="AX1425" s="9"/>
      <c r="AY1425" s="9"/>
      <c r="AZ1425" s="9"/>
      <c r="BA1425" s="10"/>
    </row>
    <row r="1426" spans="1:53" ht="12.75" customHeight="1" x14ac:dyDescent="0.2">
      <c r="A1426" s="32"/>
      <c r="B1426" s="7"/>
      <c r="C1426" s="7"/>
      <c r="D1426" s="7"/>
      <c r="E1426" s="7"/>
      <c r="F1426" s="7"/>
      <c r="G1426" s="7"/>
      <c r="H1426" s="7"/>
      <c r="I1426" s="8"/>
      <c r="J1426" s="8"/>
      <c r="L1426" s="9"/>
      <c r="M1426" s="9"/>
      <c r="N1426" s="9"/>
      <c r="O1426" s="9"/>
      <c r="P1426" s="9"/>
      <c r="Q1426" s="9"/>
      <c r="R1426" s="9"/>
      <c r="S1426" s="10"/>
      <c r="T1426" s="10"/>
      <c r="V1426" s="84"/>
      <c r="W1426" s="84"/>
      <c r="X1426" s="87"/>
      <c r="Z1426" s="13"/>
      <c r="AA1426" s="11"/>
      <c r="AB1426" s="22"/>
      <c r="AD1426" s="90"/>
      <c r="AF1426" s="12"/>
      <c r="AG1426" s="104"/>
      <c r="AI1426" s="94"/>
      <c r="AJ1426" s="94"/>
      <c r="AK1426" s="94"/>
      <c r="AM1426" s="7"/>
      <c r="AN1426" s="7"/>
      <c r="AO1426" s="7"/>
      <c r="AP1426" s="7"/>
      <c r="AQ1426" s="7"/>
      <c r="AR1426" s="7"/>
      <c r="AS1426" s="18"/>
      <c r="AU1426" s="9"/>
      <c r="AV1426" s="9"/>
      <c r="AW1426" s="9"/>
      <c r="AX1426" s="9"/>
      <c r="AY1426" s="9"/>
      <c r="AZ1426" s="9"/>
      <c r="BA1426" s="10"/>
    </row>
    <row r="1427" spans="1:53" ht="12.75" customHeight="1" x14ac:dyDescent="0.2">
      <c r="A1427" s="32"/>
      <c r="B1427" s="7"/>
      <c r="C1427" s="7"/>
      <c r="D1427" s="7"/>
      <c r="E1427" s="7"/>
      <c r="F1427" s="7"/>
      <c r="G1427" s="7"/>
      <c r="H1427" s="7"/>
      <c r="I1427" s="8"/>
      <c r="J1427" s="8"/>
      <c r="L1427" s="9"/>
      <c r="M1427" s="9"/>
      <c r="N1427" s="9"/>
      <c r="O1427" s="9"/>
      <c r="P1427" s="9"/>
      <c r="Q1427" s="9"/>
      <c r="R1427" s="9"/>
      <c r="S1427" s="10"/>
      <c r="T1427" s="10"/>
      <c r="V1427" s="84"/>
      <c r="W1427" s="84"/>
      <c r="X1427" s="87"/>
      <c r="Z1427" s="13"/>
      <c r="AA1427" s="11"/>
      <c r="AB1427" s="22"/>
      <c r="AD1427" s="90"/>
      <c r="AF1427" s="12"/>
      <c r="AG1427" s="104"/>
      <c r="AI1427" s="94"/>
      <c r="AJ1427" s="94"/>
      <c r="AK1427" s="94"/>
      <c r="AM1427" s="7"/>
      <c r="AN1427" s="7"/>
      <c r="AO1427" s="7"/>
      <c r="AP1427" s="7"/>
      <c r="AQ1427" s="7"/>
      <c r="AR1427" s="7"/>
      <c r="AS1427" s="18"/>
      <c r="AU1427" s="9"/>
      <c r="AV1427" s="9"/>
      <c r="AW1427" s="9"/>
      <c r="AX1427" s="9"/>
      <c r="AY1427" s="9"/>
      <c r="AZ1427" s="9"/>
      <c r="BA1427" s="10"/>
    </row>
    <row r="1428" spans="1:53" ht="12.75" customHeight="1" x14ac:dyDescent="0.2">
      <c r="A1428" s="32"/>
      <c r="B1428" s="7"/>
      <c r="C1428" s="7"/>
      <c r="D1428" s="7"/>
      <c r="E1428" s="7"/>
      <c r="F1428" s="7"/>
      <c r="G1428" s="7"/>
      <c r="H1428" s="7"/>
      <c r="I1428" s="8"/>
      <c r="J1428" s="8"/>
      <c r="L1428" s="9"/>
      <c r="M1428" s="9"/>
      <c r="N1428" s="9"/>
      <c r="O1428" s="9"/>
      <c r="P1428" s="9"/>
      <c r="Q1428" s="9"/>
      <c r="R1428" s="9"/>
      <c r="S1428" s="10"/>
      <c r="T1428" s="10"/>
      <c r="V1428" s="84"/>
      <c r="W1428" s="84"/>
      <c r="X1428" s="87"/>
      <c r="Z1428" s="13"/>
      <c r="AA1428" s="11"/>
      <c r="AB1428" s="22"/>
      <c r="AD1428" s="90"/>
      <c r="AF1428" s="12"/>
      <c r="AG1428" s="104"/>
      <c r="AI1428" s="94"/>
      <c r="AJ1428" s="94"/>
      <c r="AK1428" s="94"/>
      <c r="AM1428" s="7"/>
      <c r="AN1428" s="7"/>
      <c r="AO1428" s="7"/>
      <c r="AP1428" s="7"/>
      <c r="AQ1428" s="7"/>
      <c r="AR1428" s="7"/>
      <c r="AS1428" s="18"/>
      <c r="AU1428" s="9"/>
      <c r="AV1428" s="9"/>
      <c r="AW1428" s="9"/>
      <c r="AX1428" s="9"/>
      <c r="AY1428" s="9"/>
      <c r="AZ1428" s="9"/>
      <c r="BA1428" s="10"/>
    </row>
    <row r="1429" spans="1:53" ht="12.75" customHeight="1" x14ac:dyDescent="0.2">
      <c r="A1429" s="32"/>
      <c r="B1429" s="7"/>
      <c r="C1429" s="7"/>
      <c r="D1429" s="7"/>
      <c r="E1429" s="7"/>
      <c r="F1429" s="7"/>
      <c r="G1429" s="7"/>
      <c r="H1429" s="7"/>
      <c r="I1429" s="8"/>
      <c r="J1429" s="8"/>
      <c r="L1429" s="9"/>
      <c r="M1429" s="9"/>
      <c r="N1429" s="9"/>
      <c r="O1429" s="9"/>
      <c r="P1429" s="9"/>
      <c r="Q1429" s="9"/>
      <c r="R1429" s="9"/>
      <c r="S1429" s="10"/>
      <c r="T1429" s="10"/>
      <c r="V1429" s="84"/>
      <c r="W1429" s="84"/>
      <c r="X1429" s="87"/>
      <c r="Z1429" s="13"/>
      <c r="AA1429" s="11"/>
      <c r="AB1429" s="22"/>
      <c r="AD1429" s="90"/>
      <c r="AF1429" s="12"/>
      <c r="AG1429" s="104"/>
      <c r="AI1429" s="94"/>
      <c r="AJ1429" s="94"/>
      <c r="AK1429" s="94"/>
      <c r="AM1429" s="7"/>
      <c r="AN1429" s="7"/>
      <c r="AO1429" s="7"/>
      <c r="AP1429" s="7"/>
      <c r="AQ1429" s="7"/>
      <c r="AR1429" s="7"/>
      <c r="AS1429" s="18"/>
      <c r="AU1429" s="9"/>
      <c r="AV1429" s="9"/>
      <c r="AW1429" s="9"/>
      <c r="AX1429" s="9"/>
      <c r="AY1429" s="9"/>
      <c r="AZ1429" s="9"/>
      <c r="BA1429" s="10"/>
    </row>
    <row r="1430" spans="1:53" ht="12.75" customHeight="1" x14ac:dyDescent="0.2">
      <c r="A1430" s="32"/>
      <c r="B1430" s="7"/>
      <c r="C1430" s="7"/>
      <c r="D1430" s="7"/>
      <c r="E1430" s="7"/>
      <c r="F1430" s="7"/>
      <c r="G1430" s="7"/>
      <c r="H1430" s="7"/>
      <c r="I1430" s="8"/>
      <c r="J1430" s="8"/>
      <c r="L1430" s="9"/>
      <c r="M1430" s="9"/>
      <c r="N1430" s="9"/>
      <c r="O1430" s="9"/>
      <c r="P1430" s="9"/>
      <c r="Q1430" s="9"/>
      <c r="R1430" s="9"/>
      <c r="S1430" s="10"/>
      <c r="T1430" s="10"/>
      <c r="V1430" s="84"/>
      <c r="W1430" s="84"/>
      <c r="X1430" s="87"/>
      <c r="Z1430" s="13"/>
      <c r="AA1430" s="11"/>
      <c r="AB1430" s="22"/>
      <c r="AD1430" s="90"/>
      <c r="AF1430" s="12"/>
      <c r="AG1430" s="104"/>
      <c r="AI1430" s="94"/>
      <c r="AJ1430" s="94"/>
      <c r="AK1430" s="94"/>
      <c r="AM1430" s="7"/>
      <c r="AN1430" s="7"/>
      <c r="AO1430" s="7"/>
      <c r="AP1430" s="7"/>
      <c r="AQ1430" s="7"/>
      <c r="AR1430" s="7"/>
      <c r="AS1430" s="18"/>
      <c r="AU1430" s="9"/>
      <c r="AV1430" s="9"/>
      <c r="AW1430" s="9"/>
      <c r="AX1430" s="9"/>
      <c r="AY1430" s="9"/>
      <c r="AZ1430" s="9"/>
      <c r="BA1430" s="10"/>
    </row>
    <row r="1431" spans="1:53" ht="12.75" customHeight="1" x14ac:dyDescent="0.2">
      <c r="A1431" s="32"/>
      <c r="B1431" s="7"/>
      <c r="C1431" s="7"/>
      <c r="D1431" s="7"/>
      <c r="E1431" s="7"/>
      <c r="F1431" s="7"/>
      <c r="G1431" s="7"/>
      <c r="H1431" s="7"/>
      <c r="I1431" s="8"/>
      <c r="J1431" s="8"/>
      <c r="L1431" s="9"/>
      <c r="M1431" s="9"/>
      <c r="N1431" s="9"/>
      <c r="O1431" s="9"/>
      <c r="P1431" s="9"/>
      <c r="Q1431" s="9"/>
      <c r="R1431" s="9"/>
      <c r="S1431" s="10"/>
      <c r="T1431" s="10"/>
      <c r="V1431" s="84"/>
      <c r="W1431" s="84"/>
      <c r="X1431" s="87"/>
      <c r="Z1431" s="13"/>
      <c r="AA1431" s="11"/>
      <c r="AB1431" s="22"/>
      <c r="AD1431" s="90"/>
      <c r="AF1431" s="12"/>
      <c r="AG1431" s="104"/>
      <c r="AI1431" s="94"/>
      <c r="AJ1431" s="94"/>
      <c r="AK1431" s="94"/>
      <c r="AM1431" s="7"/>
      <c r="AN1431" s="7"/>
      <c r="AO1431" s="7"/>
      <c r="AP1431" s="7"/>
      <c r="AQ1431" s="7"/>
      <c r="AR1431" s="7"/>
      <c r="AS1431" s="18"/>
      <c r="AU1431" s="9"/>
      <c r="AV1431" s="9"/>
      <c r="AW1431" s="9"/>
      <c r="AX1431" s="9"/>
      <c r="AY1431" s="9"/>
      <c r="AZ1431" s="9"/>
      <c r="BA1431" s="10"/>
    </row>
    <row r="1432" spans="1:53" ht="12.75" customHeight="1" x14ac:dyDescent="0.2">
      <c r="A1432" s="32"/>
      <c r="B1432" s="7"/>
      <c r="C1432" s="7"/>
      <c r="D1432" s="7"/>
      <c r="E1432" s="7"/>
      <c r="F1432" s="7"/>
      <c r="G1432" s="7"/>
      <c r="H1432" s="7"/>
      <c r="I1432" s="8"/>
      <c r="J1432" s="8"/>
      <c r="L1432" s="9"/>
      <c r="M1432" s="9"/>
      <c r="N1432" s="9"/>
      <c r="O1432" s="9"/>
      <c r="P1432" s="9"/>
      <c r="Q1432" s="9"/>
      <c r="R1432" s="9"/>
      <c r="S1432" s="10"/>
      <c r="T1432" s="10"/>
      <c r="V1432" s="84"/>
      <c r="W1432" s="84"/>
      <c r="X1432" s="87"/>
      <c r="Z1432" s="13"/>
      <c r="AA1432" s="11"/>
      <c r="AB1432" s="22"/>
      <c r="AD1432" s="90"/>
      <c r="AF1432" s="12"/>
      <c r="AG1432" s="104"/>
      <c r="AI1432" s="94"/>
      <c r="AJ1432" s="94"/>
      <c r="AK1432" s="94"/>
      <c r="AM1432" s="7"/>
      <c r="AN1432" s="7"/>
      <c r="AO1432" s="7"/>
      <c r="AP1432" s="7"/>
      <c r="AQ1432" s="7"/>
      <c r="AR1432" s="7"/>
      <c r="AS1432" s="18"/>
      <c r="AU1432" s="9"/>
      <c r="AV1432" s="9"/>
      <c r="AW1432" s="9"/>
      <c r="AX1432" s="9"/>
      <c r="AY1432" s="9"/>
      <c r="AZ1432" s="9"/>
      <c r="BA1432" s="10"/>
    </row>
    <row r="1433" spans="1:53" ht="12.75" customHeight="1" x14ac:dyDescent="0.2">
      <c r="A1433" s="32"/>
      <c r="B1433" s="7"/>
      <c r="C1433" s="7"/>
      <c r="D1433" s="7"/>
      <c r="E1433" s="7"/>
      <c r="F1433" s="7"/>
      <c r="G1433" s="7"/>
      <c r="H1433" s="7"/>
      <c r="I1433" s="8"/>
      <c r="J1433" s="8"/>
      <c r="L1433" s="9"/>
      <c r="M1433" s="9"/>
      <c r="N1433" s="9"/>
      <c r="O1433" s="9"/>
      <c r="P1433" s="9"/>
      <c r="Q1433" s="9"/>
      <c r="R1433" s="9"/>
      <c r="S1433" s="10"/>
      <c r="T1433" s="10"/>
      <c r="V1433" s="84"/>
      <c r="W1433" s="84"/>
      <c r="X1433" s="87"/>
      <c r="Z1433" s="13"/>
      <c r="AA1433" s="11"/>
      <c r="AB1433" s="22"/>
      <c r="AD1433" s="90"/>
      <c r="AF1433" s="12"/>
      <c r="AG1433" s="104"/>
      <c r="AI1433" s="94"/>
      <c r="AJ1433" s="94"/>
      <c r="AK1433" s="94"/>
      <c r="AM1433" s="7"/>
      <c r="AN1433" s="7"/>
      <c r="AO1433" s="7"/>
      <c r="AP1433" s="7"/>
      <c r="AQ1433" s="7"/>
      <c r="AR1433" s="7"/>
      <c r="AS1433" s="18"/>
      <c r="AU1433" s="9"/>
      <c r="AV1433" s="9"/>
      <c r="AW1433" s="9"/>
      <c r="AX1433" s="9"/>
      <c r="AY1433" s="9"/>
      <c r="AZ1433" s="9"/>
      <c r="BA1433" s="10"/>
    </row>
    <row r="1434" spans="1:53" ht="12.75" customHeight="1" x14ac:dyDescent="0.2">
      <c r="A1434" s="32"/>
      <c r="B1434" s="7"/>
      <c r="C1434" s="7"/>
      <c r="D1434" s="7"/>
      <c r="E1434" s="7"/>
      <c r="F1434" s="7"/>
      <c r="G1434" s="7"/>
      <c r="H1434" s="7"/>
      <c r="I1434" s="8"/>
      <c r="J1434" s="8"/>
      <c r="L1434" s="9"/>
      <c r="M1434" s="9"/>
      <c r="N1434" s="9"/>
      <c r="O1434" s="9"/>
      <c r="P1434" s="9"/>
      <c r="Q1434" s="9"/>
      <c r="R1434" s="9"/>
      <c r="S1434" s="10"/>
      <c r="T1434" s="10"/>
      <c r="V1434" s="84"/>
      <c r="W1434" s="84"/>
      <c r="X1434" s="87"/>
      <c r="Z1434" s="13"/>
      <c r="AA1434" s="11"/>
      <c r="AB1434" s="22"/>
      <c r="AD1434" s="90"/>
      <c r="AF1434" s="12"/>
      <c r="AG1434" s="104"/>
      <c r="AI1434" s="94"/>
      <c r="AJ1434" s="94"/>
      <c r="AK1434" s="94"/>
      <c r="AM1434" s="7"/>
      <c r="AN1434" s="7"/>
      <c r="AO1434" s="7"/>
      <c r="AP1434" s="7"/>
      <c r="AQ1434" s="7"/>
      <c r="AR1434" s="7"/>
      <c r="AS1434" s="18"/>
      <c r="AU1434" s="9"/>
      <c r="AV1434" s="9"/>
      <c r="AW1434" s="9"/>
      <c r="AX1434" s="9"/>
      <c r="AY1434" s="9"/>
      <c r="AZ1434" s="9"/>
      <c r="BA1434" s="10"/>
    </row>
    <row r="1435" spans="1:53" ht="12.75" customHeight="1" x14ac:dyDescent="0.2">
      <c r="A1435" s="32"/>
      <c r="B1435" s="7"/>
      <c r="C1435" s="7"/>
      <c r="D1435" s="7"/>
      <c r="E1435" s="7"/>
      <c r="F1435" s="7"/>
      <c r="G1435" s="7"/>
      <c r="H1435" s="7"/>
      <c r="I1435" s="8"/>
      <c r="J1435" s="8"/>
      <c r="L1435" s="9"/>
      <c r="M1435" s="9"/>
      <c r="N1435" s="9"/>
      <c r="O1435" s="9"/>
      <c r="P1435" s="9"/>
      <c r="Q1435" s="9"/>
      <c r="R1435" s="9"/>
      <c r="S1435" s="10"/>
      <c r="T1435" s="10"/>
      <c r="V1435" s="84"/>
      <c r="W1435" s="84"/>
      <c r="X1435" s="87"/>
      <c r="Z1435" s="13"/>
      <c r="AA1435" s="11"/>
      <c r="AB1435" s="22"/>
      <c r="AD1435" s="90"/>
      <c r="AF1435" s="12"/>
      <c r="AG1435" s="104"/>
      <c r="AI1435" s="94"/>
      <c r="AJ1435" s="94"/>
      <c r="AK1435" s="94"/>
      <c r="AM1435" s="7"/>
      <c r="AN1435" s="7"/>
      <c r="AO1435" s="7"/>
      <c r="AP1435" s="7"/>
      <c r="AQ1435" s="7"/>
      <c r="AR1435" s="7"/>
      <c r="AS1435" s="18"/>
      <c r="AU1435" s="9"/>
      <c r="AV1435" s="9"/>
      <c r="AW1435" s="9"/>
      <c r="AX1435" s="9"/>
      <c r="AY1435" s="9"/>
      <c r="AZ1435" s="9"/>
      <c r="BA1435" s="10"/>
    </row>
    <row r="1436" spans="1:53" ht="12.75" customHeight="1" x14ac:dyDescent="0.2">
      <c r="A1436" s="32"/>
      <c r="B1436" s="7"/>
      <c r="C1436" s="7"/>
      <c r="D1436" s="7"/>
      <c r="E1436" s="7"/>
      <c r="F1436" s="7"/>
      <c r="G1436" s="7"/>
      <c r="H1436" s="7"/>
      <c r="I1436" s="8"/>
      <c r="J1436" s="8"/>
      <c r="L1436" s="9"/>
      <c r="M1436" s="9"/>
      <c r="N1436" s="9"/>
      <c r="O1436" s="9"/>
      <c r="P1436" s="9"/>
      <c r="Q1436" s="9"/>
      <c r="R1436" s="9"/>
      <c r="S1436" s="10"/>
      <c r="T1436" s="10"/>
      <c r="V1436" s="84"/>
      <c r="W1436" s="84"/>
      <c r="X1436" s="87"/>
      <c r="Z1436" s="13"/>
      <c r="AA1436" s="11"/>
      <c r="AB1436" s="22"/>
      <c r="AD1436" s="90"/>
      <c r="AF1436" s="12"/>
      <c r="AG1436" s="104"/>
      <c r="AI1436" s="94"/>
      <c r="AJ1436" s="94"/>
      <c r="AK1436" s="94"/>
      <c r="AM1436" s="7"/>
      <c r="AN1436" s="7"/>
      <c r="AO1436" s="7"/>
      <c r="AP1436" s="7"/>
      <c r="AQ1436" s="7"/>
      <c r="AR1436" s="7"/>
      <c r="AS1436" s="18"/>
      <c r="AU1436" s="9"/>
      <c r="AV1436" s="9"/>
      <c r="AW1436" s="9"/>
      <c r="AX1436" s="9"/>
      <c r="AY1436" s="9"/>
      <c r="AZ1436" s="9"/>
      <c r="BA1436" s="10"/>
    </row>
    <row r="1437" spans="1:53" ht="12.75" customHeight="1" x14ac:dyDescent="0.2">
      <c r="A1437" s="32"/>
      <c r="B1437" s="7"/>
      <c r="C1437" s="7"/>
      <c r="D1437" s="7"/>
      <c r="E1437" s="7"/>
      <c r="F1437" s="7"/>
      <c r="G1437" s="7"/>
      <c r="H1437" s="7"/>
      <c r="I1437" s="8"/>
      <c r="J1437" s="8"/>
      <c r="L1437" s="9"/>
      <c r="M1437" s="9"/>
      <c r="N1437" s="9"/>
      <c r="O1437" s="9"/>
      <c r="P1437" s="9"/>
      <c r="Q1437" s="9"/>
      <c r="R1437" s="9"/>
      <c r="S1437" s="10"/>
      <c r="T1437" s="10"/>
      <c r="V1437" s="84"/>
      <c r="W1437" s="84"/>
      <c r="X1437" s="87"/>
      <c r="Z1437" s="13"/>
      <c r="AA1437" s="11"/>
      <c r="AB1437" s="22"/>
      <c r="AD1437" s="90"/>
      <c r="AF1437" s="12"/>
      <c r="AG1437" s="104"/>
      <c r="AI1437" s="94"/>
      <c r="AJ1437" s="94"/>
      <c r="AK1437" s="94"/>
      <c r="AM1437" s="7"/>
      <c r="AN1437" s="7"/>
      <c r="AO1437" s="7"/>
      <c r="AP1437" s="7"/>
      <c r="AQ1437" s="7"/>
      <c r="AR1437" s="7"/>
      <c r="AS1437" s="18"/>
      <c r="AU1437" s="9"/>
      <c r="AV1437" s="9"/>
      <c r="AW1437" s="9"/>
      <c r="AX1437" s="9"/>
      <c r="AY1437" s="9"/>
      <c r="AZ1437" s="9"/>
      <c r="BA1437" s="10"/>
    </row>
    <row r="1438" spans="1:53" ht="12.75" customHeight="1" x14ac:dyDescent="0.2">
      <c r="A1438" s="32"/>
      <c r="B1438" s="7"/>
      <c r="C1438" s="7"/>
      <c r="D1438" s="7"/>
      <c r="E1438" s="7"/>
      <c r="F1438" s="7"/>
      <c r="G1438" s="7"/>
      <c r="H1438" s="7"/>
      <c r="I1438" s="8"/>
      <c r="J1438" s="8"/>
      <c r="L1438" s="9"/>
      <c r="M1438" s="9"/>
      <c r="N1438" s="9"/>
      <c r="O1438" s="9"/>
      <c r="P1438" s="9"/>
      <c r="Q1438" s="9"/>
      <c r="R1438" s="9"/>
      <c r="S1438" s="10"/>
      <c r="T1438" s="10"/>
      <c r="V1438" s="84"/>
      <c r="W1438" s="84"/>
      <c r="X1438" s="87"/>
      <c r="Z1438" s="13"/>
      <c r="AA1438" s="11"/>
      <c r="AB1438" s="22"/>
      <c r="AD1438" s="90"/>
      <c r="AF1438" s="12"/>
      <c r="AG1438" s="104"/>
      <c r="AI1438" s="94"/>
      <c r="AJ1438" s="94"/>
      <c r="AK1438" s="94"/>
      <c r="AM1438" s="7"/>
      <c r="AN1438" s="7"/>
      <c r="AO1438" s="7"/>
      <c r="AP1438" s="7"/>
      <c r="AQ1438" s="7"/>
      <c r="AR1438" s="7"/>
      <c r="AS1438" s="18"/>
      <c r="AU1438" s="9"/>
      <c r="AV1438" s="9"/>
      <c r="AW1438" s="9"/>
      <c r="AX1438" s="9"/>
      <c r="AY1438" s="9"/>
      <c r="AZ1438" s="9"/>
      <c r="BA1438" s="10"/>
    </row>
    <row r="1439" spans="1:53" ht="12.75" customHeight="1" x14ac:dyDescent="0.2">
      <c r="A1439" s="32"/>
      <c r="B1439" s="7"/>
      <c r="C1439" s="7"/>
      <c r="D1439" s="7"/>
      <c r="E1439" s="7"/>
      <c r="F1439" s="7"/>
      <c r="G1439" s="7"/>
      <c r="H1439" s="7"/>
      <c r="I1439" s="8"/>
      <c r="J1439" s="8"/>
      <c r="L1439" s="9"/>
      <c r="M1439" s="9"/>
      <c r="N1439" s="9"/>
      <c r="O1439" s="9"/>
      <c r="P1439" s="9"/>
      <c r="Q1439" s="9"/>
      <c r="R1439" s="9"/>
      <c r="S1439" s="10"/>
      <c r="T1439" s="10"/>
      <c r="V1439" s="84"/>
      <c r="W1439" s="84"/>
      <c r="X1439" s="87"/>
      <c r="Z1439" s="13"/>
      <c r="AA1439" s="11"/>
      <c r="AB1439" s="22"/>
      <c r="AD1439" s="90"/>
      <c r="AF1439" s="12"/>
      <c r="AG1439" s="104"/>
      <c r="AI1439" s="94"/>
      <c r="AJ1439" s="94"/>
      <c r="AK1439" s="94"/>
      <c r="AM1439" s="7"/>
      <c r="AN1439" s="7"/>
      <c r="AO1439" s="7"/>
      <c r="AP1439" s="7"/>
      <c r="AQ1439" s="7"/>
      <c r="AR1439" s="7"/>
      <c r="AS1439" s="18"/>
      <c r="AU1439" s="9"/>
      <c r="AV1439" s="9"/>
      <c r="AW1439" s="9"/>
      <c r="AX1439" s="9"/>
      <c r="AY1439" s="9"/>
      <c r="AZ1439" s="9"/>
      <c r="BA1439" s="10"/>
    </row>
    <row r="1440" spans="1:53" ht="12.75" customHeight="1" x14ac:dyDescent="0.2">
      <c r="A1440" s="32"/>
      <c r="B1440" s="7"/>
      <c r="C1440" s="7"/>
      <c r="D1440" s="7"/>
      <c r="E1440" s="7"/>
      <c r="F1440" s="7"/>
      <c r="G1440" s="7"/>
      <c r="H1440" s="7"/>
      <c r="I1440" s="8"/>
      <c r="J1440" s="8"/>
      <c r="L1440" s="9"/>
      <c r="M1440" s="9"/>
      <c r="N1440" s="9"/>
      <c r="O1440" s="9"/>
      <c r="P1440" s="9"/>
      <c r="Q1440" s="9"/>
      <c r="R1440" s="9"/>
      <c r="S1440" s="10"/>
      <c r="T1440" s="10"/>
      <c r="V1440" s="84"/>
      <c r="W1440" s="84"/>
      <c r="X1440" s="87"/>
      <c r="Z1440" s="13"/>
      <c r="AA1440" s="11"/>
      <c r="AB1440" s="22"/>
      <c r="AD1440" s="90"/>
      <c r="AF1440" s="12"/>
      <c r="AG1440" s="104"/>
      <c r="AI1440" s="94"/>
      <c r="AJ1440" s="94"/>
      <c r="AK1440" s="94"/>
      <c r="AM1440" s="7"/>
      <c r="AN1440" s="7"/>
      <c r="AO1440" s="7"/>
      <c r="AP1440" s="7"/>
      <c r="AQ1440" s="7"/>
      <c r="AR1440" s="7"/>
      <c r="AS1440" s="18"/>
      <c r="AU1440" s="9"/>
      <c r="AV1440" s="9"/>
      <c r="AW1440" s="9"/>
      <c r="AX1440" s="9"/>
      <c r="AY1440" s="9"/>
      <c r="AZ1440" s="9"/>
      <c r="BA1440" s="10"/>
    </row>
    <row r="1441" spans="1:53" ht="12.75" customHeight="1" x14ac:dyDescent="0.2">
      <c r="A1441" s="32"/>
      <c r="B1441" s="7"/>
      <c r="C1441" s="7"/>
      <c r="D1441" s="7"/>
      <c r="E1441" s="7"/>
      <c r="F1441" s="7"/>
      <c r="G1441" s="7"/>
      <c r="H1441" s="7"/>
      <c r="I1441" s="8"/>
      <c r="J1441" s="8"/>
      <c r="L1441" s="9"/>
      <c r="M1441" s="9"/>
      <c r="N1441" s="9"/>
      <c r="O1441" s="9"/>
      <c r="P1441" s="9"/>
      <c r="Q1441" s="9"/>
      <c r="R1441" s="9"/>
      <c r="S1441" s="10"/>
      <c r="T1441" s="10"/>
      <c r="V1441" s="84"/>
      <c r="W1441" s="84"/>
      <c r="X1441" s="87"/>
      <c r="Z1441" s="13"/>
      <c r="AA1441" s="11"/>
      <c r="AB1441" s="22"/>
      <c r="AD1441" s="90"/>
      <c r="AF1441" s="12"/>
      <c r="AG1441" s="104"/>
      <c r="AI1441" s="94"/>
      <c r="AJ1441" s="94"/>
      <c r="AK1441" s="94"/>
      <c r="AM1441" s="7"/>
      <c r="AN1441" s="7"/>
      <c r="AO1441" s="7"/>
      <c r="AP1441" s="7"/>
      <c r="AQ1441" s="7"/>
      <c r="AR1441" s="7"/>
      <c r="AS1441" s="18"/>
      <c r="AU1441" s="9"/>
      <c r="AV1441" s="9"/>
      <c r="AW1441" s="9"/>
      <c r="AX1441" s="9"/>
      <c r="AY1441" s="9"/>
      <c r="AZ1441" s="9"/>
      <c r="BA1441" s="10"/>
    </row>
    <row r="1442" spans="1:53" ht="12.75" customHeight="1" x14ac:dyDescent="0.2">
      <c r="A1442" s="32"/>
      <c r="B1442" s="7"/>
      <c r="C1442" s="7"/>
      <c r="D1442" s="7"/>
      <c r="E1442" s="7"/>
      <c r="F1442" s="7"/>
      <c r="G1442" s="7"/>
      <c r="H1442" s="7"/>
      <c r="I1442" s="8"/>
      <c r="J1442" s="8"/>
      <c r="L1442" s="9"/>
      <c r="M1442" s="9"/>
      <c r="N1442" s="9"/>
      <c r="O1442" s="9"/>
      <c r="P1442" s="9"/>
      <c r="Q1442" s="9"/>
      <c r="R1442" s="9"/>
      <c r="S1442" s="10"/>
      <c r="T1442" s="10"/>
      <c r="V1442" s="84"/>
      <c r="W1442" s="84"/>
      <c r="X1442" s="87"/>
      <c r="Z1442" s="13"/>
      <c r="AA1442" s="11"/>
      <c r="AB1442" s="22"/>
      <c r="AD1442" s="90"/>
      <c r="AF1442" s="12"/>
      <c r="AG1442" s="104"/>
      <c r="AI1442" s="94"/>
      <c r="AJ1442" s="94"/>
      <c r="AK1442" s="94"/>
      <c r="AM1442" s="7"/>
      <c r="AN1442" s="7"/>
      <c r="AO1442" s="7"/>
      <c r="AP1442" s="7"/>
      <c r="AQ1442" s="7"/>
      <c r="AR1442" s="7"/>
      <c r="AS1442" s="18"/>
      <c r="AU1442" s="9"/>
      <c r="AV1442" s="9"/>
      <c r="AW1442" s="9"/>
      <c r="AX1442" s="9"/>
      <c r="AY1442" s="9"/>
      <c r="AZ1442" s="9"/>
      <c r="BA1442" s="10"/>
    </row>
    <row r="1443" spans="1:53" ht="12.75" customHeight="1" x14ac:dyDescent="0.2">
      <c r="A1443" s="32"/>
      <c r="B1443" s="7"/>
      <c r="C1443" s="7"/>
      <c r="D1443" s="7"/>
      <c r="E1443" s="7"/>
      <c r="F1443" s="7"/>
      <c r="G1443" s="7"/>
      <c r="H1443" s="7"/>
      <c r="I1443" s="8"/>
      <c r="J1443" s="8"/>
      <c r="L1443" s="9"/>
      <c r="M1443" s="9"/>
      <c r="N1443" s="9"/>
      <c r="O1443" s="9"/>
      <c r="P1443" s="9"/>
      <c r="Q1443" s="9"/>
      <c r="R1443" s="9"/>
      <c r="S1443" s="10"/>
      <c r="T1443" s="10"/>
      <c r="V1443" s="84"/>
      <c r="W1443" s="84"/>
      <c r="X1443" s="87"/>
      <c r="Z1443" s="13"/>
      <c r="AA1443" s="11"/>
      <c r="AB1443" s="22"/>
      <c r="AD1443" s="90"/>
      <c r="AF1443" s="12"/>
      <c r="AG1443" s="104"/>
      <c r="AI1443" s="94"/>
      <c r="AJ1443" s="94"/>
      <c r="AK1443" s="94"/>
      <c r="AM1443" s="7"/>
      <c r="AN1443" s="7"/>
      <c r="AO1443" s="7"/>
      <c r="AP1443" s="7"/>
      <c r="AQ1443" s="7"/>
      <c r="AR1443" s="7"/>
      <c r="AS1443" s="18"/>
      <c r="AU1443" s="9"/>
      <c r="AV1443" s="9"/>
      <c r="AW1443" s="9"/>
      <c r="AX1443" s="9"/>
      <c r="AY1443" s="9"/>
      <c r="AZ1443" s="9"/>
      <c r="BA1443" s="10"/>
    </row>
    <row r="1444" spans="1:53" ht="12.75" customHeight="1" x14ac:dyDescent="0.2">
      <c r="A1444" s="32"/>
      <c r="B1444" s="7"/>
      <c r="C1444" s="7"/>
      <c r="D1444" s="7"/>
      <c r="E1444" s="7"/>
      <c r="F1444" s="7"/>
      <c r="G1444" s="7"/>
      <c r="H1444" s="7"/>
      <c r="I1444" s="8"/>
      <c r="J1444" s="8"/>
      <c r="L1444" s="9"/>
      <c r="M1444" s="9"/>
      <c r="N1444" s="9"/>
      <c r="O1444" s="9"/>
      <c r="P1444" s="9"/>
      <c r="Q1444" s="9"/>
      <c r="R1444" s="9"/>
      <c r="S1444" s="10"/>
      <c r="T1444" s="10"/>
      <c r="V1444" s="84"/>
      <c r="W1444" s="84"/>
      <c r="X1444" s="87"/>
      <c r="Z1444" s="13"/>
      <c r="AA1444" s="11"/>
      <c r="AB1444" s="22"/>
      <c r="AD1444" s="90"/>
      <c r="AF1444" s="12"/>
      <c r="AG1444" s="104"/>
      <c r="AI1444" s="94"/>
      <c r="AJ1444" s="94"/>
      <c r="AK1444" s="94"/>
      <c r="AM1444" s="7"/>
      <c r="AN1444" s="7"/>
      <c r="AO1444" s="7"/>
      <c r="AP1444" s="7"/>
      <c r="AQ1444" s="7"/>
      <c r="AR1444" s="7"/>
      <c r="AS1444" s="18"/>
      <c r="AU1444" s="9"/>
      <c r="AV1444" s="9"/>
      <c r="AW1444" s="9"/>
      <c r="AX1444" s="9"/>
      <c r="AY1444" s="9"/>
      <c r="AZ1444" s="9"/>
      <c r="BA1444" s="10"/>
    </row>
    <row r="1445" spans="1:53" ht="12.75" customHeight="1" x14ac:dyDescent="0.2">
      <c r="A1445" s="32"/>
      <c r="B1445" s="7"/>
      <c r="C1445" s="7"/>
      <c r="D1445" s="7"/>
      <c r="E1445" s="7"/>
      <c r="F1445" s="7"/>
      <c r="G1445" s="7"/>
      <c r="H1445" s="7"/>
      <c r="I1445" s="8"/>
      <c r="J1445" s="8"/>
      <c r="L1445" s="9"/>
      <c r="M1445" s="9"/>
      <c r="N1445" s="9"/>
      <c r="O1445" s="9"/>
      <c r="P1445" s="9"/>
      <c r="Q1445" s="9"/>
      <c r="R1445" s="9"/>
      <c r="S1445" s="10"/>
      <c r="T1445" s="10"/>
      <c r="V1445" s="84"/>
      <c r="W1445" s="84"/>
      <c r="X1445" s="87"/>
      <c r="Z1445" s="13"/>
      <c r="AA1445" s="11"/>
      <c r="AB1445" s="22"/>
      <c r="AD1445" s="90"/>
      <c r="AF1445" s="12"/>
      <c r="AG1445" s="104"/>
      <c r="AI1445" s="94"/>
      <c r="AJ1445" s="94"/>
      <c r="AK1445" s="94"/>
      <c r="AM1445" s="7"/>
      <c r="AN1445" s="7"/>
      <c r="AO1445" s="7"/>
      <c r="AP1445" s="7"/>
      <c r="AQ1445" s="7"/>
      <c r="AR1445" s="7"/>
      <c r="AS1445" s="18"/>
      <c r="AU1445" s="9"/>
      <c r="AV1445" s="9"/>
      <c r="AW1445" s="9"/>
      <c r="AX1445" s="9"/>
      <c r="AY1445" s="9"/>
      <c r="AZ1445" s="9"/>
      <c r="BA1445" s="10"/>
    </row>
    <row r="1446" spans="1:53" ht="12.75" customHeight="1" x14ac:dyDescent="0.2">
      <c r="A1446" s="32"/>
      <c r="B1446" s="7"/>
      <c r="C1446" s="7"/>
      <c r="D1446" s="7"/>
      <c r="E1446" s="7"/>
      <c r="F1446" s="7"/>
      <c r="G1446" s="7"/>
      <c r="H1446" s="7"/>
      <c r="I1446" s="8"/>
      <c r="J1446" s="8"/>
      <c r="L1446" s="9"/>
      <c r="M1446" s="9"/>
      <c r="N1446" s="9"/>
      <c r="O1446" s="9"/>
      <c r="P1446" s="9"/>
      <c r="Q1446" s="9"/>
      <c r="R1446" s="9"/>
      <c r="S1446" s="10"/>
      <c r="T1446" s="10"/>
      <c r="V1446" s="84"/>
      <c r="W1446" s="84"/>
      <c r="X1446" s="87"/>
      <c r="Z1446" s="13"/>
      <c r="AA1446" s="11"/>
      <c r="AB1446" s="22"/>
      <c r="AD1446" s="90"/>
      <c r="AF1446" s="12"/>
      <c r="AG1446" s="104"/>
      <c r="AI1446" s="94"/>
      <c r="AJ1446" s="94"/>
      <c r="AK1446" s="94"/>
      <c r="AM1446" s="7"/>
      <c r="AN1446" s="7"/>
      <c r="AO1446" s="7"/>
      <c r="AP1446" s="7"/>
      <c r="AQ1446" s="7"/>
      <c r="AR1446" s="7"/>
      <c r="AS1446" s="18"/>
      <c r="AU1446" s="9"/>
      <c r="AV1446" s="9"/>
      <c r="AW1446" s="9"/>
      <c r="AX1446" s="9"/>
      <c r="AY1446" s="9"/>
      <c r="AZ1446" s="9"/>
      <c r="BA1446" s="10"/>
    </row>
    <row r="1447" spans="1:53" ht="12.75" customHeight="1" x14ac:dyDescent="0.2">
      <c r="A1447" s="32"/>
      <c r="B1447" s="7"/>
      <c r="C1447" s="7"/>
      <c r="D1447" s="7"/>
      <c r="E1447" s="7"/>
      <c r="F1447" s="7"/>
      <c r="G1447" s="7"/>
      <c r="H1447" s="7"/>
      <c r="I1447" s="8"/>
      <c r="J1447" s="8"/>
      <c r="L1447" s="9"/>
      <c r="M1447" s="9"/>
      <c r="N1447" s="9"/>
      <c r="O1447" s="9"/>
      <c r="P1447" s="9"/>
      <c r="Q1447" s="9"/>
      <c r="R1447" s="9"/>
      <c r="S1447" s="10"/>
      <c r="T1447" s="10"/>
      <c r="V1447" s="84"/>
      <c r="W1447" s="84"/>
      <c r="X1447" s="87"/>
      <c r="Z1447" s="13"/>
      <c r="AA1447" s="11"/>
      <c r="AB1447" s="22"/>
      <c r="AD1447" s="90"/>
      <c r="AF1447" s="12"/>
      <c r="AG1447" s="104"/>
      <c r="AI1447" s="94"/>
      <c r="AJ1447" s="94"/>
      <c r="AK1447" s="94"/>
      <c r="AM1447" s="7"/>
      <c r="AN1447" s="7"/>
      <c r="AO1447" s="7"/>
      <c r="AP1447" s="7"/>
      <c r="AQ1447" s="7"/>
      <c r="AR1447" s="7"/>
      <c r="AS1447" s="18"/>
      <c r="AU1447" s="9"/>
      <c r="AV1447" s="9"/>
      <c r="AW1447" s="9"/>
      <c r="AX1447" s="9"/>
      <c r="AY1447" s="9"/>
      <c r="AZ1447" s="9"/>
      <c r="BA1447" s="10"/>
    </row>
    <row r="1448" spans="1:53" ht="12.75" customHeight="1" x14ac:dyDescent="0.2">
      <c r="A1448" s="32"/>
      <c r="B1448" s="7"/>
      <c r="C1448" s="7"/>
      <c r="D1448" s="7"/>
      <c r="E1448" s="7"/>
      <c r="F1448" s="7"/>
      <c r="G1448" s="7"/>
      <c r="H1448" s="7"/>
      <c r="I1448" s="8"/>
      <c r="J1448" s="8"/>
      <c r="L1448" s="9"/>
      <c r="M1448" s="9"/>
      <c r="N1448" s="9"/>
      <c r="O1448" s="9"/>
      <c r="P1448" s="9"/>
      <c r="Q1448" s="9"/>
      <c r="R1448" s="9"/>
      <c r="S1448" s="10"/>
      <c r="T1448" s="10"/>
      <c r="V1448" s="84"/>
      <c r="W1448" s="84"/>
      <c r="X1448" s="87"/>
      <c r="Z1448" s="13"/>
      <c r="AA1448" s="11"/>
      <c r="AB1448" s="22"/>
      <c r="AD1448" s="90"/>
      <c r="AF1448" s="12"/>
      <c r="AG1448" s="104"/>
      <c r="AI1448" s="94"/>
      <c r="AJ1448" s="94"/>
      <c r="AK1448" s="94"/>
      <c r="AM1448" s="7"/>
      <c r="AN1448" s="7"/>
      <c r="AO1448" s="7"/>
      <c r="AP1448" s="7"/>
      <c r="AQ1448" s="7"/>
      <c r="AR1448" s="7"/>
      <c r="AS1448" s="18"/>
      <c r="AU1448" s="9"/>
      <c r="AV1448" s="9"/>
      <c r="AW1448" s="9"/>
      <c r="AX1448" s="9"/>
      <c r="AY1448" s="9"/>
      <c r="AZ1448" s="9"/>
      <c r="BA1448" s="10"/>
    </row>
    <row r="1449" spans="1:53" ht="12.75" customHeight="1" x14ac:dyDescent="0.2">
      <c r="A1449" s="32"/>
      <c r="B1449" s="7"/>
      <c r="C1449" s="7"/>
      <c r="D1449" s="7"/>
      <c r="E1449" s="7"/>
      <c r="F1449" s="7"/>
      <c r="G1449" s="7"/>
      <c r="H1449" s="7"/>
      <c r="I1449" s="8"/>
      <c r="J1449" s="8"/>
      <c r="L1449" s="9"/>
      <c r="M1449" s="9"/>
      <c r="N1449" s="9"/>
      <c r="O1449" s="9"/>
      <c r="P1449" s="9"/>
      <c r="Q1449" s="9"/>
      <c r="R1449" s="9"/>
      <c r="S1449" s="10"/>
      <c r="T1449" s="10"/>
      <c r="V1449" s="84"/>
      <c r="W1449" s="84"/>
      <c r="X1449" s="87"/>
      <c r="Z1449" s="13"/>
      <c r="AA1449" s="11"/>
      <c r="AB1449" s="22"/>
      <c r="AD1449" s="90"/>
      <c r="AF1449" s="12"/>
      <c r="AG1449" s="104"/>
      <c r="AI1449" s="94"/>
      <c r="AJ1449" s="94"/>
      <c r="AK1449" s="94"/>
      <c r="AM1449" s="7"/>
      <c r="AN1449" s="7"/>
      <c r="AO1449" s="7"/>
      <c r="AP1449" s="7"/>
      <c r="AQ1449" s="7"/>
      <c r="AR1449" s="7"/>
      <c r="AS1449" s="18"/>
      <c r="AU1449" s="9"/>
      <c r="AV1449" s="9"/>
      <c r="AW1449" s="9"/>
      <c r="AX1449" s="9"/>
      <c r="AY1449" s="9"/>
      <c r="AZ1449" s="9"/>
      <c r="BA1449" s="10"/>
    </row>
    <row r="1450" spans="1:53" ht="12.75" customHeight="1" x14ac:dyDescent="0.2">
      <c r="A1450" s="32"/>
      <c r="B1450" s="7"/>
      <c r="C1450" s="7"/>
      <c r="D1450" s="7"/>
      <c r="E1450" s="7"/>
      <c r="F1450" s="7"/>
      <c r="G1450" s="7"/>
      <c r="H1450" s="7"/>
      <c r="I1450" s="8"/>
      <c r="J1450" s="8"/>
      <c r="L1450" s="9"/>
      <c r="M1450" s="9"/>
      <c r="N1450" s="9"/>
      <c r="O1450" s="9"/>
      <c r="P1450" s="9"/>
      <c r="Q1450" s="9"/>
      <c r="R1450" s="9"/>
      <c r="S1450" s="10"/>
      <c r="T1450" s="10"/>
      <c r="V1450" s="84"/>
      <c r="W1450" s="84"/>
      <c r="X1450" s="87"/>
      <c r="Z1450" s="13"/>
      <c r="AA1450" s="11"/>
      <c r="AB1450" s="22"/>
      <c r="AD1450" s="90"/>
      <c r="AF1450" s="12"/>
      <c r="AG1450" s="104"/>
      <c r="AI1450" s="94"/>
      <c r="AJ1450" s="94"/>
      <c r="AK1450" s="94"/>
      <c r="AM1450" s="7"/>
      <c r="AN1450" s="7"/>
      <c r="AO1450" s="7"/>
      <c r="AP1450" s="7"/>
      <c r="AQ1450" s="7"/>
      <c r="AR1450" s="7"/>
      <c r="AS1450" s="18"/>
      <c r="AU1450" s="9"/>
      <c r="AV1450" s="9"/>
      <c r="AW1450" s="9"/>
      <c r="AX1450" s="9"/>
      <c r="AY1450" s="9"/>
      <c r="AZ1450" s="9"/>
      <c r="BA1450" s="10"/>
    </row>
    <row r="1451" spans="1:53" ht="12.75" customHeight="1" x14ac:dyDescent="0.2">
      <c r="A1451" s="32"/>
      <c r="B1451" s="7"/>
      <c r="C1451" s="7"/>
      <c r="D1451" s="7"/>
      <c r="E1451" s="7"/>
      <c r="F1451" s="7"/>
      <c r="G1451" s="7"/>
      <c r="H1451" s="7"/>
      <c r="I1451" s="8"/>
      <c r="J1451" s="8"/>
      <c r="L1451" s="9"/>
      <c r="M1451" s="9"/>
      <c r="N1451" s="9"/>
      <c r="O1451" s="9"/>
      <c r="P1451" s="9"/>
      <c r="Q1451" s="9"/>
      <c r="R1451" s="9"/>
      <c r="S1451" s="10"/>
      <c r="T1451" s="10"/>
      <c r="V1451" s="84"/>
      <c r="W1451" s="84"/>
      <c r="X1451" s="87"/>
      <c r="Z1451" s="13"/>
      <c r="AA1451" s="11"/>
      <c r="AB1451" s="22"/>
      <c r="AD1451" s="90"/>
      <c r="AF1451" s="12"/>
      <c r="AG1451" s="104"/>
      <c r="AI1451" s="94"/>
      <c r="AJ1451" s="94"/>
      <c r="AK1451" s="94"/>
      <c r="AM1451" s="7"/>
      <c r="AN1451" s="7"/>
      <c r="AO1451" s="7"/>
      <c r="AP1451" s="7"/>
      <c r="AQ1451" s="7"/>
      <c r="AR1451" s="7"/>
      <c r="AS1451" s="18"/>
      <c r="AU1451" s="9"/>
      <c r="AV1451" s="9"/>
      <c r="AW1451" s="9"/>
      <c r="AX1451" s="9"/>
      <c r="AY1451" s="9"/>
      <c r="AZ1451" s="9"/>
      <c r="BA1451" s="10"/>
    </row>
    <row r="1452" spans="1:53" ht="12.75" customHeight="1" x14ac:dyDescent="0.2">
      <c r="A1452" s="32"/>
      <c r="B1452" s="7"/>
      <c r="C1452" s="7"/>
      <c r="D1452" s="7"/>
      <c r="E1452" s="7"/>
      <c r="F1452" s="7"/>
      <c r="G1452" s="7"/>
      <c r="H1452" s="7"/>
      <c r="I1452" s="8"/>
      <c r="J1452" s="8"/>
      <c r="L1452" s="9"/>
      <c r="M1452" s="9"/>
      <c r="N1452" s="9"/>
      <c r="O1452" s="9"/>
      <c r="P1452" s="9"/>
      <c r="Q1452" s="9"/>
      <c r="R1452" s="9"/>
      <c r="S1452" s="10"/>
      <c r="T1452" s="10"/>
      <c r="V1452" s="84"/>
      <c r="W1452" s="84"/>
      <c r="X1452" s="87"/>
      <c r="Z1452" s="13"/>
      <c r="AA1452" s="11"/>
      <c r="AB1452" s="22"/>
      <c r="AD1452" s="90"/>
      <c r="AF1452" s="12"/>
      <c r="AG1452" s="104"/>
      <c r="AI1452" s="94"/>
      <c r="AJ1452" s="94"/>
      <c r="AK1452" s="94"/>
      <c r="AM1452" s="7"/>
      <c r="AN1452" s="7"/>
      <c r="AO1452" s="7"/>
      <c r="AP1452" s="7"/>
      <c r="AQ1452" s="7"/>
      <c r="AR1452" s="7"/>
      <c r="AS1452" s="18"/>
      <c r="AU1452" s="9"/>
      <c r="AV1452" s="9"/>
      <c r="AW1452" s="9"/>
      <c r="AX1452" s="9"/>
      <c r="AY1452" s="9"/>
      <c r="AZ1452" s="9"/>
      <c r="BA1452" s="10"/>
    </row>
    <row r="1453" spans="1:53" ht="12.75" customHeight="1" x14ac:dyDescent="0.2">
      <c r="A1453" s="32"/>
      <c r="B1453" s="7"/>
      <c r="C1453" s="7"/>
      <c r="D1453" s="7"/>
      <c r="E1453" s="7"/>
      <c r="F1453" s="7"/>
      <c r="G1453" s="7"/>
      <c r="H1453" s="7"/>
      <c r="I1453" s="8"/>
      <c r="J1453" s="8"/>
      <c r="L1453" s="9"/>
      <c r="M1453" s="9"/>
      <c r="N1453" s="9"/>
      <c r="O1453" s="9"/>
      <c r="P1453" s="9"/>
      <c r="Q1453" s="9"/>
      <c r="R1453" s="9"/>
      <c r="S1453" s="10"/>
      <c r="T1453" s="10"/>
      <c r="V1453" s="84"/>
      <c r="W1453" s="84"/>
      <c r="X1453" s="87"/>
      <c r="Z1453" s="13"/>
      <c r="AA1453" s="11"/>
      <c r="AB1453" s="22"/>
      <c r="AD1453" s="90"/>
      <c r="AF1453" s="12"/>
      <c r="AG1453" s="104"/>
      <c r="AI1453" s="94"/>
      <c r="AJ1453" s="94"/>
      <c r="AK1453" s="94"/>
      <c r="AM1453" s="7"/>
      <c r="AN1453" s="7"/>
      <c r="AO1453" s="7"/>
      <c r="AP1453" s="7"/>
      <c r="AQ1453" s="7"/>
      <c r="AR1453" s="7"/>
      <c r="AS1453" s="18"/>
      <c r="AU1453" s="9"/>
      <c r="AV1453" s="9"/>
      <c r="AW1453" s="9"/>
      <c r="AX1453" s="9"/>
      <c r="AY1453" s="9"/>
      <c r="AZ1453" s="9"/>
      <c r="BA1453" s="10"/>
    </row>
    <row r="1454" spans="1:53" ht="12.75" customHeight="1" x14ac:dyDescent="0.2">
      <c r="A1454" s="32"/>
      <c r="B1454" s="7"/>
      <c r="C1454" s="7"/>
      <c r="D1454" s="7"/>
      <c r="E1454" s="7"/>
      <c r="F1454" s="7"/>
      <c r="G1454" s="7"/>
      <c r="H1454" s="7"/>
      <c r="I1454" s="8"/>
      <c r="J1454" s="8"/>
      <c r="L1454" s="9"/>
      <c r="M1454" s="9"/>
      <c r="N1454" s="9"/>
      <c r="O1454" s="9"/>
      <c r="P1454" s="9"/>
      <c r="Q1454" s="9"/>
      <c r="R1454" s="9"/>
      <c r="S1454" s="10"/>
      <c r="T1454" s="10"/>
      <c r="V1454" s="84"/>
      <c r="W1454" s="84"/>
      <c r="X1454" s="87"/>
      <c r="Z1454" s="13"/>
      <c r="AA1454" s="11"/>
      <c r="AB1454" s="22"/>
      <c r="AD1454" s="90"/>
      <c r="AF1454" s="12"/>
      <c r="AG1454" s="104"/>
      <c r="AI1454" s="94"/>
      <c r="AJ1454" s="94"/>
      <c r="AK1454" s="94"/>
      <c r="AM1454" s="7"/>
      <c r="AN1454" s="7"/>
      <c r="AO1454" s="7"/>
      <c r="AP1454" s="7"/>
      <c r="AQ1454" s="7"/>
      <c r="AR1454" s="7"/>
      <c r="AS1454" s="18"/>
      <c r="AU1454" s="9"/>
      <c r="AV1454" s="9"/>
      <c r="AW1454" s="9"/>
      <c r="AX1454" s="9"/>
      <c r="AY1454" s="9"/>
      <c r="AZ1454" s="9"/>
      <c r="BA1454" s="10"/>
    </row>
    <row r="1455" spans="1:53" ht="12.75" customHeight="1" x14ac:dyDescent="0.2">
      <c r="A1455" s="32"/>
      <c r="B1455" s="7"/>
      <c r="C1455" s="7"/>
      <c r="D1455" s="7"/>
      <c r="E1455" s="7"/>
      <c r="F1455" s="7"/>
      <c r="G1455" s="7"/>
      <c r="H1455" s="7"/>
      <c r="I1455" s="8"/>
      <c r="J1455" s="8"/>
      <c r="L1455" s="9"/>
      <c r="M1455" s="9"/>
      <c r="N1455" s="9"/>
      <c r="O1455" s="9"/>
      <c r="P1455" s="9"/>
      <c r="Q1455" s="9"/>
      <c r="R1455" s="9"/>
      <c r="S1455" s="10"/>
      <c r="T1455" s="10"/>
      <c r="V1455" s="84"/>
      <c r="W1455" s="84"/>
      <c r="X1455" s="87"/>
      <c r="Z1455" s="13"/>
      <c r="AA1455" s="11"/>
      <c r="AB1455" s="22"/>
      <c r="AD1455" s="90"/>
      <c r="AF1455" s="12"/>
      <c r="AG1455" s="104"/>
      <c r="AI1455" s="94"/>
      <c r="AJ1455" s="94"/>
      <c r="AK1455" s="94"/>
      <c r="AM1455" s="7"/>
      <c r="AN1455" s="7"/>
      <c r="AO1455" s="7"/>
      <c r="AP1455" s="7"/>
      <c r="AQ1455" s="7"/>
      <c r="AR1455" s="7"/>
      <c r="AS1455" s="18"/>
      <c r="AU1455" s="9"/>
      <c r="AV1455" s="9"/>
      <c r="AW1455" s="9"/>
      <c r="AX1455" s="9"/>
      <c r="AY1455" s="9"/>
      <c r="AZ1455" s="9"/>
      <c r="BA1455" s="10"/>
    </row>
    <row r="1456" spans="1:53" ht="12.75" customHeight="1" x14ac:dyDescent="0.2">
      <c r="A1456" s="32"/>
      <c r="B1456" s="7"/>
      <c r="C1456" s="7"/>
      <c r="D1456" s="7"/>
      <c r="E1456" s="7"/>
      <c r="F1456" s="7"/>
      <c r="G1456" s="7"/>
      <c r="H1456" s="7"/>
      <c r="I1456" s="8"/>
      <c r="J1456" s="8"/>
      <c r="L1456" s="9"/>
      <c r="M1456" s="9"/>
      <c r="N1456" s="9"/>
      <c r="O1456" s="9"/>
      <c r="P1456" s="9"/>
      <c r="Q1456" s="9"/>
      <c r="R1456" s="9"/>
      <c r="S1456" s="10"/>
      <c r="T1456" s="10"/>
      <c r="V1456" s="84"/>
      <c r="W1456" s="84"/>
      <c r="X1456" s="87"/>
      <c r="Z1456" s="13"/>
      <c r="AA1456" s="11"/>
      <c r="AB1456" s="22"/>
      <c r="AD1456" s="90"/>
      <c r="AF1456" s="12"/>
      <c r="AG1456" s="104"/>
      <c r="AI1456" s="94"/>
      <c r="AJ1456" s="94"/>
      <c r="AK1456" s="94"/>
      <c r="AM1456" s="7"/>
      <c r="AN1456" s="7"/>
      <c r="AO1456" s="7"/>
      <c r="AP1456" s="7"/>
      <c r="AQ1456" s="7"/>
      <c r="AR1456" s="7"/>
      <c r="AS1456" s="18"/>
      <c r="AU1456" s="9"/>
      <c r="AV1456" s="9"/>
      <c r="AW1456" s="9"/>
      <c r="AX1456" s="9"/>
      <c r="AY1456" s="9"/>
      <c r="AZ1456" s="9"/>
      <c r="BA1456" s="10"/>
    </row>
    <row r="1457" spans="1:53" ht="12.75" customHeight="1" x14ac:dyDescent="0.2">
      <c r="A1457" s="32"/>
      <c r="B1457" s="7"/>
      <c r="C1457" s="7"/>
      <c r="D1457" s="7"/>
      <c r="E1457" s="7"/>
      <c r="F1457" s="7"/>
      <c r="G1457" s="7"/>
      <c r="H1457" s="7"/>
      <c r="I1457" s="8"/>
      <c r="J1457" s="8"/>
      <c r="L1457" s="9"/>
      <c r="M1457" s="9"/>
      <c r="N1457" s="9"/>
      <c r="O1457" s="9"/>
      <c r="P1457" s="9"/>
      <c r="Q1457" s="9"/>
      <c r="R1457" s="9"/>
      <c r="S1457" s="10"/>
      <c r="T1457" s="10"/>
      <c r="V1457" s="84"/>
      <c r="W1457" s="84"/>
      <c r="X1457" s="87"/>
      <c r="Z1457" s="13"/>
      <c r="AA1457" s="11"/>
      <c r="AB1457" s="22"/>
      <c r="AD1457" s="90"/>
      <c r="AF1457" s="12"/>
      <c r="AG1457" s="104"/>
      <c r="AI1457" s="94"/>
      <c r="AJ1457" s="94"/>
      <c r="AK1457" s="94"/>
      <c r="AM1457" s="7"/>
      <c r="AN1457" s="7"/>
      <c r="AO1457" s="7"/>
      <c r="AP1457" s="7"/>
      <c r="AQ1457" s="7"/>
      <c r="AR1457" s="7"/>
      <c r="AS1457" s="18"/>
      <c r="AU1457" s="9"/>
      <c r="AV1457" s="9"/>
      <c r="AW1457" s="9"/>
      <c r="AX1457" s="9"/>
      <c r="AY1457" s="9"/>
      <c r="AZ1457" s="9"/>
      <c r="BA1457" s="10"/>
    </row>
    <row r="1458" spans="1:53" ht="12.75" customHeight="1" x14ac:dyDescent="0.2">
      <c r="A1458" s="32"/>
      <c r="B1458" s="7"/>
      <c r="C1458" s="7"/>
      <c r="D1458" s="7"/>
      <c r="E1458" s="7"/>
      <c r="F1458" s="7"/>
      <c r="G1458" s="7"/>
      <c r="H1458" s="7"/>
      <c r="I1458" s="8"/>
      <c r="J1458" s="8"/>
      <c r="L1458" s="9"/>
      <c r="M1458" s="9"/>
      <c r="N1458" s="9"/>
      <c r="O1458" s="9"/>
      <c r="P1458" s="9"/>
      <c r="Q1458" s="9"/>
      <c r="R1458" s="9"/>
      <c r="S1458" s="10"/>
      <c r="T1458" s="10"/>
      <c r="V1458" s="84"/>
      <c r="W1458" s="84"/>
      <c r="X1458" s="87"/>
      <c r="Z1458" s="13"/>
      <c r="AA1458" s="11"/>
      <c r="AB1458" s="22"/>
      <c r="AD1458" s="90"/>
      <c r="AF1458" s="12"/>
      <c r="AG1458" s="104"/>
      <c r="AI1458" s="94"/>
      <c r="AJ1458" s="94"/>
      <c r="AK1458" s="94"/>
      <c r="AM1458" s="7"/>
      <c r="AN1458" s="7"/>
      <c r="AO1458" s="7"/>
      <c r="AP1458" s="7"/>
      <c r="AQ1458" s="7"/>
      <c r="AR1458" s="7"/>
      <c r="AS1458" s="18"/>
      <c r="AU1458" s="9"/>
      <c r="AV1458" s="9"/>
      <c r="AW1458" s="9"/>
      <c r="AX1458" s="9"/>
      <c r="AY1458" s="9"/>
      <c r="AZ1458" s="9"/>
      <c r="BA1458" s="10"/>
    </row>
    <row r="1459" spans="1:53" ht="12.75" customHeight="1" x14ac:dyDescent="0.2">
      <c r="A1459" s="32"/>
      <c r="B1459" s="7"/>
      <c r="C1459" s="7"/>
      <c r="D1459" s="7"/>
      <c r="E1459" s="7"/>
      <c r="F1459" s="7"/>
      <c r="G1459" s="7"/>
      <c r="H1459" s="7"/>
      <c r="I1459" s="8"/>
      <c r="J1459" s="8"/>
      <c r="L1459" s="9"/>
      <c r="M1459" s="9"/>
      <c r="N1459" s="9"/>
      <c r="O1459" s="9"/>
      <c r="P1459" s="9"/>
      <c r="Q1459" s="9"/>
      <c r="R1459" s="9"/>
      <c r="S1459" s="10"/>
      <c r="T1459" s="10"/>
      <c r="V1459" s="84"/>
      <c r="W1459" s="84"/>
      <c r="X1459" s="87"/>
      <c r="Z1459" s="13"/>
      <c r="AA1459" s="11"/>
      <c r="AB1459" s="22"/>
      <c r="AD1459" s="90"/>
      <c r="AF1459" s="12"/>
      <c r="AG1459" s="104"/>
      <c r="AI1459" s="94"/>
      <c r="AJ1459" s="94"/>
      <c r="AK1459" s="94"/>
      <c r="AM1459" s="7"/>
      <c r="AN1459" s="7"/>
      <c r="AO1459" s="7"/>
      <c r="AP1459" s="7"/>
      <c r="AQ1459" s="7"/>
      <c r="AR1459" s="7"/>
      <c r="AS1459" s="18"/>
      <c r="AU1459" s="9"/>
      <c r="AV1459" s="9"/>
      <c r="AW1459" s="9"/>
      <c r="AX1459" s="9"/>
      <c r="AY1459" s="9"/>
      <c r="AZ1459" s="9"/>
      <c r="BA1459" s="10"/>
    </row>
    <row r="1460" spans="1:53" ht="12.75" customHeight="1" x14ac:dyDescent="0.2">
      <c r="A1460" s="32"/>
      <c r="B1460" s="7"/>
      <c r="C1460" s="7"/>
      <c r="D1460" s="7"/>
      <c r="E1460" s="7"/>
      <c r="F1460" s="7"/>
      <c r="G1460" s="7"/>
      <c r="H1460" s="7"/>
      <c r="I1460" s="8"/>
      <c r="J1460" s="8"/>
      <c r="L1460" s="9"/>
      <c r="M1460" s="9"/>
      <c r="N1460" s="9"/>
      <c r="O1460" s="9"/>
      <c r="P1460" s="9"/>
      <c r="Q1460" s="9"/>
      <c r="R1460" s="9"/>
      <c r="S1460" s="10"/>
      <c r="T1460" s="10"/>
      <c r="V1460" s="84"/>
      <c r="W1460" s="84"/>
      <c r="X1460" s="87"/>
      <c r="Z1460" s="13"/>
      <c r="AA1460" s="11"/>
      <c r="AB1460" s="22"/>
      <c r="AD1460" s="90"/>
      <c r="AF1460" s="12"/>
      <c r="AG1460" s="104"/>
      <c r="AI1460" s="94"/>
      <c r="AJ1460" s="94"/>
      <c r="AK1460" s="94"/>
      <c r="AM1460" s="7"/>
      <c r="AN1460" s="7"/>
      <c r="AO1460" s="7"/>
      <c r="AP1460" s="7"/>
      <c r="AQ1460" s="7"/>
      <c r="AR1460" s="7"/>
      <c r="AS1460" s="18"/>
      <c r="AU1460" s="9"/>
      <c r="AV1460" s="9"/>
      <c r="AW1460" s="9"/>
      <c r="AX1460" s="9"/>
      <c r="AY1460" s="9"/>
      <c r="AZ1460" s="9"/>
      <c r="BA1460" s="10"/>
    </row>
    <row r="1461" spans="1:53" ht="12.75" customHeight="1" x14ac:dyDescent="0.2">
      <c r="A1461" s="32"/>
      <c r="B1461" s="7"/>
      <c r="C1461" s="7"/>
      <c r="D1461" s="7"/>
      <c r="E1461" s="7"/>
      <c r="F1461" s="7"/>
      <c r="G1461" s="7"/>
      <c r="H1461" s="7"/>
      <c r="I1461" s="8"/>
      <c r="J1461" s="8"/>
      <c r="L1461" s="9"/>
      <c r="M1461" s="9"/>
      <c r="N1461" s="9"/>
      <c r="O1461" s="9"/>
      <c r="P1461" s="9"/>
      <c r="Q1461" s="9"/>
      <c r="R1461" s="9"/>
      <c r="S1461" s="10"/>
      <c r="T1461" s="10"/>
      <c r="V1461" s="84"/>
      <c r="W1461" s="84"/>
      <c r="X1461" s="87"/>
      <c r="Z1461" s="13"/>
      <c r="AA1461" s="11"/>
      <c r="AB1461" s="22"/>
      <c r="AD1461" s="90"/>
      <c r="AF1461" s="12"/>
      <c r="AG1461" s="104"/>
      <c r="AI1461" s="94"/>
      <c r="AJ1461" s="94"/>
      <c r="AK1461" s="94"/>
      <c r="AM1461" s="7"/>
      <c r="AN1461" s="7"/>
      <c r="AO1461" s="7"/>
      <c r="AP1461" s="7"/>
      <c r="AQ1461" s="7"/>
      <c r="AR1461" s="7"/>
      <c r="AS1461" s="18"/>
      <c r="AU1461" s="9"/>
      <c r="AV1461" s="9"/>
      <c r="AW1461" s="9"/>
      <c r="AX1461" s="9"/>
      <c r="AY1461" s="9"/>
      <c r="AZ1461" s="9"/>
      <c r="BA1461" s="10"/>
    </row>
    <row r="1462" spans="1:53" ht="12.75" customHeight="1" x14ac:dyDescent="0.2">
      <c r="A1462" s="32"/>
      <c r="B1462" s="7"/>
      <c r="C1462" s="7"/>
      <c r="D1462" s="7"/>
      <c r="E1462" s="7"/>
      <c r="F1462" s="7"/>
      <c r="G1462" s="7"/>
      <c r="H1462" s="7"/>
      <c r="I1462" s="8"/>
      <c r="J1462" s="8"/>
      <c r="L1462" s="9"/>
      <c r="M1462" s="9"/>
      <c r="N1462" s="9"/>
      <c r="O1462" s="9"/>
      <c r="P1462" s="9"/>
      <c r="Q1462" s="9"/>
      <c r="R1462" s="9"/>
      <c r="S1462" s="10"/>
      <c r="T1462" s="10"/>
      <c r="V1462" s="84"/>
      <c r="W1462" s="84"/>
      <c r="X1462" s="87"/>
      <c r="Z1462" s="13"/>
      <c r="AA1462" s="11"/>
      <c r="AB1462" s="22"/>
      <c r="AD1462" s="90"/>
      <c r="AF1462" s="12"/>
      <c r="AG1462" s="104"/>
      <c r="AI1462" s="94"/>
      <c r="AJ1462" s="94"/>
      <c r="AK1462" s="94"/>
      <c r="AM1462" s="7"/>
      <c r="AN1462" s="7"/>
      <c r="AO1462" s="7"/>
      <c r="AP1462" s="7"/>
      <c r="AQ1462" s="7"/>
      <c r="AR1462" s="7"/>
      <c r="AS1462" s="18"/>
      <c r="AU1462" s="9"/>
      <c r="AV1462" s="9"/>
      <c r="AW1462" s="9"/>
      <c r="AX1462" s="9"/>
      <c r="AY1462" s="9"/>
      <c r="AZ1462" s="9"/>
      <c r="BA1462" s="10"/>
    </row>
    <row r="1463" spans="1:53" ht="12.75" customHeight="1" x14ac:dyDescent="0.2">
      <c r="A1463" s="32"/>
      <c r="B1463" s="7"/>
      <c r="C1463" s="7"/>
      <c r="D1463" s="7"/>
      <c r="E1463" s="7"/>
      <c r="F1463" s="7"/>
      <c r="G1463" s="7"/>
      <c r="H1463" s="7"/>
      <c r="I1463" s="8"/>
      <c r="J1463" s="8"/>
      <c r="L1463" s="9"/>
      <c r="M1463" s="9"/>
      <c r="N1463" s="9"/>
      <c r="O1463" s="9"/>
      <c r="P1463" s="9"/>
      <c r="Q1463" s="9"/>
      <c r="R1463" s="9"/>
      <c r="S1463" s="10"/>
      <c r="T1463" s="10"/>
      <c r="V1463" s="84"/>
      <c r="W1463" s="84"/>
      <c r="X1463" s="87"/>
      <c r="Z1463" s="13"/>
      <c r="AA1463" s="11"/>
      <c r="AB1463" s="22"/>
      <c r="AD1463" s="90"/>
      <c r="AF1463" s="12"/>
      <c r="AG1463" s="104"/>
      <c r="AI1463" s="94"/>
      <c r="AJ1463" s="94"/>
      <c r="AK1463" s="94"/>
      <c r="AM1463" s="7"/>
      <c r="AN1463" s="7"/>
      <c r="AO1463" s="7"/>
      <c r="AP1463" s="7"/>
      <c r="AQ1463" s="7"/>
      <c r="AR1463" s="7"/>
      <c r="AS1463" s="18"/>
      <c r="AU1463" s="9"/>
      <c r="AV1463" s="9"/>
      <c r="AW1463" s="9"/>
      <c r="AX1463" s="9"/>
      <c r="AY1463" s="9"/>
      <c r="AZ1463" s="9"/>
      <c r="BA1463" s="10"/>
    </row>
    <row r="1464" spans="1:53" ht="12.75" customHeight="1" x14ac:dyDescent="0.2">
      <c r="A1464" s="32"/>
      <c r="B1464" s="7"/>
      <c r="C1464" s="7"/>
      <c r="D1464" s="7"/>
      <c r="E1464" s="7"/>
      <c r="F1464" s="7"/>
      <c r="G1464" s="7"/>
      <c r="H1464" s="7"/>
      <c r="I1464" s="8"/>
      <c r="J1464" s="8"/>
      <c r="L1464" s="9"/>
      <c r="M1464" s="9"/>
      <c r="N1464" s="9"/>
      <c r="O1464" s="9"/>
      <c r="P1464" s="9"/>
      <c r="Q1464" s="9"/>
      <c r="R1464" s="9"/>
      <c r="S1464" s="10"/>
      <c r="T1464" s="10"/>
      <c r="V1464" s="84"/>
      <c r="W1464" s="84"/>
      <c r="X1464" s="87"/>
      <c r="Z1464" s="13"/>
      <c r="AA1464" s="11"/>
      <c r="AB1464" s="22"/>
      <c r="AD1464" s="90"/>
      <c r="AF1464" s="12"/>
      <c r="AG1464" s="104"/>
      <c r="AI1464" s="94"/>
      <c r="AJ1464" s="94"/>
      <c r="AK1464" s="94"/>
      <c r="AM1464" s="7"/>
      <c r="AN1464" s="7"/>
      <c r="AO1464" s="7"/>
      <c r="AP1464" s="7"/>
      <c r="AQ1464" s="7"/>
      <c r="AR1464" s="7"/>
      <c r="AS1464" s="18"/>
      <c r="AU1464" s="9"/>
      <c r="AV1464" s="9"/>
      <c r="AW1464" s="9"/>
      <c r="AX1464" s="9"/>
      <c r="AY1464" s="9"/>
      <c r="AZ1464" s="9"/>
      <c r="BA1464" s="10"/>
    </row>
    <row r="1465" spans="1:53" ht="12.75" customHeight="1" x14ac:dyDescent="0.2">
      <c r="A1465" s="32"/>
      <c r="B1465" s="7"/>
      <c r="C1465" s="7"/>
      <c r="D1465" s="7"/>
      <c r="E1465" s="7"/>
      <c r="F1465" s="7"/>
      <c r="G1465" s="7"/>
      <c r="H1465" s="7"/>
      <c r="I1465" s="8"/>
      <c r="J1465" s="8"/>
      <c r="L1465" s="9"/>
      <c r="M1465" s="9"/>
      <c r="N1465" s="9"/>
      <c r="O1465" s="9"/>
      <c r="P1465" s="9"/>
      <c r="Q1465" s="9"/>
      <c r="R1465" s="9"/>
      <c r="S1465" s="10"/>
      <c r="T1465" s="10"/>
      <c r="V1465" s="84"/>
      <c r="W1465" s="84"/>
      <c r="X1465" s="87"/>
      <c r="Z1465" s="13"/>
      <c r="AA1465" s="11"/>
      <c r="AB1465" s="22"/>
      <c r="AD1465" s="90"/>
      <c r="AF1465" s="12"/>
      <c r="AG1465" s="104"/>
      <c r="AI1465" s="94"/>
      <c r="AJ1465" s="94"/>
      <c r="AK1465" s="94"/>
      <c r="AM1465" s="7"/>
      <c r="AN1465" s="7"/>
      <c r="AO1465" s="7"/>
      <c r="AP1465" s="7"/>
      <c r="AQ1465" s="7"/>
      <c r="AR1465" s="7"/>
      <c r="AS1465" s="18"/>
      <c r="AU1465" s="9"/>
      <c r="AV1465" s="9"/>
      <c r="AW1465" s="9"/>
      <c r="AX1465" s="9"/>
      <c r="AY1465" s="9"/>
      <c r="AZ1465" s="9"/>
      <c r="BA1465" s="10"/>
    </row>
    <row r="1466" spans="1:53" ht="12.75" customHeight="1" x14ac:dyDescent="0.2">
      <c r="A1466" s="32"/>
      <c r="B1466" s="7"/>
      <c r="C1466" s="7"/>
      <c r="D1466" s="7"/>
      <c r="E1466" s="7"/>
      <c r="F1466" s="7"/>
      <c r="G1466" s="7"/>
      <c r="H1466" s="7"/>
      <c r="I1466" s="8"/>
      <c r="J1466" s="8"/>
      <c r="L1466" s="9"/>
      <c r="M1466" s="9"/>
      <c r="N1466" s="9"/>
      <c r="O1466" s="9"/>
      <c r="P1466" s="9"/>
      <c r="Q1466" s="9"/>
      <c r="R1466" s="9"/>
      <c r="S1466" s="10"/>
      <c r="T1466" s="10"/>
      <c r="V1466" s="84"/>
      <c r="W1466" s="84"/>
      <c r="X1466" s="87"/>
      <c r="Z1466" s="13"/>
      <c r="AA1466" s="11"/>
      <c r="AB1466" s="22"/>
      <c r="AD1466" s="90"/>
      <c r="AF1466" s="12"/>
      <c r="AG1466" s="104"/>
      <c r="AI1466" s="94"/>
      <c r="AJ1466" s="94"/>
      <c r="AK1466" s="94"/>
      <c r="AM1466" s="7"/>
      <c r="AN1466" s="7"/>
      <c r="AO1466" s="7"/>
      <c r="AP1466" s="7"/>
      <c r="AQ1466" s="7"/>
      <c r="AR1466" s="7"/>
      <c r="AS1466" s="18"/>
      <c r="AU1466" s="9"/>
      <c r="AV1466" s="9"/>
      <c r="AW1466" s="9"/>
      <c r="AX1466" s="9"/>
      <c r="AY1466" s="9"/>
      <c r="AZ1466" s="9"/>
      <c r="BA1466" s="10"/>
    </row>
    <row r="1467" spans="1:53" ht="12.75" customHeight="1" x14ac:dyDescent="0.2">
      <c r="A1467" s="32"/>
      <c r="B1467" s="7"/>
      <c r="C1467" s="7"/>
      <c r="D1467" s="7"/>
      <c r="E1467" s="7"/>
      <c r="F1467" s="7"/>
      <c r="G1467" s="7"/>
      <c r="H1467" s="7"/>
      <c r="I1467" s="8"/>
      <c r="J1467" s="8"/>
      <c r="L1467" s="9"/>
      <c r="M1467" s="9"/>
      <c r="N1467" s="9"/>
      <c r="O1467" s="9"/>
      <c r="P1467" s="9"/>
      <c r="Q1467" s="9"/>
      <c r="R1467" s="9"/>
      <c r="S1467" s="10"/>
      <c r="T1467" s="10"/>
      <c r="V1467" s="84"/>
      <c r="W1467" s="84"/>
      <c r="X1467" s="87"/>
      <c r="Z1467" s="13"/>
      <c r="AA1467" s="11"/>
      <c r="AB1467" s="22"/>
      <c r="AD1467" s="90"/>
      <c r="AF1467" s="12"/>
      <c r="AG1467" s="104"/>
      <c r="AI1467" s="94"/>
      <c r="AJ1467" s="94"/>
      <c r="AK1467" s="94"/>
      <c r="AM1467" s="7"/>
      <c r="AN1467" s="7"/>
      <c r="AO1467" s="7"/>
      <c r="AP1467" s="7"/>
      <c r="AQ1467" s="7"/>
      <c r="AR1467" s="7"/>
      <c r="AS1467" s="18"/>
      <c r="AU1467" s="9"/>
      <c r="AV1467" s="9"/>
      <c r="AW1467" s="9"/>
      <c r="AX1467" s="9"/>
      <c r="AY1467" s="9"/>
      <c r="AZ1467" s="9"/>
      <c r="BA1467" s="10"/>
    </row>
    <row r="1468" spans="1:53" ht="12.75" customHeight="1" x14ac:dyDescent="0.2">
      <c r="A1468" s="32"/>
      <c r="B1468" s="7"/>
      <c r="C1468" s="7"/>
      <c r="D1468" s="7"/>
      <c r="E1468" s="7"/>
      <c r="F1468" s="7"/>
      <c r="G1468" s="7"/>
      <c r="H1468" s="7"/>
      <c r="I1468" s="8"/>
      <c r="J1468" s="8"/>
      <c r="L1468" s="9"/>
      <c r="M1468" s="9"/>
      <c r="N1468" s="9"/>
      <c r="O1468" s="9"/>
      <c r="P1468" s="9"/>
      <c r="Q1468" s="9"/>
      <c r="R1468" s="9"/>
      <c r="S1468" s="10"/>
      <c r="T1468" s="10"/>
      <c r="V1468" s="84"/>
      <c r="W1468" s="84"/>
      <c r="X1468" s="87"/>
      <c r="Z1468" s="13"/>
      <c r="AA1468" s="11"/>
      <c r="AB1468" s="22"/>
      <c r="AD1468" s="90"/>
      <c r="AF1468" s="12"/>
      <c r="AG1468" s="104"/>
      <c r="AI1468" s="94"/>
      <c r="AJ1468" s="94"/>
      <c r="AK1468" s="94"/>
      <c r="AM1468" s="7"/>
      <c r="AN1468" s="7"/>
      <c r="AO1468" s="7"/>
      <c r="AP1468" s="7"/>
      <c r="AQ1468" s="7"/>
      <c r="AR1468" s="7"/>
      <c r="AS1468" s="18"/>
      <c r="AU1468" s="9"/>
      <c r="AV1468" s="9"/>
      <c r="AW1468" s="9"/>
      <c r="AX1468" s="9"/>
      <c r="AY1468" s="9"/>
      <c r="AZ1468" s="9"/>
      <c r="BA1468" s="10"/>
    </row>
    <row r="1469" spans="1:53" ht="12.75" customHeight="1" x14ac:dyDescent="0.2">
      <c r="A1469" s="32"/>
      <c r="B1469" s="7"/>
      <c r="C1469" s="7"/>
      <c r="D1469" s="7"/>
      <c r="E1469" s="7"/>
      <c r="F1469" s="7"/>
      <c r="G1469" s="7"/>
      <c r="H1469" s="7"/>
      <c r="I1469" s="8"/>
      <c r="J1469" s="8"/>
      <c r="L1469" s="9"/>
      <c r="M1469" s="9"/>
      <c r="N1469" s="9"/>
      <c r="O1469" s="9"/>
      <c r="P1469" s="9"/>
      <c r="Q1469" s="9"/>
      <c r="R1469" s="9"/>
      <c r="S1469" s="10"/>
      <c r="T1469" s="10"/>
      <c r="V1469" s="84"/>
      <c r="W1469" s="84"/>
      <c r="X1469" s="87"/>
      <c r="Z1469" s="13"/>
      <c r="AA1469" s="11"/>
      <c r="AB1469" s="22"/>
      <c r="AD1469" s="90"/>
      <c r="AF1469" s="12"/>
      <c r="AG1469" s="104"/>
      <c r="AI1469" s="94"/>
      <c r="AJ1469" s="94"/>
      <c r="AK1469" s="94"/>
      <c r="AM1469" s="7"/>
      <c r="AN1469" s="7"/>
      <c r="AO1469" s="7"/>
      <c r="AP1469" s="7"/>
      <c r="AQ1469" s="7"/>
      <c r="AR1469" s="7"/>
      <c r="AS1469" s="18"/>
      <c r="AU1469" s="9"/>
      <c r="AV1469" s="9"/>
      <c r="AW1469" s="9"/>
      <c r="AX1469" s="9"/>
      <c r="AY1469" s="9"/>
      <c r="AZ1469" s="9"/>
      <c r="BA1469" s="10"/>
    </row>
    <row r="1470" spans="1:53" ht="12.75" customHeight="1" x14ac:dyDescent="0.2">
      <c r="A1470" s="32"/>
      <c r="B1470" s="7"/>
      <c r="C1470" s="7"/>
      <c r="D1470" s="7"/>
      <c r="E1470" s="7"/>
      <c r="F1470" s="7"/>
      <c r="G1470" s="7"/>
      <c r="H1470" s="7"/>
      <c r="I1470" s="8"/>
      <c r="J1470" s="8"/>
      <c r="L1470" s="9"/>
      <c r="M1470" s="9"/>
      <c r="N1470" s="9"/>
      <c r="O1470" s="9"/>
      <c r="P1470" s="9"/>
      <c r="Q1470" s="9"/>
      <c r="R1470" s="9"/>
      <c r="S1470" s="10"/>
      <c r="T1470" s="10"/>
      <c r="V1470" s="84"/>
      <c r="W1470" s="84"/>
      <c r="X1470" s="87"/>
      <c r="Z1470" s="13"/>
      <c r="AA1470" s="11"/>
      <c r="AB1470" s="22"/>
      <c r="AD1470" s="90"/>
      <c r="AF1470" s="12"/>
      <c r="AG1470" s="104"/>
      <c r="AI1470" s="94"/>
      <c r="AJ1470" s="94"/>
      <c r="AK1470" s="94"/>
      <c r="AM1470" s="7"/>
      <c r="AN1470" s="7"/>
      <c r="AO1470" s="7"/>
      <c r="AP1470" s="7"/>
      <c r="AQ1470" s="7"/>
      <c r="AR1470" s="7"/>
      <c r="AS1470" s="18"/>
      <c r="AU1470" s="9"/>
      <c r="AV1470" s="9"/>
      <c r="AW1470" s="9"/>
      <c r="AX1470" s="9"/>
      <c r="AY1470" s="9"/>
      <c r="AZ1470" s="9"/>
      <c r="BA1470" s="10"/>
    </row>
    <row r="1471" spans="1:53" ht="12.75" customHeight="1" x14ac:dyDescent="0.2">
      <c r="A1471" s="32"/>
      <c r="B1471" s="7"/>
      <c r="C1471" s="7"/>
      <c r="D1471" s="7"/>
      <c r="E1471" s="7"/>
      <c r="F1471" s="7"/>
      <c r="G1471" s="7"/>
      <c r="H1471" s="7"/>
      <c r="I1471" s="8"/>
      <c r="J1471" s="8"/>
      <c r="L1471" s="9"/>
      <c r="M1471" s="9"/>
      <c r="N1471" s="9"/>
      <c r="O1471" s="9"/>
      <c r="P1471" s="9"/>
      <c r="Q1471" s="9"/>
      <c r="R1471" s="9"/>
      <c r="S1471" s="10"/>
      <c r="T1471" s="10"/>
      <c r="V1471" s="84"/>
      <c r="W1471" s="84"/>
      <c r="X1471" s="87"/>
      <c r="Z1471" s="13"/>
      <c r="AA1471" s="11"/>
      <c r="AB1471" s="22"/>
      <c r="AD1471" s="90"/>
      <c r="AF1471" s="12"/>
      <c r="AG1471" s="104"/>
      <c r="AI1471" s="94"/>
      <c r="AJ1471" s="94"/>
      <c r="AK1471" s="94"/>
      <c r="AM1471" s="7"/>
      <c r="AN1471" s="7"/>
      <c r="AO1471" s="7"/>
      <c r="AP1471" s="7"/>
      <c r="AQ1471" s="7"/>
      <c r="AR1471" s="7"/>
      <c r="AS1471" s="18"/>
      <c r="AU1471" s="9"/>
      <c r="AV1471" s="9"/>
      <c r="AW1471" s="9"/>
      <c r="AX1471" s="9"/>
      <c r="AY1471" s="9"/>
      <c r="AZ1471" s="9"/>
      <c r="BA1471" s="10"/>
    </row>
    <row r="1472" spans="1:53" ht="12.75" customHeight="1" x14ac:dyDescent="0.2">
      <c r="A1472" s="32"/>
      <c r="B1472" s="7"/>
      <c r="C1472" s="7"/>
      <c r="D1472" s="7"/>
      <c r="E1472" s="7"/>
      <c r="F1472" s="7"/>
      <c r="G1472" s="7"/>
      <c r="H1472" s="7"/>
      <c r="I1472" s="8"/>
      <c r="J1472" s="8"/>
      <c r="L1472" s="9"/>
      <c r="M1472" s="9"/>
      <c r="N1472" s="9"/>
      <c r="O1472" s="9"/>
      <c r="P1472" s="9"/>
      <c r="Q1472" s="9"/>
      <c r="R1472" s="9"/>
      <c r="S1472" s="10"/>
      <c r="T1472" s="10"/>
      <c r="V1472" s="84"/>
      <c r="W1472" s="84"/>
      <c r="X1472" s="87"/>
      <c r="Z1472" s="13"/>
      <c r="AA1472" s="11"/>
      <c r="AB1472" s="22"/>
      <c r="AD1472" s="90"/>
      <c r="AF1472" s="12"/>
      <c r="AG1472" s="104"/>
      <c r="AI1472" s="94"/>
      <c r="AJ1472" s="94"/>
      <c r="AK1472" s="94"/>
      <c r="AM1472" s="7"/>
      <c r="AN1472" s="7"/>
      <c r="AO1472" s="7"/>
      <c r="AP1472" s="7"/>
      <c r="AQ1472" s="7"/>
      <c r="AR1472" s="7"/>
      <c r="AS1472" s="18"/>
      <c r="AU1472" s="9"/>
      <c r="AV1472" s="9"/>
      <c r="AW1472" s="9"/>
      <c r="AX1472" s="9"/>
      <c r="AY1472" s="9"/>
      <c r="AZ1472" s="9"/>
      <c r="BA1472" s="10"/>
    </row>
    <row r="1473" spans="1:53" ht="12.75" customHeight="1" x14ac:dyDescent="0.2">
      <c r="A1473" s="32"/>
      <c r="B1473" s="7"/>
      <c r="C1473" s="7"/>
      <c r="D1473" s="7"/>
      <c r="E1473" s="7"/>
      <c r="F1473" s="7"/>
      <c r="G1473" s="7"/>
      <c r="H1473" s="7"/>
      <c r="I1473" s="8"/>
      <c r="J1473" s="8"/>
      <c r="L1473" s="9"/>
      <c r="M1473" s="9"/>
      <c r="N1473" s="9"/>
      <c r="O1473" s="9"/>
      <c r="P1473" s="9"/>
      <c r="Q1473" s="9"/>
      <c r="R1473" s="9"/>
      <c r="S1473" s="10"/>
      <c r="T1473" s="10"/>
      <c r="V1473" s="84"/>
      <c r="W1473" s="84"/>
      <c r="X1473" s="87"/>
      <c r="Z1473" s="13"/>
      <c r="AA1473" s="11"/>
      <c r="AB1473" s="22"/>
      <c r="AD1473" s="90"/>
      <c r="AF1473" s="12"/>
      <c r="AG1473" s="104"/>
      <c r="AI1473" s="94"/>
      <c r="AJ1473" s="94"/>
      <c r="AK1473" s="94"/>
      <c r="AM1473" s="7"/>
      <c r="AN1473" s="7"/>
      <c r="AO1473" s="7"/>
      <c r="AP1473" s="7"/>
      <c r="AQ1473" s="7"/>
      <c r="AR1473" s="7"/>
      <c r="AS1473" s="18"/>
      <c r="AU1473" s="9"/>
      <c r="AV1473" s="9"/>
      <c r="AW1473" s="9"/>
      <c r="AX1473" s="9"/>
      <c r="AY1473" s="9"/>
      <c r="AZ1473" s="9"/>
      <c r="BA1473" s="10"/>
    </row>
    <row r="1474" spans="1:53" ht="12.75" customHeight="1" x14ac:dyDescent="0.2">
      <c r="A1474" s="32"/>
      <c r="B1474" s="7"/>
      <c r="C1474" s="7"/>
      <c r="D1474" s="7"/>
      <c r="E1474" s="7"/>
      <c r="F1474" s="7"/>
      <c r="G1474" s="7"/>
      <c r="H1474" s="7"/>
      <c r="I1474" s="8"/>
      <c r="J1474" s="8"/>
      <c r="L1474" s="9"/>
      <c r="M1474" s="9"/>
      <c r="N1474" s="9"/>
      <c r="O1474" s="9"/>
      <c r="P1474" s="9"/>
      <c r="Q1474" s="9"/>
      <c r="R1474" s="9"/>
      <c r="S1474" s="10"/>
      <c r="T1474" s="10"/>
      <c r="V1474" s="84"/>
      <c r="W1474" s="84"/>
      <c r="X1474" s="87"/>
      <c r="Z1474" s="13"/>
      <c r="AA1474" s="11"/>
      <c r="AB1474" s="22"/>
      <c r="AD1474" s="90"/>
      <c r="AF1474" s="12"/>
      <c r="AG1474" s="104"/>
      <c r="AI1474" s="94"/>
      <c r="AJ1474" s="94"/>
      <c r="AK1474" s="94"/>
      <c r="AM1474" s="7"/>
      <c r="AN1474" s="7"/>
      <c r="AO1474" s="7"/>
      <c r="AP1474" s="7"/>
      <c r="AQ1474" s="7"/>
      <c r="AR1474" s="7"/>
      <c r="AS1474" s="18"/>
      <c r="AU1474" s="9"/>
      <c r="AV1474" s="9"/>
      <c r="AW1474" s="9"/>
      <c r="AX1474" s="9"/>
      <c r="AY1474" s="9"/>
      <c r="AZ1474" s="9"/>
      <c r="BA1474" s="10"/>
    </row>
    <row r="1475" spans="1:53" ht="12.75" customHeight="1" x14ac:dyDescent="0.2">
      <c r="A1475" s="32"/>
      <c r="B1475" s="7"/>
      <c r="C1475" s="7"/>
      <c r="D1475" s="7"/>
      <c r="E1475" s="7"/>
      <c r="F1475" s="7"/>
      <c r="G1475" s="7"/>
      <c r="H1475" s="7"/>
      <c r="I1475" s="8"/>
      <c r="J1475" s="8"/>
      <c r="L1475" s="9"/>
      <c r="M1475" s="9"/>
      <c r="N1475" s="9"/>
      <c r="O1475" s="9"/>
      <c r="P1475" s="9"/>
      <c r="Q1475" s="9"/>
      <c r="R1475" s="9"/>
      <c r="S1475" s="10"/>
      <c r="T1475" s="10"/>
      <c r="V1475" s="84"/>
      <c r="W1475" s="84"/>
      <c r="X1475" s="87"/>
      <c r="Z1475" s="13"/>
      <c r="AA1475" s="11"/>
      <c r="AB1475" s="22"/>
      <c r="AD1475" s="90"/>
      <c r="AF1475" s="12"/>
      <c r="AG1475" s="104"/>
      <c r="AI1475" s="94"/>
      <c r="AJ1475" s="94"/>
      <c r="AK1475" s="94"/>
      <c r="AM1475" s="7"/>
      <c r="AN1475" s="7"/>
      <c r="AO1475" s="7"/>
      <c r="AP1475" s="7"/>
      <c r="AQ1475" s="7"/>
      <c r="AR1475" s="7"/>
      <c r="AS1475" s="18"/>
      <c r="AU1475" s="9"/>
      <c r="AV1475" s="9"/>
      <c r="AW1475" s="9"/>
      <c r="AX1475" s="9"/>
      <c r="AY1475" s="9"/>
      <c r="AZ1475" s="9"/>
      <c r="BA1475" s="10"/>
    </row>
    <row r="1476" spans="1:53" ht="12.75" customHeight="1" x14ac:dyDescent="0.2">
      <c r="A1476" s="32"/>
      <c r="B1476" s="7"/>
      <c r="C1476" s="7"/>
      <c r="D1476" s="7"/>
      <c r="E1476" s="7"/>
      <c r="F1476" s="7"/>
      <c r="G1476" s="7"/>
      <c r="H1476" s="7"/>
      <c r="I1476" s="8"/>
      <c r="J1476" s="8"/>
      <c r="L1476" s="9"/>
      <c r="M1476" s="9"/>
      <c r="N1476" s="9"/>
      <c r="O1476" s="9"/>
      <c r="P1476" s="9"/>
      <c r="Q1476" s="9"/>
      <c r="R1476" s="9"/>
      <c r="S1476" s="10"/>
      <c r="T1476" s="10"/>
      <c r="V1476" s="84"/>
      <c r="W1476" s="84"/>
      <c r="X1476" s="87"/>
      <c r="Z1476" s="13"/>
      <c r="AA1476" s="11"/>
      <c r="AB1476" s="22"/>
      <c r="AD1476" s="90"/>
      <c r="AF1476" s="12"/>
      <c r="AG1476" s="104"/>
      <c r="AI1476" s="94"/>
      <c r="AJ1476" s="94"/>
      <c r="AK1476" s="94"/>
      <c r="AM1476" s="7"/>
      <c r="AN1476" s="7"/>
      <c r="AO1476" s="7"/>
      <c r="AP1476" s="7"/>
      <c r="AQ1476" s="7"/>
      <c r="AR1476" s="7"/>
      <c r="AS1476" s="18"/>
      <c r="AU1476" s="9"/>
      <c r="AV1476" s="9"/>
      <c r="AW1476" s="9"/>
      <c r="AX1476" s="9"/>
      <c r="AY1476" s="9"/>
      <c r="AZ1476" s="9"/>
      <c r="BA1476" s="10"/>
    </row>
    <row r="1477" spans="1:53" ht="12.75" customHeight="1" x14ac:dyDescent="0.2">
      <c r="A1477" s="32"/>
      <c r="B1477" s="7"/>
      <c r="C1477" s="7"/>
      <c r="D1477" s="7"/>
      <c r="E1477" s="7"/>
      <c r="F1477" s="7"/>
      <c r="G1477" s="7"/>
      <c r="H1477" s="7"/>
      <c r="I1477" s="8"/>
      <c r="J1477" s="8"/>
      <c r="L1477" s="9"/>
      <c r="M1477" s="9"/>
      <c r="N1477" s="9"/>
      <c r="O1477" s="9"/>
      <c r="P1477" s="9"/>
      <c r="Q1477" s="9"/>
      <c r="R1477" s="9"/>
      <c r="S1477" s="10"/>
      <c r="T1477" s="10"/>
      <c r="V1477" s="84"/>
      <c r="W1477" s="84"/>
      <c r="X1477" s="87"/>
      <c r="Z1477" s="13"/>
      <c r="AA1477" s="11"/>
      <c r="AB1477" s="22"/>
      <c r="AD1477" s="90"/>
      <c r="AF1477" s="12"/>
      <c r="AG1477" s="104"/>
      <c r="AI1477" s="94"/>
      <c r="AJ1477" s="94"/>
      <c r="AK1477" s="94"/>
      <c r="AM1477" s="7"/>
      <c r="AN1477" s="7"/>
      <c r="AO1477" s="7"/>
      <c r="AP1477" s="7"/>
      <c r="AQ1477" s="7"/>
      <c r="AR1477" s="7"/>
      <c r="AS1477" s="18"/>
      <c r="AU1477" s="9"/>
      <c r="AV1477" s="9"/>
      <c r="AW1477" s="9"/>
      <c r="AX1477" s="9"/>
      <c r="AY1477" s="9"/>
      <c r="AZ1477" s="9"/>
      <c r="BA1477" s="10"/>
    </row>
    <row r="1478" spans="1:53" ht="12.75" customHeight="1" x14ac:dyDescent="0.2">
      <c r="A1478" s="32"/>
      <c r="B1478" s="7"/>
      <c r="C1478" s="7"/>
      <c r="D1478" s="7"/>
      <c r="E1478" s="7"/>
      <c r="F1478" s="7"/>
      <c r="G1478" s="7"/>
      <c r="H1478" s="7"/>
      <c r="I1478" s="8"/>
      <c r="J1478" s="8"/>
      <c r="L1478" s="9"/>
      <c r="M1478" s="9"/>
      <c r="N1478" s="9"/>
      <c r="O1478" s="9"/>
      <c r="P1478" s="9"/>
      <c r="Q1478" s="9"/>
      <c r="R1478" s="9"/>
      <c r="S1478" s="10"/>
      <c r="T1478" s="10"/>
      <c r="V1478" s="84"/>
      <c r="W1478" s="84"/>
      <c r="X1478" s="87"/>
      <c r="Z1478" s="13"/>
      <c r="AA1478" s="11"/>
      <c r="AB1478" s="22"/>
      <c r="AD1478" s="90"/>
      <c r="AF1478" s="12"/>
      <c r="AG1478" s="104"/>
      <c r="AI1478" s="94"/>
      <c r="AJ1478" s="94"/>
      <c r="AK1478" s="94"/>
      <c r="AM1478" s="7"/>
      <c r="AN1478" s="7"/>
      <c r="AO1478" s="7"/>
      <c r="AP1478" s="7"/>
      <c r="AQ1478" s="7"/>
      <c r="AR1478" s="7"/>
      <c r="AS1478" s="18"/>
      <c r="AU1478" s="9"/>
      <c r="AV1478" s="9"/>
      <c r="AW1478" s="9"/>
      <c r="AX1478" s="9"/>
      <c r="AY1478" s="9"/>
      <c r="AZ1478" s="9"/>
      <c r="BA1478" s="10"/>
    </row>
    <row r="1479" spans="1:53" ht="12.75" customHeight="1" x14ac:dyDescent="0.2">
      <c r="A1479" s="32"/>
      <c r="B1479" s="7"/>
      <c r="C1479" s="7"/>
      <c r="D1479" s="7"/>
      <c r="E1479" s="7"/>
      <c r="F1479" s="7"/>
      <c r="G1479" s="7"/>
      <c r="H1479" s="7"/>
      <c r="I1479" s="8"/>
      <c r="J1479" s="8"/>
      <c r="L1479" s="9"/>
      <c r="M1479" s="9"/>
      <c r="N1479" s="9"/>
      <c r="O1479" s="9"/>
      <c r="P1479" s="9"/>
      <c r="Q1479" s="9"/>
      <c r="R1479" s="9"/>
      <c r="S1479" s="10"/>
      <c r="T1479" s="10"/>
      <c r="V1479" s="84"/>
      <c r="W1479" s="84"/>
      <c r="X1479" s="87"/>
      <c r="Z1479" s="13"/>
      <c r="AA1479" s="11"/>
      <c r="AB1479" s="22"/>
      <c r="AD1479" s="90"/>
      <c r="AF1479" s="12"/>
      <c r="AG1479" s="104"/>
      <c r="AI1479" s="94"/>
      <c r="AJ1479" s="94"/>
      <c r="AK1479" s="94"/>
      <c r="AM1479" s="7"/>
      <c r="AN1479" s="7"/>
      <c r="AO1479" s="7"/>
      <c r="AP1479" s="7"/>
      <c r="AQ1479" s="7"/>
      <c r="AR1479" s="7"/>
      <c r="AS1479" s="18"/>
      <c r="AU1479" s="9"/>
      <c r="AV1479" s="9"/>
      <c r="AW1479" s="9"/>
      <c r="AX1479" s="9"/>
      <c r="AY1479" s="9"/>
      <c r="AZ1479" s="9"/>
      <c r="BA1479" s="10"/>
    </row>
    <row r="1480" spans="1:53" ht="12.75" customHeight="1" x14ac:dyDescent="0.2">
      <c r="A1480" s="32"/>
      <c r="B1480" s="7"/>
      <c r="C1480" s="7"/>
      <c r="D1480" s="7"/>
      <c r="E1480" s="7"/>
      <c r="F1480" s="7"/>
      <c r="G1480" s="7"/>
      <c r="H1480" s="7"/>
      <c r="I1480" s="8"/>
      <c r="J1480" s="8"/>
      <c r="L1480" s="9"/>
      <c r="M1480" s="9"/>
      <c r="N1480" s="9"/>
      <c r="O1480" s="9"/>
      <c r="P1480" s="9"/>
      <c r="Q1480" s="9"/>
      <c r="R1480" s="9"/>
      <c r="S1480" s="10"/>
      <c r="T1480" s="10"/>
      <c r="V1480" s="84"/>
      <c r="W1480" s="84"/>
      <c r="X1480" s="87"/>
      <c r="Z1480" s="13"/>
      <c r="AA1480" s="11"/>
      <c r="AB1480" s="22"/>
      <c r="AD1480" s="90"/>
      <c r="AF1480" s="12"/>
      <c r="AG1480" s="104"/>
      <c r="AI1480" s="94"/>
      <c r="AJ1480" s="94"/>
      <c r="AK1480" s="94"/>
      <c r="AM1480" s="7"/>
      <c r="AN1480" s="7"/>
      <c r="AO1480" s="7"/>
      <c r="AP1480" s="7"/>
      <c r="AQ1480" s="7"/>
      <c r="AR1480" s="7"/>
      <c r="AS1480" s="18"/>
      <c r="AU1480" s="9"/>
      <c r="AV1480" s="9"/>
      <c r="AW1480" s="9"/>
      <c r="AX1480" s="9"/>
      <c r="AY1480" s="9"/>
      <c r="AZ1480" s="9"/>
      <c r="BA1480" s="10"/>
    </row>
    <row r="1481" spans="1:53" ht="12.75" customHeight="1" x14ac:dyDescent="0.2">
      <c r="A1481" s="32"/>
      <c r="B1481" s="7"/>
      <c r="C1481" s="7"/>
      <c r="D1481" s="7"/>
      <c r="E1481" s="7"/>
      <c r="F1481" s="7"/>
      <c r="G1481" s="7"/>
      <c r="H1481" s="7"/>
      <c r="I1481" s="8"/>
      <c r="J1481" s="8"/>
      <c r="L1481" s="9"/>
      <c r="M1481" s="9"/>
      <c r="N1481" s="9"/>
      <c r="O1481" s="9"/>
      <c r="P1481" s="9"/>
      <c r="Q1481" s="9"/>
      <c r="R1481" s="9"/>
      <c r="S1481" s="10"/>
      <c r="T1481" s="10"/>
      <c r="V1481" s="84"/>
      <c r="W1481" s="84"/>
      <c r="X1481" s="87"/>
      <c r="Z1481" s="13"/>
      <c r="AA1481" s="11"/>
      <c r="AB1481" s="22"/>
      <c r="AD1481" s="90"/>
      <c r="AF1481" s="12"/>
      <c r="AG1481" s="104"/>
      <c r="AI1481" s="94"/>
      <c r="AJ1481" s="94"/>
      <c r="AK1481" s="94"/>
      <c r="AM1481" s="7"/>
      <c r="AN1481" s="7"/>
      <c r="AO1481" s="7"/>
      <c r="AP1481" s="7"/>
      <c r="AQ1481" s="7"/>
      <c r="AR1481" s="7"/>
      <c r="AS1481" s="18"/>
      <c r="AU1481" s="9"/>
      <c r="AV1481" s="9"/>
      <c r="AW1481" s="9"/>
      <c r="AX1481" s="9"/>
      <c r="AY1481" s="9"/>
      <c r="AZ1481" s="9"/>
      <c r="BA1481" s="10"/>
    </row>
    <row r="1482" spans="1:53" ht="12.75" customHeight="1" x14ac:dyDescent="0.2">
      <c r="A1482" s="32"/>
      <c r="B1482" s="7"/>
      <c r="C1482" s="7"/>
      <c r="D1482" s="7"/>
      <c r="E1482" s="7"/>
      <c r="F1482" s="7"/>
      <c r="G1482" s="7"/>
      <c r="H1482" s="7"/>
      <c r="I1482" s="8"/>
      <c r="J1482" s="8"/>
      <c r="L1482" s="9"/>
      <c r="M1482" s="9"/>
      <c r="N1482" s="9"/>
      <c r="O1482" s="9"/>
      <c r="P1482" s="9"/>
      <c r="Q1482" s="9"/>
      <c r="R1482" s="9"/>
      <c r="S1482" s="10"/>
      <c r="T1482" s="10"/>
      <c r="V1482" s="84"/>
      <c r="W1482" s="84"/>
      <c r="X1482" s="87"/>
      <c r="Z1482" s="13"/>
      <c r="AA1482" s="11"/>
      <c r="AB1482" s="22"/>
      <c r="AD1482" s="90"/>
      <c r="AF1482" s="12"/>
      <c r="AG1482" s="104"/>
      <c r="AI1482" s="94"/>
      <c r="AJ1482" s="94"/>
      <c r="AK1482" s="94"/>
      <c r="AM1482" s="7"/>
      <c r="AN1482" s="7"/>
      <c r="AO1482" s="7"/>
      <c r="AP1482" s="7"/>
      <c r="AQ1482" s="7"/>
      <c r="AR1482" s="7"/>
      <c r="AS1482" s="18"/>
      <c r="AU1482" s="9"/>
      <c r="AV1482" s="9"/>
      <c r="AW1482" s="9"/>
      <c r="AX1482" s="9"/>
      <c r="AY1482" s="9"/>
      <c r="AZ1482" s="9"/>
      <c r="BA1482" s="10"/>
    </row>
    <row r="1483" spans="1:53" ht="12.75" customHeight="1" x14ac:dyDescent="0.2">
      <c r="A1483" s="32"/>
      <c r="B1483" s="7"/>
      <c r="C1483" s="7"/>
      <c r="D1483" s="7"/>
      <c r="E1483" s="7"/>
      <c r="F1483" s="7"/>
      <c r="G1483" s="7"/>
      <c r="H1483" s="7"/>
      <c r="I1483" s="8"/>
      <c r="J1483" s="8"/>
      <c r="L1483" s="9"/>
      <c r="M1483" s="9"/>
      <c r="N1483" s="9"/>
      <c r="O1483" s="9"/>
      <c r="P1483" s="9"/>
      <c r="Q1483" s="9"/>
      <c r="R1483" s="9"/>
      <c r="S1483" s="10"/>
      <c r="T1483" s="10"/>
      <c r="V1483" s="84"/>
      <c r="W1483" s="84"/>
      <c r="X1483" s="87"/>
      <c r="Z1483" s="13"/>
      <c r="AA1483" s="11"/>
      <c r="AB1483" s="22"/>
      <c r="AD1483" s="90"/>
      <c r="AF1483" s="12"/>
      <c r="AG1483" s="104"/>
      <c r="AI1483" s="94"/>
      <c r="AJ1483" s="94"/>
      <c r="AK1483" s="94"/>
      <c r="AM1483" s="7"/>
      <c r="AN1483" s="7"/>
      <c r="AO1483" s="7"/>
      <c r="AP1483" s="7"/>
      <c r="AQ1483" s="7"/>
      <c r="AR1483" s="7"/>
      <c r="AS1483" s="18"/>
      <c r="AU1483" s="9"/>
      <c r="AV1483" s="9"/>
      <c r="AW1483" s="9"/>
      <c r="AX1483" s="9"/>
      <c r="AY1483" s="9"/>
      <c r="AZ1483" s="9"/>
      <c r="BA1483" s="10"/>
    </row>
    <row r="1484" spans="1:53" ht="12.75" customHeight="1" x14ac:dyDescent="0.2">
      <c r="A1484" s="32"/>
      <c r="B1484" s="7"/>
      <c r="C1484" s="7"/>
      <c r="D1484" s="7"/>
      <c r="E1484" s="7"/>
      <c r="F1484" s="7"/>
      <c r="G1484" s="7"/>
      <c r="H1484" s="7"/>
      <c r="I1484" s="8"/>
      <c r="J1484" s="8"/>
      <c r="L1484" s="9"/>
      <c r="M1484" s="9"/>
      <c r="N1484" s="9"/>
      <c r="O1484" s="9"/>
      <c r="P1484" s="9"/>
      <c r="Q1484" s="9"/>
      <c r="R1484" s="9"/>
      <c r="S1484" s="10"/>
      <c r="T1484" s="10"/>
      <c r="V1484" s="84"/>
      <c r="W1484" s="84"/>
      <c r="X1484" s="87"/>
      <c r="Z1484" s="13"/>
      <c r="AA1484" s="11"/>
      <c r="AB1484" s="22"/>
      <c r="AD1484" s="90"/>
      <c r="AF1484" s="12"/>
      <c r="AG1484" s="104"/>
      <c r="AI1484" s="94"/>
      <c r="AJ1484" s="94"/>
      <c r="AK1484" s="94"/>
      <c r="AM1484" s="7"/>
      <c r="AN1484" s="7"/>
      <c r="AO1484" s="7"/>
      <c r="AP1484" s="7"/>
      <c r="AQ1484" s="7"/>
      <c r="AR1484" s="7"/>
      <c r="AS1484" s="18"/>
      <c r="AU1484" s="9"/>
      <c r="AV1484" s="9"/>
      <c r="AW1484" s="9"/>
      <c r="AX1484" s="9"/>
      <c r="AY1484" s="9"/>
      <c r="AZ1484" s="9"/>
      <c r="BA1484" s="10"/>
    </row>
    <row r="1485" spans="1:53" ht="12.75" customHeight="1" x14ac:dyDescent="0.2">
      <c r="A1485" s="32"/>
      <c r="B1485" s="7"/>
      <c r="C1485" s="7"/>
      <c r="D1485" s="7"/>
      <c r="E1485" s="7"/>
      <c r="F1485" s="7"/>
      <c r="G1485" s="7"/>
      <c r="H1485" s="7"/>
      <c r="I1485" s="8"/>
      <c r="J1485" s="8"/>
      <c r="L1485" s="9"/>
      <c r="M1485" s="9"/>
      <c r="N1485" s="9"/>
      <c r="O1485" s="9"/>
      <c r="P1485" s="9"/>
      <c r="Q1485" s="9"/>
      <c r="R1485" s="9"/>
      <c r="S1485" s="10"/>
      <c r="T1485" s="10"/>
      <c r="V1485" s="84"/>
      <c r="W1485" s="84"/>
      <c r="X1485" s="87"/>
      <c r="Z1485" s="13"/>
      <c r="AA1485" s="11"/>
      <c r="AB1485" s="22"/>
      <c r="AD1485" s="90"/>
      <c r="AF1485" s="12"/>
      <c r="AG1485" s="104"/>
      <c r="AI1485" s="94"/>
      <c r="AJ1485" s="94"/>
      <c r="AK1485" s="94"/>
      <c r="AM1485" s="7"/>
      <c r="AN1485" s="7"/>
      <c r="AO1485" s="7"/>
      <c r="AP1485" s="7"/>
      <c r="AQ1485" s="7"/>
      <c r="AR1485" s="7"/>
      <c r="AS1485" s="18"/>
      <c r="AU1485" s="9"/>
      <c r="AV1485" s="9"/>
      <c r="AW1485" s="9"/>
      <c r="AX1485" s="9"/>
      <c r="AY1485" s="9"/>
      <c r="AZ1485" s="9"/>
      <c r="BA1485" s="10"/>
    </row>
    <row r="1486" spans="1:53" ht="12.75" customHeight="1" x14ac:dyDescent="0.2">
      <c r="A1486" s="32"/>
      <c r="B1486" s="7"/>
      <c r="C1486" s="7"/>
      <c r="D1486" s="7"/>
      <c r="E1486" s="7"/>
      <c r="F1486" s="7"/>
      <c r="G1486" s="7"/>
      <c r="H1486" s="7"/>
      <c r="I1486" s="8"/>
      <c r="J1486" s="8"/>
      <c r="L1486" s="9"/>
      <c r="M1486" s="9"/>
      <c r="N1486" s="9"/>
      <c r="O1486" s="9"/>
      <c r="P1486" s="9"/>
      <c r="Q1486" s="9"/>
      <c r="R1486" s="9"/>
      <c r="S1486" s="10"/>
      <c r="T1486" s="10"/>
      <c r="V1486" s="84"/>
      <c r="W1486" s="84"/>
      <c r="X1486" s="87"/>
      <c r="Z1486" s="13"/>
      <c r="AA1486" s="11"/>
      <c r="AB1486" s="22"/>
      <c r="AD1486" s="90"/>
      <c r="AF1486" s="12"/>
      <c r="AG1486" s="104"/>
      <c r="AI1486" s="94"/>
      <c r="AJ1486" s="94"/>
      <c r="AK1486" s="94"/>
      <c r="AM1486" s="7"/>
      <c r="AN1486" s="7"/>
      <c r="AO1486" s="7"/>
      <c r="AP1486" s="7"/>
      <c r="AQ1486" s="7"/>
      <c r="AR1486" s="7"/>
      <c r="AS1486" s="18"/>
      <c r="AU1486" s="9"/>
      <c r="AV1486" s="9"/>
      <c r="AW1486" s="9"/>
      <c r="AX1486" s="9"/>
      <c r="AY1486" s="9"/>
      <c r="AZ1486" s="9"/>
      <c r="BA1486" s="10"/>
    </row>
    <row r="1487" spans="1:53" ht="12.75" customHeight="1" x14ac:dyDescent="0.2">
      <c r="A1487" s="32"/>
      <c r="B1487" s="7"/>
      <c r="C1487" s="7"/>
      <c r="D1487" s="7"/>
      <c r="E1487" s="7"/>
      <c r="F1487" s="7"/>
      <c r="G1487" s="7"/>
      <c r="H1487" s="7"/>
      <c r="I1487" s="8"/>
      <c r="J1487" s="8"/>
      <c r="L1487" s="9"/>
      <c r="M1487" s="9"/>
      <c r="N1487" s="9"/>
      <c r="O1487" s="9"/>
      <c r="P1487" s="9"/>
      <c r="Q1487" s="9"/>
      <c r="R1487" s="9"/>
      <c r="S1487" s="10"/>
      <c r="T1487" s="10"/>
      <c r="V1487" s="84"/>
      <c r="W1487" s="84"/>
      <c r="X1487" s="87"/>
      <c r="Z1487" s="13"/>
      <c r="AA1487" s="11"/>
      <c r="AB1487" s="22"/>
      <c r="AD1487" s="90"/>
      <c r="AF1487" s="12"/>
      <c r="AG1487" s="104"/>
      <c r="AI1487" s="94"/>
      <c r="AJ1487" s="94"/>
      <c r="AK1487" s="94"/>
      <c r="AM1487" s="7"/>
      <c r="AN1487" s="7"/>
      <c r="AO1487" s="7"/>
      <c r="AP1487" s="7"/>
      <c r="AQ1487" s="7"/>
      <c r="AR1487" s="7"/>
      <c r="AS1487" s="18"/>
      <c r="AU1487" s="9"/>
      <c r="AV1487" s="9"/>
      <c r="AW1487" s="9"/>
      <c r="AX1487" s="9"/>
      <c r="AY1487" s="9"/>
      <c r="AZ1487" s="9"/>
      <c r="BA1487" s="10"/>
    </row>
    <row r="1488" spans="1:53" ht="12.75" customHeight="1" x14ac:dyDescent="0.2">
      <c r="A1488" s="32"/>
      <c r="B1488" s="7"/>
      <c r="C1488" s="7"/>
      <c r="D1488" s="7"/>
      <c r="E1488" s="7"/>
      <c r="F1488" s="7"/>
      <c r="G1488" s="7"/>
      <c r="H1488" s="7"/>
      <c r="I1488" s="8"/>
      <c r="J1488" s="8"/>
      <c r="L1488" s="9"/>
      <c r="M1488" s="9"/>
      <c r="N1488" s="9"/>
      <c r="O1488" s="9"/>
      <c r="P1488" s="9"/>
      <c r="Q1488" s="9"/>
      <c r="R1488" s="9"/>
      <c r="S1488" s="10"/>
      <c r="T1488" s="10"/>
      <c r="V1488" s="84"/>
      <c r="W1488" s="84"/>
      <c r="X1488" s="87"/>
      <c r="Z1488" s="13"/>
      <c r="AA1488" s="11"/>
      <c r="AB1488" s="22"/>
      <c r="AD1488" s="90"/>
      <c r="AF1488" s="12"/>
      <c r="AG1488" s="104"/>
      <c r="AI1488" s="94"/>
      <c r="AJ1488" s="94"/>
      <c r="AK1488" s="94"/>
      <c r="AM1488" s="7"/>
      <c r="AN1488" s="7"/>
      <c r="AO1488" s="7"/>
      <c r="AP1488" s="7"/>
      <c r="AQ1488" s="7"/>
      <c r="AR1488" s="7"/>
      <c r="AS1488" s="18"/>
      <c r="AU1488" s="9"/>
      <c r="AV1488" s="9"/>
      <c r="AW1488" s="9"/>
      <c r="AX1488" s="9"/>
      <c r="AY1488" s="9"/>
      <c r="AZ1488" s="9"/>
      <c r="BA1488" s="10"/>
    </row>
    <row r="1489" spans="1:53" ht="12.75" customHeight="1" x14ac:dyDescent="0.2">
      <c r="A1489" s="32"/>
      <c r="B1489" s="7"/>
      <c r="C1489" s="7"/>
      <c r="D1489" s="7"/>
      <c r="E1489" s="7"/>
      <c r="F1489" s="7"/>
      <c r="G1489" s="7"/>
      <c r="H1489" s="7"/>
      <c r="I1489" s="8"/>
      <c r="J1489" s="8"/>
      <c r="L1489" s="9"/>
      <c r="M1489" s="9"/>
      <c r="N1489" s="9"/>
      <c r="O1489" s="9"/>
      <c r="P1489" s="9"/>
      <c r="Q1489" s="9"/>
      <c r="R1489" s="9"/>
      <c r="S1489" s="10"/>
      <c r="T1489" s="10"/>
      <c r="V1489" s="84"/>
      <c r="W1489" s="84"/>
      <c r="X1489" s="87"/>
      <c r="Z1489" s="13"/>
      <c r="AA1489" s="11"/>
      <c r="AB1489" s="22"/>
      <c r="AD1489" s="90"/>
      <c r="AF1489" s="12"/>
      <c r="AG1489" s="104"/>
      <c r="AI1489" s="94"/>
      <c r="AJ1489" s="94"/>
      <c r="AK1489" s="94"/>
      <c r="AM1489" s="7"/>
      <c r="AN1489" s="7"/>
      <c r="AO1489" s="7"/>
      <c r="AP1489" s="7"/>
      <c r="AQ1489" s="7"/>
      <c r="AR1489" s="7"/>
      <c r="AS1489" s="18"/>
      <c r="AU1489" s="9"/>
      <c r="AV1489" s="9"/>
      <c r="AW1489" s="9"/>
      <c r="AX1489" s="9"/>
      <c r="AY1489" s="9"/>
      <c r="AZ1489" s="9"/>
      <c r="BA1489" s="10"/>
    </row>
    <row r="1490" spans="1:53" ht="12.75" customHeight="1" x14ac:dyDescent="0.2">
      <c r="A1490" s="32"/>
      <c r="B1490" s="7"/>
      <c r="C1490" s="7"/>
      <c r="D1490" s="7"/>
      <c r="E1490" s="7"/>
      <c r="F1490" s="7"/>
      <c r="G1490" s="7"/>
      <c r="H1490" s="7"/>
      <c r="I1490" s="8"/>
      <c r="J1490" s="8"/>
      <c r="L1490" s="9"/>
      <c r="M1490" s="9"/>
      <c r="N1490" s="9"/>
      <c r="O1490" s="9"/>
      <c r="P1490" s="9"/>
      <c r="Q1490" s="9"/>
      <c r="R1490" s="9"/>
      <c r="S1490" s="10"/>
      <c r="T1490" s="10"/>
      <c r="V1490" s="84"/>
      <c r="W1490" s="84"/>
      <c r="X1490" s="87"/>
      <c r="Z1490" s="13"/>
      <c r="AA1490" s="11"/>
      <c r="AB1490" s="22"/>
      <c r="AD1490" s="90"/>
      <c r="AF1490" s="12"/>
      <c r="AG1490" s="104"/>
      <c r="AI1490" s="94"/>
      <c r="AJ1490" s="94"/>
      <c r="AK1490" s="94"/>
      <c r="AM1490" s="7"/>
      <c r="AN1490" s="7"/>
      <c r="AO1490" s="7"/>
      <c r="AP1490" s="7"/>
      <c r="AQ1490" s="7"/>
      <c r="AR1490" s="7"/>
      <c r="AS1490" s="18"/>
      <c r="AU1490" s="9"/>
      <c r="AV1490" s="9"/>
      <c r="AW1490" s="9"/>
      <c r="AX1490" s="9"/>
      <c r="AY1490" s="9"/>
      <c r="AZ1490" s="9"/>
      <c r="BA1490" s="10"/>
    </row>
    <row r="1491" spans="1:53" ht="12.75" customHeight="1" x14ac:dyDescent="0.2">
      <c r="A1491" s="32"/>
      <c r="B1491" s="7"/>
      <c r="C1491" s="7"/>
      <c r="D1491" s="7"/>
      <c r="E1491" s="7"/>
      <c r="F1491" s="7"/>
      <c r="G1491" s="7"/>
      <c r="H1491" s="7"/>
      <c r="I1491" s="8"/>
      <c r="J1491" s="8"/>
      <c r="L1491" s="9"/>
      <c r="M1491" s="9"/>
      <c r="N1491" s="9"/>
      <c r="O1491" s="9"/>
      <c r="P1491" s="9"/>
      <c r="Q1491" s="9"/>
      <c r="R1491" s="9"/>
      <c r="S1491" s="10"/>
      <c r="T1491" s="10"/>
      <c r="V1491" s="84"/>
      <c r="W1491" s="84"/>
      <c r="X1491" s="87"/>
      <c r="Z1491" s="13"/>
      <c r="AA1491" s="11"/>
      <c r="AB1491" s="22"/>
      <c r="AD1491" s="90"/>
      <c r="AF1491" s="12"/>
      <c r="AG1491" s="104"/>
      <c r="AI1491" s="94"/>
      <c r="AJ1491" s="94"/>
      <c r="AK1491" s="94"/>
      <c r="AM1491" s="7"/>
      <c r="AN1491" s="7"/>
      <c r="AO1491" s="7"/>
      <c r="AP1491" s="7"/>
      <c r="AQ1491" s="7"/>
      <c r="AR1491" s="7"/>
      <c r="AS1491" s="18"/>
      <c r="AU1491" s="9"/>
      <c r="AV1491" s="9"/>
      <c r="AW1491" s="9"/>
      <c r="AX1491" s="9"/>
      <c r="AY1491" s="9"/>
      <c r="AZ1491" s="9"/>
      <c r="BA1491" s="10"/>
    </row>
    <row r="1492" spans="1:53" ht="12.75" customHeight="1" x14ac:dyDescent="0.2">
      <c r="A1492" s="32"/>
      <c r="B1492" s="7"/>
      <c r="C1492" s="7"/>
      <c r="D1492" s="7"/>
      <c r="E1492" s="7"/>
      <c r="F1492" s="7"/>
      <c r="G1492" s="7"/>
      <c r="H1492" s="7"/>
      <c r="I1492" s="8"/>
      <c r="J1492" s="8"/>
      <c r="L1492" s="9"/>
      <c r="M1492" s="9"/>
      <c r="N1492" s="9"/>
      <c r="O1492" s="9"/>
      <c r="P1492" s="9"/>
      <c r="Q1492" s="9"/>
      <c r="R1492" s="9"/>
      <c r="S1492" s="10"/>
      <c r="T1492" s="10"/>
      <c r="V1492" s="84"/>
      <c r="W1492" s="84"/>
      <c r="X1492" s="87"/>
      <c r="Z1492" s="13"/>
      <c r="AA1492" s="11"/>
      <c r="AB1492" s="22"/>
      <c r="AD1492" s="90"/>
      <c r="AF1492" s="12"/>
      <c r="AG1492" s="104"/>
      <c r="AI1492" s="94"/>
      <c r="AJ1492" s="94"/>
      <c r="AK1492" s="94"/>
      <c r="AM1492" s="7"/>
      <c r="AN1492" s="7"/>
      <c r="AO1492" s="7"/>
      <c r="AP1492" s="7"/>
      <c r="AQ1492" s="7"/>
      <c r="AR1492" s="7"/>
      <c r="AS1492" s="18"/>
      <c r="AU1492" s="9"/>
      <c r="AV1492" s="9"/>
      <c r="AW1492" s="9"/>
      <c r="AX1492" s="9"/>
      <c r="AY1492" s="9"/>
      <c r="AZ1492" s="9"/>
      <c r="BA1492" s="10"/>
    </row>
    <row r="1493" spans="1:53" ht="12.75" customHeight="1" x14ac:dyDescent="0.2">
      <c r="A1493" s="32"/>
      <c r="B1493" s="7"/>
      <c r="C1493" s="7"/>
      <c r="D1493" s="7"/>
      <c r="E1493" s="7"/>
      <c r="F1493" s="7"/>
      <c r="G1493" s="7"/>
      <c r="H1493" s="7"/>
      <c r="I1493" s="8"/>
      <c r="J1493" s="8"/>
      <c r="L1493" s="9"/>
      <c r="M1493" s="9"/>
      <c r="N1493" s="9"/>
      <c r="O1493" s="9"/>
      <c r="P1493" s="9"/>
      <c r="Q1493" s="9"/>
      <c r="R1493" s="9"/>
      <c r="S1493" s="10"/>
      <c r="T1493" s="10"/>
      <c r="V1493" s="84"/>
      <c r="W1493" s="84"/>
      <c r="X1493" s="87"/>
      <c r="Z1493" s="13"/>
      <c r="AA1493" s="11"/>
      <c r="AB1493" s="22"/>
      <c r="AD1493" s="90"/>
      <c r="AF1493" s="12"/>
      <c r="AG1493" s="104"/>
      <c r="AI1493" s="94"/>
      <c r="AJ1493" s="94"/>
      <c r="AK1493" s="94"/>
      <c r="AM1493" s="7"/>
      <c r="AN1493" s="7"/>
      <c r="AO1493" s="7"/>
      <c r="AP1493" s="7"/>
      <c r="AQ1493" s="7"/>
      <c r="AR1493" s="7"/>
      <c r="AS1493" s="18"/>
      <c r="AU1493" s="9"/>
      <c r="AV1493" s="9"/>
      <c r="AW1493" s="9"/>
      <c r="AX1493" s="9"/>
      <c r="AY1493" s="9"/>
      <c r="AZ1493" s="9"/>
      <c r="BA1493" s="10"/>
    </row>
    <row r="1494" spans="1:53" ht="12.75" customHeight="1" x14ac:dyDescent="0.2">
      <c r="A1494" s="32"/>
      <c r="B1494" s="7"/>
      <c r="C1494" s="7"/>
      <c r="D1494" s="7"/>
      <c r="E1494" s="7"/>
      <c r="F1494" s="7"/>
      <c r="G1494" s="7"/>
      <c r="H1494" s="7"/>
      <c r="I1494" s="8"/>
      <c r="J1494" s="8"/>
      <c r="L1494" s="9"/>
      <c r="M1494" s="9"/>
      <c r="N1494" s="9"/>
      <c r="O1494" s="9"/>
      <c r="P1494" s="9"/>
      <c r="Q1494" s="9"/>
      <c r="R1494" s="9"/>
      <c r="S1494" s="10"/>
      <c r="T1494" s="10"/>
      <c r="V1494" s="84"/>
      <c r="W1494" s="84"/>
      <c r="X1494" s="87"/>
      <c r="Z1494" s="13"/>
      <c r="AA1494" s="11"/>
      <c r="AB1494" s="22"/>
      <c r="AD1494" s="90"/>
      <c r="AF1494" s="12"/>
      <c r="AG1494" s="104"/>
      <c r="AI1494" s="94"/>
      <c r="AJ1494" s="94"/>
      <c r="AK1494" s="94"/>
      <c r="AM1494" s="7"/>
      <c r="AN1494" s="7"/>
      <c r="AO1494" s="7"/>
      <c r="AP1494" s="7"/>
      <c r="AQ1494" s="7"/>
      <c r="AR1494" s="7"/>
      <c r="AS1494" s="18"/>
      <c r="AU1494" s="9"/>
      <c r="AV1494" s="9"/>
      <c r="AW1494" s="9"/>
      <c r="AX1494" s="9"/>
      <c r="AY1494" s="9"/>
      <c r="AZ1494" s="9"/>
      <c r="BA1494" s="10"/>
    </row>
    <row r="1495" spans="1:53" ht="12.75" customHeight="1" x14ac:dyDescent="0.2">
      <c r="A1495" s="32"/>
      <c r="B1495" s="7"/>
      <c r="C1495" s="7"/>
      <c r="D1495" s="7"/>
      <c r="E1495" s="7"/>
      <c r="F1495" s="7"/>
      <c r="G1495" s="7"/>
      <c r="H1495" s="7"/>
      <c r="I1495" s="8"/>
      <c r="J1495" s="8"/>
      <c r="L1495" s="9"/>
      <c r="M1495" s="9"/>
      <c r="N1495" s="9"/>
      <c r="O1495" s="9"/>
      <c r="P1495" s="9"/>
      <c r="Q1495" s="9"/>
      <c r="R1495" s="9"/>
      <c r="S1495" s="10"/>
      <c r="T1495" s="10"/>
      <c r="V1495" s="84"/>
      <c r="W1495" s="84"/>
      <c r="X1495" s="87"/>
      <c r="Z1495" s="13"/>
      <c r="AA1495" s="11"/>
      <c r="AB1495" s="22"/>
      <c r="AD1495" s="90"/>
      <c r="AF1495" s="12"/>
      <c r="AG1495" s="104"/>
      <c r="AI1495" s="94"/>
      <c r="AJ1495" s="94"/>
      <c r="AK1495" s="94"/>
      <c r="AM1495" s="7"/>
      <c r="AN1495" s="7"/>
      <c r="AO1495" s="7"/>
      <c r="AP1495" s="7"/>
      <c r="AQ1495" s="7"/>
      <c r="AR1495" s="7"/>
      <c r="AS1495" s="18"/>
      <c r="AU1495" s="9"/>
      <c r="AV1495" s="9"/>
      <c r="AW1495" s="9"/>
      <c r="AX1495" s="9"/>
      <c r="AY1495" s="9"/>
      <c r="AZ1495" s="9"/>
      <c r="BA1495" s="10"/>
    </row>
    <row r="1496" spans="1:53" ht="12.75" customHeight="1" x14ac:dyDescent="0.2">
      <c r="A1496" s="32"/>
      <c r="B1496" s="7"/>
      <c r="C1496" s="7"/>
      <c r="D1496" s="7"/>
      <c r="E1496" s="7"/>
      <c r="F1496" s="7"/>
      <c r="G1496" s="7"/>
      <c r="H1496" s="7"/>
      <c r="I1496" s="8"/>
      <c r="J1496" s="8"/>
      <c r="L1496" s="9"/>
      <c r="M1496" s="9"/>
      <c r="N1496" s="9"/>
      <c r="O1496" s="9"/>
      <c r="P1496" s="9"/>
      <c r="Q1496" s="9"/>
      <c r="R1496" s="9"/>
      <c r="S1496" s="10"/>
      <c r="T1496" s="10"/>
      <c r="V1496" s="84"/>
      <c r="W1496" s="84"/>
      <c r="X1496" s="87"/>
      <c r="Z1496" s="13"/>
      <c r="AA1496" s="11"/>
      <c r="AB1496" s="22"/>
      <c r="AD1496" s="90"/>
      <c r="AF1496" s="12"/>
      <c r="AG1496" s="104"/>
      <c r="AI1496" s="94"/>
      <c r="AJ1496" s="94"/>
      <c r="AK1496" s="94"/>
      <c r="AM1496" s="7"/>
      <c r="AN1496" s="7"/>
      <c r="AO1496" s="7"/>
      <c r="AP1496" s="7"/>
      <c r="AQ1496" s="7"/>
      <c r="AR1496" s="7"/>
      <c r="AS1496" s="18"/>
      <c r="AU1496" s="9"/>
      <c r="AV1496" s="9"/>
      <c r="AW1496" s="9"/>
      <c r="AX1496" s="9"/>
      <c r="AY1496" s="9"/>
      <c r="AZ1496" s="9"/>
      <c r="BA1496" s="10"/>
    </row>
    <row r="1497" spans="1:53" ht="12.75" customHeight="1" x14ac:dyDescent="0.2">
      <c r="A1497" s="32"/>
      <c r="B1497" s="7"/>
      <c r="C1497" s="7"/>
      <c r="D1497" s="7"/>
      <c r="E1497" s="7"/>
      <c r="F1497" s="7"/>
      <c r="G1497" s="7"/>
      <c r="H1497" s="7"/>
      <c r="I1497" s="8"/>
      <c r="J1497" s="8"/>
      <c r="L1497" s="9"/>
      <c r="M1497" s="9"/>
      <c r="N1497" s="9"/>
      <c r="O1497" s="9"/>
      <c r="P1497" s="9"/>
      <c r="Q1497" s="9"/>
      <c r="R1497" s="9"/>
      <c r="S1497" s="10"/>
      <c r="T1497" s="10"/>
      <c r="V1497" s="84"/>
      <c r="W1497" s="84"/>
      <c r="X1497" s="87"/>
      <c r="Z1497" s="13"/>
      <c r="AA1497" s="11"/>
      <c r="AB1497" s="22"/>
      <c r="AD1497" s="90"/>
      <c r="AF1497" s="12"/>
      <c r="AG1497" s="104"/>
      <c r="AI1497" s="94"/>
      <c r="AJ1497" s="94"/>
      <c r="AK1497" s="94"/>
      <c r="AM1497" s="7"/>
      <c r="AN1497" s="7"/>
      <c r="AO1497" s="7"/>
      <c r="AP1497" s="7"/>
      <c r="AQ1497" s="7"/>
      <c r="AR1497" s="7"/>
      <c r="AS1497" s="18"/>
      <c r="AU1497" s="9"/>
      <c r="AV1497" s="9"/>
      <c r="AW1497" s="9"/>
      <c r="AX1497" s="9"/>
      <c r="AY1497" s="9"/>
      <c r="AZ1497" s="9"/>
      <c r="BA1497" s="10"/>
    </row>
    <row r="1498" spans="1:53" ht="12.75" customHeight="1" x14ac:dyDescent="0.2">
      <c r="A1498" s="32"/>
      <c r="B1498" s="7"/>
      <c r="C1498" s="7"/>
      <c r="D1498" s="7"/>
      <c r="E1498" s="7"/>
      <c r="F1498" s="7"/>
      <c r="G1498" s="7"/>
      <c r="H1498" s="7"/>
      <c r="I1498" s="8"/>
      <c r="J1498" s="8"/>
      <c r="L1498" s="9"/>
      <c r="M1498" s="9"/>
      <c r="N1498" s="9"/>
      <c r="O1498" s="9"/>
      <c r="P1498" s="9"/>
      <c r="Q1498" s="9"/>
      <c r="R1498" s="9"/>
      <c r="S1498" s="10"/>
      <c r="T1498" s="10"/>
      <c r="V1498" s="84"/>
      <c r="W1498" s="84"/>
      <c r="X1498" s="87"/>
      <c r="Z1498" s="13"/>
      <c r="AA1498" s="11"/>
      <c r="AB1498" s="22"/>
      <c r="AD1498" s="90"/>
      <c r="AF1498" s="12"/>
      <c r="AG1498" s="104"/>
      <c r="AI1498" s="94"/>
      <c r="AJ1498" s="94"/>
      <c r="AK1498" s="94"/>
      <c r="AM1498" s="7"/>
      <c r="AN1498" s="7"/>
      <c r="AO1498" s="7"/>
      <c r="AP1498" s="7"/>
      <c r="AQ1498" s="7"/>
      <c r="AR1498" s="7"/>
      <c r="AS1498" s="18"/>
      <c r="AU1498" s="9"/>
      <c r="AV1498" s="9"/>
      <c r="AW1498" s="9"/>
      <c r="AX1498" s="9"/>
      <c r="AY1498" s="9"/>
      <c r="AZ1498" s="9"/>
      <c r="BA1498" s="10"/>
    </row>
    <row r="1499" spans="1:53" ht="12.75" customHeight="1" x14ac:dyDescent="0.2">
      <c r="A1499" s="32"/>
      <c r="B1499" s="7"/>
      <c r="C1499" s="7"/>
      <c r="D1499" s="7"/>
      <c r="E1499" s="7"/>
      <c r="F1499" s="7"/>
      <c r="G1499" s="7"/>
      <c r="H1499" s="7"/>
      <c r="I1499" s="8"/>
      <c r="J1499" s="8"/>
      <c r="L1499" s="9"/>
      <c r="M1499" s="9"/>
      <c r="N1499" s="9"/>
      <c r="O1499" s="9"/>
      <c r="P1499" s="9"/>
      <c r="Q1499" s="9"/>
      <c r="R1499" s="9"/>
      <c r="S1499" s="10"/>
      <c r="T1499" s="10"/>
      <c r="V1499" s="84"/>
      <c r="W1499" s="84"/>
      <c r="X1499" s="87"/>
      <c r="Z1499" s="13"/>
      <c r="AA1499" s="11"/>
      <c r="AB1499" s="22"/>
      <c r="AD1499" s="90"/>
      <c r="AF1499" s="12"/>
      <c r="AG1499" s="104"/>
      <c r="AI1499" s="94"/>
      <c r="AJ1499" s="94"/>
      <c r="AK1499" s="94"/>
      <c r="AM1499" s="7"/>
      <c r="AN1499" s="7"/>
      <c r="AO1499" s="7"/>
      <c r="AP1499" s="7"/>
      <c r="AQ1499" s="7"/>
      <c r="AR1499" s="7"/>
      <c r="AS1499" s="18"/>
      <c r="AU1499" s="9"/>
      <c r="AV1499" s="9"/>
      <c r="AW1499" s="9"/>
      <c r="AX1499" s="9"/>
      <c r="AY1499" s="9"/>
      <c r="AZ1499" s="9"/>
      <c r="BA1499" s="10"/>
    </row>
    <row r="1500" spans="1:53" ht="12.75" customHeight="1" x14ac:dyDescent="0.2">
      <c r="A1500" s="32"/>
      <c r="B1500" s="7"/>
      <c r="C1500" s="7"/>
      <c r="D1500" s="7"/>
      <c r="E1500" s="7"/>
      <c r="F1500" s="7"/>
      <c r="G1500" s="7"/>
      <c r="H1500" s="7"/>
      <c r="I1500" s="8"/>
      <c r="J1500" s="8"/>
      <c r="L1500" s="9"/>
      <c r="M1500" s="9"/>
      <c r="N1500" s="9"/>
      <c r="O1500" s="9"/>
      <c r="P1500" s="9"/>
      <c r="Q1500" s="9"/>
      <c r="R1500" s="9"/>
      <c r="S1500" s="10"/>
      <c r="T1500" s="10"/>
      <c r="V1500" s="84"/>
      <c r="W1500" s="84"/>
      <c r="X1500" s="87"/>
      <c r="Z1500" s="13"/>
      <c r="AA1500" s="11"/>
      <c r="AB1500" s="22"/>
      <c r="AD1500" s="90"/>
      <c r="AF1500" s="12"/>
      <c r="AG1500" s="104"/>
      <c r="AI1500" s="94"/>
      <c r="AJ1500" s="94"/>
      <c r="AK1500" s="94"/>
      <c r="AM1500" s="7"/>
      <c r="AN1500" s="7"/>
      <c r="AO1500" s="7"/>
      <c r="AP1500" s="7"/>
      <c r="AQ1500" s="7"/>
      <c r="AR1500" s="7"/>
      <c r="AS1500" s="18"/>
      <c r="AU1500" s="9"/>
      <c r="AV1500" s="9"/>
      <c r="AW1500" s="9"/>
      <c r="AX1500" s="9"/>
      <c r="AY1500" s="9"/>
      <c r="AZ1500" s="9"/>
      <c r="BA1500" s="10"/>
    </row>
    <row r="1501" spans="1:53" ht="12.75" customHeight="1" x14ac:dyDescent="0.2">
      <c r="A1501" s="32"/>
      <c r="B1501" s="7"/>
      <c r="C1501" s="7"/>
      <c r="D1501" s="7"/>
      <c r="E1501" s="7"/>
      <c r="F1501" s="7"/>
      <c r="G1501" s="7"/>
      <c r="H1501" s="7"/>
      <c r="I1501" s="8"/>
      <c r="J1501" s="8"/>
      <c r="L1501" s="9"/>
      <c r="M1501" s="9"/>
      <c r="N1501" s="9"/>
      <c r="O1501" s="9"/>
      <c r="P1501" s="9"/>
      <c r="Q1501" s="9"/>
      <c r="R1501" s="9"/>
      <c r="S1501" s="10"/>
      <c r="T1501" s="10"/>
      <c r="V1501" s="84"/>
      <c r="W1501" s="84"/>
      <c r="X1501" s="87"/>
      <c r="Z1501" s="13"/>
      <c r="AA1501" s="11"/>
      <c r="AB1501" s="22"/>
      <c r="AD1501" s="90"/>
      <c r="AF1501" s="12"/>
      <c r="AG1501" s="104"/>
      <c r="AI1501" s="94"/>
      <c r="AJ1501" s="94"/>
      <c r="AK1501" s="94"/>
      <c r="AM1501" s="7"/>
      <c r="AN1501" s="7"/>
      <c r="AO1501" s="7"/>
      <c r="AP1501" s="7"/>
      <c r="AQ1501" s="7"/>
      <c r="AR1501" s="7"/>
      <c r="AS1501" s="18"/>
      <c r="AU1501" s="9"/>
      <c r="AV1501" s="9"/>
      <c r="AW1501" s="9"/>
      <c r="AX1501" s="9"/>
      <c r="AY1501" s="9"/>
      <c r="AZ1501" s="9"/>
      <c r="BA1501" s="10"/>
    </row>
    <row r="1502" spans="1:53" ht="12.75" customHeight="1" x14ac:dyDescent="0.2">
      <c r="A1502" s="32"/>
      <c r="B1502" s="7"/>
      <c r="C1502" s="7"/>
      <c r="D1502" s="7"/>
      <c r="E1502" s="7"/>
      <c r="F1502" s="7"/>
      <c r="G1502" s="7"/>
      <c r="H1502" s="7"/>
      <c r="I1502" s="8"/>
      <c r="J1502" s="8"/>
      <c r="L1502" s="9"/>
      <c r="M1502" s="9"/>
      <c r="N1502" s="9"/>
      <c r="O1502" s="9"/>
      <c r="P1502" s="9"/>
      <c r="Q1502" s="9"/>
      <c r="R1502" s="9"/>
      <c r="S1502" s="10"/>
      <c r="T1502" s="10"/>
      <c r="V1502" s="84"/>
      <c r="W1502" s="84"/>
      <c r="X1502" s="87"/>
      <c r="Z1502" s="13"/>
      <c r="AA1502" s="11"/>
      <c r="AB1502" s="22"/>
      <c r="AD1502" s="90"/>
      <c r="AF1502" s="12"/>
      <c r="AG1502" s="104"/>
      <c r="AI1502" s="94"/>
      <c r="AJ1502" s="94"/>
      <c r="AK1502" s="94"/>
      <c r="AM1502" s="7"/>
      <c r="AN1502" s="7"/>
      <c r="AO1502" s="7"/>
      <c r="AP1502" s="7"/>
      <c r="AQ1502" s="7"/>
      <c r="AR1502" s="7"/>
      <c r="AS1502" s="18"/>
      <c r="AU1502" s="9"/>
      <c r="AV1502" s="9"/>
      <c r="AW1502" s="9"/>
      <c r="AX1502" s="9"/>
      <c r="AY1502" s="9"/>
      <c r="AZ1502" s="9"/>
      <c r="BA1502" s="10"/>
    </row>
    <row r="1503" spans="1:53" ht="12.75" customHeight="1" x14ac:dyDescent="0.2">
      <c r="A1503" s="32"/>
      <c r="B1503" s="7"/>
      <c r="C1503" s="7"/>
      <c r="D1503" s="7"/>
      <c r="E1503" s="7"/>
      <c r="F1503" s="7"/>
      <c r="G1503" s="7"/>
      <c r="H1503" s="7"/>
      <c r="I1503" s="8"/>
      <c r="J1503" s="8"/>
      <c r="L1503" s="9"/>
      <c r="M1503" s="9"/>
      <c r="N1503" s="9"/>
      <c r="O1503" s="9"/>
      <c r="P1503" s="9"/>
      <c r="Q1503" s="9"/>
      <c r="R1503" s="9"/>
      <c r="S1503" s="10"/>
      <c r="T1503" s="10"/>
      <c r="V1503" s="84"/>
      <c r="W1503" s="84"/>
      <c r="X1503" s="87"/>
      <c r="Z1503" s="13"/>
      <c r="AA1503" s="11"/>
      <c r="AB1503" s="22"/>
      <c r="AD1503" s="90"/>
      <c r="AF1503" s="12"/>
      <c r="AG1503" s="104"/>
      <c r="AI1503" s="94"/>
      <c r="AJ1503" s="94"/>
      <c r="AK1503" s="94"/>
      <c r="AM1503" s="7"/>
      <c r="AN1503" s="7"/>
      <c r="AO1503" s="7"/>
      <c r="AP1503" s="7"/>
      <c r="AQ1503" s="7"/>
      <c r="AR1503" s="7"/>
      <c r="AS1503" s="18"/>
      <c r="AU1503" s="9"/>
      <c r="AV1503" s="9"/>
      <c r="AW1503" s="9"/>
      <c r="AX1503" s="9"/>
      <c r="AY1503" s="9"/>
      <c r="AZ1503" s="9"/>
      <c r="BA1503" s="10"/>
    </row>
    <row r="1504" spans="1:53" ht="12.75" customHeight="1" x14ac:dyDescent="0.2">
      <c r="A1504" s="32"/>
      <c r="B1504" s="7"/>
      <c r="C1504" s="7"/>
      <c r="D1504" s="7"/>
      <c r="E1504" s="7"/>
      <c r="F1504" s="7"/>
      <c r="G1504" s="7"/>
      <c r="H1504" s="7"/>
      <c r="I1504" s="8"/>
      <c r="J1504" s="8"/>
      <c r="L1504" s="9"/>
      <c r="M1504" s="9"/>
      <c r="N1504" s="9"/>
      <c r="O1504" s="9"/>
      <c r="P1504" s="9"/>
      <c r="Q1504" s="9"/>
      <c r="R1504" s="9"/>
      <c r="S1504" s="10"/>
      <c r="T1504" s="10"/>
      <c r="V1504" s="84"/>
      <c r="W1504" s="84"/>
      <c r="X1504" s="87"/>
      <c r="Z1504" s="13"/>
      <c r="AA1504" s="11"/>
      <c r="AB1504" s="22"/>
      <c r="AD1504" s="90"/>
      <c r="AF1504" s="12"/>
      <c r="AG1504" s="104"/>
      <c r="AI1504" s="94"/>
      <c r="AJ1504" s="94"/>
      <c r="AK1504" s="94"/>
      <c r="AM1504" s="7"/>
      <c r="AN1504" s="7"/>
      <c r="AO1504" s="7"/>
      <c r="AP1504" s="7"/>
      <c r="AQ1504" s="7"/>
      <c r="AR1504" s="7"/>
      <c r="AS1504" s="18"/>
      <c r="AU1504" s="9"/>
      <c r="AV1504" s="9"/>
      <c r="AW1504" s="9"/>
      <c r="AX1504" s="9"/>
      <c r="AY1504" s="9"/>
      <c r="AZ1504" s="9"/>
      <c r="BA1504" s="10"/>
    </row>
    <row r="1505" spans="1:53" ht="12.75" customHeight="1" x14ac:dyDescent="0.2">
      <c r="A1505" s="32"/>
      <c r="B1505" s="7"/>
      <c r="C1505" s="7"/>
      <c r="D1505" s="7"/>
      <c r="E1505" s="7"/>
      <c r="F1505" s="7"/>
      <c r="G1505" s="7"/>
      <c r="H1505" s="7"/>
      <c r="I1505" s="8"/>
      <c r="J1505" s="8"/>
      <c r="L1505" s="9"/>
      <c r="M1505" s="9"/>
      <c r="N1505" s="9"/>
      <c r="O1505" s="9"/>
      <c r="P1505" s="9"/>
      <c r="Q1505" s="9"/>
      <c r="R1505" s="9"/>
      <c r="S1505" s="10"/>
      <c r="T1505" s="10"/>
      <c r="V1505" s="84"/>
      <c r="W1505" s="84"/>
      <c r="X1505" s="87"/>
      <c r="Z1505" s="13"/>
      <c r="AA1505" s="11"/>
      <c r="AB1505" s="22"/>
      <c r="AD1505" s="90"/>
      <c r="AF1505" s="12"/>
      <c r="AG1505" s="104"/>
      <c r="AI1505" s="94"/>
      <c r="AJ1505" s="94"/>
      <c r="AK1505" s="94"/>
      <c r="AM1505" s="7"/>
      <c r="AN1505" s="7"/>
      <c r="AO1505" s="7"/>
      <c r="AP1505" s="7"/>
      <c r="AQ1505" s="7"/>
      <c r="AR1505" s="7"/>
      <c r="AS1505" s="18"/>
      <c r="AU1505" s="9"/>
      <c r="AV1505" s="9"/>
      <c r="AW1505" s="9"/>
      <c r="AX1505" s="9"/>
      <c r="AY1505" s="9"/>
      <c r="AZ1505" s="9"/>
      <c r="BA1505" s="10"/>
    </row>
    <row r="1506" spans="1:53" ht="12.75" customHeight="1" x14ac:dyDescent="0.2">
      <c r="A1506" s="32"/>
      <c r="B1506" s="7"/>
      <c r="C1506" s="7"/>
      <c r="D1506" s="7"/>
      <c r="E1506" s="7"/>
      <c r="F1506" s="7"/>
      <c r="G1506" s="7"/>
      <c r="H1506" s="7"/>
      <c r="I1506" s="8"/>
      <c r="J1506" s="8"/>
      <c r="L1506" s="9"/>
      <c r="M1506" s="9"/>
      <c r="N1506" s="9"/>
      <c r="O1506" s="9"/>
      <c r="P1506" s="9"/>
      <c r="Q1506" s="9"/>
      <c r="R1506" s="9"/>
      <c r="S1506" s="10"/>
      <c r="T1506" s="10"/>
      <c r="V1506" s="84"/>
      <c r="W1506" s="84"/>
      <c r="X1506" s="87"/>
      <c r="Z1506" s="13"/>
      <c r="AA1506" s="11"/>
      <c r="AB1506" s="22"/>
      <c r="AD1506" s="90"/>
      <c r="AF1506" s="12"/>
      <c r="AG1506" s="104"/>
      <c r="AI1506" s="94"/>
      <c r="AJ1506" s="94"/>
      <c r="AK1506" s="94"/>
      <c r="AM1506" s="7"/>
      <c r="AN1506" s="7"/>
      <c r="AO1506" s="7"/>
      <c r="AP1506" s="7"/>
      <c r="AQ1506" s="7"/>
      <c r="AR1506" s="7"/>
      <c r="AS1506" s="18"/>
      <c r="AU1506" s="9"/>
      <c r="AV1506" s="9"/>
      <c r="AW1506" s="9"/>
      <c r="AX1506" s="9"/>
      <c r="AY1506" s="9"/>
      <c r="AZ1506" s="9"/>
      <c r="BA1506" s="10"/>
    </row>
    <row r="1507" spans="1:53" ht="12.75" customHeight="1" x14ac:dyDescent="0.2">
      <c r="A1507" s="32"/>
      <c r="B1507" s="7"/>
      <c r="C1507" s="7"/>
      <c r="D1507" s="7"/>
      <c r="E1507" s="7"/>
      <c r="F1507" s="7"/>
      <c r="G1507" s="7"/>
      <c r="H1507" s="7"/>
      <c r="I1507" s="8"/>
      <c r="J1507" s="8"/>
      <c r="L1507" s="9"/>
      <c r="M1507" s="9"/>
      <c r="N1507" s="9"/>
      <c r="O1507" s="9"/>
      <c r="P1507" s="9"/>
      <c r="Q1507" s="9"/>
      <c r="R1507" s="9"/>
      <c r="S1507" s="10"/>
      <c r="T1507" s="10"/>
      <c r="V1507" s="84"/>
      <c r="W1507" s="84"/>
      <c r="X1507" s="87"/>
      <c r="Z1507" s="13"/>
      <c r="AA1507" s="11"/>
      <c r="AB1507" s="22"/>
      <c r="AD1507" s="90"/>
      <c r="AF1507" s="12"/>
      <c r="AG1507" s="104"/>
      <c r="AI1507" s="94"/>
      <c r="AJ1507" s="94"/>
      <c r="AK1507" s="94"/>
      <c r="AM1507" s="7"/>
      <c r="AN1507" s="7"/>
      <c r="AO1507" s="7"/>
      <c r="AP1507" s="7"/>
      <c r="AQ1507" s="7"/>
      <c r="AR1507" s="7"/>
      <c r="AS1507" s="18"/>
      <c r="AU1507" s="9"/>
      <c r="AV1507" s="9"/>
      <c r="AW1507" s="9"/>
      <c r="AX1507" s="9"/>
      <c r="AY1507" s="9"/>
      <c r="AZ1507" s="9"/>
      <c r="BA1507" s="10"/>
    </row>
    <row r="1508" spans="1:53" ht="12.75" customHeight="1" x14ac:dyDescent="0.2">
      <c r="A1508" s="32"/>
      <c r="B1508" s="7"/>
      <c r="C1508" s="7"/>
      <c r="D1508" s="7"/>
      <c r="E1508" s="7"/>
      <c r="F1508" s="7"/>
      <c r="G1508" s="7"/>
      <c r="H1508" s="7"/>
      <c r="I1508" s="8"/>
      <c r="J1508" s="8"/>
      <c r="L1508" s="9"/>
      <c r="M1508" s="9"/>
      <c r="N1508" s="9"/>
      <c r="O1508" s="9"/>
      <c r="P1508" s="9"/>
      <c r="Q1508" s="9"/>
      <c r="R1508" s="9"/>
      <c r="S1508" s="10"/>
      <c r="T1508" s="10"/>
      <c r="V1508" s="84"/>
      <c r="W1508" s="84"/>
      <c r="X1508" s="87"/>
      <c r="Z1508" s="13"/>
      <c r="AA1508" s="11"/>
      <c r="AB1508" s="22"/>
      <c r="AD1508" s="90"/>
      <c r="AF1508" s="12"/>
      <c r="AG1508" s="104"/>
      <c r="AI1508" s="94"/>
      <c r="AJ1508" s="94"/>
      <c r="AK1508" s="94"/>
      <c r="AM1508" s="7"/>
      <c r="AN1508" s="7"/>
      <c r="AO1508" s="7"/>
      <c r="AP1508" s="7"/>
      <c r="AQ1508" s="7"/>
      <c r="AR1508" s="7"/>
      <c r="AS1508" s="18"/>
      <c r="AU1508" s="9"/>
      <c r="AV1508" s="9"/>
      <c r="AW1508" s="9"/>
      <c r="AX1508" s="9"/>
      <c r="AY1508" s="9"/>
      <c r="AZ1508" s="9"/>
      <c r="BA1508" s="10"/>
    </row>
    <row r="1509" spans="1:53" ht="12.75" customHeight="1" x14ac:dyDescent="0.2">
      <c r="A1509" s="32"/>
      <c r="B1509" s="7"/>
      <c r="C1509" s="7"/>
      <c r="D1509" s="7"/>
      <c r="E1509" s="7"/>
      <c r="F1509" s="7"/>
      <c r="G1509" s="7"/>
      <c r="H1509" s="7"/>
      <c r="I1509" s="8"/>
      <c r="J1509" s="8"/>
      <c r="L1509" s="9"/>
      <c r="M1509" s="9"/>
      <c r="N1509" s="9"/>
      <c r="O1509" s="9"/>
      <c r="P1509" s="9"/>
      <c r="Q1509" s="9"/>
      <c r="R1509" s="9"/>
      <c r="S1509" s="10"/>
      <c r="T1509" s="10"/>
      <c r="V1509" s="84"/>
      <c r="W1509" s="84"/>
      <c r="X1509" s="87"/>
      <c r="Z1509" s="13"/>
      <c r="AA1509" s="11"/>
      <c r="AB1509" s="22"/>
      <c r="AD1509" s="90"/>
      <c r="AF1509" s="12"/>
      <c r="AG1509" s="104"/>
      <c r="AI1509" s="94"/>
      <c r="AJ1509" s="94"/>
      <c r="AK1509" s="94"/>
      <c r="AM1509" s="7"/>
      <c r="AN1509" s="7"/>
      <c r="AO1509" s="7"/>
      <c r="AP1509" s="7"/>
      <c r="AQ1509" s="7"/>
      <c r="AR1509" s="7"/>
      <c r="AS1509" s="18"/>
      <c r="AU1509" s="9"/>
      <c r="AV1509" s="9"/>
      <c r="AW1509" s="9"/>
      <c r="AX1509" s="9"/>
      <c r="AY1509" s="9"/>
      <c r="AZ1509" s="9"/>
      <c r="BA1509" s="10"/>
    </row>
    <row r="1510" spans="1:53" ht="12.75" customHeight="1" x14ac:dyDescent="0.2">
      <c r="A1510" s="32"/>
      <c r="B1510" s="7"/>
      <c r="C1510" s="7"/>
      <c r="D1510" s="7"/>
      <c r="E1510" s="7"/>
      <c r="F1510" s="7"/>
      <c r="G1510" s="7"/>
      <c r="H1510" s="7"/>
      <c r="I1510" s="8"/>
      <c r="J1510" s="8"/>
      <c r="L1510" s="9"/>
      <c r="M1510" s="9"/>
      <c r="N1510" s="9"/>
      <c r="O1510" s="9"/>
      <c r="P1510" s="9"/>
      <c r="Q1510" s="9"/>
      <c r="R1510" s="9"/>
      <c r="S1510" s="10"/>
      <c r="T1510" s="10"/>
      <c r="V1510" s="84"/>
      <c r="W1510" s="84"/>
      <c r="X1510" s="87"/>
      <c r="Z1510" s="13"/>
      <c r="AA1510" s="11"/>
      <c r="AB1510" s="22"/>
      <c r="AD1510" s="90"/>
      <c r="AF1510" s="12"/>
      <c r="AG1510" s="104"/>
      <c r="AI1510" s="94"/>
      <c r="AJ1510" s="94"/>
      <c r="AK1510" s="94"/>
      <c r="AM1510" s="7"/>
      <c r="AN1510" s="7"/>
      <c r="AO1510" s="7"/>
      <c r="AP1510" s="7"/>
      <c r="AQ1510" s="7"/>
      <c r="AR1510" s="7"/>
      <c r="AS1510" s="18"/>
      <c r="AU1510" s="9"/>
      <c r="AV1510" s="9"/>
      <c r="AW1510" s="9"/>
      <c r="AX1510" s="9"/>
      <c r="AY1510" s="9"/>
      <c r="AZ1510" s="9"/>
      <c r="BA1510" s="10"/>
    </row>
    <row r="1511" spans="1:53" ht="12.75" customHeight="1" x14ac:dyDescent="0.2">
      <c r="A1511" s="32"/>
      <c r="B1511" s="7"/>
      <c r="C1511" s="7"/>
      <c r="D1511" s="7"/>
      <c r="E1511" s="7"/>
      <c r="F1511" s="7"/>
      <c r="G1511" s="7"/>
      <c r="H1511" s="7"/>
      <c r="I1511" s="8"/>
      <c r="J1511" s="8"/>
      <c r="L1511" s="9"/>
      <c r="M1511" s="9"/>
      <c r="N1511" s="9"/>
      <c r="O1511" s="9"/>
      <c r="P1511" s="9"/>
      <c r="Q1511" s="9"/>
      <c r="R1511" s="9"/>
      <c r="S1511" s="10"/>
      <c r="T1511" s="10"/>
      <c r="V1511" s="84"/>
      <c r="W1511" s="84"/>
      <c r="X1511" s="87"/>
      <c r="Z1511" s="13"/>
      <c r="AA1511" s="11"/>
      <c r="AB1511" s="22"/>
      <c r="AD1511" s="90"/>
      <c r="AF1511" s="12"/>
      <c r="AG1511" s="104"/>
      <c r="AI1511" s="94"/>
      <c r="AJ1511" s="94"/>
      <c r="AK1511" s="94"/>
      <c r="AM1511" s="7"/>
      <c r="AN1511" s="7"/>
      <c r="AO1511" s="7"/>
      <c r="AP1511" s="7"/>
      <c r="AQ1511" s="7"/>
      <c r="AR1511" s="7"/>
      <c r="AS1511" s="18"/>
      <c r="AU1511" s="9"/>
      <c r="AV1511" s="9"/>
      <c r="AW1511" s="9"/>
      <c r="AX1511" s="9"/>
      <c r="AY1511" s="9"/>
      <c r="AZ1511" s="9"/>
      <c r="BA1511" s="10"/>
    </row>
    <row r="1512" spans="1:53" ht="12.75" customHeight="1" x14ac:dyDescent="0.2">
      <c r="A1512" s="32"/>
      <c r="B1512" s="7"/>
      <c r="C1512" s="7"/>
      <c r="D1512" s="7"/>
      <c r="E1512" s="7"/>
      <c r="F1512" s="7"/>
      <c r="G1512" s="7"/>
      <c r="H1512" s="7"/>
      <c r="I1512" s="8"/>
      <c r="J1512" s="8"/>
      <c r="L1512" s="9"/>
      <c r="M1512" s="9"/>
      <c r="N1512" s="9"/>
      <c r="O1512" s="9"/>
      <c r="P1512" s="9"/>
      <c r="Q1512" s="9"/>
      <c r="R1512" s="9"/>
      <c r="S1512" s="10"/>
      <c r="T1512" s="10"/>
      <c r="V1512" s="84"/>
      <c r="W1512" s="84"/>
      <c r="X1512" s="87"/>
      <c r="Z1512" s="13"/>
      <c r="AA1512" s="11"/>
      <c r="AB1512" s="22"/>
      <c r="AD1512" s="90"/>
      <c r="AF1512" s="12"/>
      <c r="AG1512" s="104"/>
      <c r="AI1512" s="94"/>
      <c r="AJ1512" s="94"/>
      <c r="AK1512" s="94"/>
      <c r="AM1512" s="7"/>
      <c r="AN1512" s="7"/>
      <c r="AO1512" s="7"/>
      <c r="AP1512" s="7"/>
      <c r="AQ1512" s="7"/>
      <c r="AR1512" s="7"/>
      <c r="AS1512" s="18"/>
      <c r="AU1512" s="9"/>
      <c r="AV1512" s="9"/>
      <c r="AW1512" s="9"/>
      <c r="AX1512" s="9"/>
      <c r="AY1512" s="9"/>
      <c r="AZ1512" s="9"/>
      <c r="BA1512" s="10"/>
    </row>
    <row r="1513" spans="1:53" ht="12.75" customHeight="1" x14ac:dyDescent="0.2">
      <c r="A1513" s="32"/>
      <c r="B1513" s="7"/>
      <c r="C1513" s="7"/>
      <c r="D1513" s="7"/>
      <c r="E1513" s="7"/>
      <c r="F1513" s="7"/>
      <c r="G1513" s="7"/>
      <c r="H1513" s="7"/>
      <c r="I1513" s="8"/>
      <c r="J1513" s="8"/>
      <c r="L1513" s="9"/>
      <c r="M1513" s="9"/>
      <c r="N1513" s="9"/>
      <c r="O1513" s="9"/>
      <c r="P1513" s="9"/>
      <c r="Q1513" s="9"/>
      <c r="R1513" s="9"/>
      <c r="S1513" s="10"/>
      <c r="T1513" s="10"/>
      <c r="V1513" s="84"/>
      <c r="W1513" s="84"/>
      <c r="X1513" s="87"/>
      <c r="Z1513" s="13"/>
      <c r="AA1513" s="11"/>
      <c r="AB1513" s="22"/>
      <c r="AD1513" s="90"/>
      <c r="AF1513" s="12"/>
      <c r="AG1513" s="104"/>
      <c r="AI1513" s="94"/>
      <c r="AJ1513" s="94"/>
      <c r="AK1513" s="94"/>
      <c r="AM1513" s="7"/>
      <c r="AN1513" s="7"/>
      <c r="AO1513" s="7"/>
      <c r="AP1513" s="7"/>
      <c r="AQ1513" s="7"/>
      <c r="AR1513" s="7"/>
      <c r="AS1513" s="18"/>
      <c r="AU1513" s="9"/>
      <c r="AV1513" s="9"/>
      <c r="AW1513" s="9"/>
      <c r="AX1513" s="9"/>
      <c r="AY1513" s="9"/>
      <c r="AZ1513" s="9"/>
      <c r="BA1513" s="10"/>
    </row>
    <row r="1514" spans="1:53" ht="12.75" customHeight="1" x14ac:dyDescent="0.2">
      <c r="A1514" s="32"/>
      <c r="B1514" s="7"/>
      <c r="C1514" s="7"/>
      <c r="D1514" s="7"/>
      <c r="E1514" s="7"/>
      <c r="F1514" s="7"/>
      <c r="G1514" s="7"/>
      <c r="H1514" s="7"/>
      <c r="I1514" s="8"/>
      <c r="J1514" s="8"/>
      <c r="L1514" s="9"/>
      <c r="M1514" s="9"/>
      <c r="N1514" s="9"/>
      <c r="O1514" s="9"/>
      <c r="P1514" s="9"/>
      <c r="Q1514" s="9"/>
      <c r="R1514" s="9"/>
      <c r="S1514" s="10"/>
      <c r="T1514" s="10"/>
      <c r="V1514" s="84"/>
      <c r="W1514" s="84"/>
      <c r="X1514" s="87"/>
      <c r="Z1514" s="13"/>
      <c r="AA1514" s="11"/>
      <c r="AB1514" s="22"/>
      <c r="AD1514" s="90"/>
      <c r="AF1514" s="12"/>
      <c r="AG1514" s="104"/>
      <c r="AI1514" s="94"/>
      <c r="AJ1514" s="94"/>
      <c r="AK1514" s="94"/>
      <c r="AM1514" s="7"/>
      <c r="AN1514" s="7"/>
      <c r="AO1514" s="7"/>
      <c r="AP1514" s="7"/>
      <c r="AQ1514" s="7"/>
      <c r="AR1514" s="7"/>
      <c r="AS1514" s="18"/>
      <c r="AU1514" s="9"/>
      <c r="AV1514" s="9"/>
      <c r="AW1514" s="9"/>
      <c r="AX1514" s="9"/>
      <c r="AY1514" s="9"/>
      <c r="AZ1514" s="9"/>
      <c r="BA1514" s="10"/>
    </row>
    <row r="1515" spans="1:53" ht="12.75" customHeight="1" x14ac:dyDescent="0.2">
      <c r="A1515" s="32"/>
      <c r="B1515" s="7"/>
      <c r="C1515" s="7"/>
      <c r="D1515" s="7"/>
      <c r="E1515" s="7"/>
      <c r="F1515" s="7"/>
      <c r="G1515" s="7"/>
      <c r="H1515" s="7"/>
      <c r="I1515" s="8"/>
      <c r="J1515" s="8"/>
      <c r="L1515" s="9"/>
      <c r="M1515" s="9"/>
      <c r="N1515" s="9"/>
      <c r="O1515" s="9"/>
      <c r="P1515" s="9"/>
      <c r="Q1515" s="9"/>
      <c r="R1515" s="9"/>
      <c r="S1515" s="10"/>
      <c r="T1515" s="10"/>
      <c r="V1515" s="84"/>
      <c r="W1515" s="84"/>
      <c r="X1515" s="87"/>
      <c r="Z1515" s="13"/>
      <c r="AA1515" s="11"/>
      <c r="AB1515" s="22"/>
      <c r="AD1515" s="90"/>
      <c r="AF1515" s="12"/>
      <c r="AG1515" s="104"/>
      <c r="AI1515" s="94"/>
      <c r="AJ1515" s="94"/>
      <c r="AK1515" s="94"/>
      <c r="AM1515" s="7"/>
      <c r="AN1515" s="7"/>
      <c r="AO1515" s="7"/>
      <c r="AP1515" s="7"/>
      <c r="AQ1515" s="7"/>
      <c r="AR1515" s="7"/>
      <c r="AS1515" s="18"/>
      <c r="AU1515" s="9"/>
      <c r="AV1515" s="9"/>
      <c r="AW1515" s="9"/>
      <c r="AX1515" s="9"/>
      <c r="AY1515" s="9"/>
      <c r="AZ1515" s="9"/>
      <c r="BA1515" s="10"/>
    </row>
    <row r="1516" spans="1:53" ht="12.75" customHeight="1" x14ac:dyDescent="0.2">
      <c r="A1516" s="32"/>
      <c r="B1516" s="7"/>
      <c r="C1516" s="7"/>
      <c r="D1516" s="7"/>
      <c r="E1516" s="7"/>
      <c r="F1516" s="7"/>
      <c r="G1516" s="7"/>
      <c r="H1516" s="7"/>
      <c r="I1516" s="8"/>
      <c r="J1516" s="8"/>
      <c r="L1516" s="9"/>
      <c r="M1516" s="9"/>
      <c r="N1516" s="9"/>
      <c r="O1516" s="9"/>
      <c r="P1516" s="9"/>
      <c r="Q1516" s="9"/>
      <c r="R1516" s="9"/>
      <c r="S1516" s="10"/>
      <c r="T1516" s="10"/>
      <c r="V1516" s="84"/>
      <c r="W1516" s="84"/>
      <c r="X1516" s="87"/>
      <c r="Z1516" s="13"/>
      <c r="AA1516" s="11"/>
      <c r="AB1516" s="22"/>
      <c r="AD1516" s="90"/>
      <c r="AF1516" s="12"/>
      <c r="AG1516" s="104"/>
      <c r="AI1516" s="94"/>
      <c r="AJ1516" s="94"/>
      <c r="AK1516" s="94"/>
      <c r="AM1516" s="7"/>
      <c r="AN1516" s="7"/>
      <c r="AO1516" s="7"/>
      <c r="AP1516" s="7"/>
      <c r="AQ1516" s="7"/>
      <c r="AR1516" s="7"/>
      <c r="AS1516" s="18"/>
      <c r="AU1516" s="9"/>
      <c r="AV1516" s="9"/>
      <c r="AW1516" s="9"/>
      <c r="AX1516" s="9"/>
      <c r="AY1516" s="9"/>
      <c r="AZ1516" s="9"/>
      <c r="BA1516" s="10"/>
    </row>
    <row r="1517" spans="1:53" ht="12.75" customHeight="1" x14ac:dyDescent="0.2">
      <c r="A1517" s="32"/>
      <c r="B1517" s="7"/>
      <c r="C1517" s="7"/>
      <c r="D1517" s="7"/>
      <c r="E1517" s="7"/>
      <c r="F1517" s="7"/>
      <c r="G1517" s="7"/>
      <c r="H1517" s="7"/>
      <c r="I1517" s="8"/>
      <c r="J1517" s="8"/>
      <c r="L1517" s="9"/>
      <c r="M1517" s="9"/>
      <c r="N1517" s="9"/>
      <c r="O1517" s="9"/>
      <c r="P1517" s="9"/>
      <c r="Q1517" s="9"/>
      <c r="R1517" s="9"/>
      <c r="S1517" s="10"/>
      <c r="T1517" s="10"/>
      <c r="V1517" s="84"/>
      <c r="W1517" s="84"/>
      <c r="X1517" s="87"/>
      <c r="Z1517" s="13"/>
      <c r="AA1517" s="11"/>
      <c r="AB1517" s="22"/>
      <c r="AD1517" s="90"/>
      <c r="AF1517" s="12"/>
      <c r="AG1517" s="104"/>
      <c r="AI1517" s="94"/>
      <c r="AJ1517" s="94"/>
      <c r="AK1517" s="94"/>
      <c r="AM1517" s="7"/>
      <c r="AN1517" s="7"/>
      <c r="AO1517" s="7"/>
      <c r="AP1517" s="7"/>
      <c r="AQ1517" s="7"/>
      <c r="AR1517" s="7"/>
      <c r="AS1517" s="18"/>
      <c r="AU1517" s="9"/>
      <c r="AV1517" s="9"/>
      <c r="AW1517" s="9"/>
      <c r="AX1517" s="9"/>
      <c r="AY1517" s="9"/>
      <c r="AZ1517" s="9"/>
      <c r="BA1517" s="10"/>
    </row>
    <row r="1518" spans="1:53" ht="12.75" customHeight="1" x14ac:dyDescent="0.2">
      <c r="A1518" s="32"/>
      <c r="B1518" s="7"/>
      <c r="C1518" s="7"/>
      <c r="D1518" s="7"/>
      <c r="E1518" s="7"/>
      <c r="F1518" s="7"/>
      <c r="G1518" s="7"/>
      <c r="H1518" s="7"/>
      <c r="I1518" s="8"/>
      <c r="J1518" s="8"/>
      <c r="L1518" s="9"/>
      <c r="M1518" s="9"/>
      <c r="N1518" s="9"/>
      <c r="O1518" s="9"/>
      <c r="P1518" s="9"/>
      <c r="Q1518" s="9"/>
      <c r="R1518" s="9"/>
      <c r="S1518" s="10"/>
      <c r="T1518" s="10"/>
      <c r="V1518" s="84"/>
      <c r="W1518" s="84"/>
      <c r="X1518" s="87"/>
      <c r="Z1518" s="13"/>
      <c r="AA1518" s="11"/>
      <c r="AB1518" s="22"/>
      <c r="AD1518" s="90"/>
      <c r="AF1518" s="12"/>
      <c r="AG1518" s="104"/>
      <c r="AI1518" s="94"/>
      <c r="AJ1518" s="94"/>
      <c r="AK1518" s="94"/>
      <c r="AM1518" s="7"/>
      <c r="AN1518" s="7"/>
      <c r="AO1518" s="7"/>
      <c r="AP1518" s="7"/>
      <c r="AQ1518" s="7"/>
      <c r="AR1518" s="7"/>
      <c r="AS1518" s="18"/>
      <c r="AU1518" s="9"/>
      <c r="AV1518" s="9"/>
      <c r="AW1518" s="9"/>
      <c r="AX1518" s="9"/>
      <c r="AY1518" s="9"/>
      <c r="AZ1518" s="9"/>
      <c r="BA1518" s="10"/>
    </row>
    <row r="1519" spans="1:53" ht="12.75" customHeight="1" x14ac:dyDescent="0.2">
      <c r="A1519" s="32"/>
      <c r="B1519" s="7"/>
      <c r="C1519" s="7"/>
      <c r="D1519" s="7"/>
      <c r="E1519" s="7"/>
      <c r="F1519" s="7"/>
      <c r="G1519" s="7"/>
      <c r="H1519" s="7"/>
      <c r="I1519" s="8"/>
      <c r="J1519" s="8"/>
      <c r="L1519" s="9"/>
      <c r="M1519" s="9"/>
      <c r="N1519" s="9"/>
      <c r="O1519" s="9"/>
      <c r="P1519" s="9"/>
      <c r="Q1519" s="9"/>
      <c r="R1519" s="9"/>
      <c r="S1519" s="10"/>
      <c r="T1519" s="10"/>
      <c r="V1519" s="84"/>
      <c r="W1519" s="84"/>
      <c r="X1519" s="87"/>
      <c r="Z1519" s="13"/>
      <c r="AA1519" s="11"/>
      <c r="AB1519" s="22"/>
      <c r="AD1519" s="90"/>
      <c r="AF1519" s="12"/>
      <c r="AG1519" s="104"/>
      <c r="AI1519" s="94"/>
      <c r="AJ1519" s="94"/>
      <c r="AK1519" s="94"/>
      <c r="AM1519" s="7"/>
      <c r="AN1519" s="7"/>
      <c r="AO1519" s="7"/>
      <c r="AP1519" s="7"/>
      <c r="AQ1519" s="7"/>
      <c r="AR1519" s="7"/>
      <c r="AS1519" s="18"/>
      <c r="AU1519" s="9"/>
      <c r="AV1519" s="9"/>
      <c r="AW1519" s="9"/>
      <c r="AX1519" s="9"/>
      <c r="AY1519" s="9"/>
      <c r="AZ1519" s="9"/>
      <c r="BA1519" s="10"/>
    </row>
    <row r="1520" spans="1:53" ht="12.75" customHeight="1" x14ac:dyDescent="0.2">
      <c r="A1520" s="32"/>
      <c r="B1520" s="7"/>
      <c r="C1520" s="7"/>
      <c r="D1520" s="7"/>
      <c r="E1520" s="7"/>
      <c r="F1520" s="7"/>
      <c r="G1520" s="7"/>
      <c r="H1520" s="7"/>
      <c r="I1520" s="8"/>
      <c r="J1520" s="8"/>
      <c r="L1520" s="9"/>
      <c r="M1520" s="9"/>
      <c r="N1520" s="9"/>
      <c r="O1520" s="9"/>
      <c r="P1520" s="9"/>
      <c r="Q1520" s="9"/>
      <c r="R1520" s="9"/>
      <c r="S1520" s="10"/>
      <c r="T1520" s="10"/>
      <c r="V1520" s="84"/>
      <c r="W1520" s="84"/>
      <c r="X1520" s="87"/>
      <c r="Z1520" s="13"/>
      <c r="AA1520" s="11"/>
      <c r="AB1520" s="22"/>
      <c r="AD1520" s="90"/>
      <c r="AF1520" s="12"/>
      <c r="AG1520" s="104"/>
      <c r="AI1520" s="94"/>
      <c r="AJ1520" s="94"/>
      <c r="AK1520" s="94"/>
      <c r="AM1520" s="7"/>
      <c r="AN1520" s="7"/>
      <c r="AO1520" s="7"/>
      <c r="AP1520" s="7"/>
      <c r="AQ1520" s="7"/>
      <c r="AR1520" s="7"/>
      <c r="AS1520" s="18"/>
      <c r="AU1520" s="9"/>
      <c r="AV1520" s="9"/>
      <c r="AW1520" s="9"/>
      <c r="AX1520" s="9"/>
      <c r="AY1520" s="9"/>
      <c r="AZ1520" s="9"/>
      <c r="BA1520" s="10"/>
    </row>
    <row r="1521" spans="1:53" ht="12.75" customHeight="1" x14ac:dyDescent="0.2">
      <c r="A1521" s="32"/>
      <c r="B1521" s="7"/>
      <c r="C1521" s="7"/>
      <c r="D1521" s="7"/>
      <c r="E1521" s="7"/>
      <c r="F1521" s="7"/>
      <c r="G1521" s="7"/>
      <c r="H1521" s="7"/>
      <c r="I1521" s="8"/>
      <c r="J1521" s="8"/>
      <c r="L1521" s="9"/>
      <c r="M1521" s="9"/>
      <c r="N1521" s="9"/>
      <c r="O1521" s="9"/>
      <c r="P1521" s="9"/>
      <c r="Q1521" s="9"/>
      <c r="R1521" s="9"/>
      <c r="S1521" s="10"/>
      <c r="T1521" s="10"/>
      <c r="V1521" s="84"/>
      <c r="W1521" s="84"/>
      <c r="X1521" s="87"/>
      <c r="Z1521" s="13"/>
      <c r="AA1521" s="11"/>
      <c r="AB1521" s="22"/>
      <c r="AD1521" s="90"/>
      <c r="AF1521" s="12"/>
      <c r="AG1521" s="104"/>
      <c r="AI1521" s="94"/>
      <c r="AJ1521" s="94"/>
      <c r="AK1521" s="94"/>
      <c r="AM1521" s="7"/>
      <c r="AN1521" s="7"/>
      <c r="AO1521" s="7"/>
      <c r="AP1521" s="7"/>
      <c r="AQ1521" s="7"/>
      <c r="AR1521" s="7"/>
      <c r="AS1521" s="18"/>
      <c r="AU1521" s="9"/>
      <c r="AV1521" s="9"/>
      <c r="AW1521" s="9"/>
      <c r="AX1521" s="9"/>
      <c r="AY1521" s="9"/>
      <c r="AZ1521" s="9"/>
      <c r="BA1521" s="10"/>
    </row>
    <row r="1522" spans="1:53" ht="12.75" customHeight="1" x14ac:dyDescent="0.2">
      <c r="A1522" s="32"/>
      <c r="B1522" s="7"/>
      <c r="C1522" s="7"/>
      <c r="D1522" s="7"/>
      <c r="E1522" s="7"/>
      <c r="F1522" s="7"/>
      <c r="G1522" s="7"/>
      <c r="H1522" s="7"/>
      <c r="I1522" s="8"/>
      <c r="J1522" s="8"/>
      <c r="L1522" s="9"/>
      <c r="M1522" s="9"/>
      <c r="N1522" s="9"/>
      <c r="O1522" s="9"/>
      <c r="P1522" s="9"/>
      <c r="Q1522" s="9"/>
      <c r="R1522" s="9"/>
      <c r="S1522" s="10"/>
      <c r="T1522" s="10"/>
      <c r="V1522" s="84"/>
      <c r="W1522" s="84"/>
      <c r="X1522" s="87"/>
      <c r="Z1522" s="13"/>
      <c r="AA1522" s="11"/>
      <c r="AB1522" s="22"/>
      <c r="AD1522" s="90"/>
      <c r="AF1522" s="12"/>
      <c r="AG1522" s="104"/>
      <c r="AI1522" s="94"/>
      <c r="AJ1522" s="94"/>
      <c r="AK1522" s="94"/>
      <c r="AM1522" s="7"/>
      <c r="AN1522" s="7"/>
      <c r="AO1522" s="7"/>
      <c r="AP1522" s="7"/>
      <c r="AQ1522" s="7"/>
      <c r="AR1522" s="7"/>
      <c r="AS1522" s="18"/>
      <c r="AU1522" s="9"/>
      <c r="AV1522" s="9"/>
      <c r="AW1522" s="9"/>
      <c r="AX1522" s="9"/>
      <c r="AY1522" s="9"/>
      <c r="AZ1522" s="9"/>
      <c r="BA1522" s="10"/>
    </row>
    <row r="1523" spans="1:53" ht="12.75" customHeight="1" x14ac:dyDescent="0.2">
      <c r="A1523" s="32"/>
      <c r="B1523" s="7"/>
      <c r="C1523" s="7"/>
      <c r="D1523" s="7"/>
      <c r="E1523" s="7"/>
      <c r="F1523" s="7"/>
      <c r="G1523" s="7"/>
      <c r="H1523" s="7"/>
      <c r="I1523" s="8"/>
      <c r="J1523" s="8"/>
      <c r="L1523" s="9"/>
      <c r="M1523" s="9"/>
      <c r="N1523" s="9"/>
      <c r="O1523" s="9"/>
      <c r="P1523" s="9"/>
      <c r="Q1523" s="9"/>
      <c r="R1523" s="9"/>
      <c r="S1523" s="10"/>
      <c r="T1523" s="10"/>
      <c r="V1523" s="84"/>
      <c r="W1523" s="84"/>
      <c r="X1523" s="87"/>
      <c r="Z1523" s="13"/>
      <c r="AA1523" s="11"/>
      <c r="AB1523" s="22"/>
      <c r="AD1523" s="90"/>
      <c r="AF1523" s="12"/>
      <c r="AG1523" s="104"/>
      <c r="AI1523" s="94"/>
      <c r="AJ1523" s="94"/>
      <c r="AK1523" s="94"/>
      <c r="AM1523" s="7"/>
      <c r="AN1523" s="7"/>
      <c r="AO1523" s="7"/>
      <c r="AP1523" s="7"/>
      <c r="AQ1523" s="7"/>
      <c r="AR1523" s="7"/>
      <c r="AS1523" s="18"/>
      <c r="AU1523" s="9"/>
      <c r="AV1523" s="9"/>
      <c r="AW1523" s="9"/>
      <c r="AX1523" s="9"/>
      <c r="AY1523" s="9"/>
      <c r="AZ1523" s="9"/>
      <c r="BA1523" s="10"/>
    </row>
    <row r="1524" spans="1:53" ht="12.75" customHeight="1" x14ac:dyDescent="0.2">
      <c r="A1524" s="32"/>
      <c r="B1524" s="7"/>
      <c r="C1524" s="7"/>
      <c r="D1524" s="7"/>
      <c r="E1524" s="7"/>
      <c r="F1524" s="7"/>
      <c r="G1524" s="7"/>
      <c r="H1524" s="7"/>
      <c r="I1524" s="8"/>
      <c r="J1524" s="8"/>
      <c r="L1524" s="9"/>
      <c r="M1524" s="9"/>
      <c r="N1524" s="9"/>
      <c r="O1524" s="9"/>
      <c r="P1524" s="9"/>
      <c r="Q1524" s="9"/>
      <c r="R1524" s="9"/>
      <c r="S1524" s="10"/>
      <c r="T1524" s="10"/>
      <c r="V1524" s="84"/>
      <c r="W1524" s="84"/>
      <c r="X1524" s="87"/>
      <c r="Z1524" s="13"/>
      <c r="AA1524" s="11"/>
      <c r="AB1524" s="22"/>
      <c r="AD1524" s="90"/>
      <c r="AF1524" s="12"/>
      <c r="AG1524" s="104"/>
      <c r="AI1524" s="94"/>
      <c r="AJ1524" s="94"/>
      <c r="AK1524" s="94"/>
      <c r="AM1524" s="7"/>
      <c r="AN1524" s="7"/>
      <c r="AO1524" s="7"/>
      <c r="AP1524" s="7"/>
      <c r="AQ1524" s="7"/>
      <c r="AR1524" s="7"/>
      <c r="AS1524" s="18"/>
      <c r="AU1524" s="9"/>
      <c r="AV1524" s="9"/>
      <c r="AW1524" s="9"/>
      <c r="AX1524" s="9"/>
      <c r="AY1524" s="9"/>
      <c r="AZ1524" s="9"/>
      <c r="BA1524" s="10"/>
    </row>
    <row r="1525" spans="1:53" ht="12.75" customHeight="1" x14ac:dyDescent="0.2">
      <c r="A1525" s="32"/>
      <c r="B1525" s="7"/>
      <c r="C1525" s="7"/>
      <c r="D1525" s="7"/>
      <c r="E1525" s="7"/>
      <c r="F1525" s="7"/>
      <c r="G1525" s="7"/>
      <c r="H1525" s="7"/>
      <c r="I1525" s="8"/>
      <c r="J1525" s="8"/>
      <c r="L1525" s="9"/>
      <c r="M1525" s="9"/>
      <c r="N1525" s="9"/>
      <c r="O1525" s="9"/>
      <c r="P1525" s="9"/>
      <c r="Q1525" s="9"/>
      <c r="R1525" s="9"/>
      <c r="S1525" s="10"/>
      <c r="T1525" s="10"/>
      <c r="V1525" s="84"/>
      <c r="W1525" s="84"/>
      <c r="X1525" s="87"/>
      <c r="Z1525" s="13"/>
      <c r="AA1525" s="11"/>
      <c r="AB1525" s="22"/>
      <c r="AD1525" s="90"/>
      <c r="AF1525" s="12"/>
      <c r="AG1525" s="104"/>
      <c r="AI1525" s="94"/>
      <c r="AJ1525" s="94"/>
      <c r="AK1525" s="94"/>
      <c r="AM1525" s="7"/>
      <c r="AN1525" s="7"/>
      <c r="AO1525" s="7"/>
      <c r="AP1525" s="7"/>
      <c r="AQ1525" s="7"/>
      <c r="AR1525" s="7"/>
      <c r="AS1525" s="18"/>
      <c r="AU1525" s="9"/>
      <c r="AV1525" s="9"/>
      <c r="AW1525" s="9"/>
      <c r="AX1525" s="9"/>
      <c r="AY1525" s="9"/>
      <c r="AZ1525" s="9"/>
      <c r="BA1525" s="10"/>
    </row>
    <row r="1526" spans="1:53" ht="12.75" customHeight="1" x14ac:dyDescent="0.2">
      <c r="A1526" s="32"/>
      <c r="B1526" s="7"/>
      <c r="C1526" s="7"/>
      <c r="D1526" s="7"/>
      <c r="E1526" s="7"/>
      <c r="F1526" s="7"/>
      <c r="G1526" s="7"/>
      <c r="H1526" s="7"/>
      <c r="I1526" s="8"/>
      <c r="J1526" s="8"/>
      <c r="L1526" s="9"/>
      <c r="M1526" s="9"/>
      <c r="N1526" s="9"/>
      <c r="O1526" s="9"/>
      <c r="P1526" s="9"/>
      <c r="Q1526" s="9"/>
      <c r="R1526" s="9"/>
      <c r="S1526" s="10"/>
      <c r="T1526" s="10"/>
      <c r="V1526" s="84"/>
      <c r="W1526" s="84"/>
      <c r="X1526" s="87"/>
      <c r="Z1526" s="13"/>
      <c r="AA1526" s="11"/>
      <c r="AB1526" s="22"/>
      <c r="AD1526" s="90"/>
      <c r="AF1526" s="12"/>
      <c r="AG1526" s="104"/>
      <c r="AI1526" s="94"/>
      <c r="AJ1526" s="94"/>
      <c r="AK1526" s="94"/>
      <c r="AM1526" s="7"/>
      <c r="AN1526" s="7"/>
      <c r="AO1526" s="7"/>
      <c r="AP1526" s="7"/>
      <c r="AQ1526" s="7"/>
      <c r="AR1526" s="7"/>
      <c r="AS1526" s="18"/>
      <c r="AU1526" s="9"/>
      <c r="AV1526" s="9"/>
      <c r="AW1526" s="9"/>
      <c r="AX1526" s="9"/>
      <c r="AY1526" s="9"/>
      <c r="AZ1526" s="9"/>
      <c r="BA1526" s="10"/>
    </row>
    <row r="1527" spans="1:53" ht="12.75" customHeight="1" x14ac:dyDescent="0.2">
      <c r="A1527" s="32"/>
      <c r="B1527" s="7"/>
      <c r="C1527" s="7"/>
      <c r="D1527" s="7"/>
      <c r="E1527" s="7"/>
      <c r="F1527" s="7"/>
      <c r="G1527" s="7"/>
      <c r="H1527" s="7"/>
      <c r="I1527" s="8"/>
      <c r="J1527" s="8"/>
      <c r="L1527" s="9"/>
      <c r="M1527" s="9"/>
      <c r="N1527" s="9"/>
      <c r="O1527" s="9"/>
      <c r="P1527" s="9"/>
      <c r="Q1527" s="9"/>
      <c r="R1527" s="9"/>
      <c r="S1527" s="10"/>
      <c r="T1527" s="10"/>
      <c r="V1527" s="84"/>
      <c r="W1527" s="84"/>
      <c r="X1527" s="87"/>
      <c r="Z1527" s="13"/>
      <c r="AA1527" s="11"/>
      <c r="AB1527" s="22"/>
      <c r="AD1527" s="90"/>
      <c r="AF1527" s="12"/>
      <c r="AG1527" s="104"/>
      <c r="AI1527" s="94"/>
      <c r="AJ1527" s="94"/>
      <c r="AK1527" s="94"/>
      <c r="AM1527" s="7"/>
      <c r="AN1527" s="7"/>
      <c r="AO1527" s="7"/>
      <c r="AP1527" s="7"/>
      <c r="AQ1527" s="7"/>
      <c r="AR1527" s="7"/>
      <c r="AS1527" s="18"/>
      <c r="AU1527" s="9"/>
      <c r="AV1527" s="9"/>
      <c r="AW1527" s="9"/>
      <c r="AX1527" s="9"/>
      <c r="AY1527" s="9"/>
      <c r="AZ1527" s="9"/>
      <c r="BA1527" s="10"/>
    </row>
    <row r="1528" spans="1:53" ht="12.75" customHeight="1" x14ac:dyDescent="0.2">
      <c r="A1528" s="32"/>
      <c r="B1528" s="7"/>
      <c r="C1528" s="7"/>
      <c r="D1528" s="7"/>
      <c r="E1528" s="7"/>
      <c r="F1528" s="7"/>
      <c r="G1528" s="7"/>
      <c r="H1528" s="7"/>
      <c r="I1528" s="8"/>
      <c r="J1528" s="8"/>
      <c r="L1528" s="9"/>
      <c r="M1528" s="9"/>
      <c r="N1528" s="9"/>
      <c r="O1528" s="9"/>
      <c r="P1528" s="9"/>
      <c r="Q1528" s="9"/>
      <c r="R1528" s="9"/>
      <c r="S1528" s="10"/>
      <c r="T1528" s="10"/>
      <c r="V1528" s="84"/>
      <c r="W1528" s="84"/>
      <c r="X1528" s="87"/>
      <c r="Z1528" s="13"/>
      <c r="AA1528" s="11"/>
      <c r="AB1528" s="22"/>
      <c r="AD1528" s="90"/>
      <c r="AF1528" s="12"/>
      <c r="AG1528" s="104"/>
      <c r="AI1528" s="94"/>
      <c r="AJ1528" s="94"/>
      <c r="AK1528" s="94"/>
      <c r="AM1528" s="7"/>
      <c r="AN1528" s="7"/>
      <c r="AO1528" s="7"/>
      <c r="AP1528" s="7"/>
      <c r="AQ1528" s="7"/>
      <c r="AR1528" s="7"/>
      <c r="AS1528" s="18"/>
      <c r="AU1528" s="9"/>
      <c r="AV1528" s="9"/>
      <c r="AW1528" s="9"/>
      <c r="AX1528" s="9"/>
      <c r="AY1528" s="9"/>
      <c r="AZ1528" s="9"/>
      <c r="BA1528" s="10"/>
    </row>
    <row r="1529" spans="1:53" ht="12.75" customHeight="1" x14ac:dyDescent="0.2">
      <c r="A1529" s="32"/>
      <c r="B1529" s="7"/>
      <c r="C1529" s="7"/>
      <c r="D1529" s="7"/>
      <c r="E1529" s="7"/>
      <c r="F1529" s="7"/>
      <c r="G1529" s="7"/>
      <c r="H1529" s="7"/>
      <c r="I1529" s="8"/>
      <c r="J1529" s="8"/>
      <c r="L1529" s="9"/>
      <c r="M1529" s="9"/>
      <c r="N1529" s="9"/>
      <c r="O1529" s="9"/>
      <c r="P1529" s="9"/>
      <c r="Q1529" s="9"/>
      <c r="R1529" s="9"/>
      <c r="S1529" s="10"/>
      <c r="T1529" s="10"/>
      <c r="V1529" s="84"/>
      <c r="W1529" s="84"/>
      <c r="X1529" s="87"/>
      <c r="Z1529" s="13"/>
      <c r="AA1529" s="11"/>
      <c r="AB1529" s="22"/>
      <c r="AD1529" s="90"/>
      <c r="AF1529" s="12"/>
      <c r="AG1529" s="104"/>
      <c r="AI1529" s="94"/>
      <c r="AJ1529" s="94"/>
      <c r="AK1529" s="94"/>
      <c r="AM1529" s="7"/>
      <c r="AN1529" s="7"/>
      <c r="AO1529" s="7"/>
      <c r="AP1529" s="7"/>
      <c r="AQ1529" s="7"/>
      <c r="AR1529" s="7"/>
      <c r="AS1529" s="18"/>
      <c r="AU1529" s="9"/>
      <c r="AV1529" s="9"/>
      <c r="AW1529" s="9"/>
      <c r="AX1529" s="9"/>
      <c r="AY1529" s="9"/>
      <c r="AZ1529" s="9"/>
      <c r="BA1529" s="10"/>
    </row>
    <row r="1530" spans="1:53" ht="12.75" customHeight="1" x14ac:dyDescent="0.2">
      <c r="A1530" s="32"/>
      <c r="B1530" s="7"/>
      <c r="C1530" s="7"/>
      <c r="D1530" s="7"/>
      <c r="E1530" s="7"/>
      <c r="F1530" s="7"/>
      <c r="G1530" s="7"/>
      <c r="H1530" s="7"/>
      <c r="I1530" s="8"/>
      <c r="J1530" s="8"/>
      <c r="L1530" s="9"/>
      <c r="M1530" s="9"/>
      <c r="N1530" s="9"/>
      <c r="O1530" s="9"/>
      <c r="P1530" s="9"/>
      <c r="Q1530" s="9"/>
      <c r="R1530" s="9"/>
      <c r="S1530" s="10"/>
      <c r="T1530" s="10"/>
      <c r="V1530" s="84"/>
      <c r="W1530" s="84"/>
      <c r="X1530" s="87"/>
      <c r="Z1530" s="13"/>
      <c r="AA1530" s="11"/>
      <c r="AB1530" s="22"/>
      <c r="AD1530" s="90"/>
      <c r="AF1530" s="12"/>
      <c r="AG1530" s="104"/>
      <c r="AI1530" s="94"/>
      <c r="AJ1530" s="94"/>
      <c r="AK1530" s="94"/>
      <c r="AM1530" s="7"/>
      <c r="AN1530" s="7"/>
      <c r="AO1530" s="7"/>
      <c r="AP1530" s="7"/>
      <c r="AQ1530" s="7"/>
      <c r="AR1530" s="7"/>
      <c r="AS1530" s="18"/>
      <c r="AU1530" s="9"/>
      <c r="AV1530" s="9"/>
      <c r="AW1530" s="9"/>
      <c r="AX1530" s="9"/>
      <c r="AY1530" s="9"/>
      <c r="AZ1530" s="9"/>
      <c r="BA1530" s="10"/>
    </row>
    <row r="1531" spans="1:53" ht="12.75" customHeight="1" x14ac:dyDescent="0.2">
      <c r="A1531" s="32"/>
      <c r="B1531" s="7"/>
      <c r="C1531" s="7"/>
      <c r="D1531" s="7"/>
      <c r="E1531" s="7"/>
      <c r="F1531" s="7"/>
      <c r="G1531" s="7"/>
      <c r="H1531" s="7"/>
      <c r="I1531" s="8"/>
      <c r="J1531" s="8"/>
      <c r="L1531" s="9"/>
      <c r="M1531" s="9"/>
      <c r="N1531" s="9"/>
      <c r="O1531" s="9"/>
      <c r="P1531" s="9"/>
      <c r="Q1531" s="9"/>
      <c r="R1531" s="9"/>
      <c r="S1531" s="10"/>
      <c r="T1531" s="10"/>
      <c r="V1531" s="84"/>
      <c r="W1531" s="84"/>
      <c r="X1531" s="87"/>
      <c r="Z1531" s="13"/>
      <c r="AA1531" s="11"/>
      <c r="AB1531" s="22"/>
      <c r="AD1531" s="90"/>
      <c r="AF1531" s="12"/>
      <c r="AG1531" s="104"/>
      <c r="AI1531" s="94"/>
      <c r="AJ1531" s="94"/>
      <c r="AK1531" s="94"/>
      <c r="AM1531" s="7"/>
      <c r="AN1531" s="7"/>
      <c r="AO1531" s="7"/>
      <c r="AP1531" s="7"/>
      <c r="AQ1531" s="7"/>
      <c r="AR1531" s="7"/>
      <c r="AS1531" s="18"/>
      <c r="AU1531" s="9"/>
      <c r="AV1531" s="9"/>
      <c r="AW1531" s="9"/>
      <c r="AX1531" s="9"/>
      <c r="AY1531" s="9"/>
      <c r="AZ1531" s="9"/>
      <c r="BA1531" s="10"/>
    </row>
    <row r="1532" spans="1:53" ht="12.75" customHeight="1" x14ac:dyDescent="0.2">
      <c r="A1532" s="32"/>
      <c r="B1532" s="7"/>
      <c r="C1532" s="7"/>
      <c r="D1532" s="7"/>
      <c r="E1532" s="7"/>
      <c r="F1532" s="7"/>
      <c r="G1532" s="7"/>
      <c r="H1532" s="7"/>
      <c r="I1532" s="8"/>
      <c r="J1532" s="8"/>
      <c r="L1532" s="9"/>
      <c r="M1532" s="9"/>
      <c r="N1532" s="9"/>
      <c r="O1532" s="9"/>
      <c r="P1532" s="9"/>
      <c r="Q1532" s="9"/>
      <c r="R1532" s="9"/>
      <c r="S1532" s="10"/>
      <c r="T1532" s="10"/>
      <c r="V1532" s="84"/>
      <c r="W1532" s="84"/>
      <c r="X1532" s="87"/>
      <c r="Z1532" s="13"/>
      <c r="AA1532" s="11"/>
      <c r="AB1532" s="22"/>
      <c r="AD1532" s="90"/>
      <c r="AF1532" s="12"/>
      <c r="AG1532" s="104"/>
      <c r="AI1532" s="94"/>
      <c r="AJ1532" s="94"/>
      <c r="AK1532" s="94"/>
      <c r="AM1532" s="7"/>
      <c r="AN1532" s="7"/>
      <c r="AO1532" s="7"/>
      <c r="AP1532" s="7"/>
      <c r="AQ1532" s="7"/>
      <c r="AR1532" s="7"/>
      <c r="AS1532" s="18"/>
      <c r="AU1532" s="9"/>
      <c r="AV1532" s="9"/>
      <c r="AW1532" s="9"/>
      <c r="AX1532" s="9"/>
      <c r="AY1532" s="9"/>
      <c r="AZ1532" s="9"/>
      <c r="BA1532" s="10"/>
    </row>
    <row r="1533" spans="1:53" ht="12.75" customHeight="1" x14ac:dyDescent="0.2">
      <c r="A1533" s="32"/>
      <c r="B1533" s="7"/>
      <c r="C1533" s="7"/>
      <c r="D1533" s="7"/>
      <c r="E1533" s="7"/>
      <c r="F1533" s="7"/>
      <c r="G1533" s="7"/>
      <c r="H1533" s="7"/>
      <c r="I1533" s="8"/>
      <c r="J1533" s="8"/>
      <c r="L1533" s="9"/>
      <c r="M1533" s="9"/>
      <c r="N1533" s="9"/>
      <c r="O1533" s="9"/>
      <c r="P1533" s="9"/>
      <c r="Q1533" s="9"/>
      <c r="R1533" s="9"/>
      <c r="S1533" s="10"/>
      <c r="T1533" s="10"/>
      <c r="V1533" s="84"/>
      <c r="W1533" s="84"/>
      <c r="X1533" s="87"/>
      <c r="Z1533" s="13"/>
      <c r="AA1533" s="11"/>
      <c r="AB1533" s="22"/>
      <c r="AD1533" s="90"/>
      <c r="AF1533" s="12"/>
      <c r="AG1533" s="104"/>
      <c r="AI1533" s="94"/>
      <c r="AJ1533" s="94"/>
      <c r="AK1533" s="94"/>
      <c r="AM1533" s="7"/>
      <c r="AN1533" s="7"/>
      <c r="AO1533" s="7"/>
      <c r="AP1533" s="7"/>
      <c r="AQ1533" s="7"/>
      <c r="AR1533" s="7"/>
      <c r="AS1533" s="18"/>
      <c r="AU1533" s="9"/>
      <c r="AV1533" s="9"/>
      <c r="AW1533" s="9"/>
      <c r="AX1533" s="9"/>
      <c r="AY1533" s="9"/>
      <c r="AZ1533" s="9"/>
      <c r="BA1533" s="10"/>
    </row>
    <row r="1534" spans="1:53" ht="12.75" customHeight="1" x14ac:dyDescent="0.2">
      <c r="A1534" s="32"/>
      <c r="B1534" s="7"/>
      <c r="C1534" s="7"/>
      <c r="D1534" s="7"/>
      <c r="E1534" s="7"/>
      <c r="F1534" s="7"/>
      <c r="G1534" s="7"/>
      <c r="H1534" s="7"/>
      <c r="I1534" s="8"/>
      <c r="J1534" s="8"/>
      <c r="L1534" s="9"/>
      <c r="M1534" s="9"/>
      <c r="N1534" s="9"/>
      <c r="O1534" s="9"/>
      <c r="P1534" s="9"/>
      <c r="Q1534" s="9"/>
      <c r="R1534" s="9"/>
      <c r="S1534" s="10"/>
      <c r="T1534" s="10"/>
      <c r="V1534" s="84"/>
      <c r="W1534" s="84"/>
      <c r="X1534" s="87"/>
      <c r="Z1534" s="13"/>
      <c r="AA1534" s="11"/>
      <c r="AB1534" s="22"/>
      <c r="AD1534" s="90"/>
      <c r="AF1534" s="12"/>
      <c r="AG1534" s="104"/>
      <c r="AI1534" s="94"/>
      <c r="AJ1534" s="94"/>
      <c r="AK1534" s="94"/>
      <c r="AM1534" s="7"/>
      <c r="AN1534" s="7"/>
      <c r="AO1534" s="7"/>
      <c r="AP1534" s="7"/>
      <c r="AQ1534" s="7"/>
      <c r="AR1534" s="7"/>
      <c r="AS1534" s="18"/>
      <c r="AU1534" s="9"/>
      <c r="AV1534" s="9"/>
      <c r="AW1534" s="9"/>
      <c r="AX1534" s="9"/>
      <c r="AY1534" s="9"/>
      <c r="AZ1534" s="9"/>
      <c r="BA1534" s="10"/>
    </row>
    <row r="1535" spans="1:53" ht="12.75" customHeight="1" x14ac:dyDescent="0.2">
      <c r="A1535" s="32"/>
      <c r="B1535" s="7"/>
      <c r="C1535" s="7"/>
      <c r="D1535" s="7"/>
      <c r="E1535" s="7"/>
      <c r="F1535" s="7"/>
      <c r="G1535" s="7"/>
      <c r="H1535" s="7"/>
      <c r="I1535" s="8"/>
      <c r="J1535" s="8"/>
      <c r="L1535" s="9"/>
      <c r="M1535" s="9"/>
      <c r="N1535" s="9"/>
      <c r="O1535" s="9"/>
      <c r="P1535" s="9"/>
      <c r="Q1535" s="9"/>
      <c r="R1535" s="9"/>
      <c r="S1535" s="10"/>
      <c r="T1535" s="10"/>
      <c r="V1535" s="84"/>
      <c r="W1535" s="84"/>
      <c r="X1535" s="87"/>
      <c r="Z1535" s="13"/>
      <c r="AA1535" s="11"/>
      <c r="AB1535" s="22"/>
      <c r="AD1535" s="90"/>
      <c r="AF1535" s="12"/>
      <c r="AG1535" s="104"/>
      <c r="AI1535" s="94"/>
      <c r="AJ1535" s="94"/>
      <c r="AK1535" s="94"/>
      <c r="AM1535" s="7"/>
      <c r="AN1535" s="7"/>
      <c r="AO1535" s="7"/>
      <c r="AP1535" s="7"/>
      <c r="AQ1535" s="7"/>
      <c r="AR1535" s="7"/>
      <c r="AS1535" s="18"/>
      <c r="AU1535" s="9"/>
      <c r="AV1535" s="9"/>
      <c r="AW1535" s="9"/>
      <c r="AX1535" s="9"/>
      <c r="AY1535" s="9"/>
      <c r="AZ1535" s="9"/>
      <c r="BA1535" s="10"/>
    </row>
    <row r="1536" spans="1:53" ht="12.75" customHeight="1" x14ac:dyDescent="0.2">
      <c r="A1536" s="32"/>
      <c r="B1536" s="7"/>
      <c r="C1536" s="7"/>
      <c r="D1536" s="7"/>
      <c r="E1536" s="7"/>
      <c r="F1536" s="7"/>
      <c r="G1536" s="7"/>
      <c r="H1536" s="7"/>
      <c r="I1536" s="8"/>
      <c r="J1536" s="8"/>
      <c r="L1536" s="9"/>
      <c r="M1536" s="9"/>
      <c r="N1536" s="9"/>
      <c r="O1536" s="9"/>
      <c r="P1536" s="9"/>
      <c r="Q1536" s="9"/>
      <c r="R1536" s="9"/>
      <c r="S1536" s="10"/>
      <c r="T1536" s="10"/>
      <c r="V1536" s="84"/>
      <c r="W1536" s="84"/>
      <c r="X1536" s="87"/>
      <c r="Z1536" s="13"/>
      <c r="AA1536" s="11"/>
      <c r="AB1536" s="22"/>
      <c r="AD1536" s="90"/>
      <c r="AF1536" s="12"/>
      <c r="AG1536" s="104"/>
      <c r="AI1536" s="94"/>
      <c r="AJ1536" s="94"/>
      <c r="AK1536" s="94"/>
      <c r="AM1536" s="7"/>
      <c r="AN1536" s="7"/>
      <c r="AO1536" s="7"/>
      <c r="AP1536" s="7"/>
      <c r="AQ1536" s="7"/>
      <c r="AR1536" s="7"/>
      <c r="AS1536" s="18"/>
      <c r="AU1536" s="9"/>
      <c r="AV1536" s="9"/>
      <c r="AW1536" s="9"/>
      <c r="AX1536" s="9"/>
      <c r="AY1536" s="9"/>
      <c r="AZ1536" s="9"/>
      <c r="BA1536" s="10"/>
    </row>
    <row r="1537" spans="1:53" ht="12.75" customHeight="1" x14ac:dyDescent="0.2">
      <c r="A1537" s="32"/>
      <c r="B1537" s="7"/>
      <c r="C1537" s="7"/>
      <c r="D1537" s="7"/>
      <c r="E1537" s="7"/>
      <c r="F1537" s="7"/>
      <c r="G1537" s="7"/>
      <c r="H1537" s="7"/>
      <c r="I1537" s="8"/>
      <c r="J1537" s="8"/>
      <c r="L1537" s="9"/>
      <c r="M1537" s="9"/>
      <c r="N1537" s="9"/>
      <c r="O1537" s="9"/>
      <c r="P1537" s="9"/>
      <c r="Q1537" s="9"/>
      <c r="R1537" s="9"/>
      <c r="S1537" s="10"/>
      <c r="T1537" s="10"/>
      <c r="V1537" s="84"/>
      <c r="W1537" s="84"/>
      <c r="X1537" s="87"/>
      <c r="Z1537" s="13"/>
      <c r="AA1537" s="11"/>
      <c r="AB1537" s="22"/>
      <c r="AD1537" s="90"/>
      <c r="AF1537" s="12"/>
      <c r="AG1537" s="104"/>
      <c r="AI1537" s="94"/>
      <c r="AJ1537" s="94"/>
      <c r="AK1537" s="94"/>
      <c r="AM1537" s="7"/>
      <c r="AN1537" s="7"/>
      <c r="AO1537" s="7"/>
      <c r="AP1537" s="7"/>
      <c r="AQ1537" s="7"/>
      <c r="AR1537" s="7"/>
      <c r="AS1537" s="18"/>
      <c r="AU1537" s="9"/>
      <c r="AV1537" s="9"/>
      <c r="AW1537" s="9"/>
      <c r="AX1537" s="9"/>
      <c r="AY1537" s="9"/>
      <c r="AZ1537" s="9"/>
      <c r="BA1537" s="10"/>
    </row>
    <row r="1538" spans="1:53" ht="12.75" customHeight="1" x14ac:dyDescent="0.2">
      <c r="A1538" s="32"/>
      <c r="B1538" s="7"/>
      <c r="C1538" s="7"/>
      <c r="D1538" s="7"/>
      <c r="E1538" s="7"/>
      <c r="F1538" s="7"/>
      <c r="G1538" s="7"/>
      <c r="H1538" s="7"/>
      <c r="I1538" s="8"/>
      <c r="J1538" s="8"/>
      <c r="L1538" s="9"/>
      <c r="M1538" s="9"/>
      <c r="N1538" s="9"/>
      <c r="O1538" s="9"/>
      <c r="P1538" s="9"/>
      <c r="Q1538" s="9"/>
      <c r="R1538" s="9"/>
      <c r="S1538" s="10"/>
      <c r="T1538" s="10"/>
      <c r="V1538" s="84"/>
      <c r="W1538" s="84"/>
      <c r="X1538" s="87"/>
      <c r="Z1538" s="13"/>
      <c r="AA1538" s="11"/>
      <c r="AB1538" s="22"/>
      <c r="AD1538" s="90"/>
      <c r="AF1538" s="12"/>
      <c r="AG1538" s="104"/>
      <c r="AI1538" s="94"/>
      <c r="AJ1538" s="94"/>
      <c r="AK1538" s="94"/>
      <c r="AM1538" s="7"/>
      <c r="AN1538" s="7"/>
      <c r="AO1538" s="7"/>
      <c r="AP1538" s="7"/>
      <c r="AQ1538" s="7"/>
      <c r="AR1538" s="7"/>
      <c r="AS1538" s="18"/>
      <c r="AU1538" s="9"/>
      <c r="AV1538" s="9"/>
      <c r="AW1538" s="9"/>
      <c r="AX1538" s="9"/>
      <c r="AY1538" s="9"/>
      <c r="AZ1538" s="9"/>
      <c r="BA1538" s="10"/>
    </row>
    <row r="1539" spans="1:53" ht="12.75" customHeight="1" x14ac:dyDescent="0.2">
      <c r="A1539" s="32"/>
      <c r="B1539" s="7"/>
      <c r="C1539" s="7"/>
      <c r="D1539" s="7"/>
      <c r="E1539" s="7"/>
      <c r="F1539" s="7"/>
      <c r="G1539" s="7"/>
      <c r="H1539" s="7"/>
      <c r="I1539" s="8"/>
      <c r="J1539" s="8"/>
      <c r="L1539" s="9"/>
      <c r="M1539" s="9"/>
      <c r="N1539" s="9"/>
      <c r="O1539" s="9"/>
      <c r="P1539" s="9"/>
      <c r="Q1539" s="9"/>
      <c r="R1539" s="9"/>
      <c r="S1539" s="10"/>
      <c r="T1539" s="10"/>
      <c r="V1539" s="84"/>
      <c r="W1539" s="84"/>
      <c r="X1539" s="87"/>
      <c r="Z1539" s="13"/>
      <c r="AA1539" s="11"/>
      <c r="AB1539" s="22"/>
      <c r="AD1539" s="90"/>
      <c r="AF1539" s="12"/>
      <c r="AG1539" s="104"/>
      <c r="AI1539" s="94"/>
      <c r="AJ1539" s="94"/>
      <c r="AK1539" s="94"/>
      <c r="AM1539" s="7"/>
      <c r="AN1539" s="7"/>
      <c r="AO1539" s="7"/>
      <c r="AP1539" s="7"/>
      <c r="AQ1539" s="7"/>
      <c r="AR1539" s="7"/>
      <c r="AS1539" s="18"/>
      <c r="AU1539" s="9"/>
      <c r="AV1539" s="9"/>
      <c r="AW1539" s="9"/>
      <c r="AX1539" s="9"/>
      <c r="AY1539" s="9"/>
      <c r="AZ1539" s="9"/>
      <c r="BA1539" s="10"/>
    </row>
    <row r="1540" spans="1:53" ht="12.75" customHeight="1" x14ac:dyDescent="0.2">
      <c r="A1540" s="32"/>
      <c r="B1540" s="7"/>
      <c r="C1540" s="7"/>
      <c r="D1540" s="7"/>
      <c r="E1540" s="7"/>
      <c r="F1540" s="7"/>
      <c r="G1540" s="7"/>
      <c r="H1540" s="7"/>
      <c r="I1540" s="8"/>
      <c r="J1540" s="8"/>
      <c r="L1540" s="9"/>
      <c r="M1540" s="9"/>
      <c r="N1540" s="9"/>
      <c r="O1540" s="9"/>
      <c r="P1540" s="9"/>
      <c r="Q1540" s="9"/>
      <c r="R1540" s="9"/>
      <c r="S1540" s="10"/>
      <c r="T1540" s="10"/>
      <c r="V1540" s="84"/>
      <c r="W1540" s="84"/>
      <c r="X1540" s="87"/>
      <c r="Z1540" s="13"/>
      <c r="AA1540" s="11"/>
      <c r="AB1540" s="22"/>
      <c r="AD1540" s="90"/>
      <c r="AF1540" s="12"/>
      <c r="AG1540" s="104"/>
      <c r="AI1540" s="94"/>
      <c r="AJ1540" s="94"/>
      <c r="AK1540" s="94"/>
      <c r="AM1540" s="7"/>
      <c r="AN1540" s="7"/>
      <c r="AO1540" s="7"/>
      <c r="AP1540" s="7"/>
      <c r="AQ1540" s="7"/>
      <c r="AR1540" s="7"/>
      <c r="AS1540" s="18"/>
      <c r="AU1540" s="9"/>
      <c r="AV1540" s="9"/>
      <c r="AW1540" s="9"/>
      <c r="AX1540" s="9"/>
      <c r="AY1540" s="9"/>
      <c r="AZ1540" s="9"/>
      <c r="BA1540" s="10"/>
    </row>
    <row r="1541" spans="1:53" ht="12.75" customHeight="1" x14ac:dyDescent="0.2">
      <c r="A1541" s="32"/>
      <c r="B1541" s="7"/>
      <c r="C1541" s="7"/>
      <c r="D1541" s="7"/>
      <c r="E1541" s="7"/>
      <c r="F1541" s="7"/>
      <c r="G1541" s="7"/>
      <c r="H1541" s="7"/>
      <c r="I1541" s="8"/>
      <c r="J1541" s="8"/>
      <c r="L1541" s="9"/>
      <c r="M1541" s="9"/>
      <c r="N1541" s="9"/>
      <c r="O1541" s="9"/>
      <c r="P1541" s="9"/>
      <c r="Q1541" s="9"/>
      <c r="R1541" s="9"/>
      <c r="S1541" s="10"/>
      <c r="T1541" s="10"/>
      <c r="V1541" s="84"/>
      <c r="W1541" s="84"/>
      <c r="X1541" s="87"/>
      <c r="Z1541" s="13"/>
      <c r="AA1541" s="11"/>
      <c r="AB1541" s="22"/>
      <c r="AD1541" s="90"/>
      <c r="AF1541" s="12"/>
      <c r="AG1541" s="104"/>
      <c r="AI1541" s="94"/>
      <c r="AJ1541" s="94"/>
      <c r="AK1541" s="94"/>
      <c r="AM1541" s="7"/>
      <c r="AN1541" s="7"/>
      <c r="AO1541" s="7"/>
      <c r="AP1541" s="7"/>
      <c r="AQ1541" s="7"/>
      <c r="AR1541" s="7"/>
      <c r="AS1541" s="18"/>
      <c r="AU1541" s="9"/>
      <c r="AV1541" s="9"/>
      <c r="AW1541" s="9"/>
      <c r="AX1541" s="9"/>
      <c r="AY1541" s="9"/>
      <c r="AZ1541" s="9"/>
      <c r="BA1541" s="10"/>
    </row>
    <row r="1542" spans="1:53" ht="12.75" customHeight="1" x14ac:dyDescent="0.2">
      <c r="A1542" s="32"/>
      <c r="B1542" s="7"/>
      <c r="C1542" s="7"/>
      <c r="D1542" s="7"/>
      <c r="E1542" s="7"/>
      <c r="F1542" s="7"/>
      <c r="G1542" s="7"/>
      <c r="H1542" s="7"/>
      <c r="I1542" s="8"/>
      <c r="J1542" s="8"/>
      <c r="L1542" s="9"/>
      <c r="M1542" s="9"/>
      <c r="N1542" s="9"/>
      <c r="O1542" s="9"/>
      <c r="P1542" s="9"/>
      <c r="Q1542" s="9"/>
      <c r="R1542" s="9"/>
      <c r="S1542" s="10"/>
      <c r="T1542" s="10"/>
      <c r="V1542" s="84"/>
      <c r="W1542" s="84"/>
      <c r="X1542" s="87"/>
      <c r="Z1542" s="13"/>
      <c r="AA1542" s="11"/>
      <c r="AB1542" s="22"/>
      <c r="AD1542" s="90"/>
      <c r="AF1542" s="12"/>
      <c r="AG1542" s="104"/>
      <c r="AI1542" s="94"/>
      <c r="AJ1542" s="94"/>
      <c r="AK1542" s="94"/>
      <c r="AM1542" s="7"/>
      <c r="AN1542" s="7"/>
      <c r="AO1542" s="7"/>
      <c r="AP1542" s="7"/>
      <c r="AQ1542" s="7"/>
      <c r="AR1542" s="7"/>
      <c r="AS1542" s="18"/>
      <c r="AU1542" s="9"/>
      <c r="AV1542" s="9"/>
      <c r="AW1542" s="9"/>
      <c r="AX1542" s="9"/>
      <c r="AY1542" s="9"/>
      <c r="AZ1542" s="9"/>
      <c r="BA1542" s="10"/>
    </row>
    <row r="1543" spans="1:53" ht="12.75" customHeight="1" x14ac:dyDescent="0.2">
      <c r="A1543" s="32"/>
      <c r="B1543" s="7"/>
      <c r="C1543" s="7"/>
      <c r="D1543" s="7"/>
      <c r="E1543" s="7"/>
      <c r="F1543" s="7"/>
      <c r="G1543" s="7"/>
      <c r="H1543" s="7"/>
      <c r="I1543" s="8"/>
      <c r="J1543" s="8"/>
      <c r="L1543" s="9"/>
      <c r="M1543" s="9"/>
      <c r="N1543" s="9"/>
      <c r="O1543" s="9"/>
      <c r="P1543" s="9"/>
      <c r="Q1543" s="9"/>
      <c r="R1543" s="9"/>
      <c r="S1543" s="10"/>
      <c r="T1543" s="10"/>
      <c r="V1543" s="84"/>
      <c r="W1543" s="84"/>
      <c r="X1543" s="87"/>
      <c r="Z1543" s="13"/>
      <c r="AA1543" s="11"/>
      <c r="AB1543" s="22"/>
      <c r="AD1543" s="90"/>
      <c r="AF1543" s="12"/>
      <c r="AG1543" s="104"/>
      <c r="AI1543" s="94"/>
      <c r="AJ1543" s="94"/>
      <c r="AK1543" s="94"/>
      <c r="AM1543" s="7"/>
      <c r="AN1543" s="7"/>
      <c r="AO1543" s="7"/>
      <c r="AP1543" s="7"/>
      <c r="AQ1543" s="7"/>
      <c r="AR1543" s="7"/>
      <c r="AS1543" s="18"/>
      <c r="AU1543" s="9"/>
      <c r="AV1543" s="9"/>
      <c r="AW1543" s="9"/>
      <c r="AX1543" s="9"/>
      <c r="AY1543" s="9"/>
      <c r="AZ1543" s="9"/>
      <c r="BA1543" s="10"/>
    </row>
    <row r="1544" spans="1:53" ht="12.75" customHeight="1" x14ac:dyDescent="0.2">
      <c r="A1544" s="32"/>
      <c r="B1544" s="7"/>
      <c r="C1544" s="7"/>
      <c r="D1544" s="7"/>
      <c r="E1544" s="7"/>
      <c r="F1544" s="7"/>
      <c r="G1544" s="7"/>
      <c r="H1544" s="7"/>
      <c r="I1544" s="8"/>
      <c r="J1544" s="8"/>
      <c r="L1544" s="9"/>
      <c r="M1544" s="9"/>
      <c r="N1544" s="9"/>
      <c r="O1544" s="9"/>
      <c r="P1544" s="9"/>
      <c r="Q1544" s="9"/>
      <c r="R1544" s="9"/>
      <c r="S1544" s="10"/>
      <c r="T1544" s="10"/>
      <c r="V1544" s="84"/>
      <c r="W1544" s="84"/>
      <c r="X1544" s="87"/>
      <c r="Z1544" s="13"/>
      <c r="AA1544" s="11"/>
      <c r="AB1544" s="22"/>
      <c r="AD1544" s="90"/>
      <c r="AF1544" s="12"/>
      <c r="AG1544" s="104"/>
      <c r="AI1544" s="94"/>
      <c r="AJ1544" s="94"/>
      <c r="AK1544" s="94"/>
      <c r="AM1544" s="7"/>
      <c r="AN1544" s="7"/>
      <c r="AO1544" s="7"/>
      <c r="AP1544" s="7"/>
      <c r="AQ1544" s="7"/>
      <c r="AR1544" s="7"/>
      <c r="AS1544" s="18"/>
      <c r="AU1544" s="9"/>
      <c r="AV1544" s="9"/>
      <c r="AW1544" s="9"/>
      <c r="AX1544" s="9"/>
      <c r="AY1544" s="9"/>
      <c r="AZ1544" s="9"/>
      <c r="BA1544" s="10"/>
    </row>
    <row r="1545" spans="1:53" ht="12.75" customHeight="1" x14ac:dyDescent="0.2">
      <c r="A1545" s="32"/>
      <c r="B1545" s="7"/>
      <c r="C1545" s="7"/>
      <c r="D1545" s="7"/>
      <c r="E1545" s="7"/>
      <c r="F1545" s="7"/>
      <c r="G1545" s="7"/>
      <c r="H1545" s="7"/>
      <c r="I1545" s="8"/>
      <c r="J1545" s="8"/>
      <c r="L1545" s="9"/>
      <c r="M1545" s="9"/>
      <c r="N1545" s="9"/>
      <c r="O1545" s="9"/>
      <c r="P1545" s="9"/>
      <c r="Q1545" s="9"/>
      <c r="R1545" s="9"/>
      <c r="S1545" s="10"/>
      <c r="T1545" s="10"/>
      <c r="V1545" s="84"/>
      <c r="W1545" s="84"/>
      <c r="X1545" s="87"/>
      <c r="Z1545" s="13"/>
      <c r="AA1545" s="11"/>
      <c r="AB1545" s="22"/>
      <c r="AD1545" s="90"/>
      <c r="AF1545" s="12"/>
      <c r="AG1545" s="104"/>
      <c r="AI1545" s="94"/>
      <c r="AJ1545" s="94"/>
      <c r="AK1545" s="94"/>
      <c r="AM1545" s="7"/>
      <c r="AN1545" s="7"/>
      <c r="AO1545" s="7"/>
      <c r="AP1545" s="7"/>
      <c r="AQ1545" s="7"/>
      <c r="AR1545" s="7"/>
      <c r="AS1545" s="18"/>
      <c r="AU1545" s="9"/>
      <c r="AV1545" s="9"/>
      <c r="AW1545" s="9"/>
      <c r="AX1545" s="9"/>
      <c r="AY1545" s="9"/>
      <c r="AZ1545" s="9"/>
      <c r="BA1545" s="10"/>
    </row>
    <row r="1546" spans="1:53" ht="12.75" customHeight="1" x14ac:dyDescent="0.2">
      <c r="A1546" s="32"/>
      <c r="B1546" s="7"/>
      <c r="C1546" s="7"/>
      <c r="D1546" s="7"/>
      <c r="E1546" s="7"/>
      <c r="F1546" s="7"/>
      <c r="G1546" s="7"/>
      <c r="H1546" s="7"/>
      <c r="I1546" s="8"/>
      <c r="J1546" s="8"/>
      <c r="L1546" s="9"/>
      <c r="M1546" s="9"/>
      <c r="N1546" s="9"/>
      <c r="O1546" s="9"/>
      <c r="P1546" s="9"/>
      <c r="Q1546" s="9"/>
      <c r="R1546" s="9"/>
      <c r="S1546" s="10"/>
      <c r="T1546" s="10"/>
      <c r="V1546" s="84"/>
      <c r="W1546" s="84"/>
      <c r="X1546" s="87"/>
      <c r="Z1546" s="13"/>
      <c r="AA1546" s="11"/>
      <c r="AB1546" s="22"/>
      <c r="AD1546" s="90"/>
      <c r="AF1546" s="12"/>
      <c r="AG1546" s="104"/>
      <c r="AI1546" s="94"/>
      <c r="AJ1546" s="94"/>
      <c r="AK1546" s="94"/>
      <c r="AM1546" s="7"/>
      <c r="AN1546" s="7"/>
      <c r="AO1546" s="7"/>
      <c r="AP1546" s="7"/>
      <c r="AQ1546" s="7"/>
      <c r="AR1546" s="7"/>
      <c r="AS1546" s="18"/>
      <c r="AU1546" s="9"/>
      <c r="AV1546" s="9"/>
      <c r="AW1546" s="9"/>
      <c r="AX1546" s="9"/>
      <c r="AY1546" s="9"/>
      <c r="AZ1546" s="9"/>
      <c r="BA1546" s="10"/>
    </row>
    <row r="1547" spans="1:53" ht="12.75" customHeight="1" x14ac:dyDescent="0.2">
      <c r="A1547" s="32"/>
      <c r="B1547" s="7"/>
      <c r="C1547" s="7"/>
      <c r="D1547" s="7"/>
      <c r="E1547" s="7"/>
      <c r="F1547" s="7"/>
      <c r="G1547" s="7"/>
      <c r="H1547" s="7"/>
      <c r="I1547" s="8"/>
      <c r="J1547" s="8"/>
      <c r="L1547" s="9"/>
      <c r="M1547" s="9"/>
      <c r="N1547" s="9"/>
      <c r="O1547" s="9"/>
      <c r="P1547" s="9"/>
      <c r="Q1547" s="9"/>
      <c r="R1547" s="9"/>
      <c r="S1547" s="10"/>
      <c r="T1547" s="10"/>
      <c r="V1547" s="84"/>
      <c r="W1547" s="84"/>
      <c r="X1547" s="87"/>
      <c r="Z1547" s="13"/>
      <c r="AA1547" s="11"/>
      <c r="AB1547" s="22"/>
      <c r="AD1547" s="90"/>
      <c r="AF1547" s="12"/>
      <c r="AG1547" s="104"/>
      <c r="AI1547" s="94"/>
      <c r="AJ1547" s="94"/>
      <c r="AK1547" s="94"/>
      <c r="AM1547" s="7"/>
      <c r="AN1547" s="7"/>
      <c r="AO1547" s="7"/>
      <c r="AP1547" s="7"/>
      <c r="AQ1547" s="7"/>
      <c r="AR1547" s="7"/>
      <c r="AS1547" s="18"/>
      <c r="AU1547" s="9"/>
      <c r="AV1547" s="9"/>
      <c r="AW1547" s="9"/>
      <c r="AX1547" s="9"/>
      <c r="AY1547" s="9"/>
      <c r="AZ1547" s="9"/>
      <c r="BA1547" s="10"/>
    </row>
    <row r="1548" spans="1:53" ht="12.75" customHeight="1" x14ac:dyDescent="0.2">
      <c r="A1548" s="32"/>
      <c r="B1548" s="7"/>
      <c r="C1548" s="7"/>
      <c r="D1548" s="7"/>
      <c r="E1548" s="7"/>
      <c r="F1548" s="7"/>
      <c r="G1548" s="7"/>
      <c r="H1548" s="7"/>
      <c r="I1548" s="8"/>
      <c r="J1548" s="8"/>
      <c r="L1548" s="9"/>
      <c r="M1548" s="9"/>
      <c r="N1548" s="9"/>
      <c r="O1548" s="9"/>
      <c r="P1548" s="9"/>
      <c r="Q1548" s="9"/>
      <c r="R1548" s="9"/>
      <c r="S1548" s="10"/>
      <c r="T1548" s="10"/>
      <c r="V1548" s="84"/>
      <c r="W1548" s="84"/>
      <c r="X1548" s="87"/>
      <c r="Z1548" s="13"/>
      <c r="AA1548" s="11"/>
      <c r="AB1548" s="22"/>
      <c r="AD1548" s="90"/>
      <c r="AF1548" s="12"/>
      <c r="AG1548" s="104"/>
      <c r="AI1548" s="94"/>
      <c r="AJ1548" s="94"/>
      <c r="AK1548" s="94"/>
      <c r="AM1548" s="7"/>
      <c r="AN1548" s="7"/>
      <c r="AO1548" s="7"/>
      <c r="AP1548" s="7"/>
      <c r="AQ1548" s="7"/>
      <c r="AR1548" s="7"/>
      <c r="AS1548" s="18"/>
      <c r="AU1548" s="9"/>
      <c r="AV1548" s="9"/>
      <c r="AW1548" s="9"/>
      <c r="AX1548" s="9"/>
      <c r="AY1548" s="9"/>
      <c r="AZ1548" s="9"/>
      <c r="BA1548" s="10"/>
    </row>
    <row r="1549" spans="1:53" ht="12.75" customHeight="1" x14ac:dyDescent="0.2">
      <c r="A1549" s="32"/>
      <c r="B1549" s="7"/>
      <c r="C1549" s="7"/>
      <c r="D1549" s="7"/>
      <c r="E1549" s="7"/>
      <c r="F1549" s="7"/>
      <c r="G1549" s="7"/>
      <c r="H1549" s="7"/>
      <c r="I1549" s="8"/>
      <c r="J1549" s="8"/>
      <c r="L1549" s="9"/>
      <c r="M1549" s="9"/>
      <c r="N1549" s="9"/>
      <c r="O1549" s="9"/>
      <c r="P1549" s="9"/>
      <c r="Q1549" s="9"/>
      <c r="R1549" s="9"/>
      <c r="S1549" s="10"/>
      <c r="T1549" s="10"/>
      <c r="V1549" s="84"/>
      <c r="W1549" s="84"/>
      <c r="X1549" s="87"/>
      <c r="Z1549" s="13"/>
      <c r="AA1549" s="11"/>
      <c r="AB1549" s="22"/>
      <c r="AD1549" s="90"/>
      <c r="AF1549" s="12"/>
      <c r="AG1549" s="104"/>
      <c r="AI1549" s="94"/>
      <c r="AJ1549" s="94"/>
      <c r="AK1549" s="94"/>
      <c r="AM1549" s="7"/>
      <c r="AN1549" s="7"/>
      <c r="AO1549" s="7"/>
      <c r="AP1549" s="7"/>
      <c r="AQ1549" s="7"/>
      <c r="AR1549" s="7"/>
      <c r="AS1549" s="18"/>
      <c r="AU1549" s="9"/>
      <c r="AV1549" s="9"/>
      <c r="AW1549" s="9"/>
      <c r="AX1549" s="9"/>
      <c r="AY1549" s="9"/>
      <c r="AZ1549" s="9"/>
      <c r="BA1549" s="10"/>
    </row>
    <row r="1550" spans="1:53" ht="12.75" customHeight="1" x14ac:dyDescent="0.2">
      <c r="A1550" s="32"/>
      <c r="B1550" s="7"/>
      <c r="C1550" s="7"/>
      <c r="D1550" s="7"/>
      <c r="E1550" s="7"/>
      <c r="F1550" s="7"/>
      <c r="G1550" s="7"/>
      <c r="H1550" s="7"/>
      <c r="I1550" s="8"/>
      <c r="J1550" s="8"/>
      <c r="L1550" s="9"/>
      <c r="M1550" s="9"/>
      <c r="N1550" s="9"/>
      <c r="O1550" s="9"/>
      <c r="P1550" s="9"/>
      <c r="Q1550" s="9"/>
      <c r="R1550" s="9"/>
      <c r="S1550" s="10"/>
      <c r="T1550" s="10"/>
      <c r="V1550" s="84"/>
      <c r="W1550" s="84"/>
      <c r="X1550" s="87"/>
      <c r="Z1550" s="13"/>
      <c r="AA1550" s="11"/>
      <c r="AB1550" s="22"/>
      <c r="AD1550" s="90"/>
      <c r="AF1550" s="12"/>
      <c r="AG1550" s="104"/>
      <c r="AI1550" s="94"/>
      <c r="AJ1550" s="94"/>
      <c r="AK1550" s="94"/>
      <c r="AM1550" s="7"/>
      <c r="AN1550" s="7"/>
      <c r="AO1550" s="7"/>
      <c r="AP1550" s="7"/>
      <c r="AQ1550" s="7"/>
      <c r="AR1550" s="7"/>
      <c r="AS1550" s="18"/>
      <c r="AU1550" s="9"/>
      <c r="AV1550" s="9"/>
      <c r="AW1550" s="9"/>
      <c r="AX1550" s="9"/>
      <c r="AY1550" s="9"/>
      <c r="AZ1550" s="9"/>
      <c r="BA1550" s="10"/>
    </row>
    <row r="1551" spans="1:53" ht="12.75" customHeight="1" x14ac:dyDescent="0.2">
      <c r="A1551" s="32"/>
      <c r="B1551" s="7"/>
      <c r="C1551" s="7"/>
      <c r="D1551" s="7"/>
      <c r="E1551" s="7"/>
      <c r="F1551" s="7"/>
      <c r="G1551" s="7"/>
      <c r="H1551" s="7"/>
      <c r="I1551" s="8"/>
      <c r="J1551" s="8"/>
      <c r="L1551" s="9"/>
      <c r="M1551" s="9"/>
      <c r="N1551" s="9"/>
      <c r="O1551" s="9"/>
      <c r="P1551" s="9"/>
      <c r="Q1551" s="9"/>
      <c r="R1551" s="9"/>
      <c r="S1551" s="10"/>
      <c r="T1551" s="10"/>
      <c r="V1551" s="84"/>
      <c r="W1551" s="84"/>
      <c r="X1551" s="87"/>
      <c r="Z1551" s="13"/>
      <c r="AA1551" s="11"/>
      <c r="AB1551" s="22"/>
      <c r="AD1551" s="90"/>
      <c r="AF1551" s="12"/>
      <c r="AG1551" s="104"/>
      <c r="AI1551" s="94"/>
      <c r="AJ1551" s="94"/>
      <c r="AK1551" s="94"/>
      <c r="AM1551" s="7"/>
      <c r="AN1551" s="7"/>
      <c r="AO1551" s="7"/>
      <c r="AP1551" s="7"/>
      <c r="AQ1551" s="7"/>
      <c r="AR1551" s="7"/>
      <c r="AS1551" s="18"/>
      <c r="AU1551" s="9"/>
      <c r="AV1551" s="9"/>
      <c r="AW1551" s="9"/>
      <c r="AX1551" s="9"/>
      <c r="AY1551" s="9"/>
      <c r="AZ1551" s="9"/>
      <c r="BA1551" s="10"/>
    </row>
    <row r="1552" spans="1:53" ht="12.75" customHeight="1" x14ac:dyDescent="0.2">
      <c r="A1552" s="32"/>
      <c r="B1552" s="7"/>
      <c r="C1552" s="7"/>
      <c r="D1552" s="7"/>
      <c r="E1552" s="7"/>
      <c r="F1552" s="7"/>
      <c r="G1552" s="7"/>
      <c r="H1552" s="7"/>
      <c r="I1552" s="8"/>
      <c r="J1552" s="8"/>
      <c r="L1552" s="9"/>
      <c r="M1552" s="9"/>
      <c r="N1552" s="9"/>
      <c r="O1552" s="9"/>
      <c r="P1552" s="9"/>
      <c r="Q1552" s="9"/>
      <c r="R1552" s="9"/>
      <c r="S1552" s="10"/>
      <c r="T1552" s="10"/>
      <c r="V1552" s="84"/>
      <c r="W1552" s="84"/>
      <c r="X1552" s="87"/>
      <c r="Z1552" s="13"/>
      <c r="AA1552" s="11"/>
      <c r="AB1552" s="22"/>
      <c r="AD1552" s="90"/>
      <c r="AF1552" s="12"/>
      <c r="AG1552" s="104"/>
      <c r="AI1552" s="94"/>
      <c r="AJ1552" s="94"/>
      <c r="AK1552" s="94"/>
      <c r="AM1552" s="7"/>
      <c r="AN1552" s="7"/>
      <c r="AO1552" s="7"/>
      <c r="AP1552" s="7"/>
      <c r="AQ1552" s="7"/>
      <c r="AR1552" s="7"/>
      <c r="AS1552" s="18"/>
      <c r="AU1552" s="9"/>
      <c r="AV1552" s="9"/>
      <c r="AW1552" s="9"/>
      <c r="AX1552" s="9"/>
      <c r="AY1552" s="9"/>
      <c r="AZ1552" s="9"/>
      <c r="BA1552" s="10"/>
    </row>
    <row r="1553" spans="1:53" ht="12.75" customHeight="1" x14ac:dyDescent="0.2">
      <c r="A1553" s="32"/>
      <c r="B1553" s="7"/>
      <c r="C1553" s="7"/>
      <c r="D1553" s="7"/>
      <c r="E1553" s="7"/>
      <c r="F1553" s="7"/>
      <c r="G1553" s="7"/>
      <c r="H1553" s="7"/>
      <c r="I1553" s="8"/>
      <c r="J1553" s="8"/>
      <c r="L1553" s="9"/>
      <c r="M1553" s="9"/>
      <c r="N1553" s="9"/>
      <c r="O1553" s="9"/>
      <c r="P1553" s="9"/>
      <c r="Q1553" s="9"/>
      <c r="R1553" s="9"/>
      <c r="S1553" s="10"/>
      <c r="T1553" s="10"/>
      <c r="V1553" s="84"/>
      <c r="W1553" s="84"/>
      <c r="X1553" s="87"/>
      <c r="Z1553" s="13"/>
      <c r="AA1553" s="11"/>
      <c r="AB1553" s="22"/>
      <c r="AD1553" s="90"/>
      <c r="AF1553" s="12"/>
      <c r="AG1553" s="104"/>
      <c r="AI1553" s="94"/>
      <c r="AJ1553" s="94"/>
      <c r="AK1553" s="94"/>
      <c r="AM1553" s="7"/>
      <c r="AN1553" s="7"/>
      <c r="AO1553" s="7"/>
      <c r="AP1553" s="7"/>
      <c r="AQ1553" s="7"/>
      <c r="AR1553" s="7"/>
      <c r="AS1553" s="18"/>
      <c r="AU1553" s="9"/>
      <c r="AV1553" s="9"/>
      <c r="AW1553" s="9"/>
      <c r="AX1553" s="9"/>
      <c r="AY1553" s="9"/>
      <c r="AZ1553" s="9"/>
      <c r="BA1553" s="10"/>
    </row>
    <row r="1554" spans="1:53" ht="12.75" customHeight="1" x14ac:dyDescent="0.2">
      <c r="A1554" s="32"/>
      <c r="B1554" s="7"/>
      <c r="C1554" s="7"/>
      <c r="D1554" s="7"/>
      <c r="E1554" s="7"/>
      <c r="F1554" s="7"/>
      <c r="G1554" s="7"/>
      <c r="H1554" s="7"/>
      <c r="I1554" s="8"/>
      <c r="J1554" s="8"/>
      <c r="L1554" s="9"/>
      <c r="M1554" s="9"/>
      <c r="N1554" s="9"/>
      <c r="O1554" s="9"/>
      <c r="P1554" s="9"/>
      <c r="Q1554" s="9"/>
      <c r="R1554" s="9"/>
      <c r="S1554" s="10"/>
      <c r="T1554" s="10"/>
      <c r="V1554" s="84"/>
      <c r="W1554" s="84"/>
      <c r="X1554" s="87"/>
      <c r="Z1554" s="13"/>
      <c r="AA1554" s="11"/>
      <c r="AB1554" s="22"/>
      <c r="AD1554" s="90"/>
      <c r="AF1554" s="12"/>
      <c r="AG1554" s="104"/>
      <c r="AI1554" s="94"/>
      <c r="AJ1554" s="94"/>
      <c r="AK1554" s="94"/>
      <c r="AM1554" s="7"/>
      <c r="AN1554" s="7"/>
      <c r="AO1554" s="7"/>
      <c r="AP1554" s="7"/>
      <c r="AQ1554" s="7"/>
      <c r="AR1554" s="7"/>
      <c r="AS1554" s="18"/>
      <c r="AU1554" s="9"/>
      <c r="AV1554" s="9"/>
      <c r="AW1554" s="9"/>
      <c r="AX1554" s="9"/>
      <c r="AY1554" s="9"/>
      <c r="AZ1554" s="9"/>
      <c r="BA1554" s="10"/>
    </row>
    <row r="1555" spans="1:53" ht="12.75" customHeight="1" x14ac:dyDescent="0.2">
      <c r="A1555" s="32"/>
      <c r="B1555" s="7"/>
      <c r="C1555" s="7"/>
      <c r="D1555" s="7"/>
      <c r="E1555" s="7"/>
      <c r="F1555" s="7"/>
      <c r="G1555" s="7"/>
      <c r="H1555" s="7"/>
      <c r="I1555" s="8"/>
      <c r="J1555" s="8"/>
      <c r="L1555" s="9"/>
      <c r="M1555" s="9"/>
      <c r="N1555" s="9"/>
      <c r="O1555" s="9"/>
      <c r="P1555" s="9"/>
      <c r="Q1555" s="9"/>
      <c r="R1555" s="9"/>
      <c r="S1555" s="10"/>
      <c r="T1555" s="10"/>
      <c r="V1555" s="84"/>
      <c r="W1555" s="84"/>
      <c r="X1555" s="87"/>
      <c r="Z1555" s="13"/>
      <c r="AA1555" s="11"/>
      <c r="AB1555" s="22"/>
      <c r="AD1555" s="90"/>
      <c r="AF1555" s="12"/>
      <c r="AG1555" s="104"/>
      <c r="AI1555" s="94"/>
      <c r="AJ1555" s="94"/>
      <c r="AK1555" s="94"/>
      <c r="AM1555" s="7"/>
      <c r="AN1555" s="7"/>
      <c r="AO1555" s="7"/>
      <c r="AP1555" s="7"/>
      <c r="AQ1555" s="7"/>
      <c r="AR1555" s="7"/>
      <c r="AS1555" s="18"/>
      <c r="AU1555" s="9"/>
      <c r="AV1555" s="9"/>
      <c r="AW1555" s="9"/>
      <c r="AX1555" s="9"/>
      <c r="AY1555" s="9"/>
      <c r="AZ1555" s="9"/>
      <c r="BA1555" s="10"/>
    </row>
    <row r="1556" spans="1:53" ht="12.75" customHeight="1" x14ac:dyDescent="0.2">
      <c r="A1556" s="32"/>
      <c r="B1556" s="7"/>
      <c r="C1556" s="7"/>
      <c r="D1556" s="7"/>
      <c r="E1556" s="7"/>
      <c r="F1556" s="7"/>
      <c r="G1556" s="7"/>
      <c r="H1556" s="7"/>
      <c r="I1556" s="8"/>
      <c r="J1556" s="8"/>
      <c r="L1556" s="9"/>
      <c r="M1556" s="9"/>
      <c r="N1556" s="9"/>
      <c r="O1556" s="9"/>
      <c r="P1556" s="9"/>
      <c r="Q1556" s="9"/>
      <c r="R1556" s="9"/>
      <c r="S1556" s="10"/>
      <c r="T1556" s="10"/>
      <c r="V1556" s="84"/>
      <c r="W1556" s="84"/>
      <c r="X1556" s="87"/>
      <c r="Z1556" s="13"/>
      <c r="AA1556" s="11"/>
      <c r="AB1556" s="22"/>
      <c r="AD1556" s="90"/>
      <c r="AF1556" s="12"/>
      <c r="AG1556" s="104"/>
      <c r="AI1556" s="94"/>
      <c r="AJ1556" s="94"/>
      <c r="AK1556" s="94"/>
      <c r="AM1556" s="7"/>
      <c r="AN1556" s="7"/>
      <c r="AO1556" s="7"/>
      <c r="AP1556" s="7"/>
      <c r="AQ1556" s="7"/>
      <c r="AR1556" s="7"/>
      <c r="AS1556" s="18"/>
      <c r="AU1556" s="9"/>
      <c r="AV1556" s="9"/>
      <c r="AW1556" s="9"/>
      <c r="AX1556" s="9"/>
      <c r="AY1556" s="9"/>
      <c r="AZ1556" s="9"/>
      <c r="BA1556" s="10"/>
    </row>
    <row r="1557" spans="1:53" ht="12.75" customHeight="1" x14ac:dyDescent="0.2">
      <c r="A1557" s="32"/>
      <c r="B1557" s="7"/>
      <c r="C1557" s="7"/>
      <c r="D1557" s="7"/>
      <c r="E1557" s="7"/>
      <c r="F1557" s="7"/>
      <c r="G1557" s="7"/>
      <c r="H1557" s="7"/>
      <c r="I1557" s="8"/>
      <c r="J1557" s="8"/>
      <c r="L1557" s="9"/>
      <c r="M1557" s="9"/>
      <c r="N1557" s="9"/>
      <c r="O1557" s="9"/>
      <c r="P1557" s="9"/>
      <c r="Q1557" s="9"/>
      <c r="R1557" s="9"/>
      <c r="S1557" s="10"/>
      <c r="T1557" s="10"/>
      <c r="V1557" s="84"/>
      <c r="W1557" s="84"/>
      <c r="X1557" s="87"/>
      <c r="Z1557" s="13"/>
      <c r="AA1557" s="11"/>
      <c r="AB1557" s="22"/>
      <c r="AD1557" s="90"/>
      <c r="AF1557" s="12"/>
      <c r="AG1557" s="104"/>
      <c r="AI1557" s="94"/>
      <c r="AJ1557" s="94"/>
      <c r="AK1557" s="94"/>
      <c r="AM1557" s="7"/>
      <c r="AN1557" s="7"/>
      <c r="AO1557" s="7"/>
      <c r="AP1557" s="7"/>
      <c r="AQ1557" s="7"/>
      <c r="AR1557" s="7"/>
      <c r="AS1557" s="18"/>
      <c r="AU1557" s="9"/>
      <c r="AV1557" s="9"/>
      <c r="AW1557" s="9"/>
      <c r="AX1557" s="9"/>
      <c r="AY1557" s="9"/>
      <c r="AZ1557" s="9"/>
      <c r="BA1557" s="10"/>
    </row>
    <row r="1558" spans="1:53" ht="12.75" customHeight="1" x14ac:dyDescent="0.2">
      <c r="A1558" s="32"/>
      <c r="B1558" s="7"/>
      <c r="C1558" s="7"/>
      <c r="D1558" s="7"/>
      <c r="E1558" s="7"/>
      <c r="F1558" s="7"/>
      <c r="G1558" s="7"/>
      <c r="H1558" s="7"/>
      <c r="I1558" s="8"/>
      <c r="J1558" s="8"/>
      <c r="L1558" s="9"/>
      <c r="M1558" s="9"/>
      <c r="N1558" s="9"/>
      <c r="O1558" s="9"/>
      <c r="P1558" s="9"/>
      <c r="Q1558" s="9"/>
      <c r="R1558" s="9"/>
      <c r="S1558" s="10"/>
      <c r="T1558" s="10"/>
      <c r="V1558" s="84"/>
      <c r="W1558" s="84"/>
      <c r="X1558" s="87"/>
      <c r="Z1558" s="13"/>
      <c r="AA1558" s="11"/>
      <c r="AB1558" s="22"/>
      <c r="AD1558" s="90"/>
      <c r="AF1558" s="12"/>
      <c r="AG1558" s="104"/>
      <c r="AI1558" s="94"/>
      <c r="AJ1558" s="94"/>
      <c r="AK1558" s="94"/>
      <c r="AM1558" s="7"/>
      <c r="AN1558" s="7"/>
      <c r="AO1558" s="7"/>
      <c r="AP1558" s="7"/>
      <c r="AQ1558" s="7"/>
      <c r="AR1558" s="7"/>
      <c r="AS1558" s="18"/>
      <c r="AU1558" s="9"/>
      <c r="AV1558" s="9"/>
      <c r="AW1558" s="9"/>
      <c r="AX1558" s="9"/>
      <c r="AY1558" s="9"/>
      <c r="AZ1558" s="9"/>
      <c r="BA1558" s="10"/>
    </row>
    <row r="1559" spans="1:53" ht="12.75" customHeight="1" x14ac:dyDescent="0.2">
      <c r="A1559" s="32"/>
      <c r="B1559" s="7"/>
      <c r="C1559" s="7"/>
      <c r="D1559" s="7"/>
      <c r="E1559" s="7"/>
      <c r="F1559" s="7"/>
      <c r="G1559" s="7"/>
      <c r="H1559" s="7"/>
      <c r="I1559" s="8"/>
      <c r="J1559" s="8"/>
      <c r="L1559" s="9"/>
      <c r="M1559" s="9"/>
      <c r="N1559" s="9"/>
      <c r="O1559" s="9"/>
      <c r="P1559" s="9"/>
      <c r="Q1559" s="9"/>
      <c r="R1559" s="9"/>
      <c r="S1559" s="10"/>
      <c r="T1559" s="10"/>
      <c r="V1559" s="84"/>
      <c r="W1559" s="84"/>
      <c r="X1559" s="87"/>
      <c r="Z1559" s="13"/>
      <c r="AA1559" s="11"/>
      <c r="AB1559" s="22"/>
      <c r="AD1559" s="90"/>
      <c r="AF1559" s="12"/>
      <c r="AG1559" s="104"/>
      <c r="AI1559" s="94"/>
      <c r="AJ1559" s="94"/>
      <c r="AK1559" s="94"/>
      <c r="AM1559" s="7"/>
      <c r="AN1559" s="7"/>
      <c r="AO1559" s="7"/>
      <c r="AP1559" s="7"/>
      <c r="AQ1559" s="7"/>
      <c r="AR1559" s="7"/>
      <c r="AS1559" s="18"/>
      <c r="AU1559" s="9"/>
      <c r="AV1559" s="9"/>
      <c r="AW1559" s="9"/>
      <c r="AX1559" s="9"/>
      <c r="AY1559" s="9"/>
      <c r="AZ1559" s="9"/>
      <c r="BA1559" s="10"/>
    </row>
    <row r="1560" spans="1:53" ht="12.75" customHeight="1" x14ac:dyDescent="0.2">
      <c r="A1560" s="32"/>
      <c r="B1560" s="7"/>
      <c r="C1560" s="7"/>
      <c r="D1560" s="7"/>
      <c r="E1560" s="7"/>
      <c r="F1560" s="7"/>
      <c r="G1560" s="7"/>
      <c r="H1560" s="7"/>
      <c r="I1560" s="8"/>
      <c r="J1560" s="8"/>
      <c r="L1560" s="9"/>
      <c r="M1560" s="9"/>
      <c r="N1560" s="9"/>
      <c r="O1560" s="9"/>
      <c r="P1560" s="9"/>
      <c r="Q1560" s="9"/>
      <c r="R1560" s="9"/>
      <c r="S1560" s="10"/>
      <c r="T1560" s="10"/>
      <c r="V1560" s="84"/>
      <c r="W1560" s="84"/>
      <c r="X1560" s="87"/>
      <c r="Z1560" s="13"/>
      <c r="AA1560" s="11"/>
      <c r="AB1560" s="22"/>
      <c r="AD1560" s="90"/>
      <c r="AF1560" s="12"/>
      <c r="AG1560" s="104"/>
      <c r="AI1560" s="94"/>
      <c r="AJ1560" s="94"/>
      <c r="AK1560" s="94"/>
      <c r="AM1560" s="7"/>
      <c r="AN1560" s="7"/>
      <c r="AO1560" s="7"/>
      <c r="AP1560" s="7"/>
      <c r="AQ1560" s="7"/>
      <c r="AR1560" s="7"/>
      <c r="AS1560" s="18"/>
      <c r="AU1560" s="9"/>
      <c r="AV1560" s="9"/>
      <c r="AW1560" s="9"/>
      <c r="AX1560" s="9"/>
      <c r="AY1560" s="9"/>
      <c r="AZ1560" s="9"/>
      <c r="BA1560" s="10"/>
    </row>
    <row r="1561" spans="1:53" ht="12.75" customHeight="1" x14ac:dyDescent="0.2">
      <c r="A1561" s="32"/>
      <c r="B1561" s="7"/>
      <c r="C1561" s="7"/>
      <c r="D1561" s="7"/>
      <c r="E1561" s="7"/>
      <c r="F1561" s="7"/>
      <c r="G1561" s="7"/>
      <c r="H1561" s="7"/>
      <c r="I1561" s="8"/>
      <c r="J1561" s="8"/>
      <c r="L1561" s="9"/>
      <c r="M1561" s="9"/>
      <c r="N1561" s="9"/>
      <c r="O1561" s="9"/>
      <c r="P1561" s="9"/>
      <c r="Q1561" s="9"/>
      <c r="R1561" s="9"/>
      <c r="S1561" s="10"/>
      <c r="T1561" s="10"/>
      <c r="V1561" s="84"/>
      <c r="W1561" s="84"/>
      <c r="X1561" s="87"/>
      <c r="Z1561" s="13"/>
      <c r="AA1561" s="11"/>
      <c r="AB1561" s="22"/>
      <c r="AD1561" s="90"/>
      <c r="AF1561" s="12"/>
      <c r="AG1561" s="104"/>
      <c r="AI1561" s="94"/>
      <c r="AJ1561" s="94"/>
      <c r="AK1561" s="94"/>
      <c r="AM1561" s="7"/>
      <c r="AN1561" s="7"/>
      <c r="AO1561" s="7"/>
      <c r="AP1561" s="7"/>
      <c r="AQ1561" s="7"/>
      <c r="AR1561" s="7"/>
      <c r="AS1561" s="18"/>
      <c r="AU1561" s="9"/>
      <c r="AV1561" s="9"/>
      <c r="AW1561" s="9"/>
      <c r="AX1561" s="9"/>
      <c r="AY1561" s="9"/>
      <c r="AZ1561" s="9"/>
      <c r="BA1561" s="10"/>
    </row>
    <row r="1562" spans="1:53" ht="12.75" customHeight="1" x14ac:dyDescent="0.2">
      <c r="A1562" s="32"/>
      <c r="B1562" s="7"/>
      <c r="C1562" s="7"/>
      <c r="D1562" s="7"/>
      <c r="E1562" s="7"/>
      <c r="F1562" s="7"/>
      <c r="G1562" s="7"/>
      <c r="H1562" s="7"/>
      <c r="I1562" s="8"/>
      <c r="J1562" s="8"/>
      <c r="L1562" s="9"/>
      <c r="M1562" s="9"/>
      <c r="N1562" s="9"/>
      <c r="O1562" s="9"/>
      <c r="P1562" s="9"/>
      <c r="Q1562" s="9"/>
      <c r="R1562" s="9"/>
      <c r="S1562" s="10"/>
      <c r="T1562" s="10"/>
      <c r="V1562" s="84"/>
      <c r="W1562" s="84"/>
      <c r="X1562" s="87"/>
      <c r="Z1562" s="13"/>
      <c r="AA1562" s="11"/>
      <c r="AB1562" s="22"/>
      <c r="AD1562" s="90"/>
      <c r="AF1562" s="12"/>
      <c r="AG1562" s="104"/>
      <c r="AI1562" s="94"/>
      <c r="AJ1562" s="94"/>
      <c r="AK1562" s="94"/>
      <c r="AM1562" s="7"/>
      <c r="AN1562" s="7"/>
      <c r="AO1562" s="7"/>
      <c r="AP1562" s="7"/>
      <c r="AQ1562" s="7"/>
      <c r="AR1562" s="7"/>
      <c r="AS1562" s="18"/>
      <c r="AU1562" s="9"/>
      <c r="AV1562" s="9"/>
      <c r="AW1562" s="9"/>
      <c r="AX1562" s="9"/>
      <c r="AY1562" s="9"/>
      <c r="AZ1562" s="9"/>
      <c r="BA1562" s="10"/>
    </row>
    <row r="1563" spans="1:53" ht="12.75" customHeight="1" x14ac:dyDescent="0.2">
      <c r="A1563" s="32"/>
      <c r="B1563" s="7"/>
      <c r="C1563" s="7"/>
      <c r="D1563" s="7"/>
      <c r="E1563" s="7"/>
      <c r="F1563" s="7"/>
      <c r="G1563" s="7"/>
      <c r="H1563" s="7"/>
      <c r="I1563" s="8"/>
      <c r="J1563" s="8"/>
      <c r="L1563" s="9"/>
      <c r="M1563" s="9"/>
      <c r="N1563" s="9"/>
      <c r="O1563" s="9"/>
      <c r="P1563" s="9"/>
      <c r="Q1563" s="9"/>
      <c r="R1563" s="9"/>
      <c r="S1563" s="10"/>
      <c r="T1563" s="10"/>
      <c r="V1563" s="84"/>
      <c r="W1563" s="84"/>
      <c r="X1563" s="87"/>
      <c r="Z1563" s="13"/>
      <c r="AA1563" s="11"/>
      <c r="AB1563" s="22"/>
      <c r="AD1563" s="90"/>
      <c r="AF1563" s="12"/>
      <c r="AG1563" s="104"/>
      <c r="AI1563" s="94"/>
      <c r="AJ1563" s="94"/>
      <c r="AK1563" s="94"/>
      <c r="AM1563" s="7"/>
      <c r="AN1563" s="7"/>
      <c r="AO1563" s="7"/>
      <c r="AP1563" s="7"/>
      <c r="AQ1563" s="7"/>
      <c r="AR1563" s="7"/>
      <c r="AS1563" s="18"/>
      <c r="AU1563" s="9"/>
      <c r="AV1563" s="9"/>
      <c r="AW1563" s="9"/>
      <c r="AX1563" s="9"/>
      <c r="AY1563" s="9"/>
      <c r="AZ1563" s="9"/>
      <c r="BA1563" s="10"/>
    </row>
    <row r="1564" spans="1:53" ht="12.75" customHeight="1" x14ac:dyDescent="0.2">
      <c r="A1564" s="32"/>
      <c r="B1564" s="7"/>
      <c r="C1564" s="7"/>
      <c r="D1564" s="7"/>
      <c r="E1564" s="7"/>
      <c r="F1564" s="7"/>
      <c r="G1564" s="7"/>
      <c r="H1564" s="7"/>
      <c r="I1564" s="8"/>
      <c r="J1564" s="8"/>
      <c r="L1564" s="9"/>
      <c r="M1564" s="9"/>
      <c r="N1564" s="9"/>
      <c r="O1564" s="9"/>
      <c r="P1564" s="9"/>
      <c r="Q1564" s="9"/>
      <c r="R1564" s="9"/>
      <c r="S1564" s="10"/>
      <c r="T1564" s="10"/>
      <c r="V1564" s="84"/>
      <c r="W1564" s="84"/>
      <c r="X1564" s="87"/>
      <c r="Z1564" s="13"/>
      <c r="AA1564" s="11"/>
      <c r="AB1564" s="22"/>
      <c r="AD1564" s="90"/>
      <c r="AF1564" s="12"/>
      <c r="AG1564" s="104"/>
      <c r="AI1564" s="94"/>
      <c r="AJ1564" s="94"/>
      <c r="AK1564" s="94"/>
      <c r="AM1564" s="7"/>
      <c r="AN1564" s="7"/>
      <c r="AO1564" s="7"/>
      <c r="AP1564" s="7"/>
      <c r="AQ1564" s="7"/>
      <c r="AR1564" s="7"/>
      <c r="AS1564" s="18"/>
      <c r="AU1564" s="9"/>
      <c r="AV1564" s="9"/>
      <c r="AW1564" s="9"/>
      <c r="AX1564" s="9"/>
      <c r="AY1564" s="9"/>
      <c r="AZ1564" s="9"/>
      <c r="BA1564" s="10"/>
    </row>
    <row r="1565" spans="1:53" ht="12.75" customHeight="1" x14ac:dyDescent="0.2">
      <c r="A1565" s="32"/>
      <c r="B1565" s="7"/>
      <c r="C1565" s="7"/>
      <c r="D1565" s="7"/>
      <c r="E1565" s="7"/>
      <c r="F1565" s="7"/>
      <c r="G1565" s="7"/>
      <c r="H1565" s="7"/>
      <c r="I1565" s="8"/>
      <c r="J1565" s="8"/>
      <c r="L1565" s="9"/>
      <c r="M1565" s="9"/>
      <c r="N1565" s="9"/>
      <c r="O1565" s="9"/>
      <c r="P1565" s="9"/>
      <c r="Q1565" s="9"/>
      <c r="R1565" s="9"/>
      <c r="S1565" s="10"/>
      <c r="T1565" s="10"/>
      <c r="V1565" s="84"/>
      <c r="W1565" s="84"/>
      <c r="X1565" s="87"/>
      <c r="Z1565" s="13"/>
      <c r="AA1565" s="11"/>
      <c r="AB1565" s="22"/>
      <c r="AD1565" s="90"/>
      <c r="AF1565" s="12"/>
      <c r="AG1565" s="104"/>
      <c r="AI1565" s="94"/>
      <c r="AJ1565" s="94"/>
      <c r="AK1565" s="94"/>
      <c r="AM1565" s="7"/>
      <c r="AN1565" s="7"/>
      <c r="AO1565" s="7"/>
      <c r="AP1565" s="7"/>
      <c r="AQ1565" s="7"/>
      <c r="AR1565" s="7"/>
      <c r="AS1565" s="18"/>
      <c r="AU1565" s="9"/>
      <c r="AV1565" s="9"/>
      <c r="AW1565" s="9"/>
      <c r="AX1565" s="9"/>
      <c r="AY1565" s="9"/>
      <c r="AZ1565" s="9"/>
      <c r="BA1565" s="10"/>
    </row>
    <row r="1566" spans="1:53" ht="12.75" customHeight="1" x14ac:dyDescent="0.2">
      <c r="A1566" s="32"/>
      <c r="B1566" s="7"/>
      <c r="C1566" s="7"/>
      <c r="D1566" s="7"/>
      <c r="E1566" s="7"/>
      <c r="F1566" s="7"/>
      <c r="G1566" s="7"/>
      <c r="H1566" s="7"/>
      <c r="I1566" s="8"/>
      <c r="J1566" s="8"/>
      <c r="L1566" s="9"/>
      <c r="M1566" s="9"/>
      <c r="N1566" s="9"/>
      <c r="O1566" s="9"/>
      <c r="P1566" s="9"/>
      <c r="Q1566" s="9"/>
      <c r="R1566" s="9"/>
      <c r="S1566" s="10"/>
      <c r="T1566" s="10"/>
      <c r="V1566" s="84"/>
      <c r="W1566" s="84"/>
      <c r="X1566" s="87"/>
      <c r="Z1566" s="13"/>
      <c r="AA1566" s="11"/>
      <c r="AB1566" s="22"/>
      <c r="AD1566" s="90"/>
      <c r="AF1566" s="12"/>
      <c r="AG1566" s="104"/>
      <c r="AI1566" s="94"/>
      <c r="AJ1566" s="94"/>
      <c r="AK1566" s="94"/>
      <c r="AM1566" s="7"/>
      <c r="AN1566" s="7"/>
      <c r="AO1566" s="7"/>
      <c r="AP1566" s="7"/>
      <c r="AQ1566" s="7"/>
      <c r="AR1566" s="7"/>
      <c r="AS1566" s="18"/>
      <c r="AU1566" s="9"/>
      <c r="AV1566" s="9"/>
      <c r="AW1566" s="9"/>
      <c r="AX1566" s="9"/>
      <c r="AY1566" s="9"/>
      <c r="AZ1566" s="9"/>
      <c r="BA1566" s="10"/>
    </row>
    <row r="1567" spans="1:53" ht="12.75" customHeight="1" x14ac:dyDescent="0.2">
      <c r="A1567" s="32"/>
      <c r="B1567" s="7"/>
      <c r="C1567" s="7"/>
      <c r="D1567" s="7"/>
      <c r="E1567" s="7"/>
      <c r="F1567" s="7"/>
      <c r="G1567" s="7"/>
      <c r="H1567" s="7"/>
      <c r="I1567" s="8"/>
      <c r="J1567" s="8"/>
      <c r="L1567" s="9"/>
      <c r="M1567" s="9"/>
      <c r="N1567" s="9"/>
      <c r="O1567" s="9"/>
      <c r="P1567" s="9"/>
      <c r="Q1567" s="9"/>
      <c r="R1567" s="9"/>
      <c r="S1567" s="10"/>
      <c r="T1567" s="10"/>
      <c r="V1567" s="84"/>
      <c r="W1567" s="84"/>
      <c r="X1567" s="87"/>
      <c r="Z1567" s="13"/>
      <c r="AA1567" s="11"/>
      <c r="AB1567" s="22"/>
      <c r="AD1567" s="90"/>
      <c r="AF1567" s="12"/>
      <c r="AG1567" s="104"/>
      <c r="AI1567" s="94"/>
      <c r="AJ1567" s="94"/>
      <c r="AK1567" s="94"/>
      <c r="AM1567" s="7"/>
      <c r="AN1567" s="7"/>
      <c r="AO1567" s="7"/>
      <c r="AP1567" s="7"/>
      <c r="AQ1567" s="7"/>
      <c r="AR1567" s="7"/>
      <c r="AS1567" s="18"/>
      <c r="AU1567" s="9"/>
      <c r="AV1567" s="9"/>
      <c r="AW1567" s="9"/>
      <c r="AX1567" s="9"/>
      <c r="AY1567" s="9"/>
      <c r="AZ1567" s="9"/>
      <c r="BA1567" s="10"/>
    </row>
    <row r="1568" spans="1:53" ht="12.75" customHeight="1" x14ac:dyDescent="0.2">
      <c r="A1568" s="32"/>
      <c r="B1568" s="7"/>
      <c r="C1568" s="7"/>
      <c r="D1568" s="7"/>
      <c r="E1568" s="7"/>
      <c r="F1568" s="7"/>
      <c r="G1568" s="7"/>
      <c r="H1568" s="7"/>
      <c r="I1568" s="8"/>
      <c r="J1568" s="8"/>
      <c r="L1568" s="9"/>
      <c r="M1568" s="9"/>
      <c r="N1568" s="9"/>
      <c r="O1568" s="9"/>
      <c r="P1568" s="9"/>
      <c r="Q1568" s="9"/>
      <c r="R1568" s="9"/>
      <c r="S1568" s="10"/>
      <c r="T1568" s="10"/>
      <c r="V1568" s="84"/>
      <c r="W1568" s="84"/>
      <c r="X1568" s="87"/>
      <c r="Z1568" s="13"/>
      <c r="AA1568" s="11"/>
      <c r="AB1568" s="22"/>
      <c r="AD1568" s="90"/>
      <c r="AF1568" s="12"/>
      <c r="AG1568" s="104"/>
      <c r="AI1568" s="94"/>
      <c r="AJ1568" s="94"/>
      <c r="AK1568" s="94"/>
      <c r="AM1568" s="7"/>
      <c r="AN1568" s="7"/>
      <c r="AO1568" s="7"/>
      <c r="AP1568" s="7"/>
      <c r="AQ1568" s="7"/>
      <c r="AR1568" s="7"/>
      <c r="AS1568" s="18"/>
      <c r="AU1568" s="9"/>
      <c r="AV1568" s="9"/>
      <c r="AW1568" s="9"/>
      <c r="AX1568" s="9"/>
      <c r="AY1568" s="9"/>
      <c r="AZ1568" s="9"/>
      <c r="BA1568" s="10"/>
    </row>
    <row r="1569" spans="1:53" ht="12.75" customHeight="1" x14ac:dyDescent="0.2">
      <c r="A1569" s="32"/>
      <c r="B1569" s="7"/>
      <c r="C1569" s="7"/>
      <c r="D1569" s="7"/>
      <c r="E1569" s="7"/>
      <c r="F1569" s="7"/>
      <c r="G1569" s="7"/>
      <c r="H1569" s="7"/>
      <c r="I1569" s="8"/>
      <c r="J1569" s="8"/>
      <c r="L1569" s="9"/>
      <c r="M1569" s="9"/>
      <c r="N1569" s="9"/>
      <c r="O1569" s="9"/>
      <c r="P1569" s="9"/>
      <c r="Q1569" s="9"/>
      <c r="R1569" s="9"/>
      <c r="S1569" s="10"/>
      <c r="T1569" s="10"/>
      <c r="V1569" s="84"/>
      <c r="W1569" s="84"/>
      <c r="X1569" s="87"/>
      <c r="Z1569" s="13"/>
      <c r="AA1569" s="11"/>
      <c r="AB1569" s="22"/>
      <c r="AD1569" s="90"/>
      <c r="AF1569" s="12"/>
      <c r="AG1569" s="104"/>
      <c r="AI1569" s="94"/>
      <c r="AJ1569" s="94"/>
      <c r="AK1569" s="94"/>
      <c r="AM1569" s="7"/>
      <c r="AN1569" s="7"/>
      <c r="AO1569" s="7"/>
      <c r="AP1569" s="7"/>
      <c r="AQ1569" s="7"/>
      <c r="AR1569" s="7"/>
      <c r="AS1569" s="18"/>
      <c r="AU1569" s="9"/>
      <c r="AV1569" s="9"/>
      <c r="AW1569" s="9"/>
      <c r="AX1569" s="9"/>
      <c r="AY1569" s="9"/>
      <c r="AZ1569" s="9"/>
      <c r="BA1569" s="10"/>
    </row>
    <row r="1570" spans="1:53" ht="12.75" customHeight="1" x14ac:dyDescent="0.2">
      <c r="A1570" s="32"/>
      <c r="B1570" s="7"/>
      <c r="C1570" s="7"/>
      <c r="D1570" s="7"/>
      <c r="E1570" s="7"/>
      <c r="F1570" s="7"/>
      <c r="G1570" s="7"/>
      <c r="H1570" s="7"/>
      <c r="I1570" s="8"/>
      <c r="J1570" s="8"/>
      <c r="L1570" s="9"/>
      <c r="M1570" s="9"/>
      <c r="N1570" s="9"/>
      <c r="O1570" s="9"/>
      <c r="P1570" s="9"/>
      <c r="Q1570" s="9"/>
      <c r="R1570" s="9"/>
      <c r="S1570" s="10"/>
      <c r="T1570" s="10"/>
      <c r="V1570" s="84"/>
      <c r="W1570" s="84"/>
      <c r="X1570" s="87"/>
      <c r="Z1570" s="13"/>
      <c r="AA1570" s="11"/>
      <c r="AB1570" s="22"/>
      <c r="AD1570" s="90"/>
      <c r="AF1570" s="12"/>
      <c r="AG1570" s="104"/>
      <c r="AI1570" s="94"/>
      <c r="AJ1570" s="94"/>
      <c r="AK1570" s="94"/>
      <c r="AM1570" s="7"/>
      <c r="AN1570" s="7"/>
      <c r="AO1570" s="7"/>
      <c r="AP1570" s="7"/>
      <c r="AQ1570" s="7"/>
      <c r="AR1570" s="7"/>
      <c r="AS1570" s="18"/>
      <c r="AU1570" s="9"/>
      <c r="AV1570" s="9"/>
      <c r="AW1570" s="9"/>
      <c r="AX1570" s="9"/>
      <c r="AY1570" s="9"/>
      <c r="AZ1570" s="9"/>
      <c r="BA1570" s="10"/>
    </row>
    <row r="1571" spans="1:53" ht="12.75" customHeight="1" x14ac:dyDescent="0.2">
      <c r="A1571" s="32"/>
      <c r="B1571" s="7"/>
      <c r="C1571" s="7"/>
      <c r="D1571" s="7"/>
      <c r="E1571" s="7"/>
      <c r="F1571" s="7"/>
      <c r="G1571" s="7"/>
      <c r="H1571" s="7"/>
      <c r="I1571" s="8"/>
      <c r="J1571" s="8"/>
      <c r="L1571" s="9"/>
      <c r="M1571" s="9"/>
      <c r="N1571" s="9"/>
      <c r="O1571" s="9"/>
      <c r="P1571" s="9"/>
      <c r="Q1571" s="9"/>
      <c r="R1571" s="9"/>
      <c r="S1571" s="10"/>
      <c r="T1571" s="10"/>
      <c r="V1571" s="84"/>
      <c r="W1571" s="84"/>
      <c r="X1571" s="87"/>
      <c r="Z1571" s="13"/>
      <c r="AA1571" s="11"/>
      <c r="AB1571" s="22"/>
      <c r="AD1571" s="90"/>
      <c r="AF1571" s="12"/>
      <c r="AG1571" s="104"/>
      <c r="AI1571" s="94"/>
      <c r="AJ1571" s="94"/>
      <c r="AK1571" s="94"/>
      <c r="AM1571" s="7"/>
      <c r="AN1571" s="7"/>
      <c r="AO1571" s="7"/>
      <c r="AP1571" s="7"/>
      <c r="AQ1571" s="7"/>
      <c r="AR1571" s="7"/>
      <c r="AS1571" s="18"/>
      <c r="AU1571" s="9"/>
      <c r="AV1571" s="9"/>
      <c r="AW1571" s="9"/>
      <c r="AX1571" s="9"/>
      <c r="AY1571" s="9"/>
      <c r="AZ1571" s="9"/>
      <c r="BA1571" s="10"/>
    </row>
    <row r="1572" spans="1:53" ht="12.75" customHeight="1" x14ac:dyDescent="0.2">
      <c r="A1572" s="32"/>
      <c r="B1572" s="7"/>
      <c r="C1572" s="7"/>
      <c r="D1572" s="7"/>
      <c r="E1572" s="7"/>
      <c r="F1572" s="7"/>
      <c r="G1572" s="7"/>
      <c r="H1572" s="7"/>
      <c r="I1572" s="8"/>
      <c r="J1572" s="8"/>
      <c r="L1572" s="9"/>
      <c r="M1572" s="9"/>
      <c r="N1572" s="9"/>
      <c r="O1572" s="9"/>
      <c r="P1572" s="9"/>
      <c r="Q1572" s="9"/>
      <c r="R1572" s="9"/>
      <c r="S1572" s="10"/>
      <c r="T1572" s="10"/>
      <c r="V1572" s="84"/>
      <c r="W1572" s="84"/>
      <c r="X1572" s="87"/>
      <c r="Z1572" s="13"/>
      <c r="AA1572" s="11"/>
      <c r="AB1572" s="22"/>
      <c r="AD1572" s="90"/>
      <c r="AF1572" s="12"/>
      <c r="AG1572" s="104"/>
      <c r="AI1572" s="94"/>
      <c r="AJ1572" s="94"/>
      <c r="AK1572" s="94"/>
      <c r="AM1572" s="7"/>
      <c r="AN1572" s="7"/>
      <c r="AO1572" s="7"/>
      <c r="AP1572" s="7"/>
      <c r="AQ1572" s="7"/>
      <c r="AR1572" s="7"/>
      <c r="AS1572" s="18"/>
      <c r="AU1572" s="9"/>
      <c r="AV1572" s="9"/>
      <c r="AW1572" s="9"/>
      <c r="AX1572" s="9"/>
      <c r="AY1572" s="9"/>
      <c r="AZ1572" s="9"/>
      <c r="BA1572" s="10"/>
    </row>
    <row r="1573" spans="1:53" ht="12.75" customHeight="1" x14ac:dyDescent="0.2">
      <c r="A1573" s="32"/>
      <c r="B1573" s="7"/>
      <c r="C1573" s="7"/>
      <c r="D1573" s="7"/>
      <c r="E1573" s="7"/>
      <c r="F1573" s="7"/>
      <c r="G1573" s="7"/>
      <c r="H1573" s="7"/>
      <c r="I1573" s="8"/>
      <c r="J1573" s="8"/>
      <c r="L1573" s="9"/>
      <c r="M1573" s="9"/>
      <c r="N1573" s="9"/>
      <c r="O1573" s="9"/>
      <c r="P1573" s="9"/>
      <c r="Q1573" s="9"/>
      <c r="R1573" s="9"/>
      <c r="S1573" s="10"/>
      <c r="T1573" s="10"/>
      <c r="V1573" s="84"/>
      <c r="W1573" s="84"/>
      <c r="X1573" s="87"/>
      <c r="Z1573" s="13"/>
      <c r="AA1573" s="11"/>
      <c r="AB1573" s="22"/>
      <c r="AD1573" s="90"/>
      <c r="AF1573" s="12"/>
      <c r="AG1573" s="104"/>
      <c r="AI1573" s="94"/>
      <c r="AJ1573" s="94"/>
      <c r="AK1573" s="94"/>
      <c r="AM1573" s="7"/>
      <c r="AN1573" s="7"/>
      <c r="AO1573" s="7"/>
      <c r="AP1573" s="7"/>
      <c r="AQ1573" s="7"/>
      <c r="AR1573" s="7"/>
      <c r="AS1573" s="18"/>
      <c r="AU1573" s="9"/>
      <c r="AV1573" s="9"/>
      <c r="AW1573" s="9"/>
      <c r="AX1573" s="9"/>
      <c r="AY1573" s="9"/>
      <c r="AZ1573" s="9"/>
      <c r="BA1573" s="10"/>
    </row>
    <row r="1574" spans="1:53" ht="12.75" customHeight="1" x14ac:dyDescent="0.2">
      <c r="A1574" s="32"/>
      <c r="B1574" s="7"/>
      <c r="C1574" s="7"/>
      <c r="D1574" s="7"/>
      <c r="E1574" s="7"/>
      <c r="F1574" s="7"/>
      <c r="G1574" s="7"/>
      <c r="H1574" s="7"/>
      <c r="I1574" s="8"/>
      <c r="J1574" s="8"/>
      <c r="L1574" s="9"/>
      <c r="M1574" s="9"/>
      <c r="N1574" s="9"/>
      <c r="O1574" s="9"/>
      <c r="P1574" s="9"/>
      <c r="Q1574" s="9"/>
      <c r="R1574" s="9"/>
      <c r="S1574" s="10"/>
      <c r="T1574" s="10"/>
      <c r="V1574" s="84"/>
      <c r="W1574" s="84"/>
      <c r="X1574" s="87"/>
      <c r="Z1574" s="13"/>
      <c r="AA1574" s="11"/>
      <c r="AB1574" s="22"/>
      <c r="AD1574" s="90"/>
      <c r="AF1574" s="12"/>
      <c r="AG1574" s="104"/>
      <c r="AI1574" s="94"/>
      <c r="AJ1574" s="94"/>
      <c r="AK1574" s="94"/>
      <c r="AM1574" s="7"/>
      <c r="AN1574" s="7"/>
      <c r="AO1574" s="7"/>
      <c r="AP1574" s="7"/>
      <c r="AQ1574" s="7"/>
      <c r="AR1574" s="7"/>
      <c r="AS1574" s="18"/>
      <c r="AU1574" s="9"/>
      <c r="AV1574" s="9"/>
      <c r="AW1574" s="9"/>
      <c r="AX1574" s="9"/>
      <c r="AY1574" s="9"/>
      <c r="AZ1574" s="9"/>
      <c r="BA1574" s="10"/>
    </row>
    <row r="1575" spans="1:53" ht="12.75" customHeight="1" x14ac:dyDescent="0.2">
      <c r="A1575" s="32"/>
      <c r="B1575" s="7"/>
      <c r="C1575" s="7"/>
      <c r="D1575" s="7"/>
      <c r="E1575" s="7"/>
      <c r="F1575" s="7"/>
      <c r="G1575" s="7"/>
      <c r="H1575" s="7"/>
      <c r="I1575" s="8"/>
      <c r="J1575" s="8"/>
      <c r="L1575" s="9"/>
      <c r="M1575" s="9"/>
      <c r="N1575" s="9"/>
      <c r="O1575" s="9"/>
      <c r="P1575" s="9"/>
      <c r="Q1575" s="9"/>
      <c r="R1575" s="9"/>
      <c r="S1575" s="10"/>
      <c r="T1575" s="10"/>
      <c r="V1575" s="84"/>
      <c r="W1575" s="84"/>
      <c r="X1575" s="87"/>
      <c r="Z1575" s="13"/>
      <c r="AA1575" s="11"/>
      <c r="AB1575" s="22"/>
      <c r="AD1575" s="90"/>
      <c r="AF1575" s="12"/>
      <c r="AG1575" s="104"/>
      <c r="AI1575" s="94"/>
      <c r="AJ1575" s="94"/>
      <c r="AK1575" s="94"/>
      <c r="AM1575" s="7"/>
      <c r="AN1575" s="7"/>
      <c r="AO1575" s="7"/>
      <c r="AP1575" s="7"/>
      <c r="AQ1575" s="7"/>
      <c r="AR1575" s="7"/>
      <c r="AS1575" s="18"/>
      <c r="AU1575" s="9"/>
      <c r="AV1575" s="9"/>
      <c r="AW1575" s="9"/>
      <c r="AX1575" s="9"/>
      <c r="AY1575" s="9"/>
      <c r="AZ1575" s="9"/>
      <c r="BA1575" s="10"/>
    </row>
    <row r="1576" spans="1:53" ht="12.75" customHeight="1" x14ac:dyDescent="0.2">
      <c r="A1576" s="32"/>
      <c r="B1576" s="7"/>
      <c r="C1576" s="7"/>
      <c r="D1576" s="7"/>
      <c r="E1576" s="7"/>
      <c r="F1576" s="7"/>
      <c r="G1576" s="7"/>
      <c r="H1576" s="7"/>
      <c r="I1576" s="8"/>
      <c r="J1576" s="8"/>
      <c r="L1576" s="9"/>
      <c r="M1576" s="9"/>
      <c r="N1576" s="9"/>
      <c r="O1576" s="9"/>
      <c r="P1576" s="9"/>
      <c r="Q1576" s="9"/>
      <c r="R1576" s="9"/>
      <c r="S1576" s="10"/>
      <c r="T1576" s="10"/>
      <c r="V1576" s="84"/>
      <c r="W1576" s="84"/>
      <c r="X1576" s="87"/>
      <c r="Z1576" s="13"/>
      <c r="AA1576" s="11"/>
      <c r="AB1576" s="22"/>
      <c r="AD1576" s="90"/>
      <c r="AF1576" s="12"/>
      <c r="AG1576" s="104"/>
      <c r="AI1576" s="94"/>
      <c r="AJ1576" s="94"/>
      <c r="AK1576" s="94"/>
      <c r="AM1576" s="7"/>
      <c r="AN1576" s="7"/>
      <c r="AO1576" s="7"/>
      <c r="AP1576" s="7"/>
      <c r="AQ1576" s="7"/>
      <c r="AR1576" s="7"/>
      <c r="AS1576" s="18"/>
      <c r="AU1576" s="9"/>
      <c r="AV1576" s="9"/>
      <c r="AW1576" s="9"/>
      <c r="AX1576" s="9"/>
      <c r="AY1576" s="9"/>
      <c r="AZ1576" s="9"/>
      <c r="BA1576" s="10"/>
    </row>
    <row r="1577" spans="1:53" ht="12.75" customHeight="1" x14ac:dyDescent="0.2">
      <c r="A1577" s="32"/>
      <c r="B1577" s="7"/>
      <c r="C1577" s="7"/>
      <c r="D1577" s="7"/>
      <c r="E1577" s="7"/>
      <c r="F1577" s="7"/>
      <c r="G1577" s="7"/>
      <c r="H1577" s="7"/>
      <c r="I1577" s="8"/>
      <c r="J1577" s="8"/>
      <c r="L1577" s="9"/>
      <c r="M1577" s="9"/>
      <c r="N1577" s="9"/>
      <c r="O1577" s="9"/>
      <c r="P1577" s="9"/>
      <c r="Q1577" s="9"/>
      <c r="R1577" s="9"/>
      <c r="S1577" s="10"/>
      <c r="T1577" s="10"/>
      <c r="V1577" s="84"/>
      <c r="W1577" s="84"/>
      <c r="X1577" s="87"/>
      <c r="Z1577" s="13"/>
      <c r="AA1577" s="11"/>
      <c r="AB1577" s="22"/>
      <c r="AD1577" s="90"/>
      <c r="AF1577" s="12"/>
      <c r="AG1577" s="104"/>
      <c r="AI1577" s="94"/>
      <c r="AJ1577" s="94"/>
      <c r="AK1577" s="94"/>
      <c r="AM1577" s="7"/>
      <c r="AN1577" s="7"/>
      <c r="AO1577" s="7"/>
      <c r="AP1577" s="7"/>
      <c r="AQ1577" s="7"/>
      <c r="AR1577" s="7"/>
      <c r="AS1577" s="18"/>
      <c r="AU1577" s="9"/>
      <c r="AV1577" s="9"/>
      <c r="AW1577" s="9"/>
      <c r="AX1577" s="9"/>
      <c r="AY1577" s="9"/>
      <c r="AZ1577" s="9"/>
      <c r="BA1577" s="10"/>
    </row>
    <row r="1578" spans="1:53" ht="12.75" customHeight="1" x14ac:dyDescent="0.2">
      <c r="A1578" s="32"/>
      <c r="B1578" s="7"/>
      <c r="C1578" s="7"/>
      <c r="D1578" s="7"/>
      <c r="E1578" s="7"/>
      <c r="F1578" s="7"/>
      <c r="G1578" s="7"/>
      <c r="H1578" s="7"/>
      <c r="I1578" s="8"/>
      <c r="J1578" s="8"/>
      <c r="L1578" s="9"/>
      <c r="M1578" s="9"/>
      <c r="N1578" s="9"/>
      <c r="O1578" s="9"/>
      <c r="P1578" s="9"/>
      <c r="Q1578" s="9"/>
      <c r="R1578" s="9"/>
      <c r="S1578" s="10"/>
      <c r="T1578" s="10"/>
      <c r="V1578" s="84"/>
      <c r="W1578" s="84"/>
      <c r="X1578" s="87"/>
      <c r="Z1578" s="13"/>
      <c r="AA1578" s="11"/>
      <c r="AB1578" s="22"/>
      <c r="AD1578" s="90"/>
      <c r="AF1578" s="12"/>
      <c r="AG1578" s="104"/>
      <c r="AI1578" s="94"/>
      <c r="AJ1578" s="94"/>
      <c r="AK1578" s="94"/>
      <c r="AM1578" s="7"/>
      <c r="AN1578" s="7"/>
      <c r="AO1578" s="7"/>
      <c r="AP1578" s="7"/>
      <c r="AQ1578" s="7"/>
      <c r="AR1578" s="7"/>
      <c r="AS1578" s="18"/>
      <c r="AU1578" s="9"/>
      <c r="AV1578" s="9"/>
      <c r="AW1578" s="9"/>
      <c r="AX1578" s="9"/>
      <c r="AY1578" s="9"/>
      <c r="AZ1578" s="9"/>
      <c r="BA1578" s="10"/>
    </row>
    <row r="1579" spans="1:53" ht="12.75" customHeight="1" x14ac:dyDescent="0.2">
      <c r="A1579" s="32"/>
      <c r="B1579" s="7"/>
      <c r="C1579" s="7"/>
      <c r="D1579" s="7"/>
      <c r="E1579" s="7"/>
      <c r="F1579" s="7"/>
      <c r="G1579" s="7"/>
      <c r="H1579" s="7"/>
      <c r="I1579" s="8"/>
      <c r="J1579" s="8"/>
      <c r="L1579" s="9"/>
      <c r="M1579" s="9"/>
      <c r="N1579" s="9"/>
      <c r="O1579" s="9"/>
      <c r="P1579" s="9"/>
      <c r="Q1579" s="9"/>
      <c r="R1579" s="9"/>
      <c r="S1579" s="10"/>
      <c r="T1579" s="10"/>
      <c r="V1579" s="84"/>
      <c r="W1579" s="84"/>
      <c r="X1579" s="87"/>
      <c r="Z1579" s="13"/>
      <c r="AA1579" s="11"/>
      <c r="AB1579" s="22"/>
      <c r="AD1579" s="90"/>
      <c r="AF1579" s="12"/>
      <c r="AG1579" s="104"/>
      <c r="AI1579" s="94"/>
      <c r="AJ1579" s="94"/>
      <c r="AK1579" s="94"/>
      <c r="AM1579" s="7"/>
      <c r="AN1579" s="7"/>
      <c r="AO1579" s="7"/>
      <c r="AP1579" s="7"/>
      <c r="AQ1579" s="7"/>
      <c r="AR1579" s="7"/>
      <c r="AS1579" s="18"/>
      <c r="AU1579" s="9"/>
      <c r="AV1579" s="9"/>
      <c r="AW1579" s="9"/>
      <c r="AX1579" s="9"/>
      <c r="AY1579" s="9"/>
      <c r="AZ1579" s="9"/>
      <c r="BA1579" s="10"/>
    </row>
    <row r="1580" spans="1:53" ht="12.75" customHeight="1" x14ac:dyDescent="0.2">
      <c r="A1580" s="32"/>
      <c r="B1580" s="7"/>
      <c r="C1580" s="7"/>
      <c r="D1580" s="7"/>
      <c r="E1580" s="7"/>
      <c r="F1580" s="7"/>
      <c r="G1580" s="7"/>
      <c r="H1580" s="7"/>
      <c r="I1580" s="8"/>
      <c r="J1580" s="8"/>
      <c r="L1580" s="9"/>
      <c r="M1580" s="9"/>
      <c r="N1580" s="9"/>
      <c r="O1580" s="9"/>
      <c r="P1580" s="9"/>
      <c r="Q1580" s="9"/>
      <c r="R1580" s="9"/>
      <c r="S1580" s="10"/>
      <c r="T1580" s="10"/>
      <c r="V1580" s="84"/>
      <c r="W1580" s="84"/>
      <c r="X1580" s="87"/>
      <c r="Z1580" s="13"/>
      <c r="AA1580" s="11"/>
      <c r="AB1580" s="22"/>
      <c r="AD1580" s="90"/>
      <c r="AF1580" s="12"/>
      <c r="AG1580" s="104"/>
      <c r="AI1580" s="94"/>
      <c r="AJ1580" s="94"/>
      <c r="AK1580" s="94"/>
      <c r="AM1580" s="7"/>
      <c r="AN1580" s="7"/>
      <c r="AO1580" s="7"/>
      <c r="AP1580" s="7"/>
      <c r="AQ1580" s="7"/>
      <c r="AR1580" s="7"/>
      <c r="AS1580" s="18"/>
      <c r="AU1580" s="9"/>
      <c r="AV1580" s="9"/>
      <c r="AW1580" s="9"/>
      <c r="AX1580" s="9"/>
      <c r="AY1580" s="9"/>
      <c r="AZ1580" s="9"/>
      <c r="BA1580" s="10"/>
    </row>
    <row r="1581" spans="1:53" ht="12.75" customHeight="1" x14ac:dyDescent="0.2">
      <c r="A1581" s="32"/>
      <c r="B1581" s="7"/>
      <c r="C1581" s="7"/>
      <c r="D1581" s="7"/>
      <c r="E1581" s="7"/>
      <c r="F1581" s="7"/>
      <c r="G1581" s="7"/>
      <c r="H1581" s="7"/>
      <c r="I1581" s="8"/>
      <c r="J1581" s="8"/>
      <c r="L1581" s="9"/>
      <c r="M1581" s="9"/>
      <c r="N1581" s="9"/>
      <c r="O1581" s="9"/>
      <c r="P1581" s="9"/>
      <c r="Q1581" s="9"/>
      <c r="R1581" s="9"/>
      <c r="S1581" s="10"/>
      <c r="T1581" s="10"/>
      <c r="V1581" s="84"/>
      <c r="W1581" s="84"/>
      <c r="X1581" s="87"/>
      <c r="Z1581" s="13"/>
      <c r="AA1581" s="11"/>
      <c r="AB1581" s="22"/>
      <c r="AD1581" s="90"/>
      <c r="AF1581" s="12"/>
      <c r="AG1581" s="104"/>
      <c r="AI1581" s="94"/>
      <c r="AJ1581" s="94"/>
      <c r="AK1581" s="94"/>
      <c r="AM1581" s="7"/>
      <c r="AN1581" s="7"/>
      <c r="AO1581" s="7"/>
      <c r="AP1581" s="7"/>
      <c r="AQ1581" s="7"/>
      <c r="AR1581" s="7"/>
      <c r="AS1581" s="18"/>
      <c r="AU1581" s="9"/>
      <c r="AV1581" s="9"/>
      <c r="AW1581" s="9"/>
      <c r="AX1581" s="9"/>
      <c r="AY1581" s="9"/>
      <c r="AZ1581" s="9"/>
      <c r="BA1581" s="10"/>
    </row>
    <row r="1582" spans="1:53" ht="12.75" customHeight="1" x14ac:dyDescent="0.2">
      <c r="A1582" s="32"/>
      <c r="B1582" s="7"/>
      <c r="C1582" s="7"/>
      <c r="D1582" s="7"/>
      <c r="E1582" s="7"/>
      <c r="F1582" s="7"/>
      <c r="G1582" s="7"/>
      <c r="H1582" s="7"/>
      <c r="I1582" s="8"/>
      <c r="J1582" s="8"/>
      <c r="L1582" s="9"/>
      <c r="M1582" s="9"/>
      <c r="N1582" s="9"/>
      <c r="O1582" s="9"/>
      <c r="P1582" s="9"/>
      <c r="Q1582" s="9"/>
      <c r="R1582" s="9"/>
      <c r="S1582" s="10"/>
      <c r="T1582" s="10"/>
      <c r="V1582" s="84"/>
      <c r="W1582" s="84"/>
      <c r="X1582" s="87"/>
      <c r="Z1582" s="13"/>
      <c r="AA1582" s="11"/>
      <c r="AB1582" s="22"/>
      <c r="AD1582" s="90"/>
      <c r="AF1582" s="12"/>
      <c r="AG1582" s="104"/>
      <c r="AI1582" s="94"/>
      <c r="AJ1582" s="94"/>
      <c r="AK1582" s="94"/>
      <c r="AM1582" s="7"/>
      <c r="AN1582" s="7"/>
      <c r="AO1582" s="7"/>
      <c r="AP1582" s="7"/>
      <c r="AQ1582" s="7"/>
      <c r="AR1582" s="7"/>
      <c r="AS1582" s="18"/>
      <c r="AU1582" s="9"/>
      <c r="AV1582" s="9"/>
      <c r="AW1582" s="9"/>
      <c r="AX1582" s="9"/>
      <c r="AY1582" s="9"/>
      <c r="AZ1582" s="9"/>
      <c r="BA1582" s="10"/>
    </row>
    <row r="1583" spans="1:53" ht="12.75" customHeight="1" x14ac:dyDescent="0.2">
      <c r="A1583" s="32"/>
      <c r="B1583" s="7"/>
      <c r="C1583" s="7"/>
      <c r="D1583" s="7"/>
      <c r="E1583" s="7"/>
      <c r="F1583" s="7"/>
      <c r="G1583" s="7"/>
      <c r="H1583" s="7"/>
      <c r="I1583" s="8"/>
      <c r="J1583" s="8"/>
      <c r="L1583" s="9"/>
      <c r="M1583" s="9"/>
      <c r="N1583" s="9"/>
      <c r="O1583" s="9"/>
      <c r="P1583" s="9"/>
      <c r="Q1583" s="9"/>
      <c r="R1583" s="9"/>
      <c r="S1583" s="10"/>
      <c r="T1583" s="10"/>
      <c r="V1583" s="84"/>
      <c r="W1583" s="84"/>
      <c r="X1583" s="87"/>
      <c r="Z1583" s="13"/>
      <c r="AA1583" s="11"/>
      <c r="AB1583" s="22"/>
      <c r="AD1583" s="90"/>
      <c r="AF1583" s="12"/>
      <c r="AG1583" s="104"/>
      <c r="AI1583" s="94"/>
      <c r="AJ1583" s="94"/>
      <c r="AK1583" s="94"/>
      <c r="AM1583" s="7"/>
      <c r="AN1583" s="7"/>
      <c r="AO1583" s="7"/>
      <c r="AP1583" s="7"/>
      <c r="AQ1583" s="7"/>
      <c r="AR1583" s="7"/>
      <c r="AS1583" s="18"/>
      <c r="AU1583" s="9"/>
      <c r="AV1583" s="9"/>
      <c r="AW1583" s="9"/>
      <c r="AX1583" s="9"/>
      <c r="AY1583" s="9"/>
      <c r="AZ1583" s="9"/>
      <c r="BA1583" s="10"/>
    </row>
    <row r="1584" spans="1:53" ht="12.75" customHeight="1" x14ac:dyDescent="0.2">
      <c r="A1584" s="32"/>
      <c r="B1584" s="7"/>
      <c r="C1584" s="7"/>
      <c r="D1584" s="7"/>
      <c r="E1584" s="7"/>
      <c r="F1584" s="7"/>
      <c r="G1584" s="7"/>
      <c r="H1584" s="7"/>
      <c r="I1584" s="8"/>
      <c r="J1584" s="8"/>
      <c r="L1584" s="9"/>
      <c r="M1584" s="9"/>
      <c r="N1584" s="9"/>
      <c r="O1584" s="9"/>
      <c r="P1584" s="9"/>
      <c r="Q1584" s="9"/>
      <c r="R1584" s="9"/>
      <c r="S1584" s="10"/>
      <c r="T1584" s="10"/>
      <c r="V1584" s="84"/>
      <c r="W1584" s="84"/>
      <c r="X1584" s="87"/>
      <c r="Z1584" s="13"/>
      <c r="AA1584" s="11"/>
      <c r="AB1584" s="22"/>
      <c r="AD1584" s="90"/>
      <c r="AF1584" s="12"/>
      <c r="AG1584" s="104"/>
      <c r="AI1584" s="94"/>
      <c r="AJ1584" s="94"/>
      <c r="AK1584" s="94"/>
      <c r="AM1584" s="7"/>
      <c r="AN1584" s="7"/>
      <c r="AO1584" s="7"/>
      <c r="AP1584" s="7"/>
      <c r="AQ1584" s="7"/>
      <c r="AR1584" s="7"/>
      <c r="AS1584" s="18"/>
      <c r="AU1584" s="9"/>
      <c r="AV1584" s="9"/>
      <c r="AW1584" s="9"/>
      <c r="AX1584" s="9"/>
      <c r="AY1584" s="9"/>
      <c r="AZ1584" s="9"/>
      <c r="BA1584" s="10"/>
    </row>
    <row r="1585" spans="1:53" ht="12.75" customHeight="1" x14ac:dyDescent="0.2">
      <c r="A1585" s="32"/>
      <c r="B1585" s="7"/>
      <c r="C1585" s="7"/>
      <c r="D1585" s="7"/>
      <c r="E1585" s="7"/>
      <c r="F1585" s="7"/>
      <c r="G1585" s="7"/>
      <c r="H1585" s="7"/>
      <c r="I1585" s="8"/>
      <c r="J1585" s="8"/>
      <c r="L1585" s="9"/>
      <c r="M1585" s="9"/>
      <c r="N1585" s="9"/>
      <c r="O1585" s="9"/>
      <c r="P1585" s="9"/>
      <c r="Q1585" s="9"/>
      <c r="R1585" s="9"/>
      <c r="S1585" s="10"/>
      <c r="T1585" s="10"/>
      <c r="V1585" s="84"/>
      <c r="W1585" s="84"/>
      <c r="X1585" s="87"/>
      <c r="Z1585" s="13"/>
      <c r="AA1585" s="11"/>
      <c r="AB1585" s="22"/>
      <c r="AD1585" s="90"/>
      <c r="AF1585" s="12"/>
      <c r="AG1585" s="104"/>
      <c r="AI1585" s="94"/>
      <c r="AJ1585" s="94"/>
      <c r="AK1585" s="94"/>
      <c r="AM1585" s="7"/>
      <c r="AN1585" s="7"/>
      <c r="AO1585" s="7"/>
      <c r="AP1585" s="7"/>
      <c r="AQ1585" s="7"/>
      <c r="AR1585" s="7"/>
      <c r="AS1585" s="18"/>
      <c r="AU1585" s="9"/>
      <c r="AV1585" s="9"/>
      <c r="AW1585" s="9"/>
      <c r="AX1585" s="9"/>
      <c r="AY1585" s="9"/>
      <c r="AZ1585" s="9"/>
      <c r="BA1585" s="10"/>
    </row>
    <row r="1586" spans="1:53" ht="12.75" customHeight="1" x14ac:dyDescent="0.2">
      <c r="A1586" s="32"/>
      <c r="B1586" s="7"/>
      <c r="C1586" s="7"/>
      <c r="D1586" s="7"/>
      <c r="E1586" s="7"/>
      <c r="F1586" s="7"/>
      <c r="G1586" s="7"/>
      <c r="H1586" s="7"/>
      <c r="I1586" s="8"/>
      <c r="J1586" s="8"/>
      <c r="L1586" s="9"/>
      <c r="M1586" s="9"/>
      <c r="N1586" s="9"/>
      <c r="O1586" s="9"/>
      <c r="P1586" s="9"/>
      <c r="Q1586" s="9"/>
      <c r="R1586" s="9"/>
      <c r="S1586" s="10"/>
      <c r="T1586" s="10"/>
      <c r="V1586" s="84"/>
      <c r="W1586" s="84"/>
      <c r="X1586" s="87"/>
      <c r="Z1586" s="13"/>
      <c r="AA1586" s="11"/>
      <c r="AB1586" s="22"/>
      <c r="AD1586" s="90"/>
      <c r="AF1586" s="12"/>
      <c r="AG1586" s="104"/>
      <c r="AI1586" s="94"/>
      <c r="AJ1586" s="94"/>
      <c r="AK1586" s="94"/>
      <c r="AM1586" s="7"/>
      <c r="AN1586" s="7"/>
      <c r="AO1586" s="7"/>
      <c r="AP1586" s="7"/>
      <c r="AQ1586" s="7"/>
      <c r="AR1586" s="7"/>
      <c r="AS1586" s="18"/>
      <c r="AU1586" s="9"/>
      <c r="AV1586" s="9"/>
      <c r="AW1586" s="9"/>
      <c r="AX1586" s="9"/>
      <c r="AY1586" s="9"/>
      <c r="AZ1586" s="9"/>
      <c r="BA1586" s="10"/>
    </row>
    <row r="1587" spans="1:53" ht="12.75" customHeight="1" x14ac:dyDescent="0.2">
      <c r="A1587" s="32"/>
      <c r="B1587" s="7"/>
      <c r="C1587" s="7"/>
      <c r="D1587" s="7"/>
      <c r="E1587" s="7"/>
      <c r="F1587" s="7"/>
      <c r="G1587" s="7"/>
      <c r="H1587" s="7"/>
      <c r="I1587" s="8"/>
      <c r="J1587" s="8"/>
      <c r="L1587" s="9"/>
      <c r="M1587" s="9"/>
      <c r="N1587" s="9"/>
      <c r="O1587" s="9"/>
      <c r="P1587" s="9"/>
      <c r="Q1587" s="9"/>
      <c r="R1587" s="9"/>
      <c r="S1587" s="10"/>
      <c r="T1587" s="10"/>
      <c r="V1587" s="84"/>
      <c r="W1587" s="84"/>
      <c r="X1587" s="87"/>
      <c r="Z1587" s="13"/>
      <c r="AA1587" s="11"/>
      <c r="AB1587" s="22"/>
      <c r="AD1587" s="90"/>
      <c r="AF1587" s="12"/>
      <c r="AG1587" s="104"/>
      <c r="AI1587" s="94"/>
      <c r="AJ1587" s="94"/>
      <c r="AK1587" s="94"/>
      <c r="AM1587" s="7"/>
      <c r="AN1587" s="7"/>
      <c r="AO1587" s="7"/>
      <c r="AP1587" s="7"/>
      <c r="AQ1587" s="7"/>
      <c r="AR1587" s="7"/>
      <c r="AS1587" s="18"/>
      <c r="AU1587" s="9"/>
      <c r="AV1587" s="9"/>
      <c r="AW1587" s="9"/>
      <c r="AX1587" s="9"/>
      <c r="AY1587" s="9"/>
      <c r="AZ1587" s="9"/>
      <c r="BA1587" s="10"/>
    </row>
    <row r="1588" spans="1:53" ht="12.75" customHeight="1" x14ac:dyDescent="0.2">
      <c r="A1588" s="32"/>
      <c r="B1588" s="7"/>
      <c r="C1588" s="7"/>
      <c r="D1588" s="7"/>
      <c r="E1588" s="7"/>
      <c r="F1588" s="7"/>
      <c r="G1588" s="7"/>
      <c r="H1588" s="7"/>
      <c r="I1588" s="8"/>
      <c r="J1588" s="8"/>
      <c r="L1588" s="9"/>
      <c r="M1588" s="9"/>
      <c r="N1588" s="9"/>
      <c r="O1588" s="9"/>
      <c r="P1588" s="9"/>
      <c r="Q1588" s="9"/>
      <c r="R1588" s="9"/>
      <c r="S1588" s="10"/>
      <c r="T1588" s="10"/>
      <c r="V1588" s="84"/>
      <c r="W1588" s="84"/>
      <c r="X1588" s="87"/>
      <c r="Z1588" s="13"/>
      <c r="AA1588" s="11"/>
      <c r="AB1588" s="22"/>
      <c r="AD1588" s="90"/>
      <c r="AF1588" s="12"/>
      <c r="AG1588" s="104"/>
      <c r="AI1588" s="94"/>
      <c r="AJ1588" s="94"/>
      <c r="AK1588" s="94"/>
      <c r="AM1588" s="7"/>
      <c r="AN1588" s="7"/>
      <c r="AO1588" s="7"/>
      <c r="AP1588" s="7"/>
      <c r="AQ1588" s="7"/>
      <c r="AR1588" s="7"/>
      <c r="AS1588" s="18"/>
      <c r="AU1588" s="9"/>
      <c r="AV1588" s="9"/>
      <c r="AW1588" s="9"/>
      <c r="AX1588" s="9"/>
      <c r="AY1588" s="9"/>
      <c r="AZ1588" s="9"/>
      <c r="BA1588" s="10"/>
    </row>
    <row r="1589" spans="1:53" ht="12.75" customHeight="1" x14ac:dyDescent="0.2">
      <c r="A1589" s="32"/>
      <c r="B1589" s="7"/>
      <c r="C1589" s="7"/>
      <c r="D1589" s="7"/>
      <c r="E1589" s="7"/>
      <c r="F1589" s="7"/>
      <c r="G1589" s="7"/>
      <c r="H1589" s="7"/>
      <c r="I1589" s="8"/>
      <c r="J1589" s="8"/>
      <c r="L1589" s="9"/>
      <c r="M1589" s="9"/>
      <c r="N1589" s="9"/>
      <c r="O1589" s="9"/>
      <c r="P1589" s="9"/>
      <c r="Q1589" s="9"/>
      <c r="R1589" s="9"/>
      <c r="S1589" s="10"/>
      <c r="T1589" s="10"/>
      <c r="V1589" s="84"/>
      <c r="W1589" s="84"/>
      <c r="X1589" s="87"/>
      <c r="Z1589" s="13"/>
      <c r="AA1589" s="11"/>
      <c r="AB1589" s="22"/>
      <c r="AD1589" s="90"/>
      <c r="AF1589" s="12"/>
      <c r="AG1589" s="104"/>
      <c r="AI1589" s="94"/>
      <c r="AJ1589" s="94"/>
      <c r="AK1589" s="94"/>
      <c r="AM1589" s="7"/>
      <c r="AN1589" s="7"/>
      <c r="AO1589" s="7"/>
      <c r="AP1589" s="7"/>
      <c r="AQ1589" s="7"/>
      <c r="AR1589" s="7"/>
      <c r="AS1589" s="18"/>
      <c r="AU1589" s="9"/>
      <c r="AV1589" s="9"/>
      <c r="AW1589" s="9"/>
      <c r="AX1589" s="9"/>
      <c r="AY1589" s="9"/>
      <c r="AZ1589" s="9"/>
      <c r="BA1589" s="10"/>
    </row>
    <row r="1590" spans="1:53" ht="12.75" customHeight="1" x14ac:dyDescent="0.2">
      <c r="A1590" s="32"/>
      <c r="B1590" s="7"/>
      <c r="C1590" s="7"/>
      <c r="D1590" s="7"/>
      <c r="E1590" s="7"/>
      <c r="F1590" s="7"/>
      <c r="G1590" s="7"/>
      <c r="H1590" s="7"/>
      <c r="I1590" s="8"/>
      <c r="J1590" s="8"/>
      <c r="L1590" s="9"/>
      <c r="M1590" s="9"/>
      <c r="N1590" s="9"/>
      <c r="O1590" s="9"/>
      <c r="P1590" s="9"/>
      <c r="Q1590" s="9"/>
      <c r="R1590" s="9"/>
      <c r="S1590" s="10"/>
      <c r="T1590" s="10"/>
      <c r="V1590" s="84"/>
      <c r="W1590" s="84"/>
      <c r="X1590" s="87"/>
      <c r="Z1590" s="13"/>
      <c r="AA1590" s="11"/>
      <c r="AB1590" s="22"/>
      <c r="AD1590" s="90"/>
      <c r="AF1590" s="12"/>
      <c r="AG1590" s="104"/>
      <c r="AI1590" s="94"/>
      <c r="AJ1590" s="94"/>
      <c r="AK1590" s="94"/>
      <c r="AM1590" s="7"/>
      <c r="AN1590" s="7"/>
      <c r="AO1590" s="7"/>
      <c r="AP1590" s="7"/>
      <c r="AQ1590" s="7"/>
      <c r="AR1590" s="7"/>
      <c r="AS1590" s="18"/>
      <c r="AU1590" s="9"/>
      <c r="AV1590" s="9"/>
      <c r="AW1590" s="9"/>
      <c r="AX1590" s="9"/>
      <c r="AY1590" s="9"/>
      <c r="AZ1590" s="9"/>
      <c r="BA1590" s="10"/>
    </row>
    <row r="1591" spans="1:53" ht="12.75" customHeight="1" x14ac:dyDescent="0.2">
      <c r="A1591" s="32"/>
      <c r="B1591" s="7"/>
      <c r="C1591" s="7"/>
      <c r="D1591" s="7"/>
      <c r="E1591" s="7"/>
      <c r="F1591" s="7"/>
      <c r="G1591" s="7"/>
      <c r="H1591" s="7"/>
      <c r="I1591" s="8"/>
      <c r="J1591" s="8"/>
      <c r="L1591" s="9"/>
      <c r="M1591" s="9"/>
      <c r="N1591" s="9"/>
      <c r="O1591" s="9"/>
      <c r="P1591" s="9"/>
      <c r="Q1591" s="9"/>
      <c r="R1591" s="9"/>
      <c r="S1591" s="10"/>
      <c r="T1591" s="10"/>
      <c r="V1591" s="84"/>
      <c r="W1591" s="84"/>
      <c r="X1591" s="87"/>
      <c r="Z1591" s="13"/>
      <c r="AA1591" s="11"/>
      <c r="AB1591" s="22"/>
      <c r="AD1591" s="90"/>
      <c r="AF1591" s="12"/>
      <c r="AG1591" s="104"/>
      <c r="AI1591" s="94"/>
      <c r="AJ1591" s="94"/>
      <c r="AK1591" s="94"/>
      <c r="AM1591" s="7"/>
      <c r="AN1591" s="7"/>
      <c r="AO1591" s="7"/>
      <c r="AP1591" s="7"/>
      <c r="AQ1591" s="7"/>
      <c r="AR1591" s="7"/>
      <c r="AS1591" s="18"/>
      <c r="AU1591" s="9"/>
      <c r="AV1591" s="9"/>
      <c r="AW1591" s="9"/>
      <c r="AX1591" s="9"/>
      <c r="AY1591" s="9"/>
      <c r="AZ1591" s="9"/>
      <c r="BA1591" s="10"/>
    </row>
    <row r="1592" spans="1:53" ht="12.75" customHeight="1" x14ac:dyDescent="0.2">
      <c r="A1592" s="32"/>
      <c r="B1592" s="7"/>
      <c r="C1592" s="7"/>
      <c r="D1592" s="7"/>
      <c r="E1592" s="7"/>
      <c r="F1592" s="7"/>
      <c r="G1592" s="7"/>
      <c r="H1592" s="7"/>
      <c r="I1592" s="8"/>
      <c r="J1592" s="8"/>
      <c r="L1592" s="9"/>
      <c r="M1592" s="9"/>
      <c r="N1592" s="9"/>
      <c r="O1592" s="9"/>
      <c r="P1592" s="9"/>
      <c r="Q1592" s="9"/>
      <c r="R1592" s="9"/>
      <c r="S1592" s="10"/>
      <c r="T1592" s="10"/>
      <c r="V1592" s="84"/>
      <c r="W1592" s="84"/>
      <c r="X1592" s="87"/>
      <c r="Z1592" s="13"/>
      <c r="AA1592" s="11"/>
      <c r="AB1592" s="22"/>
      <c r="AD1592" s="90"/>
      <c r="AF1592" s="12"/>
      <c r="AG1592" s="104"/>
      <c r="AI1592" s="94"/>
      <c r="AJ1592" s="94"/>
      <c r="AK1592" s="94"/>
      <c r="AM1592" s="7"/>
      <c r="AN1592" s="7"/>
      <c r="AO1592" s="7"/>
      <c r="AP1592" s="7"/>
      <c r="AQ1592" s="7"/>
      <c r="AR1592" s="7"/>
      <c r="AS1592" s="18"/>
      <c r="AU1592" s="9"/>
      <c r="AV1592" s="9"/>
      <c r="AW1592" s="9"/>
      <c r="AX1592" s="9"/>
      <c r="AY1592" s="9"/>
      <c r="AZ1592" s="9"/>
      <c r="BA1592" s="10"/>
    </row>
    <row r="1593" spans="1:53" ht="12.75" customHeight="1" x14ac:dyDescent="0.2">
      <c r="A1593" s="32"/>
      <c r="B1593" s="7"/>
      <c r="C1593" s="7"/>
      <c r="D1593" s="7"/>
      <c r="E1593" s="7"/>
      <c r="F1593" s="7"/>
      <c r="G1593" s="7"/>
      <c r="H1593" s="7"/>
      <c r="I1593" s="8"/>
      <c r="J1593" s="8"/>
      <c r="L1593" s="9"/>
      <c r="M1593" s="9"/>
      <c r="N1593" s="9"/>
      <c r="O1593" s="9"/>
      <c r="P1593" s="9"/>
      <c r="Q1593" s="9"/>
      <c r="R1593" s="9"/>
      <c r="S1593" s="10"/>
      <c r="T1593" s="10"/>
      <c r="V1593" s="84"/>
      <c r="W1593" s="84"/>
      <c r="X1593" s="87"/>
      <c r="Z1593" s="13"/>
      <c r="AA1593" s="11"/>
      <c r="AB1593" s="22"/>
      <c r="AD1593" s="90"/>
      <c r="AF1593" s="12"/>
      <c r="AG1593" s="104"/>
      <c r="AI1593" s="94"/>
      <c r="AJ1593" s="94"/>
      <c r="AK1593" s="94"/>
      <c r="AM1593" s="7"/>
      <c r="AN1593" s="7"/>
      <c r="AO1593" s="7"/>
      <c r="AP1593" s="7"/>
      <c r="AQ1593" s="7"/>
      <c r="AR1593" s="7"/>
      <c r="AS1593" s="18"/>
      <c r="AU1593" s="9"/>
      <c r="AV1593" s="9"/>
      <c r="AW1593" s="9"/>
      <c r="AX1593" s="9"/>
      <c r="AY1593" s="9"/>
      <c r="AZ1593" s="9"/>
      <c r="BA1593" s="10"/>
    </row>
    <row r="1594" spans="1:53" ht="12.75" customHeight="1" x14ac:dyDescent="0.2">
      <c r="A1594" s="32"/>
      <c r="B1594" s="7"/>
      <c r="C1594" s="7"/>
      <c r="D1594" s="7"/>
      <c r="E1594" s="7"/>
      <c r="F1594" s="7"/>
      <c r="G1594" s="7"/>
      <c r="H1594" s="7"/>
      <c r="I1594" s="8"/>
      <c r="J1594" s="8"/>
      <c r="L1594" s="9"/>
      <c r="M1594" s="9"/>
      <c r="N1594" s="9"/>
      <c r="O1594" s="9"/>
      <c r="P1594" s="9"/>
      <c r="Q1594" s="9"/>
      <c r="R1594" s="9"/>
      <c r="S1594" s="10"/>
      <c r="T1594" s="10"/>
      <c r="V1594" s="84"/>
      <c r="W1594" s="84"/>
      <c r="X1594" s="87"/>
      <c r="Z1594" s="13"/>
      <c r="AA1594" s="11"/>
      <c r="AB1594" s="22"/>
      <c r="AD1594" s="90"/>
      <c r="AF1594" s="12"/>
      <c r="AG1594" s="104"/>
      <c r="AI1594" s="94"/>
      <c r="AJ1594" s="94"/>
      <c r="AK1594" s="94"/>
      <c r="AM1594" s="7"/>
      <c r="AN1594" s="7"/>
      <c r="AO1594" s="7"/>
      <c r="AP1594" s="7"/>
      <c r="AQ1594" s="7"/>
      <c r="AR1594" s="7"/>
      <c r="AS1594" s="18"/>
      <c r="AU1594" s="9"/>
      <c r="AV1594" s="9"/>
      <c r="AW1594" s="9"/>
      <c r="AX1594" s="9"/>
      <c r="AY1594" s="9"/>
      <c r="AZ1594" s="9"/>
      <c r="BA1594" s="10"/>
    </row>
    <row r="1595" spans="1:53" ht="12.75" customHeight="1" x14ac:dyDescent="0.2">
      <c r="A1595" s="32"/>
      <c r="B1595" s="7"/>
      <c r="C1595" s="7"/>
      <c r="D1595" s="7"/>
      <c r="E1595" s="7"/>
      <c r="F1595" s="7"/>
      <c r="G1595" s="7"/>
      <c r="H1595" s="7"/>
      <c r="I1595" s="8"/>
      <c r="J1595" s="8"/>
      <c r="L1595" s="9"/>
      <c r="M1595" s="9"/>
      <c r="N1595" s="9"/>
      <c r="O1595" s="9"/>
      <c r="P1595" s="9"/>
      <c r="Q1595" s="9"/>
      <c r="R1595" s="9"/>
      <c r="S1595" s="10"/>
      <c r="T1595" s="10"/>
      <c r="V1595" s="84"/>
      <c r="W1595" s="84"/>
      <c r="X1595" s="87"/>
      <c r="Z1595" s="13"/>
      <c r="AA1595" s="11"/>
      <c r="AB1595" s="22"/>
      <c r="AD1595" s="90"/>
      <c r="AF1595" s="12"/>
      <c r="AG1595" s="104"/>
      <c r="AI1595" s="94"/>
      <c r="AJ1595" s="94"/>
      <c r="AK1595" s="94"/>
      <c r="AM1595" s="7"/>
      <c r="AN1595" s="7"/>
      <c r="AO1595" s="7"/>
      <c r="AP1595" s="7"/>
      <c r="AQ1595" s="7"/>
      <c r="AR1595" s="7"/>
      <c r="AS1595" s="18"/>
      <c r="AU1595" s="9"/>
      <c r="AV1595" s="9"/>
      <c r="AW1595" s="9"/>
      <c r="AX1595" s="9"/>
      <c r="AY1595" s="9"/>
      <c r="AZ1595" s="9"/>
      <c r="BA1595" s="10"/>
    </row>
    <row r="1596" spans="1:53" ht="12.75" customHeight="1" x14ac:dyDescent="0.2">
      <c r="A1596" s="32"/>
      <c r="B1596" s="7"/>
      <c r="C1596" s="7"/>
      <c r="D1596" s="7"/>
      <c r="E1596" s="7"/>
      <c r="F1596" s="7"/>
      <c r="G1596" s="7"/>
      <c r="H1596" s="7"/>
      <c r="I1596" s="8"/>
      <c r="J1596" s="8"/>
      <c r="L1596" s="9"/>
      <c r="M1596" s="9"/>
      <c r="N1596" s="9"/>
      <c r="O1596" s="9"/>
      <c r="P1596" s="9"/>
      <c r="Q1596" s="9"/>
      <c r="R1596" s="9"/>
      <c r="S1596" s="10"/>
      <c r="T1596" s="10"/>
      <c r="V1596" s="84"/>
      <c r="W1596" s="84"/>
      <c r="X1596" s="87"/>
      <c r="Z1596" s="13"/>
      <c r="AA1596" s="11"/>
      <c r="AB1596" s="22"/>
      <c r="AD1596" s="90"/>
      <c r="AF1596" s="12"/>
      <c r="AG1596" s="104"/>
      <c r="AI1596" s="94"/>
      <c r="AJ1596" s="94"/>
      <c r="AK1596" s="94"/>
      <c r="AM1596" s="7"/>
      <c r="AN1596" s="7"/>
      <c r="AO1596" s="7"/>
      <c r="AP1596" s="7"/>
      <c r="AQ1596" s="7"/>
      <c r="AR1596" s="7"/>
      <c r="AS1596" s="18"/>
      <c r="AU1596" s="9"/>
      <c r="AV1596" s="9"/>
      <c r="AW1596" s="9"/>
      <c r="AX1596" s="9"/>
      <c r="AY1596" s="9"/>
      <c r="AZ1596" s="9"/>
      <c r="BA1596" s="10"/>
    </row>
    <row r="1597" spans="1:53" ht="12.75" customHeight="1" x14ac:dyDescent="0.2">
      <c r="A1597" s="32"/>
      <c r="B1597" s="7"/>
      <c r="C1597" s="7"/>
      <c r="D1597" s="7"/>
      <c r="E1597" s="7"/>
      <c r="F1597" s="7"/>
      <c r="G1597" s="7"/>
      <c r="H1597" s="7"/>
      <c r="I1597" s="8"/>
      <c r="J1597" s="8"/>
      <c r="L1597" s="9"/>
      <c r="M1597" s="9"/>
      <c r="N1597" s="9"/>
      <c r="O1597" s="9"/>
      <c r="P1597" s="9"/>
      <c r="Q1597" s="9"/>
      <c r="R1597" s="9"/>
      <c r="S1597" s="10"/>
      <c r="T1597" s="10"/>
      <c r="V1597" s="84"/>
      <c r="W1597" s="84"/>
      <c r="X1597" s="87"/>
      <c r="Z1597" s="13"/>
      <c r="AA1597" s="11"/>
      <c r="AB1597" s="22"/>
      <c r="AD1597" s="90"/>
      <c r="AF1597" s="12"/>
      <c r="AG1597" s="104"/>
      <c r="AI1597" s="94"/>
      <c r="AJ1597" s="94"/>
      <c r="AK1597" s="94"/>
      <c r="AM1597" s="7"/>
      <c r="AN1597" s="7"/>
      <c r="AO1597" s="7"/>
      <c r="AP1597" s="7"/>
      <c r="AQ1597" s="7"/>
      <c r="AR1597" s="7"/>
      <c r="AS1597" s="18"/>
      <c r="AU1597" s="9"/>
      <c r="AV1597" s="9"/>
      <c r="AW1597" s="9"/>
      <c r="AX1597" s="9"/>
      <c r="AY1597" s="9"/>
      <c r="AZ1597" s="9"/>
      <c r="BA1597" s="10"/>
    </row>
    <row r="1598" spans="1:53" ht="12.75" customHeight="1" x14ac:dyDescent="0.2">
      <c r="A1598" s="32"/>
      <c r="B1598" s="7"/>
      <c r="C1598" s="7"/>
      <c r="D1598" s="7"/>
      <c r="E1598" s="7"/>
      <c r="F1598" s="7"/>
      <c r="G1598" s="7"/>
      <c r="H1598" s="7"/>
      <c r="I1598" s="8"/>
      <c r="J1598" s="8"/>
      <c r="L1598" s="9"/>
      <c r="M1598" s="9"/>
      <c r="N1598" s="9"/>
      <c r="O1598" s="9"/>
      <c r="P1598" s="9"/>
      <c r="Q1598" s="9"/>
      <c r="R1598" s="9"/>
      <c r="S1598" s="10"/>
      <c r="T1598" s="10"/>
      <c r="V1598" s="84"/>
      <c r="W1598" s="84"/>
      <c r="X1598" s="87"/>
      <c r="Z1598" s="13"/>
      <c r="AA1598" s="11"/>
      <c r="AB1598" s="22"/>
      <c r="AD1598" s="90"/>
      <c r="AF1598" s="12"/>
      <c r="AG1598" s="104"/>
      <c r="AI1598" s="94"/>
      <c r="AJ1598" s="94"/>
      <c r="AK1598" s="94"/>
      <c r="AM1598" s="7"/>
      <c r="AN1598" s="7"/>
      <c r="AO1598" s="7"/>
      <c r="AP1598" s="7"/>
      <c r="AQ1598" s="7"/>
      <c r="AR1598" s="7"/>
      <c r="AS1598" s="18"/>
      <c r="AU1598" s="9"/>
      <c r="AV1598" s="9"/>
      <c r="AW1598" s="9"/>
      <c r="AX1598" s="9"/>
      <c r="AY1598" s="9"/>
      <c r="AZ1598" s="9"/>
      <c r="BA1598" s="10"/>
    </row>
    <row r="1599" spans="1:53" ht="12.75" customHeight="1" x14ac:dyDescent="0.2">
      <c r="A1599" s="32"/>
      <c r="B1599" s="7"/>
      <c r="C1599" s="7"/>
      <c r="D1599" s="7"/>
      <c r="E1599" s="7"/>
      <c r="F1599" s="7"/>
      <c r="G1599" s="7"/>
      <c r="H1599" s="7"/>
      <c r="I1599" s="8"/>
      <c r="J1599" s="8"/>
      <c r="L1599" s="9"/>
      <c r="M1599" s="9"/>
      <c r="N1599" s="9"/>
      <c r="O1599" s="9"/>
      <c r="P1599" s="9"/>
      <c r="Q1599" s="9"/>
      <c r="R1599" s="9"/>
      <c r="S1599" s="10"/>
      <c r="T1599" s="10"/>
      <c r="V1599" s="84"/>
      <c r="W1599" s="84"/>
      <c r="X1599" s="87"/>
      <c r="Z1599" s="13"/>
      <c r="AA1599" s="11"/>
      <c r="AB1599" s="22"/>
      <c r="AD1599" s="90"/>
      <c r="AF1599" s="12"/>
      <c r="AG1599" s="104"/>
      <c r="AI1599" s="94"/>
      <c r="AJ1599" s="94"/>
      <c r="AK1599" s="94"/>
      <c r="AM1599" s="7"/>
      <c r="AN1599" s="7"/>
      <c r="AO1599" s="7"/>
      <c r="AP1599" s="7"/>
      <c r="AQ1599" s="7"/>
      <c r="AR1599" s="7"/>
      <c r="AS1599" s="18"/>
      <c r="AU1599" s="9"/>
      <c r="AV1599" s="9"/>
      <c r="AW1599" s="9"/>
      <c r="AX1599" s="9"/>
      <c r="AY1599" s="9"/>
      <c r="AZ1599" s="9"/>
      <c r="BA1599" s="10"/>
    </row>
    <row r="1600" spans="1:53" ht="12.75" customHeight="1" x14ac:dyDescent="0.2">
      <c r="A1600" s="32"/>
      <c r="B1600" s="7"/>
      <c r="C1600" s="7"/>
      <c r="D1600" s="7"/>
      <c r="E1600" s="7"/>
      <c r="F1600" s="7"/>
      <c r="G1600" s="7"/>
      <c r="H1600" s="7"/>
      <c r="I1600" s="8"/>
      <c r="J1600" s="8"/>
      <c r="L1600" s="9"/>
      <c r="M1600" s="9"/>
      <c r="N1600" s="9"/>
      <c r="O1600" s="9"/>
      <c r="P1600" s="9"/>
      <c r="Q1600" s="9"/>
      <c r="R1600" s="9"/>
      <c r="S1600" s="10"/>
      <c r="T1600" s="10"/>
      <c r="V1600" s="84"/>
      <c r="W1600" s="84"/>
      <c r="X1600" s="87"/>
      <c r="Z1600" s="13"/>
      <c r="AA1600" s="11"/>
      <c r="AB1600" s="22"/>
      <c r="AD1600" s="90"/>
      <c r="AF1600" s="12"/>
      <c r="AG1600" s="104"/>
      <c r="AI1600" s="94"/>
      <c r="AJ1600" s="94"/>
      <c r="AK1600" s="94"/>
      <c r="AM1600" s="7"/>
      <c r="AN1600" s="7"/>
      <c r="AO1600" s="7"/>
      <c r="AP1600" s="7"/>
      <c r="AQ1600" s="7"/>
      <c r="AR1600" s="7"/>
      <c r="AS1600" s="18"/>
      <c r="AU1600" s="9"/>
      <c r="AV1600" s="9"/>
      <c r="AW1600" s="9"/>
      <c r="AX1600" s="9"/>
      <c r="AY1600" s="9"/>
      <c r="AZ1600" s="9"/>
      <c r="BA1600" s="10"/>
    </row>
    <row r="1601" spans="1:53" ht="12.75" customHeight="1" x14ac:dyDescent="0.2">
      <c r="A1601" s="32"/>
      <c r="B1601" s="7"/>
      <c r="C1601" s="7"/>
      <c r="D1601" s="7"/>
      <c r="E1601" s="7"/>
      <c r="F1601" s="7"/>
      <c r="G1601" s="7"/>
      <c r="H1601" s="7"/>
      <c r="I1601" s="8"/>
      <c r="J1601" s="8"/>
      <c r="L1601" s="9"/>
      <c r="M1601" s="9"/>
      <c r="N1601" s="9"/>
      <c r="O1601" s="9"/>
      <c r="P1601" s="9"/>
      <c r="Q1601" s="9"/>
      <c r="R1601" s="9"/>
      <c r="S1601" s="10"/>
      <c r="T1601" s="10"/>
      <c r="V1601" s="84"/>
      <c r="W1601" s="84"/>
      <c r="X1601" s="87"/>
      <c r="Z1601" s="13"/>
      <c r="AA1601" s="11"/>
      <c r="AB1601" s="22"/>
      <c r="AD1601" s="90"/>
      <c r="AF1601" s="12"/>
      <c r="AG1601" s="104"/>
      <c r="AI1601" s="94"/>
      <c r="AJ1601" s="94"/>
      <c r="AK1601" s="94"/>
      <c r="AM1601" s="7"/>
      <c r="AN1601" s="7"/>
      <c r="AO1601" s="7"/>
      <c r="AP1601" s="7"/>
      <c r="AQ1601" s="7"/>
      <c r="AR1601" s="7"/>
      <c r="AS1601" s="18"/>
      <c r="AU1601" s="9"/>
      <c r="AV1601" s="9"/>
      <c r="AW1601" s="9"/>
      <c r="AX1601" s="9"/>
      <c r="AY1601" s="9"/>
      <c r="AZ1601" s="9"/>
      <c r="BA1601" s="10"/>
    </row>
    <row r="1602" spans="1:53" ht="12.75" customHeight="1" x14ac:dyDescent="0.2">
      <c r="A1602" s="32"/>
      <c r="B1602" s="7"/>
      <c r="C1602" s="7"/>
      <c r="D1602" s="7"/>
      <c r="E1602" s="7"/>
      <c r="F1602" s="7"/>
      <c r="G1602" s="7"/>
      <c r="H1602" s="7"/>
      <c r="I1602" s="8"/>
      <c r="J1602" s="8"/>
      <c r="L1602" s="9"/>
      <c r="M1602" s="9"/>
      <c r="N1602" s="9"/>
      <c r="O1602" s="9"/>
      <c r="P1602" s="9"/>
      <c r="Q1602" s="9"/>
      <c r="R1602" s="9"/>
      <c r="S1602" s="10"/>
      <c r="T1602" s="10"/>
      <c r="V1602" s="84"/>
      <c r="W1602" s="84"/>
      <c r="X1602" s="87"/>
      <c r="Z1602" s="13"/>
      <c r="AA1602" s="11"/>
      <c r="AB1602" s="22"/>
      <c r="AD1602" s="90"/>
      <c r="AF1602" s="12"/>
      <c r="AG1602" s="104"/>
      <c r="AI1602" s="94"/>
      <c r="AJ1602" s="94"/>
      <c r="AK1602" s="94"/>
      <c r="AM1602" s="7"/>
      <c r="AN1602" s="7"/>
      <c r="AO1602" s="7"/>
      <c r="AP1602" s="7"/>
      <c r="AQ1602" s="7"/>
      <c r="AR1602" s="7"/>
      <c r="AS1602" s="18"/>
      <c r="AU1602" s="9"/>
      <c r="AV1602" s="9"/>
      <c r="AW1602" s="9"/>
      <c r="AX1602" s="9"/>
      <c r="AY1602" s="9"/>
      <c r="AZ1602" s="9"/>
      <c r="BA1602" s="10"/>
    </row>
    <row r="1603" spans="1:53" ht="12.75" customHeight="1" x14ac:dyDescent="0.2">
      <c r="A1603" s="32"/>
      <c r="B1603" s="7"/>
      <c r="C1603" s="7"/>
      <c r="D1603" s="7"/>
      <c r="E1603" s="7"/>
      <c r="F1603" s="7"/>
      <c r="G1603" s="7"/>
      <c r="H1603" s="7"/>
      <c r="I1603" s="8"/>
      <c r="J1603" s="8"/>
      <c r="L1603" s="9"/>
      <c r="M1603" s="9"/>
      <c r="N1603" s="9"/>
      <c r="O1603" s="9"/>
      <c r="P1603" s="9"/>
      <c r="Q1603" s="9"/>
      <c r="R1603" s="9"/>
      <c r="S1603" s="10"/>
      <c r="T1603" s="10"/>
      <c r="V1603" s="84"/>
      <c r="W1603" s="84"/>
      <c r="X1603" s="87"/>
      <c r="Z1603" s="13"/>
      <c r="AA1603" s="11"/>
      <c r="AB1603" s="22"/>
      <c r="AD1603" s="90"/>
      <c r="AF1603" s="12"/>
      <c r="AG1603" s="104"/>
      <c r="AI1603" s="94"/>
      <c r="AJ1603" s="94"/>
      <c r="AK1603" s="94"/>
      <c r="AM1603" s="7"/>
      <c r="AN1603" s="7"/>
      <c r="AO1603" s="7"/>
      <c r="AP1603" s="7"/>
      <c r="AQ1603" s="7"/>
      <c r="AR1603" s="7"/>
      <c r="AS1603" s="18"/>
      <c r="AU1603" s="9"/>
      <c r="AV1603" s="9"/>
      <c r="AW1603" s="9"/>
      <c r="AX1603" s="9"/>
      <c r="AY1603" s="9"/>
      <c r="AZ1603" s="9"/>
      <c r="BA1603" s="10"/>
    </row>
    <row r="1604" spans="1:53" ht="12.75" customHeight="1" x14ac:dyDescent="0.2">
      <c r="A1604" s="32"/>
      <c r="B1604" s="7"/>
      <c r="C1604" s="7"/>
      <c r="D1604" s="7"/>
      <c r="E1604" s="7"/>
      <c r="F1604" s="7"/>
      <c r="G1604" s="7"/>
      <c r="H1604" s="7"/>
      <c r="I1604" s="8"/>
      <c r="J1604" s="8"/>
      <c r="L1604" s="9"/>
      <c r="M1604" s="9"/>
      <c r="N1604" s="9"/>
      <c r="O1604" s="9"/>
      <c r="P1604" s="9"/>
      <c r="Q1604" s="9"/>
      <c r="R1604" s="9"/>
      <c r="S1604" s="10"/>
      <c r="T1604" s="10"/>
      <c r="V1604" s="84"/>
      <c r="W1604" s="84"/>
      <c r="X1604" s="87"/>
      <c r="Z1604" s="13"/>
      <c r="AA1604" s="11"/>
      <c r="AB1604" s="22"/>
      <c r="AD1604" s="90"/>
      <c r="AF1604" s="12"/>
      <c r="AG1604" s="104"/>
      <c r="AI1604" s="94"/>
      <c r="AJ1604" s="94"/>
      <c r="AK1604" s="94"/>
      <c r="AM1604" s="7"/>
      <c r="AN1604" s="7"/>
      <c r="AO1604" s="7"/>
      <c r="AP1604" s="7"/>
      <c r="AQ1604" s="7"/>
      <c r="AR1604" s="7"/>
      <c r="AS1604" s="18"/>
      <c r="AU1604" s="9"/>
      <c r="AV1604" s="9"/>
      <c r="AW1604" s="9"/>
      <c r="AX1604" s="9"/>
      <c r="AY1604" s="9"/>
      <c r="AZ1604" s="9"/>
      <c r="BA1604" s="10"/>
    </row>
    <row r="1605" spans="1:53" ht="12.75" customHeight="1" x14ac:dyDescent="0.2">
      <c r="A1605" s="32"/>
      <c r="B1605" s="7"/>
      <c r="C1605" s="7"/>
      <c r="D1605" s="7"/>
      <c r="E1605" s="7"/>
      <c r="F1605" s="7"/>
      <c r="G1605" s="7"/>
      <c r="H1605" s="7"/>
      <c r="I1605" s="8"/>
      <c r="J1605" s="8"/>
      <c r="L1605" s="9"/>
      <c r="M1605" s="9"/>
      <c r="N1605" s="9"/>
      <c r="O1605" s="9"/>
      <c r="P1605" s="9"/>
      <c r="Q1605" s="9"/>
      <c r="R1605" s="9"/>
      <c r="S1605" s="10"/>
      <c r="T1605" s="10"/>
      <c r="V1605" s="84"/>
      <c r="W1605" s="84"/>
      <c r="X1605" s="87"/>
      <c r="Z1605" s="13"/>
      <c r="AA1605" s="11"/>
      <c r="AB1605" s="22"/>
      <c r="AD1605" s="90"/>
      <c r="AF1605" s="12"/>
      <c r="AG1605" s="104"/>
      <c r="AI1605" s="94"/>
      <c r="AJ1605" s="94"/>
      <c r="AK1605" s="94"/>
      <c r="AM1605" s="7"/>
      <c r="AN1605" s="7"/>
      <c r="AO1605" s="7"/>
      <c r="AP1605" s="7"/>
      <c r="AQ1605" s="7"/>
      <c r="AR1605" s="7"/>
      <c r="AS1605" s="18"/>
      <c r="AU1605" s="9"/>
      <c r="AV1605" s="9"/>
      <c r="AW1605" s="9"/>
      <c r="AX1605" s="9"/>
      <c r="AY1605" s="9"/>
      <c r="AZ1605" s="9"/>
      <c r="BA1605" s="10"/>
    </row>
    <row r="1606" spans="1:53" ht="12.75" customHeight="1" x14ac:dyDescent="0.2">
      <c r="A1606" s="32"/>
      <c r="B1606" s="7"/>
      <c r="C1606" s="7"/>
      <c r="D1606" s="7"/>
      <c r="E1606" s="7"/>
      <c r="F1606" s="7"/>
      <c r="G1606" s="7"/>
      <c r="H1606" s="7"/>
      <c r="I1606" s="8"/>
      <c r="J1606" s="8"/>
      <c r="L1606" s="9"/>
      <c r="M1606" s="9"/>
      <c r="N1606" s="9"/>
      <c r="O1606" s="9"/>
      <c r="P1606" s="9"/>
      <c r="Q1606" s="9"/>
      <c r="R1606" s="9"/>
      <c r="S1606" s="10"/>
      <c r="T1606" s="10"/>
      <c r="V1606" s="84"/>
      <c r="W1606" s="84"/>
      <c r="X1606" s="87"/>
      <c r="Z1606" s="13"/>
      <c r="AA1606" s="11"/>
      <c r="AB1606" s="22"/>
      <c r="AD1606" s="90"/>
      <c r="AF1606" s="12"/>
      <c r="AG1606" s="104"/>
      <c r="AI1606" s="94"/>
      <c r="AJ1606" s="94"/>
      <c r="AK1606" s="94"/>
      <c r="AM1606" s="7"/>
      <c r="AN1606" s="7"/>
      <c r="AO1606" s="7"/>
      <c r="AP1606" s="7"/>
      <c r="AQ1606" s="7"/>
      <c r="AR1606" s="7"/>
      <c r="AS1606" s="18"/>
      <c r="AU1606" s="9"/>
      <c r="AV1606" s="9"/>
      <c r="AW1606" s="9"/>
      <c r="AX1606" s="9"/>
      <c r="AY1606" s="9"/>
      <c r="AZ1606" s="9"/>
      <c r="BA1606" s="10"/>
    </row>
    <row r="1607" spans="1:53" ht="12.75" customHeight="1" x14ac:dyDescent="0.2">
      <c r="A1607" s="32"/>
      <c r="B1607" s="7"/>
      <c r="C1607" s="7"/>
      <c r="D1607" s="7"/>
      <c r="E1607" s="7"/>
      <c r="F1607" s="7"/>
      <c r="G1607" s="7"/>
      <c r="H1607" s="7"/>
      <c r="I1607" s="8"/>
      <c r="J1607" s="8"/>
      <c r="L1607" s="9"/>
      <c r="M1607" s="9"/>
      <c r="N1607" s="9"/>
      <c r="O1607" s="9"/>
      <c r="P1607" s="9"/>
      <c r="Q1607" s="9"/>
      <c r="R1607" s="9"/>
      <c r="S1607" s="10"/>
      <c r="T1607" s="10"/>
      <c r="V1607" s="84"/>
      <c r="W1607" s="84"/>
      <c r="X1607" s="87"/>
      <c r="Z1607" s="13"/>
      <c r="AA1607" s="11"/>
      <c r="AB1607" s="22"/>
      <c r="AD1607" s="90"/>
      <c r="AF1607" s="12"/>
      <c r="AG1607" s="104"/>
      <c r="AI1607" s="94"/>
      <c r="AJ1607" s="94"/>
      <c r="AK1607" s="94"/>
      <c r="AM1607" s="7"/>
      <c r="AN1607" s="7"/>
      <c r="AO1607" s="7"/>
      <c r="AP1607" s="7"/>
      <c r="AQ1607" s="7"/>
      <c r="AR1607" s="7"/>
      <c r="AS1607" s="18"/>
      <c r="AU1607" s="9"/>
      <c r="AV1607" s="9"/>
      <c r="AW1607" s="9"/>
      <c r="AX1607" s="9"/>
      <c r="AY1607" s="9"/>
      <c r="AZ1607" s="9"/>
      <c r="BA1607" s="10"/>
    </row>
    <row r="1608" spans="1:53" ht="12.75" customHeight="1" x14ac:dyDescent="0.2">
      <c r="A1608" s="32"/>
      <c r="B1608" s="7"/>
      <c r="C1608" s="7"/>
      <c r="D1608" s="7"/>
      <c r="E1608" s="7"/>
      <c r="F1608" s="7"/>
      <c r="G1608" s="7"/>
      <c r="H1608" s="7"/>
      <c r="I1608" s="8"/>
      <c r="J1608" s="8"/>
      <c r="L1608" s="9"/>
      <c r="M1608" s="9"/>
      <c r="N1608" s="9"/>
      <c r="O1608" s="9"/>
      <c r="P1608" s="9"/>
      <c r="Q1608" s="9"/>
      <c r="R1608" s="9"/>
      <c r="S1608" s="10"/>
      <c r="T1608" s="10"/>
      <c r="V1608" s="84"/>
      <c r="W1608" s="84"/>
      <c r="X1608" s="87"/>
      <c r="Z1608" s="13"/>
      <c r="AA1608" s="11"/>
      <c r="AB1608" s="22"/>
      <c r="AD1608" s="90"/>
      <c r="AF1608" s="12"/>
      <c r="AG1608" s="104"/>
      <c r="AI1608" s="94"/>
      <c r="AJ1608" s="94"/>
      <c r="AK1608" s="94"/>
      <c r="AM1608" s="7"/>
      <c r="AN1608" s="7"/>
      <c r="AO1608" s="7"/>
      <c r="AP1608" s="7"/>
      <c r="AQ1608" s="7"/>
      <c r="AR1608" s="7"/>
      <c r="AS1608" s="18"/>
      <c r="AU1608" s="9"/>
      <c r="AV1608" s="9"/>
      <c r="AW1608" s="9"/>
      <c r="AX1608" s="9"/>
      <c r="AY1608" s="9"/>
      <c r="AZ1608" s="9"/>
      <c r="BA1608" s="10"/>
    </row>
    <row r="1609" spans="1:53" ht="12.75" customHeight="1" x14ac:dyDescent="0.2">
      <c r="A1609" s="32"/>
      <c r="B1609" s="7"/>
      <c r="C1609" s="7"/>
      <c r="D1609" s="7"/>
      <c r="E1609" s="7"/>
      <c r="F1609" s="7"/>
      <c r="G1609" s="7"/>
      <c r="H1609" s="7"/>
      <c r="I1609" s="8"/>
      <c r="J1609" s="8"/>
      <c r="L1609" s="9"/>
      <c r="M1609" s="9"/>
      <c r="N1609" s="9"/>
      <c r="O1609" s="9"/>
      <c r="P1609" s="9"/>
      <c r="Q1609" s="9"/>
      <c r="R1609" s="9"/>
      <c r="S1609" s="10"/>
      <c r="T1609" s="10"/>
      <c r="V1609" s="84"/>
      <c r="W1609" s="84"/>
      <c r="X1609" s="87"/>
      <c r="Z1609" s="13"/>
      <c r="AA1609" s="11"/>
      <c r="AB1609" s="22"/>
      <c r="AD1609" s="90"/>
      <c r="AF1609" s="12"/>
      <c r="AG1609" s="104"/>
      <c r="AI1609" s="94"/>
      <c r="AJ1609" s="94"/>
      <c r="AK1609" s="94"/>
      <c r="AM1609" s="7"/>
      <c r="AN1609" s="7"/>
      <c r="AO1609" s="7"/>
      <c r="AP1609" s="7"/>
      <c r="AQ1609" s="7"/>
      <c r="AR1609" s="7"/>
      <c r="AS1609" s="18"/>
      <c r="AU1609" s="9"/>
      <c r="AV1609" s="9"/>
      <c r="AW1609" s="9"/>
      <c r="AX1609" s="9"/>
      <c r="AY1609" s="9"/>
      <c r="AZ1609" s="9"/>
      <c r="BA1609" s="10"/>
    </row>
    <row r="1610" spans="1:53" ht="12.75" customHeight="1" x14ac:dyDescent="0.2">
      <c r="A1610" s="32"/>
      <c r="B1610" s="7"/>
      <c r="C1610" s="7"/>
      <c r="D1610" s="7"/>
      <c r="E1610" s="7"/>
      <c r="F1610" s="7"/>
      <c r="G1610" s="7"/>
      <c r="H1610" s="7"/>
      <c r="I1610" s="8"/>
      <c r="J1610" s="8"/>
      <c r="L1610" s="9"/>
      <c r="M1610" s="9"/>
      <c r="N1610" s="9"/>
      <c r="O1610" s="9"/>
      <c r="P1610" s="9"/>
      <c r="Q1610" s="9"/>
      <c r="R1610" s="9"/>
      <c r="S1610" s="10"/>
      <c r="T1610" s="10"/>
      <c r="V1610" s="84"/>
      <c r="W1610" s="84"/>
      <c r="X1610" s="87"/>
      <c r="Z1610" s="13"/>
      <c r="AA1610" s="11"/>
      <c r="AB1610" s="22"/>
      <c r="AD1610" s="90"/>
      <c r="AF1610" s="12"/>
      <c r="AG1610" s="104"/>
      <c r="AI1610" s="94"/>
      <c r="AJ1610" s="94"/>
      <c r="AK1610" s="94"/>
      <c r="AM1610" s="7"/>
      <c r="AN1610" s="7"/>
      <c r="AO1610" s="7"/>
      <c r="AP1610" s="7"/>
      <c r="AQ1610" s="7"/>
      <c r="AR1610" s="7"/>
      <c r="AS1610" s="18"/>
      <c r="AU1610" s="9"/>
      <c r="AV1610" s="9"/>
      <c r="AW1610" s="9"/>
      <c r="AX1610" s="9"/>
      <c r="AY1610" s="9"/>
      <c r="AZ1610" s="9"/>
      <c r="BA1610" s="10"/>
    </row>
    <row r="1611" spans="1:53" ht="12.75" customHeight="1" x14ac:dyDescent="0.2">
      <c r="A1611" s="32"/>
      <c r="B1611" s="7"/>
      <c r="C1611" s="7"/>
      <c r="D1611" s="7"/>
      <c r="E1611" s="7"/>
      <c r="F1611" s="7"/>
      <c r="G1611" s="7"/>
      <c r="H1611" s="7"/>
      <c r="I1611" s="8"/>
      <c r="J1611" s="8"/>
      <c r="L1611" s="9"/>
      <c r="M1611" s="9"/>
      <c r="N1611" s="9"/>
      <c r="O1611" s="9"/>
      <c r="P1611" s="9"/>
      <c r="Q1611" s="9"/>
      <c r="R1611" s="9"/>
      <c r="S1611" s="10"/>
      <c r="T1611" s="10"/>
      <c r="V1611" s="84"/>
      <c r="W1611" s="84"/>
      <c r="X1611" s="87"/>
      <c r="Z1611" s="13"/>
      <c r="AA1611" s="11"/>
      <c r="AB1611" s="22"/>
      <c r="AD1611" s="90"/>
      <c r="AF1611" s="12"/>
      <c r="AG1611" s="104"/>
      <c r="AI1611" s="94"/>
      <c r="AJ1611" s="94"/>
      <c r="AK1611" s="94"/>
      <c r="AM1611" s="7"/>
      <c r="AN1611" s="7"/>
      <c r="AO1611" s="7"/>
      <c r="AP1611" s="7"/>
      <c r="AQ1611" s="7"/>
      <c r="AR1611" s="7"/>
      <c r="AS1611" s="18"/>
      <c r="AU1611" s="9"/>
      <c r="AV1611" s="9"/>
      <c r="AW1611" s="9"/>
      <c r="AX1611" s="9"/>
      <c r="AY1611" s="9"/>
      <c r="AZ1611" s="9"/>
      <c r="BA1611" s="10"/>
    </row>
    <row r="1612" spans="1:53" ht="12.75" customHeight="1" x14ac:dyDescent="0.2">
      <c r="A1612" s="32"/>
      <c r="B1612" s="7"/>
      <c r="C1612" s="7"/>
      <c r="D1612" s="7"/>
      <c r="E1612" s="7"/>
      <c r="F1612" s="7"/>
      <c r="G1612" s="7"/>
      <c r="H1612" s="7"/>
      <c r="I1612" s="8"/>
      <c r="J1612" s="8"/>
      <c r="L1612" s="9"/>
      <c r="M1612" s="9"/>
      <c r="N1612" s="9"/>
      <c r="O1612" s="9"/>
      <c r="P1612" s="9"/>
      <c r="Q1612" s="9"/>
      <c r="R1612" s="9"/>
      <c r="S1612" s="10"/>
      <c r="T1612" s="10"/>
      <c r="V1612" s="84"/>
      <c r="W1612" s="84"/>
      <c r="X1612" s="87"/>
      <c r="Z1612" s="13"/>
      <c r="AA1612" s="11"/>
      <c r="AB1612" s="22"/>
      <c r="AD1612" s="90"/>
      <c r="AF1612" s="12"/>
      <c r="AG1612" s="104"/>
      <c r="AI1612" s="94"/>
      <c r="AJ1612" s="94"/>
      <c r="AK1612" s="94"/>
      <c r="AM1612" s="7"/>
      <c r="AN1612" s="7"/>
      <c r="AO1612" s="7"/>
      <c r="AP1612" s="7"/>
      <c r="AQ1612" s="7"/>
      <c r="AR1612" s="7"/>
      <c r="AS1612" s="18"/>
      <c r="AU1612" s="9"/>
      <c r="AV1612" s="9"/>
      <c r="AW1612" s="9"/>
      <c r="AX1612" s="9"/>
      <c r="AY1612" s="9"/>
      <c r="AZ1612" s="9"/>
      <c r="BA1612" s="10"/>
    </row>
    <row r="1613" spans="1:53" ht="12.75" customHeight="1" x14ac:dyDescent="0.2">
      <c r="A1613" s="32"/>
      <c r="B1613" s="7"/>
      <c r="C1613" s="7"/>
      <c r="D1613" s="7"/>
      <c r="E1613" s="7"/>
      <c r="F1613" s="7"/>
      <c r="G1613" s="7"/>
      <c r="H1613" s="7"/>
      <c r="I1613" s="8"/>
      <c r="J1613" s="8"/>
      <c r="L1613" s="9"/>
      <c r="M1613" s="9"/>
      <c r="N1613" s="9"/>
      <c r="O1613" s="9"/>
      <c r="P1613" s="9"/>
      <c r="Q1613" s="9"/>
      <c r="R1613" s="9"/>
      <c r="S1613" s="10"/>
      <c r="T1613" s="10"/>
      <c r="V1613" s="84"/>
      <c r="W1613" s="84"/>
      <c r="X1613" s="87"/>
      <c r="Z1613" s="13"/>
      <c r="AA1613" s="11"/>
      <c r="AB1613" s="22"/>
      <c r="AD1613" s="90"/>
      <c r="AF1613" s="12"/>
      <c r="AG1613" s="104"/>
      <c r="AI1613" s="94"/>
      <c r="AJ1613" s="94"/>
      <c r="AK1613" s="94"/>
      <c r="AM1613" s="7"/>
      <c r="AN1613" s="7"/>
      <c r="AO1613" s="7"/>
      <c r="AP1613" s="7"/>
      <c r="AQ1613" s="7"/>
      <c r="AR1613" s="7"/>
      <c r="AS1613" s="18"/>
      <c r="AU1613" s="9"/>
      <c r="AV1613" s="9"/>
      <c r="AW1613" s="9"/>
      <c r="AX1613" s="9"/>
      <c r="AY1613" s="9"/>
      <c r="AZ1613" s="9"/>
      <c r="BA1613" s="10"/>
    </row>
    <row r="1614" spans="1:53" ht="12.75" customHeight="1" x14ac:dyDescent="0.2">
      <c r="A1614" s="32"/>
      <c r="B1614" s="7"/>
      <c r="C1614" s="7"/>
      <c r="D1614" s="7"/>
      <c r="E1614" s="7"/>
      <c r="F1614" s="7"/>
      <c r="G1614" s="7"/>
      <c r="H1614" s="7"/>
      <c r="I1614" s="8"/>
      <c r="J1614" s="8"/>
      <c r="L1614" s="9"/>
      <c r="M1614" s="9"/>
      <c r="N1614" s="9"/>
      <c r="O1614" s="9"/>
      <c r="P1614" s="9"/>
      <c r="Q1614" s="9"/>
      <c r="R1614" s="9"/>
      <c r="S1614" s="10"/>
      <c r="T1614" s="10"/>
      <c r="V1614" s="84"/>
      <c r="W1614" s="84"/>
      <c r="X1614" s="87"/>
      <c r="Z1614" s="13"/>
      <c r="AA1614" s="11"/>
      <c r="AB1614" s="22"/>
      <c r="AD1614" s="90"/>
      <c r="AF1614" s="12"/>
      <c r="AG1614" s="104"/>
      <c r="AI1614" s="94"/>
      <c r="AJ1614" s="94"/>
      <c r="AK1614" s="94"/>
      <c r="AM1614" s="7"/>
      <c r="AN1614" s="7"/>
      <c r="AO1614" s="7"/>
      <c r="AP1614" s="7"/>
      <c r="AQ1614" s="7"/>
      <c r="AR1614" s="7"/>
      <c r="AS1614" s="18"/>
      <c r="AU1614" s="9"/>
      <c r="AV1614" s="9"/>
      <c r="AW1614" s="9"/>
      <c r="AX1614" s="9"/>
      <c r="AY1614" s="9"/>
      <c r="AZ1614" s="9"/>
      <c r="BA1614" s="10"/>
    </row>
    <row r="1615" spans="1:53" ht="12.75" customHeight="1" x14ac:dyDescent="0.2">
      <c r="A1615" s="32"/>
      <c r="B1615" s="7"/>
      <c r="C1615" s="7"/>
      <c r="D1615" s="7"/>
      <c r="E1615" s="7"/>
      <c r="F1615" s="7"/>
      <c r="G1615" s="7"/>
      <c r="H1615" s="7"/>
      <c r="I1615" s="8"/>
      <c r="J1615" s="8"/>
      <c r="L1615" s="9"/>
      <c r="M1615" s="9"/>
      <c r="N1615" s="9"/>
      <c r="O1615" s="9"/>
      <c r="P1615" s="9"/>
      <c r="Q1615" s="9"/>
      <c r="R1615" s="9"/>
      <c r="S1615" s="10"/>
      <c r="T1615" s="10"/>
      <c r="V1615" s="84"/>
      <c r="W1615" s="84"/>
      <c r="X1615" s="87"/>
      <c r="Z1615" s="13"/>
      <c r="AA1615" s="11"/>
      <c r="AB1615" s="22"/>
      <c r="AD1615" s="90"/>
      <c r="AF1615" s="12"/>
      <c r="AG1615" s="104"/>
      <c r="AI1615" s="94"/>
      <c r="AJ1615" s="94"/>
      <c r="AK1615" s="94"/>
      <c r="AM1615" s="7"/>
      <c r="AN1615" s="7"/>
      <c r="AO1615" s="7"/>
      <c r="AP1615" s="7"/>
      <c r="AQ1615" s="7"/>
      <c r="AR1615" s="7"/>
      <c r="AS1615" s="18"/>
      <c r="AU1615" s="9"/>
      <c r="AV1615" s="9"/>
      <c r="AW1615" s="9"/>
      <c r="AX1615" s="9"/>
      <c r="AY1615" s="9"/>
      <c r="AZ1615" s="9"/>
      <c r="BA1615" s="10"/>
    </row>
    <row r="1616" spans="1:53" ht="12.75" customHeight="1" x14ac:dyDescent="0.2">
      <c r="A1616" s="32"/>
      <c r="B1616" s="7"/>
      <c r="C1616" s="7"/>
      <c r="D1616" s="7"/>
      <c r="E1616" s="7"/>
      <c r="F1616" s="7"/>
      <c r="G1616" s="7"/>
      <c r="H1616" s="7"/>
      <c r="I1616" s="8"/>
      <c r="J1616" s="8"/>
      <c r="L1616" s="9"/>
      <c r="M1616" s="9"/>
      <c r="N1616" s="9"/>
      <c r="O1616" s="9"/>
      <c r="P1616" s="9"/>
      <c r="Q1616" s="9"/>
      <c r="R1616" s="9"/>
      <c r="S1616" s="10"/>
      <c r="T1616" s="10"/>
      <c r="V1616" s="84"/>
      <c r="W1616" s="84"/>
      <c r="X1616" s="87"/>
      <c r="Z1616" s="13"/>
      <c r="AA1616" s="11"/>
      <c r="AB1616" s="22"/>
      <c r="AD1616" s="90"/>
      <c r="AF1616" s="12"/>
      <c r="AG1616" s="104"/>
      <c r="AI1616" s="94"/>
      <c r="AJ1616" s="94"/>
      <c r="AK1616" s="94"/>
      <c r="AM1616" s="7"/>
      <c r="AN1616" s="7"/>
      <c r="AO1616" s="7"/>
      <c r="AP1616" s="7"/>
      <c r="AQ1616" s="7"/>
      <c r="AR1616" s="7"/>
      <c r="AS1616" s="18"/>
      <c r="AU1616" s="9"/>
      <c r="AV1616" s="9"/>
      <c r="AW1616" s="9"/>
      <c r="AX1616" s="9"/>
      <c r="AY1616" s="9"/>
      <c r="AZ1616" s="9"/>
      <c r="BA1616" s="10"/>
    </row>
    <row r="1617" spans="1:53" ht="12.75" customHeight="1" x14ac:dyDescent="0.2">
      <c r="A1617" s="32"/>
      <c r="B1617" s="7"/>
      <c r="C1617" s="7"/>
      <c r="D1617" s="7"/>
      <c r="E1617" s="7"/>
      <c r="F1617" s="7"/>
      <c r="G1617" s="7"/>
      <c r="H1617" s="7"/>
      <c r="I1617" s="8"/>
      <c r="J1617" s="8"/>
      <c r="L1617" s="9"/>
      <c r="M1617" s="9"/>
      <c r="N1617" s="9"/>
      <c r="O1617" s="9"/>
      <c r="P1617" s="9"/>
      <c r="Q1617" s="9"/>
      <c r="R1617" s="9"/>
      <c r="S1617" s="10"/>
      <c r="T1617" s="10"/>
      <c r="V1617" s="84"/>
      <c r="W1617" s="84"/>
      <c r="X1617" s="87"/>
      <c r="Z1617" s="13"/>
      <c r="AA1617" s="11"/>
      <c r="AB1617" s="22"/>
      <c r="AD1617" s="90"/>
      <c r="AF1617" s="12"/>
      <c r="AG1617" s="104"/>
      <c r="AI1617" s="94"/>
      <c r="AJ1617" s="94"/>
      <c r="AK1617" s="94"/>
      <c r="AM1617" s="7"/>
      <c r="AN1617" s="7"/>
      <c r="AO1617" s="7"/>
      <c r="AP1617" s="7"/>
      <c r="AQ1617" s="7"/>
      <c r="AR1617" s="7"/>
      <c r="AS1617" s="18"/>
      <c r="AU1617" s="9"/>
      <c r="AV1617" s="9"/>
      <c r="AW1617" s="9"/>
      <c r="AX1617" s="9"/>
      <c r="AY1617" s="9"/>
      <c r="AZ1617" s="9"/>
      <c r="BA1617" s="10"/>
    </row>
    <row r="1618" spans="1:53" ht="12.75" customHeight="1" x14ac:dyDescent="0.2">
      <c r="A1618" s="32"/>
      <c r="B1618" s="7"/>
      <c r="C1618" s="7"/>
      <c r="D1618" s="7"/>
      <c r="E1618" s="7"/>
      <c r="F1618" s="7"/>
      <c r="G1618" s="7"/>
      <c r="H1618" s="7"/>
      <c r="I1618" s="8"/>
      <c r="J1618" s="8"/>
      <c r="L1618" s="9"/>
      <c r="M1618" s="9"/>
      <c r="N1618" s="9"/>
      <c r="O1618" s="9"/>
      <c r="P1618" s="9"/>
      <c r="Q1618" s="9"/>
      <c r="R1618" s="9"/>
      <c r="S1618" s="10"/>
      <c r="T1618" s="10"/>
      <c r="V1618" s="84"/>
      <c r="W1618" s="84"/>
      <c r="X1618" s="87"/>
      <c r="Z1618" s="13"/>
      <c r="AA1618" s="11"/>
      <c r="AB1618" s="22"/>
      <c r="AD1618" s="90"/>
      <c r="AF1618" s="12"/>
      <c r="AG1618" s="104"/>
      <c r="AI1618" s="94"/>
      <c r="AJ1618" s="94"/>
      <c r="AK1618" s="94"/>
      <c r="AM1618" s="7"/>
      <c r="AN1618" s="7"/>
      <c r="AO1618" s="7"/>
      <c r="AP1618" s="7"/>
      <c r="AQ1618" s="7"/>
      <c r="AR1618" s="7"/>
      <c r="AS1618" s="18"/>
      <c r="AU1618" s="9"/>
      <c r="AV1618" s="9"/>
      <c r="AW1618" s="9"/>
      <c r="AX1618" s="9"/>
      <c r="AY1618" s="9"/>
      <c r="AZ1618" s="9"/>
      <c r="BA1618" s="10"/>
    </row>
    <row r="1619" spans="1:53" ht="12.75" customHeight="1" x14ac:dyDescent="0.2">
      <c r="A1619" s="32"/>
      <c r="B1619" s="7"/>
      <c r="C1619" s="7"/>
      <c r="D1619" s="7"/>
      <c r="E1619" s="7"/>
      <c r="F1619" s="7"/>
      <c r="G1619" s="7"/>
      <c r="H1619" s="7"/>
      <c r="I1619" s="8"/>
      <c r="J1619" s="8"/>
      <c r="L1619" s="9"/>
      <c r="M1619" s="9"/>
      <c r="N1619" s="9"/>
      <c r="O1619" s="9"/>
      <c r="P1619" s="9"/>
      <c r="Q1619" s="9"/>
      <c r="R1619" s="9"/>
      <c r="S1619" s="10"/>
      <c r="T1619" s="10"/>
      <c r="V1619" s="84"/>
      <c r="W1619" s="84"/>
      <c r="X1619" s="87"/>
      <c r="Z1619" s="13"/>
      <c r="AA1619" s="11"/>
      <c r="AB1619" s="22"/>
      <c r="AD1619" s="90"/>
      <c r="AF1619" s="12"/>
      <c r="AG1619" s="104"/>
      <c r="AI1619" s="94"/>
      <c r="AJ1619" s="94"/>
      <c r="AK1619" s="94"/>
      <c r="AM1619" s="7"/>
      <c r="AN1619" s="7"/>
      <c r="AO1619" s="7"/>
      <c r="AP1619" s="7"/>
      <c r="AQ1619" s="7"/>
      <c r="AR1619" s="7"/>
      <c r="AS1619" s="18"/>
      <c r="AU1619" s="9"/>
      <c r="AV1619" s="9"/>
      <c r="AW1619" s="9"/>
      <c r="AX1619" s="9"/>
      <c r="AY1619" s="9"/>
      <c r="AZ1619" s="9"/>
      <c r="BA1619" s="10"/>
    </row>
    <row r="1620" spans="1:53" ht="12.75" customHeight="1" x14ac:dyDescent="0.2">
      <c r="A1620" s="32"/>
      <c r="B1620" s="7"/>
      <c r="C1620" s="7"/>
      <c r="D1620" s="7"/>
      <c r="E1620" s="7"/>
      <c r="F1620" s="7"/>
      <c r="G1620" s="7"/>
      <c r="H1620" s="7"/>
      <c r="I1620" s="8"/>
      <c r="J1620" s="8"/>
      <c r="L1620" s="9"/>
      <c r="M1620" s="9"/>
      <c r="N1620" s="9"/>
      <c r="O1620" s="9"/>
      <c r="P1620" s="9"/>
      <c r="Q1620" s="9"/>
      <c r="R1620" s="9"/>
      <c r="S1620" s="10"/>
      <c r="T1620" s="10"/>
      <c r="V1620" s="84"/>
      <c r="W1620" s="84"/>
      <c r="X1620" s="87"/>
      <c r="Z1620" s="13"/>
      <c r="AA1620" s="11"/>
      <c r="AB1620" s="22"/>
      <c r="AD1620" s="90"/>
      <c r="AF1620" s="12"/>
      <c r="AG1620" s="104"/>
      <c r="AI1620" s="94"/>
      <c r="AJ1620" s="94"/>
      <c r="AK1620" s="94"/>
      <c r="AM1620" s="7"/>
      <c r="AN1620" s="7"/>
      <c r="AO1620" s="7"/>
      <c r="AP1620" s="7"/>
      <c r="AQ1620" s="7"/>
      <c r="AR1620" s="7"/>
      <c r="AS1620" s="18"/>
      <c r="AU1620" s="9"/>
      <c r="AV1620" s="9"/>
      <c r="AW1620" s="9"/>
      <c r="AX1620" s="9"/>
      <c r="AY1620" s="9"/>
      <c r="AZ1620" s="9"/>
      <c r="BA1620" s="10"/>
    </row>
    <row r="1621" spans="1:53" ht="12.75" customHeight="1" x14ac:dyDescent="0.2">
      <c r="A1621" s="32"/>
      <c r="B1621" s="7"/>
      <c r="C1621" s="7"/>
      <c r="D1621" s="7"/>
      <c r="E1621" s="7"/>
      <c r="F1621" s="7"/>
      <c r="G1621" s="7"/>
      <c r="H1621" s="7"/>
      <c r="I1621" s="8"/>
      <c r="J1621" s="8"/>
      <c r="L1621" s="9"/>
      <c r="M1621" s="9"/>
      <c r="N1621" s="9"/>
      <c r="O1621" s="9"/>
      <c r="P1621" s="9"/>
      <c r="Q1621" s="9"/>
      <c r="R1621" s="9"/>
      <c r="S1621" s="10"/>
      <c r="T1621" s="10"/>
      <c r="V1621" s="84"/>
      <c r="W1621" s="84"/>
      <c r="X1621" s="87"/>
      <c r="Z1621" s="13"/>
      <c r="AA1621" s="11"/>
      <c r="AB1621" s="22"/>
      <c r="AD1621" s="90"/>
      <c r="AF1621" s="12"/>
      <c r="AG1621" s="104"/>
      <c r="AI1621" s="94"/>
      <c r="AJ1621" s="94"/>
      <c r="AK1621" s="94"/>
      <c r="AM1621" s="7"/>
      <c r="AN1621" s="7"/>
      <c r="AO1621" s="7"/>
      <c r="AP1621" s="7"/>
      <c r="AQ1621" s="7"/>
      <c r="AR1621" s="7"/>
      <c r="AS1621" s="18"/>
      <c r="AU1621" s="9"/>
      <c r="AV1621" s="9"/>
      <c r="AW1621" s="9"/>
      <c r="AX1621" s="9"/>
      <c r="AY1621" s="9"/>
      <c r="AZ1621" s="9"/>
      <c r="BA1621" s="10"/>
    </row>
    <row r="1622" spans="1:53" ht="12.75" customHeight="1" x14ac:dyDescent="0.2">
      <c r="A1622" s="32"/>
      <c r="B1622" s="7"/>
      <c r="C1622" s="7"/>
      <c r="D1622" s="7"/>
      <c r="E1622" s="7"/>
      <c r="F1622" s="7"/>
      <c r="G1622" s="7"/>
      <c r="H1622" s="7"/>
      <c r="I1622" s="8"/>
      <c r="J1622" s="8"/>
      <c r="L1622" s="9"/>
      <c r="M1622" s="9"/>
      <c r="N1622" s="9"/>
      <c r="O1622" s="9"/>
      <c r="P1622" s="9"/>
      <c r="Q1622" s="9"/>
      <c r="R1622" s="9"/>
      <c r="S1622" s="10"/>
      <c r="T1622" s="10"/>
      <c r="V1622" s="84"/>
      <c r="W1622" s="84"/>
      <c r="X1622" s="87"/>
      <c r="Z1622" s="13"/>
      <c r="AA1622" s="11"/>
      <c r="AB1622" s="22"/>
      <c r="AD1622" s="90"/>
      <c r="AF1622" s="12"/>
      <c r="AG1622" s="104"/>
      <c r="AI1622" s="94"/>
      <c r="AJ1622" s="94"/>
      <c r="AK1622" s="94"/>
      <c r="AM1622" s="7"/>
      <c r="AN1622" s="7"/>
      <c r="AO1622" s="7"/>
      <c r="AP1622" s="7"/>
      <c r="AQ1622" s="7"/>
      <c r="AR1622" s="7"/>
      <c r="AS1622" s="18"/>
      <c r="AU1622" s="9"/>
      <c r="AV1622" s="9"/>
      <c r="AW1622" s="9"/>
      <c r="AX1622" s="9"/>
      <c r="AY1622" s="9"/>
      <c r="AZ1622" s="9"/>
      <c r="BA1622" s="10"/>
    </row>
    <row r="1623" spans="1:53" ht="12.75" customHeight="1" x14ac:dyDescent="0.2">
      <c r="A1623" s="32"/>
      <c r="B1623" s="7"/>
      <c r="C1623" s="7"/>
      <c r="D1623" s="7"/>
      <c r="E1623" s="7"/>
      <c r="F1623" s="7"/>
      <c r="G1623" s="7"/>
      <c r="H1623" s="7"/>
      <c r="I1623" s="8"/>
      <c r="J1623" s="8"/>
      <c r="L1623" s="9"/>
      <c r="M1623" s="9"/>
      <c r="N1623" s="9"/>
      <c r="O1623" s="9"/>
      <c r="P1623" s="9"/>
      <c r="Q1623" s="9"/>
      <c r="R1623" s="9"/>
      <c r="S1623" s="10"/>
      <c r="T1623" s="10"/>
      <c r="V1623" s="84"/>
      <c r="W1623" s="84"/>
      <c r="X1623" s="87"/>
      <c r="Z1623" s="13"/>
      <c r="AA1623" s="11"/>
      <c r="AB1623" s="22"/>
      <c r="AD1623" s="90"/>
      <c r="AF1623" s="12"/>
      <c r="AG1623" s="104"/>
      <c r="AI1623" s="94"/>
      <c r="AJ1623" s="94"/>
      <c r="AK1623" s="94"/>
      <c r="AM1623" s="7"/>
      <c r="AN1623" s="7"/>
      <c r="AO1623" s="7"/>
      <c r="AP1623" s="7"/>
      <c r="AQ1623" s="7"/>
      <c r="AR1623" s="7"/>
      <c r="AS1623" s="18"/>
      <c r="AU1623" s="9"/>
      <c r="AV1623" s="9"/>
      <c r="AW1623" s="9"/>
      <c r="AX1623" s="9"/>
      <c r="AY1623" s="9"/>
      <c r="AZ1623" s="9"/>
      <c r="BA1623" s="10"/>
    </row>
    <row r="1624" spans="1:53" ht="12.75" customHeight="1" x14ac:dyDescent="0.2">
      <c r="A1624" s="32"/>
      <c r="B1624" s="7"/>
      <c r="C1624" s="7"/>
      <c r="D1624" s="7"/>
      <c r="E1624" s="7"/>
      <c r="F1624" s="7"/>
      <c r="G1624" s="7"/>
      <c r="H1624" s="7"/>
      <c r="I1624" s="8"/>
      <c r="J1624" s="8"/>
      <c r="L1624" s="9"/>
      <c r="M1624" s="9"/>
      <c r="N1624" s="9"/>
      <c r="O1624" s="9"/>
      <c r="P1624" s="9"/>
      <c r="Q1624" s="9"/>
      <c r="R1624" s="9"/>
      <c r="S1624" s="10"/>
      <c r="T1624" s="10"/>
      <c r="V1624" s="84"/>
      <c r="W1624" s="84"/>
      <c r="X1624" s="87"/>
      <c r="Z1624" s="13"/>
      <c r="AA1624" s="11"/>
      <c r="AB1624" s="22"/>
      <c r="AD1624" s="90"/>
      <c r="AF1624" s="12"/>
      <c r="AG1624" s="104"/>
      <c r="AI1624" s="94"/>
      <c r="AJ1624" s="94"/>
      <c r="AK1624" s="94"/>
      <c r="AM1624" s="7"/>
      <c r="AN1624" s="7"/>
      <c r="AO1624" s="7"/>
      <c r="AP1624" s="7"/>
      <c r="AQ1624" s="7"/>
      <c r="AR1624" s="7"/>
      <c r="AS1624" s="18"/>
      <c r="AU1624" s="9"/>
      <c r="AV1624" s="9"/>
      <c r="AW1624" s="9"/>
      <c r="AX1624" s="9"/>
      <c r="AY1624" s="9"/>
      <c r="AZ1624" s="9"/>
      <c r="BA1624" s="10"/>
    </row>
    <row r="1625" spans="1:53" ht="12.75" customHeight="1" x14ac:dyDescent="0.2">
      <c r="A1625" s="32"/>
      <c r="B1625" s="7"/>
      <c r="C1625" s="7"/>
      <c r="D1625" s="7"/>
      <c r="E1625" s="7"/>
      <c r="F1625" s="7"/>
      <c r="G1625" s="7"/>
      <c r="H1625" s="7"/>
      <c r="I1625" s="8"/>
      <c r="J1625" s="8"/>
      <c r="L1625" s="9"/>
      <c r="M1625" s="9"/>
      <c r="N1625" s="9"/>
      <c r="O1625" s="9"/>
      <c r="P1625" s="9"/>
      <c r="Q1625" s="9"/>
      <c r="R1625" s="9"/>
      <c r="S1625" s="10"/>
      <c r="T1625" s="10"/>
      <c r="V1625" s="84"/>
      <c r="W1625" s="84"/>
      <c r="X1625" s="87"/>
      <c r="Z1625" s="13"/>
      <c r="AA1625" s="11"/>
      <c r="AB1625" s="22"/>
      <c r="AD1625" s="90"/>
      <c r="AF1625" s="12"/>
      <c r="AG1625" s="104"/>
      <c r="AI1625" s="94"/>
      <c r="AJ1625" s="94"/>
      <c r="AK1625" s="94"/>
      <c r="AM1625" s="7"/>
      <c r="AN1625" s="7"/>
      <c r="AO1625" s="7"/>
      <c r="AP1625" s="7"/>
      <c r="AQ1625" s="7"/>
      <c r="AR1625" s="7"/>
      <c r="AS1625" s="18"/>
      <c r="AU1625" s="9"/>
      <c r="AV1625" s="9"/>
      <c r="AW1625" s="9"/>
      <c r="AX1625" s="9"/>
      <c r="AY1625" s="9"/>
      <c r="AZ1625" s="9"/>
      <c r="BA1625" s="10"/>
    </row>
    <row r="1626" spans="1:53" ht="12.75" customHeight="1" x14ac:dyDescent="0.2">
      <c r="A1626" s="32"/>
      <c r="B1626" s="7"/>
      <c r="C1626" s="7"/>
      <c r="D1626" s="7"/>
      <c r="E1626" s="7"/>
      <c r="F1626" s="7"/>
      <c r="G1626" s="7"/>
      <c r="H1626" s="7"/>
      <c r="I1626" s="8"/>
      <c r="J1626" s="8"/>
      <c r="L1626" s="9"/>
      <c r="M1626" s="9"/>
      <c r="N1626" s="9"/>
      <c r="O1626" s="9"/>
      <c r="P1626" s="9"/>
      <c r="Q1626" s="9"/>
      <c r="R1626" s="9"/>
      <c r="S1626" s="10"/>
      <c r="T1626" s="10"/>
      <c r="V1626" s="84"/>
      <c r="W1626" s="84"/>
      <c r="X1626" s="87"/>
      <c r="Z1626" s="13"/>
      <c r="AA1626" s="11"/>
      <c r="AB1626" s="22"/>
      <c r="AD1626" s="90"/>
      <c r="AF1626" s="12"/>
      <c r="AG1626" s="104"/>
      <c r="AI1626" s="94"/>
      <c r="AJ1626" s="94"/>
      <c r="AK1626" s="94"/>
      <c r="AM1626" s="7"/>
      <c r="AN1626" s="7"/>
      <c r="AO1626" s="7"/>
      <c r="AP1626" s="7"/>
      <c r="AQ1626" s="7"/>
      <c r="AR1626" s="7"/>
      <c r="AS1626" s="18"/>
      <c r="AU1626" s="9"/>
      <c r="AV1626" s="9"/>
      <c r="AW1626" s="9"/>
      <c r="AX1626" s="9"/>
      <c r="AY1626" s="9"/>
      <c r="AZ1626" s="9"/>
      <c r="BA1626" s="10"/>
    </row>
    <row r="1627" spans="1:53" ht="12.75" customHeight="1" x14ac:dyDescent="0.2">
      <c r="A1627" s="32"/>
      <c r="B1627" s="7"/>
      <c r="C1627" s="7"/>
      <c r="D1627" s="7"/>
      <c r="E1627" s="7"/>
      <c r="F1627" s="7"/>
      <c r="G1627" s="7"/>
      <c r="H1627" s="7"/>
      <c r="I1627" s="8"/>
      <c r="J1627" s="8"/>
      <c r="L1627" s="9"/>
      <c r="M1627" s="9"/>
      <c r="N1627" s="9"/>
      <c r="O1627" s="9"/>
      <c r="P1627" s="9"/>
      <c r="Q1627" s="9"/>
      <c r="R1627" s="9"/>
      <c r="S1627" s="10"/>
      <c r="T1627" s="10"/>
      <c r="V1627" s="84"/>
      <c r="W1627" s="84"/>
      <c r="X1627" s="87"/>
      <c r="Z1627" s="13"/>
      <c r="AA1627" s="11"/>
      <c r="AB1627" s="22"/>
      <c r="AD1627" s="90"/>
      <c r="AF1627" s="12"/>
      <c r="AG1627" s="104"/>
      <c r="AI1627" s="94"/>
      <c r="AJ1627" s="94"/>
      <c r="AK1627" s="94"/>
      <c r="AM1627" s="7"/>
      <c r="AN1627" s="7"/>
      <c r="AO1627" s="7"/>
      <c r="AP1627" s="7"/>
      <c r="AQ1627" s="7"/>
      <c r="AR1627" s="7"/>
      <c r="AS1627" s="18"/>
      <c r="AU1627" s="9"/>
      <c r="AV1627" s="9"/>
      <c r="AW1627" s="9"/>
      <c r="AX1627" s="9"/>
      <c r="AY1627" s="9"/>
      <c r="AZ1627" s="9"/>
      <c r="BA1627" s="10"/>
    </row>
    <row r="1628" spans="1:53" ht="12.75" customHeight="1" x14ac:dyDescent="0.2">
      <c r="A1628" s="32"/>
      <c r="B1628" s="7"/>
      <c r="C1628" s="7"/>
      <c r="D1628" s="7"/>
      <c r="E1628" s="7"/>
      <c r="F1628" s="7"/>
      <c r="G1628" s="7"/>
      <c r="H1628" s="7"/>
      <c r="I1628" s="8"/>
      <c r="J1628" s="8"/>
      <c r="L1628" s="9"/>
      <c r="M1628" s="9"/>
      <c r="N1628" s="9"/>
      <c r="O1628" s="9"/>
      <c r="P1628" s="9"/>
      <c r="Q1628" s="9"/>
      <c r="R1628" s="9"/>
      <c r="S1628" s="10"/>
      <c r="T1628" s="10"/>
      <c r="V1628" s="84"/>
      <c r="W1628" s="84"/>
      <c r="X1628" s="87"/>
      <c r="Z1628" s="13"/>
      <c r="AA1628" s="11"/>
      <c r="AB1628" s="22"/>
      <c r="AD1628" s="90"/>
      <c r="AF1628" s="12"/>
      <c r="AG1628" s="104"/>
      <c r="AI1628" s="94"/>
      <c r="AJ1628" s="94"/>
      <c r="AK1628" s="94"/>
      <c r="AM1628" s="7"/>
      <c r="AN1628" s="7"/>
      <c r="AO1628" s="7"/>
      <c r="AP1628" s="7"/>
      <c r="AQ1628" s="7"/>
      <c r="AR1628" s="7"/>
      <c r="AS1628" s="18"/>
      <c r="AU1628" s="9"/>
      <c r="AV1628" s="9"/>
      <c r="AW1628" s="9"/>
      <c r="AX1628" s="9"/>
      <c r="AY1628" s="9"/>
      <c r="AZ1628" s="9"/>
      <c r="BA1628" s="10"/>
    </row>
    <row r="1629" spans="1:53" ht="12.75" customHeight="1" x14ac:dyDescent="0.2">
      <c r="A1629" s="32"/>
      <c r="B1629" s="7"/>
      <c r="C1629" s="7"/>
      <c r="D1629" s="7"/>
      <c r="E1629" s="7"/>
      <c r="F1629" s="7"/>
      <c r="G1629" s="7"/>
      <c r="H1629" s="7"/>
      <c r="I1629" s="8"/>
      <c r="J1629" s="8"/>
      <c r="L1629" s="9"/>
      <c r="M1629" s="9"/>
      <c r="N1629" s="9"/>
      <c r="O1629" s="9"/>
      <c r="P1629" s="9"/>
      <c r="Q1629" s="9"/>
      <c r="R1629" s="9"/>
      <c r="S1629" s="10"/>
      <c r="T1629" s="10"/>
      <c r="V1629" s="84"/>
      <c r="W1629" s="84"/>
      <c r="X1629" s="87"/>
      <c r="Z1629" s="13"/>
      <c r="AA1629" s="11"/>
      <c r="AB1629" s="22"/>
      <c r="AD1629" s="90"/>
      <c r="AF1629" s="12"/>
      <c r="AG1629" s="104"/>
      <c r="AI1629" s="94"/>
      <c r="AJ1629" s="94"/>
      <c r="AK1629" s="94"/>
      <c r="AM1629" s="7"/>
      <c r="AN1629" s="7"/>
      <c r="AO1629" s="7"/>
      <c r="AP1629" s="7"/>
      <c r="AQ1629" s="7"/>
      <c r="AR1629" s="7"/>
      <c r="AS1629" s="18"/>
      <c r="AU1629" s="9"/>
      <c r="AV1629" s="9"/>
      <c r="AW1629" s="9"/>
      <c r="AX1629" s="9"/>
      <c r="AY1629" s="9"/>
      <c r="AZ1629" s="9"/>
      <c r="BA1629" s="10"/>
    </row>
    <row r="1630" spans="1:53" ht="12.75" customHeight="1" x14ac:dyDescent="0.2">
      <c r="A1630" s="32"/>
      <c r="B1630" s="7"/>
      <c r="C1630" s="7"/>
      <c r="D1630" s="7"/>
      <c r="E1630" s="7"/>
      <c r="F1630" s="7"/>
      <c r="G1630" s="7"/>
      <c r="H1630" s="7"/>
      <c r="I1630" s="8"/>
      <c r="J1630" s="8"/>
      <c r="L1630" s="9"/>
      <c r="M1630" s="9"/>
      <c r="N1630" s="9"/>
      <c r="O1630" s="9"/>
      <c r="P1630" s="9"/>
      <c r="Q1630" s="9"/>
      <c r="R1630" s="9"/>
      <c r="S1630" s="10"/>
      <c r="T1630" s="10"/>
      <c r="V1630" s="84"/>
      <c r="W1630" s="84"/>
      <c r="X1630" s="87"/>
      <c r="Z1630" s="13"/>
      <c r="AA1630" s="11"/>
      <c r="AB1630" s="22"/>
      <c r="AD1630" s="90"/>
      <c r="AF1630" s="12"/>
      <c r="AG1630" s="104"/>
      <c r="AI1630" s="94"/>
      <c r="AJ1630" s="94"/>
      <c r="AK1630" s="94"/>
      <c r="AM1630" s="7"/>
      <c r="AN1630" s="7"/>
      <c r="AO1630" s="7"/>
      <c r="AP1630" s="7"/>
      <c r="AQ1630" s="7"/>
      <c r="AR1630" s="7"/>
      <c r="AS1630" s="18"/>
      <c r="AU1630" s="9"/>
      <c r="AV1630" s="9"/>
      <c r="AW1630" s="9"/>
      <c r="AX1630" s="9"/>
      <c r="AY1630" s="9"/>
      <c r="AZ1630" s="9"/>
      <c r="BA1630" s="10"/>
    </row>
    <row r="1631" spans="1:53" ht="12.75" customHeight="1" x14ac:dyDescent="0.2">
      <c r="A1631" s="32"/>
      <c r="B1631" s="7"/>
      <c r="C1631" s="7"/>
      <c r="D1631" s="7"/>
      <c r="E1631" s="7"/>
      <c r="F1631" s="7"/>
      <c r="G1631" s="7"/>
      <c r="H1631" s="7"/>
      <c r="I1631" s="8"/>
      <c r="J1631" s="8"/>
      <c r="L1631" s="9"/>
      <c r="M1631" s="9"/>
      <c r="N1631" s="9"/>
      <c r="O1631" s="9"/>
      <c r="P1631" s="9"/>
      <c r="Q1631" s="9"/>
      <c r="R1631" s="9"/>
      <c r="S1631" s="10"/>
      <c r="T1631" s="10"/>
      <c r="V1631" s="84"/>
      <c r="W1631" s="84"/>
      <c r="X1631" s="87"/>
      <c r="Z1631" s="13"/>
      <c r="AA1631" s="11"/>
      <c r="AB1631" s="22"/>
      <c r="AD1631" s="90"/>
      <c r="AF1631" s="12"/>
      <c r="AG1631" s="104"/>
      <c r="AI1631" s="94"/>
      <c r="AJ1631" s="94"/>
      <c r="AK1631" s="94"/>
      <c r="AM1631" s="7"/>
      <c r="AN1631" s="7"/>
      <c r="AO1631" s="7"/>
      <c r="AP1631" s="7"/>
      <c r="AQ1631" s="7"/>
      <c r="AR1631" s="7"/>
      <c r="AS1631" s="18"/>
      <c r="AU1631" s="9"/>
      <c r="AV1631" s="9"/>
      <c r="AW1631" s="9"/>
      <c r="AX1631" s="9"/>
      <c r="AY1631" s="9"/>
      <c r="AZ1631" s="9"/>
      <c r="BA1631" s="10"/>
    </row>
    <row r="1632" spans="1:53" ht="12.75" customHeight="1" x14ac:dyDescent="0.2">
      <c r="A1632" s="32"/>
      <c r="B1632" s="7"/>
      <c r="C1632" s="7"/>
      <c r="D1632" s="7"/>
      <c r="E1632" s="7"/>
      <c r="F1632" s="7"/>
      <c r="G1632" s="7"/>
      <c r="H1632" s="7"/>
      <c r="I1632" s="8"/>
      <c r="J1632" s="8"/>
      <c r="L1632" s="9"/>
      <c r="M1632" s="9"/>
      <c r="N1632" s="9"/>
      <c r="O1632" s="9"/>
      <c r="P1632" s="9"/>
      <c r="Q1632" s="9"/>
      <c r="R1632" s="9"/>
      <c r="S1632" s="10"/>
      <c r="T1632" s="10"/>
      <c r="V1632" s="84"/>
      <c r="W1632" s="84"/>
      <c r="X1632" s="87"/>
      <c r="Z1632" s="13"/>
      <c r="AA1632" s="11"/>
      <c r="AB1632" s="22"/>
      <c r="AD1632" s="90"/>
      <c r="AF1632" s="12"/>
      <c r="AG1632" s="104"/>
      <c r="AI1632" s="94"/>
      <c r="AJ1632" s="94"/>
      <c r="AK1632" s="94"/>
      <c r="AM1632" s="7"/>
      <c r="AN1632" s="7"/>
      <c r="AO1632" s="7"/>
      <c r="AP1632" s="7"/>
      <c r="AQ1632" s="7"/>
      <c r="AR1632" s="7"/>
      <c r="AS1632" s="18"/>
      <c r="AU1632" s="9"/>
      <c r="AV1632" s="9"/>
      <c r="AW1632" s="9"/>
      <c r="AX1632" s="9"/>
      <c r="AY1632" s="9"/>
      <c r="AZ1632" s="9"/>
      <c r="BA1632" s="10"/>
    </row>
    <row r="1633" spans="1:53" ht="12.75" customHeight="1" x14ac:dyDescent="0.2">
      <c r="A1633" s="32"/>
      <c r="B1633" s="7"/>
      <c r="C1633" s="7"/>
      <c r="D1633" s="7"/>
      <c r="E1633" s="7"/>
      <c r="F1633" s="7"/>
      <c r="G1633" s="7"/>
      <c r="H1633" s="7"/>
      <c r="I1633" s="8"/>
      <c r="J1633" s="8"/>
      <c r="L1633" s="9"/>
      <c r="M1633" s="9"/>
      <c r="N1633" s="9"/>
      <c r="O1633" s="9"/>
      <c r="P1633" s="9"/>
      <c r="Q1633" s="9"/>
      <c r="R1633" s="9"/>
      <c r="S1633" s="10"/>
      <c r="T1633" s="10"/>
      <c r="V1633" s="84"/>
      <c r="W1633" s="84"/>
      <c r="X1633" s="87"/>
      <c r="Z1633" s="13"/>
      <c r="AA1633" s="11"/>
      <c r="AB1633" s="22"/>
      <c r="AD1633" s="90"/>
      <c r="AF1633" s="12"/>
      <c r="AG1633" s="104"/>
      <c r="AI1633" s="94"/>
      <c r="AJ1633" s="94"/>
      <c r="AK1633" s="94"/>
      <c r="AM1633" s="7"/>
      <c r="AN1633" s="7"/>
      <c r="AO1633" s="7"/>
      <c r="AP1633" s="7"/>
      <c r="AQ1633" s="7"/>
      <c r="AR1633" s="7"/>
      <c r="AS1633" s="18"/>
      <c r="AU1633" s="9"/>
      <c r="AV1633" s="9"/>
      <c r="AW1633" s="9"/>
      <c r="AX1633" s="9"/>
      <c r="AY1633" s="9"/>
      <c r="AZ1633" s="9"/>
      <c r="BA1633" s="10"/>
    </row>
    <row r="1634" spans="1:53" ht="12.75" customHeight="1" x14ac:dyDescent="0.2">
      <c r="A1634" s="32"/>
      <c r="B1634" s="7"/>
      <c r="C1634" s="7"/>
      <c r="D1634" s="7"/>
      <c r="E1634" s="7"/>
      <c r="F1634" s="7"/>
      <c r="G1634" s="7"/>
      <c r="H1634" s="7"/>
      <c r="I1634" s="8"/>
      <c r="J1634" s="8"/>
      <c r="L1634" s="9"/>
      <c r="M1634" s="9"/>
      <c r="N1634" s="9"/>
      <c r="O1634" s="9"/>
      <c r="P1634" s="9"/>
      <c r="Q1634" s="9"/>
      <c r="R1634" s="9"/>
      <c r="S1634" s="10"/>
      <c r="T1634" s="10"/>
      <c r="V1634" s="84"/>
      <c r="W1634" s="84"/>
      <c r="X1634" s="87"/>
      <c r="Z1634" s="13"/>
      <c r="AA1634" s="11"/>
      <c r="AB1634" s="22"/>
      <c r="AD1634" s="90"/>
      <c r="AF1634" s="12"/>
      <c r="AG1634" s="104"/>
      <c r="AI1634" s="94"/>
      <c r="AJ1634" s="94"/>
      <c r="AK1634" s="94"/>
      <c r="AM1634" s="7"/>
      <c r="AN1634" s="7"/>
      <c r="AO1634" s="7"/>
      <c r="AP1634" s="7"/>
      <c r="AQ1634" s="7"/>
      <c r="AR1634" s="7"/>
      <c r="AS1634" s="18"/>
      <c r="AU1634" s="9"/>
      <c r="AV1634" s="9"/>
      <c r="AW1634" s="9"/>
      <c r="AX1634" s="9"/>
      <c r="AY1634" s="9"/>
      <c r="AZ1634" s="9"/>
      <c r="BA1634" s="10"/>
    </row>
    <row r="1635" spans="1:53" ht="12.75" customHeight="1" x14ac:dyDescent="0.2">
      <c r="A1635" s="32"/>
      <c r="B1635" s="7"/>
      <c r="C1635" s="7"/>
      <c r="D1635" s="7"/>
      <c r="E1635" s="7"/>
      <c r="F1635" s="7"/>
      <c r="G1635" s="7"/>
      <c r="H1635" s="7"/>
      <c r="I1635" s="8"/>
      <c r="J1635" s="8"/>
      <c r="L1635" s="9"/>
      <c r="M1635" s="9"/>
      <c r="N1635" s="9"/>
      <c r="O1635" s="9"/>
      <c r="P1635" s="9"/>
      <c r="Q1635" s="9"/>
      <c r="R1635" s="9"/>
      <c r="S1635" s="10"/>
      <c r="T1635" s="10"/>
      <c r="V1635" s="84"/>
      <c r="W1635" s="84"/>
      <c r="X1635" s="87"/>
      <c r="Z1635" s="13"/>
      <c r="AA1635" s="11"/>
      <c r="AB1635" s="22"/>
      <c r="AD1635" s="90"/>
      <c r="AF1635" s="12"/>
      <c r="AG1635" s="104"/>
      <c r="AI1635" s="94"/>
      <c r="AJ1635" s="94"/>
      <c r="AK1635" s="94"/>
      <c r="AM1635" s="7"/>
      <c r="AN1635" s="7"/>
      <c r="AO1635" s="7"/>
      <c r="AP1635" s="7"/>
      <c r="AQ1635" s="7"/>
      <c r="AR1635" s="7"/>
      <c r="AS1635" s="18"/>
      <c r="AU1635" s="9"/>
      <c r="AV1635" s="9"/>
      <c r="AW1635" s="9"/>
      <c r="AX1635" s="9"/>
      <c r="AY1635" s="9"/>
      <c r="AZ1635" s="9"/>
      <c r="BA1635" s="10"/>
    </row>
    <row r="1636" spans="1:53" ht="12.75" customHeight="1" x14ac:dyDescent="0.2">
      <c r="A1636" s="32"/>
      <c r="B1636" s="7"/>
      <c r="C1636" s="7"/>
      <c r="D1636" s="7"/>
      <c r="E1636" s="7"/>
      <c r="F1636" s="7"/>
      <c r="G1636" s="7"/>
      <c r="H1636" s="7"/>
      <c r="I1636" s="8"/>
      <c r="J1636" s="8"/>
      <c r="L1636" s="9"/>
      <c r="M1636" s="9"/>
      <c r="N1636" s="9"/>
      <c r="O1636" s="9"/>
      <c r="P1636" s="9"/>
      <c r="Q1636" s="9"/>
      <c r="R1636" s="9"/>
      <c r="S1636" s="10"/>
      <c r="T1636" s="10"/>
      <c r="V1636" s="84"/>
      <c r="W1636" s="84"/>
      <c r="X1636" s="87"/>
      <c r="Z1636" s="13"/>
      <c r="AA1636" s="11"/>
      <c r="AB1636" s="22"/>
      <c r="AD1636" s="90"/>
      <c r="AF1636" s="12"/>
      <c r="AG1636" s="104"/>
      <c r="AI1636" s="94"/>
      <c r="AJ1636" s="94"/>
      <c r="AK1636" s="94"/>
      <c r="AM1636" s="7"/>
      <c r="AN1636" s="7"/>
      <c r="AO1636" s="7"/>
      <c r="AP1636" s="7"/>
      <c r="AQ1636" s="7"/>
      <c r="AR1636" s="7"/>
      <c r="AS1636" s="18"/>
      <c r="AU1636" s="9"/>
      <c r="AV1636" s="9"/>
      <c r="AW1636" s="9"/>
      <c r="AX1636" s="9"/>
      <c r="AY1636" s="9"/>
      <c r="AZ1636" s="9"/>
      <c r="BA1636" s="10"/>
    </row>
    <row r="1637" spans="1:53" ht="12.75" customHeight="1" x14ac:dyDescent="0.2">
      <c r="A1637" s="32"/>
      <c r="B1637" s="7"/>
      <c r="C1637" s="7"/>
      <c r="D1637" s="7"/>
      <c r="E1637" s="7"/>
      <c r="F1637" s="7"/>
      <c r="G1637" s="7"/>
      <c r="H1637" s="7"/>
      <c r="I1637" s="8"/>
      <c r="J1637" s="8"/>
      <c r="L1637" s="9"/>
      <c r="M1637" s="9"/>
      <c r="N1637" s="9"/>
      <c r="O1637" s="9"/>
      <c r="P1637" s="9"/>
      <c r="Q1637" s="9"/>
      <c r="R1637" s="9"/>
      <c r="S1637" s="10"/>
      <c r="T1637" s="10"/>
      <c r="V1637" s="84"/>
      <c r="W1637" s="84"/>
      <c r="X1637" s="87"/>
      <c r="Z1637" s="13"/>
      <c r="AA1637" s="11"/>
      <c r="AB1637" s="22"/>
      <c r="AD1637" s="90"/>
      <c r="AF1637" s="12"/>
      <c r="AG1637" s="104"/>
      <c r="AI1637" s="94"/>
      <c r="AJ1637" s="94"/>
      <c r="AK1637" s="94"/>
      <c r="AM1637" s="7"/>
      <c r="AN1637" s="7"/>
      <c r="AO1637" s="7"/>
      <c r="AP1637" s="7"/>
      <c r="AQ1637" s="7"/>
      <c r="AR1637" s="7"/>
      <c r="AS1637" s="18"/>
      <c r="AU1637" s="9"/>
      <c r="AV1637" s="9"/>
      <c r="AW1637" s="9"/>
      <c r="AX1637" s="9"/>
      <c r="AY1637" s="9"/>
      <c r="AZ1637" s="9"/>
      <c r="BA1637" s="10"/>
    </row>
    <row r="1638" spans="1:53" ht="12.75" customHeight="1" x14ac:dyDescent="0.2">
      <c r="A1638" s="32"/>
      <c r="B1638" s="7"/>
      <c r="C1638" s="7"/>
      <c r="D1638" s="7"/>
      <c r="E1638" s="7"/>
      <c r="F1638" s="7"/>
      <c r="G1638" s="7"/>
      <c r="H1638" s="7"/>
      <c r="I1638" s="8"/>
      <c r="J1638" s="8"/>
      <c r="L1638" s="9"/>
      <c r="M1638" s="9"/>
      <c r="N1638" s="9"/>
      <c r="O1638" s="9"/>
      <c r="P1638" s="9"/>
      <c r="Q1638" s="9"/>
      <c r="R1638" s="9"/>
      <c r="S1638" s="10"/>
      <c r="T1638" s="10"/>
      <c r="V1638" s="84"/>
      <c r="W1638" s="84"/>
      <c r="X1638" s="87"/>
      <c r="Z1638" s="13"/>
      <c r="AA1638" s="11"/>
      <c r="AB1638" s="22"/>
      <c r="AD1638" s="90"/>
      <c r="AF1638" s="12"/>
      <c r="AG1638" s="104"/>
      <c r="AI1638" s="94"/>
      <c r="AJ1638" s="94"/>
      <c r="AK1638" s="94"/>
      <c r="AM1638" s="7"/>
      <c r="AN1638" s="7"/>
      <c r="AO1638" s="7"/>
      <c r="AP1638" s="7"/>
      <c r="AQ1638" s="7"/>
      <c r="AR1638" s="7"/>
      <c r="AS1638" s="18"/>
      <c r="AU1638" s="9"/>
      <c r="AV1638" s="9"/>
      <c r="AW1638" s="9"/>
      <c r="AX1638" s="9"/>
      <c r="AY1638" s="9"/>
      <c r="AZ1638" s="9"/>
      <c r="BA1638" s="10"/>
    </row>
    <row r="1639" spans="1:53" ht="12.75" customHeight="1" x14ac:dyDescent="0.2">
      <c r="A1639" s="32"/>
      <c r="B1639" s="7"/>
      <c r="C1639" s="7"/>
      <c r="D1639" s="7"/>
      <c r="E1639" s="7"/>
      <c r="F1639" s="7"/>
      <c r="G1639" s="7"/>
      <c r="H1639" s="7"/>
      <c r="I1639" s="8"/>
      <c r="J1639" s="8"/>
      <c r="L1639" s="9"/>
      <c r="M1639" s="9"/>
      <c r="N1639" s="9"/>
      <c r="O1639" s="9"/>
      <c r="P1639" s="9"/>
      <c r="Q1639" s="9"/>
      <c r="R1639" s="9"/>
      <c r="S1639" s="10"/>
      <c r="T1639" s="10"/>
      <c r="V1639" s="84"/>
      <c r="W1639" s="84"/>
      <c r="X1639" s="87"/>
      <c r="Z1639" s="13"/>
      <c r="AA1639" s="11"/>
      <c r="AB1639" s="22"/>
      <c r="AD1639" s="90"/>
      <c r="AF1639" s="12"/>
      <c r="AG1639" s="104"/>
      <c r="AI1639" s="94"/>
      <c r="AJ1639" s="94"/>
      <c r="AK1639" s="94"/>
      <c r="AM1639" s="7"/>
      <c r="AN1639" s="7"/>
      <c r="AO1639" s="7"/>
      <c r="AP1639" s="7"/>
      <c r="AQ1639" s="7"/>
      <c r="AR1639" s="7"/>
      <c r="AS1639" s="18"/>
      <c r="AU1639" s="9"/>
      <c r="AV1639" s="9"/>
      <c r="AW1639" s="9"/>
      <c r="AX1639" s="9"/>
      <c r="AY1639" s="9"/>
      <c r="AZ1639" s="9"/>
      <c r="BA1639" s="10"/>
    </row>
    <row r="1640" spans="1:53" ht="12.75" customHeight="1" x14ac:dyDescent="0.2">
      <c r="A1640" s="32"/>
      <c r="B1640" s="7"/>
      <c r="C1640" s="7"/>
      <c r="D1640" s="7"/>
      <c r="E1640" s="7"/>
      <c r="F1640" s="7"/>
      <c r="G1640" s="7"/>
      <c r="H1640" s="7"/>
      <c r="I1640" s="8"/>
      <c r="J1640" s="8"/>
      <c r="L1640" s="9"/>
      <c r="M1640" s="9"/>
      <c r="N1640" s="9"/>
      <c r="O1640" s="9"/>
      <c r="P1640" s="9"/>
      <c r="Q1640" s="9"/>
      <c r="R1640" s="9"/>
      <c r="S1640" s="10"/>
      <c r="T1640" s="10"/>
      <c r="V1640" s="84"/>
      <c r="W1640" s="84"/>
      <c r="X1640" s="87"/>
      <c r="Z1640" s="13"/>
      <c r="AA1640" s="11"/>
      <c r="AB1640" s="22"/>
      <c r="AD1640" s="90"/>
      <c r="AF1640" s="12"/>
      <c r="AG1640" s="104"/>
      <c r="AI1640" s="94"/>
      <c r="AJ1640" s="94"/>
      <c r="AK1640" s="94"/>
      <c r="AM1640" s="7"/>
      <c r="AN1640" s="7"/>
      <c r="AO1640" s="7"/>
      <c r="AP1640" s="7"/>
      <c r="AQ1640" s="7"/>
      <c r="AR1640" s="7"/>
      <c r="AS1640" s="18"/>
      <c r="AU1640" s="9"/>
      <c r="AV1640" s="9"/>
      <c r="AW1640" s="9"/>
      <c r="AX1640" s="9"/>
      <c r="AY1640" s="9"/>
      <c r="AZ1640" s="9"/>
      <c r="BA1640" s="10"/>
    </row>
    <row r="1641" spans="1:53" ht="12.75" customHeight="1" x14ac:dyDescent="0.2">
      <c r="A1641" s="32"/>
      <c r="B1641" s="7"/>
      <c r="C1641" s="7"/>
      <c r="D1641" s="7"/>
      <c r="E1641" s="7"/>
      <c r="F1641" s="7"/>
      <c r="G1641" s="7"/>
      <c r="H1641" s="7"/>
      <c r="I1641" s="8"/>
      <c r="J1641" s="8"/>
      <c r="L1641" s="9"/>
      <c r="M1641" s="9"/>
      <c r="N1641" s="9"/>
      <c r="O1641" s="9"/>
      <c r="P1641" s="9"/>
      <c r="Q1641" s="9"/>
      <c r="R1641" s="9"/>
      <c r="S1641" s="10"/>
      <c r="T1641" s="10"/>
      <c r="V1641" s="84"/>
      <c r="W1641" s="84"/>
      <c r="X1641" s="87"/>
      <c r="Z1641" s="13"/>
      <c r="AA1641" s="11"/>
      <c r="AB1641" s="22"/>
      <c r="AD1641" s="90"/>
      <c r="AF1641" s="12"/>
      <c r="AG1641" s="104"/>
      <c r="AI1641" s="94"/>
      <c r="AJ1641" s="94"/>
      <c r="AK1641" s="94"/>
      <c r="AM1641" s="7"/>
      <c r="AN1641" s="7"/>
      <c r="AO1641" s="7"/>
      <c r="AP1641" s="7"/>
      <c r="AQ1641" s="7"/>
      <c r="AR1641" s="7"/>
      <c r="AS1641" s="18"/>
      <c r="AU1641" s="9"/>
      <c r="AV1641" s="9"/>
      <c r="AW1641" s="9"/>
      <c r="AX1641" s="9"/>
      <c r="AY1641" s="9"/>
      <c r="AZ1641" s="9"/>
      <c r="BA1641" s="10"/>
    </row>
    <row r="1642" spans="1:53" ht="12.75" customHeight="1" x14ac:dyDescent="0.2">
      <c r="A1642" s="32"/>
      <c r="B1642" s="7"/>
      <c r="C1642" s="7"/>
      <c r="D1642" s="7"/>
      <c r="E1642" s="7"/>
      <c r="F1642" s="7"/>
      <c r="G1642" s="7"/>
      <c r="H1642" s="7"/>
      <c r="I1642" s="8"/>
      <c r="J1642" s="8"/>
      <c r="L1642" s="9"/>
      <c r="M1642" s="9"/>
      <c r="N1642" s="9"/>
      <c r="O1642" s="9"/>
      <c r="P1642" s="9"/>
      <c r="Q1642" s="9"/>
      <c r="R1642" s="9"/>
      <c r="S1642" s="10"/>
      <c r="T1642" s="10"/>
      <c r="V1642" s="84"/>
      <c r="W1642" s="84"/>
      <c r="X1642" s="87"/>
      <c r="Z1642" s="13"/>
      <c r="AA1642" s="11"/>
      <c r="AB1642" s="22"/>
      <c r="AD1642" s="90"/>
      <c r="AF1642" s="12"/>
      <c r="AG1642" s="104"/>
      <c r="AI1642" s="94"/>
      <c r="AJ1642" s="94"/>
      <c r="AK1642" s="94"/>
      <c r="AM1642" s="7"/>
      <c r="AN1642" s="7"/>
      <c r="AO1642" s="7"/>
      <c r="AP1642" s="7"/>
      <c r="AQ1642" s="7"/>
      <c r="AR1642" s="7"/>
      <c r="AS1642" s="18"/>
      <c r="AU1642" s="9"/>
      <c r="AV1642" s="9"/>
      <c r="AW1642" s="9"/>
      <c r="AX1642" s="9"/>
      <c r="AY1642" s="9"/>
      <c r="AZ1642" s="9"/>
      <c r="BA1642" s="10"/>
    </row>
    <row r="1643" spans="1:53" ht="12.75" customHeight="1" x14ac:dyDescent="0.2">
      <c r="A1643" s="32"/>
      <c r="B1643" s="7"/>
      <c r="C1643" s="7"/>
      <c r="D1643" s="7"/>
      <c r="E1643" s="7"/>
      <c r="F1643" s="7"/>
      <c r="G1643" s="7"/>
      <c r="H1643" s="7"/>
      <c r="I1643" s="8"/>
      <c r="J1643" s="8"/>
      <c r="L1643" s="9"/>
      <c r="M1643" s="9"/>
      <c r="N1643" s="9"/>
      <c r="O1643" s="9"/>
      <c r="P1643" s="9"/>
      <c r="Q1643" s="9"/>
      <c r="R1643" s="9"/>
      <c r="S1643" s="10"/>
      <c r="T1643" s="10"/>
      <c r="V1643" s="84"/>
      <c r="W1643" s="84"/>
      <c r="X1643" s="87"/>
      <c r="Z1643" s="13"/>
      <c r="AA1643" s="11"/>
      <c r="AB1643" s="22"/>
      <c r="AD1643" s="90"/>
      <c r="AF1643" s="12"/>
      <c r="AG1643" s="104"/>
      <c r="AI1643" s="94"/>
      <c r="AJ1643" s="94"/>
      <c r="AK1643" s="94"/>
      <c r="AM1643" s="7"/>
      <c r="AN1643" s="7"/>
      <c r="AO1643" s="7"/>
      <c r="AP1643" s="7"/>
      <c r="AQ1643" s="7"/>
      <c r="AR1643" s="7"/>
      <c r="AS1643" s="18"/>
      <c r="AU1643" s="9"/>
      <c r="AV1643" s="9"/>
      <c r="AW1643" s="9"/>
      <c r="AX1643" s="9"/>
      <c r="AY1643" s="9"/>
      <c r="AZ1643" s="9"/>
      <c r="BA1643" s="10"/>
    </row>
    <row r="1644" spans="1:53" ht="12.75" customHeight="1" x14ac:dyDescent="0.2">
      <c r="A1644" s="32"/>
      <c r="B1644" s="7"/>
      <c r="C1644" s="7"/>
      <c r="D1644" s="7"/>
      <c r="E1644" s="7"/>
      <c r="F1644" s="7"/>
      <c r="G1644" s="7"/>
      <c r="H1644" s="7"/>
      <c r="I1644" s="8"/>
      <c r="J1644" s="8"/>
      <c r="L1644" s="9"/>
      <c r="M1644" s="9"/>
      <c r="N1644" s="9"/>
      <c r="O1644" s="9"/>
      <c r="P1644" s="9"/>
      <c r="Q1644" s="9"/>
      <c r="R1644" s="9"/>
      <c r="S1644" s="10"/>
      <c r="T1644" s="10"/>
      <c r="V1644" s="84"/>
      <c r="W1644" s="84"/>
      <c r="X1644" s="87"/>
      <c r="Z1644" s="13"/>
      <c r="AA1644" s="11"/>
      <c r="AB1644" s="22"/>
      <c r="AD1644" s="90"/>
      <c r="AF1644" s="12"/>
      <c r="AG1644" s="104"/>
      <c r="AI1644" s="94"/>
      <c r="AJ1644" s="94"/>
      <c r="AK1644" s="94"/>
      <c r="AM1644" s="7"/>
      <c r="AN1644" s="7"/>
      <c r="AO1644" s="7"/>
      <c r="AP1644" s="7"/>
      <c r="AQ1644" s="7"/>
      <c r="AR1644" s="7"/>
      <c r="AS1644" s="18"/>
      <c r="AU1644" s="9"/>
      <c r="AV1644" s="9"/>
      <c r="AW1644" s="9"/>
      <c r="AX1644" s="9"/>
      <c r="AY1644" s="9"/>
      <c r="AZ1644" s="9"/>
      <c r="BA1644" s="10"/>
    </row>
    <row r="1645" spans="1:53" ht="12.75" customHeight="1" x14ac:dyDescent="0.2">
      <c r="A1645" s="32"/>
      <c r="B1645" s="7"/>
      <c r="C1645" s="7"/>
      <c r="D1645" s="7"/>
      <c r="E1645" s="7"/>
      <c r="F1645" s="7"/>
      <c r="G1645" s="7"/>
      <c r="H1645" s="7"/>
      <c r="I1645" s="8"/>
      <c r="J1645" s="8"/>
      <c r="L1645" s="9"/>
      <c r="M1645" s="9"/>
      <c r="N1645" s="9"/>
      <c r="O1645" s="9"/>
      <c r="P1645" s="9"/>
      <c r="Q1645" s="9"/>
      <c r="R1645" s="9"/>
      <c r="S1645" s="10"/>
      <c r="T1645" s="10"/>
      <c r="V1645" s="84"/>
      <c r="W1645" s="84"/>
      <c r="X1645" s="87"/>
      <c r="Z1645" s="13"/>
      <c r="AA1645" s="11"/>
      <c r="AB1645" s="22"/>
      <c r="AD1645" s="90"/>
      <c r="AF1645" s="12"/>
      <c r="AG1645" s="104"/>
      <c r="AI1645" s="94"/>
      <c r="AJ1645" s="94"/>
      <c r="AK1645" s="94"/>
      <c r="AM1645" s="7"/>
      <c r="AN1645" s="7"/>
      <c r="AO1645" s="7"/>
      <c r="AP1645" s="7"/>
      <c r="AQ1645" s="7"/>
      <c r="AR1645" s="7"/>
      <c r="AS1645" s="18"/>
      <c r="AU1645" s="9"/>
      <c r="AV1645" s="9"/>
      <c r="AW1645" s="9"/>
      <c r="AX1645" s="9"/>
      <c r="AY1645" s="9"/>
      <c r="AZ1645" s="9"/>
      <c r="BA1645" s="10"/>
    </row>
    <row r="1646" spans="1:53" ht="12.75" customHeight="1" x14ac:dyDescent="0.2">
      <c r="A1646" s="32"/>
      <c r="B1646" s="7"/>
      <c r="C1646" s="7"/>
      <c r="D1646" s="7"/>
      <c r="E1646" s="7"/>
      <c r="F1646" s="7"/>
      <c r="G1646" s="7"/>
      <c r="H1646" s="7"/>
      <c r="I1646" s="8"/>
      <c r="J1646" s="8"/>
      <c r="L1646" s="9"/>
      <c r="M1646" s="9"/>
      <c r="N1646" s="9"/>
      <c r="O1646" s="9"/>
      <c r="P1646" s="9"/>
      <c r="Q1646" s="9"/>
      <c r="R1646" s="9"/>
      <c r="S1646" s="10"/>
      <c r="T1646" s="10"/>
      <c r="V1646" s="84"/>
      <c r="W1646" s="84"/>
      <c r="X1646" s="87"/>
      <c r="Z1646" s="13"/>
      <c r="AA1646" s="11"/>
      <c r="AB1646" s="22"/>
      <c r="AD1646" s="90"/>
      <c r="AF1646" s="12"/>
      <c r="AG1646" s="104"/>
      <c r="AI1646" s="94"/>
      <c r="AJ1646" s="94"/>
      <c r="AK1646" s="94"/>
      <c r="AM1646" s="7"/>
      <c r="AN1646" s="7"/>
      <c r="AO1646" s="7"/>
      <c r="AP1646" s="7"/>
      <c r="AQ1646" s="7"/>
      <c r="AR1646" s="7"/>
      <c r="AS1646" s="18"/>
      <c r="AU1646" s="9"/>
      <c r="AV1646" s="9"/>
      <c r="AW1646" s="9"/>
      <c r="AX1646" s="9"/>
      <c r="AY1646" s="9"/>
      <c r="AZ1646" s="9"/>
      <c r="BA1646" s="10"/>
    </row>
    <row r="1647" spans="1:53" ht="12.75" customHeight="1" x14ac:dyDescent="0.2">
      <c r="A1647" s="32"/>
      <c r="B1647" s="7"/>
      <c r="C1647" s="7"/>
      <c r="D1647" s="7"/>
      <c r="E1647" s="7"/>
      <c r="F1647" s="7"/>
      <c r="G1647" s="7"/>
      <c r="H1647" s="7"/>
      <c r="I1647" s="8"/>
      <c r="J1647" s="8"/>
      <c r="L1647" s="9"/>
      <c r="M1647" s="9"/>
      <c r="N1647" s="9"/>
      <c r="O1647" s="9"/>
      <c r="P1647" s="9"/>
      <c r="Q1647" s="9"/>
      <c r="R1647" s="9"/>
      <c r="S1647" s="10"/>
      <c r="T1647" s="10"/>
      <c r="V1647" s="84"/>
      <c r="W1647" s="84"/>
      <c r="X1647" s="87"/>
      <c r="Z1647" s="13"/>
      <c r="AA1647" s="11"/>
      <c r="AB1647" s="22"/>
      <c r="AD1647" s="90"/>
      <c r="AF1647" s="12"/>
      <c r="AG1647" s="104"/>
      <c r="AI1647" s="94"/>
      <c r="AJ1647" s="94"/>
      <c r="AK1647" s="94"/>
      <c r="AM1647" s="7"/>
      <c r="AN1647" s="7"/>
      <c r="AO1647" s="7"/>
      <c r="AP1647" s="7"/>
      <c r="AQ1647" s="7"/>
      <c r="AR1647" s="7"/>
      <c r="AS1647" s="18"/>
      <c r="AU1647" s="9"/>
      <c r="AV1647" s="9"/>
      <c r="AW1647" s="9"/>
      <c r="AX1647" s="9"/>
      <c r="AY1647" s="9"/>
      <c r="AZ1647" s="9"/>
      <c r="BA1647" s="10"/>
    </row>
    <row r="1648" spans="1:53" ht="12.75" customHeight="1" x14ac:dyDescent="0.2">
      <c r="A1648" s="32"/>
      <c r="B1648" s="7"/>
      <c r="C1648" s="7"/>
      <c r="D1648" s="7"/>
      <c r="E1648" s="7"/>
      <c r="F1648" s="7"/>
      <c r="G1648" s="7"/>
      <c r="H1648" s="7"/>
      <c r="I1648" s="8"/>
      <c r="J1648" s="8"/>
      <c r="L1648" s="9"/>
      <c r="M1648" s="9"/>
      <c r="N1648" s="9"/>
      <c r="O1648" s="9"/>
      <c r="P1648" s="9"/>
      <c r="Q1648" s="9"/>
      <c r="R1648" s="9"/>
      <c r="S1648" s="10"/>
      <c r="T1648" s="10"/>
      <c r="V1648" s="84"/>
      <c r="W1648" s="84"/>
      <c r="X1648" s="87"/>
      <c r="Z1648" s="13"/>
      <c r="AA1648" s="11"/>
      <c r="AB1648" s="22"/>
      <c r="AD1648" s="90"/>
      <c r="AF1648" s="12"/>
      <c r="AG1648" s="104"/>
      <c r="AI1648" s="94"/>
      <c r="AJ1648" s="94"/>
      <c r="AK1648" s="94"/>
      <c r="AM1648" s="7"/>
      <c r="AN1648" s="7"/>
      <c r="AO1648" s="7"/>
      <c r="AP1648" s="7"/>
      <c r="AQ1648" s="7"/>
      <c r="AR1648" s="7"/>
      <c r="AS1648" s="18"/>
      <c r="AU1648" s="9"/>
      <c r="AV1648" s="9"/>
      <c r="AW1648" s="9"/>
      <c r="AX1648" s="9"/>
      <c r="AY1648" s="9"/>
      <c r="AZ1648" s="9"/>
      <c r="BA1648" s="10"/>
    </row>
    <row r="1649" spans="1:53" ht="12.75" customHeight="1" x14ac:dyDescent="0.2">
      <c r="A1649" s="32"/>
      <c r="B1649" s="7"/>
      <c r="C1649" s="7"/>
      <c r="D1649" s="7"/>
      <c r="E1649" s="7"/>
      <c r="F1649" s="7"/>
      <c r="G1649" s="7"/>
      <c r="H1649" s="7"/>
      <c r="I1649" s="8"/>
      <c r="J1649" s="8"/>
      <c r="L1649" s="9"/>
      <c r="M1649" s="9"/>
      <c r="N1649" s="9"/>
      <c r="O1649" s="9"/>
      <c r="P1649" s="9"/>
      <c r="Q1649" s="9"/>
      <c r="R1649" s="9"/>
      <c r="S1649" s="10"/>
      <c r="T1649" s="10"/>
      <c r="V1649" s="84"/>
      <c r="W1649" s="84"/>
      <c r="X1649" s="87"/>
      <c r="Z1649" s="13"/>
      <c r="AA1649" s="11"/>
      <c r="AB1649" s="22"/>
      <c r="AD1649" s="90"/>
      <c r="AF1649" s="12"/>
      <c r="AG1649" s="104"/>
      <c r="AI1649" s="94"/>
      <c r="AJ1649" s="94"/>
      <c r="AK1649" s="94"/>
      <c r="AM1649" s="7"/>
      <c r="AN1649" s="7"/>
      <c r="AO1649" s="7"/>
      <c r="AP1649" s="7"/>
      <c r="AQ1649" s="7"/>
      <c r="AR1649" s="7"/>
      <c r="AS1649" s="18"/>
      <c r="AU1649" s="9"/>
      <c r="AV1649" s="9"/>
      <c r="AW1649" s="9"/>
      <c r="AX1649" s="9"/>
      <c r="AY1649" s="9"/>
      <c r="AZ1649" s="9"/>
      <c r="BA1649" s="10"/>
    </row>
    <row r="1650" spans="1:53" ht="12.75" customHeight="1" x14ac:dyDescent="0.2">
      <c r="A1650" s="32"/>
      <c r="B1650" s="7"/>
      <c r="C1650" s="7"/>
      <c r="D1650" s="7"/>
      <c r="E1650" s="7"/>
      <c r="F1650" s="7"/>
      <c r="G1650" s="7"/>
      <c r="H1650" s="7"/>
      <c r="I1650" s="8"/>
      <c r="J1650" s="8"/>
      <c r="L1650" s="9"/>
      <c r="M1650" s="9"/>
      <c r="N1650" s="9"/>
      <c r="O1650" s="9"/>
      <c r="P1650" s="9"/>
      <c r="Q1650" s="9"/>
      <c r="R1650" s="9"/>
      <c r="S1650" s="10"/>
      <c r="T1650" s="10"/>
      <c r="V1650" s="84"/>
      <c r="W1650" s="84"/>
      <c r="X1650" s="87"/>
      <c r="Z1650" s="13"/>
      <c r="AA1650" s="11"/>
      <c r="AB1650" s="22"/>
      <c r="AD1650" s="90"/>
      <c r="AF1650" s="12"/>
      <c r="AG1650" s="104"/>
      <c r="AI1650" s="94"/>
      <c r="AJ1650" s="94"/>
      <c r="AK1650" s="94"/>
      <c r="AM1650" s="7"/>
      <c r="AN1650" s="7"/>
      <c r="AO1650" s="7"/>
      <c r="AP1650" s="7"/>
      <c r="AQ1650" s="7"/>
      <c r="AR1650" s="7"/>
      <c r="AS1650" s="18"/>
      <c r="AU1650" s="9"/>
      <c r="AV1650" s="9"/>
      <c r="AW1650" s="9"/>
      <c r="AX1650" s="9"/>
      <c r="AY1650" s="9"/>
      <c r="AZ1650" s="9"/>
      <c r="BA1650" s="10"/>
    </row>
    <row r="1651" spans="1:53" ht="12.75" customHeight="1" x14ac:dyDescent="0.2">
      <c r="A1651" s="32"/>
      <c r="B1651" s="7"/>
      <c r="C1651" s="7"/>
      <c r="D1651" s="7"/>
      <c r="E1651" s="7"/>
      <c r="F1651" s="7"/>
      <c r="G1651" s="7"/>
      <c r="H1651" s="7"/>
      <c r="I1651" s="8"/>
      <c r="J1651" s="8"/>
      <c r="L1651" s="9"/>
      <c r="M1651" s="9"/>
      <c r="N1651" s="9"/>
      <c r="O1651" s="9"/>
      <c r="P1651" s="9"/>
      <c r="Q1651" s="9"/>
      <c r="R1651" s="9"/>
      <c r="S1651" s="10"/>
      <c r="T1651" s="10"/>
      <c r="V1651" s="84"/>
      <c r="W1651" s="84"/>
      <c r="X1651" s="87"/>
      <c r="Z1651" s="13"/>
      <c r="AA1651" s="11"/>
      <c r="AB1651" s="22"/>
      <c r="AD1651" s="90"/>
      <c r="AF1651" s="12"/>
      <c r="AG1651" s="104"/>
      <c r="AI1651" s="94"/>
      <c r="AJ1651" s="94"/>
      <c r="AK1651" s="94"/>
      <c r="AM1651" s="7"/>
      <c r="AN1651" s="7"/>
      <c r="AO1651" s="7"/>
      <c r="AP1651" s="7"/>
      <c r="AQ1651" s="7"/>
      <c r="AR1651" s="7"/>
      <c r="AS1651" s="18"/>
      <c r="AU1651" s="9"/>
      <c r="AV1651" s="9"/>
      <c r="AW1651" s="9"/>
      <c r="AX1651" s="9"/>
      <c r="AY1651" s="9"/>
      <c r="AZ1651" s="9"/>
      <c r="BA1651" s="10"/>
    </row>
    <row r="1652" spans="1:53" ht="12.75" customHeight="1" x14ac:dyDescent="0.2">
      <c r="A1652" s="32"/>
      <c r="B1652" s="7"/>
      <c r="C1652" s="7"/>
      <c r="D1652" s="7"/>
      <c r="E1652" s="7"/>
      <c r="F1652" s="7"/>
      <c r="G1652" s="7"/>
      <c r="H1652" s="7"/>
      <c r="I1652" s="8"/>
      <c r="J1652" s="8"/>
      <c r="L1652" s="9"/>
      <c r="M1652" s="9"/>
      <c r="N1652" s="9"/>
      <c r="O1652" s="9"/>
      <c r="P1652" s="9"/>
      <c r="Q1652" s="9"/>
      <c r="R1652" s="9"/>
      <c r="S1652" s="10"/>
      <c r="T1652" s="10"/>
      <c r="V1652" s="84"/>
      <c r="W1652" s="84"/>
      <c r="X1652" s="87"/>
      <c r="Z1652" s="13"/>
      <c r="AA1652" s="11"/>
      <c r="AB1652" s="22"/>
      <c r="AD1652" s="90"/>
      <c r="AF1652" s="12"/>
      <c r="AG1652" s="104"/>
      <c r="AI1652" s="94"/>
      <c r="AJ1652" s="94"/>
      <c r="AK1652" s="94"/>
      <c r="AM1652" s="7"/>
      <c r="AN1652" s="7"/>
      <c r="AO1652" s="7"/>
      <c r="AP1652" s="7"/>
      <c r="AQ1652" s="7"/>
      <c r="AR1652" s="7"/>
      <c r="AS1652" s="18"/>
      <c r="AU1652" s="9"/>
      <c r="AV1652" s="9"/>
      <c r="AW1652" s="9"/>
      <c r="AX1652" s="9"/>
      <c r="AY1652" s="9"/>
      <c r="AZ1652" s="9"/>
      <c r="BA1652" s="10"/>
    </row>
    <row r="1653" spans="1:53" ht="12.75" customHeight="1" x14ac:dyDescent="0.2">
      <c r="A1653" s="32"/>
      <c r="B1653" s="7"/>
      <c r="C1653" s="7"/>
      <c r="D1653" s="7"/>
      <c r="E1653" s="7"/>
      <c r="F1653" s="7"/>
      <c r="G1653" s="7"/>
      <c r="H1653" s="7"/>
      <c r="I1653" s="8"/>
      <c r="J1653" s="8"/>
      <c r="L1653" s="9"/>
      <c r="M1653" s="9"/>
      <c r="N1653" s="9"/>
      <c r="O1653" s="9"/>
      <c r="P1653" s="9"/>
      <c r="Q1653" s="9"/>
      <c r="R1653" s="9"/>
      <c r="S1653" s="10"/>
      <c r="T1653" s="10"/>
      <c r="V1653" s="84"/>
      <c r="W1653" s="84"/>
      <c r="X1653" s="87"/>
      <c r="Z1653" s="13"/>
      <c r="AA1653" s="11"/>
      <c r="AB1653" s="22"/>
      <c r="AD1653" s="90"/>
      <c r="AF1653" s="12"/>
      <c r="AG1653" s="104"/>
      <c r="AI1653" s="94"/>
      <c r="AJ1653" s="94"/>
      <c r="AK1653" s="94"/>
      <c r="AM1653" s="7"/>
      <c r="AN1653" s="7"/>
      <c r="AO1653" s="7"/>
      <c r="AP1653" s="7"/>
      <c r="AQ1653" s="7"/>
      <c r="AR1653" s="7"/>
      <c r="AS1653" s="18"/>
      <c r="AU1653" s="9"/>
      <c r="AV1653" s="9"/>
      <c r="AW1653" s="9"/>
      <c r="AX1653" s="9"/>
      <c r="AY1653" s="9"/>
      <c r="AZ1653" s="9"/>
      <c r="BA1653" s="10"/>
    </row>
    <row r="1654" spans="1:53" ht="12.75" customHeight="1" x14ac:dyDescent="0.2">
      <c r="A1654" s="32"/>
      <c r="B1654" s="7"/>
      <c r="C1654" s="7"/>
      <c r="D1654" s="7"/>
      <c r="E1654" s="7"/>
      <c r="F1654" s="7"/>
      <c r="G1654" s="7"/>
      <c r="H1654" s="7"/>
      <c r="I1654" s="8"/>
      <c r="J1654" s="8"/>
      <c r="L1654" s="9"/>
      <c r="M1654" s="9"/>
      <c r="N1654" s="9"/>
      <c r="O1654" s="9"/>
      <c r="P1654" s="9"/>
      <c r="Q1654" s="9"/>
      <c r="R1654" s="9"/>
      <c r="S1654" s="10"/>
      <c r="T1654" s="10"/>
      <c r="V1654" s="84"/>
      <c r="W1654" s="84"/>
      <c r="X1654" s="87"/>
      <c r="Z1654" s="13"/>
      <c r="AA1654" s="11"/>
      <c r="AB1654" s="22"/>
      <c r="AD1654" s="90"/>
      <c r="AF1654" s="12"/>
      <c r="AG1654" s="104"/>
      <c r="AI1654" s="94"/>
      <c r="AJ1654" s="94"/>
      <c r="AK1654" s="94"/>
      <c r="AM1654" s="7"/>
      <c r="AN1654" s="7"/>
      <c r="AO1654" s="7"/>
      <c r="AP1654" s="7"/>
      <c r="AQ1654" s="7"/>
      <c r="AR1654" s="7"/>
      <c r="AS1654" s="18"/>
      <c r="AU1654" s="9"/>
      <c r="AV1654" s="9"/>
      <c r="AW1654" s="9"/>
      <c r="AX1654" s="9"/>
      <c r="AY1654" s="9"/>
      <c r="AZ1654" s="9"/>
      <c r="BA1654" s="10"/>
    </row>
    <row r="1655" spans="1:53" ht="12.75" customHeight="1" x14ac:dyDescent="0.2">
      <c r="A1655" s="32"/>
      <c r="B1655" s="7"/>
      <c r="C1655" s="7"/>
      <c r="D1655" s="7"/>
      <c r="E1655" s="7"/>
      <c r="F1655" s="7"/>
      <c r="G1655" s="7"/>
      <c r="H1655" s="7"/>
      <c r="I1655" s="8"/>
      <c r="J1655" s="8"/>
      <c r="L1655" s="9"/>
      <c r="M1655" s="9"/>
      <c r="N1655" s="9"/>
      <c r="O1655" s="9"/>
      <c r="P1655" s="9"/>
      <c r="Q1655" s="9"/>
      <c r="R1655" s="9"/>
      <c r="S1655" s="10"/>
      <c r="T1655" s="10"/>
      <c r="V1655" s="84"/>
      <c r="W1655" s="84"/>
      <c r="X1655" s="87"/>
      <c r="Z1655" s="13"/>
      <c r="AA1655" s="11"/>
      <c r="AB1655" s="22"/>
      <c r="AD1655" s="90"/>
      <c r="AF1655" s="12"/>
      <c r="AG1655" s="104"/>
      <c r="AI1655" s="94"/>
      <c r="AJ1655" s="94"/>
      <c r="AK1655" s="94"/>
      <c r="AM1655" s="7"/>
      <c r="AN1655" s="7"/>
      <c r="AO1655" s="7"/>
      <c r="AP1655" s="7"/>
      <c r="AQ1655" s="7"/>
      <c r="AR1655" s="7"/>
      <c r="AS1655" s="18"/>
      <c r="AU1655" s="9"/>
      <c r="AV1655" s="9"/>
      <c r="AW1655" s="9"/>
      <c r="AX1655" s="9"/>
      <c r="AY1655" s="9"/>
      <c r="AZ1655" s="9"/>
      <c r="BA1655" s="10"/>
    </row>
    <row r="1656" spans="1:53" ht="12.75" customHeight="1" x14ac:dyDescent="0.2">
      <c r="A1656" s="32"/>
      <c r="B1656" s="7"/>
      <c r="C1656" s="7"/>
      <c r="D1656" s="7"/>
      <c r="E1656" s="7"/>
      <c r="F1656" s="7"/>
      <c r="G1656" s="7"/>
      <c r="H1656" s="7"/>
      <c r="I1656" s="8"/>
      <c r="J1656" s="8"/>
      <c r="L1656" s="9"/>
      <c r="M1656" s="9"/>
      <c r="N1656" s="9"/>
      <c r="O1656" s="9"/>
      <c r="P1656" s="9"/>
      <c r="Q1656" s="9"/>
      <c r="R1656" s="9"/>
      <c r="S1656" s="10"/>
      <c r="T1656" s="10"/>
      <c r="V1656" s="84"/>
      <c r="W1656" s="84"/>
      <c r="X1656" s="87"/>
      <c r="Z1656" s="13"/>
      <c r="AA1656" s="11"/>
      <c r="AB1656" s="22"/>
      <c r="AD1656" s="90"/>
      <c r="AF1656" s="12"/>
      <c r="AG1656" s="104"/>
      <c r="AI1656" s="94"/>
      <c r="AJ1656" s="94"/>
      <c r="AK1656" s="94"/>
      <c r="AM1656" s="7"/>
      <c r="AN1656" s="7"/>
      <c r="AO1656" s="7"/>
      <c r="AP1656" s="7"/>
      <c r="AQ1656" s="7"/>
      <c r="AR1656" s="7"/>
      <c r="AS1656" s="18"/>
      <c r="AU1656" s="9"/>
      <c r="AV1656" s="9"/>
      <c r="AW1656" s="9"/>
      <c r="AX1656" s="9"/>
      <c r="AY1656" s="9"/>
      <c r="AZ1656" s="9"/>
      <c r="BA1656" s="10"/>
    </row>
    <row r="1657" spans="1:53" ht="12.75" customHeight="1" x14ac:dyDescent="0.2">
      <c r="A1657" s="32"/>
      <c r="B1657" s="7"/>
      <c r="C1657" s="7"/>
      <c r="D1657" s="7"/>
      <c r="E1657" s="7"/>
      <c r="F1657" s="7"/>
      <c r="G1657" s="7"/>
      <c r="H1657" s="7"/>
      <c r="I1657" s="8"/>
      <c r="J1657" s="8"/>
      <c r="L1657" s="9"/>
      <c r="M1657" s="9"/>
      <c r="N1657" s="9"/>
      <c r="O1657" s="9"/>
      <c r="P1657" s="9"/>
      <c r="Q1657" s="9"/>
      <c r="R1657" s="9"/>
      <c r="S1657" s="10"/>
      <c r="T1657" s="10"/>
      <c r="V1657" s="84"/>
      <c r="W1657" s="84"/>
      <c r="X1657" s="87"/>
      <c r="Z1657" s="13"/>
      <c r="AA1657" s="11"/>
      <c r="AB1657" s="22"/>
      <c r="AD1657" s="90"/>
      <c r="AF1657" s="12"/>
      <c r="AG1657" s="104"/>
      <c r="AI1657" s="94"/>
      <c r="AJ1657" s="94"/>
      <c r="AK1657" s="94"/>
      <c r="AM1657" s="7"/>
      <c r="AN1657" s="7"/>
      <c r="AO1657" s="7"/>
      <c r="AP1657" s="7"/>
      <c r="AQ1657" s="7"/>
      <c r="AR1657" s="7"/>
      <c r="AS1657" s="18"/>
      <c r="AU1657" s="9"/>
      <c r="AV1657" s="9"/>
      <c r="AW1657" s="9"/>
      <c r="AX1657" s="9"/>
      <c r="AY1657" s="9"/>
      <c r="AZ1657" s="9"/>
      <c r="BA1657" s="10"/>
    </row>
    <row r="1658" spans="1:53" ht="12.75" customHeight="1" x14ac:dyDescent="0.2">
      <c r="A1658" s="32"/>
      <c r="B1658" s="7"/>
      <c r="C1658" s="7"/>
      <c r="D1658" s="7"/>
      <c r="E1658" s="7"/>
      <c r="F1658" s="7"/>
      <c r="G1658" s="7"/>
      <c r="H1658" s="7"/>
      <c r="I1658" s="8"/>
      <c r="J1658" s="8"/>
      <c r="L1658" s="9"/>
      <c r="M1658" s="9"/>
      <c r="N1658" s="9"/>
      <c r="O1658" s="9"/>
      <c r="P1658" s="9"/>
      <c r="Q1658" s="9"/>
      <c r="R1658" s="9"/>
      <c r="S1658" s="10"/>
      <c r="T1658" s="10"/>
      <c r="V1658" s="84"/>
      <c r="W1658" s="84"/>
      <c r="X1658" s="87"/>
      <c r="Z1658" s="13"/>
      <c r="AA1658" s="11"/>
      <c r="AB1658" s="22"/>
      <c r="AD1658" s="90"/>
      <c r="AF1658" s="12"/>
      <c r="AG1658" s="104"/>
      <c r="AI1658" s="94"/>
      <c r="AJ1658" s="94"/>
      <c r="AK1658" s="94"/>
      <c r="AM1658" s="7"/>
      <c r="AN1658" s="7"/>
      <c r="AO1658" s="7"/>
      <c r="AP1658" s="7"/>
      <c r="AQ1658" s="7"/>
      <c r="AR1658" s="7"/>
      <c r="AS1658" s="18"/>
      <c r="AU1658" s="9"/>
      <c r="AV1658" s="9"/>
      <c r="AW1658" s="9"/>
      <c r="AX1658" s="9"/>
      <c r="AY1658" s="9"/>
      <c r="AZ1658" s="9"/>
      <c r="BA1658" s="10"/>
    </row>
    <row r="1659" spans="1:53" ht="12.75" customHeight="1" x14ac:dyDescent="0.2">
      <c r="A1659" s="32"/>
      <c r="B1659" s="7"/>
      <c r="C1659" s="7"/>
      <c r="D1659" s="7"/>
      <c r="E1659" s="7"/>
      <c r="F1659" s="7"/>
      <c r="G1659" s="7"/>
      <c r="H1659" s="7"/>
      <c r="I1659" s="8"/>
      <c r="J1659" s="8"/>
      <c r="L1659" s="9"/>
      <c r="M1659" s="9"/>
      <c r="N1659" s="9"/>
      <c r="O1659" s="9"/>
      <c r="P1659" s="9"/>
      <c r="Q1659" s="9"/>
      <c r="R1659" s="9"/>
      <c r="S1659" s="10"/>
      <c r="T1659" s="10"/>
      <c r="V1659" s="84"/>
      <c r="W1659" s="84"/>
      <c r="X1659" s="87"/>
      <c r="Z1659" s="13"/>
      <c r="AA1659" s="11"/>
      <c r="AB1659" s="22"/>
      <c r="AD1659" s="90"/>
      <c r="AF1659" s="12"/>
      <c r="AG1659" s="104"/>
      <c r="AI1659" s="94"/>
      <c r="AJ1659" s="94"/>
      <c r="AK1659" s="94"/>
      <c r="AM1659" s="7"/>
      <c r="AN1659" s="7"/>
      <c r="AO1659" s="7"/>
      <c r="AP1659" s="7"/>
      <c r="AQ1659" s="7"/>
      <c r="AR1659" s="7"/>
      <c r="AS1659" s="18"/>
      <c r="AU1659" s="9"/>
      <c r="AV1659" s="9"/>
      <c r="AW1659" s="9"/>
      <c r="AX1659" s="9"/>
      <c r="AY1659" s="9"/>
      <c r="AZ1659" s="9"/>
      <c r="BA1659" s="10"/>
    </row>
    <row r="1660" spans="1:53" ht="12.75" customHeight="1" x14ac:dyDescent="0.2">
      <c r="A1660" s="32"/>
      <c r="B1660" s="7"/>
      <c r="C1660" s="7"/>
      <c r="D1660" s="7"/>
      <c r="E1660" s="7"/>
      <c r="F1660" s="7"/>
      <c r="G1660" s="7"/>
      <c r="H1660" s="7"/>
      <c r="I1660" s="8"/>
      <c r="J1660" s="8"/>
      <c r="L1660" s="9"/>
      <c r="M1660" s="9"/>
      <c r="N1660" s="9"/>
      <c r="O1660" s="9"/>
      <c r="P1660" s="9"/>
      <c r="Q1660" s="9"/>
      <c r="R1660" s="9"/>
      <c r="S1660" s="10"/>
      <c r="T1660" s="10"/>
      <c r="V1660" s="84"/>
      <c r="W1660" s="84"/>
      <c r="X1660" s="87"/>
      <c r="Z1660" s="13"/>
      <c r="AA1660" s="11"/>
      <c r="AB1660" s="22"/>
      <c r="AD1660" s="90"/>
      <c r="AF1660" s="12"/>
      <c r="AG1660" s="104"/>
      <c r="AI1660" s="94"/>
      <c r="AJ1660" s="94"/>
      <c r="AK1660" s="94"/>
      <c r="AM1660" s="7"/>
      <c r="AN1660" s="7"/>
      <c r="AO1660" s="7"/>
      <c r="AP1660" s="7"/>
      <c r="AQ1660" s="7"/>
      <c r="AR1660" s="7"/>
      <c r="AS1660" s="18"/>
      <c r="AU1660" s="9"/>
      <c r="AV1660" s="9"/>
      <c r="AW1660" s="9"/>
      <c r="AX1660" s="9"/>
      <c r="AY1660" s="9"/>
      <c r="AZ1660" s="9"/>
      <c r="BA1660" s="10"/>
    </row>
    <row r="1661" spans="1:53" ht="12.75" customHeight="1" x14ac:dyDescent="0.2">
      <c r="A1661" s="32"/>
      <c r="B1661" s="7"/>
      <c r="C1661" s="7"/>
      <c r="D1661" s="7"/>
      <c r="E1661" s="7"/>
      <c r="F1661" s="7"/>
      <c r="G1661" s="7"/>
      <c r="H1661" s="7"/>
      <c r="I1661" s="8"/>
      <c r="J1661" s="8"/>
      <c r="L1661" s="9"/>
      <c r="M1661" s="9"/>
      <c r="N1661" s="9"/>
      <c r="O1661" s="9"/>
      <c r="P1661" s="9"/>
      <c r="Q1661" s="9"/>
      <c r="R1661" s="9"/>
      <c r="S1661" s="10"/>
      <c r="T1661" s="10"/>
      <c r="V1661" s="84"/>
      <c r="W1661" s="84"/>
      <c r="X1661" s="87"/>
      <c r="Z1661" s="13"/>
      <c r="AA1661" s="11"/>
      <c r="AB1661" s="22"/>
      <c r="AD1661" s="90"/>
      <c r="AF1661" s="12"/>
      <c r="AG1661" s="104"/>
      <c r="AI1661" s="94"/>
      <c r="AJ1661" s="94"/>
      <c r="AK1661" s="94"/>
      <c r="AM1661" s="7"/>
      <c r="AN1661" s="7"/>
      <c r="AO1661" s="7"/>
      <c r="AP1661" s="7"/>
      <c r="AQ1661" s="7"/>
      <c r="AR1661" s="7"/>
      <c r="AS1661" s="18"/>
      <c r="AU1661" s="9"/>
      <c r="AV1661" s="9"/>
      <c r="AW1661" s="9"/>
      <c r="AX1661" s="9"/>
      <c r="AY1661" s="9"/>
      <c r="AZ1661" s="9"/>
      <c r="BA1661" s="10"/>
    </row>
    <row r="1662" spans="1:53" ht="12.75" customHeight="1" x14ac:dyDescent="0.2">
      <c r="A1662" s="32"/>
      <c r="B1662" s="7"/>
      <c r="C1662" s="7"/>
      <c r="D1662" s="7"/>
      <c r="E1662" s="7"/>
      <c r="F1662" s="7"/>
      <c r="G1662" s="7"/>
      <c r="H1662" s="7"/>
      <c r="I1662" s="8"/>
      <c r="J1662" s="8"/>
      <c r="L1662" s="9"/>
      <c r="M1662" s="9"/>
      <c r="N1662" s="9"/>
      <c r="O1662" s="9"/>
      <c r="P1662" s="9"/>
      <c r="Q1662" s="9"/>
      <c r="R1662" s="9"/>
      <c r="S1662" s="10"/>
      <c r="T1662" s="10"/>
      <c r="V1662" s="84"/>
      <c r="W1662" s="84"/>
      <c r="X1662" s="87"/>
      <c r="Z1662" s="13"/>
      <c r="AA1662" s="11"/>
      <c r="AB1662" s="22"/>
      <c r="AD1662" s="90"/>
      <c r="AF1662" s="12"/>
      <c r="AG1662" s="104"/>
      <c r="AI1662" s="94"/>
      <c r="AJ1662" s="94"/>
      <c r="AK1662" s="94"/>
      <c r="AM1662" s="7"/>
      <c r="AN1662" s="7"/>
      <c r="AO1662" s="7"/>
      <c r="AP1662" s="7"/>
      <c r="AQ1662" s="7"/>
      <c r="AR1662" s="7"/>
      <c r="AS1662" s="18"/>
      <c r="AU1662" s="9"/>
      <c r="AV1662" s="9"/>
      <c r="AW1662" s="9"/>
      <c r="AX1662" s="9"/>
      <c r="AY1662" s="9"/>
      <c r="AZ1662" s="9"/>
      <c r="BA1662" s="10"/>
    </row>
    <row r="1663" spans="1:53" ht="12.75" customHeight="1" x14ac:dyDescent="0.2">
      <c r="A1663" s="32"/>
      <c r="B1663" s="7"/>
      <c r="C1663" s="7"/>
      <c r="D1663" s="7"/>
      <c r="E1663" s="7"/>
      <c r="F1663" s="7"/>
      <c r="G1663" s="7"/>
      <c r="H1663" s="7"/>
      <c r="I1663" s="8"/>
      <c r="J1663" s="8"/>
      <c r="L1663" s="9"/>
      <c r="M1663" s="9"/>
      <c r="N1663" s="9"/>
      <c r="O1663" s="9"/>
      <c r="P1663" s="9"/>
      <c r="Q1663" s="9"/>
      <c r="R1663" s="9"/>
      <c r="S1663" s="10"/>
      <c r="T1663" s="10"/>
      <c r="V1663" s="84"/>
      <c r="W1663" s="84"/>
      <c r="X1663" s="87"/>
      <c r="Z1663" s="13"/>
      <c r="AA1663" s="11"/>
      <c r="AB1663" s="22"/>
      <c r="AD1663" s="90"/>
      <c r="AF1663" s="12"/>
      <c r="AG1663" s="104"/>
      <c r="AI1663" s="94"/>
      <c r="AJ1663" s="94"/>
      <c r="AK1663" s="94"/>
      <c r="AM1663" s="7"/>
      <c r="AN1663" s="7"/>
      <c r="AO1663" s="7"/>
      <c r="AP1663" s="7"/>
      <c r="AQ1663" s="7"/>
      <c r="AR1663" s="7"/>
      <c r="AS1663" s="18"/>
      <c r="AU1663" s="9"/>
      <c r="AV1663" s="9"/>
      <c r="AW1663" s="9"/>
      <c r="AX1663" s="9"/>
      <c r="AY1663" s="9"/>
      <c r="AZ1663" s="9"/>
      <c r="BA1663" s="10"/>
    </row>
    <row r="1664" spans="1:53" ht="12.75" customHeight="1" x14ac:dyDescent="0.2">
      <c r="A1664" s="32"/>
      <c r="B1664" s="7"/>
      <c r="C1664" s="7"/>
      <c r="D1664" s="7"/>
      <c r="E1664" s="7"/>
      <c r="F1664" s="7"/>
      <c r="G1664" s="7"/>
      <c r="H1664" s="7"/>
      <c r="I1664" s="8"/>
      <c r="J1664" s="8"/>
      <c r="L1664" s="9"/>
      <c r="M1664" s="9"/>
      <c r="N1664" s="9"/>
      <c r="O1664" s="9"/>
      <c r="P1664" s="9"/>
      <c r="Q1664" s="9"/>
      <c r="R1664" s="9"/>
      <c r="S1664" s="10"/>
      <c r="T1664" s="10"/>
      <c r="V1664" s="84"/>
      <c r="W1664" s="84"/>
      <c r="X1664" s="87"/>
      <c r="Z1664" s="13"/>
      <c r="AA1664" s="11"/>
      <c r="AB1664" s="22"/>
      <c r="AD1664" s="90"/>
      <c r="AF1664" s="12"/>
      <c r="AG1664" s="104"/>
      <c r="AI1664" s="94"/>
      <c r="AJ1664" s="94"/>
      <c r="AK1664" s="94"/>
      <c r="AM1664" s="7"/>
      <c r="AN1664" s="7"/>
      <c r="AO1664" s="7"/>
      <c r="AP1664" s="7"/>
      <c r="AQ1664" s="7"/>
      <c r="AR1664" s="7"/>
      <c r="AS1664" s="18"/>
      <c r="AU1664" s="9"/>
      <c r="AV1664" s="9"/>
      <c r="AW1664" s="9"/>
      <c r="AX1664" s="9"/>
      <c r="AY1664" s="9"/>
      <c r="AZ1664" s="9"/>
      <c r="BA1664" s="10"/>
    </row>
    <row r="1665" spans="1:53" ht="12.75" customHeight="1" x14ac:dyDescent="0.2">
      <c r="A1665" s="32"/>
      <c r="B1665" s="7"/>
      <c r="C1665" s="7"/>
      <c r="D1665" s="7"/>
      <c r="E1665" s="7"/>
      <c r="F1665" s="7"/>
      <c r="G1665" s="7"/>
      <c r="H1665" s="7"/>
      <c r="I1665" s="8"/>
      <c r="J1665" s="8"/>
      <c r="L1665" s="9"/>
      <c r="M1665" s="9"/>
      <c r="N1665" s="9"/>
      <c r="O1665" s="9"/>
      <c r="P1665" s="9"/>
      <c r="Q1665" s="9"/>
      <c r="R1665" s="9"/>
      <c r="S1665" s="10"/>
      <c r="T1665" s="10"/>
      <c r="V1665" s="84"/>
      <c r="W1665" s="84"/>
      <c r="X1665" s="87"/>
      <c r="Z1665" s="13"/>
      <c r="AA1665" s="11"/>
      <c r="AB1665" s="22"/>
      <c r="AD1665" s="90"/>
      <c r="AF1665" s="12"/>
      <c r="AG1665" s="104"/>
      <c r="AI1665" s="94"/>
      <c r="AJ1665" s="94"/>
      <c r="AK1665" s="94"/>
      <c r="AM1665" s="7"/>
      <c r="AN1665" s="7"/>
      <c r="AO1665" s="7"/>
      <c r="AP1665" s="7"/>
      <c r="AQ1665" s="7"/>
      <c r="AR1665" s="7"/>
      <c r="AS1665" s="18"/>
      <c r="AU1665" s="9"/>
      <c r="AV1665" s="9"/>
      <c r="AW1665" s="9"/>
      <c r="AX1665" s="9"/>
      <c r="AY1665" s="9"/>
      <c r="AZ1665" s="9"/>
      <c r="BA1665" s="10"/>
    </row>
    <row r="1666" spans="1:53" ht="12.75" customHeight="1" x14ac:dyDescent="0.2">
      <c r="A1666" s="32"/>
      <c r="B1666" s="7"/>
      <c r="C1666" s="7"/>
      <c r="D1666" s="7"/>
      <c r="E1666" s="7"/>
      <c r="F1666" s="7"/>
      <c r="G1666" s="7"/>
      <c r="H1666" s="7"/>
      <c r="I1666" s="8"/>
      <c r="J1666" s="8"/>
      <c r="L1666" s="9"/>
      <c r="M1666" s="9"/>
      <c r="N1666" s="9"/>
      <c r="O1666" s="9"/>
      <c r="P1666" s="9"/>
      <c r="Q1666" s="9"/>
      <c r="R1666" s="9"/>
      <c r="S1666" s="10"/>
      <c r="T1666" s="10"/>
      <c r="V1666" s="84"/>
      <c r="W1666" s="84"/>
      <c r="X1666" s="87"/>
      <c r="Z1666" s="13"/>
      <c r="AA1666" s="11"/>
      <c r="AB1666" s="22"/>
      <c r="AD1666" s="90"/>
      <c r="AF1666" s="12"/>
      <c r="AG1666" s="104"/>
      <c r="AI1666" s="94"/>
      <c r="AJ1666" s="94"/>
      <c r="AK1666" s="94"/>
      <c r="AM1666" s="7"/>
      <c r="AN1666" s="7"/>
      <c r="AO1666" s="7"/>
      <c r="AP1666" s="7"/>
      <c r="AQ1666" s="7"/>
      <c r="AR1666" s="7"/>
      <c r="AS1666" s="18"/>
      <c r="AU1666" s="9"/>
      <c r="AV1666" s="9"/>
      <c r="AW1666" s="9"/>
      <c r="AX1666" s="9"/>
      <c r="AY1666" s="9"/>
      <c r="AZ1666" s="9"/>
      <c r="BA1666" s="10"/>
    </row>
    <row r="1667" spans="1:53" ht="12.75" customHeight="1" x14ac:dyDescent="0.2">
      <c r="A1667" s="32"/>
      <c r="B1667" s="7"/>
      <c r="C1667" s="7"/>
      <c r="D1667" s="7"/>
      <c r="E1667" s="7"/>
      <c r="F1667" s="7"/>
      <c r="G1667" s="7"/>
      <c r="H1667" s="7"/>
      <c r="I1667" s="8"/>
      <c r="J1667" s="8"/>
      <c r="L1667" s="9"/>
      <c r="M1667" s="9"/>
      <c r="N1667" s="9"/>
      <c r="O1667" s="9"/>
      <c r="P1667" s="9"/>
      <c r="Q1667" s="9"/>
      <c r="R1667" s="9"/>
      <c r="S1667" s="10"/>
      <c r="T1667" s="10"/>
      <c r="V1667" s="84"/>
      <c r="W1667" s="84"/>
      <c r="X1667" s="87"/>
      <c r="Z1667" s="13"/>
      <c r="AA1667" s="11"/>
      <c r="AB1667" s="22"/>
      <c r="AD1667" s="90"/>
      <c r="AF1667" s="12"/>
      <c r="AG1667" s="104"/>
      <c r="AI1667" s="94"/>
      <c r="AJ1667" s="94"/>
      <c r="AK1667" s="94"/>
      <c r="AM1667" s="7"/>
      <c r="AN1667" s="7"/>
      <c r="AO1667" s="7"/>
      <c r="AP1667" s="7"/>
      <c r="AQ1667" s="7"/>
      <c r="AR1667" s="7"/>
      <c r="AS1667" s="18"/>
      <c r="AU1667" s="9"/>
      <c r="AV1667" s="9"/>
      <c r="AW1667" s="9"/>
      <c r="AX1667" s="9"/>
      <c r="AY1667" s="9"/>
      <c r="AZ1667" s="9"/>
      <c r="BA1667" s="10"/>
    </row>
    <row r="1668" spans="1:53" ht="12.75" customHeight="1" x14ac:dyDescent="0.2">
      <c r="A1668" s="32"/>
      <c r="B1668" s="7"/>
      <c r="C1668" s="7"/>
      <c r="D1668" s="7"/>
      <c r="E1668" s="7"/>
      <c r="F1668" s="7"/>
      <c r="G1668" s="7"/>
      <c r="H1668" s="7"/>
      <c r="I1668" s="8"/>
      <c r="J1668" s="8"/>
      <c r="L1668" s="9"/>
      <c r="M1668" s="9"/>
      <c r="N1668" s="9"/>
      <c r="O1668" s="9"/>
      <c r="P1668" s="9"/>
      <c r="Q1668" s="9"/>
      <c r="R1668" s="9"/>
      <c r="S1668" s="10"/>
      <c r="T1668" s="10"/>
      <c r="V1668" s="84"/>
      <c r="W1668" s="84"/>
      <c r="X1668" s="87"/>
      <c r="Z1668" s="13"/>
      <c r="AA1668" s="11"/>
      <c r="AB1668" s="22"/>
      <c r="AD1668" s="90"/>
      <c r="AF1668" s="12"/>
      <c r="AG1668" s="104"/>
      <c r="AI1668" s="94"/>
      <c r="AJ1668" s="94"/>
      <c r="AK1668" s="94"/>
      <c r="AM1668" s="7"/>
      <c r="AN1668" s="7"/>
      <c r="AO1668" s="7"/>
      <c r="AP1668" s="7"/>
      <c r="AQ1668" s="7"/>
      <c r="AR1668" s="7"/>
      <c r="AS1668" s="18"/>
      <c r="AU1668" s="9"/>
      <c r="AV1668" s="9"/>
      <c r="AW1668" s="9"/>
      <c r="AX1668" s="9"/>
      <c r="AY1668" s="9"/>
      <c r="AZ1668" s="9"/>
      <c r="BA1668" s="10"/>
    </row>
    <row r="1669" spans="1:53" ht="12.75" customHeight="1" x14ac:dyDescent="0.2">
      <c r="A1669" s="32"/>
      <c r="B1669" s="7"/>
      <c r="C1669" s="7"/>
      <c r="D1669" s="7"/>
      <c r="E1669" s="7"/>
      <c r="F1669" s="7"/>
      <c r="G1669" s="7"/>
      <c r="H1669" s="7"/>
      <c r="I1669" s="8"/>
      <c r="J1669" s="8"/>
      <c r="L1669" s="9"/>
      <c r="M1669" s="9"/>
      <c r="N1669" s="9"/>
      <c r="O1669" s="9"/>
      <c r="P1669" s="9"/>
      <c r="Q1669" s="9"/>
      <c r="R1669" s="9"/>
      <c r="S1669" s="10"/>
      <c r="T1669" s="10"/>
      <c r="V1669" s="84"/>
      <c r="W1669" s="84"/>
      <c r="X1669" s="87"/>
      <c r="Z1669" s="13"/>
      <c r="AA1669" s="11"/>
      <c r="AB1669" s="22"/>
      <c r="AD1669" s="90"/>
      <c r="AF1669" s="12"/>
      <c r="AG1669" s="104"/>
      <c r="AI1669" s="94"/>
      <c r="AJ1669" s="94"/>
      <c r="AK1669" s="94"/>
      <c r="AM1669" s="7"/>
      <c r="AN1669" s="7"/>
      <c r="AO1669" s="7"/>
      <c r="AP1669" s="7"/>
      <c r="AQ1669" s="7"/>
      <c r="AR1669" s="7"/>
      <c r="AS1669" s="18"/>
      <c r="AU1669" s="9"/>
      <c r="AV1669" s="9"/>
      <c r="AW1669" s="9"/>
      <c r="AX1669" s="9"/>
      <c r="AY1669" s="9"/>
      <c r="AZ1669" s="9"/>
      <c r="BA1669" s="10"/>
    </row>
    <row r="1670" spans="1:53" ht="12.75" customHeight="1" x14ac:dyDescent="0.2">
      <c r="A1670" s="32"/>
      <c r="B1670" s="7"/>
      <c r="C1670" s="7"/>
      <c r="D1670" s="7"/>
      <c r="E1670" s="7"/>
      <c r="F1670" s="7"/>
      <c r="G1670" s="7"/>
      <c r="H1670" s="7"/>
      <c r="I1670" s="8"/>
      <c r="J1670" s="8"/>
      <c r="L1670" s="9"/>
      <c r="M1670" s="9"/>
      <c r="N1670" s="9"/>
      <c r="O1670" s="9"/>
      <c r="P1670" s="9"/>
      <c r="Q1670" s="9"/>
      <c r="R1670" s="9"/>
      <c r="S1670" s="10"/>
      <c r="T1670" s="10"/>
      <c r="V1670" s="84"/>
      <c r="W1670" s="84"/>
      <c r="X1670" s="87"/>
      <c r="Z1670" s="13"/>
      <c r="AA1670" s="11"/>
      <c r="AB1670" s="22"/>
      <c r="AD1670" s="90"/>
      <c r="AF1670" s="12"/>
      <c r="AG1670" s="104"/>
      <c r="AI1670" s="94"/>
      <c r="AJ1670" s="94"/>
      <c r="AK1670" s="94"/>
      <c r="AM1670" s="7"/>
      <c r="AN1670" s="7"/>
      <c r="AO1670" s="7"/>
      <c r="AP1670" s="7"/>
      <c r="AQ1670" s="7"/>
      <c r="AR1670" s="7"/>
      <c r="AS1670" s="18"/>
      <c r="AU1670" s="9"/>
      <c r="AV1670" s="9"/>
      <c r="AW1670" s="9"/>
      <c r="AX1670" s="9"/>
      <c r="AY1670" s="9"/>
      <c r="AZ1670" s="9"/>
      <c r="BA1670" s="10"/>
    </row>
    <row r="1671" spans="1:53" ht="12.75" customHeight="1" x14ac:dyDescent="0.2">
      <c r="A1671" s="32"/>
      <c r="B1671" s="7"/>
      <c r="C1671" s="7"/>
      <c r="D1671" s="7"/>
      <c r="E1671" s="7"/>
      <c r="F1671" s="7"/>
      <c r="G1671" s="7"/>
      <c r="H1671" s="7"/>
      <c r="I1671" s="8"/>
      <c r="J1671" s="8"/>
      <c r="L1671" s="9"/>
      <c r="M1671" s="9"/>
      <c r="N1671" s="9"/>
      <c r="O1671" s="9"/>
      <c r="P1671" s="9"/>
      <c r="Q1671" s="9"/>
      <c r="R1671" s="9"/>
      <c r="S1671" s="10"/>
      <c r="T1671" s="10"/>
      <c r="V1671" s="84"/>
      <c r="W1671" s="84"/>
      <c r="X1671" s="87"/>
      <c r="Z1671" s="13"/>
      <c r="AA1671" s="11"/>
      <c r="AB1671" s="22"/>
      <c r="AD1671" s="90"/>
      <c r="AF1671" s="12"/>
      <c r="AG1671" s="104"/>
      <c r="AI1671" s="94"/>
      <c r="AJ1671" s="94"/>
      <c r="AK1671" s="94"/>
      <c r="AM1671" s="7"/>
      <c r="AN1671" s="7"/>
      <c r="AO1671" s="7"/>
      <c r="AP1671" s="7"/>
      <c r="AQ1671" s="7"/>
      <c r="AR1671" s="7"/>
      <c r="AS1671" s="18"/>
      <c r="AU1671" s="9"/>
      <c r="AV1671" s="9"/>
      <c r="AW1671" s="9"/>
      <c r="AX1671" s="9"/>
      <c r="AY1671" s="9"/>
      <c r="AZ1671" s="9"/>
      <c r="BA1671" s="10"/>
    </row>
    <row r="1672" spans="1:53" ht="12.75" customHeight="1" x14ac:dyDescent="0.2">
      <c r="A1672" s="32"/>
      <c r="B1672" s="7"/>
      <c r="C1672" s="7"/>
      <c r="D1672" s="7"/>
      <c r="E1672" s="7"/>
      <c r="F1672" s="7"/>
      <c r="G1672" s="7"/>
      <c r="H1672" s="7"/>
      <c r="I1672" s="8"/>
      <c r="J1672" s="8"/>
      <c r="L1672" s="9"/>
      <c r="M1672" s="9"/>
      <c r="N1672" s="9"/>
      <c r="O1672" s="9"/>
      <c r="P1672" s="9"/>
      <c r="Q1672" s="9"/>
      <c r="R1672" s="9"/>
      <c r="S1672" s="10"/>
      <c r="T1672" s="10"/>
      <c r="V1672" s="84"/>
      <c r="W1672" s="84"/>
      <c r="X1672" s="87"/>
      <c r="Z1672" s="13"/>
      <c r="AA1672" s="11"/>
      <c r="AB1672" s="22"/>
      <c r="AD1672" s="90"/>
      <c r="AF1672" s="12"/>
      <c r="AG1672" s="104"/>
      <c r="AI1672" s="94"/>
      <c r="AJ1672" s="94"/>
      <c r="AK1672" s="94"/>
      <c r="AM1672" s="7"/>
      <c r="AN1672" s="7"/>
      <c r="AO1672" s="7"/>
      <c r="AP1672" s="7"/>
      <c r="AQ1672" s="7"/>
      <c r="AR1672" s="7"/>
      <c r="AS1672" s="18"/>
      <c r="AU1672" s="9"/>
      <c r="AV1672" s="9"/>
      <c r="AW1672" s="9"/>
      <c r="AX1672" s="9"/>
      <c r="AY1672" s="9"/>
      <c r="AZ1672" s="9"/>
      <c r="BA1672" s="10"/>
    </row>
    <row r="1673" spans="1:53" ht="12.75" customHeight="1" x14ac:dyDescent="0.2">
      <c r="A1673" s="32"/>
      <c r="B1673" s="7"/>
      <c r="C1673" s="7"/>
      <c r="D1673" s="7"/>
      <c r="E1673" s="7"/>
      <c r="F1673" s="7"/>
      <c r="G1673" s="7"/>
      <c r="H1673" s="7"/>
      <c r="I1673" s="8"/>
      <c r="J1673" s="8"/>
      <c r="L1673" s="9"/>
      <c r="M1673" s="9"/>
      <c r="N1673" s="9"/>
      <c r="O1673" s="9"/>
      <c r="P1673" s="9"/>
      <c r="Q1673" s="9"/>
      <c r="R1673" s="9"/>
      <c r="S1673" s="10"/>
      <c r="T1673" s="10"/>
      <c r="V1673" s="84"/>
      <c r="W1673" s="84"/>
      <c r="X1673" s="87"/>
      <c r="Z1673" s="13"/>
      <c r="AA1673" s="11"/>
      <c r="AB1673" s="22"/>
      <c r="AD1673" s="90"/>
      <c r="AF1673" s="12"/>
      <c r="AG1673" s="104"/>
      <c r="AI1673" s="94"/>
      <c r="AJ1673" s="94"/>
      <c r="AK1673" s="94"/>
      <c r="AM1673" s="7"/>
      <c r="AN1673" s="7"/>
      <c r="AO1673" s="7"/>
      <c r="AP1673" s="7"/>
      <c r="AQ1673" s="7"/>
      <c r="AR1673" s="7"/>
      <c r="AS1673" s="18"/>
      <c r="AU1673" s="9"/>
      <c r="AV1673" s="9"/>
      <c r="AW1673" s="9"/>
      <c r="AX1673" s="9"/>
      <c r="AY1673" s="9"/>
      <c r="AZ1673" s="9"/>
      <c r="BA1673" s="10"/>
    </row>
    <row r="1674" spans="1:53" ht="12.75" customHeight="1" x14ac:dyDescent="0.2">
      <c r="A1674" s="32"/>
      <c r="B1674" s="7"/>
      <c r="C1674" s="7"/>
      <c r="D1674" s="7"/>
      <c r="E1674" s="7"/>
      <c r="F1674" s="7"/>
      <c r="G1674" s="7"/>
      <c r="H1674" s="7"/>
      <c r="I1674" s="8"/>
      <c r="J1674" s="8"/>
      <c r="L1674" s="9"/>
      <c r="M1674" s="9"/>
      <c r="N1674" s="9"/>
      <c r="O1674" s="9"/>
      <c r="P1674" s="9"/>
      <c r="Q1674" s="9"/>
      <c r="R1674" s="9"/>
      <c r="S1674" s="10"/>
      <c r="T1674" s="10"/>
      <c r="V1674" s="84"/>
      <c r="W1674" s="84"/>
      <c r="X1674" s="87"/>
      <c r="Z1674" s="13"/>
      <c r="AA1674" s="11"/>
      <c r="AB1674" s="22"/>
      <c r="AD1674" s="90"/>
      <c r="AF1674" s="12"/>
      <c r="AG1674" s="104"/>
      <c r="AI1674" s="94"/>
      <c r="AJ1674" s="94"/>
      <c r="AK1674" s="94"/>
      <c r="AM1674" s="7"/>
      <c r="AN1674" s="7"/>
      <c r="AO1674" s="7"/>
      <c r="AP1674" s="7"/>
      <c r="AQ1674" s="7"/>
      <c r="AR1674" s="7"/>
      <c r="AS1674" s="18"/>
      <c r="AU1674" s="9"/>
      <c r="AV1674" s="9"/>
      <c r="AW1674" s="9"/>
      <c r="AX1674" s="9"/>
      <c r="AY1674" s="9"/>
      <c r="AZ1674" s="9"/>
      <c r="BA1674" s="10"/>
    </row>
    <row r="1675" spans="1:53" ht="12.75" customHeight="1" x14ac:dyDescent="0.2">
      <c r="A1675" s="32"/>
      <c r="B1675" s="7"/>
      <c r="C1675" s="7"/>
      <c r="D1675" s="7"/>
      <c r="E1675" s="7"/>
      <c r="F1675" s="7"/>
      <c r="G1675" s="7"/>
      <c r="H1675" s="7"/>
      <c r="I1675" s="8"/>
      <c r="J1675" s="8"/>
      <c r="L1675" s="9"/>
      <c r="M1675" s="9"/>
      <c r="N1675" s="9"/>
      <c r="O1675" s="9"/>
      <c r="P1675" s="9"/>
      <c r="Q1675" s="9"/>
      <c r="R1675" s="9"/>
      <c r="S1675" s="10"/>
      <c r="T1675" s="10"/>
      <c r="V1675" s="84"/>
      <c r="W1675" s="84"/>
      <c r="X1675" s="87"/>
      <c r="Z1675" s="13"/>
      <c r="AA1675" s="11"/>
      <c r="AB1675" s="22"/>
      <c r="AD1675" s="90"/>
      <c r="AF1675" s="12"/>
      <c r="AG1675" s="104"/>
      <c r="AI1675" s="94"/>
      <c r="AJ1675" s="94"/>
      <c r="AK1675" s="94"/>
      <c r="AM1675" s="7"/>
      <c r="AN1675" s="7"/>
      <c r="AO1675" s="7"/>
      <c r="AP1675" s="7"/>
      <c r="AQ1675" s="7"/>
      <c r="AR1675" s="7"/>
      <c r="AS1675" s="18"/>
      <c r="AU1675" s="9"/>
      <c r="AV1675" s="9"/>
      <c r="AW1675" s="9"/>
      <c r="AX1675" s="9"/>
      <c r="AY1675" s="9"/>
      <c r="AZ1675" s="9"/>
      <c r="BA1675" s="10"/>
    </row>
    <row r="1676" spans="1:53" ht="12.75" customHeight="1" x14ac:dyDescent="0.2">
      <c r="A1676" s="32"/>
      <c r="B1676" s="7"/>
      <c r="C1676" s="7"/>
      <c r="D1676" s="7"/>
      <c r="E1676" s="7"/>
      <c r="F1676" s="7"/>
      <c r="G1676" s="7"/>
      <c r="H1676" s="7"/>
      <c r="I1676" s="8"/>
      <c r="J1676" s="8"/>
      <c r="L1676" s="9"/>
      <c r="M1676" s="9"/>
      <c r="N1676" s="9"/>
      <c r="O1676" s="9"/>
      <c r="P1676" s="9"/>
      <c r="Q1676" s="9"/>
      <c r="R1676" s="9"/>
      <c r="S1676" s="10"/>
      <c r="T1676" s="10"/>
      <c r="V1676" s="84"/>
      <c r="W1676" s="84"/>
      <c r="X1676" s="87"/>
      <c r="Z1676" s="13"/>
      <c r="AA1676" s="11"/>
      <c r="AB1676" s="22"/>
      <c r="AD1676" s="90"/>
      <c r="AF1676" s="12"/>
      <c r="AG1676" s="104"/>
      <c r="AI1676" s="94"/>
      <c r="AJ1676" s="94"/>
      <c r="AK1676" s="94"/>
      <c r="AM1676" s="7"/>
      <c r="AN1676" s="7"/>
      <c r="AO1676" s="7"/>
      <c r="AP1676" s="7"/>
      <c r="AQ1676" s="7"/>
      <c r="AR1676" s="7"/>
      <c r="AS1676" s="18"/>
      <c r="AU1676" s="9"/>
      <c r="AV1676" s="9"/>
      <c r="AW1676" s="9"/>
      <c r="AX1676" s="9"/>
      <c r="AY1676" s="9"/>
      <c r="AZ1676" s="9"/>
      <c r="BA1676" s="10"/>
    </row>
    <row r="1677" spans="1:53" ht="12.75" customHeight="1" x14ac:dyDescent="0.2">
      <c r="A1677" s="32"/>
      <c r="B1677" s="7"/>
      <c r="C1677" s="7"/>
      <c r="D1677" s="7"/>
      <c r="E1677" s="7"/>
      <c r="F1677" s="7"/>
      <c r="G1677" s="7"/>
      <c r="H1677" s="7"/>
      <c r="I1677" s="8"/>
      <c r="J1677" s="8"/>
      <c r="L1677" s="9"/>
      <c r="M1677" s="9"/>
      <c r="N1677" s="9"/>
      <c r="O1677" s="9"/>
      <c r="P1677" s="9"/>
      <c r="Q1677" s="9"/>
      <c r="R1677" s="9"/>
      <c r="S1677" s="10"/>
      <c r="T1677" s="10"/>
      <c r="V1677" s="84"/>
      <c r="W1677" s="84"/>
      <c r="X1677" s="87"/>
      <c r="Z1677" s="13"/>
      <c r="AA1677" s="11"/>
      <c r="AB1677" s="22"/>
      <c r="AD1677" s="90"/>
      <c r="AF1677" s="12"/>
      <c r="AG1677" s="104"/>
      <c r="AI1677" s="94"/>
      <c r="AJ1677" s="94"/>
      <c r="AK1677" s="94"/>
      <c r="AM1677" s="7"/>
      <c r="AN1677" s="7"/>
      <c r="AO1677" s="7"/>
      <c r="AP1677" s="7"/>
      <c r="AQ1677" s="7"/>
      <c r="AR1677" s="7"/>
      <c r="AS1677" s="18"/>
      <c r="AU1677" s="9"/>
      <c r="AV1677" s="9"/>
      <c r="AW1677" s="9"/>
      <c r="AX1677" s="9"/>
      <c r="AY1677" s="9"/>
      <c r="AZ1677" s="9"/>
      <c r="BA1677" s="10"/>
    </row>
    <row r="1678" spans="1:53" ht="12.75" customHeight="1" x14ac:dyDescent="0.2">
      <c r="A1678" s="32"/>
      <c r="B1678" s="7"/>
      <c r="C1678" s="7"/>
      <c r="D1678" s="7"/>
      <c r="E1678" s="7"/>
      <c r="F1678" s="7"/>
      <c r="G1678" s="7"/>
      <c r="H1678" s="7"/>
      <c r="I1678" s="8"/>
      <c r="J1678" s="8"/>
      <c r="L1678" s="9"/>
      <c r="M1678" s="9"/>
      <c r="N1678" s="9"/>
      <c r="O1678" s="9"/>
      <c r="P1678" s="9"/>
      <c r="Q1678" s="9"/>
      <c r="R1678" s="9"/>
      <c r="S1678" s="10"/>
      <c r="T1678" s="10"/>
      <c r="V1678" s="84"/>
      <c r="W1678" s="84"/>
      <c r="X1678" s="87"/>
      <c r="Z1678" s="13"/>
      <c r="AA1678" s="11"/>
      <c r="AB1678" s="22"/>
      <c r="AD1678" s="90"/>
      <c r="AF1678" s="12"/>
      <c r="AG1678" s="104"/>
      <c r="AI1678" s="94"/>
      <c r="AJ1678" s="94"/>
      <c r="AK1678" s="94"/>
      <c r="AM1678" s="7"/>
      <c r="AN1678" s="7"/>
      <c r="AO1678" s="7"/>
      <c r="AP1678" s="7"/>
      <c r="AQ1678" s="7"/>
      <c r="AR1678" s="7"/>
      <c r="AS1678" s="18"/>
      <c r="AU1678" s="9"/>
      <c r="AV1678" s="9"/>
      <c r="AW1678" s="9"/>
      <c r="AX1678" s="9"/>
      <c r="AY1678" s="9"/>
      <c r="AZ1678" s="9"/>
      <c r="BA1678" s="10"/>
    </row>
    <row r="1679" spans="1:53" ht="12.75" customHeight="1" x14ac:dyDescent="0.2">
      <c r="A1679" s="32"/>
      <c r="B1679" s="7"/>
      <c r="C1679" s="7"/>
      <c r="D1679" s="7"/>
      <c r="E1679" s="7"/>
      <c r="F1679" s="7"/>
      <c r="G1679" s="7"/>
      <c r="H1679" s="7"/>
      <c r="I1679" s="8"/>
      <c r="J1679" s="8"/>
      <c r="L1679" s="9"/>
      <c r="M1679" s="9"/>
      <c r="N1679" s="9"/>
      <c r="O1679" s="9"/>
      <c r="P1679" s="9"/>
      <c r="Q1679" s="9"/>
      <c r="R1679" s="9"/>
      <c r="S1679" s="10"/>
      <c r="T1679" s="10"/>
      <c r="V1679" s="84"/>
      <c r="W1679" s="84"/>
      <c r="X1679" s="87"/>
      <c r="Z1679" s="13"/>
      <c r="AA1679" s="11"/>
      <c r="AB1679" s="22"/>
      <c r="AD1679" s="90"/>
      <c r="AF1679" s="12"/>
      <c r="AG1679" s="104"/>
      <c r="AI1679" s="94"/>
      <c r="AJ1679" s="94"/>
      <c r="AK1679" s="94"/>
      <c r="AM1679" s="7"/>
      <c r="AN1679" s="7"/>
      <c r="AO1679" s="7"/>
      <c r="AP1679" s="7"/>
      <c r="AQ1679" s="7"/>
      <c r="AR1679" s="7"/>
      <c r="AS1679" s="18"/>
      <c r="AU1679" s="9"/>
      <c r="AV1679" s="9"/>
      <c r="AW1679" s="9"/>
      <c r="AX1679" s="9"/>
      <c r="AY1679" s="9"/>
      <c r="AZ1679" s="9"/>
      <c r="BA1679" s="10"/>
    </row>
    <row r="1680" spans="1:53" ht="12.75" customHeight="1" x14ac:dyDescent="0.2">
      <c r="A1680" s="32"/>
      <c r="B1680" s="7"/>
      <c r="C1680" s="7"/>
      <c r="D1680" s="7"/>
      <c r="E1680" s="7"/>
      <c r="F1680" s="7"/>
      <c r="G1680" s="7"/>
      <c r="H1680" s="7"/>
      <c r="I1680" s="8"/>
      <c r="J1680" s="8"/>
      <c r="L1680" s="9"/>
      <c r="M1680" s="9"/>
      <c r="N1680" s="9"/>
      <c r="O1680" s="9"/>
      <c r="P1680" s="9"/>
      <c r="Q1680" s="9"/>
      <c r="R1680" s="9"/>
      <c r="S1680" s="10"/>
      <c r="T1680" s="10"/>
      <c r="V1680" s="84"/>
      <c r="W1680" s="84"/>
      <c r="X1680" s="87"/>
      <c r="Z1680" s="13"/>
      <c r="AA1680" s="11"/>
      <c r="AB1680" s="22"/>
      <c r="AD1680" s="90"/>
      <c r="AF1680" s="12"/>
      <c r="AG1680" s="104"/>
      <c r="AI1680" s="94"/>
      <c r="AJ1680" s="94"/>
      <c r="AK1680" s="94"/>
      <c r="AM1680" s="7"/>
      <c r="AN1680" s="7"/>
      <c r="AO1680" s="7"/>
      <c r="AP1680" s="7"/>
      <c r="AQ1680" s="7"/>
      <c r="AR1680" s="7"/>
      <c r="AS1680" s="18"/>
      <c r="AU1680" s="9"/>
      <c r="AV1680" s="9"/>
      <c r="AW1680" s="9"/>
      <c r="AX1680" s="9"/>
      <c r="AY1680" s="9"/>
      <c r="AZ1680" s="9"/>
      <c r="BA1680" s="10"/>
    </row>
    <row r="1681" spans="1:53" ht="12.75" customHeight="1" x14ac:dyDescent="0.2">
      <c r="A1681" s="32"/>
      <c r="B1681" s="7"/>
      <c r="C1681" s="7"/>
      <c r="D1681" s="7"/>
      <c r="E1681" s="7"/>
      <c r="F1681" s="7"/>
      <c r="G1681" s="7"/>
      <c r="H1681" s="7"/>
      <c r="I1681" s="8"/>
      <c r="J1681" s="8"/>
      <c r="L1681" s="9"/>
      <c r="M1681" s="9"/>
      <c r="N1681" s="9"/>
      <c r="O1681" s="9"/>
      <c r="P1681" s="9"/>
      <c r="Q1681" s="9"/>
      <c r="R1681" s="9"/>
      <c r="S1681" s="10"/>
      <c r="T1681" s="10"/>
      <c r="V1681" s="84"/>
      <c r="W1681" s="84"/>
      <c r="X1681" s="87"/>
      <c r="Z1681" s="13"/>
      <c r="AA1681" s="11"/>
      <c r="AB1681" s="22"/>
      <c r="AD1681" s="90"/>
      <c r="AF1681" s="12"/>
      <c r="AG1681" s="104"/>
      <c r="AI1681" s="94"/>
      <c r="AJ1681" s="94"/>
      <c r="AK1681" s="94"/>
      <c r="AM1681" s="7"/>
      <c r="AN1681" s="7"/>
      <c r="AO1681" s="7"/>
      <c r="AP1681" s="7"/>
      <c r="AQ1681" s="7"/>
      <c r="AR1681" s="7"/>
      <c r="AS1681" s="18"/>
      <c r="AU1681" s="9"/>
      <c r="AV1681" s="9"/>
      <c r="AW1681" s="9"/>
      <c r="AX1681" s="9"/>
      <c r="AY1681" s="9"/>
      <c r="AZ1681" s="9"/>
      <c r="BA1681" s="10"/>
    </row>
    <row r="1682" spans="1:53" ht="12.75" customHeight="1" x14ac:dyDescent="0.2">
      <c r="A1682" s="32"/>
      <c r="B1682" s="7"/>
      <c r="C1682" s="7"/>
      <c r="D1682" s="7"/>
      <c r="E1682" s="7"/>
      <c r="F1682" s="7"/>
      <c r="G1682" s="7"/>
      <c r="H1682" s="7"/>
      <c r="I1682" s="8"/>
      <c r="J1682" s="8"/>
      <c r="L1682" s="9"/>
      <c r="M1682" s="9"/>
      <c r="N1682" s="9"/>
      <c r="O1682" s="9"/>
      <c r="P1682" s="9"/>
      <c r="Q1682" s="9"/>
      <c r="R1682" s="9"/>
      <c r="S1682" s="10"/>
      <c r="T1682" s="10"/>
      <c r="V1682" s="84"/>
      <c r="W1682" s="84"/>
      <c r="X1682" s="87"/>
      <c r="Z1682" s="13"/>
      <c r="AA1682" s="11"/>
      <c r="AB1682" s="22"/>
      <c r="AD1682" s="90"/>
      <c r="AF1682" s="12"/>
      <c r="AG1682" s="104"/>
      <c r="AI1682" s="94"/>
      <c r="AJ1682" s="94"/>
      <c r="AK1682" s="94"/>
      <c r="AM1682" s="7"/>
      <c r="AN1682" s="7"/>
      <c r="AO1682" s="7"/>
      <c r="AP1682" s="7"/>
      <c r="AQ1682" s="7"/>
      <c r="AR1682" s="7"/>
      <c r="AS1682" s="18"/>
      <c r="AU1682" s="9"/>
      <c r="AV1682" s="9"/>
      <c r="AW1682" s="9"/>
      <c r="AX1682" s="9"/>
      <c r="AY1682" s="9"/>
      <c r="AZ1682" s="9"/>
      <c r="BA1682" s="10"/>
    </row>
    <row r="1683" spans="1:53" ht="12.75" customHeight="1" x14ac:dyDescent="0.2">
      <c r="A1683" s="32"/>
      <c r="B1683" s="7"/>
      <c r="C1683" s="7"/>
      <c r="D1683" s="7"/>
      <c r="E1683" s="7"/>
      <c r="F1683" s="7"/>
      <c r="G1683" s="7"/>
      <c r="H1683" s="7"/>
      <c r="I1683" s="8"/>
      <c r="J1683" s="8"/>
      <c r="L1683" s="9"/>
      <c r="M1683" s="9"/>
      <c r="N1683" s="9"/>
      <c r="O1683" s="9"/>
      <c r="P1683" s="9"/>
      <c r="Q1683" s="9"/>
      <c r="R1683" s="9"/>
      <c r="S1683" s="10"/>
      <c r="T1683" s="10"/>
      <c r="V1683" s="84"/>
      <c r="W1683" s="84"/>
      <c r="X1683" s="87"/>
      <c r="Z1683" s="13"/>
      <c r="AA1683" s="11"/>
      <c r="AB1683" s="22"/>
      <c r="AD1683" s="90"/>
      <c r="AF1683" s="12"/>
      <c r="AG1683" s="104"/>
      <c r="AI1683" s="94"/>
      <c r="AJ1683" s="94"/>
      <c r="AK1683" s="94"/>
      <c r="AM1683" s="7"/>
      <c r="AN1683" s="7"/>
      <c r="AO1683" s="7"/>
      <c r="AP1683" s="7"/>
      <c r="AQ1683" s="7"/>
      <c r="AR1683" s="7"/>
      <c r="AS1683" s="18"/>
      <c r="AU1683" s="9"/>
      <c r="AV1683" s="9"/>
      <c r="AW1683" s="9"/>
      <c r="AX1683" s="9"/>
      <c r="AY1683" s="9"/>
      <c r="AZ1683" s="9"/>
      <c r="BA1683" s="10"/>
    </row>
    <row r="1684" spans="1:53" ht="12.75" customHeight="1" x14ac:dyDescent="0.2">
      <c r="A1684" s="32"/>
      <c r="B1684" s="7"/>
      <c r="C1684" s="7"/>
      <c r="D1684" s="7"/>
      <c r="E1684" s="7"/>
      <c r="F1684" s="7"/>
      <c r="G1684" s="7"/>
      <c r="H1684" s="7"/>
      <c r="I1684" s="8"/>
      <c r="J1684" s="8"/>
      <c r="L1684" s="9"/>
      <c r="M1684" s="9"/>
      <c r="N1684" s="9"/>
      <c r="O1684" s="9"/>
      <c r="P1684" s="9"/>
      <c r="Q1684" s="9"/>
      <c r="R1684" s="9"/>
      <c r="S1684" s="10"/>
      <c r="T1684" s="10"/>
      <c r="V1684" s="84"/>
      <c r="W1684" s="84"/>
      <c r="X1684" s="87"/>
      <c r="Z1684" s="13"/>
      <c r="AA1684" s="11"/>
      <c r="AB1684" s="22"/>
      <c r="AD1684" s="90"/>
      <c r="AF1684" s="12"/>
      <c r="AG1684" s="104"/>
      <c r="AI1684" s="94"/>
      <c r="AJ1684" s="94"/>
      <c r="AK1684" s="94"/>
      <c r="AM1684" s="7"/>
      <c r="AN1684" s="7"/>
      <c r="AO1684" s="7"/>
      <c r="AP1684" s="7"/>
      <c r="AQ1684" s="7"/>
      <c r="AR1684" s="7"/>
      <c r="AS1684" s="18"/>
      <c r="AU1684" s="9"/>
      <c r="AV1684" s="9"/>
      <c r="AW1684" s="9"/>
      <c r="AX1684" s="9"/>
      <c r="AY1684" s="9"/>
      <c r="AZ1684" s="9"/>
      <c r="BA1684" s="10"/>
    </row>
    <row r="1685" spans="1:53" ht="12.75" customHeight="1" x14ac:dyDescent="0.2">
      <c r="A1685" s="32"/>
      <c r="B1685" s="7"/>
      <c r="C1685" s="7"/>
      <c r="D1685" s="7"/>
      <c r="E1685" s="7"/>
      <c r="F1685" s="7"/>
      <c r="G1685" s="7"/>
      <c r="H1685" s="7"/>
      <c r="I1685" s="8"/>
      <c r="J1685" s="8"/>
      <c r="L1685" s="9"/>
      <c r="M1685" s="9"/>
      <c r="N1685" s="9"/>
      <c r="O1685" s="9"/>
      <c r="P1685" s="9"/>
      <c r="Q1685" s="9"/>
      <c r="R1685" s="9"/>
      <c r="S1685" s="10"/>
      <c r="T1685" s="10"/>
      <c r="V1685" s="84"/>
      <c r="W1685" s="84"/>
      <c r="X1685" s="87"/>
      <c r="Z1685" s="13"/>
      <c r="AA1685" s="11"/>
      <c r="AB1685" s="22"/>
      <c r="AD1685" s="90"/>
      <c r="AF1685" s="12"/>
      <c r="AG1685" s="104"/>
      <c r="AI1685" s="94"/>
      <c r="AJ1685" s="94"/>
      <c r="AK1685" s="94"/>
      <c r="AM1685" s="7"/>
      <c r="AN1685" s="7"/>
      <c r="AO1685" s="7"/>
      <c r="AP1685" s="7"/>
      <c r="AQ1685" s="7"/>
      <c r="AR1685" s="7"/>
      <c r="AS1685" s="18"/>
      <c r="AU1685" s="9"/>
      <c r="AV1685" s="9"/>
      <c r="AW1685" s="9"/>
      <c r="AX1685" s="9"/>
      <c r="AY1685" s="9"/>
      <c r="AZ1685" s="9"/>
      <c r="BA1685" s="10"/>
    </row>
    <row r="1686" spans="1:53" ht="12.75" customHeight="1" x14ac:dyDescent="0.2">
      <c r="A1686" s="32"/>
      <c r="B1686" s="7"/>
      <c r="C1686" s="7"/>
      <c r="D1686" s="7"/>
      <c r="E1686" s="7"/>
      <c r="F1686" s="7"/>
      <c r="G1686" s="7"/>
      <c r="H1686" s="7"/>
      <c r="I1686" s="8"/>
      <c r="J1686" s="8"/>
      <c r="L1686" s="9"/>
      <c r="M1686" s="9"/>
      <c r="N1686" s="9"/>
      <c r="O1686" s="9"/>
      <c r="P1686" s="9"/>
      <c r="Q1686" s="9"/>
      <c r="R1686" s="9"/>
      <c r="S1686" s="10"/>
      <c r="T1686" s="10"/>
      <c r="V1686" s="84"/>
      <c r="W1686" s="84"/>
      <c r="X1686" s="87"/>
      <c r="Z1686" s="13"/>
      <c r="AA1686" s="11"/>
      <c r="AB1686" s="22"/>
      <c r="AD1686" s="90"/>
      <c r="AF1686" s="12"/>
      <c r="AG1686" s="104"/>
      <c r="AI1686" s="94"/>
      <c r="AJ1686" s="94"/>
      <c r="AK1686" s="94"/>
      <c r="AM1686" s="7"/>
      <c r="AN1686" s="7"/>
      <c r="AO1686" s="7"/>
      <c r="AP1686" s="7"/>
      <c r="AQ1686" s="7"/>
      <c r="AR1686" s="7"/>
      <c r="AS1686" s="18"/>
      <c r="AU1686" s="9"/>
      <c r="AV1686" s="9"/>
      <c r="AW1686" s="9"/>
      <c r="AX1686" s="9"/>
      <c r="AY1686" s="9"/>
      <c r="AZ1686" s="9"/>
      <c r="BA1686" s="10"/>
    </row>
    <row r="1687" spans="1:53" ht="12.75" customHeight="1" x14ac:dyDescent="0.2">
      <c r="A1687" s="32"/>
      <c r="B1687" s="7"/>
      <c r="C1687" s="7"/>
      <c r="D1687" s="7"/>
      <c r="E1687" s="7"/>
      <c r="F1687" s="7"/>
      <c r="G1687" s="7"/>
      <c r="H1687" s="7"/>
      <c r="I1687" s="8"/>
      <c r="J1687" s="8"/>
      <c r="L1687" s="9"/>
      <c r="M1687" s="9"/>
      <c r="N1687" s="9"/>
      <c r="O1687" s="9"/>
      <c r="P1687" s="9"/>
      <c r="Q1687" s="9"/>
      <c r="R1687" s="9"/>
      <c r="S1687" s="10"/>
      <c r="T1687" s="10"/>
      <c r="V1687" s="84"/>
      <c r="W1687" s="84"/>
      <c r="X1687" s="87"/>
      <c r="Z1687" s="13"/>
      <c r="AA1687" s="11"/>
      <c r="AB1687" s="22"/>
      <c r="AD1687" s="90"/>
      <c r="AF1687" s="12"/>
      <c r="AG1687" s="104"/>
      <c r="AI1687" s="94"/>
      <c r="AJ1687" s="94"/>
      <c r="AK1687" s="94"/>
      <c r="AM1687" s="7"/>
      <c r="AN1687" s="7"/>
      <c r="AO1687" s="7"/>
      <c r="AP1687" s="7"/>
      <c r="AQ1687" s="7"/>
      <c r="AR1687" s="7"/>
      <c r="AS1687" s="18"/>
      <c r="AU1687" s="9"/>
      <c r="AV1687" s="9"/>
      <c r="AW1687" s="9"/>
      <c r="AX1687" s="9"/>
      <c r="AY1687" s="9"/>
      <c r="AZ1687" s="9"/>
      <c r="BA1687" s="10"/>
    </row>
    <row r="1688" spans="1:53" ht="12.75" customHeight="1" x14ac:dyDescent="0.2">
      <c r="A1688" s="32"/>
      <c r="B1688" s="7"/>
      <c r="C1688" s="7"/>
      <c r="D1688" s="7"/>
      <c r="E1688" s="7"/>
      <c r="F1688" s="7"/>
      <c r="G1688" s="7"/>
      <c r="H1688" s="7"/>
      <c r="I1688" s="8"/>
      <c r="J1688" s="8"/>
      <c r="L1688" s="9"/>
      <c r="M1688" s="9"/>
      <c r="N1688" s="9"/>
      <c r="O1688" s="9"/>
      <c r="P1688" s="9"/>
      <c r="Q1688" s="9"/>
      <c r="R1688" s="9"/>
      <c r="S1688" s="10"/>
      <c r="T1688" s="10"/>
      <c r="V1688" s="84"/>
      <c r="W1688" s="84"/>
      <c r="X1688" s="87"/>
      <c r="Z1688" s="13"/>
      <c r="AA1688" s="11"/>
      <c r="AB1688" s="22"/>
      <c r="AD1688" s="90"/>
      <c r="AF1688" s="12"/>
      <c r="AG1688" s="104"/>
      <c r="AI1688" s="94"/>
      <c r="AJ1688" s="94"/>
      <c r="AK1688" s="94"/>
      <c r="AM1688" s="7"/>
      <c r="AN1688" s="7"/>
      <c r="AO1688" s="7"/>
      <c r="AP1688" s="7"/>
      <c r="AQ1688" s="7"/>
      <c r="AR1688" s="7"/>
      <c r="AS1688" s="18"/>
      <c r="AU1688" s="9"/>
      <c r="AV1688" s="9"/>
      <c r="AW1688" s="9"/>
      <c r="AX1688" s="9"/>
      <c r="AY1688" s="9"/>
      <c r="AZ1688" s="9"/>
      <c r="BA1688" s="10"/>
    </row>
    <row r="1689" spans="1:53" ht="12.75" customHeight="1" x14ac:dyDescent="0.2">
      <c r="A1689" s="32"/>
      <c r="B1689" s="7"/>
      <c r="C1689" s="7"/>
      <c r="D1689" s="7"/>
      <c r="E1689" s="7"/>
      <c r="F1689" s="7"/>
      <c r="G1689" s="7"/>
      <c r="H1689" s="7"/>
      <c r="I1689" s="8"/>
      <c r="J1689" s="8"/>
      <c r="L1689" s="9"/>
      <c r="M1689" s="9"/>
      <c r="N1689" s="9"/>
      <c r="O1689" s="9"/>
      <c r="P1689" s="9"/>
      <c r="Q1689" s="9"/>
      <c r="R1689" s="9"/>
      <c r="S1689" s="10"/>
      <c r="T1689" s="10"/>
      <c r="V1689" s="84"/>
      <c r="W1689" s="84"/>
      <c r="X1689" s="87"/>
      <c r="Z1689" s="13"/>
      <c r="AA1689" s="11"/>
      <c r="AB1689" s="22"/>
      <c r="AD1689" s="90"/>
      <c r="AF1689" s="12"/>
      <c r="AG1689" s="104"/>
      <c r="AI1689" s="94"/>
      <c r="AJ1689" s="94"/>
      <c r="AK1689" s="94"/>
      <c r="AM1689" s="7"/>
      <c r="AN1689" s="7"/>
      <c r="AO1689" s="7"/>
      <c r="AP1689" s="7"/>
      <c r="AQ1689" s="7"/>
      <c r="AR1689" s="7"/>
      <c r="AS1689" s="18"/>
      <c r="AU1689" s="9"/>
      <c r="AV1689" s="9"/>
      <c r="AW1689" s="9"/>
      <c r="AX1689" s="9"/>
      <c r="AY1689" s="9"/>
      <c r="AZ1689" s="9"/>
      <c r="BA1689" s="10"/>
    </row>
    <row r="1690" spans="1:53" ht="12.75" customHeight="1" x14ac:dyDescent="0.2">
      <c r="A1690" s="32"/>
      <c r="B1690" s="7"/>
      <c r="C1690" s="7"/>
      <c r="D1690" s="7"/>
      <c r="E1690" s="7"/>
      <c r="F1690" s="7"/>
      <c r="G1690" s="7"/>
      <c r="H1690" s="7"/>
      <c r="I1690" s="8"/>
      <c r="J1690" s="8"/>
      <c r="L1690" s="9"/>
      <c r="M1690" s="9"/>
      <c r="N1690" s="9"/>
      <c r="O1690" s="9"/>
      <c r="P1690" s="9"/>
      <c r="Q1690" s="9"/>
      <c r="R1690" s="9"/>
      <c r="S1690" s="10"/>
      <c r="T1690" s="10"/>
      <c r="V1690" s="84"/>
      <c r="W1690" s="84"/>
      <c r="X1690" s="87"/>
      <c r="Z1690" s="13"/>
      <c r="AA1690" s="11"/>
      <c r="AB1690" s="22"/>
      <c r="AD1690" s="90"/>
      <c r="AF1690" s="12"/>
      <c r="AG1690" s="104"/>
      <c r="AI1690" s="94"/>
      <c r="AJ1690" s="94"/>
      <c r="AK1690" s="94"/>
      <c r="AM1690" s="7"/>
      <c r="AN1690" s="7"/>
      <c r="AO1690" s="7"/>
      <c r="AP1690" s="7"/>
      <c r="AQ1690" s="7"/>
      <c r="AR1690" s="7"/>
      <c r="AS1690" s="18"/>
      <c r="AU1690" s="9"/>
      <c r="AV1690" s="9"/>
      <c r="AW1690" s="9"/>
      <c r="AX1690" s="9"/>
      <c r="AY1690" s="9"/>
      <c r="AZ1690" s="9"/>
      <c r="BA1690" s="10"/>
    </row>
    <row r="1691" spans="1:53" ht="12.75" customHeight="1" x14ac:dyDescent="0.2">
      <c r="A1691" s="32"/>
      <c r="B1691" s="7"/>
      <c r="C1691" s="7"/>
      <c r="D1691" s="7"/>
      <c r="E1691" s="7"/>
      <c r="F1691" s="7"/>
      <c r="G1691" s="7"/>
      <c r="H1691" s="7"/>
      <c r="I1691" s="8"/>
      <c r="J1691" s="8"/>
      <c r="L1691" s="9"/>
      <c r="M1691" s="9"/>
      <c r="N1691" s="9"/>
      <c r="O1691" s="9"/>
      <c r="P1691" s="9"/>
      <c r="Q1691" s="9"/>
      <c r="R1691" s="9"/>
      <c r="S1691" s="10"/>
      <c r="T1691" s="10"/>
      <c r="V1691" s="84"/>
      <c r="W1691" s="84"/>
      <c r="X1691" s="87"/>
      <c r="Z1691" s="13"/>
      <c r="AA1691" s="11"/>
      <c r="AB1691" s="22"/>
      <c r="AD1691" s="90"/>
      <c r="AF1691" s="12"/>
      <c r="AG1691" s="104"/>
      <c r="AI1691" s="94"/>
      <c r="AJ1691" s="94"/>
      <c r="AK1691" s="94"/>
      <c r="AM1691" s="7"/>
      <c r="AN1691" s="7"/>
      <c r="AO1691" s="7"/>
      <c r="AP1691" s="7"/>
      <c r="AQ1691" s="7"/>
      <c r="AR1691" s="7"/>
      <c r="AS1691" s="18"/>
      <c r="AU1691" s="9"/>
      <c r="AV1691" s="9"/>
      <c r="AW1691" s="9"/>
      <c r="AX1691" s="9"/>
      <c r="AY1691" s="9"/>
      <c r="AZ1691" s="9"/>
      <c r="BA1691" s="10"/>
    </row>
    <row r="1692" spans="1:53" ht="12.75" customHeight="1" x14ac:dyDescent="0.2">
      <c r="A1692" s="32"/>
      <c r="B1692" s="7"/>
      <c r="C1692" s="7"/>
      <c r="D1692" s="7"/>
      <c r="E1692" s="7"/>
      <c r="F1692" s="7"/>
      <c r="G1692" s="7"/>
      <c r="H1692" s="7"/>
      <c r="I1692" s="8"/>
      <c r="J1692" s="8"/>
      <c r="L1692" s="9"/>
      <c r="M1692" s="9"/>
      <c r="N1692" s="9"/>
      <c r="O1692" s="9"/>
      <c r="P1692" s="9"/>
      <c r="Q1692" s="9"/>
      <c r="R1692" s="9"/>
      <c r="S1692" s="10"/>
      <c r="T1692" s="10"/>
      <c r="V1692" s="84"/>
      <c r="W1692" s="84"/>
      <c r="X1692" s="87"/>
      <c r="Z1692" s="13"/>
      <c r="AA1692" s="11"/>
      <c r="AB1692" s="22"/>
      <c r="AD1692" s="90"/>
      <c r="AF1692" s="12"/>
      <c r="AG1692" s="104"/>
      <c r="AI1692" s="94"/>
      <c r="AJ1692" s="94"/>
      <c r="AK1692" s="94"/>
      <c r="AM1692" s="7"/>
      <c r="AN1692" s="7"/>
      <c r="AO1692" s="7"/>
      <c r="AP1692" s="7"/>
      <c r="AQ1692" s="7"/>
      <c r="AR1692" s="7"/>
      <c r="AS1692" s="18"/>
      <c r="AU1692" s="9"/>
      <c r="AV1692" s="9"/>
      <c r="AW1692" s="9"/>
      <c r="AX1692" s="9"/>
      <c r="AY1692" s="9"/>
      <c r="AZ1692" s="9"/>
      <c r="BA1692" s="10"/>
    </row>
    <row r="1693" spans="1:53" ht="12.75" customHeight="1" x14ac:dyDescent="0.2">
      <c r="A1693" s="32"/>
      <c r="B1693" s="7"/>
      <c r="C1693" s="7"/>
      <c r="D1693" s="7"/>
      <c r="E1693" s="7"/>
      <c r="F1693" s="7"/>
      <c r="G1693" s="7"/>
      <c r="H1693" s="7"/>
      <c r="I1693" s="8"/>
      <c r="J1693" s="8"/>
      <c r="L1693" s="9"/>
      <c r="M1693" s="9"/>
      <c r="N1693" s="9"/>
      <c r="O1693" s="9"/>
      <c r="P1693" s="9"/>
      <c r="Q1693" s="9"/>
      <c r="R1693" s="9"/>
      <c r="S1693" s="10"/>
      <c r="T1693" s="10"/>
      <c r="V1693" s="84"/>
      <c r="W1693" s="84"/>
      <c r="X1693" s="87"/>
      <c r="Z1693" s="13"/>
      <c r="AA1693" s="11"/>
      <c r="AB1693" s="22"/>
      <c r="AD1693" s="90"/>
      <c r="AF1693" s="12"/>
      <c r="AG1693" s="104"/>
      <c r="AI1693" s="94"/>
      <c r="AJ1693" s="94"/>
      <c r="AK1693" s="94"/>
      <c r="AM1693" s="7"/>
      <c r="AN1693" s="7"/>
      <c r="AO1693" s="7"/>
      <c r="AP1693" s="7"/>
      <c r="AQ1693" s="7"/>
      <c r="AR1693" s="7"/>
      <c r="AS1693" s="18"/>
      <c r="AU1693" s="9"/>
      <c r="AV1693" s="9"/>
      <c r="AW1693" s="9"/>
      <c r="AX1693" s="9"/>
      <c r="AY1693" s="9"/>
      <c r="AZ1693" s="9"/>
      <c r="BA1693" s="10"/>
    </row>
    <row r="1694" spans="1:53" ht="12.75" customHeight="1" x14ac:dyDescent="0.2">
      <c r="A1694" s="32"/>
      <c r="B1694" s="7"/>
      <c r="C1694" s="7"/>
      <c r="D1694" s="7"/>
      <c r="E1694" s="7"/>
      <c r="F1694" s="7"/>
      <c r="G1694" s="7"/>
      <c r="H1694" s="7"/>
      <c r="I1694" s="8"/>
      <c r="J1694" s="8"/>
      <c r="L1694" s="9"/>
      <c r="M1694" s="9"/>
      <c r="N1694" s="9"/>
      <c r="O1694" s="9"/>
      <c r="P1694" s="9"/>
      <c r="Q1694" s="9"/>
      <c r="R1694" s="9"/>
      <c r="S1694" s="10"/>
      <c r="T1694" s="10"/>
      <c r="V1694" s="84"/>
      <c r="W1694" s="84"/>
      <c r="X1694" s="87"/>
      <c r="Z1694" s="13"/>
      <c r="AA1694" s="11"/>
      <c r="AB1694" s="22"/>
      <c r="AD1694" s="90"/>
      <c r="AF1694" s="12"/>
      <c r="AG1694" s="104"/>
      <c r="AI1694" s="94"/>
      <c r="AJ1694" s="94"/>
      <c r="AK1694" s="94"/>
      <c r="AM1694" s="7"/>
      <c r="AN1694" s="7"/>
      <c r="AO1694" s="7"/>
      <c r="AP1694" s="7"/>
      <c r="AQ1694" s="7"/>
      <c r="AR1694" s="7"/>
      <c r="AS1694" s="18"/>
      <c r="AU1694" s="9"/>
      <c r="AV1694" s="9"/>
      <c r="AW1694" s="9"/>
      <c r="AX1694" s="9"/>
      <c r="AY1694" s="9"/>
      <c r="AZ1694" s="9"/>
      <c r="BA1694" s="10"/>
    </row>
    <row r="1695" spans="1:53" ht="12.75" customHeight="1" x14ac:dyDescent="0.2">
      <c r="A1695" s="32"/>
      <c r="B1695" s="7"/>
      <c r="C1695" s="7"/>
      <c r="D1695" s="7"/>
      <c r="E1695" s="7"/>
      <c r="F1695" s="7"/>
      <c r="G1695" s="7"/>
      <c r="H1695" s="7"/>
      <c r="I1695" s="8"/>
      <c r="J1695" s="8"/>
      <c r="L1695" s="9"/>
      <c r="M1695" s="9"/>
      <c r="N1695" s="9"/>
      <c r="O1695" s="9"/>
      <c r="P1695" s="9"/>
      <c r="Q1695" s="9"/>
      <c r="R1695" s="9"/>
      <c r="S1695" s="10"/>
      <c r="T1695" s="10"/>
      <c r="V1695" s="84"/>
      <c r="W1695" s="84"/>
      <c r="X1695" s="87"/>
      <c r="Z1695" s="13"/>
      <c r="AA1695" s="11"/>
      <c r="AB1695" s="22"/>
      <c r="AD1695" s="90"/>
      <c r="AF1695" s="12"/>
      <c r="AG1695" s="104"/>
      <c r="AI1695" s="94"/>
      <c r="AJ1695" s="94"/>
      <c r="AK1695" s="94"/>
      <c r="AM1695" s="7"/>
      <c r="AN1695" s="7"/>
      <c r="AO1695" s="7"/>
      <c r="AP1695" s="7"/>
      <c r="AQ1695" s="7"/>
      <c r="AR1695" s="7"/>
      <c r="AS1695" s="18"/>
      <c r="AU1695" s="9"/>
      <c r="AV1695" s="9"/>
      <c r="AW1695" s="9"/>
      <c r="AX1695" s="9"/>
      <c r="AY1695" s="9"/>
      <c r="AZ1695" s="9"/>
      <c r="BA1695" s="10"/>
    </row>
    <row r="1696" spans="1:53" ht="12.75" customHeight="1" x14ac:dyDescent="0.2">
      <c r="A1696" s="32"/>
      <c r="B1696" s="7"/>
      <c r="C1696" s="7"/>
      <c r="D1696" s="7"/>
      <c r="E1696" s="7"/>
      <c r="F1696" s="7"/>
      <c r="G1696" s="7"/>
      <c r="H1696" s="7"/>
      <c r="I1696" s="8"/>
      <c r="J1696" s="8"/>
      <c r="L1696" s="9"/>
      <c r="M1696" s="9"/>
      <c r="N1696" s="9"/>
      <c r="O1696" s="9"/>
      <c r="P1696" s="9"/>
      <c r="Q1696" s="9"/>
      <c r="R1696" s="9"/>
      <c r="S1696" s="10"/>
      <c r="T1696" s="10"/>
      <c r="V1696" s="84"/>
      <c r="W1696" s="84"/>
      <c r="X1696" s="87"/>
      <c r="Z1696" s="13"/>
      <c r="AA1696" s="11"/>
      <c r="AB1696" s="22"/>
      <c r="AD1696" s="90"/>
      <c r="AF1696" s="12"/>
      <c r="AG1696" s="104"/>
      <c r="AI1696" s="94"/>
      <c r="AJ1696" s="94"/>
      <c r="AK1696" s="94"/>
      <c r="AM1696" s="7"/>
      <c r="AN1696" s="7"/>
      <c r="AO1696" s="7"/>
      <c r="AP1696" s="7"/>
      <c r="AQ1696" s="7"/>
      <c r="AR1696" s="7"/>
      <c r="AS1696" s="18"/>
      <c r="AU1696" s="9"/>
      <c r="AV1696" s="9"/>
      <c r="AW1696" s="9"/>
      <c r="AX1696" s="9"/>
      <c r="AY1696" s="9"/>
      <c r="AZ1696" s="9"/>
      <c r="BA1696" s="10"/>
    </row>
    <row r="1697" spans="1:53" ht="12.75" customHeight="1" x14ac:dyDescent="0.2">
      <c r="A1697" s="32"/>
      <c r="B1697" s="7"/>
      <c r="C1697" s="7"/>
      <c r="D1697" s="7"/>
      <c r="E1697" s="7"/>
      <c r="F1697" s="7"/>
      <c r="G1697" s="7"/>
      <c r="H1697" s="7"/>
      <c r="I1697" s="8"/>
      <c r="J1697" s="8"/>
      <c r="L1697" s="9"/>
      <c r="M1697" s="9"/>
      <c r="N1697" s="9"/>
      <c r="O1697" s="9"/>
      <c r="P1697" s="9"/>
      <c r="Q1697" s="9"/>
      <c r="R1697" s="9"/>
      <c r="S1697" s="10"/>
      <c r="T1697" s="10"/>
      <c r="V1697" s="84"/>
      <c r="W1697" s="84"/>
      <c r="X1697" s="87"/>
      <c r="Z1697" s="13"/>
      <c r="AA1697" s="11"/>
      <c r="AB1697" s="22"/>
      <c r="AD1697" s="90"/>
      <c r="AF1697" s="12"/>
      <c r="AG1697" s="104"/>
      <c r="AI1697" s="94"/>
      <c r="AJ1697" s="94"/>
      <c r="AK1697" s="94"/>
      <c r="AM1697" s="7"/>
      <c r="AN1697" s="7"/>
      <c r="AO1697" s="7"/>
      <c r="AP1697" s="7"/>
      <c r="AQ1697" s="7"/>
      <c r="AR1697" s="7"/>
      <c r="AS1697" s="18"/>
      <c r="AU1697" s="9"/>
      <c r="AV1697" s="9"/>
      <c r="AW1697" s="9"/>
      <c r="AX1697" s="9"/>
      <c r="AY1697" s="9"/>
      <c r="AZ1697" s="9"/>
      <c r="BA1697" s="10"/>
    </row>
    <row r="1698" spans="1:53" ht="12.75" customHeight="1" x14ac:dyDescent="0.2">
      <c r="A1698" s="32"/>
      <c r="B1698" s="7"/>
      <c r="C1698" s="7"/>
      <c r="D1698" s="7"/>
      <c r="E1698" s="7"/>
      <c r="F1698" s="7"/>
      <c r="G1698" s="7"/>
      <c r="H1698" s="7"/>
      <c r="I1698" s="8"/>
      <c r="J1698" s="8"/>
      <c r="L1698" s="9"/>
      <c r="M1698" s="9"/>
      <c r="N1698" s="9"/>
      <c r="O1698" s="9"/>
      <c r="P1698" s="9"/>
      <c r="Q1698" s="9"/>
      <c r="R1698" s="9"/>
      <c r="S1698" s="10"/>
      <c r="T1698" s="10"/>
      <c r="V1698" s="84"/>
      <c r="W1698" s="84"/>
      <c r="X1698" s="87"/>
      <c r="Z1698" s="13"/>
      <c r="AA1698" s="11"/>
      <c r="AB1698" s="22"/>
      <c r="AD1698" s="90"/>
      <c r="AF1698" s="12"/>
      <c r="AG1698" s="104"/>
      <c r="AI1698" s="94"/>
      <c r="AJ1698" s="94"/>
      <c r="AK1698" s="94"/>
      <c r="AM1698" s="7"/>
      <c r="AN1698" s="7"/>
      <c r="AO1698" s="7"/>
      <c r="AP1698" s="7"/>
      <c r="AQ1698" s="7"/>
      <c r="AR1698" s="7"/>
      <c r="AS1698" s="18"/>
      <c r="AU1698" s="9"/>
      <c r="AV1698" s="9"/>
      <c r="AW1698" s="9"/>
      <c r="AX1698" s="9"/>
      <c r="AY1698" s="9"/>
      <c r="AZ1698" s="9"/>
      <c r="BA1698" s="10"/>
    </row>
    <row r="1699" spans="1:53" ht="12.75" customHeight="1" x14ac:dyDescent="0.2">
      <c r="A1699" s="32"/>
      <c r="B1699" s="7"/>
      <c r="C1699" s="7"/>
      <c r="D1699" s="7"/>
      <c r="E1699" s="7"/>
      <c r="F1699" s="7"/>
      <c r="G1699" s="7"/>
      <c r="H1699" s="7"/>
      <c r="I1699" s="8"/>
      <c r="J1699" s="8"/>
      <c r="L1699" s="9"/>
      <c r="M1699" s="9"/>
      <c r="N1699" s="9"/>
      <c r="O1699" s="9"/>
      <c r="P1699" s="9"/>
      <c r="Q1699" s="9"/>
      <c r="R1699" s="9"/>
      <c r="S1699" s="10"/>
      <c r="T1699" s="10"/>
      <c r="V1699" s="84"/>
      <c r="W1699" s="84"/>
      <c r="X1699" s="87"/>
      <c r="Z1699" s="13"/>
      <c r="AA1699" s="11"/>
      <c r="AB1699" s="22"/>
      <c r="AD1699" s="90"/>
      <c r="AF1699" s="12"/>
      <c r="AG1699" s="104"/>
      <c r="AI1699" s="94"/>
      <c r="AJ1699" s="94"/>
      <c r="AK1699" s="94"/>
      <c r="AM1699" s="7"/>
      <c r="AN1699" s="7"/>
      <c r="AO1699" s="7"/>
      <c r="AP1699" s="7"/>
      <c r="AQ1699" s="7"/>
      <c r="AR1699" s="7"/>
      <c r="AS1699" s="18"/>
      <c r="AU1699" s="9"/>
      <c r="AV1699" s="9"/>
      <c r="AW1699" s="9"/>
      <c r="AX1699" s="9"/>
      <c r="AY1699" s="9"/>
      <c r="AZ1699" s="9"/>
      <c r="BA1699" s="10"/>
    </row>
    <row r="1700" spans="1:53" ht="12.75" customHeight="1" x14ac:dyDescent="0.2">
      <c r="A1700" s="32"/>
      <c r="B1700" s="7"/>
      <c r="C1700" s="7"/>
      <c r="D1700" s="7"/>
      <c r="E1700" s="7"/>
      <c r="F1700" s="7"/>
      <c r="G1700" s="7"/>
      <c r="H1700" s="7"/>
      <c r="I1700" s="8"/>
      <c r="J1700" s="8"/>
      <c r="L1700" s="9"/>
      <c r="M1700" s="9"/>
      <c r="N1700" s="9"/>
      <c r="O1700" s="9"/>
      <c r="P1700" s="9"/>
      <c r="Q1700" s="9"/>
      <c r="R1700" s="9"/>
      <c r="S1700" s="10"/>
      <c r="T1700" s="10"/>
      <c r="V1700" s="84"/>
      <c r="W1700" s="84"/>
      <c r="X1700" s="87"/>
      <c r="Z1700" s="13"/>
      <c r="AA1700" s="11"/>
      <c r="AB1700" s="22"/>
      <c r="AD1700" s="90"/>
      <c r="AF1700" s="12"/>
      <c r="AG1700" s="104"/>
      <c r="AI1700" s="94"/>
      <c r="AJ1700" s="94"/>
      <c r="AK1700" s="94"/>
      <c r="AM1700" s="7"/>
      <c r="AN1700" s="7"/>
      <c r="AO1700" s="7"/>
      <c r="AP1700" s="7"/>
      <c r="AQ1700" s="7"/>
      <c r="AR1700" s="7"/>
      <c r="AS1700" s="18"/>
      <c r="AU1700" s="9"/>
      <c r="AV1700" s="9"/>
      <c r="AW1700" s="9"/>
      <c r="AX1700" s="9"/>
      <c r="AY1700" s="9"/>
      <c r="AZ1700" s="9"/>
      <c r="BA1700" s="10"/>
    </row>
    <row r="1701" spans="1:53" ht="12.75" customHeight="1" x14ac:dyDescent="0.2">
      <c r="A1701" s="32"/>
      <c r="B1701" s="7"/>
      <c r="C1701" s="7"/>
      <c r="D1701" s="7"/>
      <c r="E1701" s="7"/>
      <c r="F1701" s="7"/>
      <c r="G1701" s="7"/>
      <c r="H1701" s="7"/>
      <c r="I1701" s="8"/>
      <c r="J1701" s="8"/>
      <c r="L1701" s="9"/>
      <c r="M1701" s="9"/>
      <c r="N1701" s="9"/>
      <c r="O1701" s="9"/>
      <c r="P1701" s="9"/>
      <c r="Q1701" s="9"/>
      <c r="R1701" s="9"/>
      <c r="S1701" s="10"/>
      <c r="T1701" s="10"/>
      <c r="V1701" s="84"/>
      <c r="W1701" s="84"/>
      <c r="X1701" s="87"/>
      <c r="Z1701" s="13"/>
      <c r="AA1701" s="11"/>
      <c r="AB1701" s="22"/>
      <c r="AD1701" s="90"/>
      <c r="AF1701" s="12"/>
      <c r="AG1701" s="104"/>
      <c r="AI1701" s="94"/>
      <c r="AJ1701" s="94"/>
      <c r="AK1701" s="94"/>
      <c r="AM1701" s="7"/>
      <c r="AN1701" s="7"/>
      <c r="AO1701" s="7"/>
      <c r="AP1701" s="7"/>
      <c r="AQ1701" s="7"/>
      <c r="AR1701" s="7"/>
      <c r="AS1701" s="18"/>
      <c r="AU1701" s="9"/>
      <c r="AV1701" s="9"/>
      <c r="AW1701" s="9"/>
      <c r="AX1701" s="9"/>
      <c r="AY1701" s="9"/>
      <c r="AZ1701" s="9"/>
      <c r="BA1701" s="10"/>
    </row>
    <row r="1702" spans="1:53" ht="12.75" customHeight="1" x14ac:dyDescent="0.2">
      <c r="A1702" s="32"/>
      <c r="B1702" s="7"/>
      <c r="C1702" s="7"/>
      <c r="D1702" s="7"/>
      <c r="E1702" s="7"/>
      <c r="F1702" s="7"/>
      <c r="G1702" s="7"/>
      <c r="H1702" s="7"/>
      <c r="I1702" s="8"/>
      <c r="J1702" s="8"/>
      <c r="L1702" s="9"/>
      <c r="M1702" s="9"/>
      <c r="N1702" s="9"/>
      <c r="O1702" s="9"/>
      <c r="P1702" s="9"/>
      <c r="Q1702" s="9"/>
      <c r="R1702" s="9"/>
      <c r="S1702" s="10"/>
      <c r="T1702" s="10"/>
      <c r="V1702" s="84"/>
      <c r="W1702" s="84"/>
      <c r="X1702" s="87"/>
      <c r="Z1702" s="13"/>
      <c r="AA1702" s="11"/>
      <c r="AB1702" s="22"/>
      <c r="AD1702" s="90"/>
      <c r="AF1702" s="12"/>
      <c r="AG1702" s="104"/>
      <c r="AI1702" s="94"/>
      <c r="AJ1702" s="94"/>
      <c r="AK1702" s="94"/>
      <c r="AM1702" s="7"/>
      <c r="AN1702" s="7"/>
      <c r="AO1702" s="7"/>
      <c r="AP1702" s="7"/>
      <c r="AQ1702" s="7"/>
      <c r="AR1702" s="7"/>
      <c r="AS1702" s="18"/>
      <c r="AU1702" s="9"/>
      <c r="AV1702" s="9"/>
      <c r="AW1702" s="9"/>
      <c r="AX1702" s="9"/>
      <c r="AY1702" s="9"/>
      <c r="AZ1702" s="9"/>
      <c r="BA1702" s="10"/>
    </row>
    <row r="1703" spans="1:53" ht="12.75" customHeight="1" x14ac:dyDescent="0.2">
      <c r="A1703" s="32"/>
      <c r="B1703" s="7"/>
      <c r="C1703" s="7"/>
      <c r="D1703" s="7"/>
      <c r="E1703" s="7"/>
      <c r="F1703" s="7"/>
      <c r="G1703" s="7"/>
      <c r="H1703" s="7"/>
      <c r="I1703" s="8"/>
      <c r="J1703" s="8"/>
      <c r="L1703" s="9"/>
      <c r="M1703" s="9"/>
      <c r="N1703" s="9"/>
      <c r="O1703" s="9"/>
      <c r="P1703" s="9"/>
      <c r="Q1703" s="9"/>
      <c r="R1703" s="9"/>
      <c r="S1703" s="10"/>
      <c r="T1703" s="10"/>
      <c r="V1703" s="84"/>
      <c r="W1703" s="84"/>
      <c r="X1703" s="87"/>
      <c r="Z1703" s="13"/>
      <c r="AA1703" s="11"/>
      <c r="AB1703" s="22"/>
      <c r="AD1703" s="90"/>
      <c r="AF1703" s="12"/>
      <c r="AG1703" s="104"/>
      <c r="AI1703" s="94"/>
      <c r="AJ1703" s="94"/>
      <c r="AK1703" s="94"/>
      <c r="AM1703" s="7"/>
      <c r="AN1703" s="7"/>
      <c r="AO1703" s="7"/>
      <c r="AP1703" s="7"/>
      <c r="AQ1703" s="7"/>
      <c r="AR1703" s="7"/>
      <c r="AS1703" s="18"/>
      <c r="AU1703" s="9"/>
      <c r="AV1703" s="9"/>
      <c r="AW1703" s="9"/>
      <c r="AX1703" s="9"/>
      <c r="AY1703" s="9"/>
      <c r="AZ1703" s="9"/>
      <c r="BA1703" s="10"/>
    </row>
    <row r="1704" spans="1:53" ht="12.75" customHeight="1" x14ac:dyDescent="0.2">
      <c r="A1704" s="32"/>
      <c r="B1704" s="7"/>
      <c r="C1704" s="7"/>
      <c r="D1704" s="7"/>
      <c r="E1704" s="7"/>
      <c r="F1704" s="7"/>
      <c r="G1704" s="7"/>
      <c r="H1704" s="7"/>
      <c r="I1704" s="8"/>
      <c r="J1704" s="8"/>
      <c r="L1704" s="9"/>
      <c r="M1704" s="9"/>
      <c r="N1704" s="9"/>
      <c r="O1704" s="9"/>
      <c r="P1704" s="9"/>
      <c r="Q1704" s="9"/>
      <c r="R1704" s="9"/>
      <c r="S1704" s="10"/>
      <c r="T1704" s="10"/>
      <c r="V1704" s="84"/>
      <c r="W1704" s="84"/>
      <c r="X1704" s="87"/>
      <c r="Z1704" s="13"/>
      <c r="AA1704" s="11"/>
      <c r="AB1704" s="22"/>
      <c r="AD1704" s="90"/>
      <c r="AF1704" s="12"/>
      <c r="AG1704" s="104"/>
      <c r="AI1704" s="94"/>
      <c r="AJ1704" s="94"/>
      <c r="AK1704" s="94"/>
      <c r="AM1704" s="7"/>
      <c r="AN1704" s="7"/>
      <c r="AO1704" s="7"/>
      <c r="AP1704" s="7"/>
      <c r="AQ1704" s="7"/>
      <c r="AR1704" s="7"/>
      <c r="AS1704" s="18"/>
      <c r="AU1704" s="9"/>
      <c r="AV1704" s="9"/>
      <c r="AW1704" s="9"/>
      <c r="AX1704" s="9"/>
      <c r="AY1704" s="9"/>
      <c r="AZ1704" s="9"/>
      <c r="BA1704" s="10"/>
    </row>
    <row r="1705" spans="1:53" ht="12.75" customHeight="1" x14ac:dyDescent="0.2">
      <c r="A1705" s="32"/>
      <c r="B1705" s="7"/>
      <c r="C1705" s="7"/>
      <c r="D1705" s="7"/>
      <c r="E1705" s="7"/>
      <c r="F1705" s="7"/>
      <c r="G1705" s="7"/>
      <c r="H1705" s="7"/>
      <c r="I1705" s="8"/>
      <c r="J1705" s="8"/>
      <c r="L1705" s="9"/>
      <c r="M1705" s="9"/>
      <c r="N1705" s="9"/>
      <c r="O1705" s="9"/>
      <c r="P1705" s="9"/>
      <c r="Q1705" s="9"/>
      <c r="R1705" s="9"/>
      <c r="S1705" s="10"/>
      <c r="T1705" s="10"/>
      <c r="V1705" s="84"/>
      <c r="W1705" s="84"/>
      <c r="X1705" s="87"/>
      <c r="Z1705" s="13"/>
      <c r="AA1705" s="11"/>
      <c r="AB1705" s="22"/>
      <c r="AD1705" s="90"/>
      <c r="AF1705" s="12"/>
      <c r="AG1705" s="104"/>
      <c r="AI1705" s="94"/>
      <c r="AJ1705" s="94"/>
      <c r="AK1705" s="94"/>
      <c r="AM1705" s="7"/>
      <c r="AN1705" s="7"/>
      <c r="AO1705" s="7"/>
      <c r="AP1705" s="7"/>
      <c r="AQ1705" s="7"/>
      <c r="AR1705" s="7"/>
      <c r="AS1705" s="18"/>
      <c r="AU1705" s="9"/>
      <c r="AV1705" s="9"/>
      <c r="AW1705" s="9"/>
      <c r="AX1705" s="9"/>
      <c r="AY1705" s="9"/>
      <c r="AZ1705" s="9"/>
      <c r="BA1705" s="10"/>
    </row>
    <row r="1706" spans="1:53" ht="12.75" customHeight="1" x14ac:dyDescent="0.2">
      <c r="A1706" s="32"/>
      <c r="B1706" s="7"/>
      <c r="C1706" s="7"/>
      <c r="D1706" s="7"/>
      <c r="E1706" s="7"/>
      <c r="F1706" s="7"/>
      <c r="G1706" s="7"/>
      <c r="H1706" s="7"/>
      <c r="I1706" s="8"/>
      <c r="J1706" s="8"/>
      <c r="L1706" s="9"/>
      <c r="M1706" s="9"/>
      <c r="N1706" s="9"/>
      <c r="O1706" s="9"/>
      <c r="P1706" s="9"/>
      <c r="Q1706" s="9"/>
      <c r="R1706" s="9"/>
      <c r="S1706" s="10"/>
      <c r="T1706" s="10"/>
      <c r="V1706" s="84"/>
      <c r="W1706" s="84"/>
      <c r="X1706" s="87"/>
      <c r="Z1706" s="13"/>
      <c r="AA1706" s="11"/>
      <c r="AB1706" s="22"/>
      <c r="AD1706" s="90"/>
      <c r="AF1706" s="12"/>
      <c r="AG1706" s="104"/>
      <c r="AI1706" s="94"/>
      <c r="AJ1706" s="94"/>
      <c r="AK1706" s="94"/>
      <c r="AM1706" s="7"/>
      <c r="AN1706" s="7"/>
      <c r="AO1706" s="7"/>
      <c r="AP1706" s="7"/>
      <c r="AQ1706" s="7"/>
      <c r="AR1706" s="7"/>
      <c r="AS1706" s="18"/>
      <c r="AU1706" s="9"/>
      <c r="AV1706" s="9"/>
      <c r="AW1706" s="9"/>
      <c r="AX1706" s="9"/>
      <c r="AY1706" s="9"/>
      <c r="AZ1706" s="9"/>
      <c r="BA1706" s="10"/>
    </row>
    <row r="1707" spans="1:53" ht="12.75" customHeight="1" x14ac:dyDescent="0.2">
      <c r="A1707" s="32"/>
      <c r="B1707" s="7"/>
      <c r="C1707" s="7"/>
      <c r="D1707" s="7"/>
      <c r="E1707" s="7"/>
      <c r="F1707" s="7"/>
      <c r="G1707" s="7"/>
      <c r="H1707" s="7"/>
      <c r="I1707" s="8"/>
      <c r="J1707" s="8"/>
      <c r="L1707" s="9"/>
      <c r="M1707" s="9"/>
      <c r="N1707" s="9"/>
      <c r="O1707" s="9"/>
      <c r="P1707" s="9"/>
      <c r="Q1707" s="9"/>
      <c r="R1707" s="9"/>
      <c r="S1707" s="10"/>
      <c r="T1707" s="10"/>
      <c r="V1707" s="84"/>
      <c r="W1707" s="84"/>
      <c r="X1707" s="87"/>
      <c r="Z1707" s="13"/>
      <c r="AA1707" s="11"/>
      <c r="AB1707" s="22"/>
      <c r="AD1707" s="90"/>
      <c r="AF1707" s="12"/>
      <c r="AG1707" s="104"/>
      <c r="AI1707" s="94"/>
      <c r="AJ1707" s="94"/>
      <c r="AK1707" s="94"/>
      <c r="AM1707" s="7"/>
      <c r="AN1707" s="7"/>
      <c r="AO1707" s="7"/>
      <c r="AP1707" s="7"/>
      <c r="AQ1707" s="7"/>
      <c r="AR1707" s="7"/>
      <c r="AS1707" s="18"/>
      <c r="AU1707" s="9"/>
      <c r="AV1707" s="9"/>
      <c r="AW1707" s="9"/>
      <c r="AX1707" s="9"/>
      <c r="AY1707" s="9"/>
      <c r="AZ1707" s="9"/>
      <c r="BA1707" s="10"/>
    </row>
    <row r="1708" spans="1:53" ht="12.75" customHeight="1" x14ac:dyDescent="0.2">
      <c r="A1708" s="32"/>
      <c r="B1708" s="7"/>
      <c r="C1708" s="7"/>
      <c r="D1708" s="7"/>
      <c r="E1708" s="7"/>
      <c r="F1708" s="7"/>
      <c r="G1708" s="7"/>
      <c r="H1708" s="7"/>
      <c r="I1708" s="8"/>
      <c r="J1708" s="8"/>
      <c r="L1708" s="9"/>
      <c r="M1708" s="9"/>
      <c r="N1708" s="9"/>
      <c r="O1708" s="9"/>
      <c r="P1708" s="9"/>
      <c r="Q1708" s="9"/>
      <c r="R1708" s="9"/>
      <c r="S1708" s="10"/>
      <c r="T1708" s="10"/>
      <c r="V1708" s="84"/>
      <c r="W1708" s="84"/>
      <c r="X1708" s="87"/>
      <c r="Z1708" s="13"/>
      <c r="AA1708" s="11"/>
      <c r="AB1708" s="22"/>
      <c r="AD1708" s="90"/>
      <c r="AF1708" s="12"/>
      <c r="AG1708" s="104"/>
      <c r="AI1708" s="94"/>
      <c r="AJ1708" s="94"/>
      <c r="AK1708" s="94"/>
      <c r="AM1708" s="7"/>
      <c r="AN1708" s="7"/>
      <c r="AO1708" s="7"/>
      <c r="AP1708" s="7"/>
      <c r="AQ1708" s="7"/>
      <c r="AR1708" s="7"/>
      <c r="AS1708" s="18"/>
      <c r="AU1708" s="9"/>
      <c r="AV1708" s="9"/>
      <c r="AW1708" s="9"/>
      <c r="AX1708" s="9"/>
      <c r="AY1708" s="9"/>
      <c r="AZ1708" s="9"/>
      <c r="BA1708" s="10"/>
    </row>
    <row r="1709" spans="1:53" ht="12.75" customHeight="1" x14ac:dyDescent="0.2">
      <c r="A1709" s="32"/>
      <c r="B1709" s="7"/>
      <c r="C1709" s="7"/>
      <c r="D1709" s="7"/>
      <c r="E1709" s="7"/>
      <c r="F1709" s="7"/>
      <c r="G1709" s="7"/>
      <c r="H1709" s="7"/>
      <c r="I1709" s="8"/>
      <c r="J1709" s="8"/>
      <c r="L1709" s="9"/>
      <c r="M1709" s="9"/>
      <c r="N1709" s="9"/>
      <c r="O1709" s="9"/>
      <c r="P1709" s="9"/>
      <c r="Q1709" s="9"/>
      <c r="R1709" s="9"/>
      <c r="S1709" s="10"/>
      <c r="T1709" s="10"/>
      <c r="V1709" s="84"/>
      <c r="W1709" s="84"/>
      <c r="X1709" s="87"/>
      <c r="Z1709" s="13"/>
      <c r="AA1709" s="11"/>
      <c r="AB1709" s="22"/>
      <c r="AD1709" s="90"/>
      <c r="AF1709" s="12"/>
      <c r="AG1709" s="104"/>
      <c r="AI1709" s="94"/>
      <c r="AJ1709" s="94"/>
      <c r="AK1709" s="94"/>
      <c r="AM1709" s="7"/>
      <c r="AN1709" s="7"/>
      <c r="AO1709" s="7"/>
      <c r="AP1709" s="7"/>
      <c r="AQ1709" s="7"/>
      <c r="AR1709" s="7"/>
      <c r="AS1709" s="18"/>
      <c r="AU1709" s="9"/>
      <c r="AV1709" s="9"/>
      <c r="AW1709" s="9"/>
      <c r="AX1709" s="9"/>
      <c r="AY1709" s="9"/>
      <c r="AZ1709" s="9"/>
      <c r="BA1709" s="10"/>
    </row>
    <row r="1710" spans="1:53" ht="12.75" customHeight="1" x14ac:dyDescent="0.2">
      <c r="A1710" s="32"/>
      <c r="B1710" s="7"/>
      <c r="C1710" s="7"/>
      <c r="D1710" s="7"/>
      <c r="E1710" s="7"/>
      <c r="F1710" s="7"/>
      <c r="G1710" s="7"/>
      <c r="H1710" s="7"/>
      <c r="I1710" s="8"/>
      <c r="J1710" s="8"/>
      <c r="L1710" s="9"/>
      <c r="M1710" s="9"/>
      <c r="N1710" s="9"/>
      <c r="O1710" s="9"/>
      <c r="P1710" s="9"/>
      <c r="Q1710" s="9"/>
      <c r="R1710" s="9"/>
      <c r="S1710" s="10"/>
      <c r="T1710" s="10"/>
      <c r="V1710" s="84"/>
      <c r="W1710" s="84"/>
      <c r="X1710" s="87"/>
      <c r="Z1710" s="13"/>
      <c r="AA1710" s="11"/>
      <c r="AB1710" s="22"/>
      <c r="AD1710" s="90"/>
      <c r="AF1710" s="12"/>
      <c r="AG1710" s="104"/>
      <c r="AI1710" s="94"/>
      <c r="AJ1710" s="94"/>
      <c r="AK1710" s="94"/>
      <c r="AM1710" s="7"/>
      <c r="AN1710" s="7"/>
      <c r="AO1710" s="7"/>
      <c r="AP1710" s="7"/>
      <c r="AQ1710" s="7"/>
      <c r="AR1710" s="7"/>
      <c r="AS1710" s="18"/>
      <c r="AU1710" s="9"/>
      <c r="AV1710" s="9"/>
      <c r="AW1710" s="9"/>
      <c r="AX1710" s="9"/>
      <c r="AY1710" s="9"/>
      <c r="AZ1710" s="9"/>
      <c r="BA1710" s="10"/>
    </row>
    <row r="1711" spans="1:53" ht="12.75" customHeight="1" x14ac:dyDescent="0.2">
      <c r="A1711" s="32"/>
      <c r="B1711" s="7"/>
      <c r="C1711" s="7"/>
      <c r="D1711" s="7"/>
      <c r="E1711" s="7"/>
      <c r="F1711" s="7"/>
      <c r="G1711" s="7"/>
      <c r="H1711" s="7"/>
      <c r="I1711" s="8"/>
      <c r="J1711" s="8"/>
      <c r="L1711" s="9"/>
      <c r="M1711" s="9"/>
      <c r="N1711" s="9"/>
      <c r="O1711" s="9"/>
      <c r="P1711" s="9"/>
      <c r="Q1711" s="9"/>
      <c r="R1711" s="9"/>
      <c r="S1711" s="10"/>
      <c r="T1711" s="10"/>
      <c r="V1711" s="84"/>
      <c r="W1711" s="84"/>
      <c r="X1711" s="87"/>
      <c r="Z1711" s="13"/>
      <c r="AA1711" s="11"/>
      <c r="AB1711" s="22"/>
      <c r="AD1711" s="90"/>
      <c r="AF1711" s="12"/>
      <c r="AG1711" s="104"/>
      <c r="AI1711" s="94"/>
      <c r="AJ1711" s="94"/>
      <c r="AK1711" s="94"/>
      <c r="AM1711" s="7"/>
      <c r="AN1711" s="7"/>
      <c r="AO1711" s="7"/>
      <c r="AP1711" s="7"/>
      <c r="AQ1711" s="7"/>
      <c r="AR1711" s="7"/>
      <c r="AS1711" s="18"/>
      <c r="AU1711" s="9"/>
      <c r="AV1711" s="9"/>
      <c r="AW1711" s="9"/>
      <c r="AX1711" s="9"/>
      <c r="AY1711" s="9"/>
      <c r="AZ1711" s="9"/>
      <c r="BA1711" s="10"/>
    </row>
    <row r="1712" spans="1:53" ht="12.75" customHeight="1" x14ac:dyDescent="0.2">
      <c r="A1712" s="32"/>
      <c r="B1712" s="7"/>
      <c r="C1712" s="7"/>
      <c r="D1712" s="7"/>
      <c r="E1712" s="7"/>
      <c r="F1712" s="7"/>
      <c r="G1712" s="7"/>
      <c r="H1712" s="7"/>
      <c r="I1712" s="8"/>
      <c r="J1712" s="8"/>
      <c r="L1712" s="9"/>
      <c r="M1712" s="9"/>
      <c r="N1712" s="9"/>
      <c r="O1712" s="9"/>
      <c r="P1712" s="9"/>
      <c r="Q1712" s="9"/>
      <c r="R1712" s="9"/>
      <c r="S1712" s="10"/>
      <c r="T1712" s="10"/>
      <c r="V1712" s="84"/>
      <c r="W1712" s="84"/>
      <c r="X1712" s="87"/>
      <c r="Z1712" s="13"/>
      <c r="AA1712" s="11"/>
      <c r="AB1712" s="22"/>
      <c r="AD1712" s="90"/>
      <c r="AF1712" s="12"/>
      <c r="AG1712" s="104"/>
      <c r="AI1712" s="94"/>
      <c r="AJ1712" s="94"/>
      <c r="AK1712" s="94"/>
      <c r="AM1712" s="7"/>
      <c r="AN1712" s="7"/>
      <c r="AO1712" s="7"/>
      <c r="AP1712" s="7"/>
      <c r="AQ1712" s="7"/>
      <c r="AR1712" s="7"/>
      <c r="AS1712" s="18"/>
      <c r="AU1712" s="9"/>
      <c r="AV1712" s="9"/>
      <c r="AW1712" s="9"/>
      <c r="AX1712" s="9"/>
      <c r="AY1712" s="9"/>
      <c r="AZ1712" s="9"/>
      <c r="BA1712" s="10"/>
    </row>
    <row r="1713" spans="1:53" ht="12.75" customHeight="1" x14ac:dyDescent="0.2">
      <c r="A1713" s="32"/>
      <c r="B1713" s="7"/>
      <c r="C1713" s="7"/>
      <c r="D1713" s="7"/>
      <c r="E1713" s="7"/>
      <c r="F1713" s="7"/>
      <c r="G1713" s="7"/>
      <c r="H1713" s="7"/>
      <c r="I1713" s="8"/>
      <c r="J1713" s="8"/>
      <c r="L1713" s="9"/>
      <c r="M1713" s="9"/>
      <c r="N1713" s="9"/>
      <c r="O1713" s="9"/>
      <c r="P1713" s="9"/>
      <c r="Q1713" s="9"/>
      <c r="R1713" s="9"/>
      <c r="S1713" s="10"/>
      <c r="T1713" s="10"/>
      <c r="V1713" s="84"/>
      <c r="W1713" s="84"/>
      <c r="X1713" s="87"/>
      <c r="Z1713" s="13"/>
      <c r="AA1713" s="11"/>
      <c r="AB1713" s="22"/>
      <c r="AD1713" s="90"/>
      <c r="AF1713" s="12"/>
      <c r="AG1713" s="104"/>
      <c r="AI1713" s="94"/>
      <c r="AJ1713" s="94"/>
      <c r="AK1713" s="94"/>
      <c r="AM1713" s="7"/>
      <c r="AN1713" s="7"/>
      <c r="AO1713" s="7"/>
      <c r="AP1713" s="7"/>
      <c r="AQ1713" s="7"/>
      <c r="AR1713" s="7"/>
      <c r="AS1713" s="18"/>
      <c r="AU1713" s="9"/>
      <c r="AV1713" s="9"/>
      <c r="AW1713" s="9"/>
      <c r="AX1713" s="9"/>
      <c r="AY1713" s="9"/>
      <c r="AZ1713" s="9"/>
      <c r="BA1713" s="10"/>
    </row>
    <row r="1714" spans="1:53" ht="12.75" customHeight="1" x14ac:dyDescent="0.2">
      <c r="A1714" s="32"/>
      <c r="B1714" s="7"/>
      <c r="C1714" s="7"/>
      <c r="D1714" s="7"/>
      <c r="E1714" s="7"/>
      <c r="F1714" s="7"/>
      <c r="G1714" s="7"/>
      <c r="H1714" s="7"/>
      <c r="I1714" s="8"/>
      <c r="J1714" s="8"/>
      <c r="L1714" s="9"/>
      <c r="M1714" s="9"/>
      <c r="N1714" s="9"/>
      <c r="O1714" s="9"/>
      <c r="P1714" s="9"/>
      <c r="Q1714" s="9"/>
      <c r="R1714" s="9"/>
      <c r="S1714" s="10"/>
      <c r="T1714" s="10"/>
      <c r="V1714" s="84"/>
      <c r="W1714" s="84"/>
      <c r="X1714" s="87"/>
      <c r="Z1714" s="13"/>
      <c r="AA1714" s="11"/>
      <c r="AB1714" s="22"/>
      <c r="AD1714" s="90"/>
      <c r="AF1714" s="12"/>
      <c r="AG1714" s="104"/>
      <c r="AI1714" s="94"/>
      <c r="AJ1714" s="94"/>
      <c r="AK1714" s="94"/>
      <c r="AM1714" s="7"/>
      <c r="AN1714" s="7"/>
      <c r="AO1714" s="7"/>
      <c r="AP1714" s="7"/>
      <c r="AQ1714" s="7"/>
      <c r="AR1714" s="7"/>
      <c r="AS1714" s="18"/>
      <c r="AU1714" s="9"/>
      <c r="AV1714" s="9"/>
      <c r="AW1714" s="9"/>
      <c r="AX1714" s="9"/>
      <c r="AY1714" s="9"/>
      <c r="AZ1714" s="9"/>
      <c r="BA1714" s="10"/>
    </row>
    <row r="1715" spans="1:53" ht="12.75" customHeight="1" x14ac:dyDescent="0.2">
      <c r="A1715" s="32"/>
      <c r="B1715" s="7"/>
      <c r="C1715" s="7"/>
      <c r="D1715" s="7"/>
      <c r="E1715" s="7"/>
      <c r="F1715" s="7"/>
      <c r="G1715" s="7"/>
      <c r="H1715" s="7"/>
      <c r="I1715" s="8"/>
      <c r="J1715" s="8"/>
      <c r="L1715" s="9"/>
      <c r="M1715" s="9"/>
      <c r="N1715" s="9"/>
      <c r="O1715" s="9"/>
      <c r="P1715" s="9"/>
      <c r="Q1715" s="9"/>
      <c r="R1715" s="9"/>
      <c r="S1715" s="10"/>
      <c r="T1715" s="10"/>
      <c r="V1715" s="84"/>
      <c r="W1715" s="84"/>
      <c r="X1715" s="87"/>
      <c r="Z1715" s="13"/>
      <c r="AA1715" s="11"/>
      <c r="AB1715" s="22"/>
      <c r="AD1715" s="90"/>
      <c r="AF1715" s="12"/>
      <c r="AG1715" s="104"/>
      <c r="AI1715" s="94"/>
      <c r="AJ1715" s="94"/>
      <c r="AK1715" s="94"/>
      <c r="AM1715" s="7"/>
      <c r="AN1715" s="7"/>
      <c r="AO1715" s="7"/>
      <c r="AP1715" s="7"/>
      <c r="AQ1715" s="7"/>
      <c r="AR1715" s="7"/>
      <c r="AS1715" s="18"/>
      <c r="AU1715" s="9"/>
      <c r="AV1715" s="9"/>
      <c r="AW1715" s="9"/>
      <c r="AX1715" s="9"/>
      <c r="AY1715" s="9"/>
      <c r="AZ1715" s="9"/>
      <c r="BA1715" s="10"/>
    </row>
    <row r="1716" spans="1:53" ht="12.75" customHeight="1" x14ac:dyDescent="0.2">
      <c r="A1716" s="32"/>
      <c r="B1716" s="7"/>
      <c r="C1716" s="7"/>
      <c r="D1716" s="7"/>
      <c r="E1716" s="7"/>
      <c r="F1716" s="7"/>
      <c r="G1716" s="7"/>
      <c r="H1716" s="7"/>
      <c r="I1716" s="8"/>
      <c r="J1716" s="8"/>
      <c r="L1716" s="9"/>
      <c r="M1716" s="9"/>
      <c r="N1716" s="9"/>
      <c r="O1716" s="9"/>
      <c r="P1716" s="9"/>
      <c r="Q1716" s="9"/>
      <c r="R1716" s="9"/>
      <c r="S1716" s="10"/>
      <c r="T1716" s="10"/>
      <c r="V1716" s="84"/>
      <c r="W1716" s="84"/>
      <c r="X1716" s="87"/>
      <c r="Z1716" s="13"/>
      <c r="AA1716" s="11"/>
      <c r="AB1716" s="22"/>
      <c r="AD1716" s="90"/>
      <c r="AF1716" s="12"/>
      <c r="AG1716" s="104"/>
      <c r="AI1716" s="94"/>
      <c r="AJ1716" s="94"/>
      <c r="AK1716" s="94"/>
      <c r="AM1716" s="7"/>
      <c r="AN1716" s="7"/>
      <c r="AO1716" s="7"/>
      <c r="AP1716" s="7"/>
      <c r="AQ1716" s="7"/>
      <c r="AR1716" s="7"/>
      <c r="AS1716" s="18"/>
      <c r="AU1716" s="9"/>
      <c r="AV1716" s="9"/>
      <c r="AW1716" s="9"/>
      <c r="AX1716" s="9"/>
      <c r="AY1716" s="9"/>
      <c r="AZ1716" s="9"/>
      <c r="BA1716" s="10"/>
    </row>
    <row r="1717" spans="1:53" ht="12.75" customHeight="1" x14ac:dyDescent="0.2">
      <c r="A1717" s="32"/>
      <c r="B1717" s="7"/>
      <c r="C1717" s="7"/>
      <c r="D1717" s="7"/>
      <c r="E1717" s="7"/>
      <c r="F1717" s="7"/>
      <c r="G1717" s="7"/>
      <c r="H1717" s="7"/>
      <c r="I1717" s="8"/>
      <c r="J1717" s="8"/>
      <c r="L1717" s="9"/>
      <c r="M1717" s="9"/>
      <c r="N1717" s="9"/>
      <c r="O1717" s="9"/>
      <c r="P1717" s="9"/>
      <c r="Q1717" s="9"/>
      <c r="R1717" s="9"/>
      <c r="S1717" s="10"/>
      <c r="T1717" s="10"/>
      <c r="V1717" s="84"/>
      <c r="W1717" s="84"/>
      <c r="X1717" s="87"/>
      <c r="Z1717" s="13"/>
      <c r="AA1717" s="11"/>
      <c r="AB1717" s="22"/>
      <c r="AD1717" s="90"/>
      <c r="AF1717" s="12"/>
      <c r="AG1717" s="104"/>
      <c r="AI1717" s="94"/>
      <c r="AJ1717" s="94"/>
      <c r="AK1717" s="94"/>
      <c r="AM1717" s="7"/>
      <c r="AN1717" s="7"/>
      <c r="AO1717" s="7"/>
      <c r="AP1717" s="7"/>
      <c r="AQ1717" s="7"/>
      <c r="AR1717" s="7"/>
      <c r="AS1717" s="18"/>
      <c r="AU1717" s="9"/>
      <c r="AV1717" s="9"/>
      <c r="AW1717" s="9"/>
      <c r="AX1717" s="9"/>
      <c r="AY1717" s="9"/>
      <c r="AZ1717" s="9"/>
      <c r="BA1717" s="10"/>
    </row>
    <row r="1718" spans="1:53" ht="12.75" customHeight="1" x14ac:dyDescent="0.2">
      <c r="A1718" s="32"/>
      <c r="B1718" s="7"/>
      <c r="C1718" s="7"/>
      <c r="D1718" s="7"/>
      <c r="E1718" s="7"/>
      <c r="F1718" s="7"/>
      <c r="G1718" s="7"/>
      <c r="H1718" s="7"/>
      <c r="I1718" s="8"/>
      <c r="J1718" s="8"/>
      <c r="L1718" s="9"/>
      <c r="M1718" s="9"/>
      <c r="N1718" s="9"/>
      <c r="O1718" s="9"/>
      <c r="P1718" s="9"/>
      <c r="Q1718" s="9"/>
      <c r="R1718" s="9"/>
      <c r="S1718" s="10"/>
      <c r="T1718" s="10"/>
      <c r="V1718" s="84"/>
      <c r="W1718" s="84"/>
      <c r="X1718" s="87"/>
      <c r="Z1718" s="13"/>
      <c r="AA1718" s="11"/>
      <c r="AB1718" s="22"/>
      <c r="AD1718" s="90"/>
      <c r="AF1718" s="12"/>
      <c r="AG1718" s="104"/>
      <c r="AI1718" s="94"/>
      <c r="AJ1718" s="94"/>
      <c r="AK1718" s="94"/>
      <c r="AM1718" s="7"/>
      <c r="AN1718" s="7"/>
      <c r="AO1718" s="7"/>
      <c r="AP1718" s="7"/>
      <c r="AQ1718" s="7"/>
      <c r="AR1718" s="7"/>
      <c r="AS1718" s="18"/>
      <c r="AU1718" s="9"/>
      <c r="AV1718" s="9"/>
      <c r="AW1718" s="9"/>
      <c r="AX1718" s="9"/>
      <c r="AY1718" s="9"/>
      <c r="AZ1718" s="9"/>
      <c r="BA1718" s="10"/>
    </row>
    <row r="1719" spans="1:53" ht="12.75" customHeight="1" x14ac:dyDescent="0.2">
      <c r="A1719" s="32"/>
      <c r="B1719" s="7"/>
      <c r="C1719" s="7"/>
      <c r="D1719" s="7"/>
      <c r="E1719" s="7"/>
      <c r="F1719" s="7"/>
      <c r="G1719" s="7"/>
      <c r="H1719" s="7"/>
      <c r="I1719" s="8"/>
      <c r="J1719" s="8"/>
      <c r="L1719" s="9"/>
      <c r="M1719" s="9"/>
      <c r="N1719" s="9"/>
      <c r="O1719" s="9"/>
      <c r="P1719" s="9"/>
      <c r="Q1719" s="9"/>
      <c r="R1719" s="9"/>
      <c r="S1719" s="10"/>
      <c r="T1719" s="10"/>
      <c r="V1719" s="84"/>
      <c r="W1719" s="84"/>
      <c r="X1719" s="87"/>
      <c r="Z1719" s="13"/>
      <c r="AA1719" s="11"/>
      <c r="AB1719" s="22"/>
      <c r="AD1719" s="90"/>
      <c r="AF1719" s="12"/>
      <c r="AG1719" s="104"/>
      <c r="AI1719" s="94"/>
      <c r="AJ1719" s="94"/>
      <c r="AK1719" s="94"/>
      <c r="AM1719" s="7"/>
      <c r="AN1719" s="7"/>
      <c r="AO1719" s="7"/>
      <c r="AP1719" s="7"/>
      <c r="AQ1719" s="7"/>
      <c r="AR1719" s="7"/>
      <c r="AS1719" s="18"/>
      <c r="AU1719" s="9"/>
      <c r="AV1719" s="9"/>
      <c r="AW1719" s="9"/>
      <c r="AX1719" s="9"/>
      <c r="AY1719" s="9"/>
      <c r="AZ1719" s="9"/>
      <c r="BA1719" s="10"/>
    </row>
    <row r="1720" spans="1:53" ht="12.75" customHeight="1" x14ac:dyDescent="0.2">
      <c r="A1720" s="32"/>
      <c r="B1720" s="7"/>
      <c r="C1720" s="7"/>
      <c r="D1720" s="7"/>
      <c r="E1720" s="7"/>
      <c r="F1720" s="7"/>
      <c r="G1720" s="7"/>
      <c r="H1720" s="7"/>
      <c r="I1720" s="8"/>
      <c r="J1720" s="8"/>
      <c r="L1720" s="9"/>
      <c r="M1720" s="9"/>
      <c r="N1720" s="9"/>
      <c r="O1720" s="9"/>
      <c r="P1720" s="9"/>
      <c r="Q1720" s="9"/>
      <c r="R1720" s="9"/>
      <c r="S1720" s="10"/>
      <c r="T1720" s="10"/>
      <c r="V1720" s="84"/>
      <c r="W1720" s="84"/>
      <c r="X1720" s="87"/>
      <c r="Z1720" s="13"/>
      <c r="AA1720" s="11"/>
      <c r="AB1720" s="22"/>
      <c r="AD1720" s="90"/>
      <c r="AF1720" s="12"/>
      <c r="AG1720" s="104"/>
      <c r="AI1720" s="94"/>
      <c r="AJ1720" s="94"/>
      <c r="AK1720" s="94"/>
      <c r="AM1720" s="7"/>
      <c r="AN1720" s="7"/>
      <c r="AO1720" s="7"/>
      <c r="AP1720" s="7"/>
      <c r="AQ1720" s="7"/>
      <c r="AR1720" s="7"/>
      <c r="AS1720" s="18"/>
      <c r="AU1720" s="9"/>
      <c r="AV1720" s="9"/>
      <c r="AW1720" s="9"/>
      <c r="AX1720" s="9"/>
      <c r="AY1720" s="9"/>
      <c r="AZ1720" s="9"/>
      <c r="BA1720" s="10"/>
    </row>
    <row r="1721" spans="1:53" ht="12.75" customHeight="1" x14ac:dyDescent="0.2">
      <c r="A1721" s="32"/>
      <c r="B1721" s="7"/>
      <c r="C1721" s="7"/>
      <c r="D1721" s="7"/>
      <c r="E1721" s="7"/>
      <c r="F1721" s="7"/>
      <c r="G1721" s="7"/>
      <c r="H1721" s="7"/>
      <c r="I1721" s="8"/>
      <c r="J1721" s="8"/>
      <c r="L1721" s="9"/>
      <c r="M1721" s="9"/>
      <c r="N1721" s="9"/>
      <c r="O1721" s="9"/>
      <c r="P1721" s="9"/>
      <c r="Q1721" s="9"/>
      <c r="R1721" s="9"/>
      <c r="S1721" s="10"/>
      <c r="T1721" s="10"/>
      <c r="V1721" s="84"/>
      <c r="W1721" s="84"/>
      <c r="X1721" s="87"/>
      <c r="Z1721" s="13"/>
      <c r="AA1721" s="11"/>
      <c r="AB1721" s="22"/>
      <c r="AD1721" s="90"/>
      <c r="AF1721" s="12"/>
      <c r="AG1721" s="104"/>
      <c r="AI1721" s="94"/>
      <c r="AJ1721" s="94"/>
      <c r="AK1721" s="94"/>
      <c r="AM1721" s="7"/>
      <c r="AN1721" s="7"/>
      <c r="AO1721" s="7"/>
      <c r="AP1721" s="7"/>
      <c r="AQ1721" s="7"/>
      <c r="AR1721" s="7"/>
      <c r="AS1721" s="18"/>
      <c r="AU1721" s="9"/>
      <c r="AV1721" s="9"/>
      <c r="AW1721" s="9"/>
      <c r="AX1721" s="9"/>
      <c r="AY1721" s="9"/>
      <c r="AZ1721" s="9"/>
      <c r="BA1721" s="10"/>
    </row>
    <row r="1722" spans="1:53" ht="12.75" customHeight="1" x14ac:dyDescent="0.2">
      <c r="A1722" s="32"/>
      <c r="B1722" s="7"/>
      <c r="C1722" s="7"/>
      <c r="D1722" s="7"/>
      <c r="E1722" s="7"/>
      <c r="F1722" s="7"/>
      <c r="G1722" s="7"/>
      <c r="H1722" s="7"/>
      <c r="I1722" s="8"/>
      <c r="J1722" s="8"/>
      <c r="L1722" s="9"/>
      <c r="M1722" s="9"/>
      <c r="N1722" s="9"/>
      <c r="O1722" s="9"/>
      <c r="P1722" s="9"/>
      <c r="Q1722" s="9"/>
      <c r="R1722" s="9"/>
      <c r="S1722" s="10"/>
      <c r="T1722" s="10"/>
      <c r="V1722" s="84"/>
      <c r="W1722" s="84"/>
      <c r="X1722" s="87"/>
      <c r="Z1722" s="13"/>
      <c r="AA1722" s="11"/>
      <c r="AB1722" s="22"/>
      <c r="AD1722" s="90"/>
      <c r="AF1722" s="12"/>
      <c r="AG1722" s="104"/>
      <c r="AI1722" s="94"/>
      <c r="AJ1722" s="94"/>
      <c r="AK1722" s="94"/>
      <c r="AM1722" s="7"/>
      <c r="AN1722" s="7"/>
      <c r="AO1722" s="7"/>
      <c r="AP1722" s="7"/>
      <c r="AQ1722" s="7"/>
      <c r="AR1722" s="7"/>
      <c r="AS1722" s="18"/>
      <c r="AU1722" s="9"/>
      <c r="AV1722" s="9"/>
      <c r="AW1722" s="9"/>
      <c r="AX1722" s="9"/>
      <c r="AY1722" s="9"/>
      <c r="AZ1722" s="9"/>
      <c r="BA1722" s="10"/>
    </row>
    <row r="1723" spans="1:53" ht="12.75" customHeight="1" x14ac:dyDescent="0.2">
      <c r="A1723" s="32"/>
      <c r="B1723" s="7"/>
      <c r="C1723" s="7"/>
      <c r="D1723" s="7"/>
      <c r="E1723" s="7"/>
      <c r="F1723" s="7"/>
      <c r="G1723" s="7"/>
      <c r="H1723" s="7"/>
      <c r="I1723" s="8"/>
      <c r="J1723" s="8"/>
      <c r="L1723" s="9"/>
      <c r="M1723" s="9"/>
      <c r="N1723" s="9"/>
      <c r="O1723" s="9"/>
      <c r="P1723" s="9"/>
      <c r="Q1723" s="9"/>
      <c r="R1723" s="9"/>
      <c r="S1723" s="10"/>
      <c r="T1723" s="10"/>
      <c r="V1723" s="84"/>
      <c r="W1723" s="84"/>
      <c r="X1723" s="87"/>
      <c r="Z1723" s="13"/>
      <c r="AA1723" s="11"/>
      <c r="AB1723" s="22"/>
      <c r="AD1723" s="90"/>
      <c r="AF1723" s="12"/>
      <c r="AG1723" s="104"/>
      <c r="AI1723" s="94"/>
      <c r="AJ1723" s="94"/>
      <c r="AK1723" s="94"/>
      <c r="AM1723" s="7"/>
      <c r="AN1723" s="7"/>
      <c r="AO1723" s="7"/>
      <c r="AP1723" s="7"/>
      <c r="AQ1723" s="7"/>
      <c r="AR1723" s="7"/>
      <c r="AS1723" s="18"/>
      <c r="AU1723" s="9"/>
      <c r="AV1723" s="9"/>
      <c r="AW1723" s="9"/>
      <c r="AX1723" s="9"/>
      <c r="AY1723" s="9"/>
      <c r="AZ1723" s="9"/>
      <c r="BA1723" s="10"/>
    </row>
    <row r="1724" spans="1:53" ht="12.75" customHeight="1" x14ac:dyDescent="0.2">
      <c r="A1724" s="32"/>
      <c r="B1724" s="7"/>
      <c r="C1724" s="7"/>
      <c r="D1724" s="7"/>
      <c r="E1724" s="7"/>
      <c r="F1724" s="7"/>
      <c r="G1724" s="7"/>
      <c r="H1724" s="7"/>
      <c r="I1724" s="8"/>
      <c r="J1724" s="8"/>
      <c r="L1724" s="9"/>
      <c r="M1724" s="9"/>
      <c r="N1724" s="9"/>
      <c r="O1724" s="9"/>
      <c r="P1724" s="9"/>
      <c r="Q1724" s="9"/>
      <c r="R1724" s="9"/>
      <c r="S1724" s="10"/>
      <c r="T1724" s="10"/>
      <c r="V1724" s="84"/>
      <c r="W1724" s="84"/>
      <c r="X1724" s="87"/>
      <c r="Z1724" s="13"/>
      <c r="AA1724" s="11"/>
      <c r="AB1724" s="22"/>
      <c r="AD1724" s="90"/>
      <c r="AF1724" s="12"/>
      <c r="AG1724" s="104"/>
      <c r="AI1724" s="94"/>
      <c r="AJ1724" s="94"/>
      <c r="AK1724" s="94"/>
      <c r="AM1724" s="7"/>
      <c r="AN1724" s="7"/>
      <c r="AO1724" s="7"/>
      <c r="AP1724" s="7"/>
      <c r="AQ1724" s="7"/>
      <c r="AR1724" s="7"/>
      <c r="AS1724" s="18"/>
      <c r="AU1724" s="9"/>
      <c r="AV1724" s="9"/>
      <c r="AW1724" s="9"/>
      <c r="AX1724" s="9"/>
      <c r="AY1724" s="9"/>
      <c r="AZ1724" s="9"/>
      <c r="BA1724" s="10"/>
    </row>
    <row r="1725" spans="1:53" ht="12.75" customHeight="1" x14ac:dyDescent="0.2">
      <c r="A1725" s="32"/>
      <c r="B1725" s="7"/>
      <c r="C1725" s="7"/>
      <c r="D1725" s="7"/>
      <c r="E1725" s="7"/>
      <c r="F1725" s="7"/>
      <c r="G1725" s="7"/>
      <c r="H1725" s="7"/>
      <c r="I1725" s="8"/>
      <c r="J1725" s="8"/>
      <c r="L1725" s="9"/>
      <c r="M1725" s="9"/>
      <c r="N1725" s="9"/>
      <c r="O1725" s="9"/>
      <c r="P1725" s="9"/>
      <c r="Q1725" s="9"/>
      <c r="R1725" s="9"/>
      <c r="S1725" s="10"/>
      <c r="T1725" s="10"/>
      <c r="V1725" s="84"/>
      <c r="W1725" s="84"/>
      <c r="X1725" s="87"/>
      <c r="Z1725" s="13"/>
      <c r="AA1725" s="11"/>
      <c r="AB1725" s="22"/>
      <c r="AD1725" s="90"/>
      <c r="AF1725" s="12"/>
      <c r="AG1725" s="104"/>
      <c r="AI1725" s="94"/>
      <c r="AJ1725" s="94"/>
      <c r="AK1725" s="94"/>
      <c r="AM1725" s="7"/>
      <c r="AN1725" s="7"/>
      <c r="AO1725" s="7"/>
      <c r="AP1725" s="7"/>
      <c r="AQ1725" s="7"/>
      <c r="AR1725" s="7"/>
      <c r="AS1725" s="18"/>
      <c r="AU1725" s="9"/>
      <c r="AV1725" s="9"/>
      <c r="AW1725" s="9"/>
      <c r="AX1725" s="9"/>
      <c r="AY1725" s="9"/>
      <c r="AZ1725" s="9"/>
      <c r="BA1725" s="10"/>
    </row>
    <row r="1726" spans="1:53" ht="12.75" customHeight="1" x14ac:dyDescent="0.2">
      <c r="A1726" s="32"/>
      <c r="B1726" s="7"/>
      <c r="C1726" s="7"/>
      <c r="D1726" s="7"/>
      <c r="E1726" s="7"/>
      <c r="F1726" s="7"/>
      <c r="G1726" s="7"/>
      <c r="H1726" s="7"/>
      <c r="I1726" s="8"/>
      <c r="J1726" s="8"/>
      <c r="L1726" s="9"/>
      <c r="M1726" s="9"/>
      <c r="N1726" s="9"/>
      <c r="O1726" s="9"/>
      <c r="P1726" s="9"/>
      <c r="Q1726" s="9"/>
      <c r="R1726" s="9"/>
      <c r="S1726" s="10"/>
      <c r="T1726" s="10"/>
      <c r="V1726" s="84"/>
      <c r="W1726" s="84"/>
      <c r="X1726" s="87"/>
      <c r="Z1726" s="13"/>
      <c r="AA1726" s="11"/>
      <c r="AB1726" s="22"/>
      <c r="AD1726" s="90"/>
      <c r="AF1726" s="12"/>
      <c r="AG1726" s="104"/>
      <c r="AI1726" s="94"/>
      <c r="AJ1726" s="94"/>
      <c r="AK1726" s="94"/>
      <c r="AM1726" s="7"/>
      <c r="AN1726" s="7"/>
      <c r="AO1726" s="7"/>
      <c r="AP1726" s="7"/>
      <c r="AQ1726" s="7"/>
      <c r="AR1726" s="7"/>
      <c r="AS1726" s="18"/>
      <c r="AU1726" s="9"/>
      <c r="AV1726" s="9"/>
      <c r="AW1726" s="9"/>
      <c r="AX1726" s="9"/>
      <c r="AY1726" s="9"/>
      <c r="AZ1726" s="9"/>
      <c r="BA1726" s="10"/>
    </row>
    <row r="1727" spans="1:53" ht="12.75" customHeight="1" x14ac:dyDescent="0.2">
      <c r="A1727" s="32"/>
      <c r="B1727" s="7"/>
      <c r="C1727" s="7"/>
      <c r="D1727" s="7"/>
      <c r="E1727" s="7"/>
      <c r="F1727" s="7"/>
      <c r="G1727" s="7"/>
      <c r="H1727" s="7"/>
      <c r="I1727" s="8"/>
      <c r="J1727" s="8"/>
      <c r="L1727" s="9"/>
      <c r="M1727" s="9"/>
      <c r="N1727" s="9"/>
      <c r="O1727" s="9"/>
      <c r="P1727" s="9"/>
      <c r="Q1727" s="9"/>
      <c r="R1727" s="9"/>
      <c r="S1727" s="10"/>
      <c r="T1727" s="10"/>
      <c r="V1727" s="84"/>
      <c r="W1727" s="84"/>
      <c r="X1727" s="87"/>
      <c r="Z1727" s="13"/>
      <c r="AA1727" s="11"/>
      <c r="AB1727" s="22"/>
      <c r="AD1727" s="90"/>
      <c r="AF1727" s="12"/>
      <c r="AG1727" s="104"/>
      <c r="AI1727" s="94"/>
      <c r="AJ1727" s="94"/>
      <c r="AK1727" s="94"/>
      <c r="AM1727" s="7"/>
      <c r="AN1727" s="7"/>
      <c r="AO1727" s="7"/>
      <c r="AP1727" s="7"/>
      <c r="AQ1727" s="7"/>
      <c r="AR1727" s="7"/>
      <c r="AS1727" s="18"/>
      <c r="AU1727" s="9"/>
      <c r="AV1727" s="9"/>
      <c r="AW1727" s="9"/>
      <c r="AX1727" s="9"/>
      <c r="AY1727" s="9"/>
      <c r="AZ1727" s="9"/>
      <c r="BA1727" s="10"/>
    </row>
    <row r="1728" spans="1:53" ht="12.75" customHeight="1" x14ac:dyDescent="0.2">
      <c r="A1728" s="32"/>
      <c r="B1728" s="7"/>
      <c r="C1728" s="7"/>
      <c r="D1728" s="7"/>
      <c r="E1728" s="7"/>
      <c r="F1728" s="7"/>
      <c r="G1728" s="7"/>
      <c r="H1728" s="7"/>
      <c r="I1728" s="8"/>
      <c r="J1728" s="8"/>
      <c r="L1728" s="9"/>
      <c r="M1728" s="9"/>
      <c r="N1728" s="9"/>
      <c r="O1728" s="9"/>
      <c r="P1728" s="9"/>
      <c r="Q1728" s="9"/>
      <c r="R1728" s="9"/>
      <c r="S1728" s="10"/>
      <c r="T1728" s="10"/>
      <c r="V1728" s="84"/>
      <c r="W1728" s="84"/>
      <c r="X1728" s="87"/>
      <c r="Z1728" s="13"/>
      <c r="AA1728" s="11"/>
      <c r="AB1728" s="22"/>
      <c r="AD1728" s="90"/>
      <c r="AF1728" s="12"/>
      <c r="AG1728" s="104"/>
      <c r="AI1728" s="94"/>
      <c r="AJ1728" s="94"/>
      <c r="AK1728" s="94"/>
      <c r="AM1728" s="7"/>
      <c r="AN1728" s="7"/>
      <c r="AO1728" s="7"/>
      <c r="AP1728" s="7"/>
      <c r="AQ1728" s="7"/>
      <c r="AR1728" s="7"/>
      <c r="AS1728" s="18"/>
      <c r="AU1728" s="9"/>
      <c r="AV1728" s="9"/>
      <c r="AW1728" s="9"/>
      <c r="AX1728" s="9"/>
      <c r="AY1728" s="9"/>
      <c r="AZ1728" s="9"/>
      <c r="BA1728" s="10"/>
    </row>
    <row r="1729" spans="1:53" ht="12.75" customHeight="1" x14ac:dyDescent="0.2">
      <c r="A1729" s="32"/>
      <c r="B1729" s="7"/>
      <c r="C1729" s="7"/>
      <c r="D1729" s="7"/>
      <c r="E1729" s="7"/>
      <c r="F1729" s="7"/>
      <c r="G1729" s="7"/>
      <c r="H1729" s="7"/>
      <c r="I1729" s="8"/>
      <c r="J1729" s="8"/>
      <c r="L1729" s="9"/>
      <c r="M1729" s="9"/>
      <c r="N1729" s="9"/>
      <c r="O1729" s="9"/>
      <c r="P1729" s="9"/>
      <c r="Q1729" s="9"/>
      <c r="R1729" s="9"/>
      <c r="S1729" s="10"/>
      <c r="T1729" s="10"/>
      <c r="V1729" s="84"/>
      <c r="W1729" s="84"/>
      <c r="X1729" s="87"/>
      <c r="Z1729" s="13"/>
      <c r="AA1729" s="11"/>
      <c r="AB1729" s="22"/>
      <c r="AD1729" s="90"/>
      <c r="AF1729" s="12"/>
      <c r="AG1729" s="104"/>
      <c r="AI1729" s="94"/>
      <c r="AJ1729" s="94"/>
      <c r="AK1729" s="94"/>
      <c r="AM1729" s="7"/>
      <c r="AN1729" s="7"/>
      <c r="AO1729" s="7"/>
      <c r="AP1729" s="7"/>
      <c r="AQ1729" s="7"/>
      <c r="AR1729" s="7"/>
      <c r="AS1729" s="18"/>
      <c r="AU1729" s="9"/>
      <c r="AV1729" s="9"/>
      <c r="AW1729" s="9"/>
      <c r="AX1729" s="9"/>
      <c r="AY1729" s="9"/>
      <c r="AZ1729" s="9"/>
      <c r="BA1729" s="10"/>
    </row>
    <row r="1730" spans="1:53" ht="12.75" customHeight="1" x14ac:dyDescent="0.2">
      <c r="A1730" s="32"/>
      <c r="B1730" s="7"/>
      <c r="C1730" s="7"/>
      <c r="D1730" s="7"/>
      <c r="E1730" s="7"/>
      <c r="F1730" s="7"/>
      <c r="G1730" s="7"/>
      <c r="H1730" s="7"/>
      <c r="I1730" s="8"/>
      <c r="J1730" s="8"/>
      <c r="L1730" s="9"/>
      <c r="M1730" s="9"/>
      <c r="N1730" s="9"/>
      <c r="O1730" s="9"/>
      <c r="P1730" s="9"/>
      <c r="Q1730" s="9"/>
      <c r="R1730" s="9"/>
      <c r="S1730" s="10"/>
      <c r="T1730" s="10"/>
      <c r="V1730" s="84"/>
      <c r="W1730" s="84"/>
      <c r="X1730" s="87"/>
      <c r="Z1730" s="13"/>
      <c r="AA1730" s="11"/>
      <c r="AB1730" s="22"/>
      <c r="AD1730" s="90"/>
      <c r="AF1730" s="12"/>
      <c r="AG1730" s="104"/>
      <c r="AI1730" s="94"/>
      <c r="AJ1730" s="94"/>
      <c r="AK1730" s="94"/>
      <c r="AM1730" s="7"/>
      <c r="AN1730" s="7"/>
      <c r="AO1730" s="7"/>
      <c r="AP1730" s="7"/>
      <c r="AQ1730" s="7"/>
      <c r="AR1730" s="7"/>
      <c r="AS1730" s="18"/>
      <c r="AU1730" s="9"/>
      <c r="AV1730" s="9"/>
      <c r="AW1730" s="9"/>
      <c r="AX1730" s="9"/>
      <c r="AY1730" s="9"/>
      <c r="AZ1730" s="9"/>
      <c r="BA1730" s="10"/>
    </row>
    <row r="1731" spans="1:53" ht="12.75" customHeight="1" x14ac:dyDescent="0.2">
      <c r="A1731" s="32"/>
      <c r="B1731" s="7"/>
      <c r="C1731" s="7"/>
      <c r="D1731" s="7"/>
      <c r="E1731" s="7"/>
      <c r="F1731" s="7"/>
      <c r="G1731" s="7"/>
      <c r="H1731" s="7"/>
      <c r="I1731" s="8"/>
      <c r="J1731" s="8"/>
      <c r="L1731" s="9"/>
      <c r="M1731" s="9"/>
      <c r="N1731" s="9"/>
      <c r="O1731" s="9"/>
      <c r="P1731" s="9"/>
      <c r="Q1731" s="9"/>
      <c r="R1731" s="9"/>
      <c r="S1731" s="10"/>
      <c r="T1731" s="10"/>
      <c r="V1731" s="84"/>
      <c r="W1731" s="84"/>
      <c r="X1731" s="87"/>
      <c r="Z1731" s="13"/>
      <c r="AA1731" s="11"/>
      <c r="AB1731" s="22"/>
      <c r="AD1731" s="90"/>
      <c r="AF1731" s="12"/>
      <c r="AG1731" s="104"/>
      <c r="AI1731" s="94"/>
      <c r="AJ1731" s="94"/>
      <c r="AK1731" s="94"/>
      <c r="AM1731" s="7"/>
      <c r="AN1731" s="7"/>
      <c r="AO1731" s="7"/>
      <c r="AP1731" s="7"/>
      <c r="AQ1731" s="7"/>
      <c r="AR1731" s="7"/>
      <c r="AS1731" s="18"/>
      <c r="AU1731" s="9"/>
      <c r="AV1731" s="9"/>
      <c r="AW1731" s="9"/>
      <c r="AX1731" s="9"/>
      <c r="AY1731" s="9"/>
      <c r="AZ1731" s="9"/>
      <c r="BA1731" s="10"/>
    </row>
    <row r="1732" spans="1:53" ht="12.75" customHeight="1" x14ac:dyDescent="0.2">
      <c r="A1732" s="32"/>
      <c r="B1732" s="7"/>
      <c r="C1732" s="7"/>
      <c r="D1732" s="7"/>
      <c r="E1732" s="7"/>
      <c r="F1732" s="7"/>
      <c r="G1732" s="7"/>
      <c r="H1732" s="7"/>
      <c r="I1732" s="8"/>
      <c r="J1732" s="8"/>
      <c r="L1732" s="9"/>
      <c r="M1732" s="9"/>
      <c r="N1732" s="9"/>
      <c r="O1732" s="9"/>
      <c r="P1732" s="9"/>
      <c r="Q1732" s="9"/>
      <c r="R1732" s="9"/>
      <c r="S1732" s="10"/>
      <c r="T1732" s="10"/>
      <c r="V1732" s="84"/>
      <c r="W1732" s="84"/>
      <c r="X1732" s="87"/>
      <c r="Z1732" s="13"/>
      <c r="AA1732" s="11"/>
      <c r="AB1732" s="22"/>
      <c r="AD1732" s="90"/>
      <c r="AF1732" s="12"/>
      <c r="AG1732" s="104"/>
      <c r="AI1732" s="94"/>
      <c r="AJ1732" s="94"/>
      <c r="AK1732" s="94"/>
      <c r="AM1732" s="7"/>
      <c r="AN1732" s="7"/>
      <c r="AO1732" s="7"/>
      <c r="AP1732" s="7"/>
      <c r="AQ1732" s="7"/>
      <c r="AR1732" s="7"/>
      <c r="AS1732" s="18"/>
      <c r="AU1732" s="9"/>
      <c r="AV1732" s="9"/>
      <c r="AW1732" s="9"/>
      <c r="AX1732" s="9"/>
      <c r="AY1732" s="9"/>
      <c r="AZ1732" s="9"/>
      <c r="BA1732" s="10"/>
    </row>
    <row r="1733" spans="1:53" ht="12.75" customHeight="1" x14ac:dyDescent="0.2">
      <c r="A1733" s="32"/>
      <c r="B1733" s="7"/>
      <c r="C1733" s="7"/>
      <c r="D1733" s="7"/>
      <c r="E1733" s="7"/>
      <c r="F1733" s="7"/>
      <c r="G1733" s="7"/>
      <c r="H1733" s="7"/>
      <c r="I1733" s="8"/>
      <c r="J1733" s="8"/>
      <c r="L1733" s="9"/>
      <c r="M1733" s="9"/>
      <c r="N1733" s="9"/>
      <c r="O1733" s="9"/>
      <c r="P1733" s="9"/>
      <c r="Q1733" s="9"/>
      <c r="R1733" s="9"/>
      <c r="S1733" s="10"/>
      <c r="T1733" s="10"/>
      <c r="V1733" s="84"/>
      <c r="W1733" s="84"/>
      <c r="X1733" s="87"/>
      <c r="Z1733" s="13"/>
      <c r="AA1733" s="11"/>
      <c r="AB1733" s="22"/>
      <c r="AD1733" s="90"/>
      <c r="AF1733" s="12"/>
      <c r="AG1733" s="104"/>
      <c r="AI1733" s="94"/>
      <c r="AJ1733" s="94"/>
      <c r="AK1733" s="94"/>
      <c r="AM1733" s="7"/>
      <c r="AN1733" s="7"/>
      <c r="AO1733" s="7"/>
      <c r="AP1733" s="7"/>
      <c r="AQ1733" s="7"/>
      <c r="AR1733" s="7"/>
      <c r="AS1733" s="18"/>
      <c r="AU1733" s="9"/>
      <c r="AV1733" s="9"/>
      <c r="AW1733" s="9"/>
      <c r="AX1733" s="9"/>
      <c r="AY1733" s="9"/>
      <c r="AZ1733" s="9"/>
      <c r="BA1733" s="10"/>
    </row>
    <row r="1734" spans="1:53" ht="12.75" customHeight="1" x14ac:dyDescent="0.2">
      <c r="A1734" s="32"/>
      <c r="B1734" s="7"/>
      <c r="C1734" s="7"/>
      <c r="D1734" s="7"/>
      <c r="E1734" s="7"/>
      <c r="F1734" s="7"/>
      <c r="G1734" s="7"/>
      <c r="H1734" s="7"/>
      <c r="I1734" s="8"/>
      <c r="J1734" s="8"/>
      <c r="L1734" s="9"/>
      <c r="M1734" s="9"/>
      <c r="N1734" s="9"/>
      <c r="O1734" s="9"/>
      <c r="P1734" s="9"/>
      <c r="Q1734" s="9"/>
      <c r="R1734" s="9"/>
      <c r="S1734" s="10"/>
      <c r="T1734" s="10"/>
      <c r="V1734" s="84"/>
      <c r="W1734" s="84"/>
      <c r="X1734" s="87"/>
      <c r="Z1734" s="13"/>
      <c r="AA1734" s="11"/>
      <c r="AB1734" s="22"/>
      <c r="AD1734" s="90"/>
      <c r="AF1734" s="12"/>
      <c r="AG1734" s="104"/>
      <c r="AI1734" s="94"/>
      <c r="AJ1734" s="94"/>
      <c r="AK1734" s="94"/>
      <c r="AM1734" s="7"/>
      <c r="AN1734" s="7"/>
      <c r="AO1734" s="7"/>
      <c r="AP1734" s="7"/>
      <c r="AQ1734" s="7"/>
      <c r="AR1734" s="7"/>
      <c r="AS1734" s="18"/>
      <c r="AU1734" s="9"/>
      <c r="AV1734" s="9"/>
      <c r="AW1734" s="9"/>
      <c r="AX1734" s="9"/>
      <c r="AY1734" s="9"/>
      <c r="AZ1734" s="9"/>
      <c r="BA1734" s="10"/>
    </row>
    <row r="1735" spans="1:53" ht="12.75" customHeight="1" x14ac:dyDescent="0.2">
      <c r="A1735" s="32"/>
      <c r="B1735" s="7"/>
      <c r="C1735" s="7"/>
      <c r="D1735" s="7"/>
      <c r="E1735" s="7"/>
      <c r="F1735" s="7"/>
      <c r="G1735" s="7"/>
      <c r="H1735" s="7"/>
      <c r="I1735" s="8"/>
      <c r="J1735" s="8"/>
      <c r="L1735" s="9"/>
      <c r="M1735" s="9"/>
      <c r="N1735" s="9"/>
      <c r="O1735" s="9"/>
      <c r="P1735" s="9"/>
      <c r="Q1735" s="9"/>
      <c r="R1735" s="9"/>
      <c r="S1735" s="10"/>
      <c r="T1735" s="10"/>
      <c r="V1735" s="84"/>
      <c r="W1735" s="84"/>
      <c r="X1735" s="87"/>
      <c r="Z1735" s="13"/>
      <c r="AA1735" s="11"/>
      <c r="AB1735" s="22"/>
      <c r="AD1735" s="90"/>
      <c r="AF1735" s="12"/>
      <c r="AG1735" s="104"/>
      <c r="AI1735" s="94"/>
      <c r="AJ1735" s="94"/>
      <c r="AK1735" s="94"/>
      <c r="AM1735" s="7"/>
      <c r="AN1735" s="7"/>
      <c r="AO1735" s="7"/>
      <c r="AP1735" s="7"/>
      <c r="AQ1735" s="7"/>
      <c r="AR1735" s="7"/>
      <c r="AS1735" s="18"/>
      <c r="AU1735" s="9"/>
      <c r="AV1735" s="9"/>
      <c r="AW1735" s="9"/>
      <c r="AX1735" s="9"/>
      <c r="AY1735" s="9"/>
      <c r="AZ1735" s="9"/>
      <c r="BA1735" s="10"/>
    </row>
    <row r="1736" spans="1:53" ht="12.75" customHeight="1" x14ac:dyDescent="0.2">
      <c r="A1736" s="32"/>
      <c r="B1736" s="7"/>
      <c r="C1736" s="7"/>
      <c r="D1736" s="7"/>
      <c r="E1736" s="7"/>
      <c r="F1736" s="7"/>
      <c r="G1736" s="7"/>
      <c r="H1736" s="7"/>
      <c r="I1736" s="8"/>
      <c r="J1736" s="8"/>
      <c r="L1736" s="9"/>
      <c r="M1736" s="9"/>
      <c r="N1736" s="9"/>
      <c r="O1736" s="9"/>
      <c r="P1736" s="9"/>
      <c r="Q1736" s="9"/>
      <c r="R1736" s="9"/>
      <c r="S1736" s="10"/>
      <c r="T1736" s="10"/>
      <c r="V1736" s="84"/>
      <c r="W1736" s="84"/>
      <c r="X1736" s="87"/>
      <c r="Z1736" s="13"/>
      <c r="AA1736" s="11"/>
      <c r="AB1736" s="22"/>
      <c r="AD1736" s="90"/>
      <c r="AF1736" s="12"/>
      <c r="AG1736" s="104"/>
      <c r="AI1736" s="94"/>
      <c r="AJ1736" s="94"/>
      <c r="AK1736" s="94"/>
      <c r="AM1736" s="7"/>
      <c r="AN1736" s="7"/>
      <c r="AO1736" s="7"/>
      <c r="AP1736" s="7"/>
      <c r="AQ1736" s="7"/>
      <c r="AR1736" s="7"/>
      <c r="AS1736" s="18"/>
      <c r="AU1736" s="9"/>
      <c r="AV1736" s="9"/>
      <c r="AW1736" s="9"/>
      <c r="AX1736" s="9"/>
      <c r="AY1736" s="9"/>
      <c r="AZ1736" s="9"/>
      <c r="BA1736" s="10"/>
    </row>
    <row r="1737" spans="1:53" ht="12.75" customHeight="1" x14ac:dyDescent="0.2">
      <c r="A1737" s="32"/>
      <c r="B1737" s="7"/>
      <c r="C1737" s="7"/>
      <c r="D1737" s="7"/>
      <c r="E1737" s="7"/>
      <c r="F1737" s="7"/>
      <c r="G1737" s="7"/>
      <c r="H1737" s="7"/>
      <c r="I1737" s="8"/>
      <c r="J1737" s="8"/>
      <c r="L1737" s="9"/>
      <c r="M1737" s="9"/>
      <c r="N1737" s="9"/>
      <c r="O1737" s="9"/>
      <c r="P1737" s="9"/>
      <c r="Q1737" s="9"/>
      <c r="R1737" s="9"/>
      <c r="S1737" s="10"/>
      <c r="T1737" s="10"/>
      <c r="V1737" s="84"/>
      <c r="W1737" s="84"/>
      <c r="X1737" s="87"/>
      <c r="Z1737" s="13"/>
      <c r="AA1737" s="11"/>
      <c r="AB1737" s="22"/>
      <c r="AD1737" s="90"/>
      <c r="AF1737" s="12"/>
      <c r="AG1737" s="104"/>
      <c r="AI1737" s="94"/>
      <c r="AJ1737" s="94"/>
      <c r="AK1737" s="94"/>
      <c r="AM1737" s="7"/>
      <c r="AN1737" s="7"/>
      <c r="AO1737" s="7"/>
      <c r="AP1737" s="7"/>
      <c r="AQ1737" s="7"/>
      <c r="AR1737" s="7"/>
      <c r="AS1737" s="18"/>
      <c r="AU1737" s="9"/>
      <c r="AV1737" s="9"/>
      <c r="AW1737" s="9"/>
      <c r="AX1737" s="9"/>
      <c r="AY1737" s="9"/>
      <c r="AZ1737" s="9"/>
      <c r="BA1737" s="10"/>
    </row>
    <row r="1738" spans="1:53" ht="12.75" customHeight="1" x14ac:dyDescent="0.2">
      <c r="A1738" s="32"/>
      <c r="B1738" s="7"/>
      <c r="C1738" s="7"/>
      <c r="D1738" s="7"/>
      <c r="E1738" s="7"/>
      <c r="F1738" s="7"/>
      <c r="G1738" s="7"/>
      <c r="H1738" s="7"/>
      <c r="I1738" s="8"/>
      <c r="J1738" s="8"/>
      <c r="L1738" s="9"/>
      <c r="M1738" s="9"/>
      <c r="N1738" s="9"/>
      <c r="O1738" s="9"/>
      <c r="P1738" s="9"/>
      <c r="Q1738" s="9"/>
      <c r="R1738" s="9"/>
      <c r="S1738" s="10"/>
      <c r="T1738" s="10"/>
      <c r="V1738" s="84"/>
      <c r="W1738" s="84"/>
      <c r="X1738" s="87"/>
      <c r="Z1738" s="13"/>
      <c r="AA1738" s="11"/>
      <c r="AB1738" s="22"/>
      <c r="AD1738" s="90"/>
      <c r="AF1738" s="12"/>
      <c r="AG1738" s="104"/>
      <c r="AI1738" s="94"/>
      <c r="AJ1738" s="94"/>
      <c r="AK1738" s="94"/>
      <c r="AM1738" s="7"/>
      <c r="AN1738" s="7"/>
      <c r="AO1738" s="7"/>
      <c r="AP1738" s="7"/>
      <c r="AQ1738" s="7"/>
      <c r="AR1738" s="7"/>
      <c r="AS1738" s="18"/>
      <c r="AU1738" s="9"/>
      <c r="AV1738" s="9"/>
      <c r="AW1738" s="9"/>
      <c r="AX1738" s="9"/>
      <c r="AY1738" s="9"/>
      <c r="AZ1738" s="9"/>
      <c r="BA1738" s="10"/>
    </row>
    <row r="1739" spans="1:53" ht="12.75" customHeight="1" x14ac:dyDescent="0.2">
      <c r="A1739" s="32"/>
      <c r="B1739" s="7"/>
      <c r="C1739" s="7"/>
      <c r="D1739" s="7"/>
      <c r="E1739" s="7"/>
      <c r="F1739" s="7"/>
      <c r="G1739" s="7"/>
      <c r="H1739" s="7"/>
      <c r="I1739" s="8"/>
      <c r="J1739" s="8"/>
      <c r="L1739" s="9"/>
      <c r="M1739" s="9"/>
      <c r="N1739" s="9"/>
      <c r="O1739" s="9"/>
      <c r="P1739" s="9"/>
      <c r="Q1739" s="9"/>
      <c r="R1739" s="9"/>
      <c r="S1739" s="10"/>
      <c r="T1739" s="10"/>
      <c r="V1739" s="84"/>
      <c r="W1739" s="84"/>
      <c r="X1739" s="87"/>
      <c r="Z1739" s="13"/>
      <c r="AA1739" s="11"/>
      <c r="AB1739" s="22"/>
      <c r="AD1739" s="90"/>
      <c r="AF1739" s="12"/>
      <c r="AG1739" s="104"/>
      <c r="AI1739" s="94"/>
      <c r="AJ1739" s="94"/>
      <c r="AK1739" s="94"/>
      <c r="AM1739" s="7"/>
      <c r="AN1739" s="7"/>
      <c r="AO1739" s="7"/>
      <c r="AP1739" s="7"/>
      <c r="AQ1739" s="7"/>
      <c r="AR1739" s="7"/>
      <c r="AS1739" s="18"/>
      <c r="AU1739" s="9"/>
      <c r="AV1739" s="9"/>
      <c r="AW1739" s="9"/>
      <c r="AX1739" s="9"/>
      <c r="AY1739" s="9"/>
      <c r="AZ1739" s="9"/>
      <c r="BA1739" s="10"/>
    </row>
    <row r="1740" spans="1:53" ht="12.75" customHeight="1" x14ac:dyDescent="0.2">
      <c r="A1740" s="32"/>
      <c r="B1740" s="7"/>
      <c r="C1740" s="7"/>
      <c r="D1740" s="7"/>
      <c r="E1740" s="7"/>
      <c r="F1740" s="7"/>
      <c r="G1740" s="7"/>
      <c r="H1740" s="7"/>
      <c r="I1740" s="8"/>
      <c r="J1740" s="8"/>
      <c r="L1740" s="9"/>
      <c r="M1740" s="9"/>
      <c r="N1740" s="9"/>
      <c r="O1740" s="9"/>
      <c r="P1740" s="9"/>
      <c r="Q1740" s="9"/>
      <c r="R1740" s="9"/>
      <c r="S1740" s="10"/>
      <c r="T1740" s="10"/>
      <c r="V1740" s="84"/>
      <c r="W1740" s="84"/>
      <c r="X1740" s="87"/>
      <c r="Z1740" s="13"/>
      <c r="AA1740" s="11"/>
      <c r="AB1740" s="22"/>
      <c r="AD1740" s="90"/>
      <c r="AF1740" s="12"/>
      <c r="AG1740" s="104"/>
      <c r="AI1740" s="94"/>
      <c r="AJ1740" s="94"/>
      <c r="AK1740" s="94"/>
      <c r="AM1740" s="7"/>
      <c r="AN1740" s="7"/>
      <c r="AO1740" s="7"/>
      <c r="AP1740" s="7"/>
      <c r="AQ1740" s="7"/>
      <c r="AR1740" s="7"/>
      <c r="AS1740" s="18"/>
      <c r="AU1740" s="9"/>
      <c r="AV1740" s="9"/>
      <c r="AW1740" s="9"/>
      <c r="AX1740" s="9"/>
      <c r="AY1740" s="9"/>
      <c r="AZ1740" s="9"/>
      <c r="BA1740" s="10"/>
    </row>
    <row r="1741" spans="1:53" ht="12.75" customHeight="1" x14ac:dyDescent="0.2">
      <c r="A1741" s="32"/>
      <c r="B1741" s="7"/>
      <c r="C1741" s="7"/>
      <c r="D1741" s="7"/>
      <c r="E1741" s="7"/>
      <c r="F1741" s="7"/>
      <c r="G1741" s="7"/>
      <c r="H1741" s="7"/>
      <c r="I1741" s="8"/>
      <c r="J1741" s="8"/>
      <c r="L1741" s="9"/>
      <c r="M1741" s="9"/>
      <c r="N1741" s="9"/>
      <c r="O1741" s="9"/>
      <c r="P1741" s="9"/>
      <c r="Q1741" s="9"/>
      <c r="R1741" s="9"/>
      <c r="S1741" s="10"/>
      <c r="T1741" s="10"/>
      <c r="V1741" s="84"/>
      <c r="W1741" s="84"/>
      <c r="X1741" s="87"/>
      <c r="Z1741" s="13"/>
      <c r="AA1741" s="11"/>
      <c r="AB1741" s="22"/>
      <c r="AD1741" s="90"/>
      <c r="AF1741" s="12"/>
      <c r="AG1741" s="104"/>
      <c r="AI1741" s="94"/>
      <c r="AJ1741" s="94"/>
      <c r="AK1741" s="94"/>
      <c r="AM1741" s="7"/>
      <c r="AN1741" s="7"/>
      <c r="AO1741" s="7"/>
      <c r="AP1741" s="7"/>
      <c r="AQ1741" s="7"/>
      <c r="AR1741" s="7"/>
      <c r="AS1741" s="18"/>
      <c r="AU1741" s="9"/>
      <c r="AV1741" s="9"/>
      <c r="AW1741" s="9"/>
      <c r="AX1741" s="9"/>
      <c r="AY1741" s="9"/>
      <c r="AZ1741" s="9"/>
      <c r="BA1741" s="10"/>
    </row>
    <row r="1742" spans="1:53" ht="12.75" customHeight="1" x14ac:dyDescent="0.2">
      <c r="A1742" s="32"/>
      <c r="B1742" s="7"/>
      <c r="C1742" s="7"/>
      <c r="D1742" s="7"/>
      <c r="E1742" s="7"/>
      <c r="F1742" s="7"/>
      <c r="G1742" s="7"/>
      <c r="H1742" s="7"/>
      <c r="I1742" s="8"/>
      <c r="J1742" s="8"/>
      <c r="L1742" s="9"/>
      <c r="M1742" s="9"/>
      <c r="N1742" s="9"/>
      <c r="O1742" s="9"/>
      <c r="P1742" s="9"/>
      <c r="Q1742" s="9"/>
      <c r="R1742" s="9"/>
      <c r="S1742" s="10"/>
      <c r="T1742" s="10"/>
      <c r="V1742" s="84"/>
      <c r="W1742" s="84"/>
      <c r="X1742" s="87"/>
      <c r="Z1742" s="13"/>
      <c r="AA1742" s="11"/>
      <c r="AB1742" s="22"/>
      <c r="AD1742" s="90"/>
      <c r="AF1742" s="12"/>
      <c r="AG1742" s="104"/>
      <c r="AI1742" s="94"/>
      <c r="AJ1742" s="94"/>
      <c r="AK1742" s="94"/>
      <c r="AM1742" s="7"/>
      <c r="AN1742" s="7"/>
      <c r="AO1742" s="7"/>
      <c r="AP1742" s="7"/>
      <c r="AQ1742" s="7"/>
      <c r="AR1742" s="7"/>
      <c r="AS1742" s="18"/>
      <c r="AU1742" s="9"/>
      <c r="AV1742" s="9"/>
      <c r="AW1742" s="9"/>
      <c r="AX1742" s="9"/>
      <c r="AY1742" s="9"/>
      <c r="AZ1742" s="9"/>
      <c r="BA1742" s="10"/>
    </row>
    <row r="1743" spans="1:53" ht="12.75" customHeight="1" x14ac:dyDescent="0.2">
      <c r="A1743" s="32"/>
      <c r="B1743" s="7"/>
      <c r="C1743" s="7"/>
      <c r="D1743" s="7"/>
      <c r="E1743" s="7"/>
      <c r="F1743" s="7"/>
      <c r="G1743" s="7"/>
      <c r="H1743" s="7"/>
      <c r="I1743" s="8"/>
      <c r="J1743" s="8"/>
      <c r="L1743" s="9"/>
      <c r="M1743" s="9"/>
      <c r="N1743" s="9"/>
      <c r="O1743" s="9"/>
      <c r="P1743" s="9"/>
      <c r="Q1743" s="9"/>
      <c r="R1743" s="9"/>
      <c r="S1743" s="10"/>
      <c r="T1743" s="10"/>
      <c r="V1743" s="84"/>
      <c r="W1743" s="84"/>
      <c r="X1743" s="87"/>
      <c r="Z1743" s="13"/>
      <c r="AA1743" s="11"/>
      <c r="AB1743" s="22"/>
      <c r="AD1743" s="90"/>
      <c r="AF1743" s="12"/>
      <c r="AG1743" s="104"/>
      <c r="AI1743" s="94"/>
      <c r="AJ1743" s="94"/>
      <c r="AK1743" s="94"/>
      <c r="AM1743" s="7"/>
      <c r="AN1743" s="7"/>
      <c r="AO1743" s="7"/>
      <c r="AP1743" s="7"/>
      <c r="AQ1743" s="7"/>
      <c r="AR1743" s="7"/>
      <c r="AS1743" s="18"/>
      <c r="AU1743" s="9"/>
      <c r="AV1743" s="9"/>
      <c r="AW1743" s="9"/>
      <c r="AX1743" s="9"/>
      <c r="AY1743" s="9"/>
      <c r="AZ1743" s="9"/>
      <c r="BA1743" s="10"/>
    </row>
    <row r="1744" spans="1:53" ht="12.75" customHeight="1" x14ac:dyDescent="0.2">
      <c r="A1744" s="32"/>
      <c r="B1744" s="7"/>
      <c r="C1744" s="7"/>
      <c r="D1744" s="7"/>
      <c r="E1744" s="7"/>
      <c r="F1744" s="7"/>
      <c r="G1744" s="7"/>
      <c r="H1744" s="7"/>
      <c r="I1744" s="8"/>
      <c r="J1744" s="8"/>
      <c r="L1744" s="9"/>
      <c r="M1744" s="9"/>
      <c r="N1744" s="9"/>
      <c r="O1744" s="9"/>
      <c r="P1744" s="9"/>
      <c r="Q1744" s="9"/>
      <c r="R1744" s="9"/>
      <c r="S1744" s="10"/>
      <c r="T1744" s="10"/>
      <c r="V1744" s="84"/>
      <c r="W1744" s="84"/>
      <c r="X1744" s="87"/>
      <c r="Z1744" s="13"/>
      <c r="AA1744" s="11"/>
      <c r="AB1744" s="22"/>
      <c r="AD1744" s="90"/>
      <c r="AF1744" s="12"/>
      <c r="AG1744" s="104"/>
      <c r="AI1744" s="94"/>
      <c r="AJ1744" s="94"/>
      <c r="AK1744" s="94"/>
      <c r="AM1744" s="7"/>
      <c r="AN1744" s="7"/>
      <c r="AO1744" s="7"/>
      <c r="AP1744" s="7"/>
      <c r="AQ1744" s="7"/>
      <c r="AR1744" s="7"/>
      <c r="AS1744" s="18"/>
      <c r="AU1744" s="9"/>
      <c r="AV1744" s="9"/>
      <c r="AW1744" s="9"/>
      <c r="AX1744" s="9"/>
      <c r="AY1744" s="9"/>
      <c r="AZ1744" s="9"/>
      <c r="BA1744" s="10"/>
    </row>
    <row r="1745" spans="1:53" ht="12.75" customHeight="1" x14ac:dyDescent="0.2">
      <c r="A1745" s="32"/>
      <c r="B1745" s="7"/>
      <c r="C1745" s="7"/>
      <c r="D1745" s="7"/>
      <c r="E1745" s="7"/>
      <c r="F1745" s="7"/>
      <c r="G1745" s="7"/>
      <c r="H1745" s="7"/>
      <c r="I1745" s="8"/>
      <c r="J1745" s="8"/>
      <c r="L1745" s="9"/>
      <c r="M1745" s="9"/>
      <c r="N1745" s="9"/>
      <c r="O1745" s="9"/>
      <c r="P1745" s="9"/>
      <c r="Q1745" s="9"/>
      <c r="R1745" s="9"/>
      <c r="S1745" s="10"/>
      <c r="T1745" s="10"/>
      <c r="V1745" s="84"/>
      <c r="W1745" s="84"/>
      <c r="X1745" s="87"/>
      <c r="Z1745" s="13"/>
      <c r="AA1745" s="11"/>
      <c r="AB1745" s="22"/>
      <c r="AD1745" s="90"/>
      <c r="AF1745" s="12"/>
      <c r="AG1745" s="104"/>
      <c r="AI1745" s="94"/>
      <c r="AJ1745" s="94"/>
      <c r="AK1745" s="94"/>
      <c r="AM1745" s="7"/>
      <c r="AN1745" s="7"/>
      <c r="AO1745" s="7"/>
      <c r="AP1745" s="7"/>
      <c r="AQ1745" s="7"/>
      <c r="AR1745" s="7"/>
      <c r="AS1745" s="18"/>
      <c r="AU1745" s="9"/>
      <c r="AV1745" s="9"/>
      <c r="AW1745" s="9"/>
      <c r="AX1745" s="9"/>
      <c r="AY1745" s="9"/>
      <c r="AZ1745" s="9"/>
      <c r="BA1745" s="10"/>
    </row>
    <row r="1746" spans="1:53" ht="12.75" customHeight="1" x14ac:dyDescent="0.2">
      <c r="A1746" s="32"/>
      <c r="B1746" s="7"/>
      <c r="C1746" s="7"/>
      <c r="D1746" s="7"/>
      <c r="E1746" s="7"/>
      <c r="F1746" s="7"/>
      <c r="G1746" s="7"/>
      <c r="H1746" s="7"/>
      <c r="I1746" s="8"/>
      <c r="J1746" s="8"/>
      <c r="L1746" s="9"/>
      <c r="M1746" s="9"/>
      <c r="N1746" s="9"/>
      <c r="O1746" s="9"/>
      <c r="P1746" s="9"/>
      <c r="Q1746" s="9"/>
      <c r="R1746" s="9"/>
      <c r="S1746" s="10"/>
      <c r="T1746" s="10"/>
      <c r="V1746" s="84"/>
      <c r="W1746" s="84"/>
      <c r="X1746" s="87"/>
      <c r="Z1746" s="13"/>
      <c r="AA1746" s="11"/>
      <c r="AB1746" s="22"/>
      <c r="AD1746" s="90"/>
      <c r="AF1746" s="12"/>
      <c r="AG1746" s="104"/>
      <c r="AI1746" s="94"/>
      <c r="AJ1746" s="94"/>
      <c r="AK1746" s="94"/>
      <c r="AM1746" s="7"/>
      <c r="AN1746" s="7"/>
      <c r="AO1746" s="7"/>
      <c r="AP1746" s="7"/>
      <c r="AQ1746" s="7"/>
      <c r="AR1746" s="7"/>
      <c r="AS1746" s="18"/>
      <c r="AU1746" s="9"/>
      <c r="AV1746" s="9"/>
      <c r="AW1746" s="9"/>
      <c r="AX1746" s="9"/>
      <c r="AY1746" s="9"/>
      <c r="AZ1746" s="9"/>
      <c r="BA1746" s="10"/>
    </row>
    <row r="1747" spans="1:53" ht="12.75" customHeight="1" x14ac:dyDescent="0.2">
      <c r="A1747" s="32"/>
      <c r="B1747" s="7"/>
      <c r="C1747" s="7"/>
      <c r="D1747" s="7"/>
      <c r="E1747" s="7"/>
      <c r="F1747" s="7"/>
      <c r="G1747" s="7"/>
      <c r="H1747" s="7"/>
      <c r="I1747" s="8"/>
      <c r="J1747" s="8"/>
      <c r="L1747" s="9"/>
      <c r="M1747" s="9"/>
      <c r="N1747" s="9"/>
      <c r="O1747" s="9"/>
      <c r="P1747" s="9"/>
      <c r="Q1747" s="9"/>
      <c r="R1747" s="9"/>
      <c r="S1747" s="10"/>
      <c r="T1747" s="10"/>
      <c r="V1747" s="84"/>
      <c r="W1747" s="84"/>
      <c r="X1747" s="87"/>
      <c r="Z1747" s="13"/>
      <c r="AA1747" s="11"/>
      <c r="AB1747" s="22"/>
      <c r="AD1747" s="90"/>
      <c r="AF1747" s="12"/>
      <c r="AG1747" s="104"/>
      <c r="AI1747" s="94"/>
      <c r="AJ1747" s="94"/>
      <c r="AK1747" s="94"/>
      <c r="AM1747" s="7"/>
      <c r="AN1747" s="7"/>
      <c r="AO1747" s="7"/>
      <c r="AP1747" s="7"/>
      <c r="AQ1747" s="7"/>
      <c r="AR1747" s="7"/>
      <c r="AS1747" s="18"/>
      <c r="AU1747" s="9"/>
      <c r="AV1747" s="9"/>
      <c r="AW1747" s="9"/>
      <c r="AX1747" s="9"/>
      <c r="AY1747" s="9"/>
      <c r="AZ1747" s="9"/>
      <c r="BA1747" s="10"/>
    </row>
    <row r="1748" spans="1:53" ht="12.75" customHeight="1" x14ac:dyDescent="0.2">
      <c r="A1748" s="32"/>
      <c r="B1748" s="7"/>
      <c r="C1748" s="7"/>
      <c r="D1748" s="7"/>
      <c r="E1748" s="7"/>
      <c r="F1748" s="7"/>
      <c r="G1748" s="7"/>
      <c r="H1748" s="7"/>
      <c r="I1748" s="8"/>
      <c r="J1748" s="8"/>
      <c r="L1748" s="9"/>
      <c r="M1748" s="9"/>
      <c r="N1748" s="9"/>
      <c r="O1748" s="9"/>
      <c r="P1748" s="9"/>
      <c r="Q1748" s="9"/>
      <c r="R1748" s="9"/>
      <c r="S1748" s="10"/>
      <c r="T1748" s="10"/>
      <c r="V1748" s="84"/>
      <c r="W1748" s="84"/>
      <c r="X1748" s="87"/>
      <c r="Z1748" s="13"/>
      <c r="AA1748" s="11"/>
      <c r="AB1748" s="22"/>
      <c r="AD1748" s="90"/>
      <c r="AF1748" s="12"/>
      <c r="AG1748" s="104"/>
      <c r="AI1748" s="94"/>
      <c r="AJ1748" s="94"/>
      <c r="AK1748" s="94"/>
      <c r="AM1748" s="7"/>
      <c r="AN1748" s="7"/>
      <c r="AO1748" s="7"/>
      <c r="AP1748" s="7"/>
      <c r="AQ1748" s="7"/>
      <c r="AR1748" s="7"/>
      <c r="AS1748" s="18"/>
      <c r="AU1748" s="9"/>
      <c r="AV1748" s="9"/>
      <c r="AW1748" s="9"/>
      <c r="AX1748" s="9"/>
      <c r="AY1748" s="9"/>
      <c r="AZ1748" s="9"/>
      <c r="BA1748" s="10"/>
    </row>
    <row r="1749" spans="1:53" ht="12.75" customHeight="1" x14ac:dyDescent="0.2">
      <c r="A1749" s="32"/>
      <c r="B1749" s="7"/>
      <c r="C1749" s="7"/>
      <c r="D1749" s="7"/>
      <c r="E1749" s="7"/>
      <c r="F1749" s="7"/>
      <c r="G1749" s="7"/>
      <c r="H1749" s="7"/>
      <c r="I1749" s="8"/>
      <c r="J1749" s="8"/>
      <c r="L1749" s="9"/>
      <c r="M1749" s="9"/>
      <c r="N1749" s="9"/>
      <c r="O1749" s="9"/>
      <c r="P1749" s="9"/>
      <c r="Q1749" s="9"/>
      <c r="R1749" s="9"/>
      <c r="S1749" s="10"/>
      <c r="T1749" s="10"/>
      <c r="V1749" s="84"/>
      <c r="W1749" s="84"/>
      <c r="X1749" s="87"/>
      <c r="Z1749" s="13"/>
      <c r="AA1749" s="11"/>
      <c r="AB1749" s="22"/>
      <c r="AD1749" s="90"/>
      <c r="AF1749" s="12"/>
      <c r="AG1749" s="104"/>
      <c r="AI1749" s="94"/>
      <c r="AJ1749" s="94"/>
      <c r="AK1749" s="94"/>
      <c r="AM1749" s="7"/>
      <c r="AN1749" s="7"/>
      <c r="AO1749" s="7"/>
      <c r="AP1749" s="7"/>
      <c r="AQ1749" s="7"/>
      <c r="AR1749" s="7"/>
      <c r="AS1749" s="18"/>
      <c r="AU1749" s="9"/>
      <c r="AV1749" s="9"/>
      <c r="AW1749" s="9"/>
      <c r="AX1749" s="9"/>
      <c r="AY1749" s="9"/>
      <c r="AZ1749" s="9"/>
      <c r="BA1749" s="10"/>
    </row>
    <row r="1750" spans="1:53" ht="12.75" customHeight="1" x14ac:dyDescent="0.2">
      <c r="A1750" s="32"/>
      <c r="B1750" s="7"/>
      <c r="C1750" s="7"/>
      <c r="D1750" s="7"/>
      <c r="E1750" s="7"/>
      <c r="F1750" s="7"/>
      <c r="G1750" s="7"/>
      <c r="H1750" s="7"/>
      <c r="I1750" s="8"/>
      <c r="J1750" s="8"/>
      <c r="L1750" s="9"/>
      <c r="M1750" s="9"/>
      <c r="N1750" s="9"/>
      <c r="O1750" s="9"/>
      <c r="P1750" s="9"/>
      <c r="Q1750" s="9"/>
      <c r="R1750" s="9"/>
      <c r="S1750" s="10"/>
      <c r="T1750" s="10"/>
      <c r="V1750" s="84"/>
      <c r="W1750" s="84"/>
      <c r="X1750" s="87"/>
      <c r="Z1750" s="13"/>
      <c r="AA1750" s="11"/>
      <c r="AB1750" s="22"/>
      <c r="AD1750" s="90"/>
      <c r="AF1750" s="12"/>
      <c r="AG1750" s="104"/>
      <c r="AI1750" s="94"/>
      <c r="AJ1750" s="94"/>
      <c r="AK1750" s="94"/>
      <c r="AM1750" s="7"/>
      <c r="AN1750" s="7"/>
      <c r="AO1750" s="7"/>
      <c r="AP1750" s="7"/>
      <c r="AQ1750" s="7"/>
      <c r="AR1750" s="7"/>
      <c r="AS1750" s="18"/>
      <c r="AU1750" s="9"/>
      <c r="AV1750" s="9"/>
      <c r="AW1750" s="9"/>
      <c r="AX1750" s="9"/>
      <c r="AY1750" s="9"/>
      <c r="AZ1750" s="9"/>
      <c r="BA1750" s="10"/>
    </row>
    <row r="1751" spans="1:53" ht="12.75" customHeight="1" x14ac:dyDescent="0.2">
      <c r="A1751" s="32"/>
      <c r="B1751" s="7"/>
      <c r="C1751" s="7"/>
      <c r="D1751" s="7"/>
      <c r="E1751" s="7"/>
      <c r="F1751" s="7"/>
      <c r="G1751" s="7"/>
      <c r="H1751" s="7"/>
      <c r="I1751" s="8"/>
      <c r="J1751" s="8"/>
      <c r="L1751" s="9"/>
      <c r="M1751" s="9"/>
      <c r="N1751" s="9"/>
      <c r="O1751" s="9"/>
      <c r="P1751" s="9"/>
      <c r="Q1751" s="9"/>
      <c r="R1751" s="9"/>
      <c r="S1751" s="10"/>
      <c r="T1751" s="10"/>
      <c r="V1751" s="84"/>
      <c r="W1751" s="84"/>
      <c r="X1751" s="87"/>
      <c r="Z1751" s="13"/>
      <c r="AA1751" s="11"/>
      <c r="AB1751" s="22"/>
      <c r="AD1751" s="90"/>
      <c r="AF1751" s="12"/>
      <c r="AG1751" s="104"/>
      <c r="AI1751" s="94"/>
      <c r="AJ1751" s="94"/>
      <c r="AK1751" s="94"/>
      <c r="AM1751" s="7"/>
      <c r="AN1751" s="7"/>
      <c r="AO1751" s="7"/>
      <c r="AP1751" s="7"/>
      <c r="AQ1751" s="7"/>
      <c r="AR1751" s="7"/>
      <c r="AS1751" s="18"/>
      <c r="AU1751" s="9"/>
      <c r="AV1751" s="9"/>
      <c r="AW1751" s="9"/>
      <c r="AX1751" s="9"/>
      <c r="AY1751" s="9"/>
      <c r="AZ1751" s="9"/>
      <c r="BA1751" s="10"/>
    </row>
    <row r="1752" spans="1:53" ht="12.75" customHeight="1" x14ac:dyDescent="0.2">
      <c r="A1752" s="32"/>
      <c r="B1752" s="7"/>
      <c r="C1752" s="7"/>
      <c r="D1752" s="7"/>
      <c r="E1752" s="7"/>
      <c r="F1752" s="7"/>
      <c r="G1752" s="7"/>
      <c r="H1752" s="7"/>
      <c r="I1752" s="8"/>
      <c r="J1752" s="8"/>
      <c r="L1752" s="9"/>
      <c r="M1752" s="9"/>
      <c r="N1752" s="9"/>
      <c r="O1752" s="9"/>
      <c r="P1752" s="9"/>
      <c r="Q1752" s="9"/>
      <c r="R1752" s="9"/>
      <c r="S1752" s="10"/>
      <c r="T1752" s="10"/>
      <c r="V1752" s="84"/>
      <c r="W1752" s="84"/>
      <c r="X1752" s="87"/>
      <c r="Z1752" s="13"/>
      <c r="AA1752" s="11"/>
      <c r="AB1752" s="22"/>
      <c r="AD1752" s="90"/>
      <c r="AF1752" s="12"/>
      <c r="AG1752" s="104"/>
      <c r="AI1752" s="94"/>
      <c r="AJ1752" s="94"/>
      <c r="AK1752" s="94"/>
      <c r="AM1752" s="7"/>
      <c r="AN1752" s="7"/>
      <c r="AO1752" s="7"/>
      <c r="AP1752" s="7"/>
      <c r="AQ1752" s="7"/>
      <c r="AR1752" s="7"/>
      <c r="AS1752" s="18"/>
      <c r="AU1752" s="9"/>
      <c r="AV1752" s="9"/>
      <c r="AW1752" s="9"/>
      <c r="AX1752" s="9"/>
      <c r="AY1752" s="9"/>
      <c r="AZ1752" s="9"/>
      <c r="BA1752" s="10"/>
    </row>
    <row r="1753" spans="1:53" ht="12.75" customHeight="1" x14ac:dyDescent="0.2">
      <c r="A1753" s="32"/>
      <c r="B1753" s="7"/>
      <c r="C1753" s="7"/>
      <c r="D1753" s="7"/>
      <c r="E1753" s="7"/>
      <c r="F1753" s="7"/>
      <c r="G1753" s="7"/>
      <c r="H1753" s="7"/>
      <c r="I1753" s="8"/>
      <c r="J1753" s="8"/>
      <c r="L1753" s="9"/>
      <c r="M1753" s="9"/>
      <c r="N1753" s="9"/>
      <c r="O1753" s="9"/>
      <c r="P1753" s="9"/>
      <c r="Q1753" s="9"/>
      <c r="R1753" s="9"/>
      <c r="S1753" s="10"/>
      <c r="T1753" s="10"/>
      <c r="V1753" s="84"/>
      <c r="W1753" s="84"/>
      <c r="X1753" s="87"/>
      <c r="Z1753" s="13"/>
      <c r="AA1753" s="11"/>
      <c r="AB1753" s="22"/>
      <c r="AD1753" s="90"/>
      <c r="AF1753" s="12"/>
      <c r="AG1753" s="104"/>
      <c r="AI1753" s="94"/>
      <c r="AJ1753" s="94"/>
      <c r="AK1753" s="94"/>
      <c r="AM1753" s="7"/>
      <c r="AN1753" s="7"/>
      <c r="AO1753" s="7"/>
      <c r="AP1753" s="7"/>
      <c r="AQ1753" s="7"/>
      <c r="AR1753" s="7"/>
      <c r="AS1753" s="18"/>
      <c r="AU1753" s="9"/>
      <c r="AV1753" s="9"/>
      <c r="AW1753" s="9"/>
      <c r="AX1753" s="9"/>
      <c r="AY1753" s="9"/>
      <c r="AZ1753" s="9"/>
      <c r="BA1753" s="10"/>
    </row>
    <row r="1754" spans="1:53" ht="12.75" customHeight="1" x14ac:dyDescent="0.2">
      <c r="A1754" s="32"/>
      <c r="B1754" s="7"/>
      <c r="C1754" s="7"/>
      <c r="D1754" s="7"/>
      <c r="E1754" s="7"/>
      <c r="F1754" s="7"/>
      <c r="G1754" s="7"/>
      <c r="H1754" s="7"/>
      <c r="I1754" s="8"/>
      <c r="J1754" s="8"/>
      <c r="L1754" s="9"/>
      <c r="M1754" s="9"/>
      <c r="N1754" s="9"/>
      <c r="O1754" s="9"/>
      <c r="P1754" s="9"/>
      <c r="Q1754" s="9"/>
      <c r="R1754" s="9"/>
      <c r="S1754" s="10"/>
      <c r="T1754" s="10"/>
      <c r="V1754" s="84"/>
      <c r="W1754" s="84"/>
      <c r="X1754" s="87"/>
      <c r="Z1754" s="13"/>
      <c r="AA1754" s="11"/>
      <c r="AB1754" s="22"/>
      <c r="AD1754" s="90"/>
      <c r="AF1754" s="12"/>
      <c r="AG1754" s="104"/>
      <c r="AI1754" s="94"/>
      <c r="AJ1754" s="94"/>
      <c r="AK1754" s="94"/>
      <c r="AM1754" s="7"/>
      <c r="AN1754" s="7"/>
      <c r="AO1754" s="7"/>
      <c r="AP1754" s="7"/>
      <c r="AQ1754" s="7"/>
      <c r="AR1754" s="7"/>
      <c r="AS1754" s="18"/>
      <c r="AU1754" s="9"/>
      <c r="AV1754" s="9"/>
      <c r="AW1754" s="9"/>
      <c r="AX1754" s="9"/>
      <c r="AY1754" s="9"/>
      <c r="AZ1754" s="9"/>
      <c r="BA1754" s="10"/>
    </row>
    <row r="1755" spans="1:53" ht="12.75" customHeight="1" x14ac:dyDescent="0.2">
      <c r="A1755" s="32"/>
      <c r="B1755" s="7"/>
      <c r="C1755" s="7"/>
      <c r="D1755" s="7"/>
      <c r="E1755" s="7"/>
      <c r="F1755" s="7"/>
      <c r="G1755" s="7"/>
      <c r="H1755" s="7"/>
      <c r="I1755" s="8"/>
      <c r="J1755" s="8"/>
      <c r="L1755" s="9"/>
      <c r="M1755" s="9"/>
      <c r="N1755" s="9"/>
      <c r="O1755" s="9"/>
      <c r="P1755" s="9"/>
      <c r="Q1755" s="9"/>
      <c r="R1755" s="9"/>
      <c r="S1755" s="10"/>
      <c r="T1755" s="10"/>
      <c r="V1755" s="84"/>
      <c r="W1755" s="84"/>
      <c r="X1755" s="87"/>
      <c r="Z1755" s="13"/>
      <c r="AA1755" s="11"/>
      <c r="AB1755" s="22"/>
      <c r="AD1755" s="90"/>
      <c r="AF1755" s="12"/>
      <c r="AG1755" s="104"/>
      <c r="AI1755" s="94"/>
      <c r="AJ1755" s="94"/>
      <c r="AK1755" s="94"/>
      <c r="AM1755" s="7"/>
      <c r="AN1755" s="7"/>
      <c r="AO1755" s="7"/>
      <c r="AP1755" s="7"/>
      <c r="AQ1755" s="7"/>
      <c r="AR1755" s="7"/>
      <c r="AS1755" s="18"/>
      <c r="AU1755" s="9"/>
      <c r="AV1755" s="9"/>
      <c r="AW1755" s="9"/>
      <c r="AX1755" s="9"/>
      <c r="AY1755" s="9"/>
      <c r="AZ1755" s="9"/>
      <c r="BA1755" s="10"/>
    </row>
    <row r="1756" spans="1:53" ht="12.75" customHeight="1" x14ac:dyDescent="0.2">
      <c r="A1756" s="32"/>
      <c r="B1756" s="7"/>
      <c r="C1756" s="7"/>
      <c r="D1756" s="7"/>
      <c r="E1756" s="7"/>
      <c r="F1756" s="7"/>
      <c r="G1756" s="7"/>
      <c r="H1756" s="7"/>
      <c r="I1756" s="8"/>
      <c r="J1756" s="8"/>
      <c r="L1756" s="9"/>
      <c r="M1756" s="9"/>
      <c r="N1756" s="9"/>
      <c r="O1756" s="9"/>
      <c r="P1756" s="9"/>
      <c r="Q1756" s="9"/>
      <c r="R1756" s="9"/>
      <c r="S1756" s="10"/>
      <c r="T1756" s="10"/>
      <c r="V1756" s="84"/>
      <c r="W1756" s="84"/>
      <c r="X1756" s="87"/>
      <c r="Z1756" s="13"/>
      <c r="AA1756" s="11"/>
      <c r="AB1756" s="22"/>
      <c r="AD1756" s="90"/>
      <c r="AF1756" s="12"/>
      <c r="AG1756" s="104"/>
      <c r="AI1756" s="94"/>
      <c r="AJ1756" s="94"/>
      <c r="AK1756" s="94"/>
      <c r="AM1756" s="7"/>
      <c r="AN1756" s="7"/>
      <c r="AO1756" s="7"/>
      <c r="AP1756" s="7"/>
      <c r="AQ1756" s="7"/>
      <c r="AR1756" s="7"/>
      <c r="AS1756" s="18"/>
      <c r="AU1756" s="9"/>
      <c r="AV1756" s="9"/>
      <c r="AW1756" s="9"/>
      <c r="AX1756" s="9"/>
      <c r="AY1756" s="9"/>
      <c r="AZ1756" s="9"/>
      <c r="BA1756" s="10"/>
    </row>
    <row r="1757" spans="1:53" ht="12.75" customHeight="1" x14ac:dyDescent="0.2">
      <c r="A1757" s="32"/>
      <c r="B1757" s="7"/>
      <c r="C1757" s="7"/>
      <c r="D1757" s="7"/>
      <c r="E1757" s="7"/>
      <c r="F1757" s="7"/>
      <c r="G1757" s="7"/>
      <c r="H1757" s="7"/>
      <c r="I1757" s="8"/>
      <c r="J1757" s="8"/>
      <c r="L1757" s="9"/>
      <c r="M1757" s="9"/>
      <c r="N1757" s="9"/>
      <c r="O1757" s="9"/>
      <c r="P1757" s="9"/>
      <c r="Q1757" s="9"/>
      <c r="R1757" s="9"/>
      <c r="S1757" s="10"/>
      <c r="T1757" s="10"/>
      <c r="V1757" s="84"/>
      <c r="W1757" s="84"/>
      <c r="X1757" s="87"/>
      <c r="Z1757" s="13"/>
      <c r="AA1757" s="11"/>
      <c r="AB1757" s="22"/>
      <c r="AD1757" s="90"/>
      <c r="AF1757" s="12"/>
      <c r="AG1757" s="104"/>
      <c r="AI1757" s="94"/>
      <c r="AJ1757" s="94"/>
      <c r="AK1757" s="94"/>
      <c r="AM1757" s="7"/>
      <c r="AN1757" s="7"/>
      <c r="AO1757" s="7"/>
      <c r="AP1757" s="7"/>
      <c r="AQ1757" s="7"/>
      <c r="AR1757" s="7"/>
      <c r="AS1757" s="18"/>
      <c r="AU1757" s="9"/>
      <c r="AV1757" s="9"/>
      <c r="AW1757" s="9"/>
      <c r="AX1757" s="9"/>
      <c r="AY1757" s="9"/>
      <c r="AZ1757" s="9"/>
      <c r="BA1757" s="10"/>
    </row>
    <row r="1758" spans="1:53" ht="12.75" customHeight="1" x14ac:dyDescent="0.2">
      <c r="A1758" s="32"/>
      <c r="B1758" s="7"/>
      <c r="C1758" s="7"/>
      <c r="D1758" s="7"/>
      <c r="E1758" s="7"/>
      <c r="F1758" s="7"/>
      <c r="G1758" s="7"/>
      <c r="H1758" s="7"/>
      <c r="I1758" s="8"/>
      <c r="J1758" s="8"/>
      <c r="L1758" s="9"/>
      <c r="M1758" s="9"/>
      <c r="N1758" s="9"/>
      <c r="O1758" s="9"/>
      <c r="P1758" s="9"/>
      <c r="Q1758" s="9"/>
      <c r="R1758" s="9"/>
      <c r="S1758" s="10"/>
      <c r="T1758" s="10"/>
      <c r="V1758" s="84"/>
      <c r="W1758" s="84"/>
      <c r="X1758" s="87"/>
      <c r="Z1758" s="13"/>
      <c r="AA1758" s="11"/>
      <c r="AB1758" s="22"/>
      <c r="AD1758" s="90"/>
      <c r="AF1758" s="12"/>
      <c r="AG1758" s="104"/>
      <c r="AI1758" s="94"/>
      <c r="AJ1758" s="94"/>
      <c r="AK1758" s="94"/>
      <c r="AM1758" s="7"/>
      <c r="AN1758" s="7"/>
      <c r="AO1758" s="7"/>
      <c r="AP1758" s="7"/>
      <c r="AQ1758" s="7"/>
      <c r="AR1758" s="7"/>
      <c r="AS1758" s="18"/>
      <c r="AU1758" s="9"/>
      <c r="AV1758" s="9"/>
      <c r="AW1758" s="9"/>
      <c r="AX1758" s="9"/>
      <c r="AY1758" s="9"/>
      <c r="AZ1758" s="9"/>
      <c r="BA1758" s="10"/>
    </row>
    <row r="1759" spans="1:53" ht="12.75" customHeight="1" x14ac:dyDescent="0.2">
      <c r="A1759" s="32"/>
      <c r="B1759" s="7"/>
      <c r="C1759" s="7"/>
      <c r="D1759" s="7"/>
      <c r="E1759" s="7"/>
      <c r="F1759" s="7"/>
      <c r="G1759" s="7"/>
      <c r="H1759" s="7"/>
      <c r="I1759" s="8"/>
      <c r="J1759" s="8"/>
      <c r="L1759" s="9"/>
      <c r="M1759" s="9"/>
      <c r="N1759" s="9"/>
      <c r="O1759" s="9"/>
      <c r="P1759" s="9"/>
      <c r="Q1759" s="9"/>
      <c r="R1759" s="9"/>
      <c r="S1759" s="10"/>
      <c r="T1759" s="10"/>
      <c r="V1759" s="84"/>
      <c r="W1759" s="84"/>
      <c r="X1759" s="87"/>
      <c r="Z1759" s="13"/>
      <c r="AA1759" s="11"/>
      <c r="AB1759" s="22"/>
      <c r="AD1759" s="90"/>
      <c r="AF1759" s="12"/>
      <c r="AG1759" s="104"/>
      <c r="AI1759" s="94"/>
      <c r="AJ1759" s="94"/>
      <c r="AK1759" s="94"/>
      <c r="AM1759" s="7"/>
      <c r="AN1759" s="7"/>
      <c r="AO1759" s="7"/>
      <c r="AP1759" s="7"/>
      <c r="AQ1759" s="7"/>
      <c r="AR1759" s="7"/>
      <c r="AS1759" s="18"/>
      <c r="AU1759" s="9"/>
      <c r="AV1759" s="9"/>
      <c r="AW1759" s="9"/>
      <c r="AX1759" s="9"/>
      <c r="AY1759" s="9"/>
      <c r="AZ1759" s="9"/>
      <c r="BA1759" s="10"/>
    </row>
    <row r="1760" spans="1:53" ht="12.75" customHeight="1" x14ac:dyDescent="0.2">
      <c r="A1760" s="32"/>
      <c r="B1760" s="7"/>
      <c r="C1760" s="7"/>
      <c r="D1760" s="7"/>
      <c r="E1760" s="7"/>
      <c r="F1760" s="7"/>
      <c r="G1760" s="7"/>
      <c r="H1760" s="7"/>
      <c r="I1760" s="8"/>
      <c r="J1760" s="8"/>
      <c r="L1760" s="9"/>
      <c r="M1760" s="9"/>
      <c r="N1760" s="9"/>
      <c r="O1760" s="9"/>
      <c r="P1760" s="9"/>
      <c r="Q1760" s="9"/>
      <c r="R1760" s="9"/>
      <c r="S1760" s="10"/>
      <c r="T1760" s="10"/>
      <c r="V1760" s="84"/>
      <c r="W1760" s="84"/>
      <c r="X1760" s="87"/>
      <c r="Z1760" s="13"/>
      <c r="AA1760" s="11"/>
      <c r="AB1760" s="22"/>
      <c r="AD1760" s="90"/>
      <c r="AF1760" s="12"/>
      <c r="AG1760" s="104"/>
      <c r="AI1760" s="94"/>
      <c r="AJ1760" s="94"/>
      <c r="AK1760" s="94"/>
      <c r="AM1760" s="7"/>
      <c r="AN1760" s="7"/>
      <c r="AO1760" s="7"/>
      <c r="AP1760" s="7"/>
      <c r="AQ1760" s="7"/>
      <c r="AR1760" s="7"/>
      <c r="AS1760" s="18"/>
      <c r="AU1760" s="9"/>
      <c r="AV1760" s="9"/>
      <c r="AW1760" s="9"/>
      <c r="AX1760" s="9"/>
      <c r="AY1760" s="9"/>
      <c r="AZ1760" s="9"/>
      <c r="BA1760" s="10"/>
    </row>
    <row r="1761" spans="1:53" ht="12.75" customHeight="1" x14ac:dyDescent="0.2">
      <c r="A1761" s="32"/>
      <c r="B1761" s="7"/>
      <c r="C1761" s="7"/>
      <c r="D1761" s="7"/>
      <c r="E1761" s="7"/>
      <c r="F1761" s="7"/>
      <c r="G1761" s="7"/>
      <c r="H1761" s="7"/>
      <c r="I1761" s="8"/>
      <c r="J1761" s="8"/>
      <c r="L1761" s="9"/>
      <c r="M1761" s="9"/>
      <c r="N1761" s="9"/>
      <c r="O1761" s="9"/>
      <c r="P1761" s="9"/>
      <c r="Q1761" s="9"/>
      <c r="R1761" s="9"/>
      <c r="S1761" s="10"/>
      <c r="T1761" s="10"/>
      <c r="V1761" s="84"/>
      <c r="W1761" s="84"/>
      <c r="X1761" s="87"/>
      <c r="Z1761" s="13"/>
      <c r="AA1761" s="11"/>
      <c r="AB1761" s="22"/>
      <c r="AD1761" s="90"/>
      <c r="AF1761" s="12"/>
      <c r="AG1761" s="104"/>
      <c r="AI1761" s="94"/>
      <c r="AJ1761" s="94"/>
      <c r="AK1761" s="94"/>
      <c r="AM1761" s="7"/>
      <c r="AN1761" s="7"/>
      <c r="AO1761" s="7"/>
      <c r="AP1761" s="7"/>
      <c r="AQ1761" s="7"/>
      <c r="AR1761" s="7"/>
      <c r="AS1761" s="18"/>
      <c r="AU1761" s="9"/>
      <c r="AV1761" s="9"/>
      <c r="AW1761" s="9"/>
      <c r="AX1761" s="9"/>
      <c r="AY1761" s="9"/>
      <c r="AZ1761" s="9"/>
      <c r="BA1761" s="10"/>
    </row>
    <row r="1762" spans="1:53" ht="12.75" customHeight="1" x14ac:dyDescent="0.2">
      <c r="A1762" s="32"/>
      <c r="B1762" s="7"/>
      <c r="C1762" s="7"/>
      <c r="D1762" s="7"/>
      <c r="E1762" s="7"/>
      <c r="F1762" s="7"/>
      <c r="G1762" s="7"/>
      <c r="H1762" s="7"/>
      <c r="I1762" s="8"/>
      <c r="J1762" s="8"/>
      <c r="L1762" s="9"/>
      <c r="M1762" s="9"/>
      <c r="N1762" s="9"/>
      <c r="O1762" s="9"/>
      <c r="P1762" s="9"/>
      <c r="Q1762" s="9"/>
      <c r="R1762" s="9"/>
      <c r="S1762" s="10"/>
      <c r="T1762" s="10"/>
      <c r="V1762" s="84"/>
      <c r="W1762" s="84"/>
      <c r="X1762" s="87"/>
      <c r="Z1762" s="13"/>
      <c r="AA1762" s="11"/>
      <c r="AB1762" s="22"/>
      <c r="AD1762" s="90"/>
      <c r="AF1762" s="12"/>
      <c r="AG1762" s="104"/>
      <c r="AI1762" s="94"/>
      <c r="AJ1762" s="94"/>
      <c r="AK1762" s="94"/>
      <c r="AM1762" s="7"/>
      <c r="AN1762" s="7"/>
      <c r="AO1762" s="7"/>
      <c r="AP1762" s="7"/>
      <c r="AQ1762" s="7"/>
      <c r="AR1762" s="7"/>
      <c r="AS1762" s="18"/>
      <c r="AU1762" s="9"/>
      <c r="AV1762" s="9"/>
      <c r="AW1762" s="9"/>
      <c r="AX1762" s="9"/>
      <c r="AY1762" s="9"/>
      <c r="AZ1762" s="9"/>
      <c r="BA1762" s="10"/>
    </row>
    <row r="1763" spans="1:53" ht="12.75" customHeight="1" x14ac:dyDescent="0.2">
      <c r="A1763" s="32"/>
      <c r="B1763" s="7"/>
      <c r="C1763" s="7"/>
      <c r="D1763" s="7"/>
      <c r="E1763" s="7"/>
      <c r="F1763" s="7"/>
      <c r="G1763" s="7"/>
      <c r="H1763" s="7"/>
      <c r="I1763" s="8"/>
      <c r="J1763" s="8"/>
      <c r="L1763" s="9"/>
      <c r="M1763" s="9"/>
      <c r="N1763" s="9"/>
      <c r="O1763" s="9"/>
      <c r="P1763" s="9"/>
      <c r="Q1763" s="9"/>
      <c r="R1763" s="9"/>
      <c r="S1763" s="10"/>
      <c r="T1763" s="10"/>
      <c r="V1763" s="84"/>
      <c r="W1763" s="84"/>
      <c r="X1763" s="87"/>
      <c r="Z1763" s="13"/>
      <c r="AA1763" s="11"/>
      <c r="AB1763" s="22"/>
      <c r="AD1763" s="90"/>
      <c r="AF1763" s="12"/>
      <c r="AG1763" s="104"/>
      <c r="AI1763" s="94"/>
      <c r="AJ1763" s="94"/>
      <c r="AK1763" s="94"/>
      <c r="AM1763" s="7"/>
      <c r="AN1763" s="7"/>
      <c r="AO1763" s="7"/>
      <c r="AP1763" s="7"/>
      <c r="AQ1763" s="7"/>
      <c r="AR1763" s="7"/>
      <c r="AS1763" s="18"/>
      <c r="AU1763" s="9"/>
      <c r="AV1763" s="9"/>
      <c r="AW1763" s="9"/>
      <c r="AX1763" s="9"/>
      <c r="AY1763" s="9"/>
      <c r="AZ1763" s="9"/>
      <c r="BA1763" s="10"/>
    </row>
    <row r="1764" spans="1:53" ht="12.75" customHeight="1" x14ac:dyDescent="0.2">
      <c r="A1764" s="32"/>
      <c r="B1764" s="7"/>
      <c r="C1764" s="7"/>
      <c r="D1764" s="7"/>
      <c r="E1764" s="7"/>
      <c r="F1764" s="7"/>
      <c r="G1764" s="7"/>
      <c r="H1764" s="7"/>
      <c r="I1764" s="8"/>
      <c r="J1764" s="8"/>
      <c r="L1764" s="9"/>
      <c r="M1764" s="9"/>
      <c r="N1764" s="9"/>
      <c r="O1764" s="9"/>
      <c r="P1764" s="9"/>
      <c r="Q1764" s="9"/>
      <c r="R1764" s="9"/>
      <c r="S1764" s="10"/>
      <c r="T1764" s="10"/>
      <c r="V1764" s="84"/>
      <c r="W1764" s="84"/>
      <c r="X1764" s="87"/>
      <c r="Z1764" s="13"/>
      <c r="AA1764" s="11"/>
      <c r="AB1764" s="22"/>
      <c r="AD1764" s="90"/>
      <c r="AF1764" s="12"/>
      <c r="AG1764" s="104"/>
      <c r="AI1764" s="94"/>
      <c r="AJ1764" s="94"/>
      <c r="AK1764" s="94"/>
      <c r="AM1764" s="7"/>
      <c r="AN1764" s="7"/>
      <c r="AO1764" s="7"/>
      <c r="AP1764" s="7"/>
      <c r="AQ1764" s="7"/>
      <c r="AR1764" s="7"/>
      <c r="AS1764" s="18"/>
      <c r="AU1764" s="9"/>
      <c r="AV1764" s="9"/>
      <c r="AW1764" s="9"/>
      <c r="AX1764" s="9"/>
      <c r="AY1764" s="9"/>
      <c r="AZ1764" s="9"/>
      <c r="BA1764" s="10"/>
    </row>
    <row r="1765" spans="1:53" ht="12.75" customHeight="1" x14ac:dyDescent="0.2">
      <c r="A1765" s="32"/>
      <c r="B1765" s="7"/>
      <c r="C1765" s="7"/>
      <c r="D1765" s="7"/>
      <c r="E1765" s="7"/>
      <c r="F1765" s="7"/>
      <c r="G1765" s="7"/>
      <c r="H1765" s="7"/>
      <c r="I1765" s="8"/>
      <c r="J1765" s="8"/>
      <c r="L1765" s="9"/>
      <c r="M1765" s="9"/>
      <c r="N1765" s="9"/>
      <c r="O1765" s="9"/>
      <c r="P1765" s="9"/>
      <c r="Q1765" s="9"/>
      <c r="R1765" s="9"/>
      <c r="S1765" s="10"/>
      <c r="T1765" s="10"/>
      <c r="V1765" s="84"/>
      <c r="W1765" s="84"/>
      <c r="X1765" s="87"/>
      <c r="Z1765" s="13"/>
      <c r="AA1765" s="11"/>
      <c r="AB1765" s="22"/>
      <c r="AD1765" s="90"/>
      <c r="AF1765" s="12"/>
      <c r="AG1765" s="104"/>
      <c r="AI1765" s="94"/>
      <c r="AJ1765" s="94"/>
      <c r="AK1765" s="94"/>
      <c r="AM1765" s="7"/>
      <c r="AN1765" s="7"/>
      <c r="AO1765" s="7"/>
      <c r="AP1765" s="7"/>
      <c r="AQ1765" s="7"/>
      <c r="AR1765" s="7"/>
      <c r="AS1765" s="18"/>
      <c r="AU1765" s="9"/>
      <c r="AV1765" s="9"/>
      <c r="AW1765" s="9"/>
      <c r="AX1765" s="9"/>
      <c r="AY1765" s="9"/>
      <c r="AZ1765" s="9"/>
      <c r="BA1765" s="10"/>
    </row>
    <row r="1766" spans="1:53" ht="12.75" customHeight="1" x14ac:dyDescent="0.2">
      <c r="A1766" s="32"/>
      <c r="B1766" s="7"/>
      <c r="C1766" s="7"/>
      <c r="D1766" s="7"/>
      <c r="E1766" s="7"/>
      <c r="F1766" s="7"/>
      <c r="G1766" s="7"/>
      <c r="H1766" s="7"/>
      <c r="I1766" s="8"/>
      <c r="J1766" s="8"/>
      <c r="L1766" s="9"/>
      <c r="M1766" s="9"/>
      <c r="N1766" s="9"/>
      <c r="O1766" s="9"/>
      <c r="P1766" s="9"/>
      <c r="Q1766" s="9"/>
      <c r="R1766" s="9"/>
      <c r="S1766" s="10"/>
      <c r="T1766" s="10"/>
      <c r="V1766" s="84"/>
      <c r="W1766" s="84"/>
      <c r="X1766" s="87"/>
      <c r="Z1766" s="13"/>
      <c r="AA1766" s="11"/>
      <c r="AB1766" s="22"/>
      <c r="AD1766" s="90"/>
      <c r="AF1766" s="12"/>
      <c r="AG1766" s="104"/>
      <c r="AI1766" s="94"/>
      <c r="AJ1766" s="94"/>
      <c r="AK1766" s="94"/>
      <c r="AM1766" s="7"/>
      <c r="AN1766" s="7"/>
      <c r="AO1766" s="7"/>
      <c r="AP1766" s="7"/>
      <c r="AQ1766" s="7"/>
      <c r="AR1766" s="7"/>
      <c r="AS1766" s="18"/>
      <c r="AU1766" s="9"/>
      <c r="AV1766" s="9"/>
      <c r="AW1766" s="9"/>
      <c r="AX1766" s="9"/>
      <c r="AY1766" s="9"/>
      <c r="AZ1766" s="9"/>
      <c r="BA1766" s="10"/>
    </row>
    <row r="1767" spans="1:53" ht="12.75" customHeight="1" x14ac:dyDescent="0.2">
      <c r="A1767" s="32"/>
      <c r="B1767" s="7"/>
      <c r="C1767" s="7"/>
      <c r="D1767" s="7"/>
      <c r="E1767" s="7"/>
      <c r="F1767" s="7"/>
      <c r="G1767" s="7"/>
      <c r="H1767" s="7"/>
      <c r="I1767" s="8"/>
      <c r="J1767" s="8"/>
      <c r="L1767" s="9"/>
      <c r="M1767" s="9"/>
      <c r="N1767" s="9"/>
      <c r="O1767" s="9"/>
      <c r="P1767" s="9"/>
      <c r="Q1767" s="9"/>
      <c r="R1767" s="9"/>
      <c r="S1767" s="10"/>
      <c r="T1767" s="10"/>
      <c r="V1767" s="84"/>
      <c r="W1767" s="84"/>
      <c r="X1767" s="87"/>
      <c r="Z1767" s="13"/>
      <c r="AA1767" s="11"/>
      <c r="AB1767" s="22"/>
      <c r="AD1767" s="90"/>
      <c r="AF1767" s="12"/>
      <c r="AG1767" s="104"/>
      <c r="AI1767" s="94"/>
      <c r="AJ1767" s="94"/>
      <c r="AK1767" s="94"/>
      <c r="AM1767" s="7"/>
      <c r="AN1767" s="7"/>
      <c r="AO1767" s="7"/>
      <c r="AP1767" s="7"/>
      <c r="AQ1767" s="7"/>
      <c r="AR1767" s="7"/>
      <c r="AS1767" s="18"/>
      <c r="AU1767" s="9"/>
      <c r="AV1767" s="9"/>
      <c r="AW1767" s="9"/>
      <c r="AX1767" s="9"/>
      <c r="AY1767" s="9"/>
      <c r="AZ1767" s="9"/>
      <c r="BA1767" s="10"/>
    </row>
    <row r="1768" spans="1:53" ht="12.75" customHeight="1" x14ac:dyDescent="0.2">
      <c r="A1768" s="32"/>
      <c r="B1768" s="7"/>
      <c r="C1768" s="7"/>
      <c r="D1768" s="7"/>
      <c r="E1768" s="7"/>
      <c r="F1768" s="7"/>
      <c r="G1768" s="7"/>
      <c r="H1768" s="7"/>
      <c r="I1768" s="8"/>
      <c r="J1768" s="8"/>
      <c r="L1768" s="9"/>
      <c r="M1768" s="9"/>
      <c r="N1768" s="9"/>
      <c r="O1768" s="9"/>
      <c r="P1768" s="9"/>
      <c r="Q1768" s="9"/>
      <c r="R1768" s="9"/>
      <c r="S1768" s="10"/>
      <c r="T1768" s="10"/>
      <c r="V1768" s="84"/>
      <c r="W1768" s="84"/>
      <c r="X1768" s="87"/>
      <c r="Z1768" s="13"/>
      <c r="AA1768" s="11"/>
      <c r="AB1768" s="22"/>
      <c r="AD1768" s="90"/>
      <c r="AF1768" s="12"/>
      <c r="AG1768" s="104"/>
      <c r="AI1768" s="94"/>
      <c r="AJ1768" s="94"/>
      <c r="AK1768" s="94"/>
      <c r="AM1768" s="7"/>
      <c r="AN1768" s="7"/>
      <c r="AO1768" s="7"/>
      <c r="AP1768" s="7"/>
      <c r="AQ1768" s="7"/>
      <c r="AR1768" s="7"/>
      <c r="AS1768" s="18"/>
      <c r="AU1768" s="9"/>
      <c r="AV1768" s="9"/>
      <c r="AW1768" s="9"/>
      <c r="AX1768" s="9"/>
      <c r="AY1768" s="9"/>
      <c r="AZ1768" s="9"/>
      <c r="BA1768" s="10"/>
    </row>
    <row r="1769" spans="1:53" ht="12.75" customHeight="1" x14ac:dyDescent="0.2">
      <c r="A1769" s="32"/>
      <c r="B1769" s="7"/>
      <c r="C1769" s="7"/>
      <c r="D1769" s="7"/>
      <c r="E1769" s="7"/>
      <c r="F1769" s="7"/>
      <c r="G1769" s="7"/>
      <c r="H1769" s="7"/>
      <c r="I1769" s="8"/>
      <c r="J1769" s="8"/>
      <c r="L1769" s="9"/>
      <c r="M1769" s="9"/>
      <c r="N1769" s="9"/>
      <c r="O1769" s="9"/>
      <c r="P1769" s="9"/>
      <c r="Q1769" s="9"/>
      <c r="R1769" s="9"/>
      <c r="S1769" s="10"/>
      <c r="T1769" s="10"/>
      <c r="V1769" s="84"/>
      <c r="W1769" s="84"/>
      <c r="X1769" s="87"/>
      <c r="Z1769" s="13"/>
      <c r="AA1769" s="11"/>
      <c r="AB1769" s="22"/>
      <c r="AD1769" s="90"/>
      <c r="AF1769" s="12"/>
      <c r="AG1769" s="104"/>
      <c r="AI1769" s="94"/>
      <c r="AJ1769" s="94"/>
      <c r="AK1769" s="94"/>
      <c r="AM1769" s="7"/>
      <c r="AN1769" s="7"/>
      <c r="AO1769" s="7"/>
      <c r="AP1769" s="7"/>
      <c r="AQ1769" s="7"/>
      <c r="AR1769" s="7"/>
      <c r="AS1769" s="18"/>
      <c r="AU1769" s="9"/>
      <c r="AV1769" s="9"/>
      <c r="AW1769" s="9"/>
      <c r="AX1769" s="9"/>
      <c r="AY1769" s="9"/>
      <c r="AZ1769" s="9"/>
      <c r="BA1769" s="10"/>
    </row>
    <row r="1770" spans="1:53" ht="12.75" customHeight="1" x14ac:dyDescent="0.2">
      <c r="A1770" s="32"/>
      <c r="B1770" s="7"/>
      <c r="C1770" s="7"/>
      <c r="D1770" s="7"/>
      <c r="E1770" s="7"/>
      <c r="F1770" s="7"/>
      <c r="G1770" s="7"/>
      <c r="H1770" s="7"/>
      <c r="I1770" s="8"/>
      <c r="J1770" s="8"/>
      <c r="L1770" s="9"/>
      <c r="M1770" s="9"/>
      <c r="N1770" s="9"/>
      <c r="O1770" s="9"/>
      <c r="P1770" s="9"/>
      <c r="Q1770" s="9"/>
      <c r="R1770" s="9"/>
      <c r="S1770" s="10"/>
      <c r="T1770" s="10"/>
      <c r="V1770" s="84"/>
      <c r="W1770" s="84"/>
      <c r="X1770" s="87"/>
      <c r="Z1770" s="13"/>
      <c r="AA1770" s="11"/>
      <c r="AB1770" s="22"/>
      <c r="AD1770" s="90"/>
      <c r="AF1770" s="12"/>
      <c r="AG1770" s="104"/>
      <c r="AI1770" s="94"/>
      <c r="AJ1770" s="94"/>
      <c r="AK1770" s="94"/>
      <c r="AM1770" s="7"/>
      <c r="AN1770" s="7"/>
      <c r="AO1770" s="7"/>
      <c r="AP1770" s="7"/>
      <c r="AQ1770" s="7"/>
      <c r="AR1770" s="7"/>
      <c r="AS1770" s="18"/>
      <c r="AU1770" s="9"/>
      <c r="AV1770" s="9"/>
      <c r="AW1770" s="9"/>
      <c r="AX1770" s="9"/>
      <c r="AY1770" s="9"/>
      <c r="AZ1770" s="9"/>
      <c r="BA1770" s="10"/>
    </row>
    <row r="1771" spans="1:53" ht="12.75" customHeight="1" x14ac:dyDescent="0.2">
      <c r="A1771" s="32"/>
      <c r="B1771" s="7"/>
      <c r="C1771" s="7"/>
      <c r="D1771" s="7"/>
      <c r="E1771" s="7"/>
      <c r="F1771" s="7"/>
      <c r="G1771" s="7"/>
      <c r="H1771" s="7"/>
      <c r="I1771" s="8"/>
      <c r="J1771" s="8"/>
      <c r="L1771" s="9"/>
      <c r="M1771" s="9"/>
      <c r="N1771" s="9"/>
      <c r="O1771" s="9"/>
      <c r="P1771" s="9"/>
      <c r="Q1771" s="9"/>
      <c r="R1771" s="9"/>
      <c r="S1771" s="10"/>
      <c r="T1771" s="10"/>
      <c r="V1771" s="84"/>
      <c r="W1771" s="84"/>
      <c r="X1771" s="87"/>
      <c r="Z1771" s="13"/>
      <c r="AA1771" s="11"/>
      <c r="AB1771" s="22"/>
      <c r="AD1771" s="90"/>
      <c r="AF1771" s="12"/>
      <c r="AG1771" s="104"/>
      <c r="AI1771" s="94"/>
      <c r="AJ1771" s="94"/>
      <c r="AK1771" s="94"/>
      <c r="AM1771" s="7"/>
      <c r="AN1771" s="7"/>
      <c r="AO1771" s="7"/>
      <c r="AP1771" s="7"/>
      <c r="AQ1771" s="7"/>
      <c r="AR1771" s="7"/>
      <c r="AS1771" s="18"/>
      <c r="AU1771" s="9"/>
      <c r="AV1771" s="9"/>
      <c r="AW1771" s="9"/>
      <c r="AX1771" s="9"/>
      <c r="AY1771" s="9"/>
      <c r="AZ1771" s="9"/>
      <c r="BA1771" s="10"/>
    </row>
    <row r="1772" spans="1:53" ht="12.75" customHeight="1" x14ac:dyDescent="0.2">
      <c r="A1772" s="32"/>
      <c r="B1772" s="7"/>
      <c r="C1772" s="7"/>
      <c r="D1772" s="7"/>
      <c r="E1772" s="7"/>
      <c r="F1772" s="7"/>
      <c r="G1772" s="7"/>
      <c r="H1772" s="7"/>
      <c r="I1772" s="8"/>
      <c r="J1772" s="8"/>
      <c r="L1772" s="9"/>
      <c r="M1772" s="9"/>
      <c r="N1772" s="9"/>
      <c r="O1772" s="9"/>
      <c r="P1772" s="9"/>
      <c r="Q1772" s="9"/>
      <c r="R1772" s="9"/>
      <c r="S1772" s="10"/>
      <c r="T1772" s="10"/>
      <c r="V1772" s="84"/>
      <c r="W1772" s="84"/>
      <c r="X1772" s="87"/>
      <c r="Z1772" s="13"/>
      <c r="AA1772" s="11"/>
      <c r="AB1772" s="22"/>
      <c r="AD1772" s="90"/>
      <c r="AF1772" s="12"/>
      <c r="AG1772" s="104"/>
      <c r="AI1772" s="94"/>
      <c r="AJ1772" s="94"/>
      <c r="AK1772" s="94"/>
      <c r="AM1772" s="7"/>
      <c r="AN1772" s="7"/>
      <c r="AO1772" s="7"/>
      <c r="AP1772" s="7"/>
      <c r="AQ1772" s="7"/>
      <c r="AR1772" s="7"/>
      <c r="AS1772" s="18"/>
      <c r="AU1772" s="9"/>
      <c r="AV1772" s="9"/>
      <c r="AW1772" s="9"/>
      <c r="AX1772" s="9"/>
      <c r="AY1772" s="9"/>
      <c r="AZ1772" s="9"/>
      <c r="BA1772" s="10"/>
    </row>
    <row r="1773" spans="1:53" ht="12.75" customHeight="1" x14ac:dyDescent="0.2">
      <c r="A1773" s="32"/>
      <c r="B1773" s="7"/>
      <c r="C1773" s="7"/>
      <c r="D1773" s="7"/>
      <c r="E1773" s="7"/>
      <c r="F1773" s="7"/>
      <c r="G1773" s="7"/>
      <c r="H1773" s="7"/>
      <c r="I1773" s="8"/>
      <c r="J1773" s="8"/>
      <c r="L1773" s="9"/>
      <c r="M1773" s="9"/>
      <c r="N1773" s="9"/>
      <c r="O1773" s="9"/>
      <c r="P1773" s="9"/>
      <c r="Q1773" s="9"/>
      <c r="R1773" s="9"/>
      <c r="S1773" s="10"/>
      <c r="T1773" s="10"/>
      <c r="V1773" s="84"/>
      <c r="W1773" s="84"/>
      <c r="X1773" s="87"/>
      <c r="Z1773" s="13"/>
      <c r="AA1773" s="11"/>
      <c r="AB1773" s="22"/>
      <c r="AD1773" s="90"/>
      <c r="AF1773" s="12"/>
      <c r="AG1773" s="104"/>
      <c r="AI1773" s="94"/>
      <c r="AJ1773" s="94"/>
      <c r="AK1773" s="94"/>
      <c r="AM1773" s="7"/>
      <c r="AN1773" s="7"/>
      <c r="AO1773" s="7"/>
      <c r="AP1773" s="7"/>
      <c r="AQ1773" s="7"/>
      <c r="AR1773" s="7"/>
      <c r="AS1773" s="18"/>
      <c r="AU1773" s="9"/>
      <c r="AV1773" s="9"/>
      <c r="AW1773" s="9"/>
      <c r="AX1773" s="9"/>
      <c r="AY1773" s="9"/>
      <c r="AZ1773" s="9"/>
      <c r="BA1773" s="10"/>
    </row>
    <row r="1774" spans="1:53" ht="12.75" customHeight="1" x14ac:dyDescent="0.2">
      <c r="A1774" s="32"/>
      <c r="B1774" s="7"/>
      <c r="C1774" s="7"/>
      <c r="D1774" s="7"/>
      <c r="E1774" s="7"/>
      <c r="F1774" s="7"/>
      <c r="G1774" s="7"/>
      <c r="H1774" s="7"/>
      <c r="I1774" s="8"/>
      <c r="J1774" s="8"/>
      <c r="L1774" s="9"/>
      <c r="M1774" s="9"/>
      <c r="N1774" s="9"/>
      <c r="O1774" s="9"/>
      <c r="P1774" s="9"/>
      <c r="Q1774" s="9"/>
      <c r="R1774" s="9"/>
      <c r="S1774" s="10"/>
      <c r="T1774" s="10"/>
      <c r="V1774" s="84"/>
      <c r="W1774" s="84"/>
      <c r="X1774" s="87"/>
      <c r="Z1774" s="13"/>
      <c r="AA1774" s="11"/>
      <c r="AB1774" s="22"/>
      <c r="AD1774" s="90"/>
      <c r="AF1774" s="12"/>
      <c r="AG1774" s="104"/>
      <c r="AI1774" s="94"/>
      <c r="AJ1774" s="94"/>
      <c r="AK1774" s="94"/>
      <c r="AM1774" s="7"/>
      <c r="AN1774" s="7"/>
      <c r="AO1774" s="7"/>
      <c r="AP1774" s="7"/>
      <c r="AQ1774" s="7"/>
      <c r="AR1774" s="7"/>
      <c r="AS1774" s="18"/>
      <c r="AU1774" s="9"/>
      <c r="AV1774" s="9"/>
      <c r="AW1774" s="9"/>
      <c r="AX1774" s="9"/>
      <c r="AY1774" s="9"/>
      <c r="AZ1774" s="9"/>
      <c r="BA1774" s="10"/>
    </row>
    <row r="1775" spans="1:53" ht="12.75" customHeight="1" x14ac:dyDescent="0.2">
      <c r="A1775" s="32"/>
      <c r="B1775" s="7"/>
      <c r="C1775" s="7"/>
      <c r="D1775" s="7"/>
      <c r="E1775" s="7"/>
      <c r="F1775" s="7"/>
      <c r="G1775" s="7"/>
      <c r="H1775" s="7"/>
      <c r="I1775" s="8"/>
      <c r="J1775" s="8"/>
      <c r="L1775" s="9"/>
      <c r="M1775" s="9"/>
      <c r="N1775" s="9"/>
      <c r="O1775" s="9"/>
      <c r="P1775" s="9"/>
      <c r="Q1775" s="9"/>
      <c r="R1775" s="9"/>
      <c r="S1775" s="10"/>
      <c r="T1775" s="10"/>
      <c r="V1775" s="84"/>
      <c r="W1775" s="84"/>
      <c r="X1775" s="87"/>
      <c r="Z1775" s="13"/>
      <c r="AA1775" s="11"/>
      <c r="AB1775" s="22"/>
      <c r="AD1775" s="90"/>
      <c r="AF1775" s="12"/>
      <c r="AG1775" s="104"/>
      <c r="AI1775" s="94"/>
      <c r="AJ1775" s="94"/>
      <c r="AK1775" s="94"/>
      <c r="AM1775" s="7"/>
      <c r="AN1775" s="7"/>
      <c r="AO1775" s="7"/>
      <c r="AP1775" s="7"/>
      <c r="AQ1775" s="7"/>
      <c r="AR1775" s="7"/>
      <c r="AS1775" s="18"/>
      <c r="AU1775" s="9"/>
      <c r="AV1775" s="9"/>
      <c r="AW1775" s="9"/>
      <c r="AX1775" s="9"/>
      <c r="AY1775" s="9"/>
      <c r="AZ1775" s="9"/>
      <c r="BA1775" s="10"/>
    </row>
    <row r="1776" spans="1:53" ht="12.75" customHeight="1" x14ac:dyDescent="0.2">
      <c r="A1776" s="32"/>
      <c r="B1776" s="7"/>
      <c r="C1776" s="7"/>
      <c r="D1776" s="7"/>
      <c r="E1776" s="7"/>
      <c r="F1776" s="7"/>
      <c r="G1776" s="7"/>
      <c r="H1776" s="7"/>
      <c r="I1776" s="8"/>
      <c r="J1776" s="8"/>
      <c r="L1776" s="9"/>
      <c r="M1776" s="9"/>
      <c r="N1776" s="9"/>
      <c r="O1776" s="9"/>
      <c r="P1776" s="9"/>
      <c r="Q1776" s="9"/>
      <c r="R1776" s="9"/>
      <c r="S1776" s="10"/>
      <c r="T1776" s="10"/>
      <c r="V1776" s="84"/>
      <c r="W1776" s="84"/>
      <c r="X1776" s="87"/>
      <c r="Z1776" s="13"/>
      <c r="AA1776" s="11"/>
      <c r="AB1776" s="22"/>
      <c r="AD1776" s="90"/>
      <c r="AF1776" s="12"/>
      <c r="AG1776" s="104"/>
      <c r="AI1776" s="94"/>
      <c r="AJ1776" s="94"/>
      <c r="AK1776" s="94"/>
      <c r="AM1776" s="7"/>
      <c r="AN1776" s="7"/>
      <c r="AO1776" s="7"/>
      <c r="AP1776" s="7"/>
      <c r="AQ1776" s="7"/>
      <c r="AR1776" s="7"/>
      <c r="AS1776" s="18"/>
      <c r="AU1776" s="9"/>
      <c r="AV1776" s="9"/>
      <c r="AW1776" s="9"/>
      <c r="AX1776" s="9"/>
      <c r="AY1776" s="9"/>
      <c r="AZ1776" s="9"/>
      <c r="BA1776" s="10"/>
    </row>
    <row r="1777" spans="1:53" ht="12.75" customHeight="1" x14ac:dyDescent="0.2">
      <c r="A1777" s="32"/>
      <c r="B1777" s="7"/>
      <c r="C1777" s="7"/>
      <c r="D1777" s="7"/>
      <c r="E1777" s="7"/>
      <c r="F1777" s="7"/>
      <c r="G1777" s="7"/>
      <c r="H1777" s="7"/>
      <c r="I1777" s="8"/>
      <c r="J1777" s="8"/>
      <c r="L1777" s="9"/>
      <c r="M1777" s="9"/>
      <c r="N1777" s="9"/>
      <c r="O1777" s="9"/>
      <c r="P1777" s="9"/>
      <c r="Q1777" s="9"/>
      <c r="R1777" s="9"/>
      <c r="S1777" s="10"/>
      <c r="T1777" s="10"/>
      <c r="V1777" s="84"/>
      <c r="W1777" s="84"/>
      <c r="X1777" s="87"/>
      <c r="Z1777" s="13"/>
      <c r="AA1777" s="11"/>
      <c r="AB1777" s="22"/>
      <c r="AD1777" s="90"/>
      <c r="AF1777" s="12"/>
      <c r="AG1777" s="104"/>
      <c r="AI1777" s="94"/>
      <c r="AJ1777" s="94"/>
      <c r="AK1777" s="94"/>
      <c r="AM1777" s="7"/>
      <c r="AN1777" s="7"/>
      <c r="AO1777" s="7"/>
      <c r="AP1777" s="7"/>
      <c r="AQ1777" s="7"/>
      <c r="AR1777" s="7"/>
      <c r="AS1777" s="18"/>
      <c r="AU1777" s="9"/>
      <c r="AV1777" s="9"/>
      <c r="AW1777" s="9"/>
      <c r="AX1777" s="9"/>
      <c r="AY1777" s="9"/>
      <c r="AZ1777" s="9"/>
      <c r="BA1777" s="10"/>
    </row>
    <row r="1778" spans="1:53" ht="12.75" customHeight="1" x14ac:dyDescent="0.2">
      <c r="A1778" s="32"/>
      <c r="B1778" s="7"/>
      <c r="C1778" s="7"/>
      <c r="D1778" s="7"/>
      <c r="E1778" s="7"/>
      <c r="F1778" s="7"/>
      <c r="G1778" s="7"/>
      <c r="H1778" s="7"/>
      <c r="I1778" s="8"/>
      <c r="J1778" s="8"/>
      <c r="L1778" s="9"/>
      <c r="M1778" s="9"/>
      <c r="N1778" s="9"/>
      <c r="O1778" s="9"/>
      <c r="P1778" s="9"/>
      <c r="Q1778" s="9"/>
      <c r="R1778" s="9"/>
      <c r="S1778" s="10"/>
      <c r="T1778" s="10"/>
      <c r="V1778" s="84"/>
      <c r="W1778" s="84"/>
      <c r="X1778" s="87"/>
      <c r="Z1778" s="13"/>
      <c r="AA1778" s="11"/>
      <c r="AB1778" s="22"/>
      <c r="AD1778" s="90"/>
      <c r="AF1778" s="12"/>
      <c r="AG1778" s="104"/>
      <c r="AI1778" s="94"/>
      <c r="AJ1778" s="94"/>
      <c r="AK1778" s="94"/>
      <c r="AM1778" s="7"/>
      <c r="AN1778" s="7"/>
      <c r="AO1778" s="7"/>
      <c r="AP1778" s="7"/>
      <c r="AQ1778" s="7"/>
      <c r="AR1778" s="7"/>
      <c r="AS1778" s="18"/>
      <c r="AU1778" s="9"/>
      <c r="AV1778" s="9"/>
      <c r="AW1778" s="9"/>
      <c r="AX1778" s="9"/>
      <c r="AY1778" s="9"/>
      <c r="AZ1778" s="9"/>
      <c r="BA1778" s="10"/>
    </row>
    <row r="1779" spans="1:53" ht="12.75" customHeight="1" x14ac:dyDescent="0.2">
      <c r="A1779" s="32"/>
      <c r="B1779" s="7"/>
      <c r="C1779" s="7"/>
      <c r="D1779" s="7"/>
      <c r="E1779" s="7"/>
      <c r="F1779" s="7"/>
      <c r="G1779" s="7"/>
      <c r="H1779" s="7"/>
      <c r="I1779" s="8"/>
      <c r="J1779" s="8"/>
      <c r="L1779" s="9"/>
      <c r="M1779" s="9"/>
      <c r="N1779" s="9"/>
      <c r="O1779" s="9"/>
      <c r="P1779" s="9"/>
      <c r="Q1779" s="9"/>
      <c r="R1779" s="9"/>
      <c r="S1779" s="10"/>
      <c r="T1779" s="10"/>
      <c r="V1779" s="84"/>
      <c r="W1779" s="84"/>
      <c r="X1779" s="87"/>
      <c r="Z1779" s="13"/>
      <c r="AA1779" s="11"/>
      <c r="AB1779" s="22"/>
      <c r="AD1779" s="90"/>
      <c r="AF1779" s="12"/>
      <c r="AG1779" s="104"/>
      <c r="AI1779" s="94"/>
      <c r="AJ1779" s="94"/>
      <c r="AK1779" s="94"/>
      <c r="AM1779" s="7"/>
      <c r="AN1779" s="7"/>
      <c r="AO1779" s="7"/>
      <c r="AP1779" s="7"/>
      <c r="AQ1779" s="7"/>
      <c r="AR1779" s="7"/>
      <c r="AS1779" s="18"/>
      <c r="AU1779" s="9"/>
      <c r="AV1779" s="9"/>
      <c r="AW1779" s="9"/>
      <c r="AX1779" s="9"/>
      <c r="AY1779" s="9"/>
      <c r="AZ1779" s="9"/>
      <c r="BA1779" s="10"/>
    </row>
    <row r="1780" spans="1:53" ht="12.75" customHeight="1" x14ac:dyDescent="0.2">
      <c r="A1780" s="32"/>
      <c r="B1780" s="7"/>
      <c r="C1780" s="7"/>
      <c r="D1780" s="7"/>
      <c r="E1780" s="7"/>
      <c r="F1780" s="7"/>
      <c r="G1780" s="7"/>
      <c r="H1780" s="7"/>
      <c r="I1780" s="8"/>
      <c r="J1780" s="8"/>
      <c r="L1780" s="9"/>
      <c r="M1780" s="9"/>
      <c r="N1780" s="9"/>
      <c r="O1780" s="9"/>
      <c r="P1780" s="9"/>
      <c r="Q1780" s="9"/>
      <c r="R1780" s="9"/>
      <c r="S1780" s="10"/>
      <c r="T1780" s="10"/>
      <c r="V1780" s="84"/>
      <c r="W1780" s="84"/>
      <c r="X1780" s="87"/>
      <c r="Z1780" s="13"/>
      <c r="AA1780" s="11"/>
      <c r="AB1780" s="22"/>
      <c r="AD1780" s="90"/>
      <c r="AF1780" s="12"/>
      <c r="AG1780" s="104"/>
      <c r="AI1780" s="94"/>
      <c r="AJ1780" s="94"/>
      <c r="AK1780" s="94"/>
      <c r="AM1780" s="7"/>
      <c r="AN1780" s="7"/>
      <c r="AO1780" s="7"/>
      <c r="AP1780" s="7"/>
      <c r="AQ1780" s="7"/>
      <c r="AR1780" s="7"/>
      <c r="AS1780" s="18"/>
      <c r="AU1780" s="9"/>
      <c r="AV1780" s="9"/>
      <c r="AW1780" s="9"/>
      <c r="AX1780" s="9"/>
      <c r="AY1780" s="9"/>
      <c r="AZ1780" s="9"/>
      <c r="BA1780" s="10"/>
    </row>
    <row r="1781" spans="1:53" ht="12.75" customHeight="1" x14ac:dyDescent="0.2">
      <c r="A1781" s="32"/>
      <c r="B1781" s="7"/>
      <c r="C1781" s="7"/>
      <c r="D1781" s="7"/>
      <c r="E1781" s="7"/>
      <c r="F1781" s="7"/>
      <c r="G1781" s="7"/>
      <c r="H1781" s="7"/>
      <c r="I1781" s="8"/>
      <c r="J1781" s="8"/>
      <c r="L1781" s="9"/>
      <c r="M1781" s="9"/>
      <c r="N1781" s="9"/>
      <c r="O1781" s="9"/>
      <c r="P1781" s="9"/>
      <c r="Q1781" s="9"/>
      <c r="R1781" s="9"/>
      <c r="S1781" s="10"/>
      <c r="T1781" s="10"/>
      <c r="V1781" s="84"/>
      <c r="W1781" s="84"/>
      <c r="X1781" s="87"/>
      <c r="Z1781" s="13"/>
      <c r="AA1781" s="11"/>
      <c r="AB1781" s="22"/>
      <c r="AD1781" s="90"/>
      <c r="AF1781" s="12"/>
      <c r="AG1781" s="104"/>
      <c r="AI1781" s="94"/>
      <c r="AJ1781" s="94"/>
      <c r="AK1781" s="94"/>
      <c r="AM1781" s="7"/>
      <c r="AN1781" s="7"/>
      <c r="AO1781" s="7"/>
      <c r="AP1781" s="7"/>
      <c r="AQ1781" s="7"/>
      <c r="AR1781" s="7"/>
      <c r="AS1781" s="18"/>
      <c r="AU1781" s="9"/>
      <c r="AV1781" s="9"/>
      <c r="AW1781" s="9"/>
      <c r="AX1781" s="9"/>
      <c r="AY1781" s="9"/>
      <c r="AZ1781" s="9"/>
      <c r="BA1781" s="10"/>
    </row>
    <row r="1782" spans="1:53" ht="12.75" customHeight="1" x14ac:dyDescent="0.2">
      <c r="A1782" s="32"/>
      <c r="B1782" s="7"/>
      <c r="C1782" s="7"/>
      <c r="D1782" s="7"/>
      <c r="E1782" s="7"/>
      <c r="F1782" s="7"/>
      <c r="G1782" s="7"/>
      <c r="H1782" s="7"/>
      <c r="I1782" s="8"/>
      <c r="J1782" s="8"/>
      <c r="L1782" s="9"/>
      <c r="M1782" s="9"/>
      <c r="N1782" s="9"/>
      <c r="O1782" s="9"/>
      <c r="P1782" s="9"/>
      <c r="Q1782" s="9"/>
      <c r="R1782" s="9"/>
      <c r="S1782" s="10"/>
      <c r="T1782" s="10"/>
      <c r="V1782" s="84"/>
      <c r="W1782" s="84"/>
      <c r="X1782" s="87"/>
      <c r="Z1782" s="13"/>
      <c r="AA1782" s="11"/>
      <c r="AB1782" s="22"/>
      <c r="AD1782" s="90"/>
      <c r="AF1782" s="12"/>
      <c r="AG1782" s="104"/>
      <c r="AI1782" s="94"/>
      <c r="AJ1782" s="94"/>
      <c r="AK1782" s="94"/>
      <c r="AM1782" s="7"/>
      <c r="AN1782" s="7"/>
      <c r="AO1782" s="7"/>
      <c r="AP1782" s="7"/>
      <c r="AQ1782" s="7"/>
      <c r="AR1782" s="7"/>
      <c r="AS1782" s="18"/>
      <c r="AU1782" s="9"/>
      <c r="AV1782" s="9"/>
      <c r="AW1782" s="9"/>
      <c r="AX1782" s="9"/>
      <c r="AY1782" s="9"/>
      <c r="AZ1782" s="9"/>
      <c r="BA1782" s="10"/>
    </row>
    <row r="1783" spans="1:53" ht="12.75" customHeight="1" x14ac:dyDescent="0.2">
      <c r="A1783" s="32"/>
      <c r="B1783" s="7"/>
      <c r="C1783" s="7"/>
      <c r="D1783" s="7"/>
      <c r="E1783" s="7"/>
      <c r="F1783" s="7"/>
      <c r="G1783" s="7"/>
      <c r="H1783" s="7"/>
      <c r="I1783" s="8"/>
      <c r="J1783" s="8"/>
      <c r="L1783" s="9"/>
      <c r="M1783" s="9"/>
      <c r="N1783" s="9"/>
      <c r="O1783" s="9"/>
      <c r="P1783" s="9"/>
      <c r="Q1783" s="9"/>
      <c r="R1783" s="9"/>
      <c r="S1783" s="10"/>
      <c r="T1783" s="10"/>
      <c r="V1783" s="84"/>
      <c r="W1783" s="84"/>
      <c r="X1783" s="87"/>
      <c r="Z1783" s="13"/>
      <c r="AA1783" s="11"/>
      <c r="AB1783" s="22"/>
      <c r="AD1783" s="90"/>
      <c r="AF1783" s="12"/>
      <c r="AG1783" s="104"/>
      <c r="AI1783" s="94"/>
      <c r="AJ1783" s="94"/>
      <c r="AK1783" s="94"/>
      <c r="AM1783" s="7"/>
      <c r="AN1783" s="7"/>
      <c r="AO1783" s="7"/>
      <c r="AP1783" s="7"/>
      <c r="AQ1783" s="7"/>
      <c r="AR1783" s="7"/>
      <c r="AS1783" s="18"/>
      <c r="AU1783" s="9"/>
      <c r="AV1783" s="9"/>
      <c r="AW1783" s="9"/>
      <c r="AX1783" s="9"/>
      <c r="AY1783" s="9"/>
      <c r="AZ1783" s="9"/>
      <c r="BA1783" s="10"/>
    </row>
    <row r="1784" spans="1:53" ht="12.75" customHeight="1" x14ac:dyDescent="0.2">
      <c r="A1784" s="32"/>
      <c r="B1784" s="7"/>
      <c r="C1784" s="7"/>
      <c r="D1784" s="7"/>
      <c r="E1784" s="7"/>
      <c r="F1784" s="7"/>
      <c r="G1784" s="7"/>
      <c r="H1784" s="7"/>
      <c r="I1784" s="8"/>
      <c r="J1784" s="8"/>
      <c r="L1784" s="9"/>
      <c r="M1784" s="9"/>
      <c r="N1784" s="9"/>
      <c r="O1784" s="9"/>
      <c r="P1784" s="9"/>
      <c r="Q1784" s="9"/>
      <c r="R1784" s="9"/>
      <c r="S1784" s="10"/>
      <c r="T1784" s="10"/>
      <c r="V1784" s="84"/>
      <c r="W1784" s="84"/>
      <c r="X1784" s="87"/>
      <c r="Z1784" s="13"/>
      <c r="AA1784" s="11"/>
      <c r="AB1784" s="22"/>
      <c r="AD1784" s="90"/>
      <c r="AF1784" s="12"/>
      <c r="AG1784" s="104"/>
      <c r="AI1784" s="94"/>
      <c r="AJ1784" s="94"/>
      <c r="AK1784" s="94"/>
      <c r="AM1784" s="7"/>
      <c r="AN1784" s="7"/>
      <c r="AO1784" s="7"/>
      <c r="AP1784" s="7"/>
      <c r="AQ1784" s="7"/>
      <c r="AR1784" s="7"/>
      <c r="AS1784" s="18"/>
      <c r="AU1784" s="9"/>
      <c r="AV1784" s="9"/>
      <c r="AW1784" s="9"/>
      <c r="AX1784" s="9"/>
      <c r="AY1784" s="9"/>
      <c r="AZ1784" s="9"/>
      <c r="BA1784" s="10"/>
    </row>
    <row r="1785" spans="1:53" ht="12.75" customHeight="1" x14ac:dyDescent="0.2">
      <c r="A1785" s="32"/>
      <c r="B1785" s="7"/>
      <c r="C1785" s="7"/>
      <c r="D1785" s="7"/>
      <c r="E1785" s="7"/>
      <c r="F1785" s="7"/>
      <c r="G1785" s="7"/>
      <c r="H1785" s="7"/>
      <c r="I1785" s="8"/>
      <c r="J1785" s="8"/>
      <c r="L1785" s="9"/>
      <c r="M1785" s="9"/>
      <c r="N1785" s="9"/>
      <c r="O1785" s="9"/>
      <c r="P1785" s="9"/>
      <c r="Q1785" s="9"/>
      <c r="R1785" s="9"/>
      <c r="S1785" s="10"/>
      <c r="T1785" s="10"/>
      <c r="V1785" s="84"/>
      <c r="W1785" s="84"/>
      <c r="X1785" s="87"/>
      <c r="Z1785" s="13"/>
      <c r="AA1785" s="11"/>
      <c r="AB1785" s="22"/>
      <c r="AD1785" s="90"/>
      <c r="AF1785" s="12"/>
      <c r="AG1785" s="104"/>
      <c r="AI1785" s="94"/>
      <c r="AJ1785" s="94"/>
      <c r="AK1785" s="94"/>
      <c r="AM1785" s="7"/>
      <c r="AN1785" s="7"/>
      <c r="AO1785" s="7"/>
      <c r="AP1785" s="7"/>
      <c r="AQ1785" s="7"/>
      <c r="AR1785" s="7"/>
      <c r="AS1785" s="18"/>
      <c r="AU1785" s="9"/>
      <c r="AV1785" s="9"/>
      <c r="AW1785" s="9"/>
      <c r="AX1785" s="9"/>
      <c r="AY1785" s="9"/>
      <c r="AZ1785" s="9"/>
      <c r="BA1785" s="10"/>
    </row>
    <row r="1786" spans="1:53" ht="12.75" customHeight="1" x14ac:dyDescent="0.2">
      <c r="A1786" s="32"/>
      <c r="B1786" s="7"/>
      <c r="C1786" s="7"/>
      <c r="D1786" s="7"/>
      <c r="E1786" s="7"/>
      <c r="F1786" s="7"/>
      <c r="G1786" s="7"/>
      <c r="H1786" s="7"/>
      <c r="I1786" s="8"/>
      <c r="J1786" s="8"/>
      <c r="L1786" s="9"/>
      <c r="M1786" s="9"/>
      <c r="N1786" s="9"/>
      <c r="O1786" s="9"/>
      <c r="P1786" s="9"/>
      <c r="Q1786" s="9"/>
      <c r="R1786" s="9"/>
      <c r="S1786" s="10"/>
      <c r="T1786" s="10"/>
      <c r="V1786" s="84"/>
      <c r="W1786" s="84"/>
      <c r="X1786" s="87"/>
      <c r="Z1786" s="13"/>
      <c r="AA1786" s="11"/>
      <c r="AB1786" s="22"/>
      <c r="AD1786" s="90"/>
      <c r="AF1786" s="12"/>
      <c r="AG1786" s="104"/>
      <c r="AI1786" s="94"/>
      <c r="AJ1786" s="94"/>
      <c r="AK1786" s="94"/>
      <c r="AM1786" s="7"/>
      <c r="AN1786" s="7"/>
      <c r="AO1786" s="7"/>
      <c r="AP1786" s="7"/>
      <c r="AQ1786" s="7"/>
      <c r="AR1786" s="7"/>
      <c r="AS1786" s="18"/>
      <c r="AU1786" s="9"/>
      <c r="AV1786" s="9"/>
      <c r="AW1786" s="9"/>
      <c r="AX1786" s="9"/>
      <c r="AY1786" s="9"/>
      <c r="AZ1786" s="9"/>
      <c r="BA1786" s="10"/>
    </row>
    <row r="1787" spans="1:53" ht="12.75" customHeight="1" x14ac:dyDescent="0.2">
      <c r="A1787" s="32"/>
      <c r="B1787" s="7"/>
      <c r="C1787" s="7"/>
      <c r="D1787" s="7"/>
      <c r="E1787" s="7"/>
      <c r="F1787" s="7"/>
      <c r="G1787" s="7"/>
      <c r="H1787" s="7"/>
      <c r="I1787" s="8"/>
      <c r="J1787" s="8"/>
      <c r="L1787" s="9"/>
      <c r="M1787" s="9"/>
      <c r="N1787" s="9"/>
      <c r="O1787" s="9"/>
      <c r="P1787" s="9"/>
      <c r="Q1787" s="9"/>
      <c r="R1787" s="9"/>
      <c r="S1787" s="10"/>
      <c r="T1787" s="10"/>
      <c r="V1787" s="84"/>
      <c r="W1787" s="84"/>
      <c r="X1787" s="87"/>
      <c r="Z1787" s="13"/>
      <c r="AA1787" s="11"/>
      <c r="AB1787" s="22"/>
      <c r="AD1787" s="90"/>
      <c r="AF1787" s="12"/>
      <c r="AG1787" s="104"/>
      <c r="AI1787" s="94"/>
      <c r="AJ1787" s="94"/>
      <c r="AK1787" s="94"/>
      <c r="AM1787" s="7"/>
      <c r="AN1787" s="7"/>
      <c r="AO1787" s="7"/>
      <c r="AP1787" s="7"/>
      <c r="AQ1787" s="7"/>
      <c r="AR1787" s="7"/>
      <c r="AS1787" s="18"/>
      <c r="AU1787" s="9"/>
      <c r="AV1787" s="9"/>
      <c r="AW1787" s="9"/>
      <c r="AX1787" s="9"/>
      <c r="AY1787" s="9"/>
      <c r="AZ1787" s="9"/>
      <c r="BA1787" s="10"/>
    </row>
    <row r="1788" spans="1:53" ht="12.75" customHeight="1" x14ac:dyDescent="0.2">
      <c r="A1788" s="32"/>
      <c r="B1788" s="7"/>
      <c r="C1788" s="7"/>
      <c r="D1788" s="7"/>
      <c r="E1788" s="7"/>
      <c r="F1788" s="7"/>
      <c r="G1788" s="7"/>
      <c r="H1788" s="7"/>
      <c r="I1788" s="8"/>
      <c r="J1788" s="8"/>
      <c r="L1788" s="9"/>
      <c r="M1788" s="9"/>
      <c r="N1788" s="9"/>
      <c r="O1788" s="9"/>
      <c r="P1788" s="9"/>
      <c r="Q1788" s="9"/>
      <c r="R1788" s="9"/>
      <c r="S1788" s="10"/>
      <c r="T1788" s="10"/>
      <c r="V1788" s="84"/>
      <c r="W1788" s="84"/>
      <c r="X1788" s="87"/>
      <c r="Z1788" s="13"/>
      <c r="AA1788" s="11"/>
      <c r="AB1788" s="22"/>
      <c r="AD1788" s="90"/>
      <c r="AF1788" s="12"/>
      <c r="AG1788" s="104"/>
      <c r="AI1788" s="94"/>
      <c r="AJ1788" s="94"/>
      <c r="AK1788" s="94"/>
      <c r="AM1788" s="7"/>
      <c r="AN1788" s="7"/>
      <c r="AO1788" s="7"/>
      <c r="AP1788" s="7"/>
      <c r="AQ1788" s="7"/>
      <c r="AR1788" s="7"/>
      <c r="AS1788" s="18"/>
      <c r="AU1788" s="9"/>
      <c r="AV1788" s="9"/>
      <c r="AW1788" s="9"/>
      <c r="AX1788" s="9"/>
      <c r="AY1788" s="9"/>
      <c r="AZ1788" s="9"/>
      <c r="BA1788" s="10"/>
    </row>
    <row r="1789" spans="1:53" ht="12.75" customHeight="1" x14ac:dyDescent="0.2">
      <c r="A1789" s="32"/>
      <c r="B1789" s="7"/>
      <c r="C1789" s="7"/>
      <c r="D1789" s="7"/>
      <c r="E1789" s="7"/>
      <c r="F1789" s="7"/>
      <c r="G1789" s="7"/>
      <c r="H1789" s="7"/>
      <c r="I1789" s="8"/>
      <c r="J1789" s="8"/>
      <c r="L1789" s="9"/>
      <c r="M1789" s="9"/>
      <c r="N1789" s="9"/>
      <c r="O1789" s="9"/>
      <c r="P1789" s="9"/>
      <c r="Q1789" s="9"/>
      <c r="R1789" s="9"/>
      <c r="S1789" s="10"/>
      <c r="T1789" s="10"/>
      <c r="V1789" s="84"/>
      <c r="W1789" s="84"/>
      <c r="X1789" s="87"/>
      <c r="Z1789" s="13"/>
      <c r="AA1789" s="11"/>
      <c r="AB1789" s="22"/>
      <c r="AD1789" s="90"/>
      <c r="AF1789" s="12"/>
      <c r="AG1789" s="104"/>
      <c r="AI1789" s="94"/>
      <c r="AJ1789" s="94"/>
      <c r="AK1789" s="94"/>
      <c r="AM1789" s="7"/>
      <c r="AN1789" s="7"/>
      <c r="AO1789" s="7"/>
      <c r="AP1789" s="7"/>
      <c r="AQ1789" s="7"/>
      <c r="AR1789" s="7"/>
      <c r="AS1789" s="18"/>
      <c r="AU1789" s="9"/>
      <c r="AV1789" s="9"/>
      <c r="AW1789" s="9"/>
      <c r="AX1789" s="9"/>
      <c r="AY1789" s="9"/>
      <c r="AZ1789" s="9"/>
      <c r="BA1789" s="10"/>
    </row>
    <row r="1790" spans="1:53" ht="12.75" customHeight="1" x14ac:dyDescent="0.2">
      <c r="A1790" s="32"/>
      <c r="B1790" s="7"/>
      <c r="C1790" s="7"/>
      <c r="D1790" s="7"/>
      <c r="E1790" s="7"/>
      <c r="F1790" s="7"/>
      <c r="G1790" s="7"/>
      <c r="H1790" s="7"/>
      <c r="I1790" s="8"/>
      <c r="J1790" s="8"/>
      <c r="L1790" s="9"/>
      <c r="M1790" s="9"/>
      <c r="N1790" s="9"/>
      <c r="O1790" s="9"/>
      <c r="P1790" s="9"/>
      <c r="Q1790" s="9"/>
      <c r="R1790" s="9"/>
      <c r="S1790" s="10"/>
      <c r="T1790" s="10"/>
      <c r="V1790" s="84"/>
      <c r="W1790" s="84"/>
      <c r="X1790" s="87"/>
      <c r="Z1790" s="13"/>
      <c r="AA1790" s="11"/>
      <c r="AB1790" s="22"/>
      <c r="AD1790" s="90"/>
      <c r="AF1790" s="12"/>
      <c r="AG1790" s="104"/>
      <c r="AI1790" s="94"/>
      <c r="AJ1790" s="94"/>
      <c r="AK1790" s="94"/>
      <c r="AM1790" s="7"/>
      <c r="AN1790" s="7"/>
      <c r="AO1790" s="7"/>
      <c r="AP1790" s="7"/>
      <c r="AQ1790" s="7"/>
      <c r="AR1790" s="7"/>
      <c r="AS1790" s="18"/>
      <c r="AU1790" s="9"/>
      <c r="AV1790" s="9"/>
      <c r="AW1790" s="9"/>
      <c r="AX1790" s="9"/>
      <c r="AY1790" s="9"/>
      <c r="AZ1790" s="9"/>
      <c r="BA1790" s="10"/>
    </row>
    <row r="1791" spans="1:53" ht="12.75" customHeight="1" x14ac:dyDescent="0.2">
      <c r="A1791" s="32"/>
      <c r="B1791" s="7"/>
      <c r="C1791" s="7"/>
      <c r="D1791" s="7"/>
      <c r="E1791" s="7"/>
      <c r="F1791" s="7"/>
      <c r="G1791" s="7"/>
      <c r="H1791" s="7"/>
      <c r="I1791" s="8"/>
      <c r="J1791" s="8"/>
      <c r="L1791" s="9"/>
      <c r="M1791" s="9"/>
      <c r="N1791" s="9"/>
      <c r="O1791" s="9"/>
      <c r="P1791" s="9"/>
      <c r="Q1791" s="9"/>
      <c r="R1791" s="9"/>
      <c r="S1791" s="10"/>
      <c r="T1791" s="10"/>
      <c r="V1791" s="84"/>
      <c r="W1791" s="84"/>
      <c r="X1791" s="87"/>
      <c r="Z1791" s="13"/>
      <c r="AA1791" s="11"/>
      <c r="AB1791" s="22"/>
      <c r="AD1791" s="90"/>
      <c r="AF1791" s="12"/>
      <c r="AG1791" s="104"/>
      <c r="AI1791" s="94"/>
      <c r="AJ1791" s="94"/>
      <c r="AK1791" s="94"/>
      <c r="AM1791" s="7"/>
      <c r="AN1791" s="7"/>
      <c r="AO1791" s="7"/>
      <c r="AP1791" s="7"/>
      <c r="AQ1791" s="7"/>
      <c r="AR1791" s="7"/>
      <c r="AS1791" s="18"/>
      <c r="AU1791" s="9"/>
      <c r="AV1791" s="9"/>
      <c r="AW1791" s="9"/>
      <c r="AX1791" s="9"/>
      <c r="AY1791" s="9"/>
      <c r="AZ1791" s="9"/>
      <c r="BA1791" s="10"/>
    </row>
    <row r="1792" spans="1:53" ht="12.75" customHeight="1" x14ac:dyDescent="0.2">
      <c r="A1792" s="32"/>
      <c r="B1792" s="7"/>
      <c r="C1792" s="7"/>
      <c r="D1792" s="7"/>
      <c r="E1792" s="7"/>
      <c r="F1792" s="7"/>
      <c r="G1792" s="7"/>
      <c r="H1792" s="7"/>
      <c r="I1792" s="8"/>
      <c r="J1792" s="8"/>
      <c r="L1792" s="9"/>
      <c r="M1792" s="9"/>
      <c r="N1792" s="9"/>
      <c r="O1792" s="9"/>
      <c r="P1792" s="9"/>
      <c r="Q1792" s="9"/>
      <c r="R1792" s="9"/>
      <c r="S1792" s="10"/>
      <c r="T1792" s="10"/>
      <c r="V1792" s="84"/>
      <c r="W1792" s="84"/>
      <c r="X1792" s="87"/>
      <c r="Z1792" s="13"/>
      <c r="AA1792" s="11"/>
      <c r="AB1792" s="22"/>
      <c r="AD1792" s="90"/>
      <c r="AF1792" s="12"/>
      <c r="AG1792" s="104"/>
      <c r="AI1792" s="94"/>
      <c r="AJ1792" s="94"/>
      <c r="AK1792" s="94"/>
      <c r="AM1792" s="7"/>
      <c r="AN1792" s="7"/>
      <c r="AO1792" s="7"/>
      <c r="AP1792" s="7"/>
      <c r="AQ1792" s="7"/>
      <c r="AR1792" s="7"/>
      <c r="AS1792" s="18"/>
      <c r="AU1792" s="9"/>
      <c r="AV1792" s="9"/>
      <c r="AW1792" s="9"/>
      <c r="AX1792" s="9"/>
      <c r="AY1792" s="9"/>
      <c r="AZ1792" s="9"/>
      <c r="BA1792" s="10"/>
    </row>
    <row r="1793" spans="1:53" ht="12.75" customHeight="1" x14ac:dyDescent="0.2">
      <c r="A1793" s="32"/>
      <c r="B1793" s="7"/>
      <c r="C1793" s="7"/>
      <c r="D1793" s="7"/>
      <c r="E1793" s="7"/>
      <c r="F1793" s="7"/>
      <c r="G1793" s="7"/>
      <c r="H1793" s="7"/>
      <c r="I1793" s="8"/>
      <c r="J1793" s="8"/>
      <c r="L1793" s="9"/>
      <c r="M1793" s="9"/>
      <c r="N1793" s="9"/>
      <c r="O1793" s="9"/>
      <c r="P1793" s="9"/>
      <c r="Q1793" s="9"/>
      <c r="R1793" s="9"/>
      <c r="S1793" s="10"/>
      <c r="T1793" s="10"/>
      <c r="V1793" s="84"/>
      <c r="W1793" s="84"/>
      <c r="X1793" s="87"/>
      <c r="Z1793" s="13"/>
      <c r="AA1793" s="11"/>
      <c r="AB1793" s="22"/>
      <c r="AD1793" s="90"/>
      <c r="AF1793" s="12"/>
      <c r="AG1793" s="104"/>
      <c r="AI1793" s="94"/>
      <c r="AJ1793" s="94"/>
      <c r="AK1793" s="94"/>
      <c r="AM1793" s="7"/>
      <c r="AN1793" s="7"/>
      <c r="AO1793" s="7"/>
      <c r="AP1793" s="7"/>
      <c r="AQ1793" s="7"/>
      <c r="AR1793" s="7"/>
      <c r="AS1793" s="18"/>
      <c r="AU1793" s="9"/>
      <c r="AV1793" s="9"/>
      <c r="AW1793" s="9"/>
      <c r="AX1793" s="9"/>
      <c r="AY1793" s="9"/>
      <c r="AZ1793" s="9"/>
      <c r="BA1793" s="10"/>
    </row>
    <row r="1794" spans="1:53" ht="12.75" customHeight="1" x14ac:dyDescent="0.2">
      <c r="A1794" s="32"/>
      <c r="B1794" s="7"/>
      <c r="C1794" s="7"/>
      <c r="D1794" s="7"/>
      <c r="E1794" s="7"/>
      <c r="F1794" s="7"/>
      <c r="G1794" s="7"/>
      <c r="H1794" s="7"/>
      <c r="I1794" s="8"/>
      <c r="J1794" s="8"/>
      <c r="L1794" s="9"/>
      <c r="M1794" s="9"/>
      <c r="N1794" s="9"/>
      <c r="O1794" s="9"/>
      <c r="P1794" s="9"/>
      <c r="Q1794" s="9"/>
      <c r="R1794" s="9"/>
      <c r="S1794" s="10"/>
      <c r="T1794" s="10"/>
      <c r="V1794" s="84"/>
      <c r="W1794" s="84"/>
      <c r="X1794" s="87"/>
      <c r="Z1794" s="13"/>
      <c r="AA1794" s="11"/>
      <c r="AB1794" s="22"/>
      <c r="AD1794" s="90"/>
      <c r="AF1794" s="12"/>
      <c r="AG1794" s="104"/>
      <c r="AI1794" s="94"/>
      <c r="AJ1794" s="94"/>
      <c r="AK1794" s="94"/>
      <c r="AM1794" s="7"/>
      <c r="AN1794" s="7"/>
      <c r="AO1794" s="7"/>
      <c r="AP1794" s="7"/>
      <c r="AQ1794" s="7"/>
      <c r="AR1794" s="7"/>
      <c r="AS1794" s="18"/>
      <c r="AU1794" s="9"/>
      <c r="AV1794" s="9"/>
      <c r="AW1794" s="9"/>
      <c r="AX1794" s="9"/>
      <c r="AY1794" s="9"/>
      <c r="AZ1794" s="9"/>
      <c r="BA1794" s="10"/>
    </row>
    <row r="1795" spans="1:53" ht="12.75" customHeight="1" x14ac:dyDescent="0.2">
      <c r="A1795" s="32"/>
      <c r="B1795" s="7"/>
      <c r="C1795" s="7"/>
      <c r="D1795" s="7"/>
      <c r="E1795" s="7"/>
      <c r="F1795" s="7"/>
      <c r="G1795" s="7"/>
      <c r="H1795" s="7"/>
      <c r="I1795" s="8"/>
      <c r="J1795" s="8"/>
      <c r="L1795" s="9"/>
      <c r="M1795" s="9"/>
      <c r="N1795" s="9"/>
      <c r="O1795" s="9"/>
      <c r="P1795" s="9"/>
      <c r="Q1795" s="9"/>
      <c r="R1795" s="9"/>
      <c r="S1795" s="10"/>
      <c r="T1795" s="10"/>
      <c r="V1795" s="84"/>
      <c r="W1795" s="84"/>
      <c r="X1795" s="87"/>
      <c r="Z1795" s="13"/>
      <c r="AA1795" s="11"/>
      <c r="AB1795" s="22"/>
      <c r="AD1795" s="90"/>
      <c r="AF1795" s="12"/>
      <c r="AG1795" s="104"/>
      <c r="AI1795" s="94"/>
      <c r="AJ1795" s="94"/>
      <c r="AK1795" s="94"/>
      <c r="AM1795" s="7"/>
      <c r="AN1795" s="7"/>
      <c r="AO1795" s="7"/>
      <c r="AP1795" s="7"/>
      <c r="AQ1795" s="7"/>
      <c r="AR1795" s="7"/>
      <c r="AS1795" s="18"/>
      <c r="AU1795" s="9"/>
      <c r="AV1795" s="9"/>
      <c r="AW1795" s="9"/>
      <c r="AX1795" s="9"/>
      <c r="AY1795" s="9"/>
      <c r="AZ1795" s="9"/>
      <c r="BA1795" s="10"/>
    </row>
    <row r="1796" spans="1:53" ht="12.75" customHeight="1" x14ac:dyDescent="0.2">
      <c r="A1796" s="32"/>
      <c r="B1796" s="7"/>
      <c r="C1796" s="7"/>
      <c r="D1796" s="7"/>
      <c r="E1796" s="7"/>
      <c r="F1796" s="7"/>
      <c r="G1796" s="7"/>
      <c r="H1796" s="7"/>
      <c r="I1796" s="8"/>
      <c r="J1796" s="8"/>
      <c r="L1796" s="9"/>
      <c r="M1796" s="9"/>
      <c r="N1796" s="9"/>
      <c r="O1796" s="9"/>
      <c r="P1796" s="9"/>
      <c r="Q1796" s="9"/>
      <c r="R1796" s="9"/>
      <c r="S1796" s="10"/>
      <c r="T1796" s="10"/>
      <c r="V1796" s="84"/>
      <c r="W1796" s="84"/>
      <c r="X1796" s="87"/>
      <c r="Z1796" s="13"/>
      <c r="AA1796" s="11"/>
      <c r="AB1796" s="22"/>
      <c r="AD1796" s="90"/>
      <c r="AF1796" s="12"/>
      <c r="AG1796" s="104"/>
      <c r="AI1796" s="94"/>
      <c r="AJ1796" s="94"/>
      <c r="AK1796" s="94"/>
      <c r="AM1796" s="7"/>
      <c r="AN1796" s="7"/>
      <c r="AO1796" s="7"/>
      <c r="AP1796" s="7"/>
      <c r="AQ1796" s="7"/>
      <c r="AR1796" s="7"/>
      <c r="AS1796" s="18"/>
      <c r="AU1796" s="9"/>
      <c r="AV1796" s="9"/>
      <c r="AW1796" s="9"/>
      <c r="AX1796" s="9"/>
      <c r="AY1796" s="9"/>
      <c r="AZ1796" s="9"/>
      <c r="BA1796" s="10"/>
    </row>
    <row r="1797" spans="1:53" ht="12.75" customHeight="1" x14ac:dyDescent="0.2">
      <c r="A1797" s="32"/>
      <c r="B1797" s="7"/>
      <c r="C1797" s="7"/>
      <c r="D1797" s="7"/>
      <c r="E1797" s="7"/>
      <c r="F1797" s="7"/>
      <c r="G1797" s="7"/>
      <c r="H1797" s="7"/>
      <c r="I1797" s="8"/>
      <c r="J1797" s="8"/>
      <c r="L1797" s="9"/>
      <c r="M1797" s="9"/>
      <c r="N1797" s="9"/>
      <c r="O1797" s="9"/>
      <c r="P1797" s="9"/>
      <c r="Q1797" s="9"/>
      <c r="R1797" s="9"/>
      <c r="S1797" s="10"/>
      <c r="T1797" s="10"/>
      <c r="V1797" s="84"/>
      <c r="W1797" s="84"/>
      <c r="X1797" s="87"/>
      <c r="Z1797" s="13"/>
      <c r="AA1797" s="11"/>
      <c r="AB1797" s="22"/>
      <c r="AD1797" s="90"/>
      <c r="AF1797" s="12"/>
      <c r="AG1797" s="104"/>
      <c r="AI1797" s="94"/>
      <c r="AJ1797" s="94"/>
      <c r="AK1797" s="94"/>
      <c r="AM1797" s="7"/>
      <c r="AN1797" s="7"/>
      <c r="AO1797" s="7"/>
      <c r="AP1797" s="7"/>
      <c r="AQ1797" s="7"/>
      <c r="AR1797" s="7"/>
      <c r="AS1797" s="18"/>
      <c r="AU1797" s="9"/>
      <c r="AV1797" s="9"/>
      <c r="AW1797" s="9"/>
      <c r="AX1797" s="9"/>
      <c r="AY1797" s="9"/>
      <c r="AZ1797" s="9"/>
      <c r="BA1797" s="10"/>
    </row>
    <row r="1798" spans="1:53" ht="12.75" customHeight="1" x14ac:dyDescent="0.2">
      <c r="A1798" s="32"/>
      <c r="B1798" s="7"/>
      <c r="C1798" s="7"/>
      <c r="D1798" s="7"/>
      <c r="E1798" s="7"/>
      <c r="F1798" s="7"/>
      <c r="G1798" s="7"/>
      <c r="H1798" s="7"/>
      <c r="I1798" s="8"/>
      <c r="J1798" s="8"/>
      <c r="L1798" s="9"/>
      <c r="M1798" s="9"/>
      <c r="N1798" s="9"/>
      <c r="O1798" s="9"/>
      <c r="P1798" s="9"/>
      <c r="Q1798" s="9"/>
      <c r="R1798" s="9"/>
      <c r="S1798" s="10"/>
      <c r="T1798" s="10"/>
      <c r="V1798" s="84"/>
      <c r="W1798" s="84"/>
      <c r="X1798" s="87"/>
      <c r="Z1798" s="13"/>
      <c r="AA1798" s="11"/>
      <c r="AB1798" s="22"/>
      <c r="AD1798" s="90"/>
      <c r="AF1798" s="12"/>
      <c r="AG1798" s="104"/>
      <c r="AI1798" s="94"/>
      <c r="AJ1798" s="94"/>
      <c r="AK1798" s="94"/>
      <c r="AM1798" s="7"/>
      <c r="AN1798" s="7"/>
      <c r="AO1798" s="7"/>
      <c r="AP1798" s="7"/>
      <c r="AQ1798" s="7"/>
      <c r="AR1798" s="7"/>
      <c r="AS1798" s="18"/>
      <c r="AU1798" s="9"/>
      <c r="AV1798" s="9"/>
      <c r="AW1798" s="9"/>
      <c r="AX1798" s="9"/>
      <c r="AY1798" s="9"/>
      <c r="AZ1798" s="9"/>
      <c r="BA1798" s="10"/>
    </row>
    <row r="1799" spans="1:53" ht="12.75" customHeight="1" x14ac:dyDescent="0.2">
      <c r="A1799" s="32"/>
      <c r="B1799" s="7"/>
      <c r="C1799" s="7"/>
      <c r="D1799" s="7"/>
      <c r="E1799" s="7"/>
      <c r="F1799" s="7"/>
      <c r="G1799" s="7"/>
      <c r="H1799" s="7"/>
      <c r="I1799" s="8"/>
      <c r="J1799" s="8"/>
      <c r="L1799" s="9"/>
      <c r="M1799" s="9"/>
      <c r="N1799" s="9"/>
      <c r="O1799" s="9"/>
      <c r="P1799" s="9"/>
      <c r="Q1799" s="9"/>
      <c r="R1799" s="9"/>
      <c r="S1799" s="10"/>
      <c r="T1799" s="10"/>
      <c r="V1799" s="84"/>
      <c r="W1799" s="84"/>
      <c r="X1799" s="87"/>
      <c r="Z1799" s="13"/>
      <c r="AA1799" s="11"/>
      <c r="AB1799" s="22"/>
      <c r="AD1799" s="90"/>
      <c r="AF1799" s="12"/>
      <c r="AG1799" s="104"/>
      <c r="AI1799" s="94"/>
      <c r="AJ1799" s="94"/>
      <c r="AK1799" s="94"/>
      <c r="AM1799" s="7"/>
      <c r="AN1799" s="7"/>
      <c r="AO1799" s="7"/>
      <c r="AP1799" s="7"/>
      <c r="AQ1799" s="7"/>
      <c r="AR1799" s="7"/>
      <c r="AS1799" s="18"/>
      <c r="AU1799" s="9"/>
      <c r="AV1799" s="9"/>
      <c r="AW1799" s="9"/>
      <c r="AX1799" s="9"/>
      <c r="AY1799" s="9"/>
      <c r="AZ1799" s="9"/>
      <c r="BA1799" s="10"/>
    </row>
    <row r="1800" spans="1:53" ht="12.75" customHeight="1" x14ac:dyDescent="0.2">
      <c r="A1800" s="32"/>
      <c r="B1800" s="7"/>
      <c r="C1800" s="7"/>
      <c r="D1800" s="7"/>
      <c r="E1800" s="7"/>
      <c r="F1800" s="7"/>
      <c r="G1800" s="7"/>
      <c r="H1800" s="7"/>
      <c r="I1800" s="8"/>
      <c r="J1800" s="8"/>
      <c r="L1800" s="9"/>
      <c r="M1800" s="9"/>
      <c r="N1800" s="9"/>
      <c r="O1800" s="9"/>
      <c r="P1800" s="9"/>
      <c r="Q1800" s="9"/>
      <c r="R1800" s="9"/>
      <c r="S1800" s="10"/>
      <c r="T1800" s="10"/>
      <c r="V1800" s="84"/>
      <c r="W1800" s="84"/>
      <c r="X1800" s="87"/>
      <c r="Z1800" s="13"/>
      <c r="AA1800" s="11"/>
      <c r="AB1800" s="22"/>
      <c r="AD1800" s="90"/>
      <c r="AF1800" s="12"/>
      <c r="AG1800" s="104"/>
      <c r="AI1800" s="94"/>
      <c r="AJ1800" s="94"/>
      <c r="AK1800" s="94"/>
      <c r="AM1800" s="7"/>
      <c r="AN1800" s="7"/>
      <c r="AO1800" s="7"/>
      <c r="AP1800" s="7"/>
      <c r="AQ1800" s="7"/>
      <c r="AR1800" s="7"/>
      <c r="AS1800" s="18"/>
      <c r="AU1800" s="9"/>
      <c r="AV1800" s="9"/>
      <c r="AW1800" s="9"/>
      <c r="AX1800" s="9"/>
      <c r="AY1800" s="9"/>
      <c r="AZ1800" s="9"/>
      <c r="BA1800" s="10"/>
    </row>
    <row r="1801" spans="1:53" ht="12.75" customHeight="1" x14ac:dyDescent="0.2">
      <c r="A1801" s="32"/>
      <c r="B1801" s="7"/>
      <c r="C1801" s="7"/>
      <c r="D1801" s="7"/>
      <c r="E1801" s="7"/>
      <c r="F1801" s="7"/>
      <c r="G1801" s="7"/>
      <c r="H1801" s="7"/>
      <c r="I1801" s="8"/>
      <c r="J1801" s="8"/>
      <c r="L1801" s="9"/>
      <c r="M1801" s="9"/>
      <c r="N1801" s="9"/>
      <c r="O1801" s="9"/>
      <c r="P1801" s="9"/>
      <c r="Q1801" s="9"/>
      <c r="R1801" s="9"/>
      <c r="S1801" s="10"/>
      <c r="T1801" s="10"/>
      <c r="V1801" s="84"/>
      <c r="W1801" s="84"/>
      <c r="X1801" s="87"/>
      <c r="Z1801" s="13"/>
      <c r="AA1801" s="11"/>
      <c r="AB1801" s="22"/>
      <c r="AD1801" s="90"/>
      <c r="AF1801" s="12"/>
      <c r="AG1801" s="104"/>
      <c r="AI1801" s="94"/>
      <c r="AJ1801" s="94"/>
      <c r="AK1801" s="94"/>
      <c r="AM1801" s="7"/>
      <c r="AN1801" s="7"/>
      <c r="AO1801" s="7"/>
      <c r="AP1801" s="7"/>
      <c r="AQ1801" s="7"/>
      <c r="AR1801" s="7"/>
      <c r="AS1801" s="18"/>
      <c r="AU1801" s="9"/>
      <c r="AV1801" s="9"/>
      <c r="AW1801" s="9"/>
      <c r="AX1801" s="9"/>
      <c r="AY1801" s="9"/>
      <c r="AZ1801" s="9"/>
      <c r="BA1801" s="10"/>
    </row>
    <row r="1802" spans="1:53" ht="12.75" customHeight="1" x14ac:dyDescent="0.2">
      <c r="A1802" s="32"/>
      <c r="B1802" s="7"/>
      <c r="C1802" s="7"/>
      <c r="D1802" s="7"/>
      <c r="E1802" s="7"/>
      <c r="F1802" s="7"/>
      <c r="G1802" s="7"/>
      <c r="H1802" s="7"/>
      <c r="I1802" s="8"/>
      <c r="J1802" s="8"/>
      <c r="L1802" s="9"/>
      <c r="M1802" s="9"/>
      <c r="N1802" s="9"/>
      <c r="O1802" s="9"/>
      <c r="P1802" s="9"/>
      <c r="Q1802" s="9"/>
      <c r="R1802" s="9"/>
      <c r="S1802" s="10"/>
      <c r="T1802" s="10"/>
      <c r="V1802" s="84"/>
      <c r="W1802" s="84"/>
      <c r="X1802" s="87"/>
      <c r="Z1802" s="13"/>
      <c r="AA1802" s="11"/>
      <c r="AB1802" s="22"/>
      <c r="AD1802" s="90"/>
      <c r="AF1802" s="12"/>
      <c r="AG1802" s="104"/>
      <c r="AI1802" s="94"/>
      <c r="AJ1802" s="94"/>
      <c r="AK1802" s="94"/>
      <c r="AM1802" s="7"/>
      <c r="AN1802" s="7"/>
      <c r="AO1802" s="7"/>
      <c r="AP1802" s="7"/>
      <c r="AQ1802" s="7"/>
      <c r="AR1802" s="7"/>
      <c r="AS1802" s="18"/>
      <c r="AU1802" s="9"/>
      <c r="AV1802" s="9"/>
      <c r="AW1802" s="9"/>
      <c r="AX1802" s="9"/>
      <c r="AY1802" s="9"/>
      <c r="AZ1802" s="9"/>
      <c r="BA1802" s="10"/>
    </row>
    <row r="1803" spans="1:53" ht="12.75" customHeight="1" x14ac:dyDescent="0.2">
      <c r="A1803" s="32"/>
      <c r="B1803" s="7"/>
      <c r="C1803" s="7"/>
      <c r="D1803" s="7"/>
      <c r="E1803" s="7"/>
      <c r="F1803" s="7"/>
      <c r="G1803" s="7"/>
      <c r="H1803" s="7"/>
      <c r="I1803" s="8"/>
      <c r="J1803" s="8"/>
      <c r="L1803" s="9"/>
      <c r="M1803" s="9"/>
      <c r="N1803" s="9"/>
      <c r="O1803" s="9"/>
      <c r="P1803" s="9"/>
      <c r="Q1803" s="9"/>
      <c r="R1803" s="9"/>
      <c r="S1803" s="10"/>
      <c r="T1803" s="10"/>
      <c r="V1803" s="84"/>
      <c r="W1803" s="84"/>
      <c r="X1803" s="87"/>
      <c r="Z1803" s="13"/>
      <c r="AA1803" s="11"/>
      <c r="AB1803" s="22"/>
      <c r="AD1803" s="90"/>
      <c r="AF1803" s="12"/>
      <c r="AG1803" s="104"/>
      <c r="AI1803" s="94"/>
      <c r="AJ1803" s="94"/>
      <c r="AK1803" s="94"/>
      <c r="AM1803" s="7"/>
      <c r="AN1803" s="7"/>
      <c r="AO1803" s="7"/>
      <c r="AP1803" s="7"/>
      <c r="AQ1803" s="7"/>
      <c r="AR1803" s="7"/>
      <c r="AS1803" s="18"/>
      <c r="AU1803" s="9"/>
      <c r="AV1803" s="9"/>
      <c r="AW1803" s="9"/>
      <c r="AX1803" s="9"/>
      <c r="AY1803" s="9"/>
      <c r="AZ1803" s="9"/>
      <c r="BA1803" s="10"/>
    </row>
    <row r="1804" spans="1:53" ht="12.75" customHeight="1" x14ac:dyDescent="0.2">
      <c r="A1804" s="32"/>
      <c r="B1804" s="7"/>
      <c r="C1804" s="7"/>
      <c r="D1804" s="7"/>
      <c r="E1804" s="7"/>
      <c r="F1804" s="7"/>
      <c r="G1804" s="7"/>
      <c r="H1804" s="7"/>
      <c r="I1804" s="8"/>
      <c r="J1804" s="8"/>
      <c r="L1804" s="9"/>
      <c r="M1804" s="9"/>
      <c r="N1804" s="9"/>
      <c r="O1804" s="9"/>
      <c r="P1804" s="9"/>
      <c r="Q1804" s="9"/>
      <c r="R1804" s="9"/>
      <c r="S1804" s="10"/>
      <c r="T1804" s="10"/>
      <c r="V1804" s="84"/>
      <c r="W1804" s="84"/>
      <c r="X1804" s="87"/>
      <c r="Z1804" s="13"/>
      <c r="AA1804" s="11"/>
      <c r="AB1804" s="22"/>
      <c r="AD1804" s="90"/>
      <c r="AF1804" s="12"/>
      <c r="AG1804" s="104"/>
      <c r="AI1804" s="94"/>
      <c r="AJ1804" s="94"/>
      <c r="AK1804" s="94"/>
      <c r="AM1804" s="7"/>
      <c r="AN1804" s="7"/>
      <c r="AO1804" s="7"/>
      <c r="AP1804" s="7"/>
      <c r="AQ1804" s="7"/>
      <c r="AR1804" s="7"/>
      <c r="AS1804" s="18"/>
      <c r="AU1804" s="9"/>
      <c r="AV1804" s="9"/>
      <c r="AW1804" s="9"/>
      <c r="AX1804" s="9"/>
      <c r="AY1804" s="9"/>
      <c r="AZ1804" s="9"/>
      <c r="BA1804" s="10"/>
    </row>
    <row r="1805" spans="1:53" ht="12.75" customHeight="1" x14ac:dyDescent="0.2">
      <c r="A1805" s="32"/>
      <c r="B1805" s="7"/>
      <c r="C1805" s="7"/>
      <c r="D1805" s="7"/>
      <c r="E1805" s="7"/>
      <c r="F1805" s="7"/>
      <c r="G1805" s="7"/>
      <c r="H1805" s="7"/>
      <c r="I1805" s="8"/>
      <c r="J1805" s="8"/>
      <c r="L1805" s="9"/>
      <c r="M1805" s="9"/>
      <c r="N1805" s="9"/>
      <c r="O1805" s="9"/>
      <c r="P1805" s="9"/>
      <c r="Q1805" s="9"/>
      <c r="R1805" s="9"/>
      <c r="S1805" s="10"/>
      <c r="T1805" s="10"/>
      <c r="V1805" s="84"/>
      <c r="W1805" s="84"/>
      <c r="X1805" s="87"/>
      <c r="Z1805" s="13"/>
      <c r="AA1805" s="11"/>
      <c r="AB1805" s="22"/>
      <c r="AD1805" s="90"/>
      <c r="AF1805" s="12"/>
      <c r="AG1805" s="104"/>
      <c r="AI1805" s="94"/>
      <c r="AJ1805" s="94"/>
      <c r="AK1805" s="94"/>
      <c r="AM1805" s="7"/>
      <c r="AN1805" s="7"/>
      <c r="AO1805" s="7"/>
      <c r="AP1805" s="7"/>
      <c r="AQ1805" s="7"/>
      <c r="AR1805" s="7"/>
      <c r="AS1805" s="18"/>
      <c r="AU1805" s="9"/>
      <c r="AV1805" s="9"/>
      <c r="AW1805" s="9"/>
      <c r="AX1805" s="9"/>
      <c r="AY1805" s="9"/>
      <c r="AZ1805" s="9"/>
      <c r="BA1805" s="10"/>
    </row>
    <row r="1806" spans="1:53" ht="12.75" customHeight="1" x14ac:dyDescent="0.2">
      <c r="A1806" s="32"/>
      <c r="B1806" s="7"/>
      <c r="C1806" s="7"/>
      <c r="D1806" s="7"/>
      <c r="E1806" s="7"/>
      <c r="F1806" s="7"/>
      <c r="G1806" s="7"/>
      <c r="H1806" s="7"/>
      <c r="I1806" s="8"/>
      <c r="J1806" s="8"/>
      <c r="L1806" s="9"/>
      <c r="M1806" s="9"/>
      <c r="N1806" s="9"/>
      <c r="O1806" s="9"/>
      <c r="P1806" s="9"/>
      <c r="Q1806" s="9"/>
      <c r="R1806" s="9"/>
      <c r="S1806" s="10"/>
      <c r="T1806" s="10"/>
      <c r="V1806" s="84"/>
      <c r="W1806" s="84"/>
      <c r="X1806" s="87"/>
      <c r="Z1806" s="13"/>
      <c r="AA1806" s="11"/>
      <c r="AB1806" s="22"/>
      <c r="AD1806" s="90"/>
      <c r="AF1806" s="12"/>
      <c r="AG1806" s="104"/>
      <c r="AI1806" s="94"/>
      <c r="AJ1806" s="94"/>
      <c r="AK1806" s="94"/>
      <c r="AM1806" s="7"/>
      <c r="AN1806" s="7"/>
      <c r="AO1806" s="7"/>
      <c r="AP1806" s="7"/>
      <c r="AQ1806" s="7"/>
      <c r="AR1806" s="7"/>
      <c r="AS1806" s="18"/>
      <c r="AU1806" s="9"/>
      <c r="AV1806" s="9"/>
      <c r="AW1806" s="9"/>
      <c r="AX1806" s="9"/>
      <c r="AY1806" s="9"/>
      <c r="AZ1806" s="9"/>
      <c r="BA1806" s="10"/>
    </row>
    <row r="1807" spans="1:53" ht="12.75" customHeight="1" x14ac:dyDescent="0.2">
      <c r="A1807" s="32"/>
      <c r="B1807" s="7"/>
      <c r="C1807" s="7"/>
      <c r="D1807" s="7"/>
      <c r="E1807" s="7"/>
      <c r="F1807" s="7"/>
      <c r="G1807" s="7"/>
      <c r="H1807" s="7"/>
      <c r="I1807" s="8"/>
      <c r="J1807" s="8"/>
      <c r="L1807" s="9"/>
      <c r="M1807" s="9"/>
      <c r="N1807" s="9"/>
      <c r="O1807" s="9"/>
      <c r="P1807" s="9"/>
      <c r="Q1807" s="9"/>
      <c r="R1807" s="9"/>
      <c r="S1807" s="10"/>
      <c r="T1807" s="10"/>
      <c r="V1807" s="84"/>
      <c r="W1807" s="84"/>
      <c r="X1807" s="87"/>
      <c r="Z1807" s="13"/>
      <c r="AA1807" s="11"/>
      <c r="AB1807" s="22"/>
      <c r="AD1807" s="90"/>
      <c r="AF1807" s="12"/>
      <c r="AG1807" s="104"/>
      <c r="AI1807" s="94"/>
      <c r="AJ1807" s="94"/>
      <c r="AK1807" s="94"/>
      <c r="AM1807" s="7"/>
      <c r="AN1807" s="7"/>
      <c r="AO1807" s="7"/>
      <c r="AP1807" s="7"/>
      <c r="AQ1807" s="7"/>
      <c r="AR1807" s="7"/>
      <c r="AS1807" s="18"/>
      <c r="AU1807" s="9"/>
      <c r="AV1807" s="9"/>
      <c r="AW1807" s="9"/>
      <c r="AX1807" s="9"/>
      <c r="AY1807" s="9"/>
      <c r="AZ1807" s="9"/>
      <c r="BA1807" s="10"/>
    </row>
    <row r="1808" spans="1:53" ht="12.75" customHeight="1" x14ac:dyDescent="0.2">
      <c r="A1808" s="32"/>
      <c r="B1808" s="7"/>
      <c r="C1808" s="7"/>
      <c r="D1808" s="7"/>
      <c r="E1808" s="7"/>
      <c r="F1808" s="7"/>
      <c r="G1808" s="7"/>
      <c r="H1808" s="7"/>
      <c r="I1808" s="8"/>
      <c r="J1808" s="8"/>
      <c r="L1808" s="9"/>
      <c r="M1808" s="9"/>
      <c r="N1808" s="9"/>
      <c r="O1808" s="9"/>
      <c r="P1808" s="9"/>
      <c r="Q1808" s="9"/>
      <c r="R1808" s="9"/>
      <c r="S1808" s="10"/>
      <c r="T1808" s="10"/>
      <c r="V1808" s="84"/>
      <c r="W1808" s="84"/>
      <c r="X1808" s="87"/>
      <c r="Z1808" s="13"/>
      <c r="AA1808" s="11"/>
      <c r="AB1808" s="22"/>
      <c r="AD1808" s="90"/>
      <c r="AF1808" s="12"/>
      <c r="AG1808" s="104"/>
      <c r="AI1808" s="94"/>
      <c r="AJ1808" s="94"/>
      <c r="AK1808" s="94"/>
      <c r="AM1808" s="7"/>
      <c r="AN1808" s="7"/>
      <c r="AO1808" s="7"/>
      <c r="AP1808" s="7"/>
      <c r="AQ1808" s="7"/>
      <c r="AR1808" s="7"/>
      <c r="AS1808" s="18"/>
      <c r="AU1808" s="9"/>
      <c r="AV1808" s="9"/>
      <c r="AW1808" s="9"/>
      <c r="AX1808" s="9"/>
      <c r="AY1808" s="9"/>
      <c r="AZ1808" s="9"/>
      <c r="BA1808" s="10"/>
    </row>
    <row r="1809" spans="1:53" ht="12.75" customHeight="1" x14ac:dyDescent="0.2">
      <c r="A1809" s="32"/>
      <c r="B1809" s="7"/>
      <c r="C1809" s="7"/>
      <c r="D1809" s="7"/>
      <c r="E1809" s="7"/>
      <c r="F1809" s="7"/>
      <c r="G1809" s="7"/>
      <c r="H1809" s="7"/>
      <c r="I1809" s="8"/>
      <c r="J1809" s="8"/>
      <c r="L1809" s="9"/>
      <c r="M1809" s="9"/>
      <c r="N1809" s="9"/>
      <c r="O1809" s="9"/>
      <c r="P1809" s="9"/>
      <c r="Q1809" s="9"/>
      <c r="R1809" s="9"/>
      <c r="S1809" s="10"/>
      <c r="T1809" s="10"/>
      <c r="V1809" s="84"/>
      <c r="W1809" s="84"/>
      <c r="X1809" s="87"/>
      <c r="Z1809" s="13"/>
      <c r="AA1809" s="11"/>
      <c r="AB1809" s="22"/>
      <c r="AD1809" s="90"/>
      <c r="AF1809" s="12"/>
      <c r="AG1809" s="104"/>
      <c r="AI1809" s="94"/>
      <c r="AJ1809" s="94"/>
      <c r="AK1809" s="94"/>
      <c r="AM1809" s="7"/>
      <c r="AN1809" s="7"/>
      <c r="AO1809" s="7"/>
      <c r="AP1809" s="7"/>
      <c r="AQ1809" s="7"/>
      <c r="AR1809" s="7"/>
      <c r="AS1809" s="18"/>
      <c r="AU1809" s="9"/>
      <c r="AV1809" s="9"/>
      <c r="AW1809" s="9"/>
      <c r="AX1809" s="9"/>
      <c r="AY1809" s="9"/>
      <c r="AZ1809" s="9"/>
      <c r="BA1809" s="10"/>
    </row>
    <row r="1810" spans="1:53" ht="12.75" customHeight="1" x14ac:dyDescent="0.2">
      <c r="A1810" s="32"/>
      <c r="B1810" s="7"/>
      <c r="C1810" s="7"/>
      <c r="D1810" s="7"/>
      <c r="E1810" s="7"/>
      <c r="F1810" s="7"/>
      <c r="G1810" s="7"/>
      <c r="H1810" s="7"/>
      <c r="I1810" s="8"/>
      <c r="J1810" s="8"/>
      <c r="L1810" s="9"/>
      <c r="M1810" s="9"/>
      <c r="N1810" s="9"/>
      <c r="O1810" s="9"/>
      <c r="P1810" s="9"/>
      <c r="Q1810" s="9"/>
      <c r="R1810" s="9"/>
      <c r="S1810" s="10"/>
      <c r="T1810" s="10"/>
      <c r="V1810" s="84"/>
      <c r="W1810" s="84"/>
      <c r="X1810" s="87"/>
      <c r="Z1810" s="13"/>
      <c r="AA1810" s="11"/>
      <c r="AB1810" s="22"/>
      <c r="AD1810" s="90"/>
      <c r="AF1810" s="12"/>
      <c r="AG1810" s="104"/>
      <c r="AI1810" s="94"/>
      <c r="AJ1810" s="94"/>
      <c r="AK1810" s="94"/>
      <c r="AM1810" s="7"/>
      <c r="AN1810" s="7"/>
      <c r="AO1810" s="7"/>
      <c r="AP1810" s="7"/>
      <c r="AQ1810" s="7"/>
      <c r="AR1810" s="7"/>
      <c r="AS1810" s="18"/>
      <c r="AU1810" s="9"/>
      <c r="AV1810" s="9"/>
      <c r="AW1810" s="9"/>
      <c r="AX1810" s="9"/>
      <c r="AY1810" s="9"/>
      <c r="AZ1810" s="9"/>
      <c r="BA1810" s="10"/>
    </row>
    <row r="1811" spans="1:53" ht="12.75" customHeight="1" x14ac:dyDescent="0.2">
      <c r="A1811" s="32"/>
      <c r="B1811" s="7"/>
      <c r="C1811" s="7"/>
      <c r="D1811" s="7"/>
      <c r="E1811" s="7"/>
      <c r="F1811" s="7"/>
      <c r="G1811" s="7"/>
      <c r="H1811" s="7"/>
      <c r="I1811" s="8"/>
      <c r="J1811" s="8"/>
      <c r="L1811" s="9"/>
      <c r="M1811" s="9"/>
      <c r="N1811" s="9"/>
      <c r="O1811" s="9"/>
      <c r="P1811" s="9"/>
      <c r="Q1811" s="9"/>
      <c r="R1811" s="9"/>
      <c r="S1811" s="10"/>
      <c r="T1811" s="10"/>
      <c r="V1811" s="84"/>
      <c r="W1811" s="84"/>
      <c r="X1811" s="87"/>
      <c r="Z1811" s="13"/>
      <c r="AA1811" s="11"/>
      <c r="AB1811" s="22"/>
      <c r="AD1811" s="90"/>
      <c r="AF1811" s="12"/>
      <c r="AG1811" s="104"/>
      <c r="AI1811" s="94"/>
      <c r="AJ1811" s="94"/>
      <c r="AK1811" s="94"/>
      <c r="AM1811" s="7"/>
      <c r="AN1811" s="7"/>
      <c r="AO1811" s="7"/>
      <c r="AP1811" s="7"/>
      <c r="AQ1811" s="7"/>
      <c r="AR1811" s="7"/>
      <c r="AS1811" s="18"/>
      <c r="AU1811" s="9"/>
      <c r="AV1811" s="9"/>
      <c r="AW1811" s="9"/>
      <c r="AX1811" s="9"/>
      <c r="AY1811" s="9"/>
      <c r="AZ1811" s="9"/>
      <c r="BA1811" s="10"/>
    </row>
    <row r="1812" spans="1:53" ht="12.75" customHeight="1" x14ac:dyDescent="0.2">
      <c r="A1812" s="32"/>
      <c r="B1812" s="7"/>
      <c r="C1812" s="7"/>
      <c r="D1812" s="7"/>
      <c r="E1812" s="7"/>
      <c r="F1812" s="7"/>
      <c r="G1812" s="7"/>
      <c r="H1812" s="7"/>
      <c r="I1812" s="8"/>
      <c r="J1812" s="8"/>
      <c r="L1812" s="9"/>
      <c r="M1812" s="9"/>
      <c r="N1812" s="9"/>
      <c r="O1812" s="9"/>
      <c r="P1812" s="9"/>
      <c r="Q1812" s="9"/>
      <c r="R1812" s="9"/>
      <c r="S1812" s="10"/>
      <c r="T1812" s="10"/>
      <c r="V1812" s="84"/>
      <c r="W1812" s="84"/>
      <c r="X1812" s="87"/>
      <c r="Z1812" s="13"/>
      <c r="AA1812" s="11"/>
      <c r="AB1812" s="22"/>
      <c r="AD1812" s="90"/>
      <c r="AF1812" s="12"/>
      <c r="AG1812" s="104"/>
      <c r="AI1812" s="94"/>
      <c r="AJ1812" s="94"/>
      <c r="AK1812" s="94"/>
      <c r="AM1812" s="7"/>
      <c r="AN1812" s="7"/>
      <c r="AO1812" s="7"/>
      <c r="AP1812" s="7"/>
      <c r="AQ1812" s="7"/>
      <c r="AR1812" s="7"/>
      <c r="AS1812" s="18"/>
      <c r="AU1812" s="9"/>
      <c r="AV1812" s="9"/>
      <c r="AW1812" s="9"/>
      <c r="AX1812" s="9"/>
      <c r="AY1812" s="9"/>
      <c r="AZ1812" s="9"/>
      <c r="BA1812" s="10"/>
    </row>
    <row r="1813" spans="1:53" ht="12.75" customHeight="1" x14ac:dyDescent="0.2">
      <c r="A1813" s="32"/>
      <c r="B1813" s="7"/>
      <c r="C1813" s="7"/>
      <c r="D1813" s="7"/>
      <c r="E1813" s="7"/>
      <c r="F1813" s="7"/>
      <c r="G1813" s="7"/>
      <c r="H1813" s="7"/>
      <c r="I1813" s="8"/>
      <c r="J1813" s="8"/>
      <c r="L1813" s="9"/>
      <c r="M1813" s="9"/>
      <c r="N1813" s="9"/>
      <c r="O1813" s="9"/>
      <c r="P1813" s="9"/>
      <c r="Q1813" s="9"/>
      <c r="R1813" s="9"/>
      <c r="S1813" s="10"/>
      <c r="T1813" s="10"/>
      <c r="V1813" s="84"/>
      <c r="W1813" s="84"/>
      <c r="X1813" s="87"/>
      <c r="Z1813" s="13"/>
      <c r="AA1813" s="11"/>
      <c r="AB1813" s="22"/>
      <c r="AD1813" s="90"/>
      <c r="AF1813" s="12"/>
      <c r="AG1813" s="104"/>
      <c r="AI1813" s="94"/>
      <c r="AJ1813" s="94"/>
      <c r="AK1813" s="94"/>
      <c r="AM1813" s="7"/>
      <c r="AN1813" s="7"/>
      <c r="AO1813" s="7"/>
      <c r="AP1813" s="7"/>
      <c r="AQ1813" s="7"/>
      <c r="AR1813" s="7"/>
      <c r="AS1813" s="18"/>
      <c r="AU1813" s="9"/>
      <c r="AV1813" s="9"/>
      <c r="AW1813" s="9"/>
      <c r="AX1813" s="9"/>
      <c r="AY1813" s="9"/>
      <c r="AZ1813" s="9"/>
      <c r="BA1813" s="10"/>
    </row>
    <row r="1814" spans="1:53" ht="12.75" customHeight="1" x14ac:dyDescent="0.2">
      <c r="A1814" s="32"/>
      <c r="B1814" s="7"/>
      <c r="C1814" s="7"/>
      <c r="D1814" s="7"/>
      <c r="E1814" s="7"/>
      <c r="F1814" s="7"/>
      <c r="G1814" s="7"/>
      <c r="H1814" s="7"/>
      <c r="I1814" s="8"/>
      <c r="J1814" s="8"/>
      <c r="L1814" s="9"/>
      <c r="M1814" s="9"/>
      <c r="N1814" s="9"/>
      <c r="O1814" s="9"/>
      <c r="P1814" s="9"/>
      <c r="Q1814" s="9"/>
      <c r="R1814" s="9"/>
      <c r="S1814" s="10"/>
      <c r="T1814" s="10"/>
      <c r="V1814" s="84"/>
      <c r="W1814" s="84"/>
      <c r="X1814" s="87"/>
      <c r="Z1814" s="13"/>
      <c r="AA1814" s="11"/>
      <c r="AB1814" s="22"/>
      <c r="AD1814" s="90"/>
      <c r="AF1814" s="12"/>
      <c r="AG1814" s="104"/>
      <c r="AI1814" s="94"/>
      <c r="AJ1814" s="94"/>
      <c r="AK1814" s="94"/>
      <c r="AM1814" s="7"/>
      <c r="AN1814" s="7"/>
      <c r="AO1814" s="7"/>
      <c r="AP1814" s="7"/>
      <c r="AQ1814" s="7"/>
      <c r="AR1814" s="7"/>
      <c r="AS1814" s="18"/>
      <c r="AU1814" s="9"/>
      <c r="AV1814" s="9"/>
      <c r="AW1814" s="9"/>
      <c r="AX1814" s="9"/>
      <c r="AY1814" s="9"/>
      <c r="AZ1814" s="9"/>
      <c r="BA1814" s="10"/>
    </row>
    <row r="1815" spans="1:53" ht="12.75" customHeight="1" x14ac:dyDescent="0.2">
      <c r="A1815" s="32"/>
      <c r="B1815" s="7"/>
      <c r="C1815" s="7"/>
      <c r="D1815" s="7"/>
      <c r="E1815" s="7"/>
      <c r="F1815" s="7"/>
      <c r="G1815" s="7"/>
      <c r="H1815" s="7"/>
      <c r="I1815" s="8"/>
      <c r="J1815" s="8"/>
      <c r="L1815" s="9"/>
      <c r="M1815" s="9"/>
      <c r="N1815" s="9"/>
      <c r="O1815" s="9"/>
      <c r="P1815" s="9"/>
      <c r="Q1815" s="9"/>
      <c r="R1815" s="9"/>
      <c r="S1815" s="10"/>
      <c r="T1815" s="10"/>
      <c r="V1815" s="84"/>
      <c r="W1815" s="84"/>
      <c r="X1815" s="87"/>
      <c r="Z1815" s="13"/>
      <c r="AA1815" s="11"/>
      <c r="AB1815" s="22"/>
      <c r="AD1815" s="90"/>
      <c r="AF1815" s="12"/>
      <c r="AG1815" s="104"/>
      <c r="AI1815" s="94"/>
      <c r="AJ1815" s="94"/>
      <c r="AK1815" s="94"/>
      <c r="AM1815" s="7"/>
      <c r="AN1815" s="7"/>
      <c r="AO1815" s="7"/>
      <c r="AP1815" s="7"/>
      <c r="AQ1815" s="7"/>
      <c r="AR1815" s="7"/>
      <c r="AS1815" s="18"/>
      <c r="AU1815" s="9"/>
      <c r="AV1815" s="9"/>
      <c r="AW1815" s="9"/>
      <c r="AX1815" s="9"/>
      <c r="AY1815" s="9"/>
      <c r="AZ1815" s="9"/>
      <c r="BA1815" s="10"/>
    </row>
    <row r="1816" spans="1:53" ht="12.75" customHeight="1" x14ac:dyDescent="0.2">
      <c r="A1816" s="32"/>
      <c r="B1816" s="7"/>
      <c r="C1816" s="7"/>
      <c r="D1816" s="7"/>
      <c r="E1816" s="7"/>
      <c r="F1816" s="7"/>
      <c r="G1816" s="7"/>
      <c r="H1816" s="7"/>
      <c r="I1816" s="8"/>
      <c r="J1816" s="8"/>
      <c r="L1816" s="9"/>
      <c r="M1816" s="9"/>
      <c r="N1816" s="9"/>
      <c r="O1816" s="9"/>
      <c r="P1816" s="9"/>
      <c r="Q1816" s="9"/>
      <c r="R1816" s="9"/>
      <c r="S1816" s="10"/>
      <c r="T1816" s="10"/>
      <c r="V1816" s="84"/>
      <c r="W1816" s="84"/>
      <c r="X1816" s="87"/>
      <c r="Z1816" s="13"/>
      <c r="AA1816" s="11"/>
      <c r="AB1816" s="22"/>
      <c r="AD1816" s="90"/>
      <c r="AF1816" s="12"/>
      <c r="AG1816" s="104"/>
      <c r="AI1816" s="94"/>
      <c r="AJ1816" s="94"/>
      <c r="AK1816" s="94"/>
      <c r="AM1816" s="7"/>
      <c r="AN1816" s="7"/>
      <c r="AO1816" s="7"/>
      <c r="AP1816" s="7"/>
      <c r="AQ1816" s="7"/>
      <c r="AR1816" s="7"/>
      <c r="AS1816" s="18"/>
      <c r="AU1816" s="9"/>
      <c r="AV1816" s="9"/>
      <c r="AW1816" s="9"/>
      <c r="AX1816" s="9"/>
      <c r="AY1816" s="9"/>
      <c r="AZ1816" s="9"/>
      <c r="BA1816" s="10"/>
    </row>
    <row r="1817" spans="1:53" ht="12.75" customHeight="1" x14ac:dyDescent="0.2">
      <c r="A1817" s="32"/>
      <c r="B1817" s="7"/>
      <c r="C1817" s="7"/>
      <c r="D1817" s="7"/>
      <c r="E1817" s="7"/>
      <c r="F1817" s="7"/>
      <c r="G1817" s="7"/>
      <c r="H1817" s="7"/>
      <c r="I1817" s="8"/>
      <c r="J1817" s="8"/>
      <c r="L1817" s="9"/>
      <c r="M1817" s="9"/>
      <c r="N1817" s="9"/>
      <c r="O1817" s="9"/>
      <c r="P1817" s="9"/>
      <c r="Q1817" s="9"/>
      <c r="R1817" s="9"/>
      <c r="S1817" s="10"/>
      <c r="T1817" s="10"/>
      <c r="V1817" s="84"/>
      <c r="W1817" s="84"/>
      <c r="X1817" s="87"/>
      <c r="Z1817" s="13"/>
      <c r="AA1817" s="11"/>
      <c r="AB1817" s="22"/>
      <c r="AD1817" s="90"/>
      <c r="AF1817" s="12"/>
      <c r="AG1817" s="104"/>
      <c r="AI1817" s="94"/>
      <c r="AJ1817" s="94"/>
      <c r="AK1817" s="94"/>
      <c r="AM1817" s="7"/>
      <c r="AN1817" s="7"/>
      <c r="AO1817" s="7"/>
      <c r="AP1817" s="7"/>
      <c r="AQ1817" s="7"/>
      <c r="AR1817" s="7"/>
      <c r="AS1817" s="18"/>
      <c r="AU1817" s="9"/>
      <c r="AV1817" s="9"/>
      <c r="AW1817" s="9"/>
      <c r="AX1817" s="9"/>
      <c r="AY1817" s="9"/>
      <c r="AZ1817" s="9"/>
      <c r="BA1817" s="10"/>
    </row>
    <row r="1818" spans="1:53" ht="12.75" customHeight="1" x14ac:dyDescent="0.2">
      <c r="A1818" s="32"/>
      <c r="B1818" s="7"/>
      <c r="C1818" s="7"/>
      <c r="D1818" s="7"/>
      <c r="E1818" s="7"/>
      <c r="F1818" s="7"/>
      <c r="G1818" s="7"/>
      <c r="H1818" s="7"/>
      <c r="I1818" s="8"/>
      <c r="J1818" s="8"/>
      <c r="L1818" s="9"/>
      <c r="M1818" s="9"/>
      <c r="N1818" s="9"/>
      <c r="O1818" s="9"/>
      <c r="P1818" s="9"/>
      <c r="Q1818" s="9"/>
      <c r="R1818" s="9"/>
      <c r="S1818" s="10"/>
      <c r="T1818" s="10"/>
      <c r="V1818" s="84"/>
      <c r="W1818" s="84"/>
      <c r="X1818" s="87"/>
      <c r="Z1818" s="13"/>
      <c r="AA1818" s="11"/>
      <c r="AB1818" s="22"/>
      <c r="AD1818" s="90"/>
      <c r="AF1818" s="12"/>
      <c r="AG1818" s="104"/>
      <c r="AI1818" s="94"/>
      <c r="AJ1818" s="94"/>
      <c r="AK1818" s="94"/>
      <c r="AM1818" s="7"/>
      <c r="AN1818" s="7"/>
      <c r="AO1818" s="7"/>
      <c r="AP1818" s="7"/>
      <c r="AQ1818" s="7"/>
      <c r="AR1818" s="7"/>
      <c r="AS1818" s="18"/>
      <c r="AU1818" s="9"/>
      <c r="AV1818" s="9"/>
      <c r="AW1818" s="9"/>
      <c r="AX1818" s="9"/>
      <c r="AY1818" s="9"/>
      <c r="AZ1818" s="9"/>
      <c r="BA1818" s="10"/>
    </row>
    <row r="1819" spans="1:53" ht="12.75" customHeight="1" x14ac:dyDescent="0.2">
      <c r="A1819" s="32"/>
      <c r="B1819" s="7"/>
      <c r="C1819" s="7"/>
      <c r="D1819" s="7"/>
      <c r="E1819" s="7"/>
      <c r="F1819" s="7"/>
      <c r="G1819" s="7"/>
      <c r="H1819" s="7"/>
      <c r="I1819" s="8"/>
      <c r="J1819" s="8"/>
      <c r="L1819" s="9"/>
      <c r="M1819" s="9"/>
      <c r="N1819" s="9"/>
      <c r="O1819" s="9"/>
      <c r="P1819" s="9"/>
      <c r="Q1819" s="9"/>
      <c r="R1819" s="9"/>
      <c r="S1819" s="10"/>
      <c r="T1819" s="10"/>
      <c r="V1819" s="84"/>
      <c r="W1819" s="84"/>
      <c r="X1819" s="87"/>
      <c r="Z1819" s="13"/>
      <c r="AA1819" s="11"/>
      <c r="AB1819" s="22"/>
      <c r="AD1819" s="90"/>
      <c r="AF1819" s="12"/>
      <c r="AG1819" s="104"/>
      <c r="AI1819" s="94"/>
      <c r="AJ1819" s="94"/>
      <c r="AK1819" s="94"/>
      <c r="AM1819" s="7"/>
      <c r="AN1819" s="7"/>
      <c r="AO1819" s="7"/>
      <c r="AP1819" s="7"/>
      <c r="AQ1819" s="7"/>
      <c r="AR1819" s="7"/>
      <c r="AS1819" s="18"/>
      <c r="AU1819" s="9"/>
      <c r="AV1819" s="9"/>
      <c r="AW1819" s="9"/>
      <c r="AX1819" s="9"/>
      <c r="AY1819" s="9"/>
      <c r="AZ1819" s="9"/>
      <c r="BA1819" s="10"/>
    </row>
    <row r="1820" spans="1:53" ht="12.75" customHeight="1" x14ac:dyDescent="0.2">
      <c r="A1820" s="32"/>
      <c r="B1820" s="7"/>
      <c r="C1820" s="7"/>
      <c r="D1820" s="7"/>
      <c r="E1820" s="7"/>
      <c r="F1820" s="7"/>
      <c r="G1820" s="7"/>
      <c r="H1820" s="7"/>
      <c r="I1820" s="8"/>
      <c r="J1820" s="8"/>
      <c r="L1820" s="9"/>
      <c r="M1820" s="9"/>
      <c r="N1820" s="9"/>
      <c r="O1820" s="9"/>
      <c r="P1820" s="9"/>
      <c r="Q1820" s="9"/>
      <c r="R1820" s="9"/>
      <c r="S1820" s="10"/>
      <c r="T1820" s="10"/>
      <c r="V1820" s="84"/>
      <c r="W1820" s="84"/>
      <c r="X1820" s="87"/>
      <c r="Z1820" s="13"/>
      <c r="AA1820" s="11"/>
      <c r="AB1820" s="22"/>
      <c r="AD1820" s="90"/>
      <c r="AF1820" s="12"/>
      <c r="AG1820" s="104"/>
      <c r="AI1820" s="94"/>
      <c r="AJ1820" s="94"/>
      <c r="AK1820" s="94"/>
      <c r="AM1820" s="7"/>
      <c r="AN1820" s="7"/>
      <c r="AO1820" s="7"/>
      <c r="AP1820" s="7"/>
      <c r="AQ1820" s="7"/>
      <c r="AR1820" s="7"/>
      <c r="AS1820" s="18"/>
      <c r="AU1820" s="9"/>
      <c r="AV1820" s="9"/>
      <c r="AW1820" s="9"/>
      <c r="AX1820" s="9"/>
      <c r="AY1820" s="9"/>
      <c r="AZ1820" s="9"/>
      <c r="BA1820" s="10"/>
    </row>
    <row r="1821" spans="1:53" ht="12.75" customHeight="1" x14ac:dyDescent="0.2">
      <c r="A1821" s="32"/>
      <c r="B1821" s="7"/>
      <c r="C1821" s="7"/>
      <c r="D1821" s="7"/>
      <c r="E1821" s="7"/>
      <c r="F1821" s="7"/>
      <c r="G1821" s="7"/>
      <c r="H1821" s="7"/>
      <c r="I1821" s="8"/>
      <c r="J1821" s="8"/>
      <c r="L1821" s="9"/>
      <c r="M1821" s="9"/>
      <c r="N1821" s="9"/>
      <c r="O1821" s="9"/>
      <c r="P1821" s="9"/>
      <c r="Q1821" s="9"/>
      <c r="R1821" s="9"/>
      <c r="S1821" s="10"/>
      <c r="T1821" s="10"/>
      <c r="V1821" s="84"/>
      <c r="W1821" s="84"/>
      <c r="X1821" s="87"/>
      <c r="Z1821" s="13"/>
      <c r="AA1821" s="11"/>
      <c r="AB1821" s="22"/>
      <c r="AD1821" s="90"/>
      <c r="AF1821" s="12"/>
      <c r="AG1821" s="104"/>
      <c r="AI1821" s="94"/>
      <c r="AJ1821" s="94"/>
      <c r="AK1821" s="94"/>
      <c r="AM1821" s="7"/>
      <c r="AN1821" s="7"/>
      <c r="AO1821" s="7"/>
      <c r="AP1821" s="7"/>
      <c r="AQ1821" s="7"/>
      <c r="AR1821" s="7"/>
      <c r="AS1821" s="18"/>
      <c r="AU1821" s="9"/>
      <c r="AV1821" s="9"/>
      <c r="AW1821" s="9"/>
      <c r="AX1821" s="9"/>
      <c r="AY1821" s="9"/>
      <c r="AZ1821" s="9"/>
      <c r="BA1821" s="10"/>
    </row>
    <row r="1822" spans="1:53" ht="12.75" customHeight="1" x14ac:dyDescent="0.2">
      <c r="A1822" s="32"/>
      <c r="B1822" s="7"/>
      <c r="C1822" s="7"/>
      <c r="D1822" s="7"/>
      <c r="E1822" s="7"/>
      <c r="F1822" s="7"/>
      <c r="G1822" s="7"/>
      <c r="H1822" s="7"/>
      <c r="I1822" s="8"/>
      <c r="J1822" s="8"/>
      <c r="L1822" s="9"/>
      <c r="M1822" s="9"/>
      <c r="N1822" s="9"/>
      <c r="O1822" s="9"/>
      <c r="P1822" s="9"/>
      <c r="Q1822" s="9"/>
      <c r="R1822" s="9"/>
      <c r="S1822" s="10"/>
      <c r="T1822" s="10"/>
      <c r="V1822" s="84"/>
      <c r="W1822" s="84"/>
      <c r="X1822" s="87"/>
      <c r="Z1822" s="13"/>
      <c r="AA1822" s="11"/>
      <c r="AB1822" s="22"/>
      <c r="AD1822" s="90"/>
      <c r="AF1822" s="12"/>
      <c r="AG1822" s="104"/>
      <c r="AI1822" s="94"/>
      <c r="AJ1822" s="94"/>
      <c r="AK1822" s="94"/>
      <c r="AM1822" s="7"/>
      <c r="AN1822" s="7"/>
      <c r="AO1822" s="7"/>
      <c r="AP1822" s="7"/>
      <c r="AQ1822" s="7"/>
      <c r="AR1822" s="7"/>
      <c r="AS1822" s="18"/>
      <c r="AU1822" s="9"/>
      <c r="AV1822" s="9"/>
      <c r="AW1822" s="9"/>
      <c r="AX1822" s="9"/>
      <c r="AY1822" s="9"/>
      <c r="AZ1822" s="9"/>
      <c r="BA1822" s="10"/>
    </row>
    <row r="1823" spans="1:53" ht="12.75" customHeight="1" x14ac:dyDescent="0.2">
      <c r="A1823" s="32"/>
      <c r="B1823" s="7"/>
      <c r="C1823" s="7"/>
      <c r="D1823" s="7"/>
      <c r="E1823" s="7"/>
      <c r="F1823" s="7"/>
      <c r="G1823" s="7"/>
      <c r="H1823" s="7"/>
      <c r="I1823" s="8"/>
      <c r="J1823" s="8"/>
      <c r="L1823" s="9"/>
      <c r="M1823" s="9"/>
      <c r="N1823" s="9"/>
      <c r="O1823" s="9"/>
      <c r="P1823" s="9"/>
      <c r="Q1823" s="9"/>
      <c r="R1823" s="9"/>
      <c r="S1823" s="10"/>
      <c r="T1823" s="10"/>
      <c r="V1823" s="84"/>
      <c r="W1823" s="84"/>
      <c r="X1823" s="87"/>
      <c r="Z1823" s="13"/>
      <c r="AA1823" s="11"/>
      <c r="AB1823" s="22"/>
      <c r="AD1823" s="90"/>
      <c r="AF1823" s="12"/>
      <c r="AG1823" s="104"/>
      <c r="AI1823" s="94"/>
      <c r="AJ1823" s="94"/>
      <c r="AK1823" s="94"/>
      <c r="AM1823" s="7"/>
      <c r="AN1823" s="7"/>
      <c r="AO1823" s="7"/>
      <c r="AP1823" s="7"/>
      <c r="AQ1823" s="7"/>
      <c r="AR1823" s="7"/>
      <c r="AS1823" s="18"/>
      <c r="AU1823" s="9"/>
      <c r="AV1823" s="9"/>
      <c r="AW1823" s="9"/>
      <c r="AX1823" s="9"/>
      <c r="AY1823" s="9"/>
      <c r="AZ1823" s="9"/>
      <c r="BA1823" s="10"/>
    </row>
    <row r="1824" spans="1:53" ht="12.75" customHeight="1" x14ac:dyDescent="0.2">
      <c r="A1824" s="32"/>
      <c r="B1824" s="7"/>
      <c r="C1824" s="7"/>
      <c r="D1824" s="7"/>
      <c r="E1824" s="7"/>
      <c r="F1824" s="7"/>
      <c r="G1824" s="7"/>
      <c r="H1824" s="7"/>
      <c r="I1824" s="8"/>
      <c r="J1824" s="8"/>
      <c r="L1824" s="9"/>
      <c r="M1824" s="9"/>
      <c r="N1824" s="9"/>
      <c r="O1824" s="9"/>
      <c r="P1824" s="9"/>
      <c r="Q1824" s="9"/>
      <c r="R1824" s="9"/>
      <c r="S1824" s="10"/>
      <c r="T1824" s="10"/>
      <c r="V1824" s="84"/>
      <c r="W1824" s="84"/>
      <c r="X1824" s="87"/>
      <c r="Z1824" s="13"/>
      <c r="AA1824" s="11"/>
      <c r="AB1824" s="22"/>
      <c r="AD1824" s="90"/>
      <c r="AF1824" s="12"/>
      <c r="AG1824" s="104"/>
      <c r="AI1824" s="94"/>
      <c r="AJ1824" s="94"/>
      <c r="AK1824" s="94"/>
      <c r="AM1824" s="7"/>
      <c r="AN1824" s="7"/>
      <c r="AO1824" s="7"/>
      <c r="AP1824" s="7"/>
      <c r="AQ1824" s="7"/>
      <c r="AR1824" s="7"/>
      <c r="AS1824" s="18"/>
      <c r="AU1824" s="9"/>
      <c r="AV1824" s="9"/>
      <c r="AW1824" s="9"/>
      <c r="AX1824" s="9"/>
      <c r="AY1824" s="9"/>
      <c r="AZ1824" s="9"/>
      <c r="BA1824" s="10"/>
    </row>
    <row r="1825" spans="1:53" ht="12.75" customHeight="1" x14ac:dyDescent="0.2">
      <c r="A1825" s="32"/>
      <c r="B1825" s="7"/>
      <c r="C1825" s="7"/>
      <c r="D1825" s="7"/>
      <c r="E1825" s="7"/>
      <c r="F1825" s="7"/>
      <c r="G1825" s="7"/>
      <c r="H1825" s="7"/>
      <c r="I1825" s="8"/>
      <c r="J1825" s="8"/>
      <c r="L1825" s="9"/>
      <c r="M1825" s="9"/>
      <c r="N1825" s="9"/>
      <c r="O1825" s="9"/>
      <c r="P1825" s="9"/>
      <c r="Q1825" s="9"/>
      <c r="R1825" s="9"/>
      <c r="S1825" s="10"/>
      <c r="T1825" s="10"/>
      <c r="V1825" s="84"/>
      <c r="W1825" s="84"/>
      <c r="X1825" s="87"/>
      <c r="Z1825" s="13"/>
      <c r="AA1825" s="11"/>
      <c r="AB1825" s="22"/>
      <c r="AD1825" s="90"/>
      <c r="AF1825" s="12"/>
      <c r="AG1825" s="104"/>
      <c r="AI1825" s="94"/>
      <c r="AJ1825" s="94"/>
      <c r="AK1825" s="94"/>
      <c r="AM1825" s="7"/>
      <c r="AN1825" s="7"/>
      <c r="AO1825" s="7"/>
      <c r="AP1825" s="7"/>
      <c r="AQ1825" s="7"/>
      <c r="AR1825" s="7"/>
      <c r="AS1825" s="18"/>
      <c r="AU1825" s="9"/>
      <c r="AV1825" s="9"/>
      <c r="AW1825" s="9"/>
      <c r="AX1825" s="9"/>
      <c r="AY1825" s="9"/>
      <c r="AZ1825" s="9"/>
      <c r="BA1825" s="10"/>
    </row>
    <row r="1826" spans="1:53" ht="12.75" customHeight="1" x14ac:dyDescent="0.2">
      <c r="A1826" s="32"/>
      <c r="B1826" s="7"/>
      <c r="C1826" s="7"/>
      <c r="D1826" s="7"/>
      <c r="E1826" s="7"/>
      <c r="F1826" s="7"/>
      <c r="G1826" s="7"/>
      <c r="H1826" s="7"/>
      <c r="I1826" s="8"/>
      <c r="J1826" s="8"/>
      <c r="L1826" s="9"/>
      <c r="M1826" s="9"/>
      <c r="N1826" s="9"/>
      <c r="O1826" s="9"/>
      <c r="P1826" s="9"/>
      <c r="Q1826" s="9"/>
      <c r="R1826" s="9"/>
      <c r="S1826" s="10"/>
      <c r="T1826" s="10"/>
      <c r="V1826" s="84"/>
      <c r="W1826" s="84"/>
      <c r="X1826" s="87"/>
      <c r="Z1826" s="13"/>
      <c r="AA1826" s="11"/>
      <c r="AB1826" s="22"/>
      <c r="AD1826" s="90"/>
      <c r="AF1826" s="12"/>
      <c r="AG1826" s="104"/>
      <c r="AI1826" s="94"/>
      <c r="AJ1826" s="94"/>
      <c r="AK1826" s="94"/>
      <c r="AM1826" s="7"/>
      <c r="AN1826" s="7"/>
      <c r="AO1826" s="7"/>
      <c r="AP1826" s="7"/>
      <c r="AQ1826" s="7"/>
      <c r="AR1826" s="7"/>
      <c r="AS1826" s="18"/>
      <c r="AU1826" s="9"/>
      <c r="AV1826" s="9"/>
      <c r="AW1826" s="9"/>
      <c r="AX1826" s="9"/>
      <c r="AY1826" s="9"/>
      <c r="AZ1826" s="9"/>
      <c r="BA1826" s="10"/>
    </row>
    <row r="1827" spans="1:53" ht="12.75" customHeight="1" x14ac:dyDescent="0.2">
      <c r="A1827" s="32"/>
      <c r="B1827" s="7"/>
      <c r="C1827" s="7"/>
      <c r="D1827" s="7"/>
      <c r="E1827" s="7"/>
      <c r="F1827" s="7"/>
      <c r="G1827" s="7"/>
      <c r="H1827" s="7"/>
      <c r="I1827" s="8"/>
      <c r="J1827" s="8"/>
      <c r="L1827" s="9"/>
      <c r="M1827" s="9"/>
      <c r="N1827" s="9"/>
      <c r="O1827" s="9"/>
      <c r="P1827" s="9"/>
      <c r="Q1827" s="9"/>
      <c r="R1827" s="9"/>
      <c r="S1827" s="10"/>
      <c r="T1827" s="10"/>
      <c r="V1827" s="84"/>
      <c r="W1827" s="84"/>
      <c r="X1827" s="87"/>
      <c r="Z1827" s="13"/>
      <c r="AA1827" s="11"/>
      <c r="AB1827" s="22"/>
      <c r="AD1827" s="90"/>
      <c r="AF1827" s="12"/>
      <c r="AG1827" s="104"/>
      <c r="AI1827" s="94"/>
      <c r="AJ1827" s="94"/>
      <c r="AK1827" s="94"/>
      <c r="AM1827" s="7"/>
      <c r="AN1827" s="7"/>
      <c r="AO1827" s="7"/>
      <c r="AP1827" s="7"/>
      <c r="AQ1827" s="7"/>
      <c r="AR1827" s="7"/>
      <c r="AS1827" s="18"/>
      <c r="AU1827" s="9"/>
      <c r="AV1827" s="9"/>
      <c r="AW1827" s="9"/>
      <c r="AX1827" s="9"/>
      <c r="AY1827" s="9"/>
      <c r="AZ1827" s="9"/>
      <c r="BA1827" s="10"/>
    </row>
    <row r="1828" spans="1:53" ht="12.75" customHeight="1" x14ac:dyDescent="0.2">
      <c r="A1828" s="32"/>
      <c r="B1828" s="7"/>
      <c r="C1828" s="7"/>
      <c r="D1828" s="7"/>
      <c r="E1828" s="7"/>
      <c r="F1828" s="7"/>
      <c r="G1828" s="7"/>
      <c r="H1828" s="7"/>
      <c r="I1828" s="8"/>
      <c r="J1828" s="8"/>
      <c r="L1828" s="9"/>
      <c r="M1828" s="9"/>
      <c r="N1828" s="9"/>
      <c r="O1828" s="9"/>
      <c r="P1828" s="9"/>
      <c r="Q1828" s="9"/>
      <c r="R1828" s="9"/>
      <c r="S1828" s="10"/>
      <c r="T1828" s="10"/>
      <c r="V1828" s="84"/>
      <c r="W1828" s="84"/>
      <c r="X1828" s="87"/>
      <c r="Z1828" s="13"/>
      <c r="AA1828" s="11"/>
      <c r="AB1828" s="22"/>
      <c r="AD1828" s="90"/>
      <c r="AF1828" s="12"/>
      <c r="AG1828" s="104"/>
      <c r="AI1828" s="94"/>
      <c r="AJ1828" s="94"/>
      <c r="AK1828" s="94"/>
      <c r="AM1828" s="7"/>
      <c r="AN1828" s="7"/>
      <c r="AO1828" s="7"/>
      <c r="AP1828" s="7"/>
      <c r="AQ1828" s="7"/>
      <c r="AR1828" s="7"/>
      <c r="AS1828" s="18"/>
      <c r="AU1828" s="9"/>
      <c r="AV1828" s="9"/>
      <c r="AW1828" s="9"/>
      <c r="AX1828" s="9"/>
      <c r="AY1828" s="9"/>
      <c r="AZ1828" s="9"/>
      <c r="BA1828" s="10"/>
    </row>
    <row r="1829" spans="1:53" ht="12.75" customHeight="1" x14ac:dyDescent="0.2">
      <c r="A1829" s="32"/>
      <c r="B1829" s="7"/>
      <c r="C1829" s="7"/>
      <c r="D1829" s="7"/>
      <c r="E1829" s="7"/>
      <c r="F1829" s="7"/>
      <c r="G1829" s="7"/>
      <c r="H1829" s="7"/>
      <c r="I1829" s="8"/>
      <c r="J1829" s="8"/>
      <c r="L1829" s="9"/>
      <c r="M1829" s="9"/>
      <c r="N1829" s="9"/>
      <c r="O1829" s="9"/>
      <c r="P1829" s="9"/>
      <c r="Q1829" s="9"/>
      <c r="R1829" s="9"/>
      <c r="S1829" s="10"/>
      <c r="T1829" s="10"/>
      <c r="V1829" s="84"/>
      <c r="W1829" s="84"/>
      <c r="X1829" s="87"/>
      <c r="Z1829" s="13"/>
      <c r="AA1829" s="11"/>
      <c r="AB1829" s="22"/>
      <c r="AD1829" s="90"/>
      <c r="AF1829" s="12"/>
      <c r="AG1829" s="104"/>
      <c r="AI1829" s="94"/>
      <c r="AJ1829" s="94"/>
      <c r="AK1829" s="94"/>
      <c r="AM1829" s="7"/>
      <c r="AN1829" s="7"/>
      <c r="AO1829" s="7"/>
      <c r="AP1829" s="7"/>
      <c r="AQ1829" s="7"/>
      <c r="AR1829" s="7"/>
      <c r="AS1829" s="18"/>
      <c r="AU1829" s="9"/>
      <c r="AV1829" s="9"/>
      <c r="AW1829" s="9"/>
      <c r="AX1829" s="9"/>
      <c r="AY1829" s="9"/>
      <c r="AZ1829" s="9"/>
      <c r="BA1829" s="10"/>
    </row>
    <row r="1830" spans="1:53" ht="12.75" customHeight="1" x14ac:dyDescent="0.2">
      <c r="A1830" s="32"/>
      <c r="B1830" s="7"/>
      <c r="C1830" s="7"/>
      <c r="D1830" s="7"/>
      <c r="E1830" s="7"/>
      <c r="F1830" s="7"/>
      <c r="G1830" s="7"/>
      <c r="H1830" s="7"/>
      <c r="I1830" s="8"/>
      <c r="J1830" s="8"/>
      <c r="L1830" s="9"/>
      <c r="M1830" s="9"/>
      <c r="N1830" s="9"/>
      <c r="O1830" s="9"/>
      <c r="P1830" s="9"/>
      <c r="Q1830" s="9"/>
      <c r="R1830" s="9"/>
      <c r="S1830" s="10"/>
      <c r="T1830" s="10"/>
      <c r="V1830" s="84"/>
      <c r="W1830" s="84"/>
      <c r="X1830" s="87"/>
      <c r="Z1830" s="13"/>
      <c r="AA1830" s="11"/>
      <c r="AB1830" s="22"/>
      <c r="AD1830" s="90"/>
      <c r="AF1830" s="12"/>
      <c r="AG1830" s="104"/>
      <c r="AI1830" s="94"/>
      <c r="AJ1830" s="94"/>
      <c r="AK1830" s="94"/>
      <c r="AM1830" s="7"/>
      <c r="AN1830" s="7"/>
      <c r="AO1830" s="7"/>
      <c r="AP1830" s="7"/>
      <c r="AQ1830" s="7"/>
      <c r="AR1830" s="7"/>
      <c r="AS1830" s="18"/>
      <c r="AU1830" s="9"/>
      <c r="AV1830" s="9"/>
      <c r="AW1830" s="9"/>
      <c r="AX1830" s="9"/>
      <c r="AY1830" s="9"/>
      <c r="AZ1830" s="9"/>
      <c r="BA1830" s="10"/>
    </row>
    <row r="1831" spans="1:53" ht="12.75" customHeight="1" x14ac:dyDescent="0.2">
      <c r="A1831" s="32"/>
      <c r="B1831" s="7"/>
      <c r="C1831" s="7"/>
      <c r="D1831" s="7"/>
      <c r="E1831" s="7"/>
      <c r="F1831" s="7"/>
      <c r="G1831" s="7"/>
      <c r="H1831" s="7"/>
      <c r="I1831" s="8"/>
      <c r="J1831" s="8"/>
      <c r="L1831" s="9"/>
      <c r="M1831" s="9"/>
      <c r="N1831" s="9"/>
      <c r="O1831" s="9"/>
      <c r="P1831" s="9"/>
      <c r="Q1831" s="9"/>
      <c r="R1831" s="9"/>
      <c r="S1831" s="10"/>
      <c r="T1831" s="10"/>
      <c r="V1831" s="84"/>
      <c r="W1831" s="84"/>
      <c r="X1831" s="87"/>
      <c r="Z1831" s="13"/>
      <c r="AA1831" s="11"/>
      <c r="AB1831" s="22"/>
      <c r="AD1831" s="90"/>
      <c r="AF1831" s="12"/>
      <c r="AG1831" s="104"/>
      <c r="AI1831" s="94"/>
      <c r="AJ1831" s="94"/>
      <c r="AK1831" s="94"/>
      <c r="AM1831" s="7"/>
      <c r="AN1831" s="7"/>
      <c r="AO1831" s="7"/>
      <c r="AP1831" s="7"/>
      <c r="AQ1831" s="7"/>
      <c r="AR1831" s="7"/>
      <c r="AS1831" s="18"/>
      <c r="AU1831" s="9"/>
      <c r="AV1831" s="9"/>
      <c r="AW1831" s="9"/>
      <c r="AX1831" s="9"/>
      <c r="AY1831" s="9"/>
      <c r="AZ1831" s="9"/>
      <c r="BA1831" s="10"/>
    </row>
    <row r="1832" spans="1:53" ht="12.75" customHeight="1" x14ac:dyDescent="0.2">
      <c r="A1832" s="32"/>
      <c r="B1832" s="7"/>
      <c r="C1832" s="7"/>
      <c r="D1832" s="7"/>
      <c r="E1832" s="7"/>
      <c r="F1832" s="7"/>
      <c r="G1832" s="7"/>
      <c r="H1832" s="7"/>
      <c r="I1832" s="8"/>
      <c r="J1832" s="8"/>
      <c r="L1832" s="9"/>
      <c r="M1832" s="9"/>
      <c r="N1832" s="9"/>
      <c r="O1832" s="9"/>
      <c r="P1832" s="9"/>
      <c r="Q1832" s="9"/>
      <c r="R1832" s="9"/>
      <c r="S1832" s="10"/>
      <c r="T1832" s="10"/>
      <c r="V1832" s="84"/>
      <c r="W1832" s="84"/>
      <c r="X1832" s="87"/>
      <c r="Z1832" s="13"/>
      <c r="AA1832" s="11"/>
      <c r="AB1832" s="22"/>
      <c r="AD1832" s="90"/>
      <c r="AF1832" s="12"/>
      <c r="AG1832" s="104"/>
      <c r="AI1832" s="94"/>
      <c r="AJ1832" s="94"/>
      <c r="AK1832" s="94"/>
      <c r="AM1832" s="7"/>
      <c r="AN1832" s="7"/>
      <c r="AO1832" s="7"/>
      <c r="AP1832" s="7"/>
      <c r="AQ1832" s="7"/>
      <c r="AR1832" s="7"/>
      <c r="AS1832" s="18"/>
      <c r="AU1832" s="9"/>
      <c r="AV1832" s="9"/>
      <c r="AW1832" s="9"/>
      <c r="AX1832" s="9"/>
      <c r="AY1832" s="9"/>
      <c r="AZ1832" s="9"/>
      <c r="BA1832" s="10"/>
    </row>
    <row r="1833" spans="1:53" ht="12.75" customHeight="1" x14ac:dyDescent="0.2">
      <c r="A1833" s="32"/>
      <c r="B1833" s="7"/>
      <c r="C1833" s="7"/>
      <c r="D1833" s="7"/>
      <c r="E1833" s="7"/>
      <c r="F1833" s="7"/>
      <c r="G1833" s="7"/>
      <c r="H1833" s="7"/>
      <c r="I1833" s="8"/>
      <c r="J1833" s="8"/>
      <c r="L1833" s="9"/>
      <c r="M1833" s="9"/>
      <c r="N1833" s="9"/>
      <c r="O1833" s="9"/>
      <c r="P1833" s="9"/>
      <c r="Q1833" s="9"/>
      <c r="R1833" s="9"/>
      <c r="S1833" s="10"/>
      <c r="T1833" s="10"/>
      <c r="V1833" s="84"/>
      <c r="W1833" s="84"/>
      <c r="X1833" s="87"/>
      <c r="Z1833" s="13"/>
      <c r="AA1833" s="11"/>
      <c r="AB1833" s="22"/>
      <c r="AD1833" s="90"/>
      <c r="AF1833" s="12"/>
      <c r="AG1833" s="104"/>
      <c r="AI1833" s="94"/>
      <c r="AJ1833" s="94"/>
      <c r="AK1833" s="94"/>
      <c r="AM1833" s="7"/>
      <c r="AN1833" s="7"/>
      <c r="AO1833" s="7"/>
      <c r="AP1833" s="7"/>
      <c r="AQ1833" s="7"/>
      <c r="AR1833" s="7"/>
      <c r="AS1833" s="18"/>
      <c r="AU1833" s="9"/>
      <c r="AV1833" s="9"/>
      <c r="AW1833" s="9"/>
      <c r="AX1833" s="9"/>
      <c r="AY1833" s="9"/>
      <c r="AZ1833" s="9"/>
      <c r="BA1833" s="10"/>
    </row>
    <row r="1834" spans="1:53" ht="12.75" customHeight="1" x14ac:dyDescent="0.2">
      <c r="A1834" s="32"/>
      <c r="B1834" s="7"/>
      <c r="C1834" s="7"/>
      <c r="D1834" s="7"/>
      <c r="E1834" s="7"/>
      <c r="F1834" s="7"/>
      <c r="G1834" s="7"/>
      <c r="H1834" s="7"/>
      <c r="I1834" s="8"/>
      <c r="J1834" s="8"/>
      <c r="L1834" s="9"/>
      <c r="M1834" s="9"/>
      <c r="N1834" s="9"/>
      <c r="O1834" s="9"/>
      <c r="P1834" s="9"/>
      <c r="Q1834" s="9"/>
      <c r="R1834" s="9"/>
      <c r="S1834" s="10"/>
      <c r="T1834" s="10"/>
      <c r="V1834" s="84"/>
      <c r="W1834" s="84"/>
      <c r="X1834" s="87"/>
      <c r="Z1834" s="13"/>
      <c r="AA1834" s="11"/>
      <c r="AB1834" s="22"/>
      <c r="AD1834" s="90"/>
      <c r="AF1834" s="12"/>
      <c r="AG1834" s="104"/>
      <c r="AI1834" s="94"/>
      <c r="AJ1834" s="94"/>
      <c r="AK1834" s="94"/>
      <c r="AM1834" s="7"/>
      <c r="AN1834" s="7"/>
      <c r="AO1834" s="7"/>
      <c r="AP1834" s="7"/>
      <c r="AQ1834" s="7"/>
      <c r="AR1834" s="7"/>
      <c r="AS1834" s="18"/>
      <c r="AU1834" s="9"/>
      <c r="AV1834" s="9"/>
      <c r="AW1834" s="9"/>
      <c r="AX1834" s="9"/>
      <c r="AY1834" s="9"/>
      <c r="AZ1834" s="9"/>
      <c r="BA1834" s="10"/>
    </row>
    <row r="1835" spans="1:53" ht="12.75" customHeight="1" x14ac:dyDescent="0.2">
      <c r="A1835" s="32"/>
      <c r="B1835" s="7"/>
      <c r="C1835" s="7"/>
      <c r="D1835" s="7"/>
      <c r="E1835" s="7"/>
      <c r="F1835" s="7"/>
      <c r="G1835" s="7"/>
      <c r="H1835" s="7"/>
      <c r="I1835" s="8"/>
      <c r="J1835" s="8"/>
      <c r="L1835" s="9"/>
      <c r="M1835" s="9"/>
      <c r="N1835" s="9"/>
      <c r="O1835" s="9"/>
      <c r="P1835" s="9"/>
      <c r="Q1835" s="9"/>
      <c r="R1835" s="9"/>
      <c r="S1835" s="10"/>
      <c r="T1835" s="10"/>
      <c r="V1835" s="84"/>
      <c r="W1835" s="84"/>
      <c r="X1835" s="87"/>
      <c r="Z1835" s="13"/>
      <c r="AA1835" s="11"/>
      <c r="AB1835" s="22"/>
      <c r="AD1835" s="90"/>
      <c r="AF1835" s="12"/>
      <c r="AG1835" s="104"/>
      <c r="AI1835" s="94"/>
      <c r="AJ1835" s="94"/>
      <c r="AK1835" s="94"/>
      <c r="AM1835" s="7"/>
      <c r="AN1835" s="7"/>
      <c r="AO1835" s="7"/>
      <c r="AP1835" s="7"/>
      <c r="AQ1835" s="7"/>
      <c r="AR1835" s="7"/>
      <c r="AS1835" s="18"/>
      <c r="AU1835" s="9"/>
      <c r="AV1835" s="9"/>
      <c r="AW1835" s="9"/>
      <c r="AX1835" s="9"/>
      <c r="AY1835" s="9"/>
      <c r="AZ1835" s="9"/>
      <c r="BA1835" s="10"/>
    </row>
    <row r="1836" spans="1:53" ht="12.75" customHeight="1" x14ac:dyDescent="0.2">
      <c r="A1836" s="32"/>
      <c r="B1836" s="7"/>
      <c r="C1836" s="7"/>
      <c r="D1836" s="7"/>
      <c r="E1836" s="7"/>
      <c r="F1836" s="7"/>
      <c r="G1836" s="7"/>
      <c r="H1836" s="7"/>
      <c r="I1836" s="8"/>
      <c r="J1836" s="8"/>
      <c r="L1836" s="9"/>
      <c r="M1836" s="9"/>
      <c r="N1836" s="9"/>
      <c r="O1836" s="9"/>
      <c r="P1836" s="9"/>
      <c r="Q1836" s="9"/>
      <c r="R1836" s="9"/>
      <c r="S1836" s="10"/>
      <c r="T1836" s="10"/>
      <c r="V1836" s="84"/>
      <c r="W1836" s="84"/>
      <c r="X1836" s="87"/>
      <c r="Z1836" s="13"/>
      <c r="AA1836" s="11"/>
      <c r="AB1836" s="22"/>
      <c r="AD1836" s="90"/>
      <c r="AF1836" s="12"/>
      <c r="AG1836" s="104"/>
      <c r="AI1836" s="94"/>
      <c r="AJ1836" s="94"/>
      <c r="AK1836" s="94"/>
      <c r="AM1836" s="7"/>
      <c r="AN1836" s="7"/>
      <c r="AO1836" s="7"/>
      <c r="AP1836" s="7"/>
      <c r="AQ1836" s="7"/>
      <c r="AR1836" s="7"/>
      <c r="AS1836" s="18"/>
      <c r="AU1836" s="9"/>
      <c r="AV1836" s="9"/>
      <c r="AW1836" s="9"/>
      <c r="AX1836" s="9"/>
      <c r="AY1836" s="9"/>
      <c r="AZ1836" s="9"/>
      <c r="BA1836" s="10"/>
    </row>
    <row r="1837" spans="1:53" ht="12.75" customHeight="1" x14ac:dyDescent="0.2">
      <c r="A1837" s="32"/>
      <c r="B1837" s="7"/>
      <c r="C1837" s="7"/>
      <c r="D1837" s="7"/>
      <c r="E1837" s="7"/>
      <c r="F1837" s="7"/>
      <c r="G1837" s="7"/>
      <c r="H1837" s="7"/>
      <c r="I1837" s="8"/>
      <c r="J1837" s="8"/>
      <c r="L1837" s="9"/>
      <c r="M1837" s="9"/>
      <c r="N1837" s="9"/>
      <c r="O1837" s="9"/>
      <c r="P1837" s="9"/>
      <c r="Q1837" s="9"/>
      <c r="R1837" s="9"/>
      <c r="S1837" s="10"/>
      <c r="T1837" s="10"/>
      <c r="V1837" s="84"/>
      <c r="W1837" s="84"/>
      <c r="X1837" s="87"/>
      <c r="Z1837" s="13"/>
      <c r="AA1837" s="11"/>
      <c r="AB1837" s="22"/>
      <c r="AD1837" s="90"/>
      <c r="AF1837" s="12"/>
      <c r="AG1837" s="104"/>
      <c r="AI1837" s="94"/>
      <c r="AJ1837" s="94"/>
      <c r="AK1837" s="94"/>
      <c r="AM1837" s="7"/>
      <c r="AN1837" s="7"/>
      <c r="AO1837" s="7"/>
      <c r="AP1837" s="7"/>
      <c r="AQ1837" s="7"/>
      <c r="AR1837" s="7"/>
      <c r="AS1837" s="18"/>
      <c r="AU1837" s="9"/>
      <c r="AV1837" s="9"/>
      <c r="AW1837" s="9"/>
      <c r="AX1837" s="9"/>
      <c r="AY1837" s="9"/>
      <c r="AZ1837" s="9"/>
      <c r="BA1837" s="10"/>
    </row>
    <row r="1838" spans="1:53" ht="12.75" customHeight="1" x14ac:dyDescent="0.2">
      <c r="A1838" s="32"/>
      <c r="B1838" s="7"/>
      <c r="C1838" s="7"/>
      <c r="D1838" s="7"/>
      <c r="E1838" s="7"/>
      <c r="F1838" s="7"/>
      <c r="G1838" s="7"/>
      <c r="H1838" s="7"/>
      <c r="I1838" s="8"/>
      <c r="J1838" s="8"/>
      <c r="L1838" s="9"/>
      <c r="M1838" s="9"/>
      <c r="N1838" s="9"/>
      <c r="O1838" s="9"/>
      <c r="P1838" s="9"/>
      <c r="Q1838" s="9"/>
      <c r="R1838" s="9"/>
      <c r="S1838" s="10"/>
      <c r="T1838" s="10"/>
      <c r="V1838" s="84"/>
      <c r="W1838" s="84"/>
      <c r="X1838" s="87"/>
      <c r="Z1838" s="13"/>
      <c r="AA1838" s="11"/>
      <c r="AB1838" s="22"/>
      <c r="AD1838" s="90"/>
      <c r="AF1838" s="12"/>
      <c r="AG1838" s="104"/>
      <c r="AI1838" s="94"/>
      <c r="AJ1838" s="94"/>
      <c r="AK1838" s="94"/>
      <c r="AM1838" s="7"/>
      <c r="AN1838" s="7"/>
      <c r="AO1838" s="7"/>
      <c r="AP1838" s="7"/>
      <c r="AQ1838" s="7"/>
      <c r="AR1838" s="7"/>
      <c r="AS1838" s="18"/>
      <c r="AU1838" s="9"/>
      <c r="AV1838" s="9"/>
      <c r="AW1838" s="9"/>
      <c r="AX1838" s="9"/>
      <c r="AY1838" s="9"/>
      <c r="AZ1838" s="9"/>
      <c r="BA1838" s="10"/>
    </row>
    <row r="1839" spans="1:53" ht="12.75" customHeight="1" x14ac:dyDescent="0.2">
      <c r="A1839" s="32"/>
      <c r="B1839" s="7"/>
      <c r="C1839" s="7"/>
      <c r="D1839" s="7"/>
      <c r="E1839" s="7"/>
      <c r="F1839" s="7"/>
      <c r="G1839" s="7"/>
      <c r="H1839" s="7"/>
      <c r="I1839" s="8"/>
      <c r="J1839" s="8"/>
      <c r="L1839" s="9"/>
      <c r="M1839" s="9"/>
      <c r="N1839" s="9"/>
      <c r="O1839" s="9"/>
      <c r="P1839" s="9"/>
      <c r="Q1839" s="9"/>
      <c r="R1839" s="9"/>
      <c r="S1839" s="10"/>
      <c r="T1839" s="10"/>
      <c r="V1839" s="84"/>
      <c r="W1839" s="84"/>
      <c r="X1839" s="87"/>
      <c r="Z1839" s="13"/>
      <c r="AA1839" s="11"/>
      <c r="AB1839" s="22"/>
      <c r="AD1839" s="90"/>
      <c r="AF1839" s="12"/>
      <c r="AG1839" s="104"/>
      <c r="AI1839" s="94"/>
      <c r="AJ1839" s="94"/>
      <c r="AK1839" s="94"/>
      <c r="AM1839" s="7"/>
      <c r="AN1839" s="7"/>
      <c r="AO1839" s="7"/>
      <c r="AP1839" s="7"/>
      <c r="AQ1839" s="7"/>
      <c r="AR1839" s="7"/>
      <c r="AS1839" s="18"/>
      <c r="AU1839" s="9"/>
      <c r="AV1839" s="9"/>
      <c r="AW1839" s="9"/>
      <c r="AX1839" s="9"/>
      <c r="AY1839" s="9"/>
      <c r="AZ1839" s="9"/>
      <c r="BA1839" s="10"/>
    </row>
    <row r="1840" spans="1:53" ht="12.75" customHeight="1" x14ac:dyDescent="0.2">
      <c r="A1840" s="32"/>
      <c r="B1840" s="7"/>
      <c r="C1840" s="7"/>
      <c r="D1840" s="7"/>
      <c r="E1840" s="7"/>
      <c r="F1840" s="7"/>
      <c r="G1840" s="7"/>
      <c r="H1840" s="7"/>
      <c r="I1840" s="8"/>
      <c r="J1840" s="8"/>
      <c r="L1840" s="9"/>
      <c r="M1840" s="9"/>
      <c r="N1840" s="9"/>
      <c r="O1840" s="9"/>
      <c r="P1840" s="9"/>
      <c r="Q1840" s="9"/>
      <c r="R1840" s="9"/>
      <c r="S1840" s="10"/>
      <c r="T1840" s="10"/>
      <c r="V1840" s="84"/>
      <c r="W1840" s="84"/>
      <c r="X1840" s="87"/>
      <c r="Z1840" s="13"/>
      <c r="AA1840" s="11"/>
      <c r="AB1840" s="22"/>
      <c r="AD1840" s="90"/>
      <c r="AF1840" s="12"/>
      <c r="AG1840" s="104"/>
      <c r="AI1840" s="94"/>
      <c r="AJ1840" s="94"/>
      <c r="AK1840" s="94"/>
      <c r="AM1840" s="7"/>
      <c r="AN1840" s="7"/>
      <c r="AO1840" s="7"/>
      <c r="AP1840" s="7"/>
      <c r="AQ1840" s="7"/>
      <c r="AR1840" s="7"/>
      <c r="AS1840" s="18"/>
      <c r="AU1840" s="9"/>
      <c r="AV1840" s="9"/>
      <c r="AW1840" s="9"/>
      <c r="AX1840" s="9"/>
      <c r="AY1840" s="9"/>
      <c r="AZ1840" s="9"/>
      <c r="BA1840" s="10"/>
    </row>
    <row r="1841" spans="1:53" ht="12.75" customHeight="1" x14ac:dyDescent="0.2">
      <c r="A1841" s="32"/>
      <c r="B1841" s="7"/>
      <c r="C1841" s="7"/>
      <c r="D1841" s="7"/>
      <c r="E1841" s="7"/>
      <c r="F1841" s="7"/>
      <c r="G1841" s="7"/>
      <c r="H1841" s="7"/>
      <c r="I1841" s="8"/>
      <c r="J1841" s="8"/>
      <c r="L1841" s="9"/>
      <c r="M1841" s="9"/>
      <c r="N1841" s="9"/>
      <c r="O1841" s="9"/>
      <c r="P1841" s="9"/>
      <c r="Q1841" s="9"/>
      <c r="R1841" s="9"/>
      <c r="S1841" s="10"/>
      <c r="T1841" s="10"/>
      <c r="V1841" s="84"/>
      <c r="W1841" s="84"/>
      <c r="X1841" s="87"/>
      <c r="Z1841" s="13"/>
      <c r="AA1841" s="11"/>
      <c r="AB1841" s="22"/>
      <c r="AD1841" s="90"/>
      <c r="AF1841" s="12"/>
      <c r="AG1841" s="104"/>
      <c r="AI1841" s="94"/>
      <c r="AJ1841" s="94"/>
      <c r="AK1841" s="94"/>
      <c r="AM1841" s="7"/>
      <c r="AN1841" s="7"/>
      <c r="AO1841" s="7"/>
      <c r="AP1841" s="7"/>
      <c r="AQ1841" s="7"/>
      <c r="AR1841" s="7"/>
      <c r="AS1841" s="18"/>
      <c r="AU1841" s="9"/>
      <c r="AV1841" s="9"/>
      <c r="AW1841" s="9"/>
      <c r="AX1841" s="9"/>
      <c r="AY1841" s="9"/>
      <c r="AZ1841" s="9"/>
      <c r="BA1841" s="10"/>
    </row>
    <row r="1842" spans="1:53" ht="12.75" customHeight="1" x14ac:dyDescent="0.2">
      <c r="A1842" s="32"/>
      <c r="B1842" s="7"/>
      <c r="C1842" s="7"/>
      <c r="D1842" s="7"/>
      <c r="E1842" s="7"/>
      <c r="F1842" s="7"/>
      <c r="G1842" s="7"/>
      <c r="H1842" s="7"/>
      <c r="I1842" s="8"/>
      <c r="J1842" s="8"/>
      <c r="L1842" s="9"/>
      <c r="M1842" s="9"/>
      <c r="N1842" s="9"/>
      <c r="O1842" s="9"/>
      <c r="P1842" s="9"/>
      <c r="Q1842" s="9"/>
      <c r="R1842" s="9"/>
      <c r="S1842" s="10"/>
      <c r="T1842" s="10"/>
      <c r="V1842" s="84"/>
      <c r="W1842" s="84"/>
      <c r="X1842" s="87"/>
      <c r="Z1842" s="13"/>
      <c r="AA1842" s="11"/>
      <c r="AB1842" s="22"/>
      <c r="AD1842" s="90"/>
      <c r="AF1842" s="12"/>
      <c r="AG1842" s="104"/>
      <c r="AI1842" s="94"/>
      <c r="AJ1842" s="94"/>
      <c r="AK1842" s="94"/>
      <c r="AM1842" s="7"/>
      <c r="AN1842" s="7"/>
      <c r="AO1842" s="7"/>
      <c r="AP1842" s="7"/>
      <c r="AQ1842" s="7"/>
      <c r="AR1842" s="7"/>
      <c r="AS1842" s="18"/>
      <c r="AU1842" s="9"/>
      <c r="AV1842" s="9"/>
      <c r="AW1842" s="9"/>
      <c r="AX1842" s="9"/>
      <c r="AY1842" s="9"/>
      <c r="AZ1842" s="9"/>
      <c r="BA1842" s="10"/>
    </row>
    <row r="1843" spans="1:53" ht="12.75" customHeight="1" x14ac:dyDescent="0.2">
      <c r="A1843" s="32"/>
      <c r="B1843" s="7"/>
      <c r="C1843" s="7"/>
      <c r="D1843" s="7"/>
      <c r="E1843" s="7"/>
      <c r="F1843" s="7"/>
      <c r="G1843" s="7"/>
      <c r="H1843" s="7"/>
      <c r="I1843" s="8"/>
      <c r="J1843" s="8"/>
      <c r="L1843" s="9"/>
      <c r="M1843" s="9"/>
      <c r="N1843" s="9"/>
      <c r="O1843" s="9"/>
      <c r="P1843" s="9"/>
      <c r="Q1843" s="9"/>
      <c r="R1843" s="9"/>
      <c r="S1843" s="10"/>
      <c r="T1843" s="10"/>
      <c r="V1843" s="84"/>
      <c r="W1843" s="84"/>
      <c r="X1843" s="87"/>
      <c r="Z1843" s="13"/>
      <c r="AA1843" s="11"/>
      <c r="AB1843" s="22"/>
      <c r="AD1843" s="90"/>
      <c r="AF1843" s="12"/>
      <c r="AG1843" s="104"/>
      <c r="AI1843" s="94"/>
      <c r="AJ1843" s="94"/>
      <c r="AK1843" s="94"/>
      <c r="AM1843" s="7"/>
      <c r="AN1843" s="7"/>
      <c r="AO1843" s="7"/>
      <c r="AP1843" s="7"/>
      <c r="AQ1843" s="7"/>
      <c r="AR1843" s="7"/>
      <c r="AS1843" s="18"/>
      <c r="AU1843" s="9"/>
      <c r="AV1843" s="9"/>
      <c r="AW1843" s="9"/>
      <c r="AX1843" s="9"/>
      <c r="AY1843" s="9"/>
      <c r="AZ1843" s="9"/>
      <c r="BA1843" s="10"/>
    </row>
    <row r="1844" spans="1:53" ht="12.75" customHeight="1" x14ac:dyDescent="0.2">
      <c r="A1844" s="32"/>
      <c r="B1844" s="7"/>
      <c r="C1844" s="7"/>
      <c r="D1844" s="7"/>
      <c r="E1844" s="7"/>
      <c r="F1844" s="7"/>
      <c r="G1844" s="7"/>
      <c r="H1844" s="7"/>
      <c r="I1844" s="8"/>
      <c r="J1844" s="8"/>
      <c r="L1844" s="9"/>
      <c r="M1844" s="9"/>
      <c r="N1844" s="9"/>
      <c r="O1844" s="9"/>
      <c r="P1844" s="9"/>
      <c r="Q1844" s="9"/>
      <c r="R1844" s="9"/>
      <c r="S1844" s="10"/>
      <c r="T1844" s="10"/>
      <c r="V1844" s="84"/>
      <c r="W1844" s="84"/>
      <c r="X1844" s="87"/>
      <c r="Z1844" s="13"/>
      <c r="AA1844" s="11"/>
      <c r="AB1844" s="22"/>
      <c r="AD1844" s="90"/>
      <c r="AF1844" s="12"/>
      <c r="AG1844" s="104"/>
      <c r="AI1844" s="94"/>
      <c r="AJ1844" s="94"/>
      <c r="AK1844" s="94"/>
      <c r="AM1844" s="7"/>
      <c r="AN1844" s="7"/>
      <c r="AO1844" s="7"/>
      <c r="AP1844" s="7"/>
      <c r="AQ1844" s="7"/>
      <c r="AR1844" s="7"/>
      <c r="AS1844" s="18"/>
      <c r="AU1844" s="9"/>
      <c r="AV1844" s="9"/>
      <c r="AW1844" s="9"/>
      <c r="AX1844" s="9"/>
      <c r="AY1844" s="9"/>
      <c r="AZ1844" s="9"/>
      <c r="BA1844" s="10"/>
    </row>
    <row r="1845" spans="1:53" ht="12.75" customHeight="1" x14ac:dyDescent="0.2">
      <c r="A1845" s="32"/>
      <c r="B1845" s="7"/>
      <c r="C1845" s="7"/>
      <c r="D1845" s="7"/>
      <c r="E1845" s="7"/>
      <c r="F1845" s="7"/>
      <c r="G1845" s="7"/>
      <c r="H1845" s="7"/>
      <c r="I1845" s="8"/>
      <c r="J1845" s="8"/>
      <c r="L1845" s="9"/>
      <c r="M1845" s="9"/>
      <c r="N1845" s="9"/>
      <c r="O1845" s="9"/>
      <c r="P1845" s="9"/>
      <c r="Q1845" s="9"/>
      <c r="R1845" s="9"/>
      <c r="S1845" s="10"/>
      <c r="T1845" s="10"/>
      <c r="V1845" s="84"/>
      <c r="W1845" s="84"/>
      <c r="X1845" s="87"/>
      <c r="Z1845" s="13"/>
      <c r="AA1845" s="11"/>
      <c r="AB1845" s="22"/>
      <c r="AD1845" s="90"/>
      <c r="AF1845" s="12"/>
      <c r="AG1845" s="104"/>
      <c r="AI1845" s="94"/>
      <c r="AJ1845" s="94"/>
      <c r="AK1845" s="94"/>
      <c r="AM1845" s="7"/>
      <c r="AN1845" s="7"/>
      <c r="AO1845" s="7"/>
      <c r="AP1845" s="7"/>
      <c r="AQ1845" s="7"/>
      <c r="AR1845" s="7"/>
      <c r="AS1845" s="18"/>
      <c r="AU1845" s="9"/>
      <c r="AV1845" s="9"/>
      <c r="AW1845" s="9"/>
      <c r="AX1845" s="9"/>
      <c r="AY1845" s="9"/>
      <c r="AZ1845" s="9"/>
      <c r="BA1845" s="10"/>
    </row>
    <row r="1846" spans="1:53" ht="12.75" customHeight="1" x14ac:dyDescent="0.2">
      <c r="A1846" s="32"/>
      <c r="B1846" s="7"/>
      <c r="C1846" s="7"/>
      <c r="D1846" s="7"/>
      <c r="E1846" s="7"/>
      <c r="F1846" s="7"/>
      <c r="G1846" s="7"/>
      <c r="H1846" s="7"/>
      <c r="I1846" s="8"/>
      <c r="J1846" s="8"/>
      <c r="L1846" s="9"/>
      <c r="M1846" s="9"/>
      <c r="N1846" s="9"/>
      <c r="O1846" s="9"/>
      <c r="P1846" s="9"/>
      <c r="Q1846" s="9"/>
      <c r="R1846" s="9"/>
      <c r="S1846" s="10"/>
      <c r="T1846" s="10"/>
      <c r="V1846" s="84"/>
      <c r="W1846" s="84"/>
      <c r="X1846" s="87"/>
      <c r="Z1846" s="13"/>
      <c r="AA1846" s="11"/>
      <c r="AB1846" s="22"/>
      <c r="AD1846" s="90"/>
      <c r="AF1846" s="12"/>
      <c r="AG1846" s="104"/>
      <c r="AI1846" s="94"/>
      <c r="AJ1846" s="94"/>
      <c r="AK1846" s="94"/>
      <c r="AM1846" s="7"/>
      <c r="AN1846" s="7"/>
      <c r="AO1846" s="7"/>
      <c r="AP1846" s="7"/>
      <c r="AQ1846" s="7"/>
      <c r="AR1846" s="7"/>
      <c r="AS1846" s="18"/>
      <c r="AU1846" s="9"/>
      <c r="AV1846" s="9"/>
      <c r="AW1846" s="9"/>
      <c r="AX1846" s="9"/>
      <c r="AY1846" s="9"/>
      <c r="AZ1846" s="9"/>
      <c r="BA1846" s="10"/>
    </row>
    <row r="1847" spans="1:53" ht="12.75" customHeight="1" x14ac:dyDescent="0.2">
      <c r="A1847" s="32"/>
      <c r="B1847" s="7"/>
      <c r="C1847" s="7"/>
      <c r="D1847" s="7"/>
      <c r="E1847" s="7"/>
      <c r="F1847" s="7"/>
      <c r="G1847" s="7"/>
      <c r="H1847" s="7"/>
      <c r="I1847" s="8"/>
      <c r="J1847" s="8"/>
      <c r="L1847" s="9"/>
      <c r="M1847" s="9"/>
      <c r="N1847" s="9"/>
      <c r="O1847" s="9"/>
      <c r="P1847" s="9"/>
      <c r="Q1847" s="9"/>
      <c r="R1847" s="9"/>
      <c r="S1847" s="10"/>
      <c r="T1847" s="10"/>
      <c r="V1847" s="84"/>
      <c r="W1847" s="84"/>
      <c r="X1847" s="87"/>
      <c r="Z1847" s="13"/>
      <c r="AA1847" s="11"/>
      <c r="AB1847" s="22"/>
      <c r="AD1847" s="90"/>
      <c r="AF1847" s="12"/>
      <c r="AG1847" s="104"/>
      <c r="AI1847" s="94"/>
      <c r="AJ1847" s="94"/>
      <c r="AK1847" s="94"/>
      <c r="AM1847" s="7"/>
      <c r="AN1847" s="7"/>
      <c r="AO1847" s="7"/>
      <c r="AP1847" s="7"/>
      <c r="AQ1847" s="7"/>
      <c r="AR1847" s="7"/>
      <c r="AS1847" s="18"/>
      <c r="AU1847" s="9"/>
      <c r="AV1847" s="9"/>
      <c r="AW1847" s="9"/>
      <c r="AX1847" s="9"/>
      <c r="AY1847" s="9"/>
      <c r="AZ1847" s="9"/>
      <c r="BA1847" s="10"/>
    </row>
    <row r="1848" spans="1:53" ht="12.75" customHeight="1" x14ac:dyDescent="0.2">
      <c r="A1848" s="32"/>
      <c r="B1848" s="7"/>
      <c r="C1848" s="7"/>
      <c r="D1848" s="7"/>
      <c r="E1848" s="7"/>
      <c r="F1848" s="7"/>
      <c r="G1848" s="7"/>
      <c r="H1848" s="7"/>
      <c r="I1848" s="8"/>
      <c r="J1848" s="8"/>
      <c r="L1848" s="9"/>
      <c r="M1848" s="9"/>
      <c r="N1848" s="9"/>
      <c r="O1848" s="9"/>
      <c r="P1848" s="9"/>
      <c r="Q1848" s="9"/>
      <c r="R1848" s="9"/>
      <c r="S1848" s="10"/>
      <c r="T1848" s="10"/>
      <c r="V1848" s="84"/>
      <c r="W1848" s="84"/>
      <c r="X1848" s="87"/>
      <c r="Z1848" s="13"/>
      <c r="AA1848" s="11"/>
      <c r="AB1848" s="22"/>
      <c r="AD1848" s="90"/>
      <c r="AF1848" s="12"/>
      <c r="AG1848" s="104"/>
      <c r="AI1848" s="94"/>
      <c r="AJ1848" s="94"/>
      <c r="AK1848" s="94"/>
      <c r="AM1848" s="7"/>
      <c r="AN1848" s="7"/>
      <c r="AO1848" s="7"/>
      <c r="AP1848" s="7"/>
      <c r="AQ1848" s="7"/>
      <c r="AR1848" s="7"/>
      <c r="AS1848" s="18"/>
      <c r="AU1848" s="9"/>
      <c r="AV1848" s="9"/>
      <c r="AW1848" s="9"/>
      <c r="AX1848" s="9"/>
      <c r="AY1848" s="9"/>
      <c r="AZ1848" s="9"/>
      <c r="BA1848" s="10"/>
    </row>
    <row r="1849" spans="1:53" ht="12.75" customHeight="1" x14ac:dyDescent="0.2">
      <c r="A1849" s="32"/>
      <c r="B1849" s="7"/>
      <c r="C1849" s="7"/>
      <c r="D1849" s="7"/>
      <c r="E1849" s="7"/>
      <c r="F1849" s="7"/>
      <c r="G1849" s="7"/>
      <c r="H1849" s="7"/>
      <c r="I1849" s="8"/>
      <c r="J1849" s="8"/>
      <c r="L1849" s="9"/>
      <c r="M1849" s="9"/>
      <c r="N1849" s="9"/>
      <c r="O1849" s="9"/>
      <c r="P1849" s="9"/>
      <c r="Q1849" s="9"/>
      <c r="R1849" s="9"/>
      <c r="S1849" s="10"/>
      <c r="T1849" s="10"/>
      <c r="V1849" s="84"/>
      <c r="W1849" s="84"/>
      <c r="X1849" s="87"/>
      <c r="Z1849" s="13"/>
      <c r="AA1849" s="11"/>
      <c r="AB1849" s="22"/>
      <c r="AD1849" s="90"/>
      <c r="AF1849" s="12"/>
      <c r="AG1849" s="104"/>
      <c r="AI1849" s="94"/>
      <c r="AJ1849" s="94"/>
      <c r="AK1849" s="94"/>
      <c r="AM1849" s="7"/>
      <c r="AN1849" s="7"/>
      <c r="AO1849" s="7"/>
      <c r="AP1849" s="7"/>
      <c r="AQ1849" s="7"/>
      <c r="AR1849" s="7"/>
      <c r="AS1849" s="18"/>
      <c r="AU1849" s="9"/>
      <c r="AV1849" s="9"/>
      <c r="AW1849" s="9"/>
      <c r="AX1849" s="9"/>
      <c r="AY1849" s="9"/>
      <c r="AZ1849" s="9"/>
      <c r="BA1849" s="10"/>
    </row>
    <row r="1850" spans="1:53" ht="12.75" customHeight="1" x14ac:dyDescent="0.2">
      <c r="A1850" s="32"/>
      <c r="B1850" s="7"/>
      <c r="C1850" s="7"/>
      <c r="D1850" s="7"/>
      <c r="E1850" s="7"/>
      <c r="F1850" s="7"/>
      <c r="G1850" s="7"/>
      <c r="H1850" s="7"/>
      <c r="I1850" s="8"/>
      <c r="J1850" s="8"/>
      <c r="L1850" s="9"/>
      <c r="M1850" s="9"/>
      <c r="N1850" s="9"/>
      <c r="O1850" s="9"/>
      <c r="P1850" s="9"/>
      <c r="Q1850" s="9"/>
      <c r="R1850" s="9"/>
      <c r="S1850" s="10"/>
      <c r="T1850" s="10"/>
      <c r="V1850" s="84"/>
      <c r="W1850" s="84"/>
      <c r="X1850" s="87"/>
      <c r="Z1850" s="13"/>
      <c r="AA1850" s="11"/>
      <c r="AB1850" s="22"/>
      <c r="AD1850" s="90"/>
      <c r="AF1850" s="12"/>
      <c r="AG1850" s="104"/>
      <c r="AI1850" s="94"/>
      <c r="AJ1850" s="94"/>
      <c r="AK1850" s="94"/>
      <c r="AM1850" s="7"/>
      <c r="AN1850" s="7"/>
      <c r="AO1850" s="7"/>
      <c r="AP1850" s="7"/>
      <c r="AQ1850" s="7"/>
      <c r="AR1850" s="7"/>
      <c r="AS1850" s="18"/>
      <c r="AU1850" s="9"/>
      <c r="AV1850" s="9"/>
      <c r="AW1850" s="9"/>
      <c r="AX1850" s="9"/>
      <c r="AY1850" s="9"/>
      <c r="AZ1850" s="9"/>
      <c r="BA1850" s="10"/>
    </row>
    <row r="1851" spans="1:53" ht="12.75" customHeight="1" x14ac:dyDescent="0.2">
      <c r="A1851" s="32"/>
      <c r="B1851" s="7"/>
      <c r="C1851" s="7"/>
      <c r="D1851" s="7"/>
      <c r="E1851" s="7"/>
      <c r="F1851" s="7"/>
      <c r="G1851" s="7"/>
      <c r="H1851" s="7"/>
      <c r="I1851" s="8"/>
      <c r="J1851" s="8"/>
      <c r="L1851" s="9"/>
      <c r="M1851" s="9"/>
      <c r="N1851" s="9"/>
      <c r="O1851" s="9"/>
      <c r="P1851" s="9"/>
      <c r="Q1851" s="9"/>
      <c r="R1851" s="9"/>
      <c r="S1851" s="10"/>
      <c r="T1851" s="10"/>
      <c r="V1851" s="84"/>
      <c r="W1851" s="84"/>
      <c r="X1851" s="87"/>
      <c r="Z1851" s="13"/>
      <c r="AA1851" s="11"/>
      <c r="AB1851" s="22"/>
      <c r="AD1851" s="90"/>
      <c r="AF1851" s="12"/>
      <c r="AG1851" s="104"/>
      <c r="AI1851" s="94"/>
      <c r="AJ1851" s="94"/>
      <c r="AK1851" s="94"/>
      <c r="AM1851" s="7"/>
      <c r="AN1851" s="7"/>
      <c r="AO1851" s="7"/>
      <c r="AP1851" s="7"/>
      <c r="AQ1851" s="7"/>
      <c r="AR1851" s="7"/>
      <c r="AS1851" s="18"/>
      <c r="AU1851" s="9"/>
      <c r="AV1851" s="9"/>
      <c r="AW1851" s="9"/>
      <c r="AX1851" s="9"/>
      <c r="AY1851" s="9"/>
      <c r="AZ1851" s="9"/>
      <c r="BA1851" s="10"/>
    </row>
    <row r="1852" spans="1:53" ht="12.75" customHeight="1" x14ac:dyDescent="0.2">
      <c r="A1852" s="32"/>
      <c r="B1852" s="7"/>
      <c r="C1852" s="7"/>
      <c r="D1852" s="7"/>
      <c r="E1852" s="7"/>
      <c r="F1852" s="7"/>
      <c r="G1852" s="7"/>
      <c r="H1852" s="7"/>
      <c r="I1852" s="8"/>
      <c r="J1852" s="8"/>
      <c r="L1852" s="9"/>
      <c r="M1852" s="9"/>
      <c r="N1852" s="9"/>
      <c r="O1852" s="9"/>
      <c r="P1852" s="9"/>
      <c r="Q1852" s="9"/>
      <c r="R1852" s="9"/>
      <c r="S1852" s="10"/>
      <c r="T1852" s="10"/>
      <c r="V1852" s="84"/>
      <c r="W1852" s="84"/>
      <c r="X1852" s="87"/>
      <c r="Z1852" s="13"/>
      <c r="AA1852" s="11"/>
      <c r="AB1852" s="22"/>
      <c r="AD1852" s="90"/>
      <c r="AF1852" s="12"/>
      <c r="AG1852" s="104"/>
      <c r="AI1852" s="94"/>
      <c r="AJ1852" s="94"/>
      <c r="AK1852" s="94"/>
      <c r="AM1852" s="7"/>
      <c r="AN1852" s="7"/>
      <c r="AO1852" s="7"/>
      <c r="AP1852" s="7"/>
      <c r="AQ1852" s="7"/>
      <c r="AR1852" s="7"/>
      <c r="AS1852" s="18"/>
      <c r="AU1852" s="9"/>
      <c r="AV1852" s="9"/>
      <c r="AW1852" s="9"/>
      <c r="AX1852" s="9"/>
      <c r="AY1852" s="9"/>
      <c r="AZ1852" s="9"/>
      <c r="BA1852" s="10"/>
    </row>
    <row r="1853" spans="1:53" ht="12.75" customHeight="1" x14ac:dyDescent="0.2">
      <c r="A1853" s="32"/>
      <c r="B1853" s="7"/>
      <c r="C1853" s="7"/>
      <c r="D1853" s="7"/>
      <c r="E1853" s="7"/>
      <c r="F1853" s="7"/>
      <c r="G1853" s="7"/>
      <c r="H1853" s="7"/>
      <c r="I1853" s="8"/>
      <c r="J1853" s="8"/>
      <c r="L1853" s="9"/>
      <c r="M1853" s="9"/>
      <c r="N1853" s="9"/>
      <c r="O1853" s="9"/>
      <c r="P1853" s="9"/>
      <c r="Q1853" s="9"/>
      <c r="R1853" s="9"/>
      <c r="S1853" s="10"/>
      <c r="T1853" s="10"/>
      <c r="V1853" s="84"/>
      <c r="W1853" s="84"/>
      <c r="X1853" s="87"/>
      <c r="Z1853" s="13"/>
      <c r="AA1853" s="11"/>
      <c r="AB1853" s="22"/>
      <c r="AD1853" s="90"/>
      <c r="AF1853" s="12"/>
      <c r="AG1853" s="104"/>
      <c r="AI1853" s="94"/>
      <c r="AJ1853" s="94"/>
      <c r="AK1853" s="94"/>
      <c r="AM1853" s="7"/>
      <c r="AN1853" s="7"/>
      <c r="AO1853" s="7"/>
      <c r="AP1853" s="7"/>
      <c r="AQ1853" s="7"/>
      <c r="AR1853" s="7"/>
      <c r="AS1853" s="18"/>
      <c r="AU1853" s="9"/>
      <c r="AV1853" s="9"/>
      <c r="AW1853" s="9"/>
      <c r="AX1853" s="9"/>
      <c r="AY1853" s="9"/>
      <c r="AZ1853" s="9"/>
      <c r="BA1853" s="10"/>
    </row>
    <row r="1854" spans="1:53" ht="12.75" customHeight="1" x14ac:dyDescent="0.2">
      <c r="A1854" s="32"/>
      <c r="B1854" s="7"/>
      <c r="C1854" s="7"/>
      <c r="D1854" s="7"/>
      <c r="E1854" s="7"/>
      <c r="F1854" s="7"/>
      <c r="G1854" s="7"/>
      <c r="H1854" s="7"/>
      <c r="I1854" s="8"/>
      <c r="J1854" s="8"/>
      <c r="L1854" s="9"/>
      <c r="M1854" s="9"/>
      <c r="N1854" s="9"/>
      <c r="O1854" s="9"/>
      <c r="P1854" s="9"/>
      <c r="Q1854" s="9"/>
      <c r="R1854" s="9"/>
      <c r="S1854" s="10"/>
      <c r="T1854" s="10"/>
      <c r="V1854" s="84"/>
      <c r="W1854" s="84"/>
      <c r="X1854" s="87"/>
      <c r="Z1854" s="13"/>
      <c r="AA1854" s="11"/>
      <c r="AB1854" s="22"/>
      <c r="AD1854" s="90"/>
      <c r="AF1854" s="12"/>
      <c r="AG1854" s="104"/>
      <c r="AI1854" s="94"/>
      <c r="AJ1854" s="94"/>
      <c r="AK1854" s="94"/>
      <c r="AM1854" s="7"/>
      <c r="AN1854" s="7"/>
      <c r="AO1854" s="7"/>
      <c r="AP1854" s="7"/>
      <c r="AQ1854" s="7"/>
      <c r="AR1854" s="7"/>
      <c r="AS1854" s="18"/>
      <c r="AU1854" s="9"/>
      <c r="AV1854" s="9"/>
      <c r="AW1854" s="9"/>
      <c r="AX1854" s="9"/>
      <c r="AY1854" s="9"/>
      <c r="AZ1854" s="9"/>
      <c r="BA1854" s="10"/>
    </row>
    <row r="1855" spans="1:53" ht="12.75" customHeight="1" x14ac:dyDescent="0.2">
      <c r="A1855" s="32"/>
      <c r="B1855" s="7"/>
      <c r="C1855" s="7"/>
      <c r="D1855" s="7"/>
      <c r="E1855" s="7"/>
      <c r="F1855" s="7"/>
      <c r="G1855" s="7"/>
      <c r="H1855" s="7"/>
      <c r="I1855" s="8"/>
      <c r="J1855" s="8"/>
      <c r="L1855" s="9"/>
      <c r="M1855" s="9"/>
      <c r="N1855" s="9"/>
      <c r="O1855" s="9"/>
      <c r="P1855" s="9"/>
      <c r="Q1855" s="9"/>
      <c r="R1855" s="9"/>
      <c r="S1855" s="10"/>
      <c r="T1855" s="10"/>
      <c r="V1855" s="84"/>
      <c r="W1855" s="84"/>
      <c r="X1855" s="87"/>
      <c r="Z1855" s="13"/>
      <c r="AA1855" s="11"/>
      <c r="AB1855" s="22"/>
      <c r="AD1855" s="90"/>
      <c r="AF1855" s="12"/>
      <c r="AG1855" s="104"/>
      <c r="AI1855" s="94"/>
      <c r="AJ1855" s="94"/>
      <c r="AK1855" s="94"/>
      <c r="AM1855" s="7"/>
      <c r="AN1855" s="7"/>
      <c r="AO1855" s="7"/>
      <c r="AP1855" s="7"/>
      <c r="AQ1855" s="7"/>
      <c r="AR1855" s="7"/>
      <c r="AS1855" s="18"/>
      <c r="AU1855" s="9"/>
      <c r="AV1855" s="9"/>
      <c r="AW1855" s="9"/>
      <c r="AX1855" s="9"/>
      <c r="AY1855" s="9"/>
      <c r="AZ1855" s="9"/>
      <c r="BA1855" s="10"/>
    </row>
    <row r="1856" spans="1:53" ht="12.75" customHeight="1" x14ac:dyDescent="0.2">
      <c r="A1856" s="32"/>
      <c r="B1856" s="7"/>
      <c r="C1856" s="7"/>
      <c r="D1856" s="7"/>
      <c r="E1856" s="7"/>
      <c r="F1856" s="7"/>
      <c r="G1856" s="7"/>
      <c r="H1856" s="7"/>
      <c r="I1856" s="8"/>
      <c r="J1856" s="8"/>
      <c r="L1856" s="9"/>
      <c r="M1856" s="9"/>
      <c r="N1856" s="9"/>
      <c r="O1856" s="9"/>
      <c r="P1856" s="9"/>
      <c r="Q1856" s="9"/>
      <c r="R1856" s="9"/>
      <c r="S1856" s="10"/>
      <c r="T1856" s="10"/>
      <c r="V1856" s="84"/>
      <c r="W1856" s="84"/>
      <c r="X1856" s="87"/>
      <c r="Z1856" s="13"/>
      <c r="AA1856" s="11"/>
      <c r="AB1856" s="22"/>
      <c r="AD1856" s="90"/>
      <c r="AF1856" s="12"/>
      <c r="AG1856" s="104"/>
      <c r="AI1856" s="94"/>
      <c r="AJ1856" s="94"/>
      <c r="AK1856" s="94"/>
      <c r="AM1856" s="7"/>
      <c r="AN1856" s="7"/>
      <c r="AO1856" s="7"/>
      <c r="AP1856" s="7"/>
      <c r="AQ1856" s="7"/>
      <c r="AR1856" s="7"/>
      <c r="AS1856" s="18"/>
      <c r="AU1856" s="9"/>
      <c r="AV1856" s="9"/>
      <c r="AW1856" s="9"/>
      <c r="AX1856" s="9"/>
      <c r="AY1856" s="9"/>
      <c r="AZ1856" s="9"/>
      <c r="BA1856" s="10"/>
    </row>
    <row r="1857" spans="1:53" ht="12.75" customHeight="1" x14ac:dyDescent="0.2">
      <c r="A1857" s="32"/>
      <c r="B1857" s="7"/>
      <c r="C1857" s="7"/>
      <c r="D1857" s="7"/>
      <c r="E1857" s="7"/>
      <c r="F1857" s="7"/>
      <c r="G1857" s="7"/>
      <c r="H1857" s="7"/>
      <c r="I1857" s="8"/>
      <c r="J1857" s="8"/>
      <c r="L1857" s="9"/>
      <c r="M1857" s="9"/>
      <c r="N1857" s="9"/>
      <c r="O1857" s="9"/>
      <c r="P1857" s="9"/>
      <c r="Q1857" s="9"/>
      <c r="R1857" s="9"/>
      <c r="S1857" s="10"/>
      <c r="T1857" s="10"/>
      <c r="V1857" s="84"/>
      <c r="W1857" s="84"/>
      <c r="X1857" s="87"/>
      <c r="Z1857" s="13"/>
      <c r="AA1857" s="11"/>
      <c r="AB1857" s="22"/>
      <c r="AD1857" s="90"/>
      <c r="AF1857" s="12"/>
      <c r="AG1857" s="104"/>
      <c r="AI1857" s="94"/>
      <c r="AJ1857" s="94"/>
      <c r="AK1857" s="94"/>
      <c r="AM1857" s="7"/>
      <c r="AN1857" s="7"/>
      <c r="AO1857" s="7"/>
      <c r="AP1857" s="7"/>
      <c r="AQ1857" s="7"/>
      <c r="AR1857" s="7"/>
      <c r="AS1857" s="18"/>
      <c r="AU1857" s="9"/>
      <c r="AV1857" s="9"/>
      <c r="AW1857" s="9"/>
      <c r="AX1857" s="9"/>
      <c r="AY1857" s="9"/>
      <c r="AZ1857" s="9"/>
      <c r="BA1857" s="10"/>
    </row>
    <row r="1858" spans="1:53" ht="12.75" customHeight="1" x14ac:dyDescent="0.2">
      <c r="A1858" s="32"/>
      <c r="B1858" s="7"/>
      <c r="C1858" s="7"/>
      <c r="D1858" s="7"/>
      <c r="E1858" s="7"/>
      <c r="F1858" s="7"/>
      <c r="G1858" s="7"/>
      <c r="H1858" s="7"/>
      <c r="I1858" s="8"/>
      <c r="J1858" s="8"/>
      <c r="L1858" s="9"/>
      <c r="M1858" s="9"/>
      <c r="N1858" s="9"/>
      <c r="O1858" s="9"/>
      <c r="P1858" s="9"/>
      <c r="Q1858" s="9"/>
      <c r="R1858" s="9"/>
      <c r="S1858" s="10"/>
      <c r="T1858" s="10"/>
      <c r="V1858" s="84"/>
      <c r="W1858" s="84"/>
      <c r="X1858" s="87"/>
      <c r="Z1858" s="13"/>
      <c r="AA1858" s="11"/>
      <c r="AB1858" s="22"/>
      <c r="AD1858" s="90"/>
      <c r="AF1858" s="12"/>
      <c r="AG1858" s="104"/>
      <c r="AI1858" s="94"/>
      <c r="AJ1858" s="94"/>
      <c r="AK1858" s="94"/>
      <c r="AM1858" s="7"/>
      <c r="AN1858" s="7"/>
      <c r="AO1858" s="7"/>
      <c r="AP1858" s="7"/>
      <c r="AQ1858" s="7"/>
      <c r="AR1858" s="7"/>
      <c r="AS1858" s="18"/>
      <c r="AU1858" s="9"/>
      <c r="AV1858" s="9"/>
      <c r="AW1858" s="9"/>
      <c r="AX1858" s="9"/>
      <c r="AY1858" s="9"/>
      <c r="AZ1858" s="9"/>
      <c r="BA1858" s="10"/>
    </row>
    <row r="1859" spans="1:53" ht="12.75" customHeight="1" x14ac:dyDescent="0.2">
      <c r="A1859" s="32"/>
      <c r="B1859" s="7"/>
      <c r="C1859" s="7"/>
      <c r="D1859" s="7"/>
      <c r="E1859" s="7"/>
      <c r="F1859" s="7"/>
      <c r="G1859" s="7"/>
      <c r="H1859" s="7"/>
      <c r="I1859" s="8"/>
      <c r="J1859" s="8"/>
      <c r="L1859" s="9"/>
      <c r="M1859" s="9"/>
      <c r="N1859" s="9"/>
      <c r="O1859" s="9"/>
      <c r="P1859" s="9"/>
      <c r="Q1859" s="9"/>
      <c r="R1859" s="9"/>
      <c r="S1859" s="10"/>
      <c r="T1859" s="10"/>
      <c r="V1859" s="84"/>
      <c r="W1859" s="84"/>
      <c r="X1859" s="87"/>
      <c r="Z1859" s="13"/>
      <c r="AA1859" s="11"/>
      <c r="AB1859" s="22"/>
      <c r="AD1859" s="90"/>
      <c r="AF1859" s="12"/>
      <c r="AG1859" s="104"/>
      <c r="AI1859" s="94"/>
      <c r="AJ1859" s="94"/>
      <c r="AK1859" s="94"/>
      <c r="AM1859" s="7"/>
      <c r="AN1859" s="7"/>
      <c r="AO1859" s="7"/>
      <c r="AP1859" s="7"/>
      <c r="AQ1859" s="7"/>
      <c r="AR1859" s="7"/>
      <c r="AS1859" s="18"/>
      <c r="AU1859" s="9"/>
      <c r="AV1859" s="9"/>
      <c r="AW1859" s="9"/>
      <c r="AX1859" s="9"/>
      <c r="AY1859" s="9"/>
      <c r="AZ1859" s="9"/>
      <c r="BA1859" s="10"/>
    </row>
    <row r="1860" spans="1:53" ht="12.75" customHeight="1" x14ac:dyDescent="0.2">
      <c r="A1860" s="32"/>
      <c r="B1860" s="7"/>
      <c r="C1860" s="7"/>
      <c r="D1860" s="7"/>
      <c r="E1860" s="7"/>
      <c r="F1860" s="7"/>
      <c r="G1860" s="7"/>
      <c r="H1860" s="7"/>
      <c r="I1860" s="8"/>
      <c r="J1860" s="8"/>
      <c r="L1860" s="9"/>
      <c r="M1860" s="9"/>
      <c r="N1860" s="9"/>
      <c r="O1860" s="9"/>
      <c r="P1860" s="9"/>
      <c r="Q1860" s="9"/>
      <c r="R1860" s="9"/>
      <c r="S1860" s="10"/>
      <c r="T1860" s="10"/>
      <c r="V1860" s="84"/>
      <c r="W1860" s="84"/>
      <c r="X1860" s="87"/>
      <c r="Z1860" s="13"/>
      <c r="AA1860" s="11"/>
      <c r="AB1860" s="22"/>
      <c r="AD1860" s="90"/>
      <c r="AF1860" s="12"/>
      <c r="AG1860" s="104"/>
      <c r="AI1860" s="94"/>
      <c r="AJ1860" s="94"/>
      <c r="AK1860" s="94"/>
      <c r="AM1860" s="7"/>
      <c r="AN1860" s="7"/>
      <c r="AO1860" s="7"/>
      <c r="AP1860" s="7"/>
      <c r="AQ1860" s="7"/>
      <c r="AR1860" s="7"/>
      <c r="AS1860" s="18"/>
      <c r="AU1860" s="9"/>
      <c r="AV1860" s="9"/>
      <c r="AW1860" s="9"/>
      <c r="AX1860" s="9"/>
      <c r="AY1860" s="9"/>
      <c r="AZ1860" s="9"/>
      <c r="BA1860" s="10"/>
    </row>
    <row r="1861" spans="1:53" ht="12.75" customHeight="1" x14ac:dyDescent="0.2">
      <c r="A1861" s="32"/>
      <c r="B1861" s="7"/>
      <c r="C1861" s="7"/>
      <c r="D1861" s="7"/>
      <c r="E1861" s="7"/>
      <c r="F1861" s="7"/>
      <c r="G1861" s="7"/>
      <c r="H1861" s="7"/>
      <c r="I1861" s="8"/>
      <c r="J1861" s="8"/>
      <c r="L1861" s="9"/>
      <c r="M1861" s="9"/>
      <c r="N1861" s="9"/>
      <c r="O1861" s="9"/>
      <c r="P1861" s="9"/>
      <c r="Q1861" s="9"/>
      <c r="R1861" s="9"/>
      <c r="S1861" s="10"/>
      <c r="T1861" s="10"/>
      <c r="V1861" s="84"/>
      <c r="W1861" s="84"/>
      <c r="X1861" s="87"/>
      <c r="Z1861" s="13"/>
      <c r="AA1861" s="11"/>
      <c r="AB1861" s="22"/>
      <c r="AD1861" s="90"/>
      <c r="AF1861" s="12"/>
      <c r="AG1861" s="104"/>
      <c r="AI1861" s="94"/>
      <c r="AJ1861" s="94"/>
      <c r="AK1861" s="94"/>
      <c r="AM1861" s="7"/>
      <c r="AN1861" s="7"/>
      <c r="AO1861" s="7"/>
      <c r="AP1861" s="7"/>
      <c r="AQ1861" s="7"/>
      <c r="AR1861" s="7"/>
      <c r="AS1861" s="18"/>
      <c r="AU1861" s="9"/>
      <c r="AV1861" s="9"/>
      <c r="AW1861" s="9"/>
      <c r="AX1861" s="9"/>
      <c r="AY1861" s="9"/>
      <c r="AZ1861" s="9"/>
      <c r="BA1861" s="10"/>
    </row>
    <row r="1862" spans="1:53" ht="12.75" customHeight="1" x14ac:dyDescent="0.2">
      <c r="A1862" s="32"/>
      <c r="B1862" s="7"/>
      <c r="C1862" s="7"/>
      <c r="D1862" s="7"/>
      <c r="E1862" s="7"/>
      <c r="F1862" s="7"/>
      <c r="G1862" s="7"/>
      <c r="H1862" s="7"/>
      <c r="I1862" s="8"/>
      <c r="J1862" s="8"/>
      <c r="L1862" s="9"/>
      <c r="M1862" s="9"/>
      <c r="N1862" s="9"/>
      <c r="O1862" s="9"/>
      <c r="P1862" s="9"/>
      <c r="Q1862" s="9"/>
      <c r="R1862" s="9"/>
      <c r="S1862" s="10"/>
      <c r="T1862" s="10"/>
      <c r="V1862" s="84"/>
      <c r="W1862" s="84"/>
      <c r="X1862" s="87"/>
      <c r="Z1862" s="13"/>
      <c r="AA1862" s="11"/>
      <c r="AB1862" s="22"/>
      <c r="AD1862" s="90"/>
      <c r="AF1862" s="12"/>
      <c r="AG1862" s="104"/>
      <c r="AI1862" s="94"/>
      <c r="AJ1862" s="94"/>
      <c r="AK1862" s="94"/>
      <c r="AM1862" s="7"/>
      <c r="AN1862" s="7"/>
      <c r="AO1862" s="7"/>
      <c r="AP1862" s="7"/>
      <c r="AQ1862" s="7"/>
      <c r="AR1862" s="7"/>
      <c r="AS1862" s="18"/>
      <c r="AU1862" s="9"/>
      <c r="AV1862" s="9"/>
      <c r="AW1862" s="9"/>
      <c r="AX1862" s="9"/>
      <c r="AY1862" s="9"/>
      <c r="AZ1862" s="9"/>
      <c r="BA1862" s="10"/>
    </row>
    <row r="1863" spans="1:53" ht="12.75" customHeight="1" x14ac:dyDescent="0.2">
      <c r="A1863" s="32"/>
      <c r="B1863" s="7"/>
      <c r="C1863" s="7"/>
      <c r="D1863" s="7"/>
      <c r="E1863" s="7"/>
      <c r="F1863" s="7"/>
      <c r="G1863" s="7"/>
      <c r="H1863" s="7"/>
      <c r="I1863" s="8"/>
      <c r="J1863" s="8"/>
      <c r="L1863" s="9"/>
      <c r="M1863" s="9"/>
      <c r="N1863" s="9"/>
      <c r="O1863" s="9"/>
      <c r="P1863" s="9"/>
      <c r="Q1863" s="9"/>
      <c r="R1863" s="9"/>
      <c r="S1863" s="10"/>
      <c r="T1863" s="10"/>
      <c r="V1863" s="84"/>
      <c r="W1863" s="84"/>
      <c r="X1863" s="87"/>
      <c r="Z1863" s="13"/>
      <c r="AA1863" s="11"/>
      <c r="AB1863" s="22"/>
      <c r="AD1863" s="90"/>
      <c r="AF1863" s="12"/>
      <c r="AG1863" s="104"/>
      <c r="AI1863" s="94"/>
      <c r="AJ1863" s="94"/>
      <c r="AK1863" s="94"/>
      <c r="AM1863" s="7"/>
      <c r="AN1863" s="7"/>
      <c r="AO1863" s="7"/>
      <c r="AP1863" s="7"/>
      <c r="AQ1863" s="7"/>
      <c r="AR1863" s="7"/>
      <c r="AS1863" s="18"/>
      <c r="AU1863" s="9"/>
      <c r="AV1863" s="9"/>
      <c r="AW1863" s="9"/>
      <c r="AX1863" s="9"/>
      <c r="AY1863" s="9"/>
      <c r="AZ1863" s="9"/>
      <c r="BA1863" s="10"/>
    </row>
    <row r="1864" spans="1:53" ht="12.75" customHeight="1" x14ac:dyDescent="0.2">
      <c r="A1864" s="32"/>
      <c r="B1864" s="7"/>
      <c r="C1864" s="7"/>
      <c r="D1864" s="7"/>
      <c r="E1864" s="7"/>
      <c r="F1864" s="7"/>
      <c r="G1864" s="7"/>
      <c r="H1864" s="7"/>
      <c r="I1864" s="8"/>
      <c r="J1864" s="8"/>
      <c r="L1864" s="9"/>
      <c r="M1864" s="9"/>
      <c r="N1864" s="9"/>
      <c r="O1864" s="9"/>
      <c r="P1864" s="9"/>
      <c r="Q1864" s="9"/>
      <c r="R1864" s="9"/>
      <c r="S1864" s="10"/>
      <c r="T1864" s="10"/>
      <c r="V1864" s="84"/>
      <c r="W1864" s="84"/>
      <c r="X1864" s="87"/>
      <c r="Z1864" s="13"/>
      <c r="AA1864" s="11"/>
      <c r="AB1864" s="22"/>
      <c r="AD1864" s="90"/>
      <c r="AF1864" s="12"/>
      <c r="AG1864" s="104"/>
      <c r="AI1864" s="94"/>
      <c r="AJ1864" s="94"/>
      <c r="AK1864" s="94"/>
      <c r="AM1864" s="7"/>
      <c r="AN1864" s="7"/>
      <c r="AO1864" s="7"/>
      <c r="AP1864" s="7"/>
      <c r="AQ1864" s="7"/>
      <c r="AR1864" s="7"/>
      <c r="AS1864" s="18"/>
      <c r="AU1864" s="9"/>
      <c r="AV1864" s="9"/>
      <c r="AW1864" s="9"/>
      <c r="AX1864" s="9"/>
      <c r="AY1864" s="9"/>
      <c r="AZ1864" s="9"/>
      <c r="BA1864" s="10"/>
    </row>
    <row r="1865" spans="1:53" ht="12.75" customHeight="1" x14ac:dyDescent="0.2">
      <c r="A1865" s="32"/>
      <c r="B1865" s="7"/>
      <c r="C1865" s="7"/>
      <c r="D1865" s="7"/>
      <c r="E1865" s="7"/>
      <c r="F1865" s="7"/>
      <c r="G1865" s="7"/>
      <c r="H1865" s="7"/>
      <c r="I1865" s="8"/>
      <c r="J1865" s="8"/>
      <c r="L1865" s="9"/>
      <c r="M1865" s="9"/>
      <c r="N1865" s="9"/>
      <c r="O1865" s="9"/>
      <c r="P1865" s="9"/>
      <c r="Q1865" s="9"/>
      <c r="R1865" s="9"/>
      <c r="S1865" s="10"/>
      <c r="T1865" s="10"/>
      <c r="V1865" s="84"/>
      <c r="W1865" s="84"/>
      <c r="X1865" s="87"/>
      <c r="Z1865" s="13"/>
      <c r="AA1865" s="11"/>
      <c r="AB1865" s="22"/>
      <c r="AD1865" s="90"/>
      <c r="AF1865" s="12"/>
      <c r="AG1865" s="104"/>
      <c r="AI1865" s="94"/>
      <c r="AJ1865" s="94"/>
      <c r="AK1865" s="94"/>
      <c r="AM1865" s="7"/>
      <c r="AN1865" s="7"/>
      <c r="AO1865" s="7"/>
      <c r="AP1865" s="7"/>
      <c r="AQ1865" s="7"/>
      <c r="AR1865" s="7"/>
      <c r="AS1865" s="18"/>
      <c r="AU1865" s="9"/>
      <c r="AV1865" s="9"/>
      <c r="AW1865" s="9"/>
      <c r="AX1865" s="9"/>
      <c r="AY1865" s="9"/>
      <c r="AZ1865" s="9"/>
      <c r="BA1865" s="10"/>
    </row>
    <row r="1866" spans="1:53" ht="12.75" customHeight="1" x14ac:dyDescent="0.2">
      <c r="A1866" s="32"/>
      <c r="B1866" s="7"/>
      <c r="C1866" s="7"/>
      <c r="D1866" s="7"/>
      <c r="E1866" s="7"/>
      <c r="F1866" s="7"/>
      <c r="G1866" s="7"/>
      <c r="H1866" s="7"/>
      <c r="I1866" s="8"/>
      <c r="J1866" s="8"/>
      <c r="L1866" s="9"/>
      <c r="M1866" s="9"/>
      <c r="N1866" s="9"/>
      <c r="O1866" s="9"/>
      <c r="P1866" s="9"/>
      <c r="Q1866" s="9"/>
      <c r="R1866" s="9"/>
      <c r="S1866" s="10"/>
      <c r="T1866" s="10"/>
      <c r="V1866" s="84"/>
      <c r="W1866" s="84"/>
      <c r="X1866" s="87"/>
      <c r="Z1866" s="13"/>
      <c r="AA1866" s="11"/>
      <c r="AB1866" s="22"/>
      <c r="AD1866" s="90"/>
      <c r="AF1866" s="12"/>
      <c r="AG1866" s="104"/>
      <c r="AI1866" s="94"/>
      <c r="AJ1866" s="94"/>
      <c r="AK1866" s="94"/>
      <c r="AM1866" s="7"/>
      <c r="AN1866" s="7"/>
      <c r="AO1866" s="7"/>
      <c r="AP1866" s="7"/>
      <c r="AQ1866" s="7"/>
      <c r="AR1866" s="7"/>
      <c r="AS1866" s="18"/>
      <c r="AU1866" s="9"/>
      <c r="AV1866" s="9"/>
      <c r="AW1866" s="9"/>
      <c r="AX1866" s="9"/>
      <c r="AY1866" s="9"/>
      <c r="AZ1866" s="9"/>
      <c r="BA1866" s="10"/>
    </row>
    <row r="1867" spans="1:53" ht="12.75" customHeight="1" x14ac:dyDescent="0.2">
      <c r="A1867" s="32"/>
      <c r="B1867" s="7"/>
      <c r="C1867" s="7"/>
      <c r="D1867" s="7"/>
      <c r="E1867" s="7"/>
      <c r="F1867" s="7"/>
      <c r="G1867" s="7"/>
      <c r="H1867" s="7"/>
      <c r="I1867" s="8"/>
      <c r="J1867" s="8"/>
      <c r="L1867" s="9"/>
      <c r="M1867" s="9"/>
      <c r="N1867" s="9"/>
      <c r="O1867" s="9"/>
      <c r="P1867" s="9"/>
      <c r="Q1867" s="9"/>
      <c r="R1867" s="9"/>
      <c r="S1867" s="10"/>
      <c r="T1867" s="10"/>
      <c r="V1867" s="84"/>
      <c r="W1867" s="84"/>
      <c r="X1867" s="87"/>
      <c r="Z1867" s="13"/>
      <c r="AA1867" s="11"/>
      <c r="AB1867" s="22"/>
      <c r="AD1867" s="90"/>
      <c r="AF1867" s="12"/>
      <c r="AG1867" s="104"/>
      <c r="AI1867" s="94"/>
      <c r="AJ1867" s="94"/>
      <c r="AK1867" s="94"/>
      <c r="AM1867" s="7"/>
      <c r="AN1867" s="7"/>
      <c r="AO1867" s="7"/>
      <c r="AP1867" s="7"/>
      <c r="AQ1867" s="7"/>
      <c r="AR1867" s="7"/>
      <c r="AS1867" s="18"/>
      <c r="AU1867" s="9"/>
      <c r="AV1867" s="9"/>
      <c r="AW1867" s="9"/>
      <c r="AX1867" s="9"/>
      <c r="AY1867" s="9"/>
      <c r="AZ1867" s="9"/>
      <c r="BA1867" s="10"/>
    </row>
    <row r="1868" spans="1:53" ht="12.75" customHeight="1" x14ac:dyDescent="0.2">
      <c r="A1868" s="32"/>
      <c r="B1868" s="7"/>
      <c r="C1868" s="7"/>
      <c r="D1868" s="7"/>
      <c r="E1868" s="7"/>
      <c r="F1868" s="7"/>
      <c r="G1868" s="7"/>
      <c r="H1868" s="7"/>
      <c r="I1868" s="8"/>
      <c r="J1868" s="8"/>
      <c r="L1868" s="9"/>
      <c r="M1868" s="9"/>
      <c r="N1868" s="9"/>
      <c r="O1868" s="9"/>
      <c r="P1868" s="9"/>
      <c r="Q1868" s="9"/>
      <c r="R1868" s="9"/>
      <c r="S1868" s="10"/>
      <c r="T1868" s="10"/>
      <c r="V1868" s="84"/>
      <c r="W1868" s="84"/>
      <c r="X1868" s="87"/>
      <c r="Z1868" s="13"/>
      <c r="AA1868" s="11"/>
      <c r="AB1868" s="22"/>
      <c r="AD1868" s="90"/>
      <c r="AF1868" s="12"/>
      <c r="AG1868" s="104"/>
      <c r="AI1868" s="94"/>
      <c r="AJ1868" s="94"/>
      <c r="AK1868" s="94"/>
      <c r="AM1868" s="7"/>
      <c r="AN1868" s="7"/>
      <c r="AO1868" s="7"/>
      <c r="AP1868" s="7"/>
      <c r="AQ1868" s="7"/>
      <c r="AR1868" s="7"/>
      <c r="AS1868" s="18"/>
      <c r="AU1868" s="9"/>
      <c r="AV1868" s="9"/>
      <c r="AW1868" s="9"/>
      <c r="AX1868" s="9"/>
      <c r="AY1868" s="9"/>
      <c r="AZ1868" s="9"/>
      <c r="BA1868" s="10"/>
    </row>
    <row r="1869" spans="1:53" ht="12.75" customHeight="1" x14ac:dyDescent="0.2">
      <c r="A1869" s="32"/>
      <c r="B1869" s="7"/>
      <c r="C1869" s="7"/>
      <c r="D1869" s="7"/>
      <c r="E1869" s="7"/>
      <c r="F1869" s="7"/>
      <c r="G1869" s="7"/>
      <c r="H1869" s="7"/>
      <c r="I1869" s="8"/>
      <c r="J1869" s="8"/>
      <c r="L1869" s="9"/>
      <c r="M1869" s="9"/>
      <c r="N1869" s="9"/>
      <c r="O1869" s="9"/>
      <c r="P1869" s="9"/>
      <c r="Q1869" s="9"/>
      <c r="R1869" s="9"/>
      <c r="S1869" s="10"/>
      <c r="T1869" s="10"/>
      <c r="V1869" s="84"/>
      <c r="W1869" s="84"/>
      <c r="X1869" s="87"/>
      <c r="Z1869" s="13"/>
      <c r="AA1869" s="11"/>
      <c r="AB1869" s="22"/>
      <c r="AD1869" s="90"/>
      <c r="AF1869" s="12"/>
      <c r="AG1869" s="104"/>
      <c r="AI1869" s="94"/>
      <c r="AJ1869" s="94"/>
      <c r="AK1869" s="94"/>
      <c r="AM1869" s="7"/>
      <c r="AN1869" s="7"/>
      <c r="AO1869" s="7"/>
      <c r="AP1869" s="7"/>
      <c r="AQ1869" s="7"/>
      <c r="AR1869" s="7"/>
      <c r="AS1869" s="18"/>
      <c r="AU1869" s="9"/>
      <c r="AV1869" s="9"/>
      <c r="AW1869" s="9"/>
      <c r="AX1869" s="9"/>
      <c r="AY1869" s="9"/>
      <c r="AZ1869" s="9"/>
      <c r="BA1869" s="10"/>
    </row>
    <row r="1870" spans="1:53" ht="12.75" customHeight="1" x14ac:dyDescent="0.2">
      <c r="A1870" s="32"/>
      <c r="B1870" s="7"/>
      <c r="C1870" s="7"/>
      <c r="D1870" s="7"/>
      <c r="E1870" s="7"/>
      <c r="F1870" s="7"/>
      <c r="G1870" s="7"/>
      <c r="H1870" s="7"/>
      <c r="I1870" s="8"/>
      <c r="J1870" s="8"/>
      <c r="L1870" s="9"/>
      <c r="M1870" s="9"/>
      <c r="N1870" s="9"/>
      <c r="O1870" s="9"/>
      <c r="P1870" s="9"/>
      <c r="Q1870" s="9"/>
      <c r="R1870" s="9"/>
      <c r="S1870" s="10"/>
      <c r="T1870" s="10"/>
      <c r="V1870" s="84"/>
      <c r="W1870" s="84"/>
      <c r="X1870" s="87"/>
      <c r="Z1870" s="13"/>
      <c r="AA1870" s="11"/>
      <c r="AB1870" s="22"/>
      <c r="AD1870" s="90"/>
      <c r="AF1870" s="12"/>
      <c r="AG1870" s="104"/>
      <c r="AI1870" s="94"/>
      <c r="AJ1870" s="94"/>
      <c r="AK1870" s="94"/>
      <c r="AM1870" s="7"/>
      <c r="AN1870" s="7"/>
      <c r="AO1870" s="7"/>
      <c r="AP1870" s="7"/>
      <c r="AQ1870" s="7"/>
      <c r="AR1870" s="7"/>
      <c r="AS1870" s="18"/>
      <c r="AU1870" s="9"/>
      <c r="AV1870" s="9"/>
      <c r="AW1870" s="9"/>
      <c r="AX1870" s="9"/>
      <c r="AY1870" s="9"/>
      <c r="AZ1870" s="9"/>
      <c r="BA1870" s="10"/>
    </row>
    <row r="1871" spans="1:53" ht="12.75" customHeight="1" x14ac:dyDescent="0.2">
      <c r="A1871" s="32"/>
      <c r="B1871" s="7"/>
      <c r="C1871" s="7"/>
      <c r="D1871" s="7"/>
      <c r="E1871" s="7"/>
      <c r="F1871" s="7"/>
      <c r="G1871" s="7"/>
      <c r="H1871" s="7"/>
      <c r="I1871" s="8"/>
      <c r="J1871" s="8"/>
      <c r="L1871" s="9"/>
      <c r="M1871" s="9"/>
      <c r="N1871" s="9"/>
      <c r="O1871" s="9"/>
      <c r="P1871" s="9"/>
      <c r="Q1871" s="9"/>
      <c r="R1871" s="9"/>
      <c r="S1871" s="10"/>
      <c r="T1871" s="10"/>
      <c r="V1871" s="84"/>
      <c r="W1871" s="84"/>
      <c r="X1871" s="87"/>
      <c r="Z1871" s="13"/>
      <c r="AA1871" s="11"/>
      <c r="AB1871" s="22"/>
      <c r="AD1871" s="90"/>
      <c r="AF1871" s="12"/>
      <c r="AG1871" s="104"/>
      <c r="AI1871" s="94"/>
      <c r="AJ1871" s="94"/>
      <c r="AK1871" s="94"/>
      <c r="AM1871" s="7"/>
      <c r="AN1871" s="7"/>
      <c r="AO1871" s="7"/>
      <c r="AP1871" s="7"/>
      <c r="AQ1871" s="7"/>
      <c r="AR1871" s="7"/>
      <c r="AS1871" s="18"/>
      <c r="AU1871" s="9"/>
      <c r="AV1871" s="9"/>
      <c r="AW1871" s="9"/>
      <c r="AX1871" s="9"/>
      <c r="AY1871" s="9"/>
      <c r="AZ1871" s="9"/>
      <c r="BA1871" s="10"/>
    </row>
    <row r="1872" spans="1:53" ht="12.75" customHeight="1" x14ac:dyDescent="0.2">
      <c r="A1872" s="32"/>
      <c r="B1872" s="7"/>
      <c r="C1872" s="7"/>
      <c r="D1872" s="7"/>
      <c r="E1872" s="7"/>
      <c r="F1872" s="7"/>
      <c r="G1872" s="7"/>
      <c r="H1872" s="7"/>
      <c r="I1872" s="8"/>
      <c r="J1872" s="8"/>
      <c r="L1872" s="9"/>
      <c r="M1872" s="9"/>
      <c r="N1872" s="9"/>
      <c r="O1872" s="9"/>
      <c r="P1872" s="9"/>
      <c r="Q1872" s="9"/>
      <c r="R1872" s="9"/>
      <c r="S1872" s="10"/>
      <c r="T1872" s="10"/>
      <c r="V1872" s="84"/>
      <c r="W1872" s="84"/>
      <c r="X1872" s="87"/>
      <c r="Z1872" s="13"/>
      <c r="AA1872" s="11"/>
      <c r="AB1872" s="22"/>
      <c r="AD1872" s="90"/>
      <c r="AF1872" s="12"/>
      <c r="AG1872" s="104"/>
      <c r="AI1872" s="94"/>
      <c r="AJ1872" s="94"/>
      <c r="AK1872" s="94"/>
      <c r="AM1872" s="7"/>
      <c r="AN1872" s="7"/>
      <c r="AO1872" s="7"/>
      <c r="AP1872" s="7"/>
      <c r="AQ1872" s="7"/>
      <c r="AR1872" s="7"/>
      <c r="AS1872" s="18"/>
      <c r="AU1872" s="9"/>
      <c r="AV1872" s="9"/>
      <c r="AW1872" s="9"/>
      <c r="AX1872" s="9"/>
      <c r="AY1872" s="9"/>
      <c r="AZ1872" s="9"/>
      <c r="BA1872" s="10"/>
    </row>
    <row r="1873" spans="1:53" ht="12.75" customHeight="1" x14ac:dyDescent="0.2">
      <c r="A1873" s="32"/>
      <c r="B1873" s="7"/>
      <c r="C1873" s="7"/>
      <c r="D1873" s="7"/>
      <c r="E1873" s="7"/>
      <c r="F1873" s="7"/>
      <c r="G1873" s="7"/>
      <c r="H1873" s="7"/>
      <c r="I1873" s="8"/>
      <c r="J1873" s="8"/>
      <c r="L1873" s="9"/>
      <c r="M1873" s="9"/>
      <c r="N1873" s="9"/>
      <c r="O1873" s="9"/>
      <c r="P1873" s="9"/>
      <c r="Q1873" s="9"/>
      <c r="R1873" s="9"/>
      <c r="S1873" s="10"/>
      <c r="T1873" s="10"/>
      <c r="V1873" s="84"/>
      <c r="W1873" s="84"/>
      <c r="X1873" s="87"/>
      <c r="Z1873" s="13"/>
      <c r="AA1873" s="11"/>
      <c r="AB1873" s="22"/>
      <c r="AD1873" s="90"/>
      <c r="AF1873" s="12"/>
      <c r="AG1873" s="104"/>
      <c r="AI1873" s="94"/>
      <c r="AJ1873" s="94"/>
      <c r="AK1873" s="94"/>
      <c r="AM1873" s="7"/>
      <c r="AN1873" s="7"/>
      <c r="AO1873" s="7"/>
      <c r="AP1873" s="7"/>
      <c r="AQ1873" s="7"/>
      <c r="AR1873" s="7"/>
      <c r="AS1873" s="18"/>
      <c r="AU1873" s="9"/>
      <c r="AV1873" s="9"/>
      <c r="AW1873" s="9"/>
      <c r="AX1873" s="9"/>
      <c r="AY1873" s="9"/>
      <c r="AZ1873" s="9"/>
      <c r="BA1873" s="10"/>
    </row>
    <row r="1874" spans="1:53" ht="12.75" customHeight="1" x14ac:dyDescent="0.2">
      <c r="A1874" s="32"/>
      <c r="B1874" s="7"/>
      <c r="C1874" s="7"/>
      <c r="D1874" s="7"/>
      <c r="E1874" s="7"/>
      <c r="F1874" s="7"/>
      <c r="G1874" s="7"/>
      <c r="H1874" s="7"/>
      <c r="I1874" s="8"/>
      <c r="J1874" s="8"/>
      <c r="L1874" s="9"/>
      <c r="M1874" s="9"/>
      <c r="N1874" s="9"/>
      <c r="O1874" s="9"/>
      <c r="P1874" s="9"/>
      <c r="Q1874" s="9"/>
      <c r="R1874" s="9"/>
      <c r="S1874" s="10"/>
      <c r="T1874" s="10"/>
      <c r="V1874" s="84"/>
      <c r="W1874" s="84"/>
      <c r="X1874" s="87"/>
      <c r="Z1874" s="13"/>
      <c r="AA1874" s="11"/>
      <c r="AB1874" s="22"/>
      <c r="AD1874" s="90"/>
      <c r="AF1874" s="12"/>
      <c r="AG1874" s="104"/>
      <c r="AI1874" s="94"/>
      <c r="AJ1874" s="94"/>
      <c r="AK1874" s="94"/>
      <c r="AM1874" s="7"/>
      <c r="AN1874" s="7"/>
      <c r="AO1874" s="7"/>
      <c r="AP1874" s="7"/>
      <c r="AQ1874" s="7"/>
      <c r="AR1874" s="7"/>
      <c r="AS1874" s="18"/>
      <c r="AU1874" s="9"/>
      <c r="AV1874" s="9"/>
      <c r="AW1874" s="9"/>
      <c r="AX1874" s="9"/>
      <c r="AY1874" s="9"/>
      <c r="AZ1874" s="9"/>
      <c r="BA1874" s="10"/>
    </row>
    <row r="1875" spans="1:53" ht="12.75" customHeight="1" x14ac:dyDescent="0.2">
      <c r="A1875" s="32"/>
      <c r="B1875" s="7"/>
      <c r="C1875" s="7"/>
      <c r="D1875" s="7"/>
      <c r="E1875" s="7"/>
      <c r="F1875" s="7"/>
      <c r="G1875" s="7"/>
      <c r="H1875" s="7"/>
      <c r="I1875" s="8"/>
      <c r="J1875" s="8"/>
      <c r="L1875" s="9"/>
      <c r="M1875" s="9"/>
      <c r="N1875" s="9"/>
      <c r="O1875" s="9"/>
      <c r="P1875" s="9"/>
      <c r="Q1875" s="9"/>
      <c r="R1875" s="9"/>
      <c r="S1875" s="10"/>
      <c r="T1875" s="10"/>
      <c r="V1875" s="84"/>
      <c r="W1875" s="84"/>
      <c r="X1875" s="87"/>
      <c r="Z1875" s="13"/>
      <c r="AA1875" s="11"/>
      <c r="AB1875" s="22"/>
      <c r="AD1875" s="90"/>
      <c r="AF1875" s="12"/>
      <c r="AG1875" s="104"/>
      <c r="AI1875" s="94"/>
      <c r="AJ1875" s="94"/>
      <c r="AK1875" s="94"/>
      <c r="AM1875" s="7"/>
      <c r="AN1875" s="7"/>
      <c r="AO1875" s="7"/>
      <c r="AP1875" s="7"/>
      <c r="AQ1875" s="7"/>
      <c r="AR1875" s="7"/>
      <c r="AS1875" s="18"/>
      <c r="AU1875" s="9"/>
      <c r="AV1875" s="9"/>
      <c r="AW1875" s="9"/>
      <c r="AX1875" s="9"/>
      <c r="AY1875" s="9"/>
      <c r="AZ1875" s="9"/>
      <c r="BA1875" s="10"/>
    </row>
    <row r="1876" spans="1:53" ht="12.75" customHeight="1" x14ac:dyDescent="0.2">
      <c r="A1876" s="32"/>
      <c r="B1876" s="7"/>
      <c r="C1876" s="7"/>
      <c r="D1876" s="7"/>
      <c r="E1876" s="7"/>
      <c r="F1876" s="7"/>
      <c r="G1876" s="7"/>
      <c r="H1876" s="7"/>
      <c r="I1876" s="8"/>
      <c r="J1876" s="8"/>
      <c r="L1876" s="9"/>
      <c r="M1876" s="9"/>
      <c r="N1876" s="9"/>
      <c r="O1876" s="9"/>
      <c r="P1876" s="9"/>
      <c r="Q1876" s="9"/>
      <c r="R1876" s="9"/>
      <c r="S1876" s="10"/>
      <c r="T1876" s="10"/>
      <c r="V1876" s="84"/>
      <c r="W1876" s="84"/>
      <c r="X1876" s="87"/>
      <c r="Z1876" s="13"/>
      <c r="AA1876" s="11"/>
      <c r="AB1876" s="22"/>
      <c r="AD1876" s="90"/>
      <c r="AF1876" s="12"/>
      <c r="AG1876" s="104"/>
      <c r="AI1876" s="94"/>
      <c r="AJ1876" s="94"/>
      <c r="AK1876" s="94"/>
      <c r="AM1876" s="7"/>
      <c r="AN1876" s="7"/>
      <c r="AO1876" s="7"/>
      <c r="AP1876" s="7"/>
      <c r="AQ1876" s="7"/>
      <c r="AR1876" s="7"/>
      <c r="AS1876" s="18"/>
      <c r="AU1876" s="9"/>
      <c r="AV1876" s="9"/>
      <c r="AW1876" s="9"/>
      <c r="AX1876" s="9"/>
      <c r="AY1876" s="9"/>
      <c r="AZ1876" s="9"/>
      <c r="BA1876" s="10"/>
    </row>
    <row r="1877" spans="1:53" ht="12.75" customHeight="1" x14ac:dyDescent="0.2">
      <c r="A1877" s="32"/>
      <c r="B1877" s="7"/>
      <c r="C1877" s="7"/>
      <c r="D1877" s="7"/>
      <c r="E1877" s="7"/>
      <c r="F1877" s="7"/>
      <c r="G1877" s="7"/>
      <c r="H1877" s="7"/>
      <c r="I1877" s="8"/>
      <c r="J1877" s="8"/>
      <c r="L1877" s="9"/>
      <c r="M1877" s="9"/>
      <c r="N1877" s="9"/>
      <c r="O1877" s="9"/>
      <c r="P1877" s="9"/>
      <c r="Q1877" s="9"/>
      <c r="R1877" s="9"/>
      <c r="S1877" s="10"/>
      <c r="T1877" s="10"/>
      <c r="V1877" s="84"/>
      <c r="W1877" s="84"/>
      <c r="X1877" s="87"/>
      <c r="Z1877" s="13"/>
      <c r="AA1877" s="11"/>
      <c r="AB1877" s="22"/>
      <c r="AD1877" s="90"/>
      <c r="AF1877" s="12"/>
      <c r="AG1877" s="104"/>
      <c r="AI1877" s="94"/>
      <c r="AJ1877" s="94"/>
      <c r="AK1877" s="94"/>
      <c r="AM1877" s="7"/>
      <c r="AN1877" s="7"/>
      <c r="AO1877" s="7"/>
      <c r="AP1877" s="7"/>
      <c r="AQ1877" s="7"/>
      <c r="AR1877" s="7"/>
      <c r="AS1877" s="18"/>
      <c r="AU1877" s="9"/>
      <c r="AV1877" s="9"/>
      <c r="AW1877" s="9"/>
      <c r="AX1877" s="9"/>
      <c r="AY1877" s="9"/>
      <c r="AZ1877" s="9"/>
      <c r="BA1877" s="10"/>
    </row>
    <row r="1878" spans="1:53" ht="12.75" customHeight="1" x14ac:dyDescent="0.2">
      <c r="A1878" s="32"/>
      <c r="B1878" s="7"/>
      <c r="C1878" s="7"/>
      <c r="D1878" s="7"/>
      <c r="E1878" s="7"/>
      <c r="F1878" s="7"/>
      <c r="G1878" s="7"/>
      <c r="H1878" s="7"/>
      <c r="I1878" s="8"/>
      <c r="J1878" s="8"/>
      <c r="L1878" s="9"/>
      <c r="M1878" s="9"/>
      <c r="N1878" s="9"/>
      <c r="O1878" s="9"/>
      <c r="P1878" s="9"/>
      <c r="Q1878" s="9"/>
      <c r="R1878" s="9"/>
      <c r="S1878" s="10"/>
      <c r="T1878" s="10"/>
      <c r="V1878" s="84"/>
      <c r="W1878" s="84"/>
      <c r="X1878" s="87"/>
      <c r="Z1878" s="13"/>
      <c r="AA1878" s="11"/>
      <c r="AB1878" s="22"/>
      <c r="AD1878" s="90"/>
      <c r="AF1878" s="12"/>
      <c r="AG1878" s="104"/>
      <c r="AI1878" s="94"/>
      <c r="AJ1878" s="94"/>
      <c r="AK1878" s="94"/>
      <c r="AM1878" s="7"/>
      <c r="AN1878" s="7"/>
      <c r="AO1878" s="7"/>
      <c r="AP1878" s="7"/>
      <c r="AQ1878" s="7"/>
      <c r="AR1878" s="7"/>
      <c r="AS1878" s="18"/>
      <c r="AU1878" s="9"/>
      <c r="AV1878" s="9"/>
      <c r="AW1878" s="9"/>
      <c r="AX1878" s="9"/>
      <c r="AY1878" s="9"/>
      <c r="AZ1878" s="9"/>
      <c r="BA1878" s="10"/>
    </row>
    <row r="1879" spans="1:53" ht="12.75" customHeight="1" x14ac:dyDescent="0.2">
      <c r="A1879" s="32"/>
      <c r="B1879" s="7"/>
      <c r="C1879" s="7"/>
      <c r="D1879" s="7"/>
      <c r="E1879" s="7"/>
      <c r="F1879" s="7"/>
      <c r="G1879" s="7"/>
      <c r="H1879" s="7"/>
      <c r="I1879" s="8"/>
      <c r="J1879" s="8"/>
      <c r="L1879" s="9"/>
      <c r="M1879" s="9"/>
      <c r="N1879" s="9"/>
      <c r="O1879" s="9"/>
      <c r="P1879" s="9"/>
      <c r="Q1879" s="9"/>
      <c r="R1879" s="9"/>
      <c r="S1879" s="10"/>
      <c r="T1879" s="10"/>
      <c r="V1879" s="84"/>
      <c r="W1879" s="84"/>
      <c r="X1879" s="87"/>
      <c r="Z1879" s="13"/>
      <c r="AA1879" s="11"/>
      <c r="AB1879" s="22"/>
      <c r="AD1879" s="90"/>
      <c r="AF1879" s="12"/>
      <c r="AG1879" s="104"/>
      <c r="AI1879" s="94"/>
      <c r="AJ1879" s="94"/>
      <c r="AK1879" s="94"/>
      <c r="AM1879" s="7"/>
      <c r="AN1879" s="7"/>
      <c r="AO1879" s="7"/>
      <c r="AP1879" s="7"/>
      <c r="AQ1879" s="7"/>
      <c r="AR1879" s="7"/>
      <c r="AS1879" s="18"/>
      <c r="AU1879" s="9"/>
      <c r="AV1879" s="9"/>
      <c r="AW1879" s="9"/>
      <c r="AX1879" s="9"/>
      <c r="AY1879" s="9"/>
      <c r="AZ1879" s="9"/>
      <c r="BA1879" s="10"/>
    </row>
    <row r="1880" spans="1:53" ht="12.75" customHeight="1" x14ac:dyDescent="0.2">
      <c r="A1880" s="32"/>
      <c r="B1880" s="7"/>
      <c r="C1880" s="7"/>
      <c r="D1880" s="7"/>
      <c r="E1880" s="7"/>
      <c r="F1880" s="7"/>
      <c r="G1880" s="7"/>
      <c r="H1880" s="7"/>
      <c r="I1880" s="8"/>
      <c r="J1880" s="8"/>
      <c r="L1880" s="9"/>
      <c r="M1880" s="9"/>
      <c r="N1880" s="9"/>
      <c r="O1880" s="9"/>
      <c r="P1880" s="9"/>
      <c r="Q1880" s="9"/>
      <c r="R1880" s="9"/>
      <c r="S1880" s="10"/>
      <c r="T1880" s="10"/>
      <c r="V1880" s="84"/>
      <c r="W1880" s="84"/>
      <c r="X1880" s="87"/>
      <c r="Z1880" s="13"/>
      <c r="AA1880" s="11"/>
      <c r="AB1880" s="22"/>
      <c r="AD1880" s="90"/>
      <c r="AF1880" s="12"/>
      <c r="AG1880" s="104"/>
      <c r="AI1880" s="94"/>
      <c r="AJ1880" s="94"/>
      <c r="AK1880" s="94"/>
      <c r="AM1880" s="7"/>
      <c r="AN1880" s="7"/>
      <c r="AO1880" s="7"/>
      <c r="AP1880" s="7"/>
      <c r="AQ1880" s="7"/>
      <c r="AR1880" s="7"/>
      <c r="AS1880" s="18"/>
      <c r="AU1880" s="9"/>
      <c r="AV1880" s="9"/>
      <c r="AW1880" s="9"/>
      <c r="AX1880" s="9"/>
      <c r="AY1880" s="9"/>
      <c r="AZ1880" s="9"/>
      <c r="BA1880" s="10"/>
    </row>
    <row r="1881" spans="1:53" ht="12.75" customHeight="1" x14ac:dyDescent="0.2">
      <c r="A1881" s="32"/>
      <c r="B1881" s="7"/>
      <c r="C1881" s="7"/>
      <c r="D1881" s="7"/>
      <c r="E1881" s="7"/>
      <c r="F1881" s="7"/>
      <c r="G1881" s="7"/>
      <c r="H1881" s="7"/>
      <c r="I1881" s="8"/>
      <c r="J1881" s="8"/>
      <c r="L1881" s="9"/>
      <c r="M1881" s="9"/>
      <c r="N1881" s="9"/>
      <c r="O1881" s="9"/>
      <c r="P1881" s="9"/>
      <c r="Q1881" s="9"/>
      <c r="R1881" s="9"/>
      <c r="S1881" s="10"/>
      <c r="T1881" s="10"/>
      <c r="V1881" s="84"/>
      <c r="W1881" s="84"/>
      <c r="X1881" s="87"/>
      <c r="Z1881" s="13"/>
      <c r="AA1881" s="11"/>
      <c r="AB1881" s="22"/>
      <c r="AD1881" s="90"/>
      <c r="AF1881" s="12"/>
      <c r="AG1881" s="104"/>
      <c r="AI1881" s="94"/>
      <c r="AJ1881" s="94"/>
      <c r="AK1881" s="94"/>
      <c r="AM1881" s="7"/>
      <c r="AN1881" s="7"/>
      <c r="AO1881" s="7"/>
      <c r="AP1881" s="7"/>
      <c r="AQ1881" s="7"/>
      <c r="AR1881" s="7"/>
      <c r="AS1881" s="18"/>
      <c r="AU1881" s="9"/>
      <c r="AV1881" s="9"/>
      <c r="AW1881" s="9"/>
      <c r="AX1881" s="9"/>
      <c r="AY1881" s="9"/>
      <c r="AZ1881" s="9"/>
      <c r="BA1881" s="10"/>
    </row>
    <row r="1882" spans="1:53" ht="12.75" customHeight="1" x14ac:dyDescent="0.2">
      <c r="A1882" s="32"/>
      <c r="B1882" s="7"/>
      <c r="C1882" s="7"/>
      <c r="D1882" s="7"/>
      <c r="E1882" s="7"/>
      <c r="F1882" s="7"/>
      <c r="G1882" s="7"/>
      <c r="H1882" s="7"/>
      <c r="I1882" s="8"/>
      <c r="J1882" s="8"/>
      <c r="L1882" s="9"/>
      <c r="M1882" s="9"/>
      <c r="N1882" s="9"/>
      <c r="O1882" s="9"/>
      <c r="P1882" s="9"/>
      <c r="Q1882" s="9"/>
      <c r="R1882" s="9"/>
      <c r="S1882" s="10"/>
      <c r="T1882" s="10"/>
      <c r="V1882" s="84"/>
      <c r="W1882" s="84"/>
      <c r="X1882" s="87"/>
      <c r="Z1882" s="13"/>
      <c r="AA1882" s="11"/>
      <c r="AB1882" s="22"/>
      <c r="AD1882" s="90"/>
      <c r="AF1882" s="12"/>
      <c r="AG1882" s="104"/>
      <c r="AI1882" s="94"/>
      <c r="AJ1882" s="94"/>
      <c r="AK1882" s="94"/>
      <c r="AM1882" s="7"/>
      <c r="AN1882" s="7"/>
      <c r="AO1882" s="7"/>
      <c r="AP1882" s="7"/>
      <c r="AQ1882" s="7"/>
      <c r="AR1882" s="7"/>
      <c r="AS1882" s="18"/>
      <c r="AU1882" s="9"/>
      <c r="AV1882" s="9"/>
      <c r="AW1882" s="9"/>
      <c r="AX1882" s="9"/>
      <c r="AY1882" s="9"/>
      <c r="AZ1882" s="9"/>
      <c r="BA1882" s="10"/>
    </row>
    <row r="1883" spans="1:53" ht="12.75" customHeight="1" x14ac:dyDescent="0.2">
      <c r="A1883" s="32"/>
      <c r="B1883" s="7"/>
      <c r="C1883" s="7"/>
      <c r="D1883" s="7"/>
      <c r="E1883" s="7"/>
      <c r="F1883" s="7"/>
      <c r="G1883" s="7"/>
      <c r="H1883" s="7"/>
      <c r="I1883" s="8"/>
      <c r="J1883" s="8"/>
      <c r="L1883" s="9"/>
      <c r="M1883" s="9"/>
      <c r="N1883" s="9"/>
      <c r="O1883" s="9"/>
      <c r="P1883" s="9"/>
      <c r="Q1883" s="9"/>
      <c r="R1883" s="9"/>
      <c r="S1883" s="10"/>
      <c r="T1883" s="10"/>
      <c r="V1883" s="84"/>
      <c r="W1883" s="84"/>
      <c r="X1883" s="87"/>
      <c r="Z1883" s="13"/>
      <c r="AA1883" s="11"/>
      <c r="AB1883" s="22"/>
      <c r="AD1883" s="90"/>
      <c r="AF1883" s="12"/>
      <c r="AG1883" s="104"/>
      <c r="AI1883" s="94"/>
      <c r="AJ1883" s="94"/>
      <c r="AK1883" s="94"/>
      <c r="AM1883" s="7"/>
      <c r="AN1883" s="7"/>
      <c r="AO1883" s="7"/>
      <c r="AP1883" s="7"/>
      <c r="AQ1883" s="7"/>
      <c r="AR1883" s="7"/>
      <c r="AS1883" s="18"/>
      <c r="AU1883" s="9"/>
      <c r="AV1883" s="9"/>
      <c r="AW1883" s="9"/>
      <c r="AX1883" s="9"/>
      <c r="AY1883" s="9"/>
      <c r="AZ1883" s="9"/>
      <c r="BA1883" s="10"/>
    </row>
    <row r="1884" spans="1:53" ht="12.75" customHeight="1" x14ac:dyDescent="0.2">
      <c r="A1884" s="32"/>
      <c r="B1884" s="7"/>
      <c r="C1884" s="7"/>
      <c r="D1884" s="7"/>
      <c r="E1884" s="7"/>
      <c r="F1884" s="7"/>
      <c r="G1884" s="7"/>
      <c r="H1884" s="7"/>
      <c r="I1884" s="8"/>
      <c r="J1884" s="8"/>
      <c r="L1884" s="9"/>
      <c r="M1884" s="9"/>
      <c r="N1884" s="9"/>
      <c r="O1884" s="9"/>
      <c r="P1884" s="9"/>
      <c r="Q1884" s="9"/>
      <c r="R1884" s="9"/>
      <c r="S1884" s="10"/>
      <c r="T1884" s="10"/>
      <c r="V1884" s="84"/>
      <c r="W1884" s="84"/>
      <c r="X1884" s="87"/>
      <c r="Z1884" s="13"/>
      <c r="AA1884" s="11"/>
      <c r="AB1884" s="22"/>
      <c r="AD1884" s="90"/>
      <c r="AF1884" s="12"/>
      <c r="AG1884" s="104"/>
      <c r="AI1884" s="94"/>
      <c r="AJ1884" s="94"/>
      <c r="AK1884" s="94"/>
      <c r="AM1884" s="7"/>
      <c r="AN1884" s="7"/>
      <c r="AO1884" s="7"/>
      <c r="AP1884" s="7"/>
      <c r="AQ1884" s="7"/>
      <c r="AR1884" s="7"/>
      <c r="AS1884" s="18"/>
      <c r="AU1884" s="9"/>
      <c r="AV1884" s="9"/>
      <c r="AW1884" s="9"/>
      <c r="AX1884" s="9"/>
      <c r="AY1884" s="9"/>
      <c r="AZ1884" s="9"/>
      <c r="BA1884" s="10"/>
    </row>
    <row r="1885" spans="1:53" ht="12.75" customHeight="1" x14ac:dyDescent="0.2">
      <c r="A1885" s="32"/>
      <c r="B1885" s="7"/>
      <c r="C1885" s="7"/>
      <c r="D1885" s="7"/>
      <c r="E1885" s="7"/>
      <c r="F1885" s="7"/>
      <c r="G1885" s="7"/>
      <c r="H1885" s="7"/>
      <c r="I1885" s="8"/>
      <c r="J1885" s="8"/>
      <c r="L1885" s="9"/>
      <c r="M1885" s="9"/>
      <c r="N1885" s="9"/>
      <c r="O1885" s="9"/>
      <c r="P1885" s="9"/>
      <c r="Q1885" s="9"/>
      <c r="R1885" s="9"/>
      <c r="S1885" s="10"/>
      <c r="T1885" s="10"/>
      <c r="V1885" s="84"/>
      <c r="W1885" s="84"/>
      <c r="X1885" s="87"/>
      <c r="Z1885" s="13"/>
      <c r="AA1885" s="11"/>
      <c r="AB1885" s="22"/>
      <c r="AD1885" s="90"/>
      <c r="AF1885" s="12"/>
      <c r="AG1885" s="104"/>
      <c r="AI1885" s="94"/>
      <c r="AJ1885" s="94"/>
      <c r="AK1885" s="94"/>
      <c r="AM1885" s="7"/>
      <c r="AN1885" s="7"/>
      <c r="AO1885" s="7"/>
      <c r="AP1885" s="7"/>
      <c r="AQ1885" s="7"/>
      <c r="AR1885" s="7"/>
      <c r="AS1885" s="18"/>
      <c r="AU1885" s="9"/>
      <c r="AV1885" s="9"/>
      <c r="AW1885" s="9"/>
      <c r="AX1885" s="9"/>
      <c r="AY1885" s="9"/>
      <c r="AZ1885" s="9"/>
      <c r="BA1885" s="10"/>
    </row>
    <row r="1886" spans="1:53" ht="12.75" customHeight="1" x14ac:dyDescent="0.2">
      <c r="A1886" s="32"/>
      <c r="B1886" s="7"/>
      <c r="C1886" s="7"/>
      <c r="D1886" s="7"/>
      <c r="E1886" s="7"/>
      <c r="F1886" s="7"/>
      <c r="G1886" s="7"/>
      <c r="H1886" s="7"/>
      <c r="I1886" s="8"/>
      <c r="J1886" s="8"/>
      <c r="L1886" s="9"/>
      <c r="M1886" s="9"/>
      <c r="N1886" s="9"/>
      <c r="O1886" s="9"/>
      <c r="P1886" s="9"/>
      <c r="Q1886" s="9"/>
      <c r="R1886" s="9"/>
      <c r="S1886" s="10"/>
      <c r="T1886" s="10"/>
      <c r="V1886" s="84"/>
      <c r="W1886" s="84"/>
      <c r="X1886" s="87"/>
      <c r="Z1886" s="13"/>
      <c r="AA1886" s="11"/>
      <c r="AB1886" s="22"/>
      <c r="AD1886" s="90"/>
      <c r="AF1886" s="12"/>
      <c r="AG1886" s="104"/>
      <c r="AI1886" s="94"/>
      <c r="AJ1886" s="94"/>
      <c r="AK1886" s="94"/>
      <c r="AM1886" s="7"/>
      <c r="AN1886" s="7"/>
      <c r="AO1886" s="7"/>
      <c r="AP1886" s="7"/>
      <c r="AQ1886" s="7"/>
      <c r="AR1886" s="7"/>
      <c r="AS1886" s="18"/>
      <c r="AU1886" s="9"/>
      <c r="AV1886" s="9"/>
      <c r="AW1886" s="9"/>
      <c r="AX1886" s="9"/>
      <c r="AY1886" s="9"/>
      <c r="AZ1886" s="9"/>
      <c r="BA1886" s="10"/>
    </row>
    <row r="1887" spans="1:53" ht="12.75" customHeight="1" x14ac:dyDescent="0.2">
      <c r="A1887" s="32"/>
      <c r="B1887" s="7"/>
      <c r="C1887" s="7"/>
      <c r="D1887" s="7"/>
      <c r="E1887" s="7"/>
      <c r="F1887" s="7"/>
      <c r="G1887" s="7"/>
      <c r="H1887" s="7"/>
      <c r="I1887" s="8"/>
      <c r="J1887" s="8"/>
      <c r="L1887" s="9"/>
      <c r="M1887" s="9"/>
      <c r="N1887" s="9"/>
      <c r="O1887" s="9"/>
      <c r="P1887" s="9"/>
      <c r="Q1887" s="9"/>
      <c r="R1887" s="9"/>
      <c r="S1887" s="10"/>
      <c r="T1887" s="10"/>
      <c r="V1887" s="84"/>
      <c r="W1887" s="84"/>
      <c r="X1887" s="87"/>
      <c r="Z1887" s="13"/>
      <c r="AA1887" s="11"/>
      <c r="AB1887" s="22"/>
      <c r="AD1887" s="90"/>
      <c r="AF1887" s="12"/>
      <c r="AG1887" s="104"/>
      <c r="AI1887" s="94"/>
      <c r="AJ1887" s="94"/>
      <c r="AK1887" s="94"/>
      <c r="AM1887" s="7"/>
      <c r="AN1887" s="7"/>
      <c r="AO1887" s="7"/>
      <c r="AP1887" s="7"/>
      <c r="AQ1887" s="7"/>
      <c r="AR1887" s="7"/>
      <c r="AS1887" s="18"/>
      <c r="AU1887" s="9"/>
      <c r="AV1887" s="9"/>
      <c r="AW1887" s="9"/>
      <c r="AX1887" s="9"/>
      <c r="AY1887" s="9"/>
      <c r="AZ1887" s="9"/>
      <c r="BA1887" s="10"/>
    </row>
    <row r="1888" spans="1:53" ht="12.75" customHeight="1" x14ac:dyDescent="0.2">
      <c r="A1888" s="32"/>
      <c r="B1888" s="7"/>
      <c r="C1888" s="7"/>
      <c r="D1888" s="7"/>
      <c r="E1888" s="7"/>
      <c r="F1888" s="7"/>
      <c r="G1888" s="7"/>
      <c r="H1888" s="7"/>
      <c r="I1888" s="8"/>
      <c r="J1888" s="8"/>
      <c r="L1888" s="9"/>
      <c r="M1888" s="9"/>
      <c r="N1888" s="9"/>
      <c r="O1888" s="9"/>
      <c r="P1888" s="9"/>
      <c r="Q1888" s="9"/>
      <c r="R1888" s="9"/>
      <c r="S1888" s="10"/>
      <c r="T1888" s="10"/>
      <c r="V1888" s="84"/>
      <c r="W1888" s="84"/>
      <c r="X1888" s="87"/>
      <c r="Z1888" s="13"/>
      <c r="AA1888" s="11"/>
      <c r="AB1888" s="22"/>
      <c r="AD1888" s="90"/>
      <c r="AF1888" s="12"/>
      <c r="AG1888" s="104"/>
      <c r="AI1888" s="94"/>
      <c r="AJ1888" s="94"/>
      <c r="AK1888" s="94"/>
      <c r="AM1888" s="7"/>
      <c r="AN1888" s="7"/>
      <c r="AO1888" s="7"/>
      <c r="AP1888" s="7"/>
      <c r="AQ1888" s="7"/>
      <c r="AR1888" s="7"/>
      <c r="AS1888" s="18"/>
      <c r="AU1888" s="9"/>
      <c r="AV1888" s="9"/>
      <c r="AW1888" s="9"/>
      <c r="AX1888" s="9"/>
      <c r="AY1888" s="9"/>
      <c r="AZ1888" s="9"/>
      <c r="BA1888" s="10"/>
    </row>
    <row r="1889" spans="1:53" ht="12.75" customHeight="1" x14ac:dyDescent="0.2">
      <c r="A1889" s="32"/>
      <c r="B1889" s="7"/>
      <c r="C1889" s="7"/>
      <c r="D1889" s="7"/>
      <c r="E1889" s="7"/>
      <c r="F1889" s="7"/>
      <c r="G1889" s="7"/>
      <c r="H1889" s="7"/>
      <c r="I1889" s="8"/>
      <c r="J1889" s="8"/>
      <c r="L1889" s="9"/>
      <c r="M1889" s="9"/>
      <c r="N1889" s="9"/>
      <c r="O1889" s="9"/>
      <c r="P1889" s="9"/>
      <c r="Q1889" s="9"/>
      <c r="R1889" s="9"/>
      <c r="S1889" s="10"/>
      <c r="T1889" s="10"/>
      <c r="V1889" s="84"/>
      <c r="W1889" s="84"/>
      <c r="X1889" s="87"/>
      <c r="Z1889" s="13"/>
      <c r="AA1889" s="11"/>
      <c r="AB1889" s="22"/>
      <c r="AD1889" s="90"/>
      <c r="AF1889" s="12"/>
      <c r="AG1889" s="104"/>
      <c r="AI1889" s="94"/>
      <c r="AJ1889" s="94"/>
      <c r="AK1889" s="94"/>
      <c r="AM1889" s="7"/>
      <c r="AN1889" s="7"/>
      <c r="AO1889" s="7"/>
      <c r="AP1889" s="7"/>
      <c r="AQ1889" s="7"/>
      <c r="AR1889" s="7"/>
      <c r="AS1889" s="18"/>
      <c r="AU1889" s="9"/>
      <c r="AV1889" s="9"/>
      <c r="AW1889" s="9"/>
      <c r="AX1889" s="9"/>
      <c r="AY1889" s="9"/>
      <c r="AZ1889" s="9"/>
      <c r="BA1889" s="10"/>
    </row>
    <row r="1890" spans="1:53" ht="12.75" customHeight="1" x14ac:dyDescent="0.2">
      <c r="A1890" s="32"/>
      <c r="B1890" s="7"/>
      <c r="C1890" s="7"/>
      <c r="D1890" s="7"/>
      <c r="E1890" s="7"/>
      <c r="F1890" s="7"/>
      <c r="G1890" s="7"/>
      <c r="H1890" s="7"/>
      <c r="I1890" s="8"/>
      <c r="J1890" s="8"/>
      <c r="L1890" s="9"/>
      <c r="M1890" s="9"/>
      <c r="N1890" s="9"/>
      <c r="O1890" s="9"/>
      <c r="P1890" s="9"/>
      <c r="Q1890" s="9"/>
      <c r="R1890" s="9"/>
      <c r="S1890" s="10"/>
      <c r="T1890" s="10"/>
      <c r="V1890" s="84"/>
      <c r="W1890" s="84"/>
      <c r="X1890" s="87"/>
      <c r="Z1890" s="13"/>
      <c r="AA1890" s="11"/>
      <c r="AB1890" s="22"/>
      <c r="AD1890" s="90"/>
      <c r="AF1890" s="12"/>
      <c r="AG1890" s="104"/>
      <c r="AI1890" s="94"/>
      <c r="AJ1890" s="94"/>
      <c r="AK1890" s="94"/>
      <c r="AM1890" s="7"/>
      <c r="AN1890" s="7"/>
      <c r="AO1890" s="7"/>
      <c r="AP1890" s="7"/>
      <c r="AQ1890" s="7"/>
      <c r="AR1890" s="7"/>
      <c r="AS1890" s="18"/>
      <c r="AU1890" s="9"/>
      <c r="AV1890" s="9"/>
      <c r="AW1890" s="9"/>
      <c r="AX1890" s="9"/>
      <c r="AY1890" s="9"/>
      <c r="AZ1890" s="9"/>
      <c r="BA1890" s="10"/>
    </row>
    <row r="1891" spans="1:53" ht="12.75" customHeight="1" x14ac:dyDescent="0.2">
      <c r="A1891" s="32"/>
      <c r="B1891" s="7"/>
      <c r="C1891" s="7"/>
      <c r="D1891" s="7"/>
      <c r="E1891" s="7"/>
      <c r="F1891" s="7"/>
      <c r="G1891" s="7"/>
      <c r="H1891" s="7"/>
      <c r="I1891" s="8"/>
      <c r="J1891" s="8"/>
      <c r="L1891" s="9"/>
      <c r="M1891" s="9"/>
      <c r="N1891" s="9"/>
      <c r="O1891" s="9"/>
      <c r="P1891" s="9"/>
      <c r="Q1891" s="9"/>
      <c r="R1891" s="9"/>
      <c r="S1891" s="10"/>
      <c r="T1891" s="10"/>
      <c r="V1891" s="84"/>
      <c r="W1891" s="84"/>
      <c r="X1891" s="87"/>
      <c r="Z1891" s="13"/>
      <c r="AA1891" s="11"/>
      <c r="AB1891" s="22"/>
      <c r="AD1891" s="90"/>
      <c r="AF1891" s="12"/>
      <c r="AG1891" s="104"/>
      <c r="AI1891" s="94"/>
      <c r="AJ1891" s="94"/>
      <c r="AK1891" s="94"/>
      <c r="AM1891" s="7"/>
      <c r="AN1891" s="7"/>
      <c r="AO1891" s="7"/>
      <c r="AP1891" s="7"/>
      <c r="AQ1891" s="7"/>
      <c r="AR1891" s="7"/>
      <c r="AS1891" s="18"/>
      <c r="AU1891" s="9"/>
      <c r="AV1891" s="9"/>
      <c r="AW1891" s="9"/>
      <c r="AX1891" s="9"/>
      <c r="AY1891" s="9"/>
      <c r="AZ1891" s="9"/>
      <c r="BA1891" s="10"/>
    </row>
    <row r="1892" spans="1:53" ht="12.75" customHeight="1" x14ac:dyDescent="0.2">
      <c r="A1892" s="32"/>
      <c r="B1892" s="7"/>
      <c r="C1892" s="7"/>
      <c r="D1892" s="7"/>
      <c r="E1892" s="7"/>
      <c r="F1892" s="7"/>
      <c r="G1892" s="7"/>
      <c r="H1892" s="7"/>
      <c r="I1892" s="8"/>
      <c r="J1892" s="8"/>
      <c r="L1892" s="9"/>
      <c r="M1892" s="9"/>
      <c r="N1892" s="9"/>
      <c r="O1892" s="9"/>
      <c r="P1892" s="9"/>
      <c r="Q1892" s="9"/>
      <c r="R1892" s="9"/>
      <c r="S1892" s="10"/>
      <c r="T1892" s="10"/>
      <c r="V1892" s="84"/>
      <c r="W1892" s="84"/>
      <c r="X1892" s="87"/>
      <c r="Z1892" s="13"/>
      <c r="AA1892" s="11"/>
      <c r="AB1892" s="22"/>
      <c r="AD1892" s="90"/>
      <c r="AF1892" s="12"/>
      <c r="AG1892" s="104"/>
      <c r="AI1892" s="94"/>
      <c r="AJ1892" s="94"/>
      <c r="AK1892" s="94"/>
      <c r="AM1892" s="7"/>
      <c r="AN1892" s="7"/>
      <c r="AO1892" s="7"/>
      <c r="AP1892" s="7"/>
      <c r="AQ1892" s="7"/>
      <c r="AR1892" s="7"/>
      <c r="AS1892" s="18"/>
      <c r="AU1892" s="9"/>
      <c r="AV1892" s="9"/>
      <c r="AW1892" s="9"/>
      <c r="AX1892" s="9"/>
      <c r="AY1892" s="9"/>
      <c r="AZ1892" s="9"/>
      <c r="BA1892" s="10"/>
    </row>
    <row r="1893" spans="1:53" ht="12.75" customHeight="1" x14ac:dyDescent="0.2">
      <c r="A1893" s="32"/>
      <c r="B1893" s="7"/>
      <c r="C1893" s="7"/>
      <c r="D1893" s="7"/>
      <c r="E1893" s="7"/>
      <c r="F1893" s="7"/>
      <c r="G1893" s="7"/>
      <c r="H1893" s="7"/>
      <c r="I1893" s="8"/>
      <c r="J1893" s="8"/>
      <c r="L1893" s="9"/>
      <c r="M1893" s="9"/>
      <c r="N1893" s="9"/>
      <c r="O1893" s="9"/>
      <c r="P1893" s="9"/>
      <c r="Q1893" s="9"/>
      <c r="R1893" s="9"/>
      <c r="S1893" s="10"/>
      <c r="T1893" s="10"/>
      <c r="V1893" s="84"/>
      <c r="W1893" s="84"/>
      <c r="X1893" s="87"/>
      <c r="Z1893" s="13"/>
      <c r="AA1893" s="11"/>
      <c r="AB1893" s="22"/>
      <c r="AD1893" s="90"/>
      <c r="AF1893" s="12"/>
      <c r="AG1893" s="104"/>
      <c r="AI1893" s="94"/>
      <c r="AJ1893" s="94"/>
      <c r="AK1893" s="94"/>
      <c r="AM1893" s="7"/>
      <c r="AN1893" s="7"/>
      <c r="AO1893" s="7"/>
      <c r="AP1893" s="7"/>
      <c r="AQ1893" s="7"/>
      <c r="AR1893" s="7"/>
      <c r="AS1893" s="18"/>
      <c r="AU1893" s="9"/>
      <c r="AV1893" s="9"/>
      <c r="AW1893" s="9"/>
      <c r="AX1893" s="9"/>
      <c r="AY1893" s="9"/>
      <c r="AZ1893" s="9"/>
      <c r="BA1893" s="10"/>
    </row>
    <row r="1894" spans="1:53" ht="12.75" customHeight="1" x14ac:dyDescent="0.2">
      <c r="A1894" s="32"/>
      <c r="B1894" s="7"/>
      <c r="C1894" s="7"/>
      <c r="D1894" s="7"/>
      <c r="E1894" s="7"/>
      <c r="F1894" s="7"/>
      <c r="G1894" s="7"/>
      <c r="H1894" s="7"/>
      <c r="I1894" s="8"/>
      <c r="J1894" s="8"/>
      <c r="L1894" s="9"/>
      <c r="M1894" s="9"/>
      <c r="N1894" s="9"/>
      <c r="O1894" s="9"/>
      <c r="P1894" s="9"/>
      <c r="Q1894" s="9"/>
      <c r="R1894" s="9"/>
      <c r="S1894" s="10"/>
      <c r="T1894" s="10"/>
      <c r="V1894" s="84"/>
      <c r="W1894" s="84"/>
      <c r="X1894" s="87"/>
      <c r="Z1894" s="13"/>
      <c r="AA1894" s="11"/>
      <c r="AB1894" s="22"/>
      <c r="AD1894" s="90"/>
      <c r="AF1894" s="12"/>
      <c r="AG1894" s="104"/>
      <c r="AI1894" s="94"/>
      <c r="AJ1894" s="94"/>
      <c r="AK1894" s="94"/>
      <c r="AM1894" s="7"/>
      <c r="AN1894" s="7"/>
      <c r="AO1894" s="7"/>
      <c r="AP1894" s="7"/>
      <c r="AQ1894" s="7"/>
      <c r="AR1894" s="7"/>
      <c r="AS1894" s="18"/>
      <c r="AU1894" s="9"/>
      <c r="AV1894" s="9"/>
      <c r="AW1894" s="9"/>
      <c r="AX1894" s="9"/>
      <c r="AY1894" s="9"/>
      <c r="AZ1894" s="9"/>
      <c r="BA1894" s="10"/>
    </row>
    <row r="1895" spans="1:53" ht="12.75" customHeight="1" x14ac:dyDescent="0.2">
      <c r="A1895" s="32"/>
      <c r="B1895" s="7"/>
      <c r="C1895" s="7"/>
      <c r="D1895" s="7"/>
      <c r="E1895" s="7"/>
      <c r="F1895" s="7"/>
      <c r="G1895" s="7"/>
      <c r="H1895" s="7"/>
      <c r="I1895" s="8"/>
      <c r="J1895" s="8"/>
      <c r="L1895" s="9"/>
      <c r="M1895" s="9"/>
      <c r="N1895" s="9"/>
      <c r="O1895" s="9"/>
      <c r="P1895" s="9"/>
      <c r="Q1895" s="9"/>
      <c r="R1895" s="9"/>
      <c r="S1895" s="10"/>
      <c r="T1895" s="10"/>
      <c r="V1895" s="84"/>
      <c r="W1895" s="84"/>
      <c r="X1895" s="87"/>
      <c r="Z1895" s="13"/>
      <c r="AA1895" s="11"/>
      <c r="AB1895" s="22"/>
      <c r="AD1895" s="90"/>
      <c r="AF1895" s="12"/>
      <c r="AG1895" s="104"/>
      <c r="AI1895" s="94"/>
      <c r="AJ1895" s="94"/>
      <c r="AK1895" s="94"/>
      <c r="AM1895" s="7"/>
      <c r="AN1895" s="7"/>
      <c r="AO1895" s="7"/>
      <c r="AP1895" s="7"/>
      <c r="AQ1895" s="7"/>
      <c r="AR1895" s="7"/>
      <c r="AS1895" s="18"/>
      <c r="AU1895" s="9"/>
      <c r="AV1895" s="9"/>
      <c r="AW1895" s="9"/>
      <c r="AX1895" s="9"/>
      <c r="AY1895" s="9"/>
      <c r="AZ1895" s="9"/>
      <c r="BA1895" s="10"/>
    </row>
    <row r="1896" spans="1:53" ht="12.75" customHeight="1" x14ac:dyDescent="0.2">
      <c r="A1896" s="32"/>
      <c r="B1896" s="7"/>
      <c r="C1896" s="7"/>
      <c r="D1896" s="7"/>
      <c r="E1896" s="7"/>
      <c r="F1896" s="7"/>
      <c r="G1896" s="7"/>
      <c r="H1896" s="7"/>
      <c r="I1896" s="8"/>
      <c r="J1896" s="8"/>
      <c r="L1896" s="9"/>
      <c r="M1896" s="9"/>
      <c r="N1896" s="9"/>
      <c r="O1896" s="9"/>
      <c r="P1896" s="9"/>
      <c r="Q1896" s="9"/>
      <c r="R1896" s="9"/>
      <c r="S1896" s="10"/>
      <c r="T1896" s="10"/>
      <c r="V1896" s="84"/>
      <c r="W1896" s="84"/>
      <c r="X1896" s="87"/>
      <c r="Z1896" s="13"/>
      <c r="AA1896" s="11"/>
      <c r="AB1896" s="22"/>
      <c r="AD1896" s="90"/>
      <c r="AF1896" s="12"/>
      <c r="AG1896" s="104"/>
      <c r="AI1896" s="94"/>
      <c r="AJ1896" s="94"/>
      <c r="AK1896" s="94"/>
      <c r="AM1896" s="7"/>
      <c r="AN1896" s="7"/>
      <c r="AO1896" s="7"/>
      <c r="AP1896" s="7"/>
      <c r="AQ1896" s="7"/>
      <c r="AR1896" s="7"/>
      <c r="AS1896" s="18"/>
      <c r="AU1896" s="9"/>
      <c r="AV1896" s="9"/>
      <c r="AW1896" s="9"/>
      <c r="AX1896" s="9"/>
      <c r="AY1896" s="9"/>
      <c r="AZ1896" s="9"/>
      <c r="BA1896" s="10"/>
    </row>
    <row r="1897" spans="1:53" ht="12.75" customHeight="1" x14ac:dyDescent="0.2">
      <c r="A1897" s="32"/>
      <c r="B1897" s="7"/>
      <c r="C1897" s="7"/>
      <c r="D1897" s="7"/>
      <c r="E1897" s="7"/>
      <c r="F1897" s="7"/>
      <c r="G1897" s="7"/>
      <c r="H1897" s="7"/>
      <c r="I1897" s="8"/>
      <c r="J1897" s="8"/>
      <c r="L1897" s="9"/>
      <c r="M1897" s="9"/>
      <c r="N1897" s="9"/>
      <c r="O1897" s="9"/>
      <c r="P1897" s="9"/>
      <c r="Q1897" s="9"/>
      <c r="R1897" s="9"/>
      <c r="S1897" s="10"/>
      <c r="T1897" s="10"/>
      <c r="V1897" s="84"/>
      <c r="W1897" s="84"/>
      <c r="X1897" s="87"/>
      <c r="Z1897" s="13"/>
      <c r="AA1897" s="11"/>
      <c r="AB1897" s="22"/>
      <c r="AD1897" s="90"/>
      <c r="AF1897" s="12"/>
      <c r="AG1897" s="104"/>
      <c r="AI1897" s="94"/>
      <c r="AJ1897" s="94"/>
      <c r="AK1897" s="94"/>
      <c r="AM1897" s="7"/>
      <c r="AN1897" s="7"/>
      <c r="AO1897" s="7"/>
      <c r="AP1897" s="7"/>
      <c r="AQ1897" s="7"/>
      <c r="AR1897" s="7"/>
      <c r="AS1897" s="18"/>
      <c r="AU1897" s="9"/>
      <c r="AV1897" s="9"/>
      <c r="AW1897" s="9"/>
      <c r="AX1897" s="9"/>
      <c r="AY1897" s="9"/>
      <c r="AZ1897" s="9"/>
      <c r="BA1897" s="10"/>
    </row>
    <row r="1898" spans="1:53" ht="12.75" customHeight="1" x14ac:dyDescent="0.2">
      <c r="A1898" s="32"/>
      <c r="B1898" s="7"/>
      <c r="C1898" s="7"/>
      <c r="D1898" s="7"/>
      <c r="E1898" s="7"/>
      <c r="F1898" s="7"/>
      <c r="G1898" s="7"/>
      <c r="H1898" s="7"/>
      <c r="I1898" s="8"/>
      <c r="J1898" s="8"/>
      <c r="L1898" s="9"/>
      <c r="M1898" s="9"/>
      <c r="N1898" s="9"/>
      <c r="O1898" s="9"/>
      <c r="P1898" s="9"/>
      <c r="Q1898" s="9"/>
      <c r="R1898" s="9"/>
      <c r="S1898" s="10"/>
      <c r="T1898" s="10"/>
      <c r="V1898" s="84"/>
      <c r="W1898" s="84"/>
      <c r="X1898" s="87"/>
      <c r="Z1898" s="13"/>
      <c r="AA1898" s="11"/>
      <c r="AB1898" s="22"/>
      <c r="AD1898" s="90"/>
      <c r="AF1898" s="12"/>
      <c r="AG1898" s="104"/>
      <c r="AI1898" s="94"/>
      <c r="AJ1898" s="94"/>
      <c r="AK1898" s="94"/>
      <c r="AM1898" s="7"/>
      <c r="AN1898" s="7"/>
      <c r="AO1898" s="7"/>
      <c r="AP1898" s="7"/>
      <c r="AQ1898" s="7"/>
      <c r="AR1898" s="7"/>
      <c r="AS1898" s="18"/>
      <c r="AU1898" s="9"/>
      <c r="AV1898" s="9"/>
      <c r="AW1898" s="9"/>
      <c r="AX1898" s="9"/>
      <c r="AY1898" s="9"/>
      <c r="AZ1898" s="9"/>
      <c r="BA1898" s="10"/>
    </row>
    <row r="1899" spans="1:53" ht="12.75" customHeight="1" x14ac:dyDescent="0.2">
      <c r="A1899" s="32"/>
      <c r="B1899" s="7"/>
      <c r="C1899" s="7"/>
      <c r="D1899" s="7"/>
      <c r="E1899" s="7"/>
      <c r="F1899" s="7"/>
      <c r="G1899" s="7"/>
      <c r="H1899" s="7"/>
      <c r="I1899" s="8"/>
      <c r="J1899" s="8"/>
      <c r="L1899" s="9"/>
      <c r="M1899" s="9"/>
      <c r="N1899" s="9"/>
      <c r="O1899" s="9"/>
      <c r="P1899" s="9"/>
      <c r="Q1899" s="9"/>
      <c r="R1899" s="9"/>
      <c r="S1899" s="10"/>
      <c r="T1899" s="10"/>
      <c r="V1899" s="84"/>
      <c r="W1899" s="84"/>
      <c r="X1899" s="87"/>
      <c r="Z1899" s="13"/>
      <c r="AA1899" s="11"/>
      <c r="AB1899" s="22"/>
      <c r="AD1899" s="90"/>
      <c r="AF1899" s="12"/>
      <c r="AG1899" s="104"/>
      <c r="AI1899" s="94"/>
      <c r="AJ1899" s="94"/>
      <c r="AK1899" s="94"/>
      <c r="AM1899" s="7"/>
      <c r="AN1899" s="7"/>
      <c r="AO1899" s="7"/>
      <c r="AP1899" s="7"/>
      <c r="AQ1899" s="7"/>
      <c r="AR1899" s="7"/>
      <c r="AS1899" s="18"/>
      <c r="AU1899" s="9"/>
      <c r="AV1899" s="9"/>
      <c r="AW1899" s="9"/>
      <c r="AX1899" s="9"/>
      <c r="AY1899" s="9"/>
      <c r="AZ1899" s="9"/>
      <c r="BA1899" s="10"/>
    </row>
    <row r="1900" spans="1:53" ht="12.75" customHeight="1" x14ac:dyDescent="0.2">
      <c r="A1900" s="32"/>
      <c r="B1900" s="7"/>
      <c r="C1900" s="7"/>
      <c r="D1900" s="7"/>
      <c r="E1900" s="7"/>
      <c r="F1900" s="7"/>
      <c r="G1900" s="7"/>
      <c r="H1900" s="7"/>
      <c r="I1900" s="8"/>
      <c r="J1900" s="8"/>
      <c r="L1900" s="9"/>
      <c r="M1900" s="9"/>
      <c r="N1900" s="9"/>
      <c r="O1900" s="9"/>
      <c r="P1900" s="9"/>
      <c r="Q1900" s="9"/>
      <c r="R1900" s="9"/>
      <c r="S1900" s="10"/>
      <c r="T1900" s="10"/>
      <c r="V1900" s="84"/>
      <c r="W1900" s="84"/>
      <c r="X1900" s="87"/>
      <c r="Z1900" s="13"/>
      <c r="AA1900" s="11"/>
      <c r="AB1900" s="22"/>
      <c r="AD1900" s="90"/>
      <c r="AF1900" s="12"/>
      <c r="AG1900" s="104"/>
      <c r="AI1900" s="94"/>
      <c r="AJ1900" s="94"/>
      <c r="AK1900" s="94"/>
      <c r="AM1900" s="7"/>
      <c r="AN1900" s="7"/>
      <c r="AO1900" s="7"/>
      <c r="AP1900" s="7"/>
      <c r="AQ1900" s="7"/>
      <c r="AR1900" s="7"/>
      <c r="AS1900" s="18"/>
      <c r="AU1900" s="9"/>
      <c r="AV1900" s="9"/>
      <c r="AW1900" s="9"/>
      <c r="AX1900" s="9"/>
      <c r="AY1900" s="9"/>
      <c r="AZ1900" s="9"/>
      <c r="BA1900" s="10"/>
    </row>
    <row r="1901" spans="1:53" ht="12.75" customHeight="1" x14ac:dyDescent="0.2">
      <c r="A1901" s="32"/>
      <c r="B1901" s="7"/>
      <c r="C1901" s="7"/>
      <c r="D1901" s="7"/>
      <c r="E1901" s="7"/>
      <c r="F1901" s="7"/>
      <c r="G1901" s="7"/>
      <c r="H1901" s="7"/>
      <c r="I1901" s="8"/>
      <c r="J1901" s="8"/>
      <c r="L1901" s="9"/>
      <c r="M1901" s="9"/>
      <c r="N1901" s="9"/>
      <c r="O1901" s="9"/>
      <c r="P1901" s="9"/>
      <c r="Q1901" s="9"/>
      <c r="R1901" s="9"/>
      <c r="S1901" s="10"/>
      <c r="T1901" s="10"/>
      <c r="V1901" s="84"/>
      <c r="W1901" s="84"/>
      <c r="X1901" s="87"/>
      <c r="Z1901" s="13"/>
      <c r="AA1901" s="11"/>
      <c r="AB1901" s="22"/>
      <c r="AD1901" s="90"/>
      <c r="AF1901" s="12"/>
      <c r="AG1901" s="104"/>
      <c r="AI1901" s="94"/>
      <c r="AJ1901" s="94"/>
      <c r="AK1901" s="94"/>
      <c r="AM1901" s="7"/>
      <c r="AN1901" s="7"/>
      <c r="AO1901" s="7"/>
      <c r="AP1901" s="7"/>
      <c r="AQ1901" s="7"/>
      <c r="AR1901" s="7"/>
      <c r="AS1901" s="18"/>
      <c r="AU1901" s="9"/>
      <c r="AV1901" s="9"/>
      <c r="AW1901" s="9"/>
      <c r="AX1901" s="9"/>
      <c r="AY1901" s="9"/>
      <c r="AZ1901" s="9"/>
      <c r="BA1901" s="10"/>
    </row>
    <row r="1902" spans="1:53" ht="12.75" customHeight="1" x14ac:dyDescent="0.2">
      <c r="A1902" s="32"/>
      <c r="B1902" s="7"/>
      <c r="C1902" s="7"/>
      <c r="D1902" s="7"/>
      <c r="E1902" s="7"/>
      <c r="F1902" s="7"/>
      <c r="G1902" s="7"/>
      <c r="H1902" s="7"/>
      <c r="I1902" s="8"/>
      <c r="J1902" s="8"/>
      <c r="L1902" s="9"/>
      <c r="M1902" s="9"/>
      <c r="N1902" s="9"/>
      <c r="O1902" s="9"/>
      <c r="P1902" s="9"/>
      <c r="Q1902" s="9"/>
      <c r="R1902" s="9"/>
      <c r="S1902" s="10"/>
      <c r="T1902" s="10"/>
      <c r="V1902" s="84"/>
      <c r="W1902" s="84"/>
      <c r="X1902" s="87"/>
      <c r="Z1902" s="13"/>
      <c r="AA1902" s="11"/>
      <c r="AB1902" s="22"/>
      <c r="AD1902" s="90"/>
      <c r="AF1902" s="12"/>
      <c r="AG1902" s="104"/>
      <c r="AI1902" s="94"/>
      <c r="AJ1902" s="94"/>
      <c r="AK1902" s="94"/>
      <c r="AM1902" s="7"/>
      <c r="AN1902" s="7"/>
      <c r="AO1902" s="7"/>
      <c r="AP1902" s="7"/>
      <c r="AQ1902" s="7"/>
      <c r="AR1902" s="7"/>
      <c r="AS1902" s="18"/>
      <c r="AU1902" s="9"/>
      <c r="AV1902" s="9"/>
      <c r="AW1902" s="9"/>
      <c r="AX1902" s="9"/>
      <c r="AY1902" s="9"/>
      <c r="AZ1902" s="9"/>
      <c r="BA1902" s="10"/>
    </row>
    <row r="1903" spans="1:53" ht="12.75" customHeight="1" x14ac:dyDescent="0.2">
      <c r="A1903" s="32"/>
      <c r="B1903" s="7"/>
      <c r="C1903" s="7"/>
      <c r="D1903" s="7"/>
      <c r="E1903" s="7"/>
      <c r="F1903" s="7"/>
      <c r="G1903" s="7"/>
      <c r="H1903" s="7"/>
      <c r="I1903" s="8"/>
      <c r="J1903" s="8"/>
      <c r="L1903" s="9"/>
      <c r="M1903" s="9"/>
      <c r="N1903" s="9"/>
      <c r="O1903" s="9"/>
      <c r="P1903" s="9"/>
      <c r="Q1903" s="9"/>
      <c r="R1903" s="9"/>
      <c r="S1903" s="10"/>
      <c r="T1903" s="10"/>
      <c r="V1903" s="84"/>
      <c r="W1903" s="84"/>
      <c r="X1903" s="87"/>
      <c r="Z1903" s="13"/>
      <c r="AA1903" s="11"/>
      <c r="AB1903" s="22"/>
      <c r="AD1903" s="90"/>
      <c r="AF1903" s="12"/>
      <c r="AG1903" s="104"/>
      <c r="AI1903" s="94"/>
      <c r="AJ1903" s="94"/>
      <c r="AK1903" s="94"/>
      <c r="AM1903" s="7"/>
      <c r="AN1903" s="7"/>
      <c r="AO1903" s="7"/>
      <c r="AP1903" s="7"/>
      <c r="AQ1903" s="7"/>
      <c r="AR1903" s="7"/>
      <c r="AS1903" s="18"/>
      <c r="AU1903" s="9"/>
      <c r="AV1903" s="9"/>
      <c r="AW1903" s="9"/>
      <c r="AX1903" s="9"/>
      <c r="AY1903" s="9"/>
      <c r="AZ1903" s="9"/>
      <c r="BA1903" s="10"/>
    </row>
    <row r="1904" spans="1:53" ht="12.75" customHeight="1" x14ac:dyDescent="0.2">
      <c r="A1904" s="32"/>
      <c r="B1904" s="7"/>
      <c r="C1904" s="7"/>
      <c r="D1904" s="7"/>
      <c r="E1904" s="7"/>
      <c r="F1904" s="7"/>
      <c r="G1904" s="7"/>
      <c r="H1904" s="7"/>
      <c r="I1904" s="8"/>
      <c r="J1904" s="8"/>
      <c r="L1904" s="9"/>
      <c r="M1904" s="9"/>
      <c r="N1904" s="9"/>
      <c r="O1904" s="9"/>
      <c r="P1904" s="9"/>
      <c r="Q1904" s="9"/>
      <c r="R1904" s="9"/>
      <c r="S1904" s="10"/>
      <c r="T1904" s="10"/>
      <c r="V1904" s="84"/>
      <c r="W1904" s="84"/>
      <c r="X1904" s="87"/>
      <c r="Z1904" s="13"/>
      <c r="AA1904" s="11"/>
      <c r="AB1904" s="22"/>
      <c r="AD1904" s="90"/>
      <c r="AF1904" s="12"/>
      <c r="AG1904" s="104"/>
      <c r="AI1904" s="94"/>
      <c r="AJ1904" s="94"/>
      <c r="AK1904" s="94"/>
      <c r="AM1904" s="7"/>
      <c r="AN1904" s="7"/>
      <c r="AO1904" s="7"/>
      <c r="AP1904" s="7"/>
      <c r="AQ1904" s="7"/>
      <c r="AR1904" s="7"/>
      <c r="AS1904" s="18"/>
      <c r="AU1904" s="9"/>
      <c r="AV1904" s="9"/>
      <c r="AW1904" s="9"/>
      <c r="AX1904" s="9"/>
      <c r="AY1904" s="9"/>
      <c r="AZ1904" s="9"/>
      <c r="BA1904" s="10"/>
    </row>
    <row r="1905" spans="1:53" ht="12.75" customHeight="1" x14ac:dyDescent="0.2">
      <c r="A1905" s="32"/>
      <c r="B1905" s="7"/>
      <c r="C1905" s="7"/>
      <c r="D1905" s="7"/>
      <c r="E1905" s="7"/>
      <c r="F1905" s="7"/>
      <c r="G1905" s="7"/>
      <c r="H1905" s="7"/>
      <c r="I1905" s="8"/>
      <c r="J1905" s="8"/>
      <c r="L1905" s="9"/>
      <c r="M1905" s="9"/>
      <c r="N1905" s="9"/>
      <c r="O1905" s="9"/>
      <c r="P1905" s="9"/>
      <c r="Q1905" s="9"/>
      <c r="R1905" s="9"/>
      <c r="S1905" s="10"/>
      <c r="T1905" s="10"/>
      <c r="V1905" s="84"/>
      <c r="W1905" s="84"/>
      <c r="X1905" s="87"/>
      <c r="Z1905" s="13"/>
      <c r="AA1905" s="11"/>
      <c r="AB1905" s="22"/>
      <c r="AD1905" s="90"/>
      <c r="AF1905" s="12"/>
      <c r="AG1905" s="104"/>
      <c r="AI1905" s="94"/>
      <c r="AJ1905" s="94"/>
      <c r="AK1905" s="94"/>
      <c r="AM1905" s="7"/>
      <c r="AN1905" s="7"/>
      <c r="AO1905" s="7"/>
      <c r="AP1905" s="7"/>
      <c r="AQ1905" s="7"/>
      <c r="AR1905" s="7"/>
      <c r="AS1905" s="18"/>
      <c r="AU1905" s="9"/>
      <c r="AV1905" s="9"/>
      <c r="AW1905" s="9"/>
      <c r="AX1905" s="9"/>
      <c r="AY1905" s="9"/>
      <c r="AZ1905" s="9"/>
      <c r="BA1905" s="10"/>
    </row>
    <row r="1906" spans="1:53" ht="12.75" customHeight="1" x14ac:dyDescent="0.2">
      <c r="A1906" s="32"/>
      <c r="B1906" s="7"/>
      <c r="C1906" s="7"/>
      <c r="D1906" s="7"/>
      <c r="E1906" s="7"/>
      <c r="F1906" s="7"/>
      <c r="G1906" s="7"/>
      <c r="H1906" s="7"/>
      <c r="I1906" s="8"/>
      <c r="J1906" s="8"/>
      <c r="L1906" s="9"/>
      <c r="M1906" s="9"/>
      <c r="N1906" s="9"/>
      <c r="O1906" s="9"/>
      <c r="P1906" s="9"/>
      <c r="Q1906" s="9"/>
      <c r="R1906" s="9"/>
      <c r="S1906" s="10"/>
      <c r="T1906" s="10"/>
      <c r="V1906" s="84"/>
      <c r="W1906" s="84"/>
      <c r="X1906" s="87"/>
      <c r="Z1906" s="13"/>
      <c r="AA1906" s="11"/>
      <c r="AB1906" s="22"/>
      <c r="AD1906" s="90"/>
      <c r="AF1906" s="12"/>
      <c r="AG1906" s="104"/>
      <c r="AI1906" s="94"/>
      <c r="AJ1906" s="94"/>
      <c r="AK1906" s="94"/>
      <c r="AM1906" s="7"/>
      <c r="AN1906" s="7"/>
      <c r="AO1906" s="7"/>
      <c r="AP1906" s="7"/>
      <c r="AQ1906" s="7"/>
      <c r="AR1906" s="7"/>
      <c r="AS1906" s="18"/>
      <c r="AU1906" s="9"/>
      <c r="AV1906" s="9"/>
      <c r="AW1906" s="9"/>
      <c r="AX1906" s="9"/>
      <c r="AY1906" s="9"/>
      <c r="AZ1906" s="9"/>
      <c r="BA1906" s="10"/>
    </row>
    <row r="1907" spans="1:53" ht="12.75" customHeight="1" x14ac:dyDescent="0.2">
      <c r="A1907" s="32"/>
      <c r="B1907" s="7"/>
      <c r="C1907" s="7"/>
      <c r="D1907" s="7"/>
      <c r="E1907" s="7"/>
      <c r="F1907" s="7"/>
      <c r="G1907" s="7"/>
      <c r="H1907" s="7"/>
      <c r="I1907" s="8"/>
      <c r="J1907" s="8"/>
      <c r="L1907" s="9"/>
      <c r="M1907" s="9"/>
      <c r="N1907" s="9"/>
      <c r="O1907" s="9"/>
      <c r="P1907" s="9"/>
      <c r="Q1907" s="9"/>
      <c r="R1907" s="9"/>
      <c r="S1907" s="10"/>
      <c r="T1907" s="10"/>
      <c r="V1907" s="84"/>
      <c r="W1907" s="84"/>
      <c r="X1907" s="87"/>
      <c r="Z1907" s="13"/>
      <c r="AA1907" s="11"/>
      <c r="AB1907" s="22"/>
      <c r="AD1907" s="90"/>
      <c r="AF1907" s="12"/>
      <c r="AG1907" s="104"/>
      <c r="AI1907" s="94"/>
      <c r="AJ1907" s="94"/>
      <c r="AK1907" s="94"/>
      <c r="AM1907" s="7"/>
      <c r="AN1907" s="7"/>
      <c r="AO1907" s="7"/>
      <c r="AP1907" s="7"/>
      <c r="AQ1907" s="7"/>
      <c r="AR1907" s="7"/>
      <c r="AS1907" s="18"/>
      <c r="AU1907" s="9"/>
      <c r="AV1907" s="9"/>
      <c r="AW1907" s="9"/>
      <c r="AX1907" s="9"/>
      <c r="AY1907" s="9"/>
      <c r="AZ1907" s="9"/>
      <c r="BA1907" s="10"/>
    </row>
    <row r="1908" spans="1:53" ht="12.75" customHeight="1" x14ac:dyDescent="0.2">
      <c r="A1908" s="32"/>
      <c r="B1908" s="7"/>
      <c r="C1908" s="7"/>
      <c r="D1908" s="7"/>
      <c r="E1908" s="7"/>
      <c r="F1908" s="7"/>
      <c r="G1908" s="7"/>
      <c r="H1908" s="7"/>
      <c r="I1908" s="8"/>
      <c r="J1908" s="8"/>
      <c r="L1908" s="9"/>
      <c r="M1908" s="9"/>
      <c r="N1908" s="9"/>
      <c r="O1908" s="9"/>
      <c r="P1908" s="9"/>
      <c r="Q1908" s="9"/>
      <c r="R1908" s="9"/>
      <c r="S1908" s="10"/>
      <c r="T1908" s="10"/>
      <c r="V1908" s="84"/>
      <c r="W1908" s="84"/>
      <c r="X1908" s="87"/>
      <c r="Z1908" s="13"/>
      <c r="AA1908" s="11"/>
      <c r="AB1908" s="22"/>
      <c r="AD1908" s="90"/>
      <c r="AF1908" s="12"/>
      <c r="AG1908" s="104"/>
      <c r="AI1908" s="94"/>
      <c r="AJ1908" s="94"/>
      <c r="AK1908" s="94"/>
      <c r="AM1908" s="7"/>
      <c r="AN1908" s="7"/>
      <c r="AO1908" s="7"/>
      <c r="AP1908" s="7"/>
      <c r="AQ1908" s="7"/>
      <c r="AR1908" s="7"/>
      <c r="AS1908" s="18"/>
      <c r="AU1908" s="9"/>
      <c r="AV1908" s="9"/>
      <c r="AW1908" s="9"/>
      <c r="AX1908" s="9"/>
      <c r="AY1908" s="9"/>
      <c r="AZ1908" s="9"/>
      <c r="BA1908" s="10"/>
    </row>
    <row r="1909" spans="1:53" ht="12.75" customHeight="1" x14ac:dyDescent="0.2">
      <c r="A1909" s="32"/>
      <c r="B1909" s="7"/>
      <c r="C1909" s="7"/>
      <c r="D1909" s="7"/>
      <c r="E1909" s="7"/>
      <c r="F1909" s="7"/>
      <c r="G1909" s="7"/>
      <c r="H1909" s="7"/>
      <c r="I1909" s="8"/>
      <c r="J1909" s="8"/>
      <c r="L1909" s="9"/>
      <c r="M1909" s="9"/>
      <c r="N1909" s="9"/>
      <c r="O1909" s="9"/>
      <c r="P1909" s="9"/>
      <c r="Q1909" s="9"/>
      <c r="R1909" s="9"/>
      <c r="S1909" s="10"/>
      <c r="T1909" s="10"/>
      <c r="V1909" s="84"/>
      <c r="W1909" s="84"/>
      <c r="X1909" s="87"/>
      <c r="Z1909" s="13"/>
      <c r="AA1909" s="11"/>
      <c r="AB1909" s="22"/>
      <c r="AD1909" s="90"/>
      <c r="AF1909" s="12"/>
      <c r="AG1909" s="104"/>
      <c r="AI1909" s="94"/>
      <c r="AJ1909" s="94"/>
      <c r="AK1909" s="94"/>
      <c r="AM1909" s="7"/>
      <c r="AN1909" s="7"/>
      <c r="AO1909" s="7"/>
      <c r="AP1909" s="7"/>
      <c r="AQ1909" s="7"/>
      <c r="AR1909" s="7"/>
      <c r="AS1909" s="18"/>
      <c r="AU1909" s="9"/>
      <c r="AV1909" s="9"/>
      <c r="AW1909" s="9"/>
      <c r="AX1909" s="9"/>
      <c r="AY1909" s="9"/>
      <c r="AZ1909" s="9"/>
      <c r="BA1909" s="10"/>
    </row>
    <row r="1910" spans="1:53" ht="12.75" customHeight="1" x14ac:dyDescent="0.2">
      <c r="A1910" s="32"/>
      <c r="B1910" s="7"/>
      <c r="C1910" s="7"/>
      <c r="D1910" s="7"/>
      <c r="E1910" s="7"/>
      <c r="F1910" s="7"/>
      <c r="G1910" s="7"/>
      <c r="H1910" s="7"/>
      <c r="I1910" s="8"/>
      <c r="J1910" s="8"/>
      <c r="L1910" s="9"/>
      <c r="M1910" s="9"/>
      <c r="N1910" s="9"/>
      <c r="O1910" s="9"/>
      <c r="P1910" s="9"/>
      <c r="Q1910" s="9"/>
      <c r="R1910" s="9"/>
      <c r="S1910" s="10"/>
      <c r="T1910" s="10"/>
      <c r="V1910" s="84"/>
      <c r="W1910" s="84"/>
      <c r="X1910" s="87"/>
      <c r="Z1910" s="13"/>
      <c r="AA1910" s="11"/>
      <c r="AB1910" s="22"/>
      <c r="AD1910" s="90"/>
      <c r="AF1910" s="12"/>
      <c r="AG1910" s="104"/>
      <c r="AI1910" s="94"/>
      <c r="AJ1910" s="94"/>
      <c r="AK1910" s="94"/>
      <c r="AM1910" s="7"/>
      <c r="AN1910" s="7"/>
      <c r="AO1910" s="7"/>
      <c r="AP1910" s="7"/>
      <c r="AQ1910" s="7"/>
      <c r="AR1910" s="7"/>
      <c r="AS1910" s="18"/>
      <c r="AU1910" s="9"/>
      <c r="AV1910" s="9"/>
      <c r="AW1910" s="9"/>
      <c r="AX1910" s="9"/>
      <c r="AY1910" s="9"/>
      <c r="AZ1910" s="9"/>
      <c r="BA1910" s="10"/>
    </row>
    <row r="1911" spans="1:53" ht="12.75" customHeight="1" x14ac:dyDescent="0.2">
      <c r="A1911" s="32"/>
      <c r="B1911" s="7"/>
      <c r="C1911" s="7"/>
      <c r="D1911" s="7"/>
      <c r="E1911" s="7"/>
      <c r="F1911" s="7"/>
      <c r="G1911" s="7"/>
      <c r="H1911" s="7"/>
      <c r="I1911" s="8"/>
      <c r="J1911" s="8"/>
      <c r="L1911" s="9"/>
      <c r="M1911" s="9"/>
      <c r="N1911" s="9"/>
      <c r="O1911" s="9"/>
      <c r="P1911" s="9"/>
      <c r="Q1911" s="9"/>
      <c r="R1911" s="9"/>
      <c r="S1911" s="10"/>
      <c r="T1911" s="10"/>
      <c r="V1911" s="84"/>
      <c r="W1911" s="84"/>
      <c r="X1911" s="87"/>
      <c r="Z1911" s="13"/>
      <c r="AA1911" s="11"/>
      <c r="AB1911" s="22"/>
      <c r="AD1911" s="90"/>
      <c r="AF1911" s="12"/>
      <c r="AG1911" s="104"/>
      <c r="AI1911" s="94"/>
      <c r="AJ1911" s="94"/>
      <c r="AK1911" s="94"/>
      <c r="AM1911" s="7"/>
      <c r="AN1911" s="7"/>
      <c r="AO1911" s="7"/>
      <c r="AP1911" s="7"/>
      <c r="AQ1911" s="7"/>
      <c r="AR1911" s="7"/>
      <c r="AS1911" s="18"/>
      <c r="AU1911" s="9"/>
      <c r="AV1911" s="9"/>
      <c r="AW1911" s="9"/>
      <c r="AX1911" s="9"/>
      <c r="AY1911" s="9"/>
      <c r="AZ1911" s="9"/>
      <c r="BA1911" s="10"/>
    </row>
    <row r="1912" spans="1:53" ht="12.75" customHeight="1" x14ac:dyDescent="0.2">
      <c r="A1912" s="32"/>
      <c r="B1912" s="7"/>
      <c r="C1912" s="7"/>
      <c r="D1912" s="7"/>
      <c r="E1912" s="7"/>
      <c r="F1912" s="7"/>
      <c r="G1912" s="7"/>
      <c r="H1912" s="7"/>
      <c r="I1912" s="8"/>
      <c r="J1912" s="8"/>
      <c r="L1912" s="9"/>
      <c r="M1912" s="9"/>
      <c r="N1912" s="9"/>
      <c r="O1912" s="9"/>
      <c r="P1912" s="9"/>
      <c r="Q1912" s="9"/>
      <c r="R1912" s="9"/>
      <c r="S1912" s="10"/>
      <c r="T1912" s="10"/>
      <c r="V1912" s="84"/>
      <c r="W1912" s="84"/>
      <c r="X1912" s="87"/>
      <c r="Z1912" s="13"/>
      <c r="AA1912" s="11"/>
      <c r="AB1912" s="22"/>
      <c r="AD1912" s="90"/>
      <c r="AF1912" s="12"/>
      <c r="AG1912" s="104"/>
      <c r="AI1912" s="94"/>
      <c r="AJ1912" s="94"/>
      <c r="AK1912" s="94"/>
      <c r="AM1912" s="7"/>
      <c r="AN1912" s="7"/>
      <c r="AO1912" s="7"/>
      <c r="AP1912" s="7"/>
      <c r="AQ1912" s="7"/>
      <c r="AR1912" s="7"/>
      <c r="AS1912" s="18"/>
      <c r="AU1912" s="9"/>
      <c r="AV1912" s="9"/>
      <c r="AW1912" s="9"/>
      <c r="AX1912" s="9"/>
      <c r="AY1912" s="9"/>
      <c r="AZ1912" s="9"/>
      <c r="BA1912" s="10"/>
    </row>
    <row r="1913" spans="1:53" ht="12.75" customHeight="1" x14ac:dyDescent="0.2">
      <c r="A1913" s="32"/>
      <c r="B1913" s="7"/>
      <c r="C1913" s="7"/>
      <c r="D1913" s="7"/>
      <c r="E1913" s="7"/>
      <c r="F1913" s="7"/>
      <c r="G1913" s="7"/>
      <c r="H1913" s="7"/>
      <c r="I1913" s="8"/>
      <c r="J1913" s="8"/>
      <c r="L1913" s="9"/>
      <c r="M1913" s="9"/>
      <c r="N1913" s="9"/>
      <c r="O1913" s="9"/>
      <c r="P1913" s="9"/>
      <c r="Q1913" s="9"/>
      <c r="R1913" s="9"/>
      <c r="S1913" s="10"/>
      <c r="T1913" s="10"/>
      <c r="V1913" s="84"/>
      <c r="W1913" s="84"/>
      <c r="X1913" s="87"/>
      <c r="Z1913" s="13"/>
      <c r="AA1913" s="11"/>
      <c r="AB1913" s="22"/>
      <c r="AD1913" s="90"/>
      <c r="AF1913" s="12"/>
      <c r="AG1913" s="104"/>
      <c r="AI1913" s="94"/>
      <c r="AJ1913" s="94"/>
      <c r="AK1913" s="94"/>
      <c r="AM1913" s="7"/>
      <c r="AN1913" s="7"/>
      <c r="AO1913" s="7"/>
      <c r="AP1913" s="7"/>
      <c r="AQ1913" s="7"/>
      <c r="AR1913" s="7"/>
      <c r="AS1913" s="18"/>
      <c r="AU1913" s="9"/>
      <c r="AV1913" s="9"/>
      <c r="AW1913" s="9"/>
      <c r="AX1913" s="9"/>
      <c r="AY1913" s="9"/>
      <c r="AZ1913" s="9"/>
      <c r="BA1913" s="10"/>
    </row>
    <row r="1914" spans="1:53" ht="12.75" customHeight="1" x14ac:dyDescent="0.2">
      <c r="A1914" s="32"/>
      <c r="B1914" s="7"/>
      <c r="C1914" s="7"/>
      <c r="D1914" s="7"/>
      <c r="E1914" s="7"/>
      <c r="F1914" s="7"/>
      <c r="G1914" s="7"/>
      <c r="H1914" s="7"/>
      <c r="I1914" s="8"/>
      <c r="J1914" s="8"/>
      <c r="L1914" s="9"/>
      <c r="M1914" s="9"/>
      <c r="N1914" s="9"/>
      <c r="O1914" s="9"/>
      <c r="P1914" s="9"/>
      <c r="Q1914" s="9"/>
      <c r="R1914" s="9"/>
      <c r="S1914" s="10"/>
      <c r="T1914" s="10"/>
      <c r="V1914" s="84"/>
      <c r="W1914" s="84"/>
      <c r="X1914" s="87"/>
      <c r="Z1914" s="13"/>
      <c r="AA1914" s="11"/>
      <c r="AB1914" s="22"/>
      <c r="AD1914" s="90"/>
      <c r="AF1914" s="12"/>
      <c r="AG1914" s="104"/>
      <c r="AI1914" s="94"/>
      <c r="AJ1914" s="94"/>
      <c r="AK1914" s="94"/>
      <c r="AM1914" s="7"/>
      <c r="AN1914" s="7"/>
      <c r="AO1914" s="7"/>
      <c r="AP1914" s="7"/>
      <c r="AQ1914" s="7"/>
      <c r="AR1914" s="7"/>
      <c r="AS1914" s="18"/>
      <c r="AU1914" s="9"/>
      <c r="AV1914" s="9"/>
      <c r="AW1914" s="9"/>
      <c r="AX1914" s="9"/>
      <c r="AY1914" s="9"/>
      <c r="AZ1914" s="9"/>
      <c r="BA1914" s="10"/>
    </row>
    <row r="1915" spans="1:53" ht="12.75" customHeight="1" x14ac:dyDescent="0.2">
      <c r="A1915" s="32"/>
      <c r="B1915" s="7"/>
      <c r="C1915" s="7"/>
      <c r="D1915" s="7"/>
      <c r="E1915" s="7"/>
      <c r="F1915" s="7"/>
      <c r="G1915" s="7"/>
      <c r="H1915" s="7"/>
      <c r="I1915" s="8"/>
      <c r="J1915" s="8"/>
      <c r="L1915" s="9"/>
      <c r="M1915" s="9"/>
      <c r="N1915" s="9"/>
      <c r="O1915" s="9"/>
      <c r="P1915" s="9"/>
      <c r="Q1915" s="9"/>
      <c r="R1915" s="9"/>
      <c r="S1915" s="10"/>
      <c r="T1915" s="10"/>
      <c r="V1915" s="84"/>
      <c r="W1915" s="84"/>
      <c r="X1915" s="87"/>
      <c r="Z1915" s="13"/>
      <c r="AA1915" s="11"/>
      <c r="AB1915" s="22"/>
      <c r="AD1915" s="90"/>
      <c r="AF1915" s="12"/>
      <c r="AG1915" s="104"/>
      <c r="AI1915" s="94"/>
      <c r="AJ1915" s="94"/>
      <c r="AK1915" s="94"/>
      <c r="AM1915" s="7"/>
      <c r="AN1915" s="7"/>
      <c r="AO1915" s="7"/>
      <c r="AP1915" s="7"/>
      <c r="AQ1915" s="7"/>
      <c r="AR1915" s="7"/>
      <c r="AS1915" s="18"/>
      <c r="AU1915" s="9"/>
      <c r="AV1915" s="9"/>
      <c r="AW1915" s="9"/>
      <c r="AX1915" s="9"/>
      <c r="AY1915" s="9"/>
      <c r="AZ1915" s="9"/>
      <c r="BA1915" s="10"/>
    </row>
    <row r="1916" spans="1:53" ht="12.75" customHeight="1" x14ac:dyDescent="0.2">
      <c r="A1916" s="32"/>
      <c r="B1916" s="7"/>
      <c r="C1916" s="7"/>
      <c r="D1916" s="7"/>
      <c r="E1916" s="7"/>
      <c r="F1916" s="7"/>
      <c r="G1916" s="7"/>
      <c r="H1916" s="7"/>
      <c r="I1916" s="8"/>
      <c r="J1916" s="8"/>
      <c r="L1916" s="9"/>
      <c r="M1916" s="9"/>
      <c r="N1916" s="9"/>
      <c r="O1916" s="9"/>
      <c r="P1916" s="9"/>
      <c r="Q1916" s="9"/>
      <c r="R1916" s="9"/>
      <c r="S1916" s="10"/>
      <c r="T1916" s="10"/>
      <c r="V1916" s="84"/>
      <c r="W1916" s="84"/>
      <c r="X1916" s="87"/>
      <c r="Z1916" s="13"/>
      <c r="AA1916" s="11"/>
      <c r="AB1916" s="22"/>
      <c r="AD1916" s="90"/>
      <c r="AF1916" s="12"/>
      <c r="AG1916" s="104"/>
      <c r="AI1916" s="94"/>
      <c r="AJ1916" s="94"/>
      <c r="AK1916" s="94"/>
      <c r="AM1916" s="7"/>
      <c r="AN1916" s="7"/>
      <c r="AO1916" s="7"/>
      <c r="AP1916" s="7"/>
      <c r="AQ1916" s="7"/>
      <c r="AR1916" s="7"/>
      <c r="AS1916" s="18"/>
      <c r="AU1916" s="9"/>
      <c r="AV1916" s="9"/>
      <c r="AW1916" s="9"/>
      <c r="AX1916" s="9"/>
      <c r="AY1916" s="9"/>
      <c r="AZ1916" s="9"/>
      <c r="BA1916" s="10"/>
    </row>
    <row r="1917" spans="1:53" ht="12.75" customHeight="1" x14ac:dyDescent="0.2">
      <c r="A1917" s="32"/>
      <c r="B1917" s="7"/>
      <c r="C1917" s="7"/>
      <c r="D1917" s="7"/>
      <c r="E1917" s="7"/>
      <c r="F1917" s="7"/>
      <c r="G1917" s="7"/>
      <c r="H1917" s="7"/>
      <c r="I1917" s="8"/>
      <c r="J1917" s="8"/>
      <c r="L1917" s="9"/>
      <c r="M1917" s="9"/>
      <c r="N1917" s="9"/>
      <c r="O1917" s="9"/>
      <c r="P1917" s="9"/>
      <c r="Q1917" s="9"/>
      <c r="R1917" s="9"/>
      <c r="S1917" s="10"/>
      <c r="T1917" s="10"/>
      <c r="V1917" s="84"/>
      <c r="W1917" s="84"/>
      <c r="X1917" s="87"/>
      <c r="Z1917" s="13"/>
      <c r="AA1917" s="11"/>
      <c r="AB1917" s="22"/>
      <c r="AD1917" s="90"/>
      <c r="AF1917" s="12"/>
      <c r="AG1917" s="104"/>
      <c r="AI1917" s="94"/>
      <c r="AJ1917" s="94"/>
      <c r="AK1917" s="94"/>
      <c r="AM1917" s="7"/>
      <c r="AN1917" s="7"/>
      <c r="AO1917" s="7"/>
      <c r="AP1917" s="7"/>
      <c r="AQ1917" s="7"/>
      <c r="AR1917" s="7"/>
      <c r="AS1917" s="18"/>
      <c r="AU1917" s="9"/>
      <c r="AV1917" s="9"/>
      <c r="AW1917" s="9"/>
      <c r="AX1917" s="9"/>
      <c r="AY1917" s="9"/>
      <c r="AZ1917" s="9"/>
      <c r="BA1917" s="10"/>
    </row>
    <row r="1918" spans="1:53" ht="12.75" customHeight="1" x14ac:dyDescent="0.2">
      <c r="A1918" s="32"/>
      <c r="B1918" s="7"/>
      <c r="C1918" s="7"/>
      <c r="D1918" s="7"/>
      <c r="E1918" s="7"/>
      <c r="F1918" s="7"/>
      <c r="G1918" s="7"/>
      <c r="H1918" s="7"/>
      <c r="I1918" s="8"/>
      <c r="J1918" s="8"/>
      <c r="L1918" s="9"/>
      <c r="M1918" s="9"/>
      <c r="N1918" s="9"/>
      <c r="O1918" s="9"/>
      <c r="P1918" s="9"/>
      <c r="Q1918" s="9"/>
      <c r="R1918" s="9"/>
      <c r="S1918" s="10"/>
      <c r="T1918" s="10"/>
      <c r="V1918" s="84"/>
      <c r="W1918" s="84"/>
      <c r="X1918" s="87"/>
      <c r="Z1918" s="13"/>
      <c r="AA1918" s="11"/>
      <c r="AB1918" s="22"/>
      <c r="AD1918" s="90"/>
      <c r="AF1918" s="12"/>
      <c r="AG1918" s="104"/>
      <c r="AI1918" s="94"/>
      <c r="AJ1918" s="94"/>
      <c r="AK1918" s="94"/>
      <c r="AM1918" s="7"/>
      <c r="AN1918" s="7"/>
      <c r="AO1918" s="7"/>
      <c r="AP1918" s="7"/>
      <c r="AQ1918" s="7"/>
      <c r="AR1918" s="7"/>
      <c r="AS1918" s="18"/>
      <c r="AU1918" s="9"/>
      <c r="AV1918" s="9"/>
      <c r="AW1918" s="9"/>
      <c r="AX1918" s="9"/>
      <c r="AY1918" s="9"/>
      <c r="AZ1918" s="9"/>
      <c r="BA1918" s="10"/>
    </row>
    <row r="1919" spans="1:53" ht="12.75" customHeight="1" x14ac:dyDescent="0.2">
      <c r="A1919" s="32"/>
      <c r="B1919" s="7"/>
      <c r="C1919" s="7"/>
      <c r="D1919" s="7"/>
      <c r="E1919" s="7"/>
      <c r="F1919" s="7"/>
      <c r="G1919" s="7"/>
      <c r="H1919" s="7"/>
      <c r="I1919" s="8"/>
      <c r="J1919" s="8"/>
      <c r="L1919" s="9"/>
      <c r="M1919" s="9"/>
      <c r="N1919" s="9"/>
      <c r="O1919" s="9"/>
      <c r="P1919" s="9"/>
      <c r="Q1919" s="9"/>
      <c r="R1919" s="9"/>
      <c r="S1919" s="10"/>
      <c r="T1919" s="10"/>
      <c r="V1919" s="84"/>
      <c r="W1919" s="84"/>
      <c r="X1919" s="87"/>
      <c r="Z1919" s="13"/>
      <c r="AA1919" s="11"/>
      <c r="AB1919" s="22"/>
      <c r="AD1919" s="90"/>
      <c r="AF1919" s="12"/>
      <c r="AG1919" s="104"/>
      <c r="AI1919" s="94"/>
      <c r="AJ1919" s="94"/>
      <c r="AK1919" s="94"/>
      <c r="AM1919" s="7"/>
      <c r="AN1919" s="7"/>
      <c r="AO1919" s="7"/>
      <c r="AP1919" s="7"/>
      <c r="AQ1919" s="7"/>
      <c r="AR1919" s="7"/>
      <c r="AS1919" s="18"/>
      <c r="AU1919" s="9"/>
      <c r="AV1919" s="9"/>
      <c r="AW1919" s="9"/>
      <c r="AX1919" s="9"/>
      <c r="AY1919" s="9"/>
      <c r="AZ1919" s="9"/>
      <c r="BA1919" s="10"/>
    </row>
    <row r="1920" spans="1:53" ht="12.75" customHeight="1" x14ac:dyDescent="0.2">
      <c r="A1920" s="32"/>
      <c r="B1920" s="7"/>
      <c r="C1920" s="7"/>
      <c r="D1920" s="7"/>
      <c r="E1920" s="7"/>
      <c r="F1920" s="7"/>
      <c r="G1920" s="7"/>
      <c r="H1920" s="7"/>
      <c r="I1920" s="8"/>
      <c r="J1920" s="8"/>
      <c r="L1920" s="9"/>
      <c r="M1920" s="9"/>
      <c r="N1920" s="9"/>
      <c r="O1920" s="9"/>
      <c r="P1920" s="9"/>
      <c r="Q1920" s="9"/>
      <c r="R1920" s="9"/>
      <c r="S1920" s="10"/>
      <c r="T1920" s="10"/>
      <c r="V1920" s="84"/>
      <c r="W1920" s="84"/>
      <c r="X1920" s="87"/>
      <c r="Z1920" s="13"/>
      <c r="AA1920" s="11"/>
      <c r="AB1920" s="22"/>
      <c r="AD1920" s="90"/>
      <c r="AF1920" s="12"/>
      <c r="AG1920" s="104"/>
      <c r="AI1920" s="94"/>
      <c r="AJ1920" s="94"/>
      <c r="AK1920" s="94"/>
      <c r="AM1920" s="7"/>
      <c r="AN1920" s="7"/>
      <c r="AO1920" s="7"/>
      <c r="AP1920" s="7"/>
      <c r="AQ1920" s="7"/>
      <c r="AR1920" s="7"/>
      <c r="AS1920" s="18"/>
      <c r="AU1920" s="9"/>
      <c r="AV1920" s="9"/>
      <c r="AW1920" s="9"/>
      <c r="AX1920" s="9"/>
      <c r="AY1920" s="9"/>
      <c r="AZ1920" s="9"/>
      <c r="BA1920" s="10"/>
    </row>
    <row r="1921" spans="1:53" ht="12.75" customHeight="1" x14ac:dyDescent="0.2">
      <c r="A1921" s="32"/>
      <c r="B1921" s="7"/>
      <c r="C1921" s="7"/>
      <c r="D1921" s="7"/>
      <c r="E1921" s="7"/>
      <c r="F1921" s="7"/>
      <c r="G1921" s="7"/>
      <c r="H1921" s="7"/>
      <c r="I1921" s="8"/>
      <c r="J1921" s="8"/>
      <c r="L1921" s="9"/>
      <c r="M1921" s="9"/>
      <c r="N1921" s="9"/>
      <c r="O1921" s="9"/>
      <c r="P1921" s="9"/>
      <c r="Q1921" s="9"/>
      <c r="R1921" s="9"/>
      <c r="S1921" s="10"/>
      <c r="T1921" s="10"/>
      <c r="V1921" s="84"/>
      <c r="W1921" s="84"/>
      <c r="X1921" s="87"/>
      <c r="Z1921" s="13"/>
      <c r="AA1921" s="11"/>
      <c r="AB1921" s="22"/>
      <c r="AD1921" s="90"/>
      <c r="AF1921" s="12"/>
      <c r="AG1921" s="104"/>
      <c r="AI1921" s="94"/>
      <c r="AJ1921" s="94"/>
      <c r="AK1921" s="94"/>
      <c r="AM1921" s="7"/>
      <c r="AN1921" s="7"/>
      <c r="AO1921" s="7"/>
      <c r="AP1921" s="7"/>
      <c r="AQ1921" s="7"/>
      <c r="AR1921" s="7"/>
      <c r="AS1921" s="18"/>
      <c r="AU1921" s="9"/>
      <c r="AV1921" s="9"/>
      <c r="AW1921" s="9"/>
      <c r="AX1921" s="9"/>
      <c r="AY1921" s="9"/>
      <c r="AZ1921" s="9"/>
      <c r="BA1921" s="10"/>
    </row>
    <row r="1922" spans="1:53" ht="12.75" customHeight="1" x14ac:dyDescent="0.2">
      <c r="A1922" s="32"/>
      <c r="B1922" s="7"/>
      <c r="C1922" s="7"/>
      <c r="D1922" s="7"/>
      <c r="E1922" s="7"/>
      <c r="F1922" s="7"/>
      <c r="G1922" s="7"/>
      <c r="H1922" s="7"/>
      <c r="I1922" s="8"/>
      <c r="J1922" s="8"/>
      <c r="L1922" s="9"/>
      <c r="M1922" s="9"/>
      <c r="N1922" s="9"/>
      <c r="O1922" s="9"/>
      <c r="P1922" s="9"/>
      <c r="Q1922" s="9"/>
      <c r="R1922" s="9"/>
      <c r="S1922" s="10"/>
      <c r="T1922" s="10"/>
      <c r="V1922" s="84"/>
      <c r="W1922" s="84"/>
      <c r="X1922" s="87"/>
      <c r="Z1922" s="13"/>
      <c r="AA1922" s="11"/>
      <c r="AB1922" s="22"/>
      <c r="AD1922" s="90"/>
      <c r="AF1922" s="12"/>
      <c r="AG1922" s="104"/>
      <c r="AI1922" s="94"/>
      <c r="AJ1922" s="94"/>
      <c r="AK1922" s="94"/>
      <c r="AM1922" s="7"/>
      <c r="AN1922" s="7"/>
      <c r="AO1922" s="7"/>
      <c r="AP1922" s="7"/>
      <c r="AQ1922" s="7"/>
      <c r="AR1922" s="7"/>
      <c r="AS1922" s="18"/>
      <c r="AU1922" s="9"/>
      <c r="AV1922" s="9"/>
      <c r="AW1922" s="9"/>
      <c r="AX1922" s="9"/>
      <c r="AY1922" s="9"/>
      <c r="AZ1922" s="9"/>
      <c r="BA1922" s="10"/>
    </row>
    <row r="1923" spans="1:53" ht="12.75" customHeight="1" x14ac:dyDescent="0.2">
      <c r="A1923" s="32"/>
      <c r="B1923" s="7"/>
      <c r="C1923" s="7"/>
      <c r="D1923" s="7"/>
      <c r="E1923" s="7"/>
      <c r="F1923" s="7"/>
      <c r="G1923" s="7"/>
      <c r="H1923" s="7"/>
      <c r="I1923" s="8"/>
      <c r="J1923" s="8"/>
      <c r="L1923" s="9"/>
      <c r="M1923" s="9"/>
      <c r="N1923" s="9"/>
      <c r="O1923" s="9"/>
      <c r="P1923" s="9"/>
      <c r="Q1923" s="9"/>
      <c r="R1923" s="9"/>
      <c r="S1923" s="10"/>
      <c r="T1923" s="10"/>
      <c r="V1923" s="84"/>
      <c r="W1923" s="84"/>
      <c r="X1923" s="87"/>
      <c r="Z1923" s="13"/>
      <c r="AA1923" s="11"/>
      <c r="AB1923" s="22"/>
      <c r="AD1923" s="90"/>
      <c r="AF1923" s="12"/>
      <c r="AG1923" s="104"/>
      <c r="AI1923" s="94"/>
      <c r="AJ1923" s="94"/>
      <c r="AK1923" s="94"/>
      <c r="AM1923" s="7"/>
      <c r="AN1923" s="7"/>
      <c r="AO1923" s="7"/>
      <c r="AP1923" s="7"/>
      <c r="AQ1923" s="7"/>
      <c r="AR1923" s="7"/>
      <c r="AS1923" s="18"/>
      <c r="AU1923" s="9"/>
      <c r="AV1923" s="9"/>
      <c r="AW1923" s="9"/>
      <c r="AX1923" s="9"/>
      <c r="AY1923" s="9"/>
      <c r="AZ1923" s="9"/>
      <c r="BA1923" s="10"/>
    </row>
    <row r="1924" spans="1:53" ht="12.75" customHeight="1" x14ac:dyDescent="0.2">
      <c r="A1924" s="32"/>
      <c r="B1924" s="7"/>
      <c r="C1924" s="7"/>
      <c r="D1924" s="7"/>
      <c r="E1924" s="7"/>
      <c r="F1924" s="7"/>
      <c r="G1924" s="7"/>
      <c r="H1924" s="7"/>
      <c r="I1924" s="8"/>
      <c r="J1924" s="8"/>
      <c r="L1924" s="9"/>
      <c r="M1924" s="9"/>
      <c r="N1924" s="9"/>
      <c r="O1924" s="9"/>
      <c r="P1924" s="9"/>
      <c r="Q1924" s="9"/>
      <c r="R1924" s="9"/>
      <c r="S1924" s="10"/>
      <c r="T1924" s="10"/>
      <c r="V1924" s="84"/>
      <c r="W1924" s="84"/>
      <c r="X1924" s="87"/>
      <c r="Z1924" s="13"/>
      <c r="AA1924" s="11"/>
      <c r="AB1924" s="22"/>
      <c r="AD1924" s="90"/>
      <c r="AF1924" s="12"/>
      <c r="AG1924" s="104"/>
      <c r="AI1924" s="94"/>
      <c r="AJ1924" s="94"/>
      <c r="AK1924" s="94"/>
      <c r="AM1924" s="7"/>
      <c r="AN1924" s="7"/>
      <c r="AO1924" s="7"/>
      <c r="AP1924" s="7"/>
      <c r="AQ1924" s="7"/>
      <c r="AR1924" s="7"/>
      <c r="AS1924" s="18"/>
      <c r="AU1924" s="9"/>
      <c r="AV1924" s="9"/>
      <c r="AW1924" s="9"/>
      <c r="AX1924" s="9"/>
      <c r="AY1924" s="9"/>
      <c r="AZ1924" s="9"/>
      <c r="BA1924" s="10"/>
    </row>
    <row r="1925" spans="1:53" ht="12.75" customHeight="1" x14ac:dyDescent="0.2">
      <c r="A1925" s="32"/>
      <c r="B1925" s="7"/>
      <c r="C1925" s="7"/>
      <c r="D1925" s="7"/>
      <c r="E1925" s="7"/>
      <c r="F1925" s="7"/>
      <c r="G1925" s="7"/>
      <c r="H1925" s="7"/>
      <c r="I1925" s="8"/>
      <c r="J1925" s="8"/>
      <c r="L1925" s="9"/>
      <c r="M1925" s="9"/>
      <c r="N1925" s="9"/>
      <c r="O1925" s="9"/>
      <c r="P1925" s="9"/>
      <c r="Q1925" s="9"/>
      <c r="R1925" s="9"/>
      <c r="S1925" s="10"/>
      <c r="T1925" s="10"/>
      <c r="V1925" s="84"/>
      <c r="W1925" s="84"/>
      <c r="X1925" s="87"/>
      <c r="Z1925" s="13"/>
      <c r="AA1925" s="11"/>
      <c r="AB1925" s="22"/>
      <c r="AD1925" s="90"/>
      <c r="AF1925" s="12"/>
      <c r="AG1925" s="104"/>
      <c r="AI1925" s="94"/>
      <c r="AJ1925" s="94"/>
      <c r="AK1925" s="94"/>
      <c r="AM1925" s="7"/>
      <c r="AN1925" s="7"/>
      <c r="AO1925" s="7"/>
      <c r="AP1925" s="7"/>
      <c r="AQ1925" s="7"/>
      <c r="AR1925" s="7"/>
      <c r="AS1925" s="18"/>
      <c r="AU1925" s="9"/>
      <c r="AV1925" s="9"/>
      <c r="AW1925" s="9"/>
      <c r="AX1925" s="9"/>
      <c r="AY1925" s="9"/>
      <c r="AZ1925" s="9"/>
      <c r="BA1925" s="10"/>
    </row>
    <row r="1926" spans="1:53" ht="12.75" customHeight="1" x14ac:dyDescent="0.2">
      <c r="A1926" s="32"/>
      <c r="B1926" s="7"/>
      <c r="C1926" s="7"/>
      <c r="D1926" s="7"/>
      <c r="E1926" s="7"/>
      <c r="F1926" s="7"/>
      <c r="G1926" s="7"/>
      <c r="H1926" s="7"/>
      <c r="I1926" s="8"/>
      <c r="J1926" s="8"/>
      <c r="L1926" s="9"/>
      <c r="M1926" s="9"/>
      <c r="N1926" s="9"/>
      <c r="O1926" s="9"/>
      <c r="P1926" s="9"/>
      <c r="Q1926" s="9"/>
      <c r="R1926" s="9"/>
      <c r="S1926" s="10"/>
      <c r="T1926" s="10"/>
      <c r="V1926" s="84"/>
      <c r="W1926" s="84"/>
      <c r="X1926" s="87"/>
      <c r="Z1926" s="13"/>
      <c r="AA1926" s="11"/>
      <c r="AB1926" s="22"/>
      <c r="AD1926" s="90"/>
      <c r="AF1926" s="12"/>
      <c r="AG1926" s="104"/>
      <c r="AI1926" s="94"/>
      <c r="AJ1926" s="94"/>
      <c r="AK1926" s="94"/>
      <c r="AM1926" s="7"/>
      <c r="AN1926" s="7"/>
      <c r="AO1926" s="7"/>
      <c r="AP1926" s="7"/>
      <c r="AQ1926" s="7"/>
      <c r="AR1926" s="7"/>
      <c r="AS1926" s="18"/>
      <c r="AU1926" s="9"/>
      <c r="AV1926" s="9"/>
      <c r="AW1926" s="9"/>
      <c r="AX1926" s="9"/>
      <c r="AY1926" s="9"/>
      <c r="AZ1926" s="9"/>
      <c r="BA1926" s="10"/>
    </row>
    <row r="1927" spans="1:53" ht="12.75" customHeight="1" x14ac:dyDescent="0.2">
      <c r="A1927" s="32"/>
      <c r="B1927" s="7"/>
      <c r="C1927" s="7"/>
      <c r="D1927" s="7"/>
      <c r="E1927" s="7"/>
      <c r="F1927" s="7"/>
      <c r="G1927" s="7"/>
      <c r="H1927" s="7"/>
      <c r="I1927" s="8"/>
      <c r="J1927" s="8"/>
      <c r="L1927" s="9"/>
      <c r="M1927" s="9"/>
      <c r="N1927" s="9"/>
      <c r="O1927" s="9"/>
      <c r="P1927" s="9"/>
      <c r="Q1927" s="9"/>
      <c r="R1927" s="9"/>
      <c r="S1927" s="10"/>
      <c r="T1927" s="10"/>
      <c r="V1927" s="84"/>
      <c r="W1927" s="84"/>
      <c r="X1927" s="87"/>
      <c r="Z1927" s="13"/>
      <c r="AA1927" s="11"/>
      <c r="AB1927" s="22"/>
      <c r="AD1927" s="90"/>
      <c r="AF1927" s="12"/>
      <c r="AG1927" s="104"/>
      <c r="AI1927" s="94"/>
      <c r="AJ1927" s="94"/>
      <c r="AK1927" s="94"/>
      <c r="AM1927" s="7"/>
      <c r="AN1927" s="7"/>
      <c r="AO1927" s="7"/>
      <c r="AP1927" s="7"/>
      <c r="AQ1927" s="7"/>
      <c r="AR1927" s="7"/>
      <c r="AS1927" s="18"/>
      <c r="AU1927" s="9"/>
      <c r="AV1927" s="9"/>
      <c r="AW1927" s="9"/>
      <c r="AX1927" s="9"/>
      <c r="AY1927" s="9"/>
      <c r="AZ1927" s="9"/>
      <c r="BA1927" s="10"/>
    </row>
    <row r="1928" spans="1:53" ht="12.75" customHeight="1" x14ac:dyDescent="0.2">
      <c r="A1928" s="32"/>
      <c r="B1928" s="7"/>
      <c r="C1928" s="7"/>
      <c r="D1928" s="7"/>
      <c r="E1928" s="7"/>
      <c r="F1928" s="7"/>
      <c r="G1928" s="7"/>
      <c r="H1928" s="7"/>
      <c r="I1928" s="8"/>
      <c r="J1928" s="8"/>
      <c r="L1928" s="9"/>
      <c r="M1928" s="9"/>
      <c r="N1928" s="9"/>
      <c r="O1928" s="9"/>
      <c r="P1928" s="9"/>
      <c r="Q1928" s="9"/>
      <c r="R1928" s="9"/>
      <c r="S1928" s="10"/>
      <c r="T1928" s="10"/>
      <c r="V1928" s="84"/>
      <c r="W1928" s="84"/>
      <c r="X1928" s="87"/>
      <c r="Z1928" s="13"/>
      <c r="AA1928" s="11"/>
      <c r="AB1928" s="22"/>
      <c r="AD1928" s="90"/>
      <c r="AF1928" s="12"/>
      <c r="AG1928" s="104"/>
      <c r="AI1928" s="94"/>
      <c r="AJ1928" s="94"/>
      <c r="AK1928" s="94"/>
      <c r="AM1928" s="7"/>
      <c r="AN1928" s="7"/>
      <c r="AO1928" s="7"/>
      <c r="AP1928" s="7"/>
      <c r="AQ1928" s="7"/>
      <c r="AR1928" s="7"/>
      <c r="AS1928" s="18"/>
      <c r="AU1928" s="9"/>
      <c r="AV1928" s="9"/>
      <c r="AW1928" s="9"/>
      <c r="AX1928" s="9"/>
      <c r="AY1928" s="9"/>
      <c r="AZ1928" s="9"/>
      <c r="BA1928" s="10"/>
    </row>
    <row r="1929" spans="1:53" ht="12.75" customHeight="1" x14ac:dyDescent="0.2">
      <c r="A1929" s="32"/>
      <c r="B1929" s="7"/>
      <c r="C1929" s="7"/>
      <c r="D1929" s="7"/>
      <c r="E1929" s="7"/>
      <c r="F1929" s="7"/>
      <c r="G1929" s="7"/>
      <c r="H1929" s="7"/>
      <c r="I1929" s="8"/>
      <c r="J1929" s="8"/>
      <c r="L1929" s="9"/>
      <c r="M1929" s="9"/>
      <c r="N1929" s="9"/>
      <c r="O1929" s="9"/>
      <c r="P1929" s="9"/>
      <c r="Q1929" s="9"/>
      <c r="R1929" s="9"/>
      <c r="S1929" s="10"/>
      <c r="T1929" s="10"/>
      <c r="V1929" s="84"/>
      <c r="W1929" s="84"/>
      <c r="X1929" s="87"/>
      <c r="Z1929" s="13"/>
      <c r="AA1929" s="11"/>
      <c r="AB1929" s="22"/>
      <c r="AD1929" s="90"/>
      <c r="AF1929" s="12"/>
      <c r="AG1929" s="104"/>
      <c r="AI1929" s="94"/>
      <c r="AJ1929" s="94"/>
      <c r="AK1929" s="94"/>
      <c r="AM1929" s="7"/>
      <c r="AN1929" s="7"/>
      <c r="AO1929" s="7"/>
      <c r="AP1929" s="7"/>
      <c r="AQ1929" s="7"/>
      <c r="AR1929" s="7"/>
      <c r="AS1929" s="18"/>
      <c r="AU1929" s="9"/>
      <c r="AV1929" s="9"/>
      <c r="AW1929" s="9"/>
      <c r="AX1929" s="9"/>
      <c r="AY1929" s="9"/>
      <c r="AZ1929" s="9"/>
      <c r="BA1929" s="10"/>
    </row>
    <row r="1930" spans="1:53" ht="12.75" customHeight="1" x14ac:dyDescent="0.2">
      <c r="A1930" s="32"/>
      <c r="B1930" s="7"/>
      <c r="C1930" s="7"/>
      <c r="D1930" s="7"/>
      <c r="E1930" s="7"/>
      <c r="F1930" s="7"/>
      <c r="G1930" s="7"/>
      <c r="H1930" s="7"/>
      <c r="I1930" s="8"/>
      <c r="J1930" s="8"/>
      <c r="L1930" s="9"/>
      <c r="M1930" s="9"/>
      <c r="N1930" s="9"/>
      <c r="O1930" s="9"/>
      <c r="P1930" s="9"/>
      <c r="Q1930" s="9"/>
      <c r="R1930" s="9"/>
      <c r="S1930" s="10"/>
      <c r="T1930" s="10"/>
      <c r="V1930" s="84"/>
      <c r="W1930" s="84"/>
      <c r="X1930" s="87"/>
      <c r="Z1930" s="13"/>
      <c r="AA1930" s="11"/>
      <c r="AB1930" s="22"/>
      <c r="AD1930" s="90"/>
      <c r="AF1930" s="12"/>
      <c r="AG1930" s="104"/>
      <c r="AI1930" s="94"/>
      <c r="AJ1930" s="94"/>
      <c r="AK1930" s="94"/>
      <c r="AM1930" s="7"/>
      <c r="AN1930" s="7"/>
      <c r="AO1930" s="7"/>
      <c r="AP1930" s="7"/>
      <c r="AQ1930" s="7"/>
      <c r="AR1930" s="7"/>
      <c r="AS1930" s="18"/>
      <c r="AU1930" s="9"/>
      <c r="AV1930" s="9"/>
      <c r="AW1930" s="9"/>
      <c r="AX1930" s="9"/>
      <c r="AY1930" s="9"/>
      <c r="AZ1930" s="9"/>
      <c r="BA1930" s="10"/>
    </row>
    <row r="1931" spans="1:53" ht="12.75" customHeight="1" x14ac:dyDescent="0.2">
      <c r="A1931" s="32"/>
      <c r="B1931" s="7"/>
      <c r="C1931" s="7"/>
      <c r="D1931" s="7"/>
      <c r="E1931" s="7"/>
      <c r="F1931" s="7"/>
      <c r="G1931" s="7"/>
      <c r="H1931" s="7"/>
      <c r="I1931" s="8"/>
      <c r="J1931" s="8"/>
      <c r="L1931" s="9"/>
      <c r="M1931" s="9"/>
      <c r="N1931" s="9"/>
      <c r="O1931" s="9"/>
      <c r="P1931" s="9"/>
      <c r="Q1931" s="9"/>
      <c r="R1931" s="9"/>
      <c r="S1931" s="10"/>
      <c r="T1931" s="10"/>
      <c r="V1931" s="84"/>
      <c r="W1931" s="84"/>
      <c r="X1931" s="87"/>
      <c r="Z1931" s="13"/>
      <c r="AA1931" s="11"/>
      <c r="AB1931" s="22"/>
      <c r="AD1931" s="90"/>
      <c r="AF1931" s="12"/>
      <c r="AG1931" s="104"/>
      <c r="AI1931" s="94"/>
      <c r="AJ1931" s="94"/>
      <c r="AK1931" s="94"/>
      <c r="AM1931" s="7"/>
      <c r="AN1931" s="7"/>
      <c r="AO1931" s="7"/>
      <c r="AP1931" s="7"/>
      <c r="AQ1931" s="7"/>
      <c r="AR1931" s="7"/>
      <c r="AS1931" s="18"/>
      <c r="AU1931" s="9"/>
      <c r="AV1931" s="9"/>
      <c r="AW1931" s="9"/>
      <c r="AX1931" s="9"/>
      <c r="AY1931" s="9"/>
      <c r="AZ1931" s="9"/>
      <c r="BA1931" s="10"/>
    </row>
    <row r="1932" spans="1:53" ht="12.75" customHeight="1" x14ac:dyDescent="0.2">
      <c r="A1932" s="32"/>
      <c r="B1932" s="7"/>
      <c r="C1932" s="7"/>
      <c r="D1932" s="7"/>
      <c r="E1932" s="7"/>
      <c r="F1932" s="7"/>
      <c r="G1932" s="7"/>
      <c r="H1932" s="7"/>
      <c r="I1932" s="8"/>
      <c r="J1932" s="8"/>
      <c r="L1932" s="9"/>
      <c r="M1932" s="9"/>
      <c r="N1932" s="9"/>
      <c r="O1932" s="9"/>
      <c r="P1932" s="9"/>
      <c r="Q1932" s="9"/>
      <c r="R1932" s="9"/>
      <c r="S1932" s="10"/>
      <c r="T1932" s="10"/>
      <c r="V1932" s="84"/>
      <c r="W1932" s="84"/>
      <c r="X1932" s="87"/>
      <c r="Z1932" s="13"/>
      <c r="AA1932" s="11"/>
      <c r="AB1932" s="22"/>
      <c r="AD1932" s="90"/>
      <c r="AF1932" s="12"/>
      <c r="AG1932" s="104"/>
      <c r="AI1932" s="94"/>
      <c r="AJ1932" s="94"/>
      <c r="AK1932" s="94"/>
      <c r="AM1932" s="7"/>
      <c r="AN1932" s="7"/>
      <c r="AO1932" s="7"/>
      <c r="AP1932" s="7"/>
      <c r="AQ1932" s="7"/>
      <c r="AR1932" s="7"/>
      <c r="AS1932" s="18"/>
      <c r="AU1932" s="9"/>
      <c r="AV1932" s="9"/>
      <c r="AW1932" s="9"/>
      <c r="AX1932" s="9"/>
      <c r="AY1932" s="9"/>
      <c r="AZ1932" s="9"/>
      <c r="BA1932" s="10"/>
    </row>
    <row r="1933" spans="1:53" ht="12.75" customHeight="1" x14ac:dyDescent="0.2">
      <c r="A1933" s="32"/>
      <c r="B1933" s="7"/>
      <c r="C1933" s="7"/>
      <c r="D1933" s="7"/>
      <c r="E1933" s="7"/>
      <c r="F1933" s="7"/>
      <c r="G1933" s="7"/>
      <c r="H1933" s="7"/>
      <c r="I1933" s="8"/>
      <c r="J1933" s="8"/>
      <c r="L1933" s="9"/>
      <c r="M1933" s="9"/>
      <c r="N1933" s="9"/>
      <c r="O1933" s="9"/>
      <c r="P1933" s="9"/>
      <c r="Q1933" s="9"/>
      <c r="R1933" s="9"/>
      <c r="S1933" s="10"/>
      <c r="T1933" s="10"/>
      <c r="V1933" s="84"/>
      <c r="W1933" s="84"/>
      <c r="X1933" s="87"/>
      <c r="Z1933" s="13"/>
      <c r="AA1933" s="11"/>
      <c r="AB1933" s="22"/>
      <c r="AD1933" s="90"/>
      <c r="AF1933" s="12"/>
      <c r="AG1933" s="104"/>
      <c r="AI1933" s="94"/>
      <c r="AJ1933" s="94"/>
      <c r="AK1933" s="94"/>
      <c r="AM1933" s="7"/>
      <c r="AN1933" s="7"/>
      <c r="AO1933" s="7"/>
      <c r="AP1933" s="7"/>
      <c r="AQ1933" s="7"/>
      <c r="AR1933" s="7"/>
      <c r="AS1933" s="18"/>
      <c r="AU1933" s="9"/>
      <c r="AV1933" s="9"/>
      <c r="AW1933" s="9"/>
      <c r="AX1933" s="9"/>
      <c r="AY1933" s="9"/>
      <c r="AZ1933" s="9"/>
      <c r="BA1933" s="10"/>
    </row>
    <row r="1934" spans="1:53" ht="12.75" customHeight="1" x14ac:dyDescent="0.2">
      <c r="A1934" s="32"/>
      <c r="B1934" s="7"/>
      <c r="C1934" s="7"/>
      <c r="D1934" s="7"/>
      <c r="E1934" s="7"/>
      <c r="F1934" s="7"/>
      <c r="G1934" s="7"/>
      <c r="H1934" s="7"/>
      <c r="I1934" s="8"/>
      <c r="J1934" s="8"/>
      <c r="L1934" s="9"/>
      <c r="M1934" s="9"/>
      <c r="N1934" s="9"/>
      <c r="O1934" s="9"/>
      <c r="P1934" s="9"/>
      <c r="Q1934" s="9"/>
      <c r="R1934" s="9"/>
      <c r="S1934" s="10"/>
      <c r="T1934" s="10"/>
      <c r="V1934" s="84"/>
      <c r="W1934" s="84"/>
      <c r="X1934" s="87"/>
      <c r="Z1934" s="13"/>
      <c r="AA1934" s="11"/>
      <c r="AB1934" s="22"/>
      <c r="AD1934" s="90"/>
      <c r="AF1934" s="12"/>
      <c r="AG1934" s="104"/>
      <c r="AI1934" s="94"/>
      <c r="AJ1934" s="94"/>
      <c r="AK1934" s="94"/>
      <c r="AM1934" s="7"/>
      <c r="AN1934" s="7"/>
      <c r="AO1934" s="7"/>
      <c r="AP1934" s="7"/>
      <c r="AQ1934" s="7"/>
      <c r="AR1934" s="7"/>
      <c r="AS1934" s="18"/>
      <c r="AU1934" s="9"/>
      <c r="AV1934" s="9"/>
      <c r="AW1934" s="9"/>
      <c r="AX1934" s="9"/>
      <c r="AY1934" s="9"/>
      <c r="AZ1934" s="9"/>
      <c r="BA1934" s="10"/>
    </row>
    <row r="1935" spans="1:53" ht="12.75" customHeight="1" x14ac:dyDescent="0.2">
      <c r="A1935" s="32"/>
      <c r="B1935" s="7"/>
      <c r="C1935" s="7"/>
      <c r="D1935" s="7"/>
      <c r="E1935" s="7"/>
      <c r="F1935" s="7"/>
      <c r="G1935" s="7"/>
      <c r="H1935" s="7"/>
      <c r="I1935" s="8"/>
      <c r="J1935" s="8"/>
      <c r="L1935" s="9"/>
      <c r="M1935" s="9"/>
      <c r="N1935" s="9"/>
      <c r="O1935" s="9"/>
      <c r="P1935" s="9"/>
      <c r="Q1935" s="9"/>
      <c r="R1935" s="9"/>
      <c r="S1935" s="10"/>
      <c r="T1935" s="10"/>
      <c r="V1935" s="84"/>
      <c r="W1935" s="84"/>
      <c r="X1935" s="87"/>
      <c r="Z1935" s="13"/>
      <c r="AA1935" s="11"/>
      <c r="AB1935" s="22"/>
      <c r="AD1935" s="90"/>
      <c r="AF1935" s="12"/>
      <c r="AG1935" s="104"/>
      <c r="AI1935" s="94"/>
      <c r="AJ1935" s="94"/>
      <c r="AK1935" s="94"/>
      <c r="AM1935" s="7"/>
      <c r="AN1935" s="7"/>
      <c r="AO1935" s="7"/>
      <c r="AP1935" s="7"/>
      <c r="AQ1935" s="7"/>
      <c r="AR1935" s="7"/>
      <c r="AS1935" s="18"/>
      <c r="AU1935" s="9"/>
      <c r="AV1935" s="9"/>
      <c r="AW1935" s="9"/>
      <c r="AX1935" s="9"/>
      <c r="AY1935" s="9"/>
      <c r="AZ1935" s="9"/>
      <c r="BA1935" s="10"/>
    </row>
    <row r="1936" spans="1:53" ht="12.75" customHeight="1" x14ac:dyDescent="0.2">
      <c r="A1936" s="32"/>
      <c r="B1936" s="7"/>
      <c r="C1936" s="7"/>
      <c r="D1936" s="7"/>
      <c r="E1936" s="7"/>
      <c r="F1936" s="7"/>
      <c r="G1936" s="7"/>
      <c r="H1936" s="7"/>
      <c r="I1936" s="8"/>
      <c r="J1936" s="8"/>
      <c r="L1936" s="9"/>
      <c r="M1936" s="9"/>
      <c r="N1936" s="9"/>
      <c r="O1936" s="9"/>
      <c r="P1936" s="9"/>
      <c r="Q1936" s="9"/>
      <c r="R1936" s="9"/>
      <c r="S1936" s="10"/>
      <c r="T1936" s="10"/>
      <c r="V1936" s="84"/>
      <c r="W1936" s="84"/>
      <c r="X1936" s="87"/>
      <c r="Z1936" s="13"/>
      <c r="AA1936" s="11"/>
      <c r="AB1936" s="22"/>
      <c r="AD1936" s="90"/>
      <c r="AF1936" s="12"/>
      <c r="AG1936" s="104"/>
      <c r="AI1936" s="94"/>
      <c r="AJ1936" s="94"/>
      <c r="AK1936" s="94"/>
      <c r="AM1936" s="7"/>
      <c r="AN1936" s="7"/>
      <c r="AO1936" s="7"/>
      <c r="AP1936" s="7"/>
      <c r="AQ1936" s="7"/>
      <c r="AR1936" s="7"/>
      <c r="AS1936" s="18"/>
      <c r="AU1936" s="9"/>
      <c r="AV1936" s="9"/>
      <c r="AW1936" s="9"/>
      <c r="AX1936" s="9"/>
      <c r="AY1936" s="9"/>
      <c r="AZ1936" s="9"/>
      <c r="BA1936" s="10"/>
    </row>
    <row r="1937" spans="1:53" ht="12.75" customHeight="1" x14ac:dyDescent="0.2">
      <c r="A1937" s="32"/>
      <c r="B1937" s="7"/>
      <c r="C1937" s="7"/>
      <c r="D1937" s="7"/>
      <c r="E1937" s="7"/>
      <c r="F1937" s="7"/>
      <c r="G1937" s="7"/>
      <c r="H1937" s="7"/>
      <c r="I1937" s="8"/>
      <c r="J1937" s="8"/>
      <c r="L1937" s="9"/>
      <c r="M1937" s="9"/>
      <c r="N1937" s="9"/>
      <c r="O1937" s="9"/>
      <c r="P1937" s="9"/>
      <c r="Q1937" s="9"/>
      <c r="R1937" s="9"/>
      <c r="S1937" s="10"/>
      <c r="T1937" s="10"/>
      <c r="V1937" s="84"/>
      <c r="W1937" s="84"/>
      <c r="X1937" s="87"/>
      <c r="Z1937" s="13"/>
      <c r="AA1937" s="11"/>
      <c r="AB1937" s="22"/>
      <c r="AD1937" s="90"/>
      <c r="AF1937" s="12"/>
      <c r="AG1937" s="104"/>
      <c r="AI1937" s="94"/>
      <c r="AJ1937" s="94"/>
      <c r="AK1937" s="94"/>
      <c r="AM1937" s="7"/>
      <c r="AN1937" s="7"/>
      <c r="AO1937" s="7"/>
      <c r="AP1937" s="7"/>
      <c r="AQ1937" s="7"/>
      <c r="AR1937" s="7"/>
      <c r="AS1937" s="18"/>
      <c r="AU1937" s="9"/>
      <c r="AV1937" s="9"/>
      <c r="AW1937" s="9"/>
      <c r="AX1937" s="9"/>
      <c r="AY1937" s="9"/>
      <c r="AZ1937" s="9"/>
      <c r="BA1937" s="10"/>
    </row>
    <row r="1938" spans="1:53" ht="12.75" customHeight="1" x14ac:dyDescent="0.2">
      <c r="A1938" s="32"/>
      <c r="B1938" s="7"/>
      <c r="C1938" s="7"/>
      <c r="D1938" s="7"/>
      <c r="E1938" s="7"/>
      <c r="F1938" s="7"/>
      <c r="G1938" s="7"/>
      <c r="H1938" s="7"/>
      <c r="I1938" s="8"/>
      <c r="J1938" s="8"/>
      <c r="L1938" s="9"/>
      <c r="M1938" s="9"/>
      <c r="N1938" s="9"/>
      <c r="O1938" s="9"/>
      <c r="P1938" s="9"/>
      <c r="Q1938" s="9"/>
      <c r="R1938" s="9"/>
      <c r="S1938" s="10"/>
      <c r="T1938" s="10"/>
      <c r="V1938" s="84"/>
      <c r="W1938" s="84"/>
      <c r="X1938" s="87"/>
      <c r="Z1938" s="13"/>
      <c r="AA1938" s="11"/>
      <c r="AB1938" s="22"/>
      <c r="AD1938" s="90"/>
      <c r="AF1938" s="12"/>
      <c r="AG1938" s="104"/>
      <c r="AI1938" s="94"/>
      <c r="AJ1938" s="94"/>
      <c r="AK1938" s="94"/>
      <c r="AM1938" s="7"/>
      <c r="AN1938" s="7"/>
      <c r="AO1938" s="7"/>
      <c r="AP1938" s="7"/>
      <c r="AQ1938" s="7"/>
      <c r="AR1938" s="7"/>
      <c r="AS1938" s="18"/>
      <c r="AU1938" s="9"/>
      <c r="AV1938" s="9"/>
      <c r="AW1938" s="9"/>
      <c r="AX1938" s="9"/>
      <c r="AY1938" s="9"/>
      <c r="AZ1938" s="9"/>
      <c r="BA1938" s="10"/>
    </row>
    <row r="1939" spans="1:53" ht="12.75" customHeight="1" x14ac:dyDescent="0.2">
      <c r="A1939" s="32"/>
      <c r="B1939" s="7"/>
      <c r="C1939" s="7"/>
      <c r="D1939" s="7"/>
      <c r="E1939" s="7"/>
      <c r="F1939" s="7"/>
      <c r="G1939" s="7"/>
      <c r="H1939" s="7"/>
      <c r="I1939" s="8"/>
      <c r="J1939" s="8"/>
      <c r="L1939" s="9"/>
      <c r="M1939" s="9"/>
      <c r="N1939" s="9"/>
      <c r="O1939" s="9"/>
      <c r="P1939" s="9"/>
      <c r="Q1939" s="9"/>
      <c r="R1939" s="9"/>
      <c r="S1939" s="10"/>
      <c r="T1939" s="10"/>
      <c r="V1939" s="84"/>
      <c r="W1939" s="84"/>
      <c r="X1939" s="87"/>
      <c r="Z1939" s="13"/>
      <c r="AA1939" s="11"/>
      <c r="AB1939" s="22"/>
      <c r="AD1939" s="90"/>
      <c r="AF1939" s="12"/>
      <c r="AG1939" s="104"/>
      <c r="AI1939" s="94"/>
      <c r="AJ1939" s="94"/>
      <c r="AK1939" s="94"/>
      <c r="AM1939" s="7"/>
      <c r="AN1939" s="7"/>
      <c r="AO1939" s="7"/>
      <c r="AP1939" s="7"/>
      <c r="AQ1939" s="7"/>
      <c r="AR1939" s="7"/>
      <c r="AS1939" s="18"/>
      <c r="AU1939" s="9"/>
      <c r="AV1939" s="9"/>
      <c r="AW1939" s="9"/>
      <c r="AX1939" s="9"/>
      <c r="AY1939" s="9"/>
      <c r="AZ1939" s="9"/>
      <c r="BA1939" s="10"/>
    </row>
    <row r="1940" spans="1:53" ht="12.75" customHeight="1" x14ac:dyDescent="0.2">
      <c r="A1940" s="32"/>
      <c r="B1940" s="7"/>
      <c r="C1940" s="7"/>
      <c r="D1940" s="7"/>
      <c r="E1940" s="7"/>
      <c r="F1940" s="7"/>
      <c r="G1940" s="7"/>
      <c r="H1940" s="7"/>
      <c r="I1940" s="8"/>
      <c r="J1940" s="8"/>
      <c r="L1940" s="9"/>
      <c r="M1940" s="9"/>
      <c r="N1940" s="9"/>
      <c r="O1940" s="9"/>
      <c r="P1940" s="9"/>
      <c r="Q1940" s="9"/>
      <c r="R1940" s="9"/>
      <c r="S1940" s="10"/>
      <c r="T1940" s="10"/>
      <c r="V1940" s="84"/>
      <c r="W1940" s="84"/>
      <c r="X1940" s="87"/>
      <c r="Z1940" s="13"/>
      <c r="AA1940" s="11"/>
      <c r="AB1940" s="22"/>
      <c r="AD1940" s="90"/>
      <c r="AF1940" s="12"/>
      <c r="AG1940" s="104"/>
      <c r="AI1940" s="94"/>
      <c r="AJ1940" s="94"/>
      <c r="AK1940" s="94"/>
      <c r="AM1940" s="7"/>
      <c r="AN1940" s="7"/>
      <c r="AO1940" s="7"/>
      <c r="AP1940" s="7"/>
      <c r="AQ1940" s="7"/>
      <c r="AR1940" s="7"/>
      <c r="AS1940" s="18"/>
      <c r="AU1940" s="9"/>
      <c r="AV1940" s="9"/>
      <c r="AW1940" s="9"/>
      <c r="AX1940" s="9"/>
      <c r="AY1940" s="9"/>
      <c r="AZ1940" s="9"/>
      <c r="BA1940" s="10"/>
    </row>
    <row r="1941" spans="1:53" ht="12.75" customHeight="1" x14ac:dyDescent="0.2">
      <c r="A1941" s="32"/>
      <c r="B1941" s="7"/>
      <c r="C1941" s="7"/>
      <c r="D1941" s="7"/>
      <c r="E1941" s="7"/>
      <c r="F1941" s="7"/>
      <c r="G1941" s="7"/>
      <c r="H1941" s="7"/>
      <c r="I1941" s="8"/>
      <c r="J1941" s="8"/>
      <c r="L1941" s="9"/>
      <c r="M1941" s="9"/>
      <c r="N1941" s="9"/>
      <c r="O1941" s="9"/>
      <c r="P1941" s="9"/>
      <c r="Q1941" s="9"/>
      <c r="R1941" s="9"/>
      <c r="S1941" s="10"/>
      <c r="T1941" s="10"/>
      <c r="V1941" s="84"/>
      <c r="W1941" s="84"/>
      <c r="X1941" s="87"/>
      <c r="Z1941" s="13"/>
      <c r="AA1941" s="11"/>
      <c r="AB1941" s="22"/>
      <c r="AD1941" s="90"/>
      <c r="AF1941" s="12"/>
      <c r="AG1941" s="104"/>
      <c r="AI1941" s="94"/>
      <c r="AJ1941" s="94"/>
      <c r="AK1941" s="94"/>
      <c r="AM1941" s="7"/>
      <c r="AN1941" s="7"/>
      <c r="AO1941" s="7"/>
      <c r="AP1941" s="7"/>
      <c r="AQ1941" s="7"/>
      <c r="AR1941" s="7"/>
      <c r="AS1941" s="18"/>
      <c r="AU1941" s="9"/>
      <c r="AV1941" s="9"/>
      <c r="AW1941" s="9"/>
      <c r="AX1941" s="9"/>
      <c r="AY1941" s="9"/>
      <c r="AZ1941" s="9"/>
      <c r="BA1941" s="10"/>
    </row>
    <row r="1942" spans="1:53" ht="12.75" customHeight="1" x14ac:dyDescent="0.2">
      <c r="A1942" s="32"/>
      <c r="B1942" s="7"/>
      <c r="C1942" s="7"/>
      <c r="D1942" s="7"/>
      <c r="E1942" s="7"/>
      <c r="F1942" s="7"/>
      <c r="G1942" s="7"/>
      <c r="H1942" s="7"/>
      <c r="I1942" s="8"/>
      <c r="J1942" s="8"/>
      <c r="L1942" s="9"/>
      <c r="M1942" s="9"/>
      <c r="N1942" s="9"/>
      <c r="O1942" s="9"/>
      <c r="P1942" s="9"/>
      <c r="Q1942" s="9"/>
      <c r="R1942" s="9"/>
      <c r="S1942" s="10"/>
      <c r="T1942" s="10"/>
      <c r="V1942" s="84"/>
      <c r="W1942" s="84"/>
      <c r="X1942" s="87"/>
      <c r="Z1942" s="13"/>
      <c r="AA1942" s="11"/>
      <c r="AB1942" s="22"/>
      <c r="AD1942" s="90"/>
      <c r="AF1942" s="12"/>
      <c r="AG1942" s="104"/>
      <c r="AI1942" s="94"/>
      <c r="AJ1942" s="94"/>
      <c r="AK1942" s="94"/>
      <c r="AM1942" s="7"/>
      <c r="AN1942" s="7"/>
      <c r="AO1942" s="7"/>
      <c r="AP1942" s="7"/>
      <c r="AQ1942" s="7"/>
      <c r="AR1942" s="7"/>
      <c r="AS1942" s="18"/>
      <c r="AU1942" s="9"/>
      <c r="AV1942" s="9"/>
      <c r="AW1942" s="9"/>
      <c r="AX1942" s="9"/>
      <c r="AY1942" s="9"/>
      <c r="AZ1942" s="9"/>
      <c r="BA1942" s="10"/>
    </row>
    <row r="1943" spans="1:53" ht="12.75" customHeight="1" x14ac:dyDescent="0.2">
      <c r="A1943" s="32"/>
      <c r="B1943" s="7"/>
      <c r="C1943" s="7"/>
      <c r="D1943" s="7"/>
      <c r="E1943" s="7"/>
      <c r="F1943" s="7"/>
      <c r="G1943" s="7"/>
      <c r="H1943" s="7"/>
      <c r="I1943" s="8"/>
      <c r="J1943" s="8"/>
      <c r="L1943" s="9"/>
      <c r="M1943" s="9"/>
      <c r="N1943" s="9"/>
      <c r="O1943" s="9"/>
      <c r="P1943" s="9"/>
      <c r="Q1943" s="9"/>
      <c r="R1943" s="9"/>
      <c r="S1943" s="10"/>
      <c r="T1943" s="10"/>
      <c r="V1943" s="84"/>
      <c r="W1943" s="84"/>
      <c r="X1943" s="87"/>
      <c r="Z1943" s="13"/>
      <c r="AA1943" s="11"/>
      <c r="AB1943" s="22"/>
      <c r="AD1943" s="90"/>
      <c r="AF1943" s="12"/>
      <c r="AG1943" s="104"/>
      <c r="AI1943" s="94"/>
      <c r="AJ1943" s="94"/>
      <c r="AK1943" s="94"/>
      <c r="AM1943" s="7"/>
      <c r="AN1943" s="7"/>
      <c r="AO1943" s="7"/>
      <c r="AP1943" s="7"/>
      <c r="AQ1943" s="7"/>
      <c r="AR1943" s="7"/>
      <c r="AS1943" s="18"/>
      <c r="AU1943" s="9"/>
      <c r="AV1943" s="9"/>
      <c r="AW1943" s="9"/>
      <c r="AX1943" s="9"/>
      <c r="AY1943" s="9"/>
      <c r="AZ1943" s="9"/>
      <c r="BA1943" s="10"/>
    </row>
    <row r="1944" spans="1:53" ht="12.75" customHeight="1" x14ac:dyDescent="0.2">
      <c r="A1944" s="32"/>
      <c r="B1944" s="7"/>
      <c r="C1944" s="7"/>
      <c r="D1944" s="7"/>
      <c r="E1944" s="7"/>
      <c r="F1944" s="7"/>
      <c r="G1944" s="7"/>
      <c r="H1944" s="7"/>
      <c r="I1944" s="8"/>
      <c r="J1944" s="8"/>
      <c r="L1944" s="9"/>
      <c r="M1944" s="9"/>
      <c r="N1944" s="9"/>
      <c r="O1944" s="9"/>
      <c r="P1944" s="9"/>
      <c r="Q1944" s="9"/>
      <c r="R1944" s="9"/>
      <c r="S1944" s="10"/>
      <c r="T1944" s="10"/>
      <c r="V1944" s="84"/>
      <c r="W1944" s="84"/>
      <c r="X1944" s="87"/>
      <c r="Z1944" s="13"/>
      <c r="AA1944" s="11"/>
      <c r="AB1944" s="22"/>
      <c r="AD1944" s="90"/>
      <c r="AF1944" s="12"/>
      <c r="AG1944" s="104"/>
      <c r="AI1944" s="94"/>
      <c r="AJ1944" s="94"/>
      <c r="AK1944" s="94"/>
      <c r="AM1944" s="7"/>
      <c r="AN1944" s="7"/>
      <c r="AO1944" s="7"/>
      <c r="AP1944" s="7"/>
      <c r="AQ1944" s="7"/>
      <c r="AR1944" s="7"/>
      <c r="AS1944" s="18"/>
      <c r="AU1944" s="9"/>
      <c r="AV1944" s="9"/>
      <c r="AW1944" s="9"/>
      <c r="AX1944" s="9"/>
      <c r="AY1944" s="9"/>
      <c r="AZ1944" s="9"/>
      <c r="BA1944" s="10"/>
    </row>
    <row r="1945" spans="1:53" ht="12.75" customHeight="1" x14ac:dyDescent="0.2">
      <c r="A1945" s="32"/>
      <c r="B1945" s="7"/>
      <c r="C1945" s="7"/>
      <c r="D1945" s="7"/>
      <c r="E1945" s="7"/>
      <c r="F1945" s="7"/>
      <c r="G1945" s="7"/>
      <c r="H1945" s="7"/>
      <c r="I1945" s="8"/>
      <c r="J1945" s="8"/>
      <c r="L1945" s="9"/>
      <c r="M1945" s="9"/>
      <c r="N1945" s="9"/>
      <c r="O1945" s="9"/>
      <c r="P1945" s="9"/>
      <c r="Q1945" s="9"/>
      <c r="R1945" s="9"/>
      <c r="S1945" s="10"/>
      <c r="T1945" s="10"/>
      <c r="V1945" s="84"/>
      <c r="W1945" s="84"/>
      <c r="X1945" s="87"/>
      <c r="Z1945" s="13"/>
      <c r="AA1945" s="11"/>
      <c r="AB1945" s="22"/>
      <c r="AD1945" s="90"/>
      <c r="AF1945" s="12"/>
      <c r="AG1945" s="104"/>
      <c r="AI1945" s="94"/>
      <c r="AJ1945" s="94"/>
      <c r="AK1945" s="94"/>
      <c r="AM1945" s="7"/>
      <c r="AN1945" s="7"/>
      <c r="AO1945" s="7"/>
      <c r="AP1945" s="7"/>
      <c r="AQ1945" s="7"/>
      <c r="AR1945" s="7"/>
      <c r="AS1945" s="18"/>
      <c r="AU1945" s="9"/>
      <c r="AV1945" s="9"/>
      <c r="AW1945" s="9"/>
      <c r="AX1945" s="9"/>
      <c r="AY1945" s="9"/>
      <c r="AZ1945" s="9"/>
      <c r="BA1945" s="10"/>
    </row>
    <row r="1946" spans="1:53" ht="12.75" customHeight="1" x14ac:dyDescent="0.2">
      <c r="A1946" s="32"/>
      <c r="B1946" s="7"/>
      <c r="C1946" s="7"/>
      <c r="D1946" s="7"/>
      <c r="E1946" s="7"/>
      <c r="F1946" s="7"/>
      <c r="G1946" s="7"/>
      <c r="H1946" s="7"/>
      <c r="I1946" s="8"/>
      <c r="J1946" s="8"/>
      <c r="L1946" s="9"/>
      <c r="M1946" s="9"/>
      <c r="N1946" s="9"/>
      <c r="O1946" s="9"/>
      <c r="P1946" s="9"/>
      <c r="Q1946" s="9"/>
      <c r="R1946" s="9"/>
      <c r="S1946" s="10"/>
      <c r="T1946" s="10"/>
      <c r="V1946" s="84"/>
      <c r="W1946" s="84"/>
      <c r="X1946" s="87"/>
      <c r="Z1946" s="13"/>
      <c r="AA1946" s="11"/>
      <c r="AB1946" s="22"/>
      <c r="AD1946" s="90"/>
      <c r="AF1946" s="12"/>
      <c r="AG1946" s="104"/>
      <c r="AI1946" s="94"/>
      <c r="AJ1946" s="94"/>
      <c r="AK1946" s="94"/>
      <c r="AM1946" s="7"/>
      <c r="AN1946" s="7"/>
      <c r="AO1946" s="7"/>
      <c r="AP1946" s="7"/>
      <c r="AQ1946" s="7"/>
      <c r="AR1946" s="7"/>
      <c r="AS1946" s="18"/>
      <c r="AU1946" s="9"/>
      <c r="AV1946" s="9"/>
      <c r="AW1946" s="9"/>
      <c r="AX1946" s="9"/>
      <c r="AY1946" s="9"/>
      <c r="AZ1946" s="9"/>
      <c r="BA1946" s="10"/>
    </row>
    <row r="1947" spans="1:53" ht="12.75" customHeight="1" x14ac:dyDescent="0.2">
      <c r="A1947" s="32"/>
      <c r="B1947" s="7"/>
      <c r="C1947" s="7"/>
      <c r="D1947" s="7"/>
      <c r="E1947" s="7"/>
      <c r="F1947" s="7"/>
      <c r="G1947" s="7"/>
      <c r="H1947" s="7"/>
      <c r="I1947" s="8"/>
      <c r="J1947" s="8"/>
      <c r="L1947" s="9"/>
      <c r="M1947" s="9"/>
      <c r="N1947" s="9"/>
      <c r="O1947" s="9"/>
      <c r="P1947" s="9"/>
      <c r="Q1947" s="9"/>
      <c r="R1947" s="9"/>
      <c r="S1947" s="10"/>
      <c r="T1947" s="10"/>
      <c r="V1947" s="84"/>
      <c r="W1947" s="84"/>
      <c r="X1947" s="87"/>
      <c r="Z1947" s="13"/>
      <c r="AA1947" s="11"/>
      <c r="AB1947" s="22"/>
      <c r="AD1947" s="90"/>
      <c r="AF1947" s="12"/>
      <c r="AG1947" s="104"/>
      <c r="AI1947" s="94"/>
      <c r="AJ1947" s="94"/>
      <c r="AK1947" s="94"/>
      <c r="AM1947" s="7"/>
      <c r="AN1947" s="7"/>
      <c r="AO1947" s="7"/>
      <c r="AP1947" s="7"/>
      <c r="AQ1947" s="7"/>
      <c r="AR1947" s="7"/>
      <c r="AS1947" s="18"/>
      <c r="AU1947" s="9"/>
      <c r="AV1947" s="9"/>
      <c r="AW1947" s="9"/>
      <c r="AX1947" s="9"/>
      <c r="AY1947" s="9"/>
      <c r="AZ1947" s="9"/>
      <c r="BA1947" s="10"/>
    </row>
    <row r="1948" spans="1:53" ht="12.75" customHeight="1" x14ac:dyDescent="0.2">
      <c r="A1948" s="32"/>
      <c r="B1948" s="7"/>
      <c r="C1948" s="7"/>
      <c r="D1948" s="7"/>
      <c r="E1948" s="7"/>
      <c r="F1948" s="7"/>
      <c r="G1948" s="7"/>
      <c r="H1948" s="7"/>
      <c r="I1948" s="8"/>
      <c r="J1948" s="8"/>
      <c r="L1948" s="9"/>
      <c r="M1948" s="9"/>
      <c r="N1948" s="9"/>
      <c r="O1948" s="9"/>
      <c r="P1948" s="9"/>
      <c r="Q1948" s="9"/>
      <c r="R1948" s="9"/>
      <c r="S1948" s="10"/>
      <c r="T1948" s="10"/>
      <c r="V1948" s="84"/>
      <c r="W1948" s="84"/>
      <c r="X1948" s="87"/>
      <c r="Z1948" s="13"/>
      <c r="AA1948" s="11"/>
      <c r="AB1948" s="22"/>
      <c r="AD1948" s="90"/>
      <c r="AF1948" s="12"/>
      <c r="AG1948" s="104"/>
      <c r="AI1948" s="94"/>
      <c r="AJ1948" s="94"/>
      <c r="AK1948" s="94"/>
      <c r="AM1948" s="7"/>
      <c r="AN1948" s="7"/>
      <c r="AO1948" s="7"/>
      <c r="AP1948" s="7"/>
      <c r="AQ1948" s="7"/>
      <c r="AR1948" s="7"/>
      <c r="AS1948" s="18"/>
      <c r="AU1948" s="9"/>
      <c r="AV1948" s="9"/>
      <c r="AW1948" s="9"/>
      <c r="AX1948" s="9"/>
      <c r="AY1948" s="9"/>
      <c r="AZ1948" s="9"/>
      <c r="BA1948" s="10"/>
    </row>
    <row r="1949" spans="1:53" ht="12.75" customHeight="1" x14ac:dyDescent="0.2">
      <c r="A1949" s="32"/>
      <c r="B1949" s="7"/>
      <c r="C1949" s="7"/>
      <c r="D1949" s="7"/>
      <c r="E1949" s="7"/>
      <c r="F1949" s="7"/>
      <c r="G1949" s="7"/>
      <c r="H1949" s="7"/>
      <c r="I1949" s="8"/>
      <c r="J1949" s="8"/>
      <c r="L1949" s="9"/>
      <c r="M1949" s="9"/>
      <c r="N1949" s="9"/>
      <c r="O1949" s="9"/>
      <c r="P1949" s="9"/>
      <c r="Q1949" s="9"/>
      <c r="R1949" s="9"/>
      <c r="S1949" s="10"/>
      <c r="T1949" s="10"/>
      <c r="V1949" s="84"/>
      <c r="W1949" s="84"/>
      <c r="X1949" s="87"/>
      <c r="Z1949" s="13"/>
      <c r="AA1949" s="11"/>
      <c r="AB1949" s="22"/>
      <c r="AD1949" s="90"/>
      <c r="AF1949" s="12"/>
      <c r="AG1949" s="104"/>
      <c r="AI1949" s="94"/>
      <c r="AJ1949" s="94"/>
      <c r="AK1949" s="94"/>
      <c r="AM1949" s="7"/>
      <c r="AN1949" s="7"/>
      <c r="AO1949" s="7"/>
      <c r="AP1949" s="7"/>
      <c r="AQ1949" s="7"/>
      <c r="AR1949" s="7"/>
      <c r="AS1949" s="18"/>
      <c r="AU1949" s="9"/>
      <c r="AV1949" s="9"/>
      <c r="AW1949" s="9"/>
      <c r="AX1949" s="9"/>
      <c r="AY1949" s="9"/>
      <c r="AZ1949" s="9"/>
      <c r="BA1949" s="10"/>
    </row>
    <row r="1950" spans="1:53" ht="12.75" customHeight="1" x14ac:dyDescent="0.2">
      <c r="A1950" s="32"/>
      <c r="B1950" s="7"/>
      <c r="C1950" s="7"/>
      <c r="D1950" s="7"/>
      <c r="E1950" s="7"/>
      <c r="F1950" s="7"/>
      <c r="G1950" s="7"/>
      <c r="H1950" s="7"/>
      <c r="I1950" s="8"/>
      <c r="J1950" s="8"/>
      <c r="L1950" s="9"/>
      <c r="M1950" s="9"/>
      <c r="N1950" s="9"/>
      <c r="O1950" s="9"/>
      <c r="P1950" s="9"/>
      <c r="Q1950" s="9"/>
      <c r="R1950" s="9"/>
      <c r="S1950" s="10"/>
      <c r="T1950" s="10"/>
      <c r="V1950" s="84"/>
      <c r="W1950" s="84"/>
      <c r="X1950" s="87"/>
      <c r="Z1950" s="13"/>
      <c r="AA1950" s="11"/>
      <c r="AB1950" s="22"/>
      <c r="AD1950" s="90"/>
      <c r="AF1950" s="12"/>
      <c r="AG1950" s="104"/>
      <c r="AI1950" s="94"/>
      <c r="AJ1950" s="94"/>
      <c r="AK1950" s="94"/>
      <c r="AM1950" s="7"/>
      <c r="AN1950" s="7"/>
      <c r="AO1950" s="7"/>
      <c r="AP1950" s="7"/>
      <c r="AQ1950" s="7"/>
      <c r="AR1950" s="7"/>
      <c r="AS1950" s="18"/>
      <c r="AU1950" s="9"/>
      <c r="AV1950" s="9"/>
      <c r="AW1950" s="9"/>
      <c r="AX1950" s="9"/>
      <c r="AY1950" s="9"/>
      <c r="AZ1950" s="9"/>
      <c r="BA1950" s="10"/>
    </row>
    <row r="1951" spans="1:53" ht="12.75" customHeight="1" x14ac:dyDescent="0.2">
      <c r="A1951" s="32"/>
      <c r="B1951" s="7"/>
      <c r="C1951" s="7"/>
      <c r="D1951" s="7"/>
      <c r="E1951" s="7"/>
      <c r="F1951" s="7"/>
      <c r="G1951" s="7"/>
      <c r="H1951" s="7"/>
      <c r="I1951" s="8"/>
      <c r="J1951" s="8"/>
      <c r="L1951" s="9"/>
      <c r="M1951" s="9"/>
      <c r="N1951" s="9"/>
      <c r="O1951" s="9"/>
      <c r="P1951" s="9"/>
      <c r="Q1951" s="9"/>
      <c r="R1951" s="9"/>
      <c r="S1951" s="10"/>
      <c r="T1951" s="10"/>
      <c r="V1951" s="84"/>
      <c r="W1951" s="84"/>
      <c r="X1951" s="87"/>
      <c r="Z1951" s="13"/>
      <c r="AA1951" s="11"/>
      <c r="AB1951" s="22"/>
      <c r="AD1951" s="90"/>
      <c r="AF1951" s="12"/>
      <c r="AG1951" s="104"/>
      <c r="AI1951" s="94"/>
      <c r="AJ1951" s="94"/>
      <c r="AK1951" s="94"/>
      <c r="AM1951" s="7"/>
      <c r="AN1951" s="7"/>
      <c r="AO1951" s="7"/>
      <c r="AP1951" s="7"/>
      <c r="AQ1951" s="7"/>
      <c r="AR1951" s="7"/>
      <c r="AS1951" s="18"/>
      <c r="AU1951" s="9"/>
      <c r="AV1951" s="9"/>
      <c r="AW1951" s="9"/>
      <c r="AX1951" s="9"/>
      <c r="AY1951" s="9"/>
      <c r="AZ1951" s="9"/>
      <c r="BA1951" s="10"/>
    </row>
    <row r="1952" spans="1:53" ht="12.75" customHeight="1" x14ac:dyDescent="0.2">
      <c r="A1952" s="32"/>
      <c r="B1952" s="7"/>
      <c r="C1952" s="7"/>
      <c r="D1952" s="7"/>
      <c r="E1952" s="7"/>
      <c r="F1952" s="7"/>
      <c r="G1952" s="7"/>
      <c r="H1952" s="7"/>
      <c r="I1952" s="8"/>
      <c r="J1952" s="8"/>
      <c r="L1952" s="9"/>
      <c r="M1952" s="9"/>
      <c r="N1952" s="9"/>
      <c r="O1952" s="9"/>
      <c r="P1952" s="9"/>
      <c r="Q1952" s="9"/>
      <c r="R1952" s="9"/>
      <c r="S1952" s="10"/>
      <c r="T1952" s="10"/>
      <c r="V1952" s="84"/>
      <c r="W1952" s="84"/>
      <c r="X1952" s="87"/>
      <c r="Z1952" s="13"/>
      <c r="AA1952" s="11"/>
      <c r="AB1952" s="22"/>
      <c r="AD1952" s="90"/>
      <c r="AF1952" s="12"/>
      <c r="AG1952" s="104"/>
      <c r="AI1952" s="94"/>
      <c r="AJ1952" s="94"/>
      <c r="AK1952" s="94"/>
      <c r="AM1952" s="7"/>
      <c r="AN1952" s="7"/>
      <c r="AO1952" s="7"/>
      <c r="AP1952" s="7"/>
      <c r="AQ1952" s="7"/>
      <c r="AR1952" s="7"/>
      <c r="AS1952" s="18"/>
      <c r="AU1952" s="9"/>
      <c r="AV1952" s="9"/>
      <c r="AW1952" s="9"/>
      <c r="AX1952" s="9"/>
      <c r="AY1952" s="9"/>
      <c r="AZ1952" s="9"/>
      <c r="BA1952" s="10"/>
    </row>
    <row r="1953" spans="1:53" ht="12.75" customHeight="1" x14ac:dyDescent="0.2">
      <c r="A1953" s="32"/>
      <c r="B1953" s="7"/>
      <c r="C1953" s="7"/>
      <c r="D1953" s="7"/>
      <c r="E1953" s="7"/>
      <c r="F1953" s="7"/>
      <c r="G1953" s="7"/>
      <c r="H1953" s="7"/>
      <c r="I1953" s="8"/>
      <c r="J1953" s="8"/>
      <c r="L1953" s="9"/>
      <c r="M1953" s="9"/>
      <c r="N1953" s="9"/>
      <c r="O1953" s="9"/>
      <c r="P1953" s="9"/>
      <c r="Q1953" s="9"/>
      <c r="R1953" s="9"/>
      <c r="S1953" s="10"/>
      <c r="T1953" s="10"/>
      <c r="V1953" s="84"/>
      <c r="W1953" s="84"/>
      <c r="X1953" s="87"/>
      <c r="Z1953" s="13"/>
      <c r="AA1953" s="11"/>
      <c r="AB1953" s="22"/>
      <c r="AD1953" s="90"/>
      <c r="AF1953" s="12"/>
      <c r="AG1953" s="104"/>
      <c r="AI1953" s="94"/>
      <c r="AJ1953" s="94"/>
      <c r="AK1953" s="94"/>
      <c r="AM1953" s="7"/>
      <c r="AN1953" s="7"/>
      <c r="AO1953" s="7"/>
      <c r="AP1953" s="7"/>
      <c r="AQ1953" s="7"/>
      <c r="AR1953" s="7"/>
      <c r="AS1953" s="18"/>
      <c r="AU1953" s="9"/>
      <c r="AV1953" s="9"/>
      <c r="AW1953" s="9"/>
      <c r="AX1953" s="9"/>
      <c r="AY1953" s="9"/>
      <c r="AZ1953" s="9"/>
      <c r="BA1953" s="10"/>
    </row>
    <row r="1954" spans="1:53" ht="12.75" customHeight="1" x14ac:dyDescent="0.2">
      <c r="A1954" s="32"/>
      <c r="B1954" s="7"/>
      <c r="C1954" s="7"/>
      <c r="D1954" s="7"/>
      <c r="E1954" s="7"/>
      <c r="F1954" s="7"/>
      <c r="G1954" s="7"/>
      <c r="H1954" s="7"/>
      <c r="I1954" s="8"/>
      <c r="J1954" s="8"/>
      <c r="L1954" s="9"/>
      <c r="M1954" s="9"/>
      <c r="N1954" s="9"/>
      <c r="O1954" s="9"/>
      <c r="P1954" s="9"/>
      <c r="Q1954" s="9"/>
      <c r="R1954" s="9"/>
      <c r="S1954" s="10"/>
      <c r="T1954" s="10"/>
      <c r="V1954" s="84"/>
      <c r="W1954" s="84"/>
      <c r="X1954" s="87"/>
      <c r="Z1954" s="13"/>
      <c r="AA1954" s="11"/>
      <c r="AB1954" s="22"/>
      <c r="AD1954" s="90"/>
      <c r="AF1954" s="12"/>
      <c r="AG1954" s="104"/>
      <c r="AI1954" s="94"/>
      <c r="AJ1954" s="94"/>
      <c r="AK1954" s="94"/>
      <c r="AM1954" s="7"/>
      <c r="AN1954" s="7"/>
      <c r="AO1954" s="7"/>
      <c r="AP1954" s="7"/>
      <c r="AQ1954" s="7"/>
      <c r="AR1954" s="7"/>
      <c r="AS1954" s="18"/>
      <c r="AU1954" s="9"/>
      <c r="AV1954" s="9"/>
      <c r="AW1954" s="9"/>
      <c r="AX1954" s="9"/>
      <c r="AY1954" s="9"/>
      <c r="AZ1954" s="9"/>
      <c r="BA1954" s="10"/>
    </row>
    <row r="1955" spans="1:53" ht="12.75" customHeight="1" x14ac:dyDescent="0.2">
      <c r="A1955" s="32"/>
      <c r="B1955" s="7"/>
      <c r="C1955" s="7"/>
      <c r="D1955" s="7"/>
      <c r="E1955" s="7"/>
      <c r="F1955" s="7"/>
      <c r="G1955" s="7"/>
      <c r="H1955" s="7"/>
      <c r="I1955" s="8"/>
      <c r="J1955" s="8"/>
      <c r="L1955" s="9"/>
      <c r="M1955" s="9"/>
      <c r="N1955" s="9"/>
      <c r="O1955" s="9"/>
      <c r="P1955" s="9"/>
      <c r="Q1955" s="9"/>
      <c r="R1955" s="9"/>
      <c r="S1955" s="10"/>
      <c r="T1955" s="10"/>
      <c r="V1955" s="84"/>
      <c r="W1955" s="84"/>
      <c r="X1955" s="87"/>
      <c r="Z1955" s="13"/>
      <c r="AA1955" s="11"/>
      <c r="AB1955" s="22"/>
      <c r="AD1955" s="90"/>
      <c r="AF1955" s="12"/>
      <c r="AG1955" s="104"/>
      <c r="AI1955" s="94"/>
      <c r="AJ1955" s="94"/>
      <c r="AK1955" s="94"/>
      <c r="AM1955" s="7"/>
      <c r="AN1955" s="7"/>
      <c r="AO1955" s="7"/>
      <c r="AP1955" s="7"/>
      <c r="AQ1955" s="7"/>
      <c r="AR1955" s="7"/>
      <c r="AS1955" s="18"/>
      <c r="AU1955" s="9"/>
      <c r="AV1955" s="9"/>
      <c r="AW1955" s="9"/>
      <c r="AX1955" s="9"/>
      <c r="AY1955" s="9"/>
      <c r="AZ1955" s="9"/>
      <c r="BA1955" s="10"/>
    </row>
    <row r="1956" spans="1:53" ht="12.75" customHeight="1" x14ac:dyDescent="0.2">
      <c r="A1956" s="32"/>
      <c r="B1956" s="7"/>
      <c r="C1956" s="7"/>
      <c r="D1956" s="7"/>
      <c r="E1956" s="7"/>
      <c r="F1956" s="7"/>
      <c r="G1956" s="7"/>
      <c r="H1956" s="7"/>
      <c r="I1956" s="8"/>
      <c r="J1956" s="8"/>
      <c r="L1956" s="9"/>
      <c r="M1956" s="9"/>
      <c r="N1956" s="9"/>
      <c r="O1956" s="9"/>
      <c r="P1956" s="9"/>
      <c r="Q1956" s="9"/>
      <c r="R1956" s="9"/>
      <c r="S1956" s="10"/>
      <c r="T1956" s="10"/>
      <c r="V1956" s="84"/>
      <c r="W1956" s="84"/>
      <c r="X1956" s="87"/>
      <c r="Z1956" s="13"/>
      <c r="AA1956" s="11"/>
      <c r="AB1956" s="22"/>
      <c r="AD1956" s="90"/>
      <c r="AF1956" s="12"/>
      <c r="AG1956" s="104"/>
      <c r="AI1956" s="94"/>
      <c r="AJ1956" s="94"/>
      <c r="AK1956" s="94"/>
      <c r="AM1956" s="7"/>
      <c r="AN1956" s="7"/>
      <c r="AO1956" s="7"/>
      <c r="AP1956" s="7"/>
      <c r="AQ1956" s="7"/>
      <c r="AR1956" s="7"/>
      <c r="AS1956" s="18"/>
      <c r="AU1956" s="9"/>
      <c r="AV1956" s="9"/>
      <c r="AW1956" s="9"/>
      <c r="AX1956" s="9"/>
      <c r="AY1956" s="9"/>
      <c r="AZ1956" s="9"/>
      <c r="BA1956" s="10"/>
    </row>
    <row r="1957" spans="1:53" ht="12.75" customHeight="1" x14ac:dyDescent="0.2">
      <c r="A1957" s="32"/>
      <c r="B1957" s="7"/>
      <c r="C1957" s="7"/>
      <c r="D1957" s="7"/>
      <c r="E1957" s="7"/>
      <c r="F1957" s="7"/>
      <c r="G1957" s="7"/>
      <c r="H1957" s="7"/>
      <c r="I1957" s="8"/>
      <c r="J1957" s="8"/>
      <c r="L1957" s="9"/>
      <c r="M1957" s="9"/>
      <c r="N1957" s="9"/>
      <c r="O1957" s="9"/>
      <c r="P1957" s="9"/>
      <c r="Q1957" s="9"/>
      <c r="R1957" s="9"/>
      <c r="S1957" s="10"/>
      <c r="T1957" s="10"/>
      <c r="V1957" s="84"/>
      <c r="W1957" s="84"/>
      <c r="X1957" s="87"/>
      <c r="Z1957" s="13"/>
      <c r="AA1957" s="11"/>
      <c r="AB1957" s="22"/>
      <c r="AD1957" s="90"/>
      <c r="AF1957" s="12"/>
      <c r="AG1957" s="104"/>
      <c r="AI1957" s="94"/>
      <c r="AJ1957" s="94"/>
      <c r="AK1957" s="94"/>
      <c r="AM1957" s="7"/>
      <c r="AN1957" s="7"/>
      <c r="AO1957" s="7"/>
      <c r="AP1957" s="7"/>
      <c r="AQ1957" s="7"/>
      <c r="AR1957" s="7"/>
      <c r="AS1957" s="18"/>
      <c r="AU1957" s="9"/>
      <c r="AV1957" s="9"/>
      <c r="AW1957" s="9"/>
      <c r="AX1957" s="9"/>
      <c r="AY1957" s="9"/>
      <c r="AZ1957" s="9"/>
      <c r="BA1957" s="10"/>
    </row>
    <row r="1958" spans="1:53" ht="12.75" customHeight="1" x14ac:dyDescent="0.2">
      <c r="A1958" s="32"/>
      <c r="B1958" s="7"/>
      <c r="C1958" s="7"/>
      <c r="D1958" s="7"/>
      <c r="E1958" s="7"/>
      <c r="F1958" s="7"/>
      <c r="G1958" s="7"/>
      <c r="H1958" s="7"/>
      <c r="I1958" s="8"/>
      <c r="J1958" s="8"/>
      <c r="L1958" s="9"/>
      <c r="M1958" s="9"/>
      <c r="N1958" s="9"/>
      <c r="O1958" s="9"/>
      <c r="P1958" s="9"/>
      <c r="Q1958" s="9"/>
      <c r="R1958" s="9"/>
      <c r="S1958" s="10"/>
      <c r="T1958" s="10"/>
      <c r="V1958" s="84"/>
      <c r="W1958" s="84"/>
      <c r="X1958" s="87"/>
      <c r="Z1958" s="13"/>
      <c r="AA1958" s="11"/>
      <c r="AB1958" s="22"/>
      <c r="AD1958" s="90"/>
      <c r="AF1958" s="12"/>
      <c r="AG1958" s="104"/>
      <c r="AI1958" s="94"/>
      <c r="AJ1958" s="94"/>
      <c r="AK1958" s="94"/>
      <c r="AM1958" s="7"/>
      <c r="AN1958" s="7"/>
      <c r="AO1958" s="7"/>
      <c r="AP1958" s="7"/>
      <c r="AQ1958" s="7"/>
      <c r="AR1958" s="7"/>
      <c r="AS1958" s="18"/>
      <c r="AU1958" s="9"/>
      <c r="AV1958" s="9"/>
      <c r="AW1958" s="9"/>
      <c r="AX1958" s="9"/>
      <c r="AY1958" s="9"/>
      <c r="AZ1958" s="9"/>
      <c r="BA1958" s="10"/>
    </row>
    <row r="1959" spans="1:53" ht="12.75" customHeight="1" x14ac:dyDescent="0.2">
      <c r="A1959" s="32"/>
      <c r="B1959" s="7"/>
      <c r="C1959" s="7"/>
      <c r="D1959" s="7"/>
      <c r="E1959" s="7"/>
      <c r="F1959" s="7"/>
      <c r="G1959" s="7"/>
      <c r="H1959" s="7"/>
      <c r="I1959" s="8"/>
      <c r="J1959" s="8"/>
      <c r="L1959" s="9"/>
      <c r="M1959" s="9"/>
      <c r="N1959" s="9"/>
      <c r="O1959" s="9"/>
      <c r="P1959" s="9"/>
      <c r="Q1959" s="9"/>
      <c r="R1959" s="9"/>
      <c r="S1959" s="10"/>
      <c r="T1959" s="10"/>
      <c r="V1959" s="84"/>
      <c r="W1959" s="84"/>
      <c r="X1959" s="87"/>
      <c r="Z1959" s="13"/>
      <c r="AA1959" s="11"/>
      <c r="AB1959" s="22"/>
      <c r="AD1959" s="90"/>
      <c r="AF1959" s="12"/>
      <c r="AG1959" s="104"/>
      <c r="AI1959" s="94"/>
      <c r="AJ1959" s="94"/>
      <c r="AK1959" s="94"/>
      <c r="AM1959" s="7"/>
      <c r="AN1959" s="7"/>
      <c r="AO1959" s="7"/>
      <c r="AP1959" s="7"/>
      <c r="AQ1959" s="7"/>
      <c r="AR1959" s="7"/>
      <c r="AS1959" s="18"/>
      <c r="AU1959" s="9"/>
      <c r="AV1959" s="9"/>
      <c r="AW1959" s="9"/>
      <c r="AX1959" s="9"/>
      <c r="AY1959" s="9"/>
      <c r="AZ1959" s="9"/>
      <c r="BA1959" s="10"/>
    </row>
    <row r="1960" spans="1:53" ht="12.75" customHeight="1" x14ac:dyDescent="0.2">
      <c r="A1960" s="32"/>
      <c r="B1960" s="7"/>
      <c r="C1960" s="7"/>
      <c r="D1960" s="7"/>
      <c r="E1960" s="7"/>
      <c r="F1960" s="7"/>
      <c r="G1960" s="7"/>
      <c r="H1960" s="7"/>
      <c r="I1960" s="8"/>
      <c r="J1960" s="8"/>
      <c r="L1960" s="9"/>
      <c r="M1960" s="9"/>
      <c r="N1960" s="9"/>
      <c r="O1960" s="9"/>
      <c r="P1960" s="9"/>
      <c r="Q1960" s="9"/>
      <c r="R1960" s="9"/>
      <c r="S1960" s="10"/>
      <c r="T1960" s="10"/>
      <c r="V1960" s="84"/>
      <c r="W1960" s="84"/>
      <c r="X1960" s="87"/>
      <c r="Z1960" s="13"/>
      <c r="AA1960" s="11"/>
      <c r="AB1960" s="22"/>
      <c r="AD1960" s="90"/>
      <c r="AF1960" s="12"/>
      <c r="AG1960" s="104"/>
      <c r="AI1960" s="94"/>
      <c r="AJ1960" s="94"/>
      <c r="AK1960" s="94"/>
      <c r="AM1960" s="7"/>
      <c r="AN1960" s="7"/>
      <c r="AO1960" s="7"/>
      <c r="AP1960" s="7"/>
      <c r="AQ1960" s="7"/>
      <c r="AR1960" s="7"/>
      <c r="AS1960" s="18"/>
      <c r="AU1960" s="9"/>
      <c r="AV1960" s="9"/>
      <c r="AW1960" s="9"/>
      <c r="AX1960" s="9"/>
      <c r="AY1960" s="9"/>
      <c r="AZ1960" s="9"/>
      <c r="BA1960" s="10"/>
    </row>
    <row r="1961" spans="1:53" ht="12.75" customHeight="1" x14ac:dyDescent="0.2">
      <c r="A1961" s="32"/>
      <c r="B1961" s="7"/>
      <c r="C1961" s="7"/>
      <c r="D1961" s="7"/>
      <c r="E1961" s="7"/>
      <c r="F1961" s="7"/>
      <c r="G1961" s="7"/>
      <c r="H1961" s="7"/>
      <c r="I1961" s="8"/>
      <c r="J1961" s="8"/>
      <c r="L1961" s="9"/>
      <c r="M1961" s="9"/>
      <c r="N1961" s="9"/>
      <c r="O1961" s="9"/>
      <c r="P1961" s="9"/>
      <c r="Q1961" s="9"/>
      <c r="R1961" s="9"/>
      <c r="S1961" s="10"/>
      <c r="T1961" s="10"/>
      <c r="V1961" s="84"/>
      <c r="W1961" s="84"/>
      <c r="X1961" s="87"/>
      <c r="Z1961" s="13"/>
      <c r="AA1961" s="11"/>
      <c r="AB1961" s="22"/>
      <c r="AD1961" s="90"/>
      <c r="AF1961" s="12"/>
      <c r="AG1961" s="104"/>
      <c r="AI1961" s="94"/>
      <c r="AJ1961" s="94"/>
      <c r="AK1961" s="94"/>
      <c r="AM1961" s="7"/>
      <c r="AN1961" s="7"/>
      <c r="AO1961" s="7"/>
      <c r="AP1961" s="7"/>
      <c r="AQ1961" s="7"/>
      <c r="AR1961" s="7"/>
      <c r="AS1961" s="18"/>
      <c r="AU1961" s="9"/>
      <c r="AV1961" s="9"/>
      <c r="AW1961" s="9"/>
      <c r="AX1961" s="9"/>
      <c r="AY1961" s="9"/>
      <c r="AZ1961" s="9"/>
      <c r="BA1961" s="10"/>
    </row>
    <row r="1962" spans="1:53" ht="12.75" customHeight="1" x14ac:dyDescent="0.2">
      <c r="A1962" s="32"/>
      <c r="B1962" s="7"/>
      <c r="C1962" s="7"/>
      <c r="D1962" s="7"/>
      <c r="E1962" s="7"/>
      <c r="F1962" s="7"/>
      <c r="G1962" s="7"/>
      <c r="H1962" s="7"/>
      <c r="I1962" s="8"/>
      <c r="J1962" s="8"/>
      <c r="L1962" s="9"/>
      <c r="M1962" s="9"/>
      <c r="N1962" s="9"/>
      <c r="O1962" s="9"/>
      <c r="P1962" s="9"/>
      <c r="Q1962" s="9"/>
      <c r="R1962" s="9"/>
      <c r="S1962" s="10"/>
      <c r="T1962" s="10"/>
      <c r="V1962" s="84"/>
      <c r="W1962" s="84"/>
      <c r="X1962" s="87"/>
      <c r="Z1962" s="13"/>
      <c r="AA1962" s="11"/>
      <c r="AB1962" s="22"/>
      <c r="AD1962" s="90"/>
      <c r="AF1962" s="12"/>
      <c r="AG1962" s="104"/>
      <c r="AI1962" s="94"/>
      <c r="AJ1962" s="94"/>
      <c r="AK1962" s="94"/>
      <c r="AM1962" s="7"/>
      <c r="AN1962" s="7"/>
      <c r="AO1962" s="7"/>
      <c r="AP1962" s="7"/>
      <c r="AQ1962" s="7"/>
      <c r="AR1962" s="7"/>
      <c r="AS1962" s="18"/>
      <c r="AU1962" s="9"/>
      <c r="AV1962" s="9"/>
      <c r="AW1962" s="9"/>
      <c r="AX1962" s="9"/>
      <c r="AY1962" s="9"/>
      <c r="AZ1962" s="9"/>
      <c r="BA1962" s="10"/>
    </row>
    <row r="1963" spans="1:53" ht="12.75" customHeight="1" x14ac:dyDescent="0.2">
      <c r="A1963" s="32"/>
      <c r="B1963" s="7"/>
      <c r="C1963" s="7"/>
      <c r="D1963" s="7"/>
      <c r="E1963" s="7"/>
      <c r="F1963" s="7"/>
      <c r="G1963" s="7"/>
      <c r="H1963" s="7"/>
      <c r="I1963" s="8"/>
      <c r="J1963" s="8"/>
      <c r="L1963" s="9"/>
      <c r="M1963" s="9"/>
      <c r="N1963" s="9"/>
      <c r="O1963" s="9"/>
      <c r="P1963" s="9"/>
      <c r="Q1963" s="9"/>
      <c r="R1963" s="9"/>
      <c r="S1963" s="10"/>
      <c r="T1963" s="10"/>
      <c r="V1963" s="84"/>
      <c r="W1963" s="84"/>
      <c r="X1963" s="87"/>
      <c r="Z1963" s="13"/>
      <c r="AA1963" s="11"/>
      <c r="AB1963" s="22"/>
      <c r="AD1963" s="90"/>
      <c r="AF1963" s="12"/>
      <c r="AG1963" s="104"/>
      <c r="AI1963" s="94"/>
      <c r="AJ1963" s="94"/>
      <c r="AK1963" s="94"/>
      <c r="AM1963" s="7"/>
      <c r="AN1963" s="7"/>
      <c r="AO1963" s="7"/>
      <c r="AP1963" s="7"/>
      <c r="AQ1963" s="7"/>
      <c r="AR1963" s="7"/>
      <c r="AS1963" s="18"/>
      <c r="AU1963" s="9"/>
      <c r="AV1963" s="9"/>
      <c r="AW1963" s="9"/>
      <c r="AX1963" s="9"/>
      <c r="AY1963" s="9"/>
      <c r="AZ1963" s="9"/>
      <c r="BA1963" s="10"/>
    </row>
    <row r="1964" spans="1:53" ht="12.75" customHeight="1" x14ac:dyDescent="0.2">
      <c r="A1964" s="32"/>
      <c r="B1964" s="7"/>
      <c r="C1964" s="7"/>
      <c r="D1964" s="7"/>
      <c r="E1964" s="7"/>
      <c r="F1964" s="7"/>
      <c r="G1964" s="7"/>
      <c r="H1964" s="7"/>
      <c r="I1964" s="8"/>
      <c r="J1964" s="8"/>
      <c r="L1964" s="9"/>
      <c r="M1964" s="9"/>
      <c r="N1964" s="9"/>
      <c r="O1964" s="9"/>
      <c r="P1964" s="9"/>
      <c r="Q1964" s="9"/>
      <c r="R1964" s="9"/>
      <c r="S1964" s="10"/>
      <c r="T1964" s="10"/>
      <c r="V1964" s="84"/>
      <c r="W1964" s="84"/>
      <c r="X1964" s="87"/>
      <c r="Z1964" s="13"/>
      <c r="AA1964" s="11"/>
      <c r="AB1964" s="22"/>
      <c r="AD1964" s="90"/>
      <c r="AF1964" s="12"/>
      <c r="AG1964" s="104"/>
      <c r="AI1964" s="94"/>
      <c r="AJ1964" s="94"/>
      <c r="AK1964" s="94"/>
      <c r="AM1964" s="7"/>
      <c r="AN1964" s="7"/>
      <c r="AO1964" s="7"/>
      <c r="AP1964" s="7"/>
      <c r="AQ1964" s="7"/>
      <c r="AR1964" s="7"/>
      <c r="AS1964" s="18"/>
      <c r="AU1964" s="9"/>
      <c r="AV1964" s="9"/>
      <c r="AW1964" s="9"/>
      <c r="AX1964" s="9"/>
      <c r="AY1964" s="9"/>
      <c r="AZ1964" s="9"/>
      <c r="BA1964" s="10"/>
    </row>
    <row r="1965" spans="1:53" ht="12.75" customHeight="1" x14ac:dyDescent="0.2">
      <c r="A1965" s="32"/>
      <c r="B1965" s="7"/>
      <c r="C1965" s="7"/>
      <c r="D1965" s="7"/>
      <c r="E1965" s="7"/>
      <c r="F1965" s="7"/>
      <c r="G1965" s="7"/>
      <c r="H1965" s="7"/>
      <c r="I1965" s="8"/>
      <c r="J1965" s="8"/>
      <c r="L1965" s="9"/>
      <c r="M1965" s="9"/>
      <c r="N1965" s="9"/>
      <c r="O1965" s="9"/>
      <c r="P1965" s="9"/>
      <c r="Q1965" s="9"/>
      <c r="R1965" s="9"/>
      <c r="S1965" s="10"/>
      <c r="T1965" s="10"/>
      <c r="V1965" s="84"/>
      <c r="W1965" s="84"/>
      <c r="X1965" s="87"/>
      <c r="Z1965" s="13"/>
      <c r="AA1965" s="11"/>
      <c r="AB1965" s="22"/>
      <c r="AD1965" s="90"/>
      <c r="AF1965" s="12"/>
      <c r="AG1965" s="104"/>
      <c r="AI1965" s="94"/>
      <c r="AJ1965" s="94"/>
      <c r="AK1965" s="94"/>
      <c r="AM1965" s="7"/>
      <c r="AN1965" s="7"/>
      <c r="AO1965" s="7"/>
      <c r="AP1965" s="7"/>
      <c r="AQ1965" s="7"/>
      <c r="AR1965" s="7"/>
      <c r="AS1965" s="18"/>
      <c r="AU1965" s="9"/>
      <c r="AV1965" s="9"/>
      <c r="AW1965" s="9"/>
      <c r="AX1965" s="9"/>
      <c r="AY1965" s="9"/>
      <c r="AZ1965" s="9"/>
      <c r="BA1965" s="10"/>
    </row>
    <row r="1966" spans="1:53" ht="12.75" customHeight="1" x14ac:dyDescent="0.2">
      <c r="A1966" s="32"/>
      <c r="B1966" s="7"/>
      <c r="C1966" s="7"/>
      <c r="D1966" s="7"/>
      <c r="E1966" s="7"/>
      <c r="F1966" s="7"/>
      <c r="G1966" s="7"/>
      <c r="H1966" s="7"/>
      <c r="I1966" s="8"/>
      <c r="J1966" s="8"/>
      <c r="L1966" s="9"/>
      <c r="M1966" s="9"/>
      <c r="N1966" s="9"/>
      <c r="O1966" s="9"/>
      <c r="P1966" s="9"/>
      <c r="Q1966" s="9"/>
      <c r="R1966" s="9"/>
      <c r="S1966" s="10"/>
      <c r="T1966" s="10"/>
      <c r="V1966" s="84"/>
      <c r="W1966" s="84"/>
      <c r="X1966" s="87"/>
      <c r="Z1966" s="13"/>
      <c r="AA1966" s="11"/>
      <c r="AB1966" s="22"/>
      <c r="AD1966" s="90"/>
      <c r="AF1966" s="12"/>
      <c r="AG1966" s="104"/>
      <c r="AI1966" s="94"/>
      <c r="AJ1966" s="94"/>
      <c r="AK1966" s="94"/>
      <c r="AM1966" s="7"/>
      <c r="AN1966" s="7"/>
      <c r="AO1966" s="7"/>
      <c r="AP1966" s="7"/>
      <c r="AQ1966" s="7"/>
      <c r="AR1966" s="7"/>
      <c r="AS1966" s="18"/>
      <c r="AU1966" s="9"/>
      <c r="AV1966" s="9"/>
      <c r="AW1966" s="9"/>
      <c r="AX1966" s="9"/>
      <c r="AY1966" s="9"/>
      <c r="AZ1966" s="9"/>
      <c r="BA1966" s="10"/>
    </row>
    <row r="1967" spans="1:53" ht="12.75" customHeight="1" x14ac:dyDescent="0.2">
      <c r="A1967" s="32"/>
      <c r="B1967" s="7"/>
      <c r="C1967" s="7"/>
      <c r="D1967" s="7"/>
      <c r="E1967" s="7"/>
      <c r="F1967" s="7"/>
      <c r="G1967" s="7"/>
      <c r="H1967" s="7"/>
      <c r="I1967" s="8"/>
      <c r="J1967" s="8"/>
      <c r="L1967" s="9"/>
      <c r="M1967" s="9"/>
      <c r="N1967" s="9"/>
      <c r="O1967" s="9"/>
      <c r="P1967" s="9"/>
      <c r="Q1967" s="9"/>
      <c r="R1967" s="9"/>
      <c r="S1967" s="10"/>
      <c r="T1967" s="10"/>
      <c r="V1967" s="84"/>
      <c r="W1967" s="84"/>
      <c r="X1967" s="87"/>
      <c r="Z1967" s="13"/>
      <c r="AA1967" s="11"/>
      <c r="AB1967" s="22"/>
      <c r="AD1967" s="90"/>
      <c r="AF1967" s="12"/>
      <c r="AG1967" s="104"/>
      <c r="AI1967" s="94"/>
      <c r="AJ1967" s="94"/>
      <c r="AK1967" s="94"/>
      <c r="AM1967" s="7"/>
      <c r="AN1967" s="7"/>
      <c r="AO1967" s="7"/>
      <c r="AP1967" s="7"/>
      <c r="AQ1967" s="7"/>
      <c r="AR1967" s="7"/>
      <c r="AS1967" s="18"/>
      <c r="AU1967" s="9"/>
      <c r="AV1967" s="9"/>
      <c r="AW1967" s="9"/>
      <c r="AX1967" s="9"/>
      <c r="AY1967" s="9"/>
      <c r="AZ1967" s="9"/>
      <c r="BA1967" s="10"/>
    </row>
    <row r="1968" spans="1:53" ht="12.75" customHeight="1" x14ac:dyDescent="0.2">
      <c r="A1968" s="32"/>
      <c r="B1968" s="7"/>
      <c r="C1968" s="7"/>
      <c r="D1968" s="7"/>
      <c r="E1968" s="7"/>
      <c r="F1968" s="7"/>
      <c r="G1968" s="7"/>
      <c r="H1968" s="7"/>
      <c r="I1968" s="8"/>
      <c r="J1968" s="8"/>
      <c r="L1968" s="9"/>
      <c r="M1968" s="9"/>
      <c r="N1968" s="9"/>
      <c r="O1968" s="9"/>
      <c r="P1968" s="9"/>
      <c r="Q1968" s="9"/>
      <c r="R1968" s="9"/>
      <c r="S1968" s="10"/>
      <c r="T1968" s="10"/>
      <c r="V1968" s="84"/>
      <c r="W1968" s="84"/>
      <c r="X1968" s="87"/>
      <c r="Z1968" s="13"/>
      <c r="AA1968" s="11"/>
      <c r="AB1968" s="22"/>
      <c r="AD1968" s="90"/>
      <c r="AF1968" s="12"/>
      <c r="AG1968" s="104"/>
      <c r="AI1968" s="94"/>
      <c r="AJ1968" s="94"/>
      <c r="AK1968" s="94"/>
      <c r="AM1968" s="7"/>
      <c r="AN1968" s="7"/>
      <c r="AO1968" s="7"/>
      <c r="AP1968" s="7"/>
      <c r="AQ1968" s="7"/>
      <c r="AR1968" s="7"/>
      <c r="AS1968" s="18"/>
      <c r="AU1968" s="9"/>
      <c r="AV1968" s="9"/>
      <c r="AW1968" s="9"/>
      <c r="AX1968" s="9"/>
      <c r="AY1968" s="9"/>
      <c r="AZ1968" s="9"/>
      <c r="BA1968" s="10"/>
    </row>
    <row r="1969" spans="1:53" ht="12.75" customHeight="1" x14ac:dyDescent="0.2">
      <c r="A1969" s="32"/>
      <c r="B1969" s="7"/>
      <c r="C1969" s="7"/>
      <c r="D1969" s="7"/>
      <c r="E1969" s="7"/>
      <c r="F1969" s="7"/>
      <c r="G1969" s="7"/>
      <c r="H1969" s="7"/>
      <c r="I1969" s="8"/>
      <c r="J1969" s="8"/>
      <c r="L1969" s="9"/>
      <c r="M1969" s="9"/>
      <c r="N1969" s="9"/>
      <c r="O1969" s="9"/>
      <c r="P1969" s="9"/>
      <c r="Q1969" s="9"/>
      <c r="R1969" s="9"/>
      <c r="S1969" s="10"/>
      <c r="T1969" s="10"/>
      <c r="V1969" s="84"/>
      <c r="W1969" s="84"/>
      <c r="X1969" s="87"/>
      <c r="Z1969" s="13"/>
      <c r="AA1969" s="11"/>
      <c r="AB1969" s="22"/>
      <c r="AD1969" s="90"/>
      <c r="AF1969" s="12"/>
      <c r="AG1969" s="104"/>
      <c r="AI1969" s="94"/>
      <c r="AJ1969" s="94"/>
      <c r="AK1969" s="94"/>
      <c r="AM1969" s="7"/>
      <c r="AN1969" s="7"/>
      <c r="AO1969" s="7"/>
      <c r="AP1969" s="7"/>
      <c r="AQ1969" s="7"/>
      <c r="AR1969" s="7"/>
      <c r="AS1969" s="18"/>
      <c r="AU1969" s="9"/>
      <c r="AV1969" s="9"/>
      <c r="AW1969" s="9"/>
      <c r="AX1969" s="9"/>
      <c r="AY1969" s="9"/>
      <c r="AZ1969" s="9"/>
      <c r="BA1969" s="10"/>
    </row>
    <row r="1970" spans="1:53" ht="12.75" customHeight="1" x14ac:dyDescent="0.2">
      <c r="A1970" s="32"/>
      <c r="B1970" s="7"/>
      <c r="C1970" s="7"/>
      <c r="D1970" s="7"/>
      <c r="E1970" s="7"/>
      <c r="F1970" s="7"/>
      <c r="G1970" s="7"/>
      <c r="H1970" s="7"/>
      <c r="I1970" s="8"/>
      <c r="J1970" s="8"/>
      <c r="L1970" s="9"/>
      <c r="M1970" s="9"/>
      <c r="N1970" s="9"/>
      <c r="O1970" s="9"/>
      <c r="P1970" s="9"/>
      <c r="Q1970" s="9"/>
      <c r="R1970" s="9"/>
      <c r="S1970" s="10"/>
      <c r="T1970" s="10"/>
      <c r="V1970" s="84"/>
      <c r="W1970" s="84"/>
      <c r="X1970" s="87"/>
      <c r="Z1970" s="13"/>
      <c r="AA1970" s="11"/>
      <c r="AB1970" s="22"/>
      <c r="AD1970" s="90"/>
      <c r="AF1970" s="12"/>
      <c r="AG1970" s="104"/>
      <c r="AI1970" s="94"/>
      <c r="AJ1970" s="94"/>
      <c r="AK1970" s="94"/>
      <c r="AM1970" s="7"/>
      <c r="AN1970" s="7"/>
      <c r="AO1970" s="7"/>
      <c r="AP1970" s="7"/>
      <c r="AQ1970" s="7"/>
      <c r="AR1970" s="7"/>
      <c r="AS1970" s="18"/>
      <c r="AU1970" s="9"/>
      <c r="AV1970" s="9"/>
      <c r="AW1970" s="9"/>
      <c r="AX1970" s="9"/>
      <c r="AY1970" s="9"/>
      <c r="AZ1970" s="9"/>
      <c r="BA1970" s="10"/>
    </row>
    <row r="1971" spans="1:53" ht="12.75" customHeight="1" x14ac:dyDescent="0.2">
      <c r="A1971" s="32"/>
      <c r="B1971" s="7"/>
      <c r="C1971" s="7"/>
      <c r="D1971" s="7"/>
      <c r="E1971" s="7"/>
      <c r="F1971" s="7"/>
      <c r="G1971" s="7"/>
      <c r="H1971" s="7"/>
      <c r="I1971" s="8"/>
      <c r="J1971" s="8"/>
      <c r="L1971" s="9"/>
      <c r="M1971" s="9"/>
      <c r="N1971" s="9"/>
      <c r="O1971" s="9"/>
      <c r="P1971" s="9"/>
      <c r="Q1971" s="9"/>
      <c r="R1971" s="9"/>
      <c r="S1971" s="10"/>
      <c r="T1971" s="10"/>
      <c r="V1971" s="84"/>
      <c r="W1971" s="84"/>
      <c r="X1971" s="87"/>
      <c r="Z1971" s="13"/>
      <c r="AA1971" s="11"/>
      <c r="AB1971" s="22"/>
      <c r="AD1971" s="90"/>
      <c r="AF1971" s="12"/>
      <c r="AG1971" s="104"/>
      <c r="AI1971" s="94"/>
      <c r="AJ1971" s="94"/>
      <c r="AK1971" s="94"/>
      <c r="AM1971" s="7"/>
      <c r="AN1971" s="7"/>
      <c r="AO1971" s="7"/>
      <c r="AP1971" s="7"/>
      <c r="AQ1971" s="7"/>
      <c r="AR1971" s="7"/>
      <c r="AS1971" s="18"/>
      <c r="AU1971" s="9"/>
      <c r="AV1971" s="9"/>
      <c r="AW1971" s="9"/>
      <c r="AX1971" s="9"/>
      <c r="AY1971" s="9"/>
      <c r="AZ1971" s="9"/>
      <c r="BA1971" s="10"/>
    </row>
    <row r="1972" spans="1:53" ht="12.75" customHeight="1" x14ac:dyDescent="0.2">
      <c r="A1972" s="32"/>
      <c r="B1972" s="7"/>
      <c r="C1972" s="7"/>
      <c r="D1972" s="7"/>
      <c r="E1972" s="7"/>
      <c r="F1972" s="7"/>
      <c r="G1972" s="7"/>
      <c r="H1972" s="7"/>
      <c r="I1972" s="8"/>
      <c r="J1972" s="8"/>
      <c r="L1972" s="9"/>
      <c r="M1972" s="9"/>
      <c r="N1972" s="9"/>
      <c r="O1972" s="9"/>
      <c r="P1972" s="9"/>
      <c r="Q1972" s="9"/>
      <c r="R1972" s="9"/>
      <c r="S1972" s="10"/>
      <c r="T1972" s="10"/>
      <c r="V1972" s="84"/>
      <c r="W1972" s="84"/>
      <c r="X1972" s="87"/>
      <c r="Z1972" s="13"/>
      <c r="AA1972" s="11"/>
      <c r="AB1972" s="22"/>
      <c r="AD1972" s="90"/>
      <c r="AF1972" s="12"/>
      <c r="AG1972" s="104"/>
      <c r="AI1972" s="94"/>
      <c r="AJ1972" s="94"/>
      <c r="AK1972" s="94"/>
      <c r="AM1972" s="7"/>
      <c r="AN1972" s="7"/>
      <c r="AO1972" s="7"/>
      <c r="AP1972" s="7"/>
      <c r="AQ1972" s="7"/>
      <c r="AR1972" s="7"/>
      <c r="AS1972" s="18"/>
      <c r="AU1972" s="9"/>
      <c r="AV1972" s="9"/>
      <c r="AW1972" s="9"/>
      <c r="AX1972" s="9"/>
      <c r="AY1972" s="9"/>
      <c r="AZ1972" s="9"/>
      <c r="BA1972" s="10"/>
    </row>
    <row r="1973" spans="1:53" ht="12.75" customHeight="1" x14ac:dyDescent="0.2">
      <c r="A1973" s="32"/>
      <c r="B1973" s="7"/>
      <c r="C1973" s="7"/>
      <c r="D1973" s="7"/>
      <c r="E1973" s="7"/>
      <c r="F1973" s="7"/>
      <c r="G1973" s="7"/>
      <c r="H1973" s="7"/>
      <c r="I1973" s="8"/>
      <c r="J1973" s="8"/>
      <c r="L1973" s="9"/>
      <c r="M1973" s="9"/>
      <c r="N1973" s="9"/>
      <c r="O1973" s="9"/>
      <c r="P1973" s="9"/>
      <c r="Q1973" s="9"/>
      <c r="R1973" s="9"/>
      <c r="S1973" s="10"/>
      <c r="T1973" s="10"/>
      <c r="V1973" s="84"/>
      <c r="W1973" s="84"/>
      <c r="X1973" s="87"/>
      <c r="Z1973" s="13"/>
      <c r="AA1973" s="11"/>
      <c r="AB1973" s="22"/>
      <c r="AD1973" s="90"/>
      <c r="AF1973" s="12"/>
      <c r="AG1973" s="104"/>
      <c r="AI1973" s="94"/>
      <c r="AJ1973" s="94"/>
      <c r="AK1973" s="94"/>
      <c r="AM1973" s="7"/>
      <c r="AN1973" s="7"/>
      <c r="AO1973" s="7"/>
      <c r="AP1973" s="7"/>
      <c r="AQ1973" s="7"/>
      <c r="AR1973" s="7"/>
      <c r="AS1973" s="18"/>
      <c r="AU1973" s="9"/>
      <c r="AV1973" s="9"/>
      <c r="AW1973" s="9"/>
      <c r="AX1973" s="9"/>
      <c r="AY1973" s="9"/>
      <c r="AZ1973" s="9"/>
      <c r="BA1973" s="10"/>
    </row>
    <row r="1974" spans="1:53" ht="12.75" customHeight="1" x14ac:dyDescent="0.2">
      <c r="A1974" s="32"/>
      <c r="B1974" s="7"/>
      <c r="C1974" s="7"/>
      <c r="D1974" s="7"/>
      <c r="E1974" s="7"/>
      <c r="F1974" s="7"/>
      <c r="G1974" s="7"/>
      <c r="H1974" s="7"/>
      <c r="I1974" s="8"/>
      <c r="J1974" s="8"/>
      <c r="L1974" s="9"/>
      <c r="M1974" s="9"/>
      <c r="N1974" s="9"/>
      <c r="O1974" s="9"/>
      <c r="P1974" s="9"/>
      <c r="Q1974" s="9"/>
      <c r="R1974" s="9"/>
      <c r="S1974" s="10"/>
      <c r="T1974" s="10"/>
      <c r="V1974" s="84"/>
      <c r="W1974" s="84"/>
      <c r="X1974" s="87"/>
      <c r="Z1974" s="13"/>
      <c r="AA1974" s="11"/>
      <c r="AB1974" s="22"/>
      <c r="AD1974" s="90"/>
      <c r="AF1974" s="12"/>
      <c r="AG1974" s="104"/>
      <c r="AI1974" s="94"/>
      <c r="AJ1974" s="94"/>
      <c r="AK1974" s="94"/>
      <c r="AM1974" s="7"/>
      <c r="AN1974" s="7"/>
      <c r="AO1974" s="7"/>
      <c r="AP1974" s="7"/>
      <c r="AQ1974" s="7"/>
      <c r="AR1974" s="7"/>
      <c r="AS1974" s="18"/>
      <c r="AU1974" s="9"/>
      <c r="AV1974" s="9"/>
      <c r="AW1974" s="9"/>
      <c r="AX1974" s="9"/>
      <c r="AY1974" s="9"/>
      <c r="AZ1974" s="9"/>
      <c r="BA1974" s="10"/>
    </row>
    <row r="1975" spans="1:53" ht="12.75" customHeight="1" x14ac:dyDescent="0.2">
      <c r="A1975" s="32"/>
      <c r="B1975" s="7"/>
      <c r="C1975" s="7"/>
      <c r="D1975" s="7"/>
      <c r="E1975" s="7"/>
      <c r="F1975" s="7"/>
      <c r="G1975" s="7"/>
      <c r="H1975" s="7"/>
      <c r="I1975" s="8"/>
      <c r="J1975" s="8"/>
      <c r="L1975" s="9"/>
      <c r="M1975" s="9"/>
      <c r="N1975" s="9"/>
      <c r="O1975" s="9"/>
      <c r="P1975" s="9"/>
      <c r="Q1975" s="9"/>
      <c r="R1975" s="9"/>
      <c r="S1975" s="10"/>
      <c r="T1975" s="10"/>
      <c r="V1975" s="84"/>
      <c r="W1975" s="84"/>
      <c r="X1975" s="87"/>
      <c r="Z1975" s="13"/>
      <c r="AA1975" s="11"/>
      <c r="AB1975" s="22"/>
      <c r="AD1975" s="90"/>
      <c r="AF1975" s="12"/>
      <c r="AG1975" s="104"/>
      <c r="AI1975" s="94"/>
      <c r="AJ1975" s="94"/>
      <c r="AK1975" s="94"/>
      <c r="AM1975" s="7"/>
      <c r="AN1975" s="7"/>
      <c r="AO1975" s="7"/>
      <c r="AP1975" s="7"/>
      <c r="AQ1975" s="7"/>
      <c r="AR1975" s="7"/>
      <c r="AS1975" s="18"/>
      <c r="AU1975" s="9"/>
      <c r="AV1975" s="9"/>
      <c r="AW1975" s="9"/>
      <c r="AX1975" s="9"/>
      <c r="AY1975" s="9"/>
      <c r="AZ1975" s="9"/>
      <c r="BA1975" s="10"/>
    </row>
    <row r="1976" spans="1:53" ht="12.75" customHeight="1" x14ac:dyDescent="0.2">
      <c r="A1976" s="32"/>
      <c r="B1976" s="7"/>
      <c r="C1976" s="7"/>
      <c r="D1976" s="7"/>
      <c r="E1976" s="7"/>
      <c r="F1976" s="7"/>
      <c r="G1976" s="7"/>
      <c r="H1976" s="7"/>
      <c r="I1976" s="8"/>
      <c r="J1976" s="8"/>
      <c r="L1976" s="9"/>
      <c r="M1976" s="9"/>
      <c r="N1976" s="9"/>
      <c r="O1976" s="9"/>
      <c r="P1976" s="9"/>
      <c r="Q1976" s="9"/>
      <c r="R1976" s="9"/>
      <c r="S1976" s="10"/>
      <c r="T1976" s="10"/>
      <c r="V1976" s="84"/>
      <c r="W1976" s="84"/>
      <c r="X1976" s="87"/>
      <c r="Z1976" s="13"/>
      <c r="AA1976" s="11"/>
      <c r="AB1976" s="22"/>
      <c r="AD1976" s="90"/>
      <c r="AF1976" s="12"/>
      <c r="AG1976" s="104"/>
      <c r="AI1976" s="94"/>
      <c r="AJ1976" s="94"/>
      <c r="AK1976" s="94"/>
      <c r="AM1976" s="7"/>
      <c r="AN1976" s="7"/>
      <c r="AO1976" s="7"/>
      <c r="AP1976" s="7"/>
      <c r="AQ1976" s="7"/>
      <c r="AR1976" s="7"/>
      <c r="AS1976" s="18"/>
      <c r="AU1976" s="9"/>
      <c r="AV1976" s="9"/>
      <c r="AW1976" s="9"/>
      <c r="AX1976" s="9"/>
      <c r="AY1976" s="9"/>
      <c r="AZ1976" s="9"/>
      <c r="BA1976" s="10"/>
    </row>
    <row r="1977" spans="1:53" ht="12.75" customHeight="1" x14ac:dyDescent="0.2">
      <c r="A1977" s="32"/>
      <c r="B1977" s="7"/>
      <c r="C1977" s="7"/>
      <c r="D1977" s="7"/>
      <c r="E1977" s="7"/>
      <c r="F1977" s="7"/>
      <c r="G1977" s="7"/>
      <c r="H1977" s="7"/>
      <c r="I1977" s="8"/>
      <c r="J1977" s="8"/>
      <c r="L1977" s="9"/>
      <c r="M1977" s="9"/>
      <c r="N1977" s="9"/>
      <c r="O1977" s="9"/>
      <c r="P1977" s="9"/>
      <c r="Q1977" s="9"/>
      <c r="R1977" s="9"/>
      <c r="S1977" s="10"/>
      <c r="T1977" s="10"/>
      <c r="V1977" s="84"/>
      <c r="W1977" s="84"/>
      <c r="X1977" s="87"/>
      <c r="Z1977" s="13"/>
      <c r="AA1977" s="11"/>
      <c r="AB1977" s="22"/>
      <c r="AD1977" s="90"/>
      <c r="AF1977" s="12"/>
      <c r="AG1977" s="104"/>
      <c r="AI1977" s="94"/>
      <c r="AJ1977" s="94"/>
      <c r="AK1977" s="94"/>
      <c r="AM1977" s="7"/>
      <c r="AN1977" s="7"/>
      <c r="AO1977" s="7"/>
      <c r="AP1977" s="7"/>
      <c r="AQ1977" s="7"/>
      <c r="AR1977" s="7"/>
      <c r="AS1977" s="18"/>
      <c r="AU1977" s="9"/>
      <c r="AV1977" s="9"/>
      <c r="AW1977" s="9"/>
      <c r="AX1977" s="9"/>
      <c r="AY1977" s="9"/>
      <c r="AZ1977" s="9"/>
      <c r="BA1977" s="10"/>
    </row>
    <row r="1978" spans="1:53" ht="12.75" customHeight="1" x14ac:dyDescent="0.2">
      <c r="A1978" s="32"/>
      <c r="B1978" s="7"/>
      <c r="C1978" s="7"/>
      <c r="D1978" s="7"/>
      <c r="E1978" s="7"/>
      <c r="F1978" s="7"/>
      <c r="G1978" s="7"/>
      <c r="H1978" s="7"/>
      <c r="I1978" s="8"/>
      <c r="J1978" s="8"/>
      <c r="L1978" s="9"/>
      <c r="M1978" s="9"/>
      <c r="N1978" s="9"/>
      <c r="O1978" s="9"/>
      <c r="P1978" s="9"/>
      <c r="Q1978" s="9"/>
      <c r="R1978" s="9"/>
      <c r="S1978" s="10"/>
      <c r="T1978" s="10"/>
      <c r="V1978" s="84"/>
      <c r="W1978" s="84"/>
      <c r="X1978" s="87"/>
      <c r="Z1978" s="13"/>
      <c r="AA1978" s="11"/>
      <c r="AB1978" s="22"/>
      <c r="AD1978" s="90"/>
      <c r="AF1978" s="12"/>
      <c r="AG1978" s="104"/>
      <c r="AI1978" s="94"/>
      <c r="AJ1978" s="94"/>
      <c r="AK1978" s="94"/>
      <c r="AM1978" s="7"/>
      <c r="AN1978" s="7"/>
      <c r="AO1978" s="7"/>
      <c r="AP1978" s="7"/>
      <c r="AQ1978" s="7"/>
      <c r="AR1978" s="7"/>
      <c r="AS1978" s="18"/>
      <c r="AU1978" s="9"/>
      <c r="AV1978" s="9"/>
      <c r="AW1978" s="9"/>
      <c r="AX1978" s="9"/>
      <c r="AY1978" s="9"/>
      <c r="AZ1978" s="9"/>
      <c r="BA1978" s="10"/>
    </row>
    <row r="1979" spans="1:53" ht="12.75" customHeight="1" x14ac:dyDescent="0.2">
      <c r="A1979" s="32"/>
      <c r="B1979" s="7"/>
      <c r="C1979" s="7"/>
      <c r="D1979" s="7"/>
      <c r="E1979" s="7"/>
      <c r="F1979" s="7"/>
      <c r="G1979" s="7"/>
      <c r="H1979" s="7"/>
      <c r="I1979" s="8"/>
      <c r="J1979" s="8"/>
      <c r="L1979" s="9"/>
      <c r="M1979" s="9"/>
      <c r="N1979" s="9"/>
      <c r="O1979" s="9"/>
      <c r="P1979" s="9"/>
      <c r="Q1979" s="9"/>
      <c r="R1979" s="9"/>
      <c r="S1979" s="10"/>
      <c r="T1979" s="10"/>
      <c r="V1979" s="84"/>
      <c r="W1979" s="84"/>
      <c r="X1979" s="87"/>
      <c r="Z1979" s="13"/>
      <c r="AA1979" s="11"/>
      <c r="AB1979" s="22"/>
      <c r="AD1979" s="90"/>
      <c r="AF1979" s="12"/>
      <c r="AG1979" s="104"/>
      <c r="AI1979" s="94"/>
      <c r="AJ1979" s="94"/>
      <c r="AK1979" s="94"/>
      <c r="AM1979" s="7"/>
      <c r="AN1979" s="7"/>
      <c r="AO1979" s="7"/>
      <c r="AP1979" s="7"/>
      <c r="AQ1979" s="7"/>
      <c r="AR1979" s="7"/>
      <c r="AS1979" s="18"/>
      <c r="AU1979" s="9"/>
      <c r="AV1979" s="9"/>
      <c r="AW1979" s="9"/>
      <c r="AX1979" s="9"/>
      <c r="AY1979" s="9"/>
      <c r="AZ1979" s="9"/>
      <c r="BA1979" s="10"/>
    </row>
    <row r="1980" spans="1:53" ht="12.75" customHeight="1" x14ac:dyDescent="0.2">
      <c r="A1980" s="32"/>
      <c r="B1980" s="7"/>
      <c r="C1980" s="7"/>
      <c r="D1980" s="7"/>
      <c r="E1980" s="7"/>
      <c r="F1980" s="7"/>
      <c r="G1980" s="7"/>
      <c r="H1980" s="7"/>
      <c r="I1980" s="8"/>
      <c r="J1980" s="8"/>
      <c r="L1980" s="9"/>
      <c r="M1980" s="9"/>
      <c r="N1980" s="9"/>
      <c r="O1980" s="9"/>
      <c r="P1980" s="9"/>
      <c r="Q1980" s="9"/>
      <c r="R1980" s="9"/>
      <c r="S1980" s="10"/>
      <c r="T1980" s="10"/>
      <c r="V1980" s="84"/>
      <c r="W1980" s="84"/>
      <c r="X1980" s="87"/>
      <c r="Z1980" s="13"/>
      <c r="AA1980" s="11"/>
      <c r="AB1980" s="22"/>
      <c r="AD1980" s="90"/>
      <c r="AF1980" s="12"/>
      <c r="AG1980" s="104"/>
      <c r="AI1980" s="94"/>
      <c r="AJ1980" s="94"/>
      <c r="AK1980" s="94"/>
      <c r="AM1980" s="7"/>
      <c r="AN1980" s="7"/>
      <c r="AO1980" s="7"/>
      <c r="AP1980" s="7"/>
      <c r="AQ1980" s="7"/>
      <c r="AR1980" s="7"/>
      <c r="AS1980" s="18"/>
      <c r="AU1980" s="9"/>
      <c r="AV1980" s="9"/>
      <c r="AW1980" s="9"/>
      <c r="AX1980" s="9"/>
      <c r="AY1980" s="9"/>
      <c r="AZ1980" s="9"/>
      <c r="BA1980" s="10"/>
    </row>
    <row r="1981" spans="1:53" ht="12.75" customHeight="1" x14ac:dyDescent="0.2">
      <c r="A1981" s="32"/>
      <c r="B1981" s="7"/>
      <c r="C1981" s="7"/>
      <c r="D1981" s="7"/>
      <c r="E1981" s="7"/>
      <c r="F1981" s="7"/>
      <c r="G1981" s="7"/>
      <c r="H1981" s="7"/>
      <c r="I1981" s="8"/>
      <c r="J1981" s="8"/>
      <c r="L1981" s="9"/>
      <c r="M1981" s="9"/>
      <c r="N1981" s="9"/>
      <c r="O1981" s="9"/>
      <c r="P1981" s="9"/>
      <c r="Q1981" s="9"/>
      <c r="R1981" s="9"/>
      <c r="S1981" s="10"/>
      <c r="T1981" s="10"/>
      <c r="V1981" s="84"/>
      <c r="W1981" s="84"/>
      <c r="X1981" s="87"/>
      <c r="Z1981" s="13"/>
      <c r="AA1981" s="11"/>
      <c r="AB1981" s="22"/>
      <c r="AD1981" s="90"/>
      <c r="AF1981" s="12"/>
      <c r="AG1981" s="104"/>
      <c r="AI1981" s="94"/>
      <c r="AJ1981" s="94"/>
      <c r="AK1981" s="94"/>
      <c r="AM1981" s="7"/>
      <c r="AN1981" s="7"/>
      <c r="AO1981" s="7"/>
      <c r="AP1981" s="7"/>
      <c r="AQ1981" s="7"/>
      <c r="AR1981" s="7"/>
      <c r="AS1981" s="18"/>
      <c r="AU1981" s="9"/>
      <c r="AV1981" s="9"/>
      <c r="AW1981" s="9"/>
      <c r="AX1981" s="9"/>
      <c r="AY1981" s="9"/>
      <c r="AZ1981" s="9"/>
      <c r="BA1981" s="10"/>
    </row>
    <row r="1982" spans="1:53" ht="12.75" customHeight="1" x14ac:dyDescent="0.2">
      <c r="A1982" s="32"/>
      <c r="B1982" s="7"/>
      <c r="C1982" s="7"/>
      <c r="D1982" s="7"/>
      <c r="E1982" s="7"/>
      <c r="F1982" s="7"/>
      <c r="G1982" s="7"/>
      <c r="H1982" s="7"/>
      <c r="I1982" s="8"/>
      <c r="J1982" s="8"/>
      <c r="L1982" s="9"/>
      <c r="M1982" s="9"/>
      <c r="N1982" s="9"/>
      <c r="O1982" s="9"/>
      <c r="P1982" s="9"/>
      <c r="Q1982" s="9"/>
      <c r="R1982" s="9"/>
      <c r="S1982" s="10"/>
      <c r="T1982" s="10"/>
      <c r="V1982" s="84"/>
      <c r="W1982" s="84"/>
      <c r="X1982" s="87"/>
      <c r="Z1982" s="13"/>
      <c r="AA1982" s="11"/>
      <c r="AB1982" s="22"/>
      <c r="AD1982" s="90"/>
      <c r="AF1982" s="12"/>
      <c r="AG1982" s="104"/>
      <c r="AI1982" s="94"/>
      <c r="AJ1982" s="94"/>
      <c r="AK1982" s="94"/>
      <c r="AM1982" s="7"/>
      <c r="AN1982" s="7"/>
      <c r="AO1982" s="7"/>
      <c r="AP1982" s="7"/>
      <c r="AQ1982" s="7"/>
      <c r="AR1982" s="7"/>
      <c r="AS1982" s="18"/>
      <c r="AU1982" s="9"/>
      <c r="AV1982" s="9"/>
      <c r="AW1982" s="9"/>
      <c r="AX1982" s="9"/>
      <c r="AY1982" s="9"/>
      <c r="AZ1982" s="9"/>
      <c r="BA1982" s="10"/>
    </row>
    <row r="1983" spans="1:53" ht="12.75" customHeight="1" x14ac:dyDescent="0.2">
      <c r="A1983" s="32"/>
      <c r="B1983" s="7"/>
      <c r="C1983" s="7"/>
      <c r="D1983" s="7"/>
      <c r="E1983" s="7"/>
      <c r="F1983" s="7"/>
      <c r="G1983" s="7"/>
      <c r="H1983" s="7"/>
      <c r="I1983" s="8"/>
      <c r="J1983" s="8"/>
      <c r="L1983" s="9"/>
      <c r="M1983" s="9"/>
      <c r="N1983" s="9"/>
      <c r="O1983" s="9"/>
      <c r="P1983" s="9"/>
      <c r="Q1983" s="9"/>
      <c r="R1983" s="9"/>
      <c r="S1983" s="10"/>
      <c r="T1983" s="10"/>
      <c r="V1983" s="84"/>
      <c r="W1983" s="84"/>
      <c r="X1983" s="87"/>
      <c r="Z1983" s="13"/>
      <c r="AA1983" s="11"/>
      <c r="AB1983" s="22"/>
      <c r="AD1983" s="90"/>
      <c r="AF1983" s="12"/>
      <c r="AG1983" s="104"/>
      <c r="AI1983" s="94"/>
      <c r="AJ1983" s="94"/>
      <c r="AK1983" s="94"/>
      <c r="AM1983" s="7"/>
      <c r="AN1983" s="7"/>
      <c r="AO1983" s="7"/>
      <c r="AP1983" s="7"/>
      <c r="AQ1983" s="7"/>
      <c r="AR1983" s="7"/>
      <c r="AS1983" s="18"/>
      <c r="AU1983" s="9"/>
      <c r="AV1983" s="9"/>
      <c r="AW1983" s="9"/>
      <c r="AX1983" s="9"/>
      <c r="AY1983" s="9"/>
      <c r="AZ1983" s="9"/>
      <c r="BA1983" s="10"/>
    </row>
    <row r="1984" spans="1:53" ht="12.75" customHeight="1" x14ac:dyDescent="0.2">
      <c r="A1984" s="32"/>
      <c r="B1984" s="7"/>
      <c r="C1984" s="7"/>
      <c r="D1984" s="7"/>
      <c r="E1984" s="7"/>
      <c r="F1984" s="7"/>
      <c r="G1984" s="7"/>
      <c r="H1984" s="7"/>
      <c r="I1984" s="8"/>
      <c r="J1984" s="8"/>
      <c r="L1984" s="9"/>
      <c r="M1984" s="9"/>
      <c r="N1984" s="9"/>
      <c r="O1984" s="9"/>
      <c r="P1984" s="9"/>
      <c r="Q1984" s="9"/>
      <c r="R1984" s="9"/>
      <c r="S1984" s="10"/>
      <c r="T1984" s="10"/>
      <c r="V1984" s="84"/>
      <c r="W1984" s="84"/>
      <c r="X1984" s="87"/>
      <c r="Z1984" s="13"/>
      <c r="AA1984" s="11"/>
      <c r="AB1984" s="22"/>
      <c r="AD1984" s="90"/>
      <c r="AF1984" s="12"/>
      <c r="AG1984" s="104"/>
      <c r="AI1984" s="94"/>
      <c r="AJ1984" s="94"/>
      <c r="AK1984" s="94"/>
      <c r="AM1984" s="7"/>
      <c r="AN1984" s="7"/>
      <c r="AO1984" s="7"/>
      <c r="AP1984" s="7"/>
      <c r="AQ1984" s="7"/>
      <c r="AR1984" s="7"/>
      <c r="AS1984" s="18"/>
      <c r="AU1984" s="9"/>
      <c r="AV1984" s="9"/>
      <c r="AW1984" s="9"/>
      <c r="AX1984" s="9"/>
      <c r="AY1984" s="9"/>
      <c r="AZ1984" s="9"/>
      <c r="BA1984" s="10"/>
    </row>
    <row r="1985" spans="1:53" ht="12.75" customHeight="1" x14ac:dyDescent="0.2">
      <c r="A1985" s="32"/>
      <c r="B1985" s="7"/>
      <c r="C1985" s="7"/>
      <c r="D1985" s="7"/>
      <c r="E1985" s="7"/>
      <c r="F1985" s="7"/>
      <c r="G1985" s="7"/>
      <c r="H1985" s="7"/>
      <c r="I1985" s="8"/>
      <c r="J1985" s="8"/>
      <c r="L1985" s="9"/>
      <c r="M1985" s="9"/>
      <c r="N1985" s="9"/>
      <c r="O1985" s="9"/>
      <c r="P1985" s="9"/>
      <c r="Q1985" s="9"/>
      <c r="R1985" s="9"/>
      <c r="S1985" s="10"/>
      <c r="T1985" s="10"/>
      <c r="V1985" s="84"/>
      <c r="W1985" s="84"/>
      <c r="X1985" s="87"/>
      <c r="Z1985" s="13"/>
      <c r="AA1985" s="11"/>
      <c r="AB1985" s="22"/>
      <c r="AD1985" s="90"/>
      <c r="AF1985" s="12"/>
      <c r="AG1985" s="104"/>
      <c r="AI1985" s="94"/>
      <c r="AJ1985" s="94"/>
      <c r="AK1985" s="94"/>
      <c r="AM1985" s="7"/>
      <c r="AN1985" s="7"/>
      <c r="AO1985" s="7"/>
      <c r="AP1985" s="7"/>
      <c r="AQ1985" s="7"/>
      <c r="AR1985" s="7"/>
      <c r="AS1985" s="18"/>
      <c r="AU1985" s="9"/>
      <c r="AV1985" s="9"/>
      <c r="AW1985" s="9"/>
      <c r="AX1985" s="9"/>
      <c r="AY1985" s="9"/>
      <c r="AZ1985" s="9"/>
      <c r="BA1985" s="10"/>
    </row>
    <row r="1986" spans="1:53" ht="12.75" customHeight="1" x14ac:dyDescent="0.2">
      <c r="A1986" s="32"/>
      <c r="B1986" s="7"/>
      <c r="C1986" s="7"/>
      <c r="D1986" s="7"/>
      <c r="E1986" s="7"/>
      <c r="F1986" s="7"/>
      <c r="G1986" s="7"/>
      <c r="H1986" s="7"/>
      <c r="I1986" s="8"/>
      <c r="J1986" s="8"/>
      <c r="L1986" s="9"/>
      <c r="M1986" s="9"/>
      <c r="N1986" s="9"/>
      <c r="O1986" s="9"/>
      <c r="P1986" s="9"/>
      <c r="Q1986" s="9"/>
      <c r="R1986" s="9"/>
      <c r="S1986" s="10"/>
      <c r="T1986" s="10"/>
      <c r="V1986" s="84"/>
      <c r="W1986" s="84"/>
      <c r="X1986" s="87"/>
      <c r="Z1986" s="13"/>
      <c r="AA1986" s="11"/>
      <c r="AB1986" s="22"/>
      <c r="AD1986" s="90"/>
      <c r="AF1986" s="12"/>
      <c r="AG1986" s="104"/>
      <c r="AI1986" s="94"/>
      <c r="AJ1986" s="94"/>
      <c r="AK1986" s="94"/>
      <c r="AM1986" s="7"/>
      <c r="AN1986" s="7"/>
      <c r="AO1986" s="7"/>
      <c r="AP1986" s="7"/>
      <c r="AQ1986" s="7"/>
      <c r="AR1986" s="7"/>
      <c r="AS1986" s="18"/>
      <c r="AU1986" s="9"/>
      <c r="AV1986" s="9"/>
      <c r="AW1986" s="9"/>
      <c r="AX1986" s="9"/>
      <c r="AY1986" s="9"/>
      <c r="AZ1986" s="9"/>
      <c r="BA1986" s="10"/>
    </row>
    <row r="1987" spans="1:53" ht="12.75" customHeight="1" x14ac:dyDescent="0.2">
      <c r="A1987" s="32"/>
      <c r="B1987" s="7"/>
      <c r="C1987" s="7"/>
      <c r="D1987" s="7"/>
      <c r="E1987" s="7"/>
      <c r="F1987" s="7"/>
      <c r="G1987" s="7"/>
      <c r="H1987" s="7"/>
      <c r="I1987" s="8"/>
      <c r="J1987" s="8"/>
      <c r="L1987" s="9"/>
      <c r="M1987" s="9"/>
      <c r="N1987" s="9"/>
      <c r="O1987" s="9"/>
      <c r="P1987" s="9"/>
      <c r="Q1987" s="9"/>
      <c r="R1987" s="9"/>
      <c r="S1987" s="10"/>
      <c r="T1987" s="10"/>
      <c r="V1987" s="84"/>
      <c r="W1987" s="84"/>
      <c r="X1987" s="87"/>
      <c r="Z1987" s="13"/>
      <c r="AA1987" s="11"/>
      <c r="AB1987" s="22"/>
      <c r="AD1987" s="90"/>
      <c r="AF1987" s="12"/>
      <c r="AG1987" s="104"/>
      <c r="AI1987" s="94"/>
      <c r="AJ1987" s="94"/>
      <c r="AK1987" s="94"/>
      <c r="AM1987" s="7"/>
      <c r="AN1987" s="7"/>
      <c r="AO1987" s="7"/>
      <c r="AP1987" s="7"/>
      <c r="AQ1987" s="7"/>
      <c r="AR1987" s="7"/>
      <c r="AS1987" s="18"/>
      <c r="AU1987" s="9"/>
      <c r="AV1987" s="9"/>
      <c r="AW1987" s="9"/>
      <c r="AX1987" s="9"/>
      <c r="AY1987" s="9"/>
      <c r="AZ1987" s="9"/>
      <c r="BA1987" s="10"/>
    </row>
    <row r="1988" spans="1:53" ht="12.75" customHeight="1" x14ac:dyDescent="0.2">
      <c r="A1988" s="32"/>
      <c r="B1988" s="7"/>
      <c r="C1988" s="7"/>
      <c r="D1988" s="7"/>
      <c r="E1988" s="7"/>
      <c r="F1988" s="7"/>
      <c r="G1988" s="7"/>
      <c r="H1988" s="7"/>
      <c r="I1988" s="8"/>
      <c r="J1988" s="8"/>
      <c r="L1988" s="9"/>
      <c r="M1988" s="9"/>
      <c r="N1988" s="9"/>
      <c r="O1988" s="9"/>
      <c r="P1988" s="9"/>
      <c r="Q1988" s="9"/>
      <c r="R1988" s="9"/>
      <c r="S1988" s="10"/>
      <c r="T1988" s="10"/>
      <c r="V1988" s="84"/>
      <c r="W1988" s="84"/>
      <c r="X1988" s="87"/>
      <c r="Z1988" s="13"/>
      <c r="AA1988" s="11"/>
      <c r="AB1988" s="22"/>
      <c r="AD1988" s="90"/>
      <c r="AF1988" s="12"/>
      <c r="AG1988" s="104"/>
      <c r="AI1988" s="94"/>
      <c r="AJ1988" s="94"/>
      <c r="AK1988" s="94"/>
      <c r="AM1988" s="7"/>
      <c r="AN1988" s="7"/>
      <c r="AO1988" s="7"/>
      <c r="AP1988" s="7"/>
      <c r="AQ1988" s="7"/>
      <c r="AR1988" s="7"/>
      <c r="AS1988" s="18"/>
      <c r="AU1988" s="9"/>
      <c r="AV1988" s="9"/>
      <c r="AW1988" s="9"/>
      <c r="AX1988" s="9"/>
      <c r="AY1988" s="9"/>
      <c r="AZ1988" s="9"/>
      <c r="BA1988" s="10"/>
    </row>
    <row r="1989" spans="1:53" ht="15.75" customHeight="1" x14ac:dyDescent="0.2">
      <c r="A1989" s="32"/>
      <c r="B1989" s="7"/>
      <c r="C1989" s="7"/>
      <c r="D1989" s="7"/>
      <c r="E1989" s="7"/>
      <c r="F1989" s="7"/>
      <c r="G1989" s="7"/>
      <c r="H1989" s="7"/>
      <c r="I1989" s="8"/>
      <c r="J1989" s="8"/>
      <c r="L1989" s="9"/>
      <c r="M1989" s="9"/>
      <c r="N1989" s="9"/>
      <c r="O1989" s="9"/>
      <c r="P1989" s="9"/>
      <c r="Q1989" s="9"/>
      <c r="R1989" s="9"/>
      <c r="S1989" s="10"/>
      <c r="T1989" s="10"/>
      <c r="V1989" s="84"/>
      <c r="W1989" s="84"/>
      <c r="X1989" s="87"/>
      <c r="Z1989" s="13"/>
      <c r="AA1989" s="11"/>
      <c r="AB1989" s="22"/>
      <c r="AD1989" s="90"/>
      <c r="AF1989" s="12"/>
      <c r="AG1989" s="104"/>
      <c r="AI1989" s="94"/>
      <c r="AJ1989" s="94"/>
      <c r="AK1989" s="94"/>
      <c r="AM1989" s="7"/>
      <c r="AN1989" s="7"/>
      <c r="AO1989" s="7"/>
      <c r="AP1989" s="7"/>
      <c r="AQ1989" s="7"/>
      <c r="AR1989" s="7"/>
      <c r="AS1989" s="18"/>
      <c r="AU1989" s="9"/>
      <c r="AV1989" s="9"/>
      <c r="AW1989" s="9"/>
      <c r="AX1989" s="9"/>
      <c r="AY1989" s="9"/>
      <c r="AZ1989" s="9"/>
      <c r="BA1989" s="10"/>
    </row>
    <row r="1990" spans="1:53" ht="15.75" customHeight="1" x14ac:dyDescent="0.2">
      <c r="A1990" s="32"/>
      <c r="B1990" s="7"/>
      <c r="C1990" s="7"/>
      <c r="D1990" s="7"/>
      <c r="E1990" s="7"/>
      <c r="F1990" s="7"/>
      <c r="G1990" s="7"/>
      <c r="H1990" s="7"/>
      <c r="I1990" s="8"/>
      <c r="J1990" s="8"/>
      <c r="L1990" s="9"/>
      <c r="M1990" s="9"/>
      <c r="N1990" s="9"/>
      <c r="O1990" s="9"/>
      <c r="P1990" s="9"/>
      <c r="Q1990" s="9"/>
      <c r="R1990" s="9"/>
      <c r="S1990" s="10"/>
      <c r="T1990" s="10"/>
      <c r="V1990" s="84"/>
      <c r="W1990" s="84"/>
      <c r="X1990" s="87"/>
      <c r="Z1990" s="13"/>
      <c r="AA1990" s="11"/>
      <c r="AB1990" s="22"/>
      <c r="AD1990" s="90"/>
      <c r="AF1990" s="12"/>
      <c r="AG1990" s="104"/>
      <c r="AI1990" s="94"/>
      <c r="AJ1990" s="94"/>
      <c r="AK1990" s="94"/>
      <c r="AM1990" s="7"/>
      <c r="AN1990" s="7"/>
      <c r="AO1990" s="7"/>
      <c r="AP1990" s="7"/>
      <c r="AQ1990" s="7"/>
      <c r="AR1990" s="7"/>
      <c r="AS1990" s="18"/>
      <c r="AU1990" s="9"/>
      <c r="AV1990" s="9"/>
      <c r="AW1990" s="9"/>
      <c r="AX1990" s="9"/>
      <c r="AY1990" s="9"/>
      <c r="AZ1990" s="9"/>
      <c r="BA1990" s="10"/>
    </row>
    <row r="1991" spans="1:53" ht="15.75" customHeight="1" x14ac:dyDescent="0.2">
      <c r="A1991" s="32"/>
      <c r="B1991" s="7"/>
      <c r="C1991" s="7"/>
      <c r="D1991" s="7"/>
      <c r="E1991" s="7"/>
      <c r="F1991" s="7"/>
      <c r="G1991" s="7"/>
      <c r="H1991" s="7"/>
      <c r="I1991" s="8"/>
      <c r="J1991" s="8"/>
      <c r="L1991" s="9"/>
      <c r="M1991" s="9"/>
      <c r="N1991" s="9"/>
      <c r="O1991" s="9"/>
      <c r="P1991" s="9"/>
      <c r="Q1991" s="9"/>
      <c r="R1991" s="9"/>
      <c r="S1991" s="10"/>
      <c r="T1991" s="10"/>
      <c r="V1991" s="84"/>
      <c r="W1991" s="84"/>
      <c r="X1991" s="87"/>
      <c r="Z1991" s="13"/>
      <c r="AA1991" s="11"/>
      <c r="AB1991" s="22"/>
      <c r="AD1991" s="90"/>
      <c r="AF1991" s="12"/>
      <c r="AG1991" s="104"/>
      <c r="AI1991" s="94"/>
      <c r="AJ1991" s="94"/>
      <c r="AK1991" s="94"/>
      <c r="AM1991" s="7"/>
      <c r="AN1991" s="7"/>
      <c r="AO1991" s="7"/>
      <c r="AP1991" s="7"/>
      <c r="AQ1991" s="7"/>
      <c r="AR1991" s="7"/>
      <c r="AS1991" s="18"/>
      <c r="AU1991" s="9"/>
      <c r="AV1991" s="9"/>
      <c r="AW1991" s="9"/>
      <c r="AX1991" s="9"/>
      <c r="AY1991" s="9"/>
      <c r="AZ1991" s="9"/>
      <c r="BA1991" s="10"/>
    </row>
    <row r="1992" spans="1:53" ht="15.75" customHeight="1" x14ac:dyDescent="0.2">
      <c r="A1992" s="32"/>
      <c r="B1992" s="7"/>
      <c r="C1992" s="7"/>
      <c r="D1992" s="7"/>
      <c r="E1992" s="7"/>
      <c r="F1992" s="7"/>
      <c r="G1992" s="7"/>
      <c r="H1992" s="7"/>
      <c r="I1992" s="8"/>
      <c r="J1992" s="8"/>
      <c r="L1992" s="9"/>
      <c r="M1992" s="9"/>
      <c r="N1992" s="9"/>
      <c r="O1992" s="9"/>
      <c r="P1992" s="9"/>
      <c r="Q1992" s="9"/>
      <c r="R1992" s="9"/>
      <c r="S1992" s="10"/>
      <c r="T1992" s="10"/>
      <c r="V1992" s="84"/>
      <c r="W1992" s="84"/>
      <c r="X1992" s="87"/>
      <c r="Z1992" s="13"/>
      <c r="AA1992" s="11"/>
      <c r="AB1992" s="22"/>
      <c r="AD1992" s="90"/>
      <c r="AF1992" s="12"/>
      <c r="AG1992" s="104"/>
      <c r="AI1992" s="94"/>
      <c r="AJ1992" s="94"/>
      <c r="AK1992" s="94"/>
      <c r="AM1992" s="7"/>
      <c r="AN1992" s="7"/>
      <c r="AO1992" s="7"/>
      <c r="AP1992" s="7"/>
      <c r="AQ1992" s="7"/>
      <c r="AR1992" s="7"/>
      <c r="AS1992" s="18"/>
      <c r="AU1992" s="9"/>
      <c r="AV1992" s="9"/>
      <c r="AW1992" s="9"/>
      <c r="AX1992" s="9"/>
      <c r="AY1992" s="9"/>
      <c r="AZ1992" s="9"/>
      <c r="BA1992" s="10"/>
    </row>
    <row r="1993" spans="1:53" ht="15.75" customHeight="1" x14ac:dyDescent="0.2">
      <c r="A1993" s="32"/>
      <c r="B1993" s="7"/>
      <c r="C1993" s="7"/>
      <c r="D1993" s="7"/>
      <c r="E1993" s="7"/>
      <c r="F1993" s="7"/>
      <c r="G1993" s="7"/>
      <c r="H1993" s="7"/>
      <c r="I1993" s="8"/>
      <c r="J1993" s="8"/>
      <c r="L1993" s="9"/>
      <c r="M1993" s="9"/>
      <c r="N1993" s="9"/>
      <c r="O1993" s="9"/>
      <c r="P1993" s="9"/>
      <c r="Q1993" s="9"/>
      <c r="R1993" s="9"/>
      <c r="S1993" s="10"/>
      <c r="T1993" s="10"/>
      <c r="V1993" s="84"/>
      <c r="W1993" s="84"/>
      <c r="X1993" s="87"/>
      <c r="Z1993" s="13"/>
      <c r="AA1993" s="11"/>
      <c r="AB1993" s="22"/>
      <c r="AD1993" s="90"/>
      <c r="AF1993" s="12"/>
      <c r="AG1993" s="104"/>
      <c r="AI1993" s="94"/>
      <c r="AJ1993" s="94"/>
      <c r="AK1993" s="94"/>
      <c r="AM1993" s="7"/>
      <c r="AN1993" s="7"/>
      <c r="AO1993" s="7"/>
      <c r="AP1993" s="7"/>
      <c r="AQ1993" s="7"/>
      <c r="AR1993" s="7"/>
      <c r="AS1993" s="18"/>
      <c r="AU1993" s="9"/>
      <c r="AV1993" s="9"/>
      <c r="AW1993" s="9"/>
      <c r="AX1993" s="9"/>
      <c r="AY1993" s="9"/>
      <c r="AZ1993" s="9"/>
      <c r="BA1993" s="10"/>
    </row>
    <row r="1994" spans="1:53" ht="15.75" customHeight="1" x14ac:dyDescent="0.2">
      <c r="A1994" s="32"/>
      <c r="B1994" s="7"/>
      <c r="C1994" s="7"/>
      <c r="D1994" s="7"/>
      <c r="E1994" s="7"/>
      <c r="F1994" s="7"/>
      <c r="G1994" s="7"/>
      <c r="H1994" s="7"/>
      <c r="I1994" s="8"/>
      <c r="J1994" s="8"/>
      <c r="L1994" s="9"/>
      <c r="M1994" s="9"/>
      <c r="N1994" s="9"/>
      <c r="O1994" s="9"/>
      <c r="P1994" s="9"/>
      <c r="Q1994" s="9"/>
      <c r="R1994" s="9"/>
      <c r="S1994" s="10"/>
      <c r="T1994" s="10"/>
      <c r="V1994" s="84"/>
      <c r="W1994" s="84"/>
      <c r="X1994" s="87"/>
      <c r="Z1994" s="13"/>
      <c r="AA1994" s="11"/>
      <c r="AB1994" s="22"/>
      <c r="AD1994" s="90"/>
      <c r="AF1994" s="12"/>
      <c r="AG1994" s="104"/>
      <c r="AI1994" s="94"/>
      <c r="AJ1994" s="94"/>
      <c r="AK1994" s="94"/>
      <c r="AM1994" s="7"/>
      <c r="AN1994" s="7"/>
      <c r="AO1994" s="7"/>
      <c r="AP1994" s="7"/>
      <c r="AQ1994" s="7"/>
      <c r="AR1994" s="7"/>
      <c r="AS1994" s="18"/>
      <c r="AU1994" s="9"/>
      <c r="AV1994" s="9"/>
      <c r="AW1994" s="9"/>
      <c r="AX1994" s="9"/>
      <c r="AY1994" s="9"/>
      <c r="AZ1994" s="9"/>
      <c r="BA1994" s="10"/>
    </row>
    <row r="1995" spans="1:53" ht="15.75" customHeight="1" x14ac:dyDescent="0.2">
      <c r="A1995" s="32"/>
      <c r="B1995" s="7"/>
      <c r="C1995" s="7"/>
      <c r="D1995" s="7"/>
      <c r="E1995" s="7"/>
      <c r="F1995" s="7"/>
      <c r="G1995" s="7"/>
      <c r="H1995" s="7"/>
      <c r="I1995" s="8"/>
      <c r="J1995" s="8"/>
      <c r="L1995" s="9"/>
      <c r="M1995" s="9"/>
      <c r="N1995" s="9"/>
      <c r="O1995" s="9"/>
      <c r="P1995" s="9"/>
      <c r="Q1995" s="9"/>
      <c r="R1995" s="9"/>
      <c r="S1995" s="10"/>
      <c r="T1995" s="10"/>
      <c r="V1995" s="84"/>
      <c r="W1995" s="84"/>
      <c r="X1995" s="87"/>
      <c r="Z1995" s="13"/>
      <c r="AA1995" s="11"/>
      <c r="AB1995" s="22"/>
      <c r="AD1995" s="90"/>
      <c r="AF1995" s="12"/>
      <c r="AG1995" s="104"/>
      <c r="AI1995" s="94"/>
      <c r="AJ1995" s="94"/>
      <c r="AK1995" s="94"/>
      <c r="AM1995" s="7"/>
      <c r="AN1995" s="7"/>
      <c r="AO1995" s="7"/>
      <c r="AP1995" s="7"/>
      <c r="AQ1995" s="7"/>
      <c r="AR1995" s="7"/>
      <c r="AS1995" s="18"/>
      <c r="AU1995" s="9"/>
      <c r="AV1995" s="9"/>
      <c r="AW1995" s="9"/>
      <c r="AX1995" s="9"/>
      <c r="AY1995" s="9"/>
      <c r="AZ1995" s="9"/>
      <c r="BA1995" s="10"/>
    </row>
    <row r="1996" spans="1:53" ht="15.75" customHeight="1" x14ac:dyDescent="0.2">
      <c r="A1996" s="32"/>
      <c r="B1996" s="7"/>
      <c r="C1996" s="7"/>
      <c r="D1996" s="7"/>
      <c r="E1996" s="7"/>
      <c r="F1996" s="7"/>
      <c r="G1996" s="7"/>
      <c r="H1996" s="7"/>
      <c r="I1996" s="8"/>
      <c r="J1996" s="8"/>
      <c r="L1996" s="9"/>
      <c r="M1996" s="9"/>
      <c r="N1996" s="9"/>
      <c r="O1996" s="9"/>
      <c r="P1996" s="9"/>
      <c r="Q1996" s="9"/>
      <c r="R1996" s="9"/>
      <c r="S1996" s="10"/>
      <c r="T1996" s="10"/>
      <c r="V1996" s="84"/>
      <c r="W1996" s="84"/>
      <c r="X1996" s="87"/>
      <c r="Z1996" s="13"/>
      <c r="AA1996" s="11"/>
      <c r="AB1996" s="22"/>
      <c r="AD1996" s="90"/>
      <c r="AF1996" s="12"/>
      <c r="AG1996" s="104"/>
      <c r="AI1996" s="94"/>
      <c r="AJ1996" s="94"/>
      <c r="AK1996" s="94"/>
      <c r="AM1996" s="7"/>
      <c r="AN1996" s="7"/>
      <c r="AO1996" s="7"/>
      <c r="AP1996" s="7"/>
      <c r="AQ1996" s="7"/>
      <c r="AR1996" s="7"/>
      <c r="AS1996" s="18"/>
      <c r="AU1996" s="9"/>
      <c r="AV1996" s="9"/>
      <c r="AW1996" s="9"/>
      <c r="AX1996" s="9"/>
      <c r="AY1996" s="9"/>
      <c r="AZ1996" s="9"/>
      <c r="BA1996" s="10"/>
    </row>
    <row r="1997" spans="1:53" ht="15.75" customHeight="1" x14ac:dyDescent="0.2">
      <c r="A1997" s="32"/>
      <c r="B1997" s="7"/>
      <c r="C1997" s="7"/>
      <c r="D1997" s="7"/>
      <c r="E1997" s="7"/>
      <c r="F1997" s="7"/>
      <c r="G1997" s="7"/>
      <c r="H1997" s="7"/>
      <c r="I1997" s="8"/>
      <c r="J1997" s="8"/>
      <c r="L1997" s="9"/>
      <c r="M1997" s="9"/>
      <c r="N1997" s="9"/>
      <c r="O1997" s="9"/>
      <c r="P1997" s="9"/>
      <c r="Q1997" s="9"/>
      <c r="R1997" s="9"/>
      <c r="S1997" s="10"/>
      <c r="T1997" s="10"/>
      <c r="V1997" s="84"/>
      <c r="W1997" s="84"/>
      <c r="X1997" s="87"/>
      <c r="Z1997" s="13"/>
      <c r="AA1997" s="11"/>
      <c r="AB1997" s="22"/>
      <c r="AD1997" s="90"/>
      <c r="AF1997" s="12"/>
      <c r="AG1997" s="104"/>
      <c r="AI1997" s="94"/>
      <c r="AJ1997" s="94"/>
      <c r="AK1997" s="94"/>
      <c r="AM1997" s="7"/>
      <c r="AN1997" s="7"/>
      <c r="AO1997" s="7"/>
      <c r="AP1997" s="7"/>
      <c r="AQ1997" s="7"/>
      <c r="AR1997" s="7"/>
      <c r="AS1997" s="18"/>
      <c r="AU1997" s="9"/>
      <c r="AV1997" s="9"/>
      <c r="AW1997" s="9"/>
      <c r="AX1997" s="9"/>
      <c r="AY1997" s="9"/>
      <c r="AZ1997" s="9"/>
      <c r="BA1997" s="10"/>
    </row>
    <row r="1998" spans="1:53" ht="15.75" customHeight="1" x14ac:dyDescent="0.2">
      <c r="A1998" s="32"/>
      <c r="B1998" s="7"/>
      <c r="C1998" s="7"/>
      <c r="D1998" s="7"/>
      <c r="E1998" s="7"/>
      <c r="F1998" s="7"/>
      <c r="G1998" s="7"/>
      <c r="H1998" s="7"/>
      <c r="I1998" s="8"/>
      <c r="J1998" s="8"/>
      <c r="L1998" s="9"/>
      <c r="M1998" s="9"/>
      <c r="N1998" s="9"/>
      <c r="O1998" s="9"/>
      <c r="P1998" s="9"/>
      <c r="Q1998" s="9"/>
      <c r="R1998" s="9"/>
      <c r="S1998" s="10"/>
      <c r="T1998" s="10"/>
      <c r="V1998" s="84"/>
      <c r="W1998" s="84"/>
      <c r="X1998" s="87"/>
      <c r="Z1998" s="13"/>
      <c r="AA1998" s="11"/>
      <c r="AB1998" s="22"/>
      <c r="AD1998" s="90"/>
      <c r="AF1998" s="12"/>
      <c r="AG1998" s="104"/>
      <c r="AI1998" s="94"/>
      <c r="AJ1998" s="94"/>
      <c r="AK1998" s="94"/>
      <c r="AM1998" s="7"/>
      <c r="AN1998" s="7"/>
      <c r="AO1998" s="7"/>
      <c r="AP1998" s="7"/>
      <c r="AQ1998" s="7"/>
      <c r="AR1998" s="7"/>
      <c r="AS1998" s="18"/>
      <c r="AU1998" s="9"/>
      <c r="AV1998" s="9"/>
      <c r="AW1998" s="9"/>
      <c r="AX1998" s="9"/>
      <c r="AY1998" s="9"/>
      <c r="AZ1998" s="9"/>
      <c r="BA1998" s="10"/>
    </row>
    <row r="1999" spans="1:53" ht="15.75" customHeight="1" x14ac:dyDescent="0.2">
      <c r="A1999" s="32"/>
      <c r="B1999" s="7"/>
      <c r="C1999" s="7"/>
      <c r="D1999" s="7"/>
      <c r="E1999" s="7"/>
      <c r="F1999" s="7"/>
      <c r="G1999" s="7"/>
      <c r="H1999" s="7"/>
      <c r="I1999" s="8"/>
      <c r="J1999" s="8"/>
      <c r="L1999" s="9"/>
      <c r="M1999" s="9"/>
      <c r="N1999" s="9"/>
      <c r="O1999" s="9"/>
      <c r="P1999" s="9"/>
      <c r="Q1999" s="9"/>
      <c r="R1999" s="9"/>
      <c r="S1999" s="10"/>
      <c r="T1999" s="10"/>
      <c r="V1999" s="84"/>
      <c r="W1999" s="84"/>
      <c r="X1999" s="87"/>
      <c r="Z1999" s="13"/>
      <c r="AA1999" s="11"/>
      <c r="AB1999" s="22"/>
      <c r="AD1999" s="90"/>
      <c r="AF1999" s="12"/>
      <c r="AG1999" s="104"/>
      <c r="AI1999" s="94"/>
      <c r="AJ1999" s="94"/>
      <c r="AK1999" s="94"/>
      <c r="AM1999" s="7"/>
      <c r="AN1999" s="7"/>
      <c r="AO1999" s="7"/>
      <c r="AP1999" s="7"/>
      <c r="AQ1999" s="7"/>
      <c r="AR1999" s="7"/>
      <c r="AS1999" s="18"/>
      <c r="AU1999" s="9"/>
      <c r="AV1999" s="9"/>
      <c r="AW1999" s="9"/>
      <c r="AX1999" s="9"/>
      <c r="AY1999" s="9"/>
      <c r="AZ1999" s="9"/>
      <c r="BA1999" s="10"/>
    </row>
    <row r="2000" spans="1:53" ht="15.75" customHeight="1" x14ac:dyDescent="0.2">
      <c r="A2000" s="32"/>
      <c r="B2000" s="7"/>
      <c r="C2000" s="7"/>
      <c r="D2000" s="7"/>
      <c r="E2000" s="7"/>
      <c r="F2000" s="7"/>
      <c r="G2000" s="7"/>
      <c r="H2000" s="7"/>
      <c r="I2000" s="8"/>
      <c r="J2000" s="8"/>
      <c r="L2000" s="9"/>
      <c r="M2000" s="9"/>
      <c r="N2000" s="9"/>
      <c r="O2000" s="9"/>
      <c r="P2000" s="9"/>
      <c r="Q2000" s="9"/>
      <c r="R2000" s="9"/>
      <c r="S2000" s="10"/>
      <c r="T2000" s="10"/>
      <c r="V2000" s="84"/>
      <c r="W2000" s="84"/>
      <c r="X2000" s="87"/>
      <c r="Z2000" s="13"/>
      <c r="AA2000" s="11"/>
      <c r="AB2000" s="22"/>
      <c r="AD2000" s="90"/>
      <c r="AF2000" s="12"/>
      <c r="AG2000" s="104"/>
      <c r="AI2000" s="94"/>
      <c r="AJ2000" s="94"/>
      <c r="AK2000" s="94"/>
      <c r="AM2000" s="7"/>
      <c r="AN2000" s="7"/>
      <c r="AO2000" s="7"/>
      <c r="AP2000" s="7"/>
      <c r="AQ2000" s="7"/>
      <c r="AR2000" s="7"/>
      <c r="AS2000" s="18"/>
      <c r="AU2000" s="9"/>
      <c r="AV2000" s="9"/>
      <c r="AW2000" s="9"/>
      <c r="AX2000" s="9"/>
      <c r="AY2000" s="9"/>
      <c r="AZ2000" s="9"/>
      <c r="BA2000" s="10"/>
    </row>
    <row r="2001" spans="1:53" ht="15.75" customHeight="1" x14ac:dyDescent="0.2">
      <c r="A2001" s="32"/>
      <c r="B2001" s="7"/>
      <c r="C2001" s="7"/>
      <c r="D2001" s="7"/>
      <c r="E2001" s="7"/>
      <c r="F2001" s="7"/>
      <c r="G2001" s="7"/>
      <c r="H2001" s="7"/>
      <c r="I2001" s="8"/>
      <c r="J2001" s="8"/>
      <c r="L2001" s="9"/>
      <c r="M2001" s="9"/>
      <c r="N2001" s="9"/>
      <c r="O2001" s="9"/>
      <c r="P2001" s="9"/>
      <c r="Q2001" s="9"/>
      <c r="R2001" s="9"/>
      <c r="S2001" s="10"/>
      <c r="T2001" s="10"/>
      <c r="V2001" s="84"/>
      <c r="W2001" s="84"/>
      <c r="X2001" s="87"/>
      <c r="Z2001" s="13"/>
      <c r="AA2001" s="11"/>
      <c r="AB2001" s="22"/>
      <c r="AD2001" s="90"/>
      <c r="AF2001" s="12"/>
      <c r="AG2001" s="104"/>
      <c r="AI2001" s="94"/>
      <c r="AJ2001" s="94"/>
      <c r="AK2001" s="94"/>
      <c r="AM2001" s="7"/>
      <c r="AN2001" s="7"/>
      <c r="AO2001" s="7"/>
      <c r="AP2001" s="7"/>
      <c r="AQ2001" s="7"/>
      <c r="AR2001" s="7"/>
      <c r="AS2001" s="18"/>
      <c r="AU2001" s="9"/>
      <c r="AV2001" s="9"/>
      <c r="AW2001" s="9"/>
      <c r="AX2001" s="9"/>
      <c r="AY2001" s="9"/>
      <c r="AZ2001" s="9"/>
      <c r="BA2001" s="10"/>
    </row>
  </sheetData>
  <mergeCells count="4">
    <mergeCell ref="B1:B2"/>
    <mergeCell ref="L1:L2"/>
    <mergeCell ref="AM1:AM2"/>
    <mergeCell ref="AU1:AU2"/>
  </mergeCells>
  <conditionalFormatting sqref="AF5:AF1048576">
    <cfRule type="cellIs" dxfId="0" priority="1" operator="greaterThan">
      <formula>0</formula>
    </cfRule>
  </conditionalFormatting>
  <hyperlinks>
    <hyperlink ref="J1" r:id="rId1" xr:uid="{00000000-0004-0000-0600-000000000000}"/>
    <hyperlink ref="T1" r:id="rId2" xr:uid="{00000000-0004-0000-0600-000001000000}"/>
    <hyperlink ref="AA1" r:id="rId3" xr:uid="{00000000-0004-0000-0600-000002000000}"/>
    <hyperlink ref="AG1" r:id="rId4" xr:uid="{00000000-0004-0000-0600-000003000000}"/>
    <hyperlink ref="J2" r:id="rId5" xr:uid="{00000000-0004-0000-0600-000004000000}"/>
    <hyperlink ref="J3" r:id="rId6" xr:uid="{00000000-0004-0000-0600-000005000000}"/>
    <hyperlink ref="T2" r:id="rId7" xr:uid="{00000000-0004-0000-0600-000006000000}"/>
    <hyperlink ref="AA2" r:id="rId8" xr:uid="{00000000-0004-0000-0600-000008000000}"/>
    <hyperlink ref="AI2" r:id="rId9" xr:uid="{00000000-0004-0000-0600-00000A000000}"/>
    <hyperlink ref="AS1" r:id="rId10" xr:uid="{00000000-0004-0000-0600-00000B000000}"/>
    <hyperlink ref="BA1" r:id="rId11" xr:uid="{00000000-0004-0000-0600-00000C000000}"/>
    <hyperlink ref="C2" r:id="rId12" xr:uid="{080F8E35-553E-45C4-98F4-ABD5E2627567}"/>
    <hyperlink ref="X2" r:id="rId13" xr:uid="{7C71881D-1CAF-43D2-A374-B43C0B1E8F45}"/>
    <hyperlink ref="AF3" r:id="rId14" location="0" xr:uid="{EF6C786E-C405-4057-BAAA-4F630ACDD5C8}"/>
    <hyperlink ref="AD3" r:id="rId15" xr:uid="{102C2B01-1787-449E-963B-74A2D4D870F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5" tint="0.39997558519241921"/>
    <outlinePr summaryBelow="0" summaryRight="0"/>
  </sheetPr>
  <dimension ref="A1:AB200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2.5703125" defaultRowHeight="15.75" customHeight="1" x14ac:dyDescent="0.2"/>
  <cols>
    <col min="1" max="1" width="24.7109375" bestFit="1" customWidth="1"/>
    <col min="2" max="2" width="16.28515625" bestFit="1" customWidth="1"/>
    <col min="3" max="3" width="17" bestFit="1" customWidth="1"/>
    <col min="4" max="5" width="12.42578125" bestFit="1" customWidth="1"/>
    <col min="6" max="7" width="13.5703125" bestFit="1" customWidth="1"/>
    <col min="8" max="8" width="20.85546875" bestFit="1" customWidth="1"/>
    <col min="9" max="9" width="14" bestFit="1" customWidth="1"/>
    <col min="10" max="10" width="18.5703125" customWidth="1"/>
    <col min="11" max="11" width="2.85546875" style="39" customWidth="1"/>
    <col min="12" max="12" width="15" bestFit="1" customWidth="1"/>
    <col min="13" max="13" width="13.140625" bestFit="1" customWidth="1"/>
    <col min="14" max="15" width="8.5703125" bestFit="1" customWidth="1"/>
    <col min="16" max="17" width="9.5703125" bestFit="1" customWidth="1"/>
    <col min="18" max="18" width="15.5703125" style="21" bestFit="1" customWidth="1"/>
    <col min="19" max="19" width="14" bestFit="1" customWidth="1"/>
    <col min="20" max="20" width="15.28515625" bestFit="1" customWidth="1"/>
    <col min="21" max="21" width="2.85546875" style="39" customWidth="1"/>
    <col min="22" max="22" width="16.28515625" bestFit="1" customWidth="1"/>
    <col min="23" max="26" width="14.42578125" bestFit="1" customWidth="1"/>
    <col min="27" max="27" width="21.42578125" bestFit="1" customWidth="1"/>
    <col min="28" max="28" width="2.85546875" style="39" customWidth="1"/>
  </cols>
  <sheetData>
    <row r="1" spans="1:28" ht="16.5" customHeight="1" x14ac:dyDescent="0.2">
      <c r="A1" s="44" t="s">
        <v>17</v>
      </c>
      <c r="B1" s="125" t="s">
        <v>62</v>
      </c>
      <c r="C1" s="1"/>
      <c r="I1" s="14"/>
      <c r="J1" s="47" t="s">
        <v>38</v>
      </c>
      <c r="K1" s="45" t="s">
        <v>64</v>
      </c>
      <c r="L1" s="126" t="s">
        <v>84</v>
      </c>
      <c r="M1" s="1"/>
      <c r="N1" s="14"/>
      <c r="S1" s="2"/>
      <c r="U1" s="45" t="s">
        <v>64</v>
      </c>
      <c r="V1" s="127" t="s">
        <v>86</v>
      </c>
      <c r="AB1" s="45" t="s">
        <v>64</v>
      </c>
    </row>
    <row r="2" spans="1:28" ht="16.5" customHeight="1" x14ac:dyDescent="0.2">
      <c r="A2" s="44" t="s">
        <v>24</v>
      </c>
      <c r="B2" s="125"/>
      <c r="I2" s="14"/>
      <c r="J2" s="47" t="s">
        <v>39</v>
      </c>
      <c r="K2" s="45" t="s">
        <v>64</v>
      </c>
      <c r="L2" s="126"/>
      <c r="N2" s="14"/>
      <c r="U2" s="45" t="s">
        <v>64</v>
      </c>
      <c r="V2" s="127"/>
      <c r="AB2" s="45" t="s">
        <v>64</v>
      </c>
    </row>
    <row r="3" spans="1:28" ht="16.5" customHeight="1" x14ac:dyDescent="0.2">
      <c r="A3" s="50" t="s">
        <v>69</v>
      </c>
      <c r="E3" s="14"/>
      <c r="F3" s="15"/>
      <c r="K3" s="45" t="s">
        <v>64</v>
      </c>
      <c r="N3" s="14"/>
      <c r="U3" s="45" t="s">
        <v>64</v>
      </c>
      <c r="AB3" s="45" t="s">
        <v>64</v>
      </c>
    </row>
    <row r="4" spans="1:28" s="65" customFormat="1" ht="25.5" customHeight="1" x14ac:dyDescent="0.2">
      <c r="A4" s="64" t="s">
        <v>35</v>
      </c>
      <c r="B4" s="53" t="s">
        <v>40</v>
      </c>
      <c r="C4" s="53" t="s">
        <v>41</v>
      </c>
      <c r="D4" s="53" t="s">
        <v>42</v>
      </c>
      <c r="E4" s="53" t="s">
        <v>43</v>
      </c>
      <c r="F4" s="53" t="s">
        <v>44</v>
      </c>
      <c r="G4" s="53" t="s">
        <v>45</v>
      </c>
      <c r="H4" s="53" t="s">
        <v>103</v>
      </c>
      <c r="I4" s="67" t="s">
        <v>97</v>
      </c>
      <c r="J4" s="55" t="s">
        <v>98</v>
      </c>
      <c r="K4" s="56"/>
      <c r="L4" s="68" t="s">
        <v>93</v>
      </c>
      <c r="M4" s="69" t="s">
        <v>94</v>
      </c>
      <c r="N4" s="69" t="s">
        <v>51</v>
      </c>
      <c r="O4" s="69" t="s">
        <v>95</v>
      </c>
      <c r="P4" s="69" t="s">
        <v>96</v>
      </c>
      <c r="Q4" s="69" t="s">
        <v>99</v>
      </c>
      <c r="R4" s="69" t="s">
        <v>102</v>
      </c>
      <c r="S4" s="70" t="s">
        <v>100</v>
      </c>
      <c r="T4" s="70" t="s">
        <v>101</v>
      </c>
      <c r="U4" s="56"/>
      <c r="V4" s="96" t="s">
        <v>87</v>
      </c>
      <c r="W4" s="96" t="s">
        <v>88</v>
      </c>
      <c r="X4" s="96" t="s">
        <v>89</v>
      </c>
      <c r="Y4" s="96" t="s">
        <v>90</v>
      </c>
      <c r="Z4" s="96" t="s">
        <v>91</v>
      </c>
      <c r="AA4" s="100" t="s">
        <v>92</v>
      </c>
      <c r="AB4" s="56"/>
    </row>
    <row r="5" spans="1:28" ht="12.75" customHeight="1" x14ac:dyDescent="0.2">
      <c r="A5" s="6" cm="1">
        <f t="array" ref="A5:A1369">_xlfn.LET(_xlpm.Dates,CPI_Downloader!$A$2:$A$5000,_xlpm.Data,CPI_Downloader!$B$2:$S$5000,_xlfn._xlws.FILTER(_xlpm.Dates,_xlfn.BYROW(_xlpm.Data,_xlfn.LAMBDA(_xlpm.r,COUNT(_xlpm.r)&gt;0)),""))</f>
        <v>4750</v>
      </c>
      <c r="B5" s="34" t="str" cm="1">
        <f t="array" ref="B5:B1369">_xlfn.MAP(_xlfn.ANCHORARRAY($A$5),_xlfn.LAMBDA(_xlpm.d,_xlfn.LET(_xlpm.v,_xlfn.XLOOKUP(_xlpm.d,CPI_Downloader!$A$2:$A$5000,CPI_Downloader!$B$2:$B$5000,""),_xlpm.p,IFERROR(_xlfn.XLOOKUP(EDATE(_xlpm.d,-12),CPI_Downloader!$A$2:$A$5000,CPI_Downloader!$B$2:$B$5000,""),""),IF(OR(_xlpm.v="",_xlpm.p=""),"",IFERROR(_xlpm.v/_xlpm.p-1,"")))))</f>
        <v/>
      </c>
      <c r="C5" s="34" t="str" cm="1">
        <f t="array" ref="C5:C1369">_xlfn.MAP(_xlfn.ANCHORARRAY($A$5),_xlfn.LAMBDA(_xlpm.d,_xlfn.LET(_xlpm.v,_xlfn.XLOOKUP(_xlpm.d,CPI_Downloader!$A$2:$A$5000,CPI_Downloader!$C$2:$C$5000,""),_xlpm.p,IFERROR(_xlfn.XLOOKUP(EDATE(_xlpm.d,-1),CPI_Downloader!$A$2:$A$5000,CPI_Downloader!$C$2:$C$5000,""),""),IF(OR(_xlpm.v="",_xlpm.p=""),"",IFERROR(_xlpm.v/_xlpm.p-1,"")))))</f>
        <v/>
      </c>
      <c r="D5" s="34" t="str" cm="1">
        <f t="array" ref="D5:D1369">_xlfn.MAP(_xlfn.ANCHORARRAY($A$5),_xlfn.LAMBDA(_xlpm.d,_xlfn.LET(_xlpm.v,_xlfn.XLOOKUP(_xlpm.d,CPI_Downloader!$A$2:$A$5000,CPI_Downloader!$B$2:$B$5000,""),_xlpm.p,IFERROR(_xlfn.XLOOKUP(EDATE(_xlpm.d,-36),CPI_Downloader!$A$2:$A$5000,CPI_Downloader!$B$2:$B$5000,""),""),IF(OR(_xlpm.v="",_xlpm.p=""),"",IFERROR((_xlpm.v/_xlpm.p)^(1/3)-1,"")))))</f>
        <v/>
      </c>
      <c r="E5" s="34" t="str" cm="1">
        <f t="array" ref="E5:E1369">_xlfn.MAP(_xlfn.ANCHORARRAY($A$5),_xlfn.LAMBDA(_xlpm.d,_xlfn.LET(_xlpm.v,_xlfn.XLOOKUP(_xlpm.d,CPI_Downloader!$A$2:$A$5000,CPI_Downloader!$B$2:$B$5000,""),_xlpm.p,IFERROR(_xlfn.XLOOKUP(EDATE(_xlpm.d,-60),CPI_Downloader!$A$2:$A$5000,CPI_Downloader!$B$2:$B$5000,""),""),IF(OR(_xlpm.v="",_xlpm.p=""),"",IFERROR((_xlpm.v/_xlpm.p)^(1/5)-1,"")))))</f>
        <v/>
      </c>
      <c r="F5" s="34" t="str" cm="1">
        <f t="array" ref="F5:F1369">_xlfn.MAP(_xlfn.ANCHORARRAY($A$5),_xlfn.LAMBDA(_xlpm.d,_xlfn.LET(_xlpm.v,_xlfn.XLOOKUP(_xlpm.d,CPI_Downloader!$A$2:$A$5000,CPI_Downloader!$B$2:$B$5000,""),_xlpm.p,IFERROR(_xlfn.XLOOKUP(EDATE(_xlpm.d,-120),CPI_Downloader!$A$2:$A$5000,CPI_Downloader!$B$2:$B$5000,""),""),IF(OR(_xlpm.v="",_xlpm.p=""),"",IFERROR((_xlpm.v/_xlpm.p)^(1/10)-1,"")))))</f>
        <v/>
      </c>
      <c r="G5" s="34" t="str" cm="1">
        <f t="array" ref="G5:G1369">_xlfn.MAP(_xlfn.ANCHORARRAY($A$5),_xlfn.LAMBDA(_xlpm.d,_xlfn.LET(_xlpm.v,_xlfn.XLOOKUP(_xlpm.d,CPI_Downloader!$A$2:$A$5000,CPI_Downloader!$B$2:$B$5000,""),_xlpm.p,IFERROR(_xlfn.XLOOKUP(EDATE(_xlpm.d,-240),CPI_Downloader!$A$2:$A$5000,CPI_Downloader!$B$2:$B$5000,""),""),IF(OR(_xlpm.v="",_xlpm.p=""),"",IFERROR((_xlpm.v/_xlpm.p)^(1/20)-1,"")))))</f>
        <v/>
      </c>
      <c r="H5" s="34" t="str" cm="1">
        <f t="array" ref="H5:H1369">_xlfn.MAP(_xlfn.ANCHORARRAY($A$5),_xlfn.LAMBDA(_xlpm.d,_xlfn.LET(_xlpm.v,_xlfn.XLOOKUP(_xlpm.d,CPI_Downloader!$A$2:$A$5000,CPI_Downloader!$G$2:$G$5000,""),_xlpm.p,IFERROR(_xlfn.XLOOKUP(EDATE(_xlpm.d,-12),CPI_Downloader!$A$2:$A$5000,CPI_Downloader!$G$2:$G$5000,""),""),IF(OR(_xlpm.v="",_xlpm.p=""),"",IFERROR(_xlpm.v/_xlpm.p-1,"")))))</f>
        <v/>
      </c>
      <c r="I5" s="35" t="str" cm="1">
        <f t="array" ref="I5:I1369">_xlfn.LET(_xlpm.v,_xlfn.XLOOKUP(_xlfn.ANCHORARRAY($A$5),CPI_Downloader!$A$2:$A$5000,CPI_Downloader!$B$2:$B$5000,""),IF(_xlpm.v="","",_xlpm.v))</f>
        <v/>
      </c>
      <c r="J5" s="36" t="str" cm="1">
        <f t="array" ref="J5:J1369">_xlfn.LET(_xlpm.v,_xlfn.XLOOKUP(_xlfn.ANCHORARRAY($A$5),CPI_Downloader!$A$2:$A$5000,CPI_Downloader!$C$2:$C$5000,""),IF(_xlpm.v="","",_xlpm.v))</f>
        <v/>
      </c>
      <c r="K5" s="40"/>
      <c r="L5" s="37" t="str" cm="1">
        <f t="array" ref="L5:L1369">_xlfn.MAP(_xlfn.ANCHORARRAY($A$5),_xlfn.LAMBDA(_xlpm.d,_xlfn.LET(_xlpm.v,_xlfn.XLOOKUP(_xlpm.d,CPI_Downloader!$A$2:$A$5000,CPI_Downloader!$D$2:$D$5000,""),_xlpm.p,IFERROR(_xlfn.XLOOKUP(EDATE(_xlpm.d,-12),CPI_Downloader!$A$2:$A$5000,CPI_Downloader!$D$2:$D$5000,""),""),IF(OR(_xlpm.v="",_xlpm.p=""),"",IFERROR(_xlpm.v/_xlpm.p-1,"")))))</f>
        <v/>
      </c>
      <c r="M5" s="37" t="str" cm="1">
        <f t="array" ref="M5:M1369">_xlfn.MAP(_xlfn.ANCHORARRAY($A$5),_xlfn.LAMBDA(_xlpm.d,_xlfn.LET(_xlpm.v,_xlfn.XLOOKUP(_xlpm.d,CPI_Downloader!$A$2:$A$5000,CPI_Downloader!$E$2:$E$5000,""),_xlpm.p,IFERROR(_xlfn.XLOOKUP(EDATE(_xlpm.d,-1),CPI_Downloader!$A$2:$A$5000,CPI_Downloader!$E$2:$E$5000,""),""),IF(OR(_xlpm.v="",_xlpm.p=""),"",IFERROR(_xlpm.v/_xlpm.p-1,"")))))</f>
        <v/>
      </c>
      <c r="N5" s="37" t="str" cm="1">
        <f t="array" ref="N5:N1369">_xlfn.MAP(_xlfn.ANCHORARRAY($A$5),_xlfn.LAMBDA(_xlpm.d,_xlfn.LET(_xlpm.v,_xlfn.XLOOKUP(_xlpm.d,CPI_Downloader!$A$2:$A$5000,CPI_Downloader!$D$2:$D$5000,""),_xlpm.p,IFERROR(_xlfn.XLOOKUP(EDATE(_xlpm.d,-36),CPI_Downloader!$A$2:$A$5000,CPI_Downloader!$D$2:$D$5000,""),""),IF(OR(_xlpm.v="",_xlpm.p=""),"",IFERROR((_xlpm.v/_xlpm.p)^(1/3)-1,"")))))</f>
        <v/>
      </c>
      <c r="O5" s="37" t="str" cm="1">
        <f t="array" ref="O5:O1369">_xlfn.MAP(_xlfn.ANCHORARRAY($A$5),_xlfn.LAMBDA(_xlpm.d,_xlfn.LET(_xlpm.v,_xlfn.XLOOKUP(_xlpm.d,CPI_Downloader!$A$2:$A$5000,CPI_Downloader!$D$2:$D$5000,""),_xlpm.p,IFERROR(_xlfn.XLOOKUP(EDATE(_xlpm.d,-60),CPI_Downloader!$A$2:$A$5000,CPI_Downloader!$D$2:$D$5000,""),""),IF(OR(_xlpm.v="",_xlpm.p=""),"",IFERROR((_xlpm.v/_xlpm.p)^(1/5)-1,"")))))</f>
        <v/>
      </c>
      <c r="P5" s="37" t="str" cm="1">
        <f t="array" ref="P5:P1369">_xlfn.MAP(_xlfn.ANCHORARRAY($A$5),_xlfn.LAMBDA(_xlpm.d,_xlfn.LET(_xlpm.v,_xlfn.XLOOKUP(_xlpm.d,CPI_Downloader!$A$2:$A$5000,CPI_Downloader!$D$2:$D$5000,""),_xlpm.p,IFERROR(_xlfn.XLOOKUP(EDATE(_xlpm.d,-120),CPI_Downloader!$A$2:$A$5000,CPI_Downloader!$D$2:$D$5000,""),""),IF(OR(_xlpm.v="",_xlpm.p=""),"",IFERROR((_xlpm.v/_xlpm.p)^(1/10)-1,"")))))</f>
        <v/>
      </c>
      <c r="Q5" s="37" t="str" cm="1">
        <f t="array" ref="Q5:Q1369">_xlfn.MAP(_xlfn.ANCHORARRAY($A$5),_xlfn.LAMBDA(_xlpm.d,_xlfn.LET(_xlpm.v,_xlfn.XLOOKUP(_xlpm.d,CPI_Downloader!$A$2:$A$5000,CPI_Downloader!$D$2:$D$5000,""),_xlpm.p,IFERROR(_xlfn.XLOOKUP(EDATE(_xlpm.d,-240),CPI_Downloader!$A$2:$A$5000,CPI_Downloader!$D$2:$D$5000,""),""),IF(OR(_xlpm.v="",_xlpm.p=""),"",IFERROR((_xlpm.v/_xlpm.p)^(1/20)-1,"")))))</f>
        <v/>
      </c>
      <c r="R5" s="37" t="str" cm="1">
        <f t="array" ref="R5:R1369">_xlfn.MAP(_xlfn.ANCHORARRAY($A$5),_xlfn.LAMBDA(_xlpm.d,_xlfn.LET(_xlpm.v,_xlfn.XLOOKUP(_xlpm.d,CPI_Downloader!$A$2:$A$5000,CPI_Downloader!$I$2:$I$5000,""),_xlpm.p,IFERROR(_xlfn.XLOOKUP(EDATE(_xlpm.d,-12),CPI_Downloader!$A$2:$A$5000,CPI_Downloader!$I$2:$I$5000,""),""),IF(OR(_xlpm.v="",_xlpm.p=""),"",IFERROR(_xlpm.v/_xlpm.p-1,"")))))</f>
        <v/>
      </c>
      <c r="S5" s="38" t="str" cm="1">
        <f t="array" ref="S5:S1369">_xlfn.LET(_xlpm.v,_xlfn.XLOOKUP(_xlfn.ANCHORARRAY($A$5),CPI_Downloader!$A$2:$A$5000,CPI_Downloader!$D$2:$D$5000,""),IF(_xlpm.v="","",_xlpm.v))</f>
        <v/>
      </c>
      <c r="T5" s="38" t="str" cm="1">
        <f t="array" ref="T5:T1369">_xlfn.LET(_xlpm.v,_xlfn.XLOOKUP(_xlfn.ANCHORARRAY($A$5),CPI_Downloader!$A$2:$A$5000,CPI_Downloader!$E$2:$E$5000,""),IF(_xlpm.v="","",_xlpm.v))</f>
        <v/>
      </c>
      <c r="U5" s="40"/>
      <c r="V5" s="97" t="str" cm="1">
        <f t="array" ref="V5:V1369">_xlfn.MAP(_xlfn.ANCHORARRAY($A$5),_xlfn.LAMBDA(_xlpm.d,_xlfn.LET(_xlpm.v,_xlfn.XLOOKUP(_xlpm.d,CPI_Downloader!$A$2:$A$5000,CPI_Downloader!$F$2:$F$5000,""),_xlpm.p,IFERROR(_xlfn.XLOOKUP(EDATE(_xlpm.d,-12),CPI_Downloader!$A$2:$A$5000,CPI_Downloader!$F$2:$F$5000,""),""),IF(OR(_xlpm.v="",_xlpm.p=""),"",IFERROR(_xlpm.v/_xlpm.p-1,"")))))</f>
        <v/>
      </c>
      <c r="W5" s="97" t="str" cm="1">
        <f t="array" ref="W5:W1369">_xlfn.MAP(_xlfn.ANCHORARRAY($A$5),_xlfn.LAMBDA(_xlpm.d,_xlfn.LET(_xlpm.v,_xlfn.XLOOKUP(_xlpm.d,CPI_Downloader!$A$2:$A$5000,CPI_Downloader!$F$2:$F$5000,""),_xlpm.p,IFERROR(_xlfn.XLOOKUP(EDATE(_xlpm.d,-36),CPI_Downloader!$A$2:$A$5000,CPI_Downloader!$F$2:$F$5000,""),""),IF(OR(_xlpm.v="",_xlpm.p=""),"",IFERROR((_xlpm.v/_xlpm.p)^(1/3)-1,"")))))</f>
        <v/>
      </c>
      <c r="X5" s="97" t="str" cm="1">
        <f t="array" ref="X5:X1369">_xlfn.MAP(_xlfn.ANCHORARRAY($A$5),_xlfn.LAMBDA(_xlpm.d,_xlfn.LET(_xlpm.v,_xlfn.XLOOKUP(_xlpm.d,CPI_Downloader!$A$2:$A$5000,CPI_Downloader!$F$2:$F$5000,""),_xlpm.p,IFERROR(_xlfn.XLOOKUP(EDATE(_xlpm.d,-60),CPI_Downloader!$A$2:$A$5000,CPI_Downloader!$F$2:$F$5000,""),""),IF(OR(_xlpm.v="",_xlpm.p=""),"",IFERROR((_xlpm.v/_xlpm.p)^(1/5)-1,"")))))</f>
        <v/>
      </c>
      <c r="Y5" s="97" t="str" cm="1">
        <f t="array" ref="Y5:Y1369">_xlfn.MAP(_xlfn.ANCHORARRAY($A$5),_xlfn.LAMBDA(_xlpm.d,_xlfn.LET(_xlpm.v,_xlfn.XLOOKUP(_xlpm.d,CPI_Downloader!$A$2:$A$5000,CPI_Downloader!$F$2:$F$5000,""),_xlpm.p,IFERROR(_xlfn.XLOOKUP(EDATE(_xlpm.d,-120),CPI_Downloader!$A$2:$A$5000,CPI_Downloader!$F$2:$F$5000,""),""),IF(OR(_xlpm.v="",_xlpm.p=""),"",IFERROR((_xlpm.v/_xlpm.p)^(1/10)-1,"")))))</f>
        <v/>
      </c>
      <c r="Z5" s="97" t="str" cm="1">
        <f t="array" ref="Z5:Z1369">_xlfn.MAP(_xlfn.ANCHORARRAY($A$5),_xlfn.LAMBDA(_xlpm.d,_xlfn.LET(_xlpm.v,_xlfn.XLOOKUP(_xlpm.d,CPI_Downloader!$A$2:$A$5000,CPI_Downloader!$F$2:$F$5000,""),_xlpm.p,IFERROR(_xlfn.XLOOKUP(EDATE(_xlpm.d,-240),CPI_Downloader!$A$2:$A$5000,CPI_Downloader!$F$2:$F$5000,""),""),IF(OR(_xlpm.v="",_xlpm.p=""),"",IFERROR((_xlpm.v/_xlpm.p)^(1/20)-1,"")))))</f>
        <v/>
      </c>
      <c r="AA5" s="101" t="str" cm="1">
        <f t="array" ref="AA5:AA1369">_xlfn.LET(_xlpm.v,_xlfn.XLOOKUP(_xlfn.ANCHORARRAY($A$5),CPI_Downloader!$A$2:$A$5000,CPI_Downloader!$F$2:$F$5000,""),IF(_xlpm.v="","",_xlpm.v))</f>
        <v/>
      </c>
      <c r="AB5" s="40"/>
    </row>
    <row r="6" spans="1:28" ht="12.75" customHeight="1" x14ac:dyDescent="0.2">
      <c r="A6" s="6">
        <v>4781</v>
      </c>
      <c r="B6" s="34" t="str">
        <v/>
      </c>
      <c r="C6" s="34" t="str">
        <v/>
      </c>
      <c r="D6" s="34" t="str">
        <v/>
      </c>
      <c r="E6" s="34" t="str">
        <v/>
      </c>
      <c r="F6" s="34" t="str">
        <v/>
      </c>
      <c r="G6" s="34" t="str">
        <v/>
      </c>
      <c r="H6" s="34" t="str">
        <v/>
      </c>
      <c r="I6" s="35" t="str">
        <v/>
      </c>
      <c r="J6" s="36" t="str">
        <v/>
      </c>
      <c r="K6" s="40"/>
      <c r="L6" s="37" t="str">
        <v/>
      </c>
      <c r="M6" s="37" t="str">
        <v/>
      </c>
      <c r="N6" s="37" t="str">
        <v/>
      </c>
      <c r="O6" s="37" t="str">
        <v/>
      </c>
      <c r="P6" s="37" t="str">
        <v/>
      </c>
      <c r="Q6" s="37" t="str">
        <v/>
      </c>
      <c r="R6" s="37" t="str">
        <v/>
      </c>
      <c r="S6" s="38" t="str">
        <v/>
      </c>
      <c r="T6" s="38" t="str">
        <v/>
      </c>
      <c r="U6" s="40"/>
      <c r="V6" s="97" t="str">
        <v/>
      </c>
      <c r="W6" s="97" t="str">
        <v/>
      </c>
      <c r="X6" s="97" t="str">
        <v/>
      </c>
      <c r="Y6" s="97" t="str">
        <v/>
      </c>
      <c r="Z6" s="97" t="str">
        <v/>
      </c>
      <c r="AA6" s="101" t="str">
        <v/>
      </c>
      <c r="AB6" s="40"/>
    </row>
    <row r="7" spans="1:28" ht="12.75" customHeight="1" x14ac:dyDescent="0.2">
      <c r="A7" s="6">
        <v>4809</v>
      </c>
      <c r="B7" s="34" t="str">
        <v/>
      </c>
      <c r="C7" s="34" t="str">
        <v/>
      </c>
      <c r="D7" s="34" t="str">
        <v/>
      </c>
      <c r="E7" s="34" t="str">
        <v/>
      </c>
      <c r="F7" s="34" t="str">
        <v/>
      </c>
      <c r="G7" s="34" t="str">
        <v/>
      </c>
      <c r="H7" s="34" t="str">
        <v/>
      </c>
      <c r="I7" s="35" t="str">
        <v/>
      </c>
      <c r="J7" s="36" t="str">
        <v/>
      </c>
      <c r="K7" s="40"/>
      <c r="L7" s="37" t="str">
        <v/>
      </c>
      <c r="M7" s="37" t="str">
        <v/>
      </c>
      <c r="N7" s="37" t="str">
        <v/>
      </c>
      <c r="O7" s="37" t="str">
        <v/>
      </c>
      <c r="P7" s="37" t="str">
        <v/>
      </c>
      <c r="Q7" s="37" t="str">
        <v/>
      </c>
      <c r="R7" s="37" t="str">
        <v/>
      </c>
      <c r="S7" s="38" t="str">
        <v/>
      </c>
      <c r="T7" s="38" t="str">
        <v/>
      </c>
      <c r="U7" s="40"/>
      <c r="V7" s="97" t="str">
        <v/>
      </c>
      <c r="W7" s="97" t="str">
        <v/>
      </c>
      <c r="X7" s="97" t="str">
        <v/>
      </c>
      <c r="Y7" s="97" t="str">
        <v/>
      </c>
      <c r="Z7" s="97" t="str">
        <v/>
      </c>
      <c r="AA7" s="101" t="str">
        <v/>
      </c>
      <c r="AB7" s="40"/>
    </row>
    <row r="8" spans="1:28" ht="12.75" customHeight="1" x14ac:dyDescent="0.2">
      <c r="A8" s="6">
        <v>4840</v>
      </c>
      <c r="B8" s="34" t="str">
        <v/>
      </c>
      <c r="C8" s="34" t="str">
        <v/>
      </c>
      <c r="D8" s="34" t="str">
        <v/>
      </c>
      <c r="E8" s="34" t="str">
        <v/>
      </c>
      <c r="F8" s="34" t="str">
        <v/>
      </c>
      <c r="G8" s="34" t="str">
        <v/>
      </c>
      <c r="H8" s="34" t="str">
        <v/>
      </c>
      <c r="I8" s="35" t="str">
        <v/>
      </c>
      <c r="J8" s="36" t="str">
        <v/>
      </c>
      <c r="K8" s="40"/>
      <c r="L8" s="37" t="str">
        <v/>
      </c>
      <c r="M8" s="37" t="str">
        <v/>
      </c>
      <c r="N8" s="37" t="str">
        <v/>
      </c>
      <c r="O8" s="37" t="str">
        <v/>
      </c>
      <c r="P8" s="37" t="str">
        <v/>
      </c>
      <c r="Q8" s="37" t="str">
        <v/>
      </c>
      <c r="R8" s="37" t="str">
        <v/>
      </c>
      <c r="S8" s="38" t="str">
        <v/>
      </c>
      <c r="T8" s="38" t="str">
        <v/>
      </c>
      <c r="U8" s="40"/>
      <c r="V8" s="97" t="str">
        <v/>
      </c>
      <c r="W8" s="97" t="str">
        <v/>
      </c>
      <c r="X8" s="97" t="str">
        <v/>
      </c>
      <c r="Y8" s="97" t="str">
        <v/>
      </c>
      <c r="Z8" s="97" t="str">
        <v/>
      </c>
      <c r="AA8" s="101" t="str">
        <v/>
      </c>
      <c r="AB8" s="40"/>
    </row>
    <row r="9" spans="1:28" ht="12.75" customHeight="1" x14ac:dyDescent="0.2">
      <c r="A9" s="6">
        <v>4870</v>
      </c>
      <c r="B9" s="34" t="str">
        <v/>
      </c>
      <c r="C9" s="34" t="str">
        <v/>
      </c>
      <c r="D9" s="34" t="str">
        <v/>
      </c>
      <c r="E9" s="34" t="str">
        <v/>
      </c>
      <c r="F9" s="34" t="str">
        <v/>
      </c>
      <c r="G9" s="34" t="str">
        <v/>
      </c>
      <c r="H9" s="34" t="str">
        <v/>
      </c>
      <c r="I9" s="35" t="str">
        <v/>
      </c>
      <c r="J9" s="36" t="str">
        <v/>
      </c>
      <c r="K9" s="40"/>
      <c r="L9" s="37" t="str">
        <v/>
      </c>
      <c r="M9" s="37" t="str">
        <v/>
      </c>
      <c r="N9" s="37" t="str">
        <v/>
      </c>
      <c r="O9" s="37" t="str">
        <v/>
      </c>
      <c r="P9" s="37" t="str">
        <v/>
      </c>
      <c r="Q9" s="37" t="str">
        <v/>
      </c>
      <c r="R9" s="37" t="str">
        <v/>
      </c>
      <c r="S9" s="38" t="str">
        <v/>
      </c>
      <c r="T9" s="38" t="str">
        <v/>
      </c>
      <c r="U9" s="40"/>
      <c r="V9" s="97" t="str">
        <v/>
      </c>
      <c r="W9" s="97" t="str">
        <v/>
      </c>
      <c r="X9" s="97" t="str">
        <v/>
      </c>
      <c r="Y9" s="97" t="str">
        <v/>
      </c>
      <c r="Z9" s="97" t="str">
        <v/>
      </c>
      <c r="AA9" s="101" t="str">
        <v/>
      </c>
      <c r="AB9" s="40"/>
    </row>
    <row r="10" spans="1:28" ht="12.75" customHeight="1" x14ac:dyDescent="0.2">
      <c r="A10" s="6">
        <v>4901</v>
      </c>
      <c r="B10" s="34" t="str">
        <v/>
      </c>
      <c r="C10" s="34" t="str">
        <v/>
      </c>
      <c r="D10" s="34" t="str">
        <v/>
      </c>
      <c r="E10" s="34" t="str">
        <v/>
      </c>
      <c r="F10" s="34" t="str">
        <v/>
      </c>
      <c r="G10" s="34" t="str">
        <v/>
      </c>
      <c r="H10" s="34" t="str">
        <v/>
      </c>
      <c r="I10" s="35" t="str">
        <v/>
      </c>
      <c r="J10" s="36" t="str">
        <v/>
      </c>
      <c r="K10" s="40"/>
      <c r="L10" s="37" t="str">
        <v/>
      </c>
      <c r="M10" s="37" t="str">
        <v/>
      </c>
      <c r="N10" s="37" t="str">
        <v/>
      </c>
      <c r="O10" s="37" t="str">
        <v/>
      </c>
      <c r="P10" s="37" t="str">
        <v/>
      </c>
      <c r="Q10" s="37" t="str">
        <v/>
      </c>
      <c r="R10" s="37" t="str">
        <v/>
      </c>
      <c r="S10" s="38" t="str">
        <v/>
      </c>
      <c r="T10" s="38" t="str">
        <v/>
      </c>
      <c r="U10" s="40"/>
      <c r="V10" s="97" t="str">
        <v/>
      </c>
      <c r="W10" s="97" t="str">
        <v/>
      </c>
      <c r="X10" s="97" t="str">
        <v/>
      </c>
      <c r="Y10" s="97" t="str">
        <v/>
      </c>
      <c r="Z10" s="97" t="str">
        <v/>
      </c>
      <c r="AA10" s="101" t="str">
        <v/>
      </c>
      <c r="AB10" s="40"/>
    </row>
    <row r="11" spans="1:28" ht="12.75" customHeight="1" x14ac:dyDescent="0.2">
      <c r="A11" s="6">
        <v>4931</v>
      </c>
      <c r="B11" s="34" t="str">
        <v/>
      </c>
      <c r="C11" s="34" t="str">
        <v/>
      </c>
      <c r="D11" s="34" t="str">
        <v/>
      </c>
      <c r="E11" s="34" t="str">
        <v/>
      </c>
      <c r="F11" s="34" t="str">
        <v/>
      </c>
      <c r="G11" s="34" t="str">
        <v/>
      </c>
      <c r="H11" s="34" t="str">
        <v/>
      </c>
      <c r="I11" s="35" t="str">
        <v/>
      </c>
      <c r="J11" s="36" t="str">
        <v/>
      </c>
      <c r="K11" s="40"/>
      <c r="L11" s="37" t="str">
        <v/>
      </c>
      <c r="M11" s="37" t="str">
        <v/>
      </c>
      <c r="N11" s="37" t="str">
        <v/>
      </c>
      <c r="O11" s="37" t="str">
        <v/>
      </c>
      <c r="P11" s="37" t="str">
        <v/>
      </c>
      <c r="Q11" s="37" t="str">
        <v/>
      </c>
      <c r="R11" s="37" t="str">
        <v/>
      </c>
      <c r="S11" s="38" t="str">
        <v/>
      </c>
      <c r="T11" s="38" t="str">
        <v/>
      </c>
      <c r="U11" s="40"/>
      <c r="V11" s="97" t="str">
        <v/>
      </c>
      <c r="W11" s="97" t="str">
        <v/>
      </c>
      <c r="X11" s="97" t="str">
        <v/>
      </c>
      <c r="Y11" s="97" t="str">
        <v/>
      </c>
      <c r="Z11" s="97" t="str">
        <v/>
      </c>
      <c r="AA11" s="101" t="str">
        <v/>
      </c>
      <c r="AB11" s="40"/>
    </row>
    <row r="12" spans="1:28" ht="12.75" customHeight="1" x14ac:dyDescent="0.2">
      <c r="A12" s="6">
        <v>4962</v>
      </c>
      <c r="B12" s="34" t="str">
        <v/>
      </c>
      <c r="C12" s="34" t="str">
        <v/>
      </c>
      <c r="D12" s="34" t="str">
        <v/>
      </c>
      <c r="E12" s="34" t="str">
        <v/>
      </c>
      <c r="F12" s="34" t="str">
        <v/>
      </c>
      <c r="G12" s="34" t="str">
        <v/>
      </c>
      <c r="H12" s="34" t="str">
        <v/>
      </c>
      <c r="I12" s="35" t="str">
        <v/>
      </c>
      <c r="J12" s="36" t="str">
        <v/>
      </c>
      <c r="K12" s="40"/>
      <c r="L12" s="37" t="str">
        <v/>
      </c>
      <c r="M12" s="37" t="str">
        <v/>
      </c>
      <c r="N12" s="37" t="str">
        <v/>
      </c>
      <c r="O12" s="37" t="str">
        <v/>
      </c>
      <c r="P12" s="37" t="str">
        <v/>
      </c>
      <c r="Q12" s="37" t="str">
        <v/>
      </c>
      <c r="R12" s="37" t="str">
        <v/>
      </c>
      <c r="S12" s="38" t="str">
        <v/>
      </c>
      <c r="T12" s="38" t="str">
        <v/>
      </c>
      <c r="U12" s="40"/>
      <c r="V12" s="97" t="str">
        <v/>
      </c>
      <c r="W12" s="97" t="str">
        <v/>
      </c>
      <c r="X12" s="97" t="str">
        <v/>
      </c>
      <c r="Y12" s="97" t="str">
        <v/>
      </c>
      <c r="Z12" s="97" t="str">
        <v/>
      </c>
      <c r="AA12" s="101" t="str">
        <v/>
      </c>
      <c r="AB12" s="40"/>
    </row>
    <row r="13" spans="1:28" ht="12.75" customHeight="1" x14ac:dyDescent="0.2">
      <c r="A13" s="6">
        <v>4993</v>
      </c>
      <c r="B13" s="34" t="str">
        <v/>
      </c>
      <c r="C13" s="34" t="str">
        <v/>
      </c>
      <c r="D13" s="34" t="str">
        <v/>
      </c>
      <c r="E13" s="34" t="str">
        <v/>
      </c>
      <c r="F13" s="34" t="str">
        <v/>
      </c>
      <c r="G13" s="34" t="str">
        <v/>
      </c>
      <c r="H13" s="34" t="str">
        <v/>
      </c>
      <c r="I13" s="35" t="str">
        <v/>
      </c>
      <c r="J13" s="36" t="str">
        <v/>
      </c>
      <c r="K13" s="40"/>
      <c r="L13" s="37" t="str">
        <v/>
      </c>
      <c r="M13" s="37" t="str">
        <v/>
      </c>
      <c r="N13" s="37" t="str">
        <v/>
      </c>
      <c r="O13" s="37" t="str">
        <v/>
      </c>
      <c r="P13" s="37" t="str">
        <v/>
      </c>
      <c r="Q13" s="37" t="str">
        <v/>
      </c>
      <c r="R13" s="37" t="str">
        <v/>
      </c>
      <c r="S13" s="38" t="str">
        <v/>
      </c>
      <c r="T13" s="38" t="str">
        <v/>
      </c>
      <c r="U13" s="40"/>
      <c r="V13" s="97" t="str">
        <v/>
      </c>
      <c r="W13" s="97" t="str">
        <v/>
      </c>
      <c r="X13" s="97" t="str">
        <v/>
      </c>
      <c r="Y13" s="97" t="str">
        <v/>
      </c>
      <c r="Z13" s="97" t="str">
        <v/>
      </c>
      <c r="AA13" s="101" t="str">
        <v/>
      </c>
      <c r="AB13" s="40"/>
    </row>
    <row r="14" spans="1:28" ht="12.75" customHeight="1" x14ac:dyDescent="0.2">
      <c r="A14" s="6">
        <v>5023</v>
      </c>
      <c r="B14" s="34" t="str">
        <v/>
      </c>
      <c r="C14" s="34" t="str">
        <v/>
      </c>
      <c r="D14" s="34" t="str">
        <v/>
      </c>
      <c r="E14" s="34" t="str">
        <v/>
      </c>
      <c r="F14" s="34" t="str">
        <v/>
      </c>
      <c r="G14" s="34" t="str">
        <v/>
      </c>
      <c r="H14" s="34" t="str">
        <v/>
      </c>
      <c r="I14" s="35" t="str">
        <v/>
      </c>
      <c r="J14" s="36" t="str">
        <v/>
      </c>
      <c r="K14" s="40"/>
      <c r="L14" s="37" t="str">
        <v/>
      </c>
      <c r="M14" s="37" t="str">
        <v/>
      </c>
      <c r="N14" s="37" t="str">
        <v/>
      </c>
      <c r="O14" s="37" t="str">
        <v/>
      </c>
      <c r="P14" s="37" t="str">
        <v/>
      </c>
      <c r="Q14" s="37" t="str">
        <v/>
      </c>
      <c r="R14" s="37" t="str">
        <v/>
      </c>
      <c r="S14" s="38" t="str">
        <v/>
      </c>
      <c r="T14" s="38" t="str">
        <v/>
      </c>
      <c r="U14" s="40"/>
      <c r="V14" s="97" t="str">
        <v/>
      </c>
      <c r="W14" s="97" t="str">
        <v/>
      </c>
      <c r="X14" s="97" t="str">
        <v/>
      </c>
      <c r="Y14" s="97" t="str">
        <v/>
      </c>
      <c r="Z14" s="97" t="str">
        <v/>
      </c>
      <c r="AA14" s="101" t="str">
        <v/>
      </c>
      <c r="AB14" s="40"/>
    </row>
    <row r="15" spans="1:28" ht="12.75" customHeight="1" x14ac:dyDescent="0.2">
      <c r="A15" s="6">
        <v>5054</v>
      </c>
      <c r="B15" s="34" t="str">
        <v/>
      </c>
      <c r="C15" s="34" t="str">
        <v/>
      </c>
      <c r="D15" s="34" t="str">
        <v/>
      </c>
      <c r="E15" s="34" t="str">
        <v/>
      </c>
      <c r="F15" s="34" t="str">
        <v/>
      </c>
      <c r="G15" s="34" t="str">
        <v/>
      </c>
      <c r="H15" s="34" t="str">
        <v/>
      </c>
      <c r="I15" s="35" t="str">
        <v/>
      </c>
      <c r="J15" s="36" t="str">
        <v/>
      </c>
      <c r="K15" s="40"/>
      <c r="L15" s="37" t="str">
        <v/>
      </c>
      <c r="M15" s="37" t="str">
        <v/>
      </c>
      <c r="N15" s="37" t="str">
        <v/>
      </c>
      <c r="O15" s="37" t="str">
        <v/>
      </c>
      <c r="P15" s="37" t="str">
        <v/>
      </c>
      <c r="Q15" s="37" t="str">
        <v/>
      </c>
      <c r="R15" s="37" t="str">
        <v/>
      </c>
      <c r="S15" s="38" t="str">
        <v/>
      </c>
      <c r="T15" s="38" t="str">
        <v/>
      </c>
      <c r="U15" s="40"/>
      <c r="V15" s="97" t="str">
        <v/>
      </c>
      <c r="W15" s="97" t="str">
        <v/>
      </c>
      <c r="X15" s="97" t="str">
        <v/>
      </c>
      <c r="Y15" s="97" t="str">
        <v/>
      </c>
      <c r="Z15" s="97" t="str">
        <v/>
      </c>
      <c r="AA15" s="101" t="str">
        <v/>
      </c>
      <c r="AB15" s="40"/>
    </row>
    <row r="16" spans="1:28" ht="12.75" customHeight="1" x14ac:dyDescent="0.2">
      <c r="A16" s="6">
        <v>5084</v>
      </c>
      <c r="B16" s="34" t="str">
        <v/>
      </c>
      <c r="C16" s="34" t="str">
        <v/>
      </c>
      <c r="D16" s="34" t="str">
        <v/>
      </c>
      <c r="E16" s="34" t="str">
        <v/>
      </c>
      <c r="F16" s="34" t="str">
        <v/>
      </c>
      <c r="G16" s="34" t="str">
        <v/>
      </c>
      <c r="H16" s="34" t="str">
        <v/>
      </c>
      <c r="I16" s="35" t="str">
        <v/>
      </c>
      <c r="J16" s="36" t="str">
        <v/>
      </c>
      <c r="K16" s="40"/>
      <c r="L16" s="37" t="str">
        <v/>
      </c>
      <c r="M16" s="37" t="str">
        <v/>
      </c>
      <c r="N16" s="37" t="str">
        <v/>
      </c>
      <c r="O16" s="37" t="str">
        <v/>
      </c>
      <c r="P16" s="37" t="str">
        <v/>
      </c>
      <c r="Q16" s="37" t="str">
        <v/>
      </c>
      <c r="R16" s="37" t="str">
        <v/>
      </c>
      <c r="S16" s="38" t="str">
        <v/>
      </c>
      <c r="T16" s="38" t="str">
        <v/>
      </c>
      <c r="U16" s="40"/>
      <c r="V16" s="97" t="str">
        <v/>
      </c>
      <c r="W16" s="97" t="str">
        <v/>
      </c>
      <c r="X16" s="97" t="str">
        <v/>
      </c>
      <c r="Y16" s="97" t="str">
        <v/>
      </c>
      <c r="Z16" s="97" t="str">
        <v/>
      </c>
      <c r="AA16" s="101" t="str">
        <v/>
      </c>
      <c r="AB16" s="40"/>
    </row>
    <row r="17" spans="1:28" ht="12.75" customHeight="1" x14ac:dyDescent="0.2">
      <c r="A17" s="6">
        <v>5115</v>
      </c>
      <c r="B17" s="7" t="str">
        <v/>
      </c>
      <c r="C17" s="7" t="str">
        <v/>
      </c>
      <c r="D17" s="7" t="str">
        <v/>
      </c>
      <c r="E17" s="7" t="str">
        <v/>
      </c>
      <c r="F17" s="7" t="str">
        <v/>
      </c>
      <c r="G17" s="7" t="str">
        <v/>
      </c>
      <c r="H17" s="7">
        <v>2.0408163265306145E-2</v>
      </c>
      <c r="I17" s="8">
        <v>6</v>
      </c>
      <c r="J17" s="8" t="str">
        <v/>
      </c>
      <c r="K17" s="40"/>
      <c r="L17" s="9" t="str">
        <v/>
      </c>
      <c r="M17" s="9" t="str">
        <v/>
      </c>
      <c r="N17" s="4" t="str">
        <v/>
      </c>
      <c r="O17" s="4" t="str">
        <v/>
      </c>
      <c r="P17" s="4" t="str">
        <v/>
      </c>
      <c r="Q17" s="4" t="str">
        <v/>
      </c>
      <c r="R17" s="20" t="str">
        <v/>
      </c>
      <c r="S17" s="10" t="str">
        <v/>
      </c>
      <c r="T17" s="10" t="str">
        <v/>
      </c>
      <c r="U17" s="40"/>
      <c r="V17" s="98" t="str">
        <v/>
      </c>
      <c r="W17" s="99" t="str">
        <v/>
      </c>
      <c r="X17" s="99" t="str">
        <v/>
      </c>
      <c r="Y17" s="99" t="str">
        <v/>
      </c>
      <c r="Z17" s="99" t="str">
        <v/>
      </c>
      <c r="AA17" s="102" t="str">
        <v/>
      </c>
      <c r="AB17" s="40"/>
    </row>
    <row r="18" spans="1:28" ht="12.75" customHeight="1" x14ac:dyDescent="0.2">
      <c r="A18" s="6">
        <v>5146</v>
      </c>
      <c r="B18" s="7" t="str">
        <v/>
      </c>
      <c r="C18" s="7" t="str">
        <v/>
      </c>
      <c r="D18" s="7" t="str">
        <v/>
      </c>
      <c r="E18" s="7" t="str">
        <v/>
      </c>
      <c r="F18" s="7" t="str">
        <v/>
      </c>
      <c r="G18" s="7" t="str">
        <v/>
      </c>
      <c r="H18" s="7">
        <v>1.0204081632652962E-2</v>
      </c>
      <c r="I18" s="8">
        <v>6</v>
      </c>
      <c r="J18" s="8" t="str">
        <v/>
      </c>
      <c r="K18" s="40"/>
      <c r="L18" s="9" t="str">
        <v/>
      </c>
      <c r="M18" s="9" t="str">
        <v/>
      </c>
      <c r="N18" s="4" t="str">
        <v/>
      </c>
      <c r="O18" s="4" t="str">
        <v/>
      </c>
      <c r="P18" s="4" t="str">
        <v/>
      </c>
      <c r="Q18" s="4" t="str">
        <v/>
      </c>
      <c r="R18" s="20" t="str">
        <v/>
      </c>
      <c r="S18" s="10" t="str">
        <v/>
      </c>
      <c r="T18" s="10" t="str">
        <v/>
      </c>
      <c r="U18" s="40"/>
      <c r="V18" s="98" t="str">
        <v/>
      </c>
      <c r="W18" s="99" t="str">
        <v/>
      </c>
      <c r="X18" s="99" t="str">
        <v/>
      </c>
      <c r="Y18" s="99" t="str">
        <v/>
      </c>
      <c r="Z18" s="99" t="str">
        <v/>
      </c>
      <c r="AA18" s="102" t="str">
        <v/>
      </c>
      <c r="AB18" s="40"/>
    </row>
    <row r="19" spans="1:28" ht="12.75" customHeight="1" x14ac:dyDescent="0.2">
      <c r="A19" s="6">
        <v>5174</v>
      </c>
      <c r="B19" s="7" t="str">
        <v/>
      </c>
      <c r="C19" s="7" t="str">
        <v/>
      </c>
      <c r="D19" s="7" t="str">
        <v/>
      </c>
      <c r="E19" s="7" t="str">
        <v/>
      </c>
      <c r="F19" s="7" t="str">
        <v/>
      </c>
      <c r="G19" s="7" t="str">
        <v/>
      </c>
      <c r="H19" s="7">
        <v>1.0204081632652962E-2</v>
      </c>
      <c r="I19" s="8">
        <v>6</v>
      </c>
      <c r="J19" s="8" t="str">
        <v/>
      </c>
      <c r="K19" s="40"/>
      <c r="L19" s="9" t="str">
        <v/>
      </c>
      <c r="M19" s="9" t="str">
        <v/>
      </c>
      <c r="N19" s="4" t="str">
        <v/>
      </c>
      <c r="O19" s="4" t="str">
        <v/>
      </c>
      <c r="P19" s="4" t="str">
        <v/>
      </c>
      <c r="Q19" s="4" t="str">
        <v/>
      </c>
      <c r="R19" s="20" t="str">
        <v/>
      </c>
      <c r="S19" s="10" t="str">
        <v/>
      </c>
      <c r="T19" s="10" t="str">
        <v/>
      </c>
      <c r="U19" s="40"/>
      <c r="V19" s="98" t="str">
        <v/>
      </c>
      <c r="W19" s="99" t="str">
        <v/>
      </c>
      <c r="X19" s="99" t="str">
        <v/>
      </c>
      <c r="Y19" s="99" t="str">
        <v/>
      </c>
      <c r="Z19" s="99" t="str">
        <v/>
      </c>
      <c r="AA19" s="102" t="str">
        <v/>
      </c>
      <c r="AB19" s="40"/>
    </row>
    <row r="20" spans="1:28" ht="12.75" customHeight="1" x14ac:dyDescent="0.2">
      <c r="A20" s="6">
        <v>5205</v>
      </c>
      <c r="B20" s="7" t="str">
        <v/>
      </c>
      <c r="C20" s="7" t="str">
        <v/>
      </c>
      <c r="D20" s="7" t="str">
        <v/>
      </c>
      <c r="E20" s="7" t="str">
        <v/>
      </c>
      <c r="F20" s="7" t="str">
        <v/>
      </c>
      <c r="G20" s="7" t="str">
        <v/>
      </c>
      <c r="H20" s="7">
        <v>0</v>
      </c>
      <c r="I20" s="8">
        <v>6</v>
      </c>
      <c r="J20" s="8" t="str">
        <v/>
      </c>
      <c r="K20" s="40"/>
      <c r="L20" s="9" t="str">
        <v/>
      </c>
      <c r="M20" s="9" t="str">
        <v/>
      </c>
      <c r="N20" s="4" t="str">
        <v/>
      </c>
      <c r="O20" s="4" t="str">
        <v/>
      </c>
      <c r="P20" s="4" t="str">
        <v/>
      </c>
      <c r="Q20" s="4" t="str">
        <v/>
      </c>
      <c r="R20" s="20" t="str">
        <v/>
      </c>
      <c r="S20" s="10" t="str">
        <v/>
      </c>
      <c r="T20" s="10" t="str">
        <v/>
      </c>
      <c r="U20" s="40"/>
      <c r="V20" s="98" t="str">
        <v/>
      </c>
      <c r="W20" s="99" t="str">
        <v/>
      </c>
      <c r="X20" s="99" t="str">
        <v/>
      </c>
      <c r="Y20" s="99" t="str">
        <v/>
      </c>
      <c r="Z20" s="99" t="str">
        <v/>
      </c>
      <c r="AA20" s="102" t="str">
        <v/>
      </c>
      <c r="AB20" s="40"/>
    </row>
    <row r="21" spans="1:28" ht="12.75" customHeight="1" x14ac:dyDescent="0.2">
      <c r="A21" s="6">
        <v>5235</v>
      </c>
      <c r="B21" s="7" t="str">
        <v/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>
        <v>2.0618556701031077E-2</v>
      </c>
      <c r="I21" s="8">
        <v>5.9</v>
      </c>
      <c r="J21" s="8" t="str">
        <v/>
      </c>
      <c r="K21" s="40"/>
      <c r="L21" s="9" t="str">
        <v/>
      </c>
      <c r="M21" s="9" t="str">
        <v/>
      </c>
      <c r="N21" s="4" t="str">
        <v/>
      </c>
      <c r="O21" s="4" t="str">
        <v/>
      </c>
      <c r="P21" s="4" t="str">
        <v/>
      </c>
      <c r="Q21" s="4" t="str">
        <v/>
      </c>
      <c r="R21" s="20" t="str">
        <v/>
      </c>
      <c r="S21" s="10" t="str">
        <v/>
      </c>
      <c r="T21" s="10" t="str">
        <v/>
      </c>
      <c r="U21" s="40"/>
      <c r="V21" s="98" t="str">
        <v/>
      </c>
      <c r="W21" s="99" t="str">
        <v/>
      </c>
      <c r="X21" s="99" t="str">
        <v/>
      </c>
      <c r="Y21" s="99" t="str">
        <v/>
      </c>
      <c r="Z21" s="99" t="str">
        <v/>
      </c>
      <c r="AA21" s="102" t="str">
        <v/>
      </c>
      <c r="AB21" s="40"/>
    </row>
    <row r="22" spans="1:28" ht="12.75" customHeight="1" x14ac:dyDescent="0.2">
      <c r="A22" s="6">
        <v>5266</v>
      </c>
      <c r="B22" s="7" t="str">
        <v/>
      </c>
      <c r="C22" s="7" t="str">
        <v/>
      </c>
      <c r="D22" s="7" t="str">
        <v/>
      </c>
      <c r="E22" s="7" t="str">
        <v/>
      </c>
      <c r="F22" s="7" t="str">
        <v/>
      </c>
      <c r="G22" s="7" t="str">
        <v/>
      </c>
      <c r="H22" s="7">
        <v>1.0204081632652962E-2</v>
      </c>
      <c r="I22" s="8">
        <v>6</v>
      </c>
      <c r="J22" s="8" t="str">
        <v/>
      </c>
      <c r="K22" s="40"/>
      <c r="L22" s="9" t="str">
        <v/>
      </c>
      <c r="M22" s="9" t="str">
        <v/>
      </c>
      <c r="N22" s="4" t="str">
        <v/>
      </c>
      <c r="O22" s="4" t="str">
        <v/>
      </c>
      <c r="P22" s="4" t="str">
        <v/>
      </c>
      <c r="Q22" s="4" t="str">
        <v/>
      </c>
      <c r="R22" s="20" t="str">
        <v/>
      </c>
      <c r="S22" s="10" t="str">
        <v/>
      </c>
      <c r="T22" s="10" t="str">
        <v/>
      </c>
      <c r="U22" s="40"/>
      <c r="V22" s="98" t="str">
        <v/>
      </c>
      <c r="W22" s="99" t="str">
        <v/>
      </c>
      <c r="X22" s="99" t="str">
        <v/>
      </c>
      <c r="Y22" s="99" t="str">
        <v/>
      </c>
      <c r="Z22" s="99" t="str">
        <v/>
      </c>
      <c r="AA22" s="102" t="str">
        <v/>
      </c>
      <c r="AB22" s="40"/>
    </row>
    <row r="23" spans="1:28" ht="12.75" customHeight="1" x14ac:dyDescent="0.2">
      <c r="A23" s="6">
        <v>5296</v>
      </c>
      <c r="B23" s="7" t="str">
        <v/>
      </c>
      <c r="C23" s="7" t="str">
        <v/>
      </c>
      <c r="D23" s="7" t="str">
        <v/>
      </c>
      <c r="E23" s="7" t="str">
        <v/>
      </c>
      <c r="F23" s="7" t="str">
        <v/>
      </c>
      <c r="G23" s="7" t="str">
        <v/>
      </c>
      <c r="H23" s="7">
        <v>1.0101010101010166E-2</v>
      </c>
      <c r="I23" s="8">
        <v>5.9</v>
      </c>
      <c r="J23" s="8" t="str">
        <v/>
      </c>
      <c r="K23" s="40"/>
      <c r="L23" s="9" t="str">
        <v/>
      </c>
      <c r="M23" s="9" t="str">
        <v/>
      </c>
      <c r="N23" s="4" t="str">
        <v/>
      </c>
      <c r="O23" s="4" t="str">
        <v/>
      </c>
      <c r="P23" s="4" t="str">
        <v/>
      </c>
      <c r="Q23" s="4" t="str">
        <v/>
      </c>
      <c r="R23" s="20" t="str">
        <v/>
      </c>
      <c r="S23" s="10" t="str">
        <v/>
      </c>
      <c r="T23" s="10" t="str">
        <v/>
      </c>
      <c r="U23" s="40"/>
      <c r="V23" s="98" t="str">
        <v/>
      </c>
      <c r="W23" s="99" t="str">
        <v/>
      </c>
      <c r="X23" s="99" t="str">
        <v/>
      </c>
      <c r="Y23" s="99" t="str">
        <v/>
      </c>
      <c r="Z23" s="99" t="str">
        <v/>
      </c>
      <c r="AA23" s="102" t="str">
        <v/>
      </c>
      <c r="AB23" s="40"/>
    </row>
    <row r="24" spans="1:28" ht="12.75" customHeight="1" x14ac:dyDescent="0.2">
      <c r="A24" s="6">
        <v>5327</v>
      </c>
      <c r="B24" s="7" t="str">
        <v/>
      </c>
      <c r="C24" s="7" t="str">
        <v/>
      </c>
      <c r="D24" s="7" t="str">
        <v/>
      </c>
      <c r="E24" s="7" t="str">
        <v/>
      </c>
      <c r="F24" s="7" t="str">
        <v/>
      </c>
      <c r="G24" s="7" t="str">
        <v/>
      </c>
      <c r="H24" s="7">
        <v>3.0303030303030276E-2</v>
      </c>
      <c r="I24" s="8">
        <v>6</v>
      </c>
      <c r="J24" s="8" t="str">
        <v/>
      </c>
      <c r="K24" s="40"/>
      <c r="L24" s="9" t="str">
        <v/>
      </c>
      <c r="M24" s="9" t="str">
        <v/>
      </c>
      <c r="N24" s="4" t="str">
        <v/>
      </c>
      <c r="O24" s="4" t="str">
        <v/>
      </c>
      <c r="P24" s="4" t="str">
        <v/>
      </c>
      <c r="Q24" s="4" t="str">
        <v/>
      </c>
      <c r="R24" s="20" t="str">
        <v/>
      </c>
      <c r="S24" s="10" t="str">
        <v/>
      </c>
      <c r="T24" s="10" t="str">
        <v/>
      </c>
      <c r="U24" s="40"/>
      <c r="V24" s="98" t="str">
        <v/>
      </c>
      <c r="W24" s="99" t="str">
        <v/>
      </c>
      <c r="X24" s="99" t="str">
        <v/>
      </c>
      <c r="Y24" s="99" t="str">
        <v/>
      </c>
      <c r="Z24" s="99" t="str">
        <v/>
      </c>
      <c r="AA24" s="102" t="str">
        <v/>
      </c>
      <c r="AB24" s="40"/>
    </row>
    <row r="25" spans="1:28" ht="12.75" customHeight="1" x14ac:dyDescent="0.2">
      <c r="A25" s="6">
        <v>5358</v>
      </c>
      <c r="B25" s="7" t="str">
        <v/>
      </c>
      <c r="C25" s="7" t="str">
        <v/>
      </c>
      <c r="D25" s="7" t="str">
        <v/>
      </c>
      <c r="E25" s="7" t="str">
        <v/>
      </c>
      <c r="F25" s="7" t="str">
        <v/>
      </c>
      <c r="G25" s="7" t="str">
        <v/>
      </c>
      <c r="H25" s="7">
        <v>2.0000000000000018E-2</v>
      </c>
      <c r="I25" s="8">
        <v>6</v>
      </c>
      <c r="J25" s="8" t="str">
        <v/>
      </c>
      <c r="K25" s="40"/>
      <c r="L25" s="9" t="str">
        <v/>
      </c>
      <c r="M25" s="9" t="str">
        <v/>
      </c>
      <c r="N25" s="4" t="str">
        <v/>
      </c>
      <c r="O25" s="4" t="str">
        <v/>
      </c>
      <c r="P25" s="4" t="str">
        <v/>
      </c>
      <c r="Q25" s="4" t="str">
        <v/>
      </c>
      <c r="R25" s="20" t="str">
        <v/>
      </c>
      <c r="S25" s="10" t="str">
        <v/>
      </c>
      <c r="T25" s="10" t="str">
        <v/>
      </c>
      <c r="U25" s="40"/>
      <c r="V25" s="98" t="str">
        <v/>
      </c>
      <c r="W25" s="99" t="str">
        <v/>
      </c>
      <c r="X25" s="99" t="str">
        <v/>
      </c>
      <c r="Y25" s="99" t="str">
        <v/>
      </c>
      <c r="Z25" s="99" t="str">
        <v/>
      </c>
      <c r="AA25" s="102" t="str">
        <v/>
      </c>
      <c r="AB25" s="40"/>
    </row>
    <row r="26" spans="1:28" ht="12.75" customHeight="1" x14ac:dyDescent="0.2">
      <c r="A26" s="6">
        <v>5388</v>
      </c>
      <c r="B26" s="7" t="str">
        <v/>
      </c>
      <c r="C26" s="7" t="str">
        <v/>
      </c>
      <c r="D26" s="7" t="str">
        <v/>
      </c>
      <c r="E26" s="7" t="str">
        <v/>
      </c>
      <c r="F26" s="7" t="str">
        <v/>
      </c>
      <c r="G26" s="7" t="str">
        <v/>
      </c>
      <c r="H26" s="7">
        <v>1.0000000000000009E-2</v>
      </c>
      <c r="I26" s="8">
        <v>6.1</v>
      </c>
      <c r="J26" s="8" t="str">
        <v/>
      </c>
      <c r="K26" s="40"/>
      <c r="L26" s="9" t="str">
        <v/>
      </c>
      <c r="M26" s="9" t="str">
        <v/>
      </c>
      <c r="N26" s="4" t="str">
        <v/>
      </c>
      <c r="O26" s="4" t="str">
        <v/>
      </c>
      <c r="P26" s="4" t="str">
        <v/>
      </c>
      <c r="Q26" s="4" t="str">
        <v/>
      </c>
      <c r="R26" s="20" t="str">
        <v/>
      </c>
      <c r="S26" s="10" t="str">
        <v/>
      </c>
      <c r="T26" s="10" t="str">
        <v/>
      </c>
      <c r="U26" s="40"/>
      <c r="V26" s="98" t="str">
        <v/>
      </c>
      <c r="W26" s="99" t="str">
        <v/>
      </c>
      <c r="X26" s="99" t="str">
        <v/>
      </c>
      <c r="Y26" s="99" t="str">
        <v/>
      </c>
      <c r="Z26" s="99" t="str">
        <v/>
      </c>
      <c r="AA26" s="102" t="str">
        <v/>
      </c>
      <c r="AB26" s="40"/>
    </row>
    <row r="27" spans="1:28" ht="12.75" customHeight="1" x14ac:dyDescent="0.2">
      <c r="A27" s="6">
        <v>5419</v>
      </c>
      <c r="B27" s="7" t="str">
        <v/>
      </c>
      <c r="C27" s="7" t="str">
        <v/>
      </c>
      <c r="D27" s="7" t="str">
        <v/>
      </c>
      <c r="E27" s="7" t="str">
        <v/>
      </c>
      <c r="F27" s="7" t="str">
        <v/>
      </c>
      <c r="G27" s="7" t="str">
        <v/>
      </c>
      <c r="H27" s="7">
        <v>9.9009900990099098E-3</v>
      </c>
      <c r="I27" s="8">
        <v>6.1</v>
      </c>
      <c r="J27" s="8" t="str">
        <v/>
      </c>
      <c r="K27" s="40"/>
      <c r="L27" s="9" t="str">
        <v/>
      </c>
      <c r="M27" s="9" t="str">
        <v/>
      </c>
      <c r="N27" s="4" t="str">
        <v/>
      </c>
      <c r="O27" s="4" t="str">
        <v/>
      </c>
      <c r="P27" s="4" t="str">
        <v/>
      </c>
      <c r="Q27" s="4" t="str">
        <v/>
      </c>
      <c r="R27" s="20" t="str">
        <v/>
      </c>
      <c r="S27" s="10" t="str">
        <v/>
      </c>
      <c r="T27" s="10" t="str">
        <v/>
      </c>
      <c r="U27" s="40"/>
      <c r="V27" s="98" t="str">
        <v/>
      </c>
      <c r="W27" s="99" t="str">
        <v/>
      </c>
      <c r="X27" s="99" t="str">
        <v/>
      </c>
      <c r="Y27" s="99" t="str">
        <v/>
      </c>
      <c r="Z27" s="99" t="str">
        <v/>
      </c>
      <c r="AA27" s="102" t="str">
        <v/>
      </c>
      <c r="AB27" s="40"/>
    </row>
    <row r="28" spans="1:28" ht="12.75" customHeight="1" x14ac:dyDescent="0.2">
      <c r="A28" s="6">
        <v>5449</v>
      </c>
      <c r="B28" s="7" t="str">
        <v/>
      </c>
      <c r="C28" s="7" t="str">
        <v/>
      </c>
      <c r="D28" s="7" t="str">
        <v/>
      </c>
      <c r="E28" s="7" t="str">
        <v/>
      </c>
      <c r="F28" s="7" t="str">
        <v/>
      </c>
      <c r="G28" s="7" t="str">
        <v/>
      </c>
      <c r="H28" s="7">
        <v>1.0000000000000009E-2</v>
      </c>
      <c r="I28" s="8">
        <v>6.1</v>
      </c>
      <c r="J28" s="8" t="str">
        <v/>
      </c>
      <c r="K28" s="40"/>
      <c r="L28" s="9" t="str">
        <v/>
      </c>
      <c r="M28" s="9" t="str">
        <v/>
      </c>
      <c r="N28" s="4" t="str">
        <v/>
      </c>
      <c r="O28" s="4" t="str">
        <v/>
      </c>
      <c r="P28" s="4" t="str">
        <v/>
      </c>
      <c r="Q28" s="4" t="str">
        <v/>
      </c>
      <c r="R28" s="20" t="str">
        <v/>
      </c>
      <c r="S28" s="10" t="str">
        <v/>
      </c>
      <c r="T28" s="10" t="str">
        <v/>
      </c>
      <c r="U28" s="40"/>
      <c r="V28" s="98" t="str">
        <v/>
      </c>
      <c r="W28" s="99" t="str">
        <v/>
      </c>
      <c r="X28" s="99" t="str">
        <v/>
      </c>
      <c r="Y28" s="99" t="str">
        <v/>
      </c>
      <c r="Z28" s="99" t="str">
        <v/>
      </c>
      <c r="AA28" s="102" t="str">
        <v/>
      </c>
      <c r="AB28" s="40"/>
    </row>
    <row r="29" spans="1:28" ht="12.75" customHeight="1" x14ac:dyDescent="0.2">
      <c r="A29" s="6">
        <v>5480</v>
      </c>
      <c r="B29" s="7">
        <v>1.6666666666666607E-2</v>
      </c>
      <c r="C29" s="7" t="str">
        <v/>
      </c>
      <c r="D29" s="7" t="str">
        <v/>
      </c>
      <c r="E29" s="7" t="str">
        <v/>
      </c>
      <c r="F29" s="7" t="str">
        <v/>
      </c>
      <c r="G29" s="7" t="str">
        <v/>
      </c>
      <c r="H29" s="7">
        <v>1.0000000000000009E-2</v>
      </c>
      <c r="I29" s="8">
        <v>6.1</v>
      </c>
      <c r="J29" s="8" t="str">
        <v/>
      </c>
      <c r="K29" s="40"/>
      <c r="L29" s="9" t="str">
        <v/>
      </c>
      <c r="M29" s="9" t="str">
        <v/>
      </c>
      <c r="N29" s="4" t="str">
        <v/>
      </c>
      <c r="O29" s="4" t="str">
        <v/>
      </c>
      <c r="P29" s="4" t="str">
        <v/>
      </c>
      <c r="Q29" s="4" t="str">
        <v/>
      </c>
      <c r="R29" s="20" t="str">
        <v/>
      </c>
      <c r="S29" s="10" t="str">
        <v/>
      </c>
      <c r="T29" s="10" t="str">
        <v/>
      </c>
      <c r="U29" s="40"/>
      <c r="V29" s="98" t="str">
        <v/>
      </c>
      <c r="W29" s="99" t="str">
        <v/>
      </c>
      <c r="X29" s="99" t="str">
        <v/>
      </c>
      <c r="Y29" s="99" t="str">
        <v/>
      </c>
      <c r="Z29" s="99" t="str">
        <v/>
      </c>
      <c r="AA29" s="102" t="str">
        <v/>
      </c>
      <c r="AB29" s="40"/>
    </row>
    <row r="30" spans="1:28" ht="12.75" customHeight="1" x14ac:dyDescent="0.2">
      <c r="A30" s="6">
        <v>5511</v>
      </c>
      <c r="B30" s="7">
        <v>1.6666666666666607E-2</v>
      </c>
      <c r="C30" s="7" t="str">
        <v/>
      </c>
      <c r="D30" s="7" t="str">
        <v/>
      </c>
      <c r="E30" s="7" t="str">
        <v/>
      </c>
      <c r="F30" s="7" t="str">
        <v/>
      </c>
      <c r="G30" s="7" t="str">
        <v/>
      </c>
      <c r="H30" s="7">
        <v>1.0101010101010166E-2</v>
      </c>
      <c r="I30" s="8">
        <v>6.1</v>
      </c>
      <c r="J30" s="8" t="str">
        <v/>
      </c>
      <c r="K30" s="40"/>
      <c r="L30" s="9" t="str">
        <v/>
      </c>
      <c r="M30" s="9" t="str">
        <v/>
      </c>
      <c r="N30" s="4" t="str">
        <v/>
      </c>
      <c r="O30" s="4" t="str">
        <v/>
      </c>
      <c r="P30" s="4" t="str">
        <v/>
      </c>
      <c r="Q30" s="4" t="str">
        <v/>
      </c>
      <c r="R30" s="20" t="str">
        <v/>
      </c>
      <c r="S30" s="10" t="str">
        <v/>
      </c>
      <c r="T30" s="10" t="str">
        <v/>
      </c>
      <c r="U30" s="40"/>
      <c r="V30" s="98" t="str">
        <v/>
      </c>
      <c r="W30" s="99" t="str">
        <v/>
      </c>
      <c r="X30" s="99" t="str">
        <v/>
      </c>
      <c r="Y30" s="99" t="str">
        <v/>
      </c>
      <c r="Z30" s="99" t="str">
        <v/>
      </c>
      <c r="AA30" s="102" t="str">
        <v/>
      </c>
      <c r="AB30" s="40"/>
    </row>
    <row r="31" spans="1:28" ht="12.75" customHeight="1" x14ac:dyDescent="0.2">
      <c r="A31" s="6">
        <v>5539</v>
      </c>
      <c r="B31" s="7">
        <v>1.6666666666666607E-2</v>
      </c>
      <c r="C31" s="7" t="str">
        <v/>
      </c>
      <c r="D31" s="7" t="str">
        <v/>
      </c>
      <c r="E31" s="7" t="str">
        <v/>
      </c>
      <c r="F31" s="7" t="str">
        <v/>
      </c>
      <c r="G31" s="7" t="str">
        <v/>
      </c>
      <c r="H31" s="7">
        <v>0</v>
      </c>
      <c r="I31" s="8">
        <v>6.1</v>
      </c>
      <c r="J31" s="8" t="str">
        <v/>
      </c>
      <c r="K31" s="40"/>
      <c r="L31" s="9" t="str">
        <v/>
      </c>
      <c r="M31" s="9" t="str">
        <v/>
      </c>
      <c r="N31" s="4" t="str">
        <v/>
      </c>
      <c r="O31" s="4" t="str">
        <v/>
      </c>
      <c r="P31" s="4" t="str">
        <v/>
      </c>
      <c r="Q31" s="4" t="str">
        <v/>
      </c>
      <c r="R31" s="20" t="str">
        <v/>
      </c>
      <c r="S31" s="10" t="str">
        <v/>
      </c>
      <c r="T31" s="10" t="str">
        <v/>
      </c>
      <c r="U31" s="40"/>
      <c r="V31" s="98" t="str">
        <v/>
      </c>
      <c r="W31" s="99" t="str">
        <v/>
      </c>
      <c r="X31" s="99" t="str">
        <v/>
      </c>
      <c r="Y31" s="99" t="str">
        <v/>
      </c>
      <c r="Z31" s="99" t="str">
        <v/>
      </c>
      <c r="AA31" s="102" t="str">
        <v/>
      </c>
      <c r="AB31" s="40"/>
    </row>
    <row r="32" spans="1:28" ht="12.75" customHeight="1" x14ac:dyDescent="0.2">
      <c r="A32" s="6">
        <v>5570</v>
      </c>
      <c r="B32" s="7">
        <v>1.6666666666666607E-2</v>
      </c>
      <c r="C32" s="7" t="str">
        <v/>
      </c>
      <c r="D32" s="7" t="str">
        <v/>
      </c>
      <c r="E32" s="7" t="str">
        <v/>
      </c>
      <c r="F32" s="7" t="str">
        <v/>
      </c>
      <c r="G32" s="7" t="str">
        <v/>
      </c>
      <c r="H32" s="7">
        <v>2.0408163265306145E-2</v>
      </c>
      <c r="I32" s="8">
        <v>6.1</v>
      </c>
      <c r="J32" s="8" t="str">
        <v/>
      </c>
      <c r="K32" s="40"/>
      <c r="L32" s="9" t="str">
        <v/>
      </c>
      <c r="M32" s="9" t="str">
        <v/>
      </c>
      <c r="N32" s="4" t="str">
        <v/>
      </c>
      <c r="O32" s="4" t="str">
        <v/>
      </c>
      <c r="P32" s="4" t="str">
        <v/>
      </c>
      <c r="Q32" s="4" t="str">
        <v/>
      </c>
      <c r="R32" s="20" t="str">
        <v/>
      </c>
      <c r="S32" s="10" t="str">
        <v/>
      </c>
      <c r="T32" s="10" t="str">
        <v/>
      </c>
      <c r="U32" s="40"/>
      <c r="V32" s="98" t="str">
        <v/>
      </c>
      <c r="W32" s="99" t="str">
        <v/>
      </c>
      <c r="X32" s="99" t="str">
        <v/>
      </c>
      <c r="Y32" s="99" t="str">
        <v/>
      </c>
      <c r="Z32" s="99" t="str">
        <v/>
      </c>
      <c r="AA32" s="102" t="str">
        <v/>
      </c>
      <c r="AB32" s="40"/>
    </row>
    <row r="33" spans="1:28" ht="12.75" customHeight="1" x14ac:dyDescent="0.2">
      <c r="A33" s="6">
        <v>5600</v>
      </c>
      <c r="B33" s="7">
        <v>3.3898305084745672E-2</v>
      </c>
      <c r="C33" s="7" t="str">
        <v/>
      </c>
      <c r="D33" s="7" t="str">
        <v/>
      </c>
      <c r="E33" s="7" t="str">
        <v/>
      </c>
      <c r="F33" s="7" t="str">
        <v/>
      </c>
      <c r="G33" s="7" t="str">
        <v/>
      </c>
      <c r="H33" s="7">
        <v>2.020202020202011E-2</v>
      </c>
      <c r="I33" s="8">
        <v>6.1</v>
      </c>
      <c r="J33" s="8" t="str">
        <v/>
      </c>
      <c r="K33" s="40"/>
      <c r="L33" s="9" t="str">
        <v/>
      </c>
      <c r="M33" s="9" t="str">
        <v/>
      </c>
      <c r="N33" s="4" t="str">
        <v/>
      </c>
      <c r="O33" s="4" t="str">
        <v/>
      </c>
      <c r="P33" s="4" t="str">
        <v/>
      </c>
      <c r="Q33" s="4" t="str">
        <v/>
      </c>
      <c r="R33" s="20" t="str">
        <v/>
      </c>
      <c r="S33" s="10" t="str">
        <v/>
      </c>
      <c r="T33" s="10" t="str">
        <v/>
      </c>
      <c r="U33" s="40"/>
      <c r="V33" s="98" t="str">
        <v/>
      </c>
      <c r="W33" s="99" t="str">
        <v/>
      </c>
      <c r="X33" s="99" t="str">
        <v/>
      </c>
      <c r="Y33" s="99" t="str">
        <v/>
      </c>
      <c r="Z33" s="99" t="str">
        <v/>
      </c>
      <c r="AA33" s="102" t="str">
        <v/>
      </c>
      <c r="AB33" s="40"/>
    </row>
    <row r="34" spans="1:28" ht="12.75" customHeight="1" x14ac:dyDescent="0.2">
      <c r="A34" s="6">
        <v>5631</v>
      </c>
      <c r="B34" s="7">
        <v>1.6666666666666607E-2</v>
      </c>
      <c r="C34" s="7" t="str">
        <v/>
      </c>
      <c r="D34" s="7" t="str">
        <v/>
      </c>
      <c r="E34" s="7" t="str">
        <v/>
      </c>
      <c r="F34" s="7" t="str">
        <v/>
      </c>
      <c r="G34" s="7" t="str">
        <v/>
      </c>
      <c r="H34" s="7">
        <v>2.020202020202011E-2</v>
      </c>
      <c r="I34" s="8">
        <v>6.1</v>
      </c>
      <c r="J34" s="8" t="str">
        <v/>
      </c>
      <c r="K34" s="40"/>
      <c r="L34" s="9" t="str">
        <v/>
      </c>
      <c r="M34" s="9" t="str">
        <v/>
      </c>
      <c r="N34" s="4" t="str">
        <v/>
      </c>
      <c r="O34" s="4" t="str">
        <v/>
      </c>
      <c r="P34" s="4" t="str">
        <v/>
      </c>
      <c r="Q34" s="4" t="str">
        <v/>
      </c>
      <c r="R34" s="20" t="str">
        <v/>
      </c>
      <c r="S34" s="10" t="str">
        <v/>
      </c>
      <c r="T34" s="10" t="str">
        <v/>
      </c>
      <c r="U34" s="40"/>
      <c r="V34" s="98" t="str">
        <v/>
      </c>
      <c r="W34" s="99" t="str">
        <v/>
      </c>
      <c r="X34" s="99" t="str">
        <v/>
      </c>
      <c r="Y34" s="99" t="str">
        <v/>
      </c>
      <c r="Z34" s="99" t="str">
        <v/>
      </c>
      <c r="AA34" s="102" t="str">
        <v/>
      </c>
      <c r="AB34" s="40"/>
    </row>
    <row r="35" spans="1:28" ht="12.75" customHeight="1" x14ac:dyDescent="0.2">
      <c r="A35" s="6">
        <v>5661</v>
      </c>
      <c r="B35" s="7">
        <v>3.3898305084745672E-2</v>
      </c>
      <c r="C35" s="7" t="str">
        <v/>
      </c>
      <c r="D35" s="7" t="str">
        <v/>
      </c>
      <c r="E35" s="7" t="str">
        <v/>
      </c>
      <c r="F35" s="7" t="str">
        <v/>
      </c>
      <c r="G35" s="7" t="str">
        <v/>
      </c>
      <c r="H35" s="7">
        <v>1.0000000000000009E-2</v>
      </c>
      <c r="I35" s="8">
        <v>6.1</v>
      </c>
      <c r="J35" s="8" t="str">
        <v/>
      </c>
      <c r="K35" s="40"/>
      <c r="L35" s="9" t="str">
        <v/>
      </c>
      <c r="M35" s="9" t="str">
        <v/>
      </c>
      <c r="N35" s="4" t="str">
        <v/>
      </c>
      <c r="O35" s="4" t="str">
        <v/>
      </c>
      <c r="P35" s="4" t="str">
        <v/>
      </c>
      <c r="Q35" s="4" t="str">
        <v/>
      </c>
      <c r="R35" s="20" t="str">
        <v/>
      </c>
      <c r="S35" s="10" t="str">
        <v/>
      </c>
      <c r="T35" s="10" t="str">
        <v/>
      </c>
      <c r="U35" s="40"/>
      <c r="V35" s="98" t="str">
        <v/>
      </c>
      <c r="W35" s="98" t="str">
        <v/>
      </c>
      <c r="X35" s="99" t="str">
        <v/>
      </c>
      <c r="Y35" s="99" t="str">
        <v/>
      </c>
      <c r="Z35" s="99" t="str">
        <v/>
      </c>
      <c r="AA35" s="102" t="str">
        <v/>
      </c>
      <c r="AB35" s="40"/>
    </row>
    <row r="36" spans="1:28" ht="12.75" customHeight="1" x14ac:dyDescent="0.2">
      <c r="A36" s="6">
        <v>5692</v>
      </c>
      <c r="B36" s="7">
        <v>1.6666666666666607E-2</v>
      </c>
      <c r="C36" s="7" t="str">
        <v/>
      </c>
      <c r="D36" s="7" t="str">
        <v/>
      </c>
      <c r="E36" s="7" t="str">
        <v/>
      </c>
      <c r="F36" s="7" t="str">
        <v/>
      </c>
      <c r="G36" s="7" t="str">
        <v/>
      </c>
      <c r="H36" s="7">
        <v>-9.8039215686274161E-3</v>
      </c>
      <c r="I36" s="8">
        <v>6.1</v>
      </c>
      <c r="J36" s="8" t="str">
        <v/>
      </c>
      <c r="K36" s="40"/>
      <c r="L36" s="9" t="str">
        <v/>
      </c>
      <c r="M36" s="9" t="str">
        <v/>
      </c>
      <c r="N36" s="4" t="str">
        <v/>
      </c>
      <c r="O36" s="4" t="str">
        <v/>
      </c>
      <c r="P36" s="4" t="str">
        <v/>
      </c>
      <c r="Q36" s="4" t="str">
        <v/>
      </c>
      <c r="R36" s="20" t="str">
        <v/>
      </c>
      <c r="S36" s="10" t="str">
        <v/>
      </c>
      <c r="T36" s="10" t="str">
        <v/>
      </c>
      <c r="U36" s="40"/>
      <c r="V36" s="98" t="str">
        <v/>
      </c>
      <c r="W36" s="98" t="str">
        <v/>
      </c>
      <c r="X36" s="99" t="str">
        <v/>
      </c>
      <c r="Y36" s="99" t="str">
        <v/>
      </c>
      <c r="Z36" s="99" t="str">
        <v/>
      </c>
      <c r="AA36" s="102" t="str">
        <v/>
      </c>
      <c r="AB36" s="40"/>
    </row>
    <row r="37" spans="1:28" ht="12.75" customHeight="1" x14ac:dyDescent="0.2">
      <c r="A37" s="6">
        <v>5723</v>
      </c>
      <c r="B37" s="7">
        <v>1.6666666666666607E-2</v>
      </c>
      <c r="C37" s="7" t="str">
        <v/>
      </c>
      <c r="D37" s="7" t="str">
        <v/>
      </c>
      <c r="E37" s="7" t="str">
        <v/>
      </c>
      <c r="F37" s="7" t="str">
        <v/>
      </c>
      <c r="G37" s="7" t="str">
        <v/>
      </c>
      <c r="H37" s="7">
        <v>-9.8039215686274161E-3</v>
      </c>
      <c r="I37" s="8">
        <v>6.1</v>
      </c>
      <c r="J37" s="8" t="str">
        <v/>
      </c>
      <c r="K37" s="40"/>
      <c r="L37" s="9" t="str">
        <v/>
      </c>
      <c r="M37" s="9" t="str">
        <v/>
      </c>
      <c r="N37" s="4" t="str">
        <v/>
      </c>
      <c r="O37" s="4" t="str">
        <v/>
      </c>
      <c r="P37" s="4" t="str">
        <v/>
      </c>
      <c r="Q37" s="4" t="str">
        <v/>
      </c>
      <c r="R37" s="20" t="str">
        <v/>
      </c>
      <c r="S37" s="10" t="str">
        <v/>
      </c>
      <c r="T37" s="10" t="str">
        <v/>
      </c>
      <c r="U37" s="40"/>
      <c r="V37" s="98" t="str">
        <v/>
      </c>
      <c r="W37" s="98" t="str">
        <v/>
      </c>
      <c r="X37" s="99" t="str">
        <v/>
      </c>
      <c r="Y37" s="99" t="str">
        <v/>
      </c>
      <c r="Z37" s="99" t="str">
        <v/>
      </c>
      <c r="AA37" s="102" t="str">
        <v/>
      </c>
      <c r="AB37" s="40"/>
    </row>
    <row r="38" spans="1:28" ht="12.75" customHeight="1" x14ac:dyDescent="0.2">
      <c r="A38" s="6">
        <v>5753</v>
      </c>
      <c r="B38" s="7">
        <v>0</v>
      </c>
      <c r="C38" s="7" t="str">
        <v/>
      </c>
      <c r="D38" s="7" t="str">
        <v/>
      </c>
      <c r="E38" s="7" t="str">
        <v/>
      </c>
      <c r="F38" s="7" t="str">
        <v/>
      </c>
      <c r="G38" s="7" t="str">
        <v/>
      </c>
      <c r="H38" s="7">
        <v>9.9009900990099098E-3</v>
      </c>
      <c r="I38" s="8">
        <v>6.1</v>
      </c>
      <c r="J38" s="8" t="str">
        <v/>
      </c>
      <c r="K38" s="40"/>
      <c r="L38" s="9" t="str">
        <v/>
      </c>
      <c r="M38" s="9" t="str">
        <v/>
      </c>
      <c r="N38" s="4" t="str">
        <v/>
      </c>
      <c r="O38" s="4" t="str">
        <v/>
      </c>
      <c r="P38" s="4" t="str">
        <v/>
      </c>
      <c r="Q38" s="4" t="str">
        <v/>
      </c>
      <c r="R38" s="20" t="str">
        <v/>
      </c>
      <c r="S38" s="10" t="str">
        <v/>
      </c>
      <c r="T38" s="10" t="str">
        <v/>
      </c>
      <c r="U38" s="40"/>
      <c r="V38" s="98" t="str">
        <v/>
      </c>
      <c r="W38" s="98" t="str">
        <v/>
      </c>
      <c r="X38" s="99" t="str">
        <v/>
      </c>
      <c r="Y38" s="99" t="str">
        <v/>
      </c>
      <c r="Z38" s="99" t="str">
        <v/>
      </c>
      <c r="AA38" s="102" t="str">
        <v/>
      </c>
      <c r="AB38" s="40"/>
    </row>
    <row r="39" spans="1:28" ht="12.75" customHeight="1" x14ac:dyDescent="0.2">
      <c r="A39" s="6">
        <v>5784</v>
      </c>
      <c r="B39" s="7">
        <v>3.2786885245901676E-2</v>
      </c>
      <c r="C39" s="7" t="str">
        <v/>
      </c>
      <c r="D39" s="7" t="str">
        <v/>
      </c>
      <c r="E39" s="7" t="str">
        <v/>
      </c>
      <c r="F39" s="7" t="str">
        <v/>
      </c>
      <c r="G39" s="7" t="str">
        <v/>
      </c>
      <c r="H39" s="7">
        <v>9.8039215686276382E-3</v>
      </c>
      <c r="I39" s="8">
        <v>6.3</v>
      </c>
      <c r="J39" s="8" t="str">
        <v/>
      </c>
      <c r="K39" s="40"/>
      <c r="L39" s="9" t="str">
        <v/>
      </c>
      <c r="M39" s="9" t="str">
        <v/>
      </c>
      <c r="N39" s="4" t="str">
        <v/>
      </c>
      <c r="O39" s="4" t="str">
        <v/>
      </c>
      <c r="P39" s="4" t="str">
        <v/>
      </c>
      <c r="Q39" s="4" t="str">
        <v/>
      </c>
      <c r="R39" s="20" t="str">
        <v/>
      </c>
      <c r="S39" s="10" t="str">
        <v/>
      </c>
      <c r="T39" s="10" t="str">
        <v/>
      </c>
      <c r="U39" s="40"/>
      <c r="V39" s="98" t="str">
        <v/>
      </c>
      <c r="W39" s="98" t="str">
        <v/>
      </c>
      <c r="X39" s="99" t="str">
        <v/>
      </c>
      <c r="Y39" s="99" t="str">
        <v/>
      </c>
      <c r="Z39" s="99" t="str">
        <v/>
      </c>
      <c r="AA39" s="102" t="str">
        <v/>
      </c>
      <c r="AB39" s="40"/>
    </row>
    <row r="40" spans="1:28" ht="12.75" customHeight="1" x14ac:dyDescent="0.2">
      <c r="A40" s="6">
        <v>5814</v>
      </c>
      <c r="B40" s="7">
        <v>3.2786885245901676E-2</v>
      </c>
      <c r="C40" s="7" t="str">
        <v/>
      </c>
      <c r="D40" s="7" t="str">
        <v/>
      </c>
      <c r="E40" s="7" t="str">
        <v/>
      </c>
      <c r="F40" s="7" t="str">
        <v/>
      </c>
      <c r="G40" s="7" t="str">
        <v/>
      </c>
      <c r="H40" s="7">
        <v>1.980198019801982E-2</v>
      </c>
      <c r="I40" s="8">
        <v>6.3</v>
      </c>
      <c r="J40" s="8" t="str">
        <v/>
      </c>
      <c r="K40" s="40"/>
      <c r="L40" s="9" t="str">
        <v/>
      </c>
      <c r="M40" s="9" t="str">
        <v/>
      </c>
      <c r="N40" s="4" t="str">
        <v/>
      </c>
      <c r="O40" s="4" t="str">
        <v/>
      </c>
      <c r="P40" s="4" t="str">
        <v/>
      </c>
      <c r="Q40" s="4" t="str">
        <v/>
      </c>
      <c r="R40" s="20" t="str">
        <v/>
      </c>
      <c r="S40" s="10" t="str">
        <v/>
      </c>
      <c r="T40" s="10" t="str">
        <v/>
      </c>
      <c r="U40" s="40"/>
      <c r="V40" s="98" t="str">
        <v/>
      </c>
      <c r="W40" s="98" t="str">
        <v/>
      </c>
      <c r="X40" s="99" t="str">
        <v/>
      </c>
      <c r="Y40" s="99" t="str">
        <v/>
      </c>
      <c r="Z40" s="99" t="str">
        <v/>
      </c>
      <c r="AA40" s="102" t="str">
        <v/>
      </c>
      <c r="AB40" s="40"/>
    </row>
    <row r="41" spans="1:28" ht="12.75" customHeight="1" x14ac:dyDescent="0.2">
      <c r="A41" s="6">
        <v>5845</v>
      </c>
      <c r="B41" s="7">
        <v>4.9180327868852514E-2</v>
      </c>
      <c r="C41" s="7" t="str">
        <v/>
      </c>
      <c r="D41" s="7" t="str">
        <v/>
      </c>
      <c r="E41" s="7" t="str">
        <v/>
      </c>
      <c r="F41" s="7" t="str">
        <v/>
      </c>
      <c r="G41" s="7" t="str">
        <v/>
      </c>
      <c r="H41" s="7">
        <v>2.9702970297029729E-2</v>
      </c>
      <c r="I41" s="8">
        <v>6.4</v>
      </c>
      <c r="J41" s="8" t="str">
        <v/>
      </c>
      <c r="K41" s="40"/>
      <c r="L41" s="9" t="str">
        <v/>
      </c>
      <c r="M41" s="9" t="str">
        <v/>
      </c>
      <c r="N41" s="9" t="str">
        <v/>
      </c>
      <c r="O41" s="4" t="str">
        <v/>
      </c>
      <c r="P41" s="4" t="str">
        <v/>
      </c>
      <c r="Q41" s="4" t="str">
        <v/>
      </c>
      <c r="R41" s="20" t="str">
        <v/>
      </c>
      <c r="S41" s="10" t="str">
        <v/>
      </c>
      <c r="T41" s="10" t="str">
        <v/>
      </c>
      <c r="U41" s="40"/>
      <c r="V41" s="98" t="str">
        <v/>
      </c>
      <c r="W41" s="98" t="str">
        <v/>
      </c>
      <c r="X41" s="99" t="str">
        <v/>
      </c>
      <c r="Y41" s="99" t="str">
        <v/>
      </c>
      <c r="Z41" s="99" t="str">
        <v/>
      </c>
      <c r="AA41" s="102" t="str">
        <v/>
      </c>
      <c r="AB41" s="40"/>
    </row>
    <row r="42" spans="1:28" ht="12.75" customHeight="1" x14ac:dyDescent="0.2">
      <c r="A42" s="6">
        <v>5876</v>
      </c>
      <c r="B42" s="7">
        <v>6.5573770491803351E-2</v>
      </c>
      <c r="C42" s="7" t="str">
        <v/>
      </c>
      <c r="D42" s="7" t="str">
        <v/>
      </c>
      <c r="E42" s="7" t="str">
        <v/>
      </c>
      <c r="F42" s="7" t="str">
        <v/>
      </c>
      <c r="G42" s="7" t="str">
        <v/>
      </c>
      <c r="H42" s="7">
        <v>4.0000000000000036E-2</v>
      </c>
      <c r="I42" s="8">
        <v>6.5</v>
      </c>
      <c r="J42" s="8" t="str">
        <v/>
      </c>
      <c r="K42" s="40"/>
      <c r="L42" s="9" t="str">
        <v/>
      </c>
      <c r="M42" s="9" t="str">
        <v/>
      </c>
      <c r="N42" s="9" t="str">
        <v/>
      </c>
      <c r="O42" s="4" t="str">
        <v/>
      </c>
      <c r="P42" s="4" t="str">
        <v/>
      </c>
      <c r="Q42" s="4" t="str">
        <v/>
      </c>
      <c r="R42" s="20" t="str">
        <v/>
      </c>
      <c r="S42" s="10" t="str">
        <v/>
      </c>
      <c r="T42" s="10" t="str">
        <v/>
      </c>
      <c r="U42" s="40"/>
      <c r="V42" s="98" t="str">
        <v/>
      </c>
      <c r="W42" s="98" t="str">
        <v/>
      </c>
      <c r="X42" s="99" t="str">
        <v/>
      </c>
      <c r="Y42" s="99" t="str">
        <v/>
      </c>
      <c r="Z42" s="99" t="str">
        <v/>
      </c>
      <c r="AA42" s="102" t="str">
        <v/>
      </c>
      <c r="AB42" s="40"/>
    </row>
    <row r="43" spans="1:28" ht="12.75" customHeight="1" x14ac:dyDescent="0.2">
      <c r="A43" s="6">
        <v>5905</v>
      </c>
      <c r="B43" s="7">
        <v>6.5573770491803351E-2</v>
      </c>
      <c r="C43" s="7" t="str">
        <v/>
      </c>
      <c r="D43" s="7" t="str">
        <v/>
      </c>
      <c r="E43" s="7" t="str">
        <v/>
      </c>
      <c r="F43" s="7" t="str">
        <v/>
      </c>
      <c r="G43" s="7" t="str">
        <v/>
      </c>
      <c r="H43" s="7">
        <v>6.0606060606060552E-2</v>
      </c>
      <c r="I43" s="8">
        <v>6.5</v>
      </c>
      <c r="J43" s="8" t="str">
        <v/>
      </c>
      <c r="K43" s="40"/>
      <c r="L43" s="9" t="str">
        <v/>
      </c>
      <c r="M43" s="9" t="str">
        <v/>
      </c>
      <c r="N43" s="9" t="str">
        <v/>
      </c>
      <c r="O43" s="4" t="str">
        <v/>
      </c>
      <c r="P43" s="4" t="str">
        <v/>
      </c>
      <c r="Q43" s="4" t="str">
        <v/>
      </c>
      <c r="R43" s="20" t="str">
        <v/>
      </c>
      <c r="S43" s="10" t="str">
        <v/>
      </c>
      <c r="T43" s="10" t="str">
        <v/>
      </c>
      <c r="U43" s="40"/>
      <c r="V43" s="98" t="str">
        <v/>
      </c>
      <c r="W43" s="98" t="str">
        <v/>
      </c>
      <c r="X43" s="99" t="str">
        <v/>
      </c>
      <c r="Y43" s="99" t="str">
        <v/>
      </c>
      <c r="Z43" s="99" t="str">
        <v/>
      </c>
      <c r="AA43" s="102" t="str">
        <v/>
      </c>
      <c r="AB43" s="40"/>
    </row>
    <row r="44" spans="1:28" ht="12.75" customHeight="1" x14ac:dyDescent="0.2">
      <c r="A44" s="6">
        <v>5936</v>
      </c>
      <c r="B44" s="7">
        <v>6.5573770491803351E-2</v>
      </c>
      <c r="C44" s="7" t="str">
        <v/>
      </c>
      <c r="D44" s="7" t="str">
        <v/>
      </c>
      <c r="E44" s="7" t="str">
        <v/>
      </c>
      <c r="F44" s="7" t="str">
        <v/>
      </c>
      <c r="G44" s="7" t="str">
        <v/>
      </c>
      <c r="H44" s="7">
        <v>6.0000000000000053E-2</v>
      </c>
      <c r="I44" s="8">
        <v>6.5</v>
      </c>
      <c r="J44" s="8" t="str">
        <v/>
      </c>
      <c r="K44" s="40"/>
      <c r="L44" s="9" t="str">
        <v/>
      </c>
      <c r="M44" s="9" t="str">
        <v/>
      </c>
      <c r="N44" s="9" t="str">
        <v/>
      </c>
      <c r="O44" s="4" t="str">
        <v/>
      </c>
      <c r="P44" s="4" t="str">
        <v/>
      </c>
      <c r="Q44" s="4" t="str">
        <v/>
      </c>
      <c r="R44" s="20" t="str">
        <v/>
      </c>
      <c r="S44" s="10" t="str">
        <v/>
      </c>
      <c r="T44" s="10" t="str">
        <v/>
      </c>
      <c r="U44" s="40"/>
      <c r="V44" s="98" t="str">
        <v/>
      </c>
      <c r="W44" s="98" t="str">
        <v/>
      </c>
      <c r="X44" s="99" t="str">
        <v/>
      </c>
      <c r="Y44" s="99" t="str">
        <v/>
      </c>
      <c r="Z44" s="99" t="str">
        <v/>
      </c>
      <c r="AA44" s="102" t="str">
        <v/>
      </c>
      <c r="AB44" s="40"/>
    </row>
    <row r="45" spans="1:28" ht="12.75" customHeight="1" x14ac:dyDescent="0.2">
      <c r="A45" s="6">
        <v>5966</v>
      </c>
      <c r="B45" s="7">
        <v>6.5573770491803351E-2</v>
      </c>
      <c r="C45" s="7" t="str">
        <v/>
      </c>
      <c r="D45" s="7" t="str">
        <v/>
      </c>
      <c r="E45" s="7" t="str">
        <v/>
      </c>
      <c r="F45" s="7" t="str">
        <v/>
      </c>
      <c r="G45" s="7" t="str">
        <v/>
      </c>
      <c r="H45" s="7">
        <v>5.9405940594059459E-2</v>
      </c>
      <c r="I45" s="8">
        <v>6.5</v>
      </c>
      <c r="J45" s="8" t="str">
        <v/>
      </c>
      <c r="K45" s="40"/>
      <c r="L45" s="9" t="str">
        <v/>
      </c>
      <c r="M45" s="9" t="str">
        <v/>
      </c>
      <c r="N45" s="9" t="str">
        <v/>
      </c>
      <c r="O45" s="4" t="str">
        <v/>
      </c>
      <c r="P45" s="4" t="str">
        <v/>
      </c>
      <c r="Q45" s="4" t="str">
        <v/>
      </c>
      <c r="R45" s="20" t="str">
        <v/>
      </c>
      <c r="S45" s="10" t="str">
        <v/>
      </c>
      <c r="T45" s="10" t="str">
        <v/>
      </c>
      <c r="U45" s="40"/>
      <c r="V45" s="98" t="str">
        <v/>
      </c>
      <c r="W45" s="98" t="str">
        <v/>
      </c>
      <c r="X45" s="99" t="str">
        <v/>
      </c>
      <c r="Y45" s="99" t="str">
        <v/>
      </c>
      <c r="Z45" s="99" t="str">
        <v/>
      </c>
      <c r="AA45" s="102" t="str">
        <v/>
      </c>
      <c r="AB45" s="40"/>
    </row>
    <row r="46" spans="1:28" ht="12.75" customHeight="1" x14ac:dyDescent="0.2">
      <c r="A46" s="6">
        <v>5997</v>
      </c>
      <c r="B46" s="7">
        <v>8.1967213114754189E-2</v>
      </c>
      <c r="C46" s="7" t="str">
        <v/>
      </c>
      <c r="D46" s="7" t="str">
        <v/>
      </c>
      <c r="E46" s="7" t="str">
        <v/>
      </c>
      <c r="F46" s="7" t="str">
        <v/>
      </c>
      <c r="G46" s="7" t="str">
        <v/>
      </c>
      <c r="H46" s="7">
        <v>6.9306930693069368E-2</v>
      </c>
      <c r="I46" s="8">
        <v>6.6</v>
      </c>
      <c r="J46" s="8" t="str">
        <v/>
      </c>
      <c r="K46" s="40"/>
      <c r="L46" s="9" t="str">
        <v/>
      </c>
      <c r="M46" s="9" t="str">
        <v/>
      </c>
      <c r="N46" s="9" t="str">
        <v/>
      </c>
      <c r="O46" s="4" t="str">
        <v/>
      </c>
      <c r="P46" s="4" t="str">
        <v/>
      </c>
      <c r="Q46" s="4" t="str">
        <v/>
      </c>
      <c r="R46" s="20" t="str">
        <v/>
      </c>
      <c r="S46" s="10" t="str">
        <v/>
      </c>
      <c r="T46" s="10" t="str">
        <v/>
      </c>
      <c r="U46" s="40"/>
      <c r="V46" s="98" t="str">
        <v/>
      </c>
      <c r="W46" s="98" t="str">
        <v/>
      </c>
      <c r="X46" s="99" t="str">
        <v/>
      </c>
      <c r="Y46" s="99" t="str">
        <v/>
      </c>
      <c r="Z46" s="99" t="str">
        <v/>
      </c>
      <c r="AA46" s="102" t="str">
        <v/>
      </c>
      <c r="AB46" s="40"/>
    </row>
    <row r="47" spans="1:28" ht="12.75" customHeight="1" x14ac:dyDescent="0.2">
      <c r="A47" s="6">
        <v>6027</v>
      </c>
      <c r="B47" s="7">
        <v>8.1967213114754189E-2</v>
      </c>
      <c r="C47" s="7" t="str">
        <v/>
      </c>
      <c r="D47" s="7" t="str">
        <v/>
      </c>
      <c r="E47" s="7" t="str">
        <v/>
      </c>
      <c r="F47" s="7" t="str">
        <v/>
      </c>
      <c r="G47" s="7" t="str">
        <v/>
      </c>
      <c r="H47" s="7">
        <v>6.9306930693069368E-2</v>
      </c>
      <c r="I47" s="8">
        <v>6.6</v>
      </c>
      <c r="J47" s="8" t="str">
        <v/>
      </c>
      <c r="K47" s="40"/>
      <c r="L47" s="9" t="str">
        <v/>
      </c>
      <c r="M47" s="9" t="str">
        <v/>
      </c>
      <c r="N47" s="9" t="str">
        <v/>
      </c>
      <c r="O47" s="4" t="str">
        <v/>
      </c>
      <c r="P47" s="4" t="str">
        <v/>
      </c>
      <c r="Q47" s="4" t="str">
        <v/>
      </c>
      <c r="R47" s="20" t="str">
        <v/>
      </c>
      <c r="S47" s="10" t="str">
        <v/>
      </c>
      <c r="T47" s="10" t="str">
        <v/>
      </c>
      <c r="U47" s="40"/>
      <c r="V47" s="98" t="str">
        <v/>
      </c>
      <c r="W47" s="98" t="str">
        <v/>
      </c>
      <c r="X47" s="99" t="str">
        <v/>
      </c>
      <c r="Y47" s="99" t="str">
        <v/>
      </c>
      <c r="Z47" s="99" t="str">
        <v/>
      </c>
      <c r="AA47" s="102" t="str">
        <v/>
      </c>
      <c r="AB47" s="40"/>
    </row>
    <row r="48" spans="1:28" ht="12.75" customHeight="1" x14ac:dyDescent="0.2">
      <c r="A48" s="6">
        <v>6058</v>
      </c>
      <c r="B48" s="7">
        <v>8.1967213114754189E-2</v>
      </c>
      <c r="C48" s="7" t="str">
        <v/>
      </c>
      <c r="D48" s="7" t="str">
        <v/>
      </c>
      <c r="E48" s="7" t="str">
        <v/>
      </c>
      <c r="F48" s="7" t="str">
        <v/>
      </c>
      <c r="G48" s="7" t="str">
        <v/>
      </c>
      <c r="H48" s="7">
        <v>7.9207920792079278E-2</v>
      </c>
      <c r="I48" s="8">
        <v>6.6</v>
      </c>
      <c r="J48" s="8" t="str">
        <v/>
      </c>
      <c r="K48" s="40"/>
      <c r="L48" s="9" t="str">
        <v/>
      </c>
      <c r="M48" s="9" t="str">
        <v/>
      </c>
      <c r="N48" s="9" t="str">
        <v/>
      </c>
      <c r="O48" s="4" t="str">
        <v/>
      </c>
      <c r="P48" s="4" t="str">
        <v/>
      </c>
      <c r="Q48" s="4" t="str">
        <v/>
      </c>
      <c r="R48" s="20" t="str">
        <v/>
      </c>
      <c r="S48" s="10" t="str">
        <v/>
      </c>
      <c r="T48" s="10" t="str">
        <v/>
      </c>
      <c r="U48" s="40"/>
      <c r="V48" s="98" t="str">
        <v/>
      </c>
      <c r="W48" s="98" t="str">
        <v/>
      </c>
      <c r="X48" s="99" t="str">
        <v/>
      </c>
      <c r="Y48" s="99" t="str">
        <v/>
      </c>
      <c r="Z48" s="99" t="str">
        <v/>
      </c>
      <c r="AA48" s="102" t="str">
        <v/>
      </c>
      <c r="AB48" s="40"/>
    </row>
    <row r="49" spans="1:28" ht="12.75" customHeight="1" x14ac:dyDescent="0.2">
      <c r="A49" s="6">
        <v>6089</v>
      </c>
      <c r="B49" s="7">
        <v>0.11475409836065587</v>
      </c>
      <c r="C49" s="7" t="str">
        <v/>
      </c>
      <c r="D49" s="7" t="str">
        <v/>
      </c>
      <c r="E49" s="7" t="str">
        <v/>
      </c>
      <c r="F49" s="7" t="str">
        <v/>
      </c>
      <c r="G49" s="7" t="str">
        <v/>
      </c>
      <c r="H49" s="7">
        <v>9.9009900990099098E-2</v>
      </c>
      <c r="I49" s="8">
        <v>6.8</v>
      </c>
      <c r="J49" s="8" t="str">
        <v/>
      </c>
      <c r="K49" s="40"/>
      <c r="L49" s="9" t="str">
        <v/>
      </c>
      <c r="M49" s="9" t="str">
        <v/>
      </c>
      <c r="N49" s="9" t="str">
        <v/>
      </c>
      <c r="O49" s="4" t="str">
        <v/>
      </c>
      <c r="P49" s="4" t="str">
        <v/>
      </c>
      <c r="Q49" s="4" t="str">
        <v/>
      </c>
      <c r="R49" s="20" t="str">
        <v/>
      </c>
      <c r="S49" s="10" t="str">
        <v/>
      </c>
      <c r="T49" s="10" t="str">
        <v/>
      </c>
      <c r="U49" s="40"/>
      <c r="V49" s="98" t="str">
        <v/>
      </c>
      <c r="W49" s="98" t="str">
        <v/>
      </c>
      <c r="X49" s="99" t="str">
        <v/>
      </c>
      <c r="Y49" s="99" t="str">
        <v/>
      </c>
      <c r="Z49" s="99" t="str">
        <v/>
      </c>
      <c r="AA49" s="102" t="str">
        <v/>
      </c>
      <c r="AB49" s="40"/>
    </row>
    <row r="50" spans="1:28" ht="12.75" customHeight="1" x14ac:dyDescent="0.2">
      <c r="A50" s="6">
        <v>6119</v>
      </c>
      <c r="B50" s="7">
        <v>0.1311475409836067</v>
      </c>
      <c r="C50" s="7" t="str">
        <v/>
      </c>
      <c r="D50" s="7" t="str">
        <v/>
      </c>
      <c r="E50" s="7" t="str">
        <v/>
      </c>
      <c r="F50" s="7" t="str">
        <v/>
      </c>
      <c r="G50" s="7" t="str">
        <v/>
      </c>
      <c r="H50" s="7">
        <v>0.10784313725490202</v>
      </c>
      <c r="I50" s="8">
        <v>6.9</v>
      </c>
      <c r="J50" s="8" t="str">
        <v/>
      </c>
      <c r="K50" s="40"/>
      <c r="L50" s="9" t="str">
        <v/>
      </c>
      <c r="M50" s="9" t="str">
        <v/>
      </c>
      <c r="N50" s="9" t="str">
        <v/>
      </c>
      <c r="O50" s="4" t="str">
        <v/>
      </c>
      <c r="P50" s="4" t="str">
        <v/>
      </c>
      <c r="Q50" s="4" t="str">
        <v/>
      </c>
      <c r="R50" s="20" t="str">
        <v/>
      </c>
      <c r="S50" s="10" t="str">
        <v/>
      </c>
      <c r="T50" s="10" t="str">
        <v/>
      </c>
      <c r="U50" s="40"/>
      <c r="V50" s="98" t="str">
        <v/>
      </c>
      <c r="W50" s="98" t="str">
        <v/>
      </c>
      <c r="X50" s="99" t="str">
        <v/>
      </c>
      <c r="Y50" s="99" t="str">
        <v/>
      </c>
      <c r="Z50" s="99" t="str">
        <v/>
      </c>
      <c r="AA50" s="102" t="str">
        <v/>
      </c>
      <c r="AB50" s="40"/>
    </row>
    <row r="51" spans="1:28" ht="12.75" customHeight="1" x14ac:dyDescent="0.2">
      <c r="A51" s="6">
        <v>6150</v>
      </c>
      <c r="B51" s="7">
        <v>0.12698412698412698</v>
      </c>
      <c r="C51" s="7" t="str">
        <v/>
      </c>
      <c r="D51" s="7" t="str">
        <v/>
      </c>
      <c r="E51" s="7" t="str">
        <v/>
      </c>
      <c r="F51" s="7" t="str">
        <v/>
      </c>
      <c r="G51" s="7" t="str">
        <v/>
      </c>
      <c r="H51" s="7">
        <v>0.11650485436893199</v>
      </c>
      <c r="I51" s="8">
        <v>7.1</v>
      </c>
      <c r="J51" s="8" t="str">
        <v/>
      </c>
      <c r="K51" s="40"/>
      <c r="L51" s="9" t="str">
        <v/>
      </c>
      <c r="M51" s="9" t="str">
        <v/>
      </c>
      <c r="N51" s="9" t="str">
        <v/>
      </c>
      <c r="O51" s="4" t="str">
        <v/>
      </c>
      <c r="P51" s="4" t="str">
        <v/>
      </c>
      <c r="Q51" s="4" t="str">
        <v/>
      </c>
      <c r="R51" s="20" t="str">
        <v/>
      </c>
      <c r="S51" s="10" t="str">
        <v/>
      </c>
      <c r="T51" s="10" t="str">
        <v/>
      </c>
      <c r="U51" s="40"/>
      <c r="V51" s="98" t="str">
        <v/>
      </c>
      <c r="W51" s="98" t="str">
        <v/>
      </c>
      <c r="X51" s="99" t="str">
        <v/>
      </c>
      <c r="Y51" s="99" t="str">
        <v/>
      </c>
      <c r="Z51" s="99" t="str">
        <v/>
      </c>
      <c r="AA51" s="102" t="str">
        <v/>
      </c>
      <c r="AB51" s="40"/>
    </row>
    <row r="52" spans="1:28" ht="12.75" customHeight="1" x14ac:dyDescent="0.2">
      <c r="A52" s="6">
        <v>6180</v>
      </c>
      <c r="B52" s="7">
        <v>0.14285714285714302</v>
      </c>
      <c r="C52" s="7" t="str">
        <v/>
      </c>
      <c r="D52" s="7" t="str">
        <v/>
      </c>
      <c r="E52" s="7" t="str">
        <v/>
      </c>
      <c r="F52" s="7" t="str">
        <v/>
      </c>
      <c r="G52" s="7" t="str">
        <v/>
      </c>
      <c r="H52" s="7">
        <v>0.12621359223300965</v>
      </c>
      <c r="I52" s="8">
        <v>7.2</v>
      </c>
      <c r="J52" s="8" t="str">
        <v/>
      </c>
      <c r="K52" s="40"/>
      <c r="L52" s="9" t="str">
        <v/>
      </c>
      <c r="M52" s="9" t="str">
        <v/>
      </c>
      <c r="N52" s="9" t="str">
        <v/>
      </c>
      <c r="O52" s="4" t="str">
        <v/>
      </c>
      <c r="P52" s="4" t="str">
        <v/>
      </c>
      <c r="Q52" s="4" t="str">
        <v/>
      </c>
      <c r="R52" s="20" t="str">
        <v/>
      </c>
      <c r="S52" s="10" t="str">
        <v/>
      </c>
      <c r="T52" s="10" t="str">
        <v/>
      </c>
      <c r="U52" s="40"/>
      <c r="V52" s="98" t="str">
        <v/>
      </c>
      <c r="W52" s="98" t="str">
        <v/>
      </c>
      <c r="X52" s="99" t="str">
        <v/>
      </c>
      <c r="Y52" s="99" t="str">
        <v/>
      </c>
      <c r="Z52" s="99" t="str">
        <v/>
      </c>
      <c r="AA52" s="102" t="str">
        <v/>
      </c>
      <c r="AB52" s="40"/>
    </row>
    <row r="53" spans="1:28" ht="12.75" customHeight="1" x14ac:dyDescent="0.2">
      <c r="A53" s="6">
        <v>6211</v>
      </c>
      <c r="B53" s="7">
        <v>0.15625</v>
      </c>
      <c r="C53" s="7" t="str">
        <v/>
      </c>
      <c r="D53" s="7">
        <v>7.2408274971694553E-2</v>
      </c>
      <c r="E53" s="7" t="str">
        <v/>
      </c>
      <c r="F53" s="7" t="str">
        <v/>
      </c>
      <c r="G53" s="7" t="str">
        <v/>
      </c>
      <c r="H53" s="7">
        <v>0.125</v>
      </c>
      <c r="I53" s="8">
        <v>7.4</v>
      </c>
      <c r="J53" s="8" t="str">
        <v/>
      </c>
      <c r="K53" s="40"/>
      <c r="L53" s="9" t="str">
        <v/>
      </c>
      <c r="M53" s="9" t="str">
        <v/>
      </c>
      <c r="N53" s="9" t="str">
        <v/>
      </c>
      <c r="O53" s="4" t="str">
        <v/>
      </c>
      <c r="P53" s="4" t="str">
        <v/>
      </c>
      <c r="Q53" s="4" t="str">
        <v/>
      </c>
      <c r="R53" s="20" t="str">
        <v/>
      </c>
      <c r="S53" s="10" t="str">
        <v/>
      </c>
      <c r="T53" s="10" t="str">
        <v/>
      </c>
      <c r="U53" s="40"/>
      <c r="V53" s="98" t="str">
        <v/>
      </c>
      <c r="W53" s="98" t="str">
        <v/>
      </c>
      <c r="X53" s="99" t="str">
        <v/>
      </c>
      <c r="Y53" s="99" t="str">
        <v/>
      </c>
      <c r="Z53" s="99" t="str">
        <v/>
      </c>
      <c r="AA53" s="102" t="str">
        <v/>
      </c>
      <c r="AB53" s="40"/>
    </row>
    <row r="54" spans="1:28" ht="12.75" customHeight="1" x14ac:dyDescent="0.2">
      <c r="A54" s="6">
        <v>6242</v>
      </c>
      <c r="B54" s="7">
        <v>0.13846153846153841</v>
      </c>
      <c r="C54" s="7" t="str">
        <v/>
      </c>
      <c r="D54" s="7">
        <v>7.2408274971694553E-2</v>
      </c>
      <c r="E54" s="7" t="str">
        <v/>
      </c>
      <c r="F54" s="7" t="str">
        <v/>
      </c>
      <c r="G54" s="7" t="str">
        <v/>
      </c>
      <c r="H54" s="7">
        <v>0.15384615384615374</v>
      </c>
      <c r="I54" s="8">
        <v>7.4</v>
      </c>
      <c r="J54" s="8" t="str">
        <v/>
      </c>
      <c r="K54" s="40"/>
      <c r="L54" s="9" t="str">
        <v/>
      </c>
      <c r="M54" s="9" t="str">
        <v/>
      </c>
      <c r="N54" s="9" t="str">
        <v/>
      </c>
      <c r="O54" s="4" t="str">
        <v/>
      </c>
      <c r="P54" s="4" t="str">
        <v/>
      </c>
      <c r="Q54" s="4" t="str">
        <v/>
      </c>
      <c r="R54" s="20" t="str">
        <v/>
      </c>
      <c r="S54" s="10" t="str">
        <v/>
      </c>
      <c r="T54" s="10" t="str">
        <v/>
      </c>
      <c r="U54" s="40"/>
      <c r="V54" s="98" t="str">
        <v/>
      </c>
      <c r="W54" s="98" t="str">
        <v/>
      </c>
      <c r="X54" s="99" t="str">
        <v/>
      </c>
      <c r="Y54" s="99" t="str">
        <v/>
      </c>
      <c r="Z54" s="99" t="str">
        <v/>
      </c>
      <c r="AA54" s="102" t="str">
        <v/>
      </c>
      <c r="AB54" s="40"/>
    </row>
    <row r="55" spans="1:28" ht="12.75" customHeight="1" x14ac:dyDescent="0.2">
      <c r="A55" s="6">
        <v>6270</v>
      </c>
      <c r="B55" s="7">
        <v>0.16923076923076907</v>
      </c>
      <c r="C55" s="7" t="str">
        <v/>
      </c>
      <c r="D55" s="7">
        <v>8.1983855523197535E-2</v>
      </c>
      <c r="E55" s="7" t="str">
        <v/>
      </c>
      <c r="F55" s="7" t="str">
        <v/>
      </c>
      <c r="G55" s="7" t="str">
        <v/>
      </c>
      <c r="H55" s="7">
        <v>0.14285714285714279</v>
      </c>
      <c r="I55" s="8">
        <v>7.6</v>
      </c>
      <c r="J55" s="8" t="str">
        <v/>
      </c>
      <c r="K55" s="40"/>
      <c r="L55" s="9" t="str">
        <v/>
      </c>
      <c r="M55" s="9" t="str">
        <v/>
      </c>
      <c r="N55" s="9" t="str">
        <v/>
      </c>
      <c r="O55" s="4" t="str">
        <v/>
      </c>
      <c r="P55" s="4" t="str">
        <v/>
      </c>
      <c r="Q55" s="4" t="str">
        <v/>
      </c>
      <c r="R55" s="20" t="str">
        <v/>
      </c>
      <c r="S55" s="10" t="str">
        <v/>
      </c>
      <c r="T55" s="10" t="str">
        <v/>
      </c>
      <c r="U55" s="40"/>
      <c r="V55" s="98" t="str">
        <v/>
      </c>
      <c r="W55" s="98" t="str">
        <v/>
      </c>
      <c r="X55" s="99" t="str">
        <v/>
      </c>
      <c r="Y55" s="99" t="str">
        <v/>
      </c>
      <c r="Z55" s="99" t="str">
        <v/>
      </c>
      <c r="AA55" s="102" t="str">
        <v/>
      </c>
      <c r="AB55" s="40"/>
    </row>
    <row r="56" spans="1:28" ht="12.75" customHeight="1" x14ac:dyDescent="0.2">
      <c r="A56" s="6">
        <v>6301</v>
      </c>
      <c r="B56" s="7">
        <v>0.16923076923076907</v>
      </c>
      <c r="C56" s="7" t="str">
        <v/>
      </c>
      <c r="D56" s="7">
        <v>8.1983855523197535E-2</v>
      </c>
      <c r="E56" s="7" t="str">
        <v/>
      </c>
      <c r="F56" s="7" t="str">
        <v/>
      </c>
      <c r="G56" s="7" t="str">
        <v/>
      </c>
      <c r="H56" s="7">
        <v>0.18867924528301883</v>
      </c>
      <c r="I56" s="8">
        <v>7.6</v>
      </c>
      <c r="J56" s="8" t="str">
        <v/>
      </c>
      <c r="K56" s="40"/>
      <c r="L56" s="9" t="str">
        <v/>
      </c>
      <c r="M56" s="9" t="str">
        <v/>
      </c>
      <c r="N56" s="9" t="str">
        <v/>
      </c>
      <c r="O56" s="4" t="str">
        <v/>
      </c>
      <c r="P56" s="4" t="str">
        <v/>
      </c>
      <c r="Q56" s="4" t="str">
        <v/>
      </c>
      <c r="R56" s="20" t="str">
        <v/>
      </c>
      <c r="S56" s="10" t="str">
        <v/>
      </c>
      <c r="T56" s="10" t="str">
        <v/>
      </c>
      <c r="U56" s="40"/>
      <c r="V56" s="98" t="str">
        <v/>
      </c>
      <c r="W56" s="98" t="str">
        <v/>
      </c>
      <c r="X56" s="99" t="str">
        <v/>
      </c>
      <c r="Y56" s="99" t="str">
        <v/>
      </c>
      <c r="Z56" s="99" t="str">
        <v/>
      </c>
      <c r="AA56" s="102" t="str">
        <v/>
      </c>
      <c r="AB56" s="40"/>
    </row>
    <row r="57" spans="1:28" ht="12.75" customHeight="1" x14ac:dyDescent="0.2">
      <c r="A57" s="6">
        <v>6331</v>
      </c>
      <c r="B57" s="7">
        <v>0.21538461538461551</v>
      </c>
      <c r="C57" s="7" t="str">
        <v/>
      </c>
      <c r="D57" s="7">
        <v>0.10219480540253811</v>
      </c>
      <c r="E57" s="7" t="str">
        <v/>
      </c>
      <c r="F57" s="7" t="str">
        <v/>
      </c>
      <c r="G57" s="7" t="str">
        <v/>
      </c>
      <c r="H57" s="7">
        <v>0.19626168224299079</v>
      </c>
      <c r="I57" s="8">
        <v>7.9</v>
      </c>
      <c r="J57" s="8" t="str">
        <v/>
      </c>
      <c r="K57" s="40"/>
      <c r="L57" s="9" t="str">
        <v/>
      </c>
      <c r="M57" s="9" t="str">
        <v/>
      </c>
      <c r="N57" s="9" t="str">
        <v/>
      </c>
      <c r="O57" s="4" t="str">
        <v/>
      </c>
      <c r="P57" s="4" t="str">
        <v/>
      </c>
      <c r="Q57" s="4" t="str">
        <v/>
      </c>
      <c r="R57" s="20" t="str">
        <v/>
      </c>
      <c r="S57" s="10" t="str">
        <v/>
      </c>
      <c r="T57" s="10" t="str">
        <v/>
      </c>
      <c r="U57" s="40"/>
      <c r="V57" s="98" t="str">
        <v/>
      </c>
      <c r="W57" s="98" t="str">
        <v/>
      </c>
      <c r="X57" s="99" t="str">
        <v/>
      </c>
      <c r="Y57" s="99" t="str">
        <v/>
      </c>
      <c r="Z57" s="99" t="str">
        <v/>
      </c>
      <c r="AA57" s="102" t="str">
        <v/>
      </c>
      <c r="AB57" s="40"/>
    </row>
    <row r="58" spans="1:28" ht="12.75" customHeight="1" x14ac:dyDescent="0.2">
      <c r="A58" s="6">
        <v>6362</v>
      </c>
      <c r="B58" s="7">
        <v>0.21212121212121215</v>
      </c>
      <c r="C58" s="7" t="str">
        <v/>
      </c>
      <c r="D58" s="7">
        <v>0.10064241629820891</v>
      </c>
      <c r="E58" s="7" t="str">
        <v/>
      </c>
      <c r="F58" s="7" t="str">
        <v/>
      </c>
      <c r="G58" s="7" t="str">
        <v/>
      </c>
      <c r="H58" s="7">
        <v>0.20370370370370372</v>
      </c>
      <c r="I58" s="8">
        <v>8</v>
      </c>
      <c r="J58" s="8" t="str">
        <v/>
      </c>
      <c r="K58" s="40"/>
      <c r="L58" s="9" t="str">
        <v/>
      </c>
      <c r="M58" s="9" t="str">
        <v/>
      </c>
      <c r="N58" s="9" t="str">
        <v/>
      </c>
      <c r="O58" s="4" t="str">
        <v/>
      </c>
      <c r="P58" s="4" t="str">
        <v/>
      </c>
      <c r="Q58" s="4" t="str">
        <v/>
      </c>
      <c r="R58" s="20" t="str">
        <v/>
      </c>
      <c r="S58" s="10" t="str">
        <v/>
      </c>
      <c r="T58" s="10" t="str">
        <v/>
      </c>
      <c r="U58" s="40"/>
      <c r="V58" s="98" t="str">
        <v/>
      </c>
      <c r="W58" s="98" t="str">
        <v/>
      </c>
      <c r="X58" s="98" t="str">
        <v/>
      </c>
      <c r="Y58" s="99" t="str">
        <v/>
      </c>
      <c r="Z58" s="99" t="str">
        <v/>
      </c>
      <c r="AA58" s="102" t="str">
        <v/>
      </c>
      <c r="AB58" s="40"/>
    </row>
    <row r="59" spans="1:28" ht="12.75" customHeight="1" x14ac:dyDescent="0.2">
      <c r="A59" s="6">
        <v>6392</v>
      </c>
      <c r="B59" s="7">
        <v>0.21212121212121215</v>
      </c>
      <c r="C59" s="7" t="str">
        <v/>
      </c>
      <c r="D59" s="7">
        <v>0.10682593040538935</v>
      </c>
      <c r="E59" s="7" t="str">
        <v/>
      </c>
      <c r="F59" s="7" t="str">
        <v/>
      </c>
      <c r="G59" s="7" t="str">
        <v/>
      </c>
      <c r="H59" s="7">
        <v>0.18518518518518512</v>
      </c>
      <c r="I59" s="8">
        <v>8</v>
      </c>
      <c r="J59" s="8" t="str">
        <v/>
      </c>
      <c r="K59" s="40"/>
      <c r="L59" s="9" t="str">
        <v/>
      </c>
      <c r="M59" s="9" t="str">
        <v/>
      </c>
      <c r="N59" s="9" t="str">
        <v/>
      </c>
      <c r="O59" s="4" t="str">
        <v/>
      </c>
      <c r="P59" s="4" t="str">
        <v/>
      </c>
      <c r="Q59" s="4" t="str">
        <v/>
      </c>
      <c r="R59" s="20" t="str">
        <v/>
      </c>
      <c r="S59" s="10" t="str">
        <v/>
      </c>
      <c r="T59" s="10" t="str">
        <v/>
      </c>
      <c r="U59" s="40"/>
      <c r="V59" s="98" t="str">
        <v/>
      </c>
      <c r="W59" s="98" t="str">
        <v/>
      </c>
      <c r="X59" s="98" t="str">
        <v/>
      </c>
      <c r="Y59" s="99" t="str">
        <v/>
      </c>
      <c r="Z59" s="99" t="str">
        <v/>
      </c>
      <c r="AA59" s="102" t="str">
        <v/>
      </c>
      <c r="AB59" s="40"/>
    </row>
    <row r="60" spans="1:28" ht="12.75" customHeight="1" x14ac:dyDescent="0.2">
      <c r="A60" s="6">
        <v>6423</v>
      </c>
      <c r="B60" s="7">
        <v>0.21212121212121215</v>
      </c>
      <c r="C60" s="7" t="str">
        <v/>
      </c>
      <c r="D60" s="7">
        <v>0.10064241629820891</v>
      </c>
      <c r="E60" s="7" t="str">
        <v/>
      </c>
      <c r="F60" s="7" t="str">
        <v/>
      </c>
      <c r="G60" s="7" t="str">
        <v/>
      </c>
      <c r="H60" s="7">
        <v>0.19266055045871555</v>
      </c>
      <c r="I60" s="8">
        <v>8</v>
      </c>
      <c r="J60" s="8" t="str">
        <v/>
      </c>
      <c r="K60" s="40"/>
      <c r="L60" s="9" t="str">
        <v/>
      </c>
      <c r="M60" s="9" t="str">
        <v/>
      </c>
      <c r="N60" s="9" t="str">
        <v/>
      </c>
      <c r="O60" s="4" t="str">
        <v/>
      </c>
      <c r="P60" s="4" t="str">
        <v/>
      </c>
      <c r="Q60" s="4" t="str">
        <v/>
      </c>
      <c r="R60" s="20" t="str">
        <v/>
      </c>
      <c r="S60" s="10" t="str">
        <v/>
      </c>
      <c r="T60" s="10" t="str">
        <v/>
      </c>
      <c r="U60" s="40"/>
      <c r="V60" s="98" t="str">
        <v/>
      </c>
      <c r="W60" s="98" t="str">
        <v/>
      </c>
      <c r="X60" s="98" t="str">
        <v/>
      </c>
      <c r="Y60" s="99" t="str">
        <v/>
      </c>
      <c r="Z60" s="99" t="str">
        <v/>
      </c>
      <c r="AA60" s="102" t="str">
        <v/>
      </c>
      <c r="AB60" s="40"/>
    </row>
    <row r="61" spans="1:28" ht="12.75" customHeight="1" x14ac:dyDescent="0.2">
      <c r="A61" s="6">
        <v>6454</v>
      </c>
      <c r="B61" s="7">
        <v>0.17647058823529416</v>
      </c>
      <c r="C61" s="7" t="str">
        <v/>
      </c>
      <c r="D61" s="7">
        <v>0.10064241629820891</v>
      </c>
      <c r="E61" s="7" t="str">
        <v/>
      </c>
      <c r="F61" s="7" t="str">
        <v/>
      </c>
      <c r="G61" s="7" t="str">
        <v/>
      </c>
      <c r="H61" s="7">
        <v>0.19819819819819839</v>
      </c>
      <c r="I61" s="8">
        <v>8</v>
      </c>
      <c r="J61" s="8" t="str">
        <v/>
      </c>
      <c r="K61" s="40"/>
      <c r="L61" s="9" t="str">
        <v/>
      </c>
      <c r="M61" s="9" t="str">
        <v/>
      </c>
      <c r="N61" s="9" t="str">
        <v/>
      </c>
      <c r="O61" s="4" t="str">
        <v/>
      </c>
      <c r="P61" s="4" t="str">
        <v/>
      </c>
      <c r="Q61" s="4" t="str">
        <v/>
      </c>
      <c r="R61" s="20" t="str">
        <v/>
      </c>
      <c r="S61" s="10" t="str">
        <v/>
      </c>
      <c r="T61" s="10" t="str">
        <v/>
      </c>
      <c r="U61" s="40"/>
      <c r="V61" s="98" t="str">
        <v/>
      </c>
      <c r="W61" s="98" t="str">
        <v/>
      </c>
      <c r="X61" s="98" t="str">
        <v/>
      </c>
      <c r="Y61" s="99" t="str">
        <v/>
      </c>
      <c r="Z61" s="99" t="str">
        <v/>
      </c>
      <c r="AA61" s="102" t="str">
        <v/>
      </c>
      <c r="AB61" s="40"/>
    </row>
    <row r="62" spans="1:28" ht="12.75" customHeight="1" x14ac:dyDescent="0.2">
      <c r="A62" s="6">
        <v>6484</v>
      </c>
      <c r="B62" s="7">
        <v>0.188405797101449</v>
      </c>
      <c r="C62" s="7" t="str">
        <v/>
      </c>
      <c r="D62" s="7">
        <v>0.10364145677983827</v>
      </c>
      <c r="E62" s="7" t="str">
        <v/>
      </c>
      <c r="F62" s="7" t="str">
        <v/>
      </c>
      <c r="G62" s="7" t="str">
        <v/>
      </c>
      <c r="H62" s="7">
        <v>0.19469026548672552</v>
      </c>
      <c r="I62" s="8">
        <v>8.1999999999999993</v>
      </c>
      <c r="J62" s="8" t="str">
        <v/>
      </c>
      <c r="K62" s="40"/>
      <c r="L62" s="9" t="str">
        <v/>
      </c>
      <c r="M62" s="9" t="str">
        <v/>
      </c>
      <c r="N62" s="9" t="str">
        <v/>
      </c>
      <c r="O62" s="4" t="str">
        <v/>
      </c>
      <c r="P62" s="4" t="str">
        <v/>
      </c>
      <c r="Q62" s="4" t="str">
        <v/>
      </c>
      <c r="R62" s="20" t="str">
        <v/>
      </c>
      <c r="S62" s="10" t="str">
        <v/>
      </c>
      <c r="T62" s="10" t="str">
        <v/>
      </c>
      <c r="U62" s="40"/>
      <c r="V62" s="98" t="str">
        <v/>
      </c>
      <c r="W62" s="98" t="str">
        <v/>
      </c>
      <c r="X62" s="98" t="str">
        <v/>
      </c>
      <c r="Y62" s="99" t="str">
        <v/>
      </c>
      <c r="Z62" s="99" t="str">
        <v/>
      </c>
      <c r="AA62" s="102" t="str">
        <v/>
      </c>
      <c r="AB62" s="40"/>
    </row>
    <row r="63" spans="1:28" ht="12.75" customHeight="1" x14ac:dyDescent="0.2">
      <c r="A63" s="6">
        <v>6515</v>
      </c>
      <c r="B63" s="7">
        <v>0.15492957746478875</v>
      </c>
      <c r="C63" s="7" t="str">
        <v/>
      </c>
      <c r="D63" s="7">
        <v>0.10364145677983827</v>
      </c>
      <c r="E63" s="7" t="str">
        <v/>
      </c>
      <c r="F63" s="7" t="str">
        <v/>
      </c>
      <c r="G63" s="7" t="str">
        <v/>
      </c>
      <c r="H63" s="7">
        <v>0.17391304347826098</v>
      </c>
      <c r="I63" s="8">
        <v>8.1999999999999993</v>
      </c>
      <c r="J63" s="8" t="str">
        <v/>
      </c>
      <c r="K63" s="40"/>
      <c r="L63" s="9" t="str">
        <v/>
      </c>
      <c r="M63" s="9" t="str">
        <v/>
      </c>
      <c r="N63" s="9" t="str">
        <v/>
      </c>
      <c r="O63" s="9" t="str">
        <v/>
      </c>
      <c r="P63" s="4" t="str">
        <v/>
      </c>
      <c r="Q63" s="4" t="str">
        <v/>
      </c>
      <c r="R63" s="20" t="str">
        <v/>
      </c>
      <c r="S63" s="10" t="str">
        <v/>
      </c>
      <c r="T63" s="10" t="str">
        <v/>
      </c>
      <c r="U63" s="40"/>
      <c r="V63" s="98" t="str">
        <v/>
      </c>
      <c r="W63" s="98" t="str">
        <v/>
      </c>
      <c r="X63" s="98" t="str">
        <v/>
      </c>
      <c r="Y63" s="99" t="str">
        <v/>
      </c>
      <c r="Z63" s="99" t="str">
        <v/>
      </c>
      <c r="AA63" s="102" t="str">
        <v/>
      </c>
      <c r="AB63" s="40"/>
    </row>
    <row r="64" spans="1:28" ht="12.75" customHeight="1" x14ac:dyDescent="0.2">
      <c r="A64" s="6">
        <v>6545</v>
      </c>
      <c r="B64" s="7">
        <v>0.1527777777777779</v>
      </c>
      <c r="C64" s="7" t="str">
        <v/>
      </c>
      <c r="D64" s="7">
        <v>0.10810968954315103</v>
      </c>
      <c r="E64" s="7" t="str">
        <v/>
      </c>
      <c r="F64" s="7" t="str">
        <v/>
      </c>
      <c r="G64" s="7" t="str">
        <v/>
      </c>
      <c r="H64" s="7">
        <v>0.18103448275862077</v>
      </c>
      <c r="I64" s="8">
        <v>8.3000000000000007</v>
      </c>
      <c r="J64" s="8" t="str">
        <v/>
      </c>
      <c r="K64" s="40"/>
      <c r="L64" s="9" t="str">
        <v/>
      </c>
      <c r="M64" s="9" t="str">
        <v/>
      </c>
      <c r="N64" s="9" t="str">
        <v/>
      </c>
      <c r="O64" s="9" t="str">
        <v/>
      </c>
      <c r="P64" s="4" t="str">
        <v/>
      </c>
      <c r="Q64" s="4" t="str">
        <v/>
      </c>
      <c r="R64" s="20" t="str">
        <v/>
      </c>
      <c r="S64" s="10" t="str">
        <v/>
      </c>
      <c r="T64" s="10" t="str">
        <v/>
      </c>
      <c r="U64" s="40"/>
      <c r="V64" s="98" t="str">
        <v/>
      </c>
      <c r="W64" s="98" t="str">
        <v/>
      </c>
      <c r="X64" s="98" t="str">
        <v/>
      </c>
      <c r="Y64" s="99" t="str">
        <v/>
      </c>
      <c r="Z64" s="99" t="str">
        <v/>
      </c>
      <c r="AA64" s="102" t="str">
        <v/>
      </c>
      <c r="AB64" s="40"/>
    </row>
    <row r="65" spans="1:28" ht="12.75" customHeight="1" x14ac:dyDescent="0.2">
      <c r="A65" s="6">
        <v>6576</v>
      </c>
      <c r="B65" s="7">
        <v>0.13513513513513509</v>
      </c>
      <c r="C65" s="7" t="str">
        <v/>
      </c>
      <c r="D65" s="7">
        <v>0.11254217548724132</v>
      </c>
      <c r="E65" s="7" t="str">
        <v/>
      </c>
      <c r="F65" s="7" t="str">
        <v/>
      </c>
      <c r="G65" s="7" t="str">
        <v/>
      </c>
      <c r="H65" s="7">
        <v>0.19658119658119655</v>
      </c>
      <c r="I65" s="8">
        <v>8.4</v>
      </c>
      <c r="J65" s="8" t="str">
        <v/>
      </c>
      <c r="K65" s="40"/>
      <c r="L65" s="9" t="str">
        <v/>
      </c>
      <c r="M65" s="9" t="str">
        <v/>
      </c>
      <c r="N65" s="9" t="str">
        <v/>
      </c>
      <c r="O65" s="9" t="str">
        <v/>
      </c>
      <c r="P65" s="4" t="str">
        <v/>
      </c>
      <c r="Q65" s="4" t="str">
        <v/>
      </c>
      <c r="R65" s="20" t="str">
        <v/>
      </c>
      <c r="S65" s="10" t="str">
        <v/>
      </c>
      <c r="T65" s="10" t="str">
        <v/>
      </c>
      <c r="U65" s="40"/>
      <c r="V65" s="98" t="str">
        <v/>
      </c>
      <c r="W65" s="98" t="str">
        <v/>
      </c>
      <c r="X65" s="98" t="str">
        <v/>
      </c>
      <c r="Y65" s="99" t="str">
        <v/>
      </c>
      <c r="Z65" s="99" t="str">
        <v/>
      </c>
      <c r="AA65" s="102" t="str">
        <v/>
      </c>
      <c r="AB65" s="40"/>
    </row>
    <row r="66" spans="1:28" ht="12.75" customHeight="1" x14ac:dyDescent="0.2">
      <c r="A66" s="6">
        <v>6607</v>
      </c>
      <c r="B66" s="7">
        <v>0.14864864864864868</v>
      </c>
      <c r="C66" s="7" t="str">
        <v/>
      </c>
      <c r="D66" s="7">
        <v>0.11693962110071654</v>
      </c>
      <c r="E66" s="7" t="str">
        <v/>
      </c>
      <c r="F66" s="7" t="str">
        <v/>
      </c>
      <c r="G66" s="7" t="str">
        <v/>
      </c>
      <c r="H66" s="7">
        <v>0.17500000000000004</v>
      </c>
      <c r="I66" s="8">
        <v>8.5</v>
      </c>
      <c r="J66" s="8" t="str">
        <v/>
      </c>
      <c r="K66" s="40"/>
      <c r="L66" s="9" t="str">
        <v/>
      </c>
      <c r="M66" s="9" t="str">
        <v/>
      </c>
      <c r="N66" s="9" t="str">
        <v/>
      </c>
      <c r="O66" s="9" t="str">
        <v/>
      </c>
      <c r="P66" s="4" t="str">
        <v/>
      </c>
      <c r="Q66" s="4" t="str">
        <v/>
      </c>
      <c r="R66" s="20" t="str">
        <v/>
      </c>
      <c r="S66" s="10" t="str">
        <v/>
      </c>
      <c r="T66" s="10" t="str">
        <v/>
      </c>
      <c r="U66" s="40"/>
      <c r="V66" s="98" t="str">
        <v/>
      </c>
      <c r="W66" s="98" t="str">
        <v/>
      </c>
      <c r="X66" s="98" t="str">
        <v/>
      </c>
      <c r="Y66" s="99" t="str">
        <v/>
      </c>
      <c r="Z66" s="99" t="str">
        <v/>
      </c>
      <c r="AA66" s="102" t="str">
        <v/>
      </c>
      <c r="AB66" s="40"/>
    </row>
    <row r="67" spans="1:28" ht="12.75" customHeight="1" x14ac:dyDescent="0.2">
      <c r="A67" s="6">
        <v>6635</v>
      </c>
      <c r="B67" s="7">
        <v>0.13157894736842102</v>
      </c>
      <c r="C67" s="7" t="str">
        <v/>
      </c>
      <c r="D67" s="7">
        <v>0.12130271079315968</v>
      </c>
      <c r="E67" s="7" t="str">
        <v/>
      </c>
      <c r="F67" s="7" t="str">
        <v/>
      </c>
      <c r="G67" s="7" t="str">
        <v/>
      </c>
      <c r="H67" s="7">
        <v>0.16666666666666674</v>
      </c>
      <c r="I67" s="8">
        <v>8.6</v>
      </c>
      <c r="J67" s="8" t="str">
        <v/>
      </c>
      <c r="K67" s="40"/>
      <c r="L67" s="9" t="str">
        <v/>
      </c>
      <c r="M67" s="9" t="str">
        <v/>
      </c>
      <c r="N67" s="9" t="str">
        <v/>
      </c>
      <c r="O67" s="9" t="str">
        <v/>
      </c>
      <c r="P67" s="4" t="str">
        <v/>
      </c>
      <c r="Q67" s="4" t="str">
        <v/>
      </c>
      <c r="R67" s="20" t="str">
        <v/>
      </c>
      <c r="S67" s="10" t="str">
        <v/>
      </c>
      <c r="T67" s="10" t="str">
        <v/>
      </c>
      <c r="U67" s="40"/>
      <c r="V67" s="98" t="str">
        <v/>
      </c>
      <c r="W67" s="98" t="str">
        <v/>
      </c>
      <c r="X67" s="98" t="str">
        <v/>
      </c>
      <c r="Y67" s="99" t="str">
        <v/>
      </c>
      <c r="Z67" s="99" t="str">
        <v/>
      </c>
      <c r="AA67" s="102" t="str">
        <v/>
      </c>
      <c r="AB67" s="40"/>
    </row>
    <row r="68" spans="1:28" ht="12.75" customHeight="1" x14ac:dyDescent="0.2">
      <c r="A68" s="6">
        <v>6666</v>
      </c>
      <c r="B68" s="7">
        <v>0.13157894736842102</v>
      </c>
      <c r="C68" s="7" t="str">
        <v/>
      </c>
      <c r="D68" s="7">
        <v>0.12130271079315968</v>
      </c>
      <c r="E68" s="7" t="str">
        <v/>
      </c>
      <c r="F68" s="7" t="str">
        <v/>
      </c>
      <c r="G68" s="7" t="str">
        <v/>
      </c>
      <c r="H68" s="7">
        <v>0.12698412698412698</v>
      </c>
      <c r="I68" s="8">
        <v>8.6</v>
      </c>
      <c r="J68" s="8" t="str">
        <v/>
      </c>
      <c r="K68" s="40"/>
      <c r="L68" s="9" t="str">
        <v/>
      </c>
      <c r="M68" s="9" t="str">
        <v/>
      </c>
      <c r="N68" s="9" t="str">
        <v/>
      </c>
      <c r="O68" s="9" t="str">
        <v/>
      </c>
      <c r="P68" s="4" t="str">
        <v/>
      </c>
      <c r="Q68" s="4" t="str">
        <v/>
      </c>
      <c r="R68" s="20" t="str">
        <v/>
      </c>
      <c r="S68" s="10" t="str">
        <v/>
      </c>
      <c r="T68" s="10" t="str">
        <v/>
      </c>
      <c r="U68" s="40"/>
      <c r="V68" s="98" t="str">
        <v/>
      </c>
      <c r="W68" s="98" t="str">
        <v/>
      </c>
      <c r="X68" s="98" t="str">
        <v/>
      </c>
      <c r="Y68" s="99" t="str">
        <v/>
      </c>
      <c r="Z68" s="99" t="str">
        <v/>
      </c>
      <c r="AA68" s="102" t="str">
        <v/>
      </c>
      <c r="AB68" s="40"/>
    </row>
    <row r="69" spans="1:28" ht="12.75" customHeight="1" x14ac:dyDescent="0.2">
      <c r="A69" s="6">
        <v>6696</v>
      </c>
      <c r="B69" s="7">
        <v>0.10126582278481</v>
      </c>
      <c r="C69" s="7" t="str">
        <v/>
      </c>
      <c r="D69" s="7">
        <v>0.12563210783291567</v>
      </c>
      <c r="E69" s="7" t="str">
        <v/>
      </c>
      <c r="F69" s="7" t="str">
        <v/>
      </c>
      <c r="G69" s="7" t="str">
        <v/>
      </c>
      <c r="H69" s="7">
        <v>0.1328125</v>
      </c>
      <c r="I69" s="8">
        <v>8.6999999999999993</v>
      </c>
      <c r="J69" s="8" t="str">
        <v/>
      </c>
      <c r="K69" s="40"/>
      <c r="L69" s="9" t="str">
        <v/>
      </c>
      <c r="M69" s="9" t="str">
        <v/>
      </c>
      <c r="N69" s="9" t="str">
        <v/>
      </c>
      <c r="O69" s="9" t="str">
        <v/>
      </c>
      <c r="P69" s="4" t="str">
        <v/>
      </c>
      <c r="Q69" s="4" t="str">
        <v/>
      </c>
      <c r="R69" s="20" t="str">
        <v/>
      </c>
      <c r="S69" s="10" t="str">
        <v/>
      </c>
      <c r="T69" s="10" t="str">
        <v/>
      </c>
      <c r="U69" s="40"/>
      <c r="V69" s="98" t="str">
        <v/>
      </c>
      <c r="W69" s="98" t="str">
        <v/>
      </c>
      <c r="X69" s="98" t="str">
        <v/>
      </c>
      <c r="Y69" s="99" t="str">
        <v/>
      </c>
      <c r="Z69" s="99" t="str">
        <v/>
      </c>
      <c r="AA69" s="102" t="str">
        <v/>
      </c>
      <c r="AB69" s="40"/>
    </row>
    <row r="70" spans="1:28" ht="12.75" customHeight="1" x14ac:dyDescent="0.2">
      <c r="A70" s="6">
        <v>6727</v>
      </c>
      <c r="B70" s="7">
        <v>0.10000000000000009</v>
      </c>
      <c r="C70" s="7" t="str">
        <v/>
      </c>
      <c r="D70" s="7">
        <v>0.12992845523476215</v>
      </c>
      <c r="E70" s="7" t="str">
        <v/>
      </c>
      <c r="F70" s="7" t="str">
        <v/>
      </c>
      <c r="G70" s="7" t="str">
        <v/>
      </c>
      <c r="H70" s="7">
        <v>0.13076923076923075</v>
      </c>
      <c r="I70" s="8">
        <v>8.8000000000000007</v>
      </c>
      <c r="J70" s="8" t="str">
        <v/>
      </c>
      <c r="K70" s="40"/>
      <c r="L70" s="9" t="str">
        <v/>
      </c>
      <c r="M70" s="9" t="str">
        <v/>
      </c>
      <c r="N70" s="9" t="str">
        <v/>
      </c>
      <c r="O70" s="9" t="str">
        <v/>
      </c>
      <c r="P70" s="4" t="str">
        <v/>
      </c>
      <c r="Q70" s="4" t="str">
        <v/>
      </c>
      <c r="R70" s="20" t="str">
        <v/>
      </c>
      <c r="S70" s="10" t="str">
        <v/>
      </c>
      <c r="T70" s="10" t="str">
        <v/>
      </c>
      <c r="U70" s="40"/>
      <c r="V70" s="98" t="str">
        <v/>
      </c>
      <c r="W70" s="98" t="str">
        <v/>
      </c>
      <c r="X70" s="98" t="str">
        <v/>
      </c>
      <c r="Y70" s="99" t="str">
        <v/>
      </c>
      <c r="Z70" s="99" t="str">
        <v/>
      </c>
      <c r="AA70" s="102" t="str">
        <v/>
      </c>
      <c r="AB70" s="40"/>
    </row>
    <row r="71" spans="1:28" ht="12.75" customHeight="1" x14ac:dyDescent="0.2">
      <c r="A71" s="6">
        <v>6757</v>
      </c>
      <c r="B71" s="7">
        <v>0.11250000000000004</v>
      </c>
      <c r="C71" s="7" t="str">
        <v/>
      </c>
      <c r="D71" s="7">
        <v>0.13419237660068051</v>
      </c>
      <c r="E71" s="7" t="str">
        <v/>
      </c>
      <c r="F71" s="7" t="str">
        <v/>
      </c>
      <c r="G71" s="7" t="str">
        <v/>
      </c>
      <c r="H71" s="7">
        <v>0.1796875</v>
      </c>
      <c r="I71" s="8">
        <v>8.9</v>
      </c>
      <c r="J71" s="8" t="str">
        <v/>
      </c>
      <c r="K71" s="40"/>
      <c r="L71" s="9" t="str">
        <v/>
      </c>
      <c r="M71" s="9" t="str">
        <v/>
      </c>
      <c r="N71" s="9" t="str">
        <v/>
      </c>
      <c r="O71" s="9" t="str">
        <v/>
      </c>
      <c r="P71" s="4" t="str">
        <v/>
      </c>
      <c r="Q71" s="4" t="str">
        <v/>
      </c>
      <c r="R71" s="20" t="str">
        <v/>
      </c>
      <c r="S71" s="10" t="str">
        <v/>
      </c>
      <c r="T71" s="10" t="str">
        <v/>
      </c>
      <c r="U71" s="40"/>
      <c r="V71" s="98" t="str">
        <v/>
      </c>
      <c r="W71" s="98" t="str">
        <v/>
      </c>
      <c r="X71" s="98" t="str">
        <v/>
      </c>
      <c r="Y71" s="99" t="str">
        <v/>
      </c>
      <c r="Z71" s="99" t="str">
        <v/>
      </c>
      <c r="AA71" s="102" t="str">
        <v/>
      </c>
      <c r="AB71" s="40"/>
    </row>
    <row r="72" spans="1:28" ht="12.75" customHeight="1" x14ac:dyDescent="0.2">
      <c r="A72" s="6">
        <v>6788</v>
      </c>
      <c r="B72" s="7">
        <v>0.14999999999999991</v>
      </c>
      <c r="C72" s="7" t="str">
        <v/>
      </c>
      <c r="D72" s="7">
        <v>0.14679554575889298</v>
      </c>
      <c r="E72" s="7" t="str">
        <v/>
      </c>
      <c r="F72" s="7" t="str">
        <v/>
      </c>
      <c r="G72" s="7" t="str">
        <v/>
      </c>
      <c r="H72" s="7">
        <v>0.18461538461538463</v>
      </c>
      <c r="I72" s="8">
        <v>9.1999999999999993</v>
      </c>
      <c r="J72" s="8" t="str">
        <v/>
      </c>
      <c r="K72" s="40"/>
      <c r="L72" s="9" t="str">
        <v/>
      </c>
      <c r="M72" s="9" t="str">
        <v/>
      </c>
      <c r="N72" s="9" t="str">
        <v/>
      </c>
      <c r="O72" s="9" t="str">
        <v/>
      </c>
      <c r="P72" s="4" t="str">
        <v/>
      </c>
      <c r="Q72" s="4" t="str">
        <v/>
      </c>
      <c r="R72" s="20" t="str">
        <v/>
      </c>
      <c r="S72" s="10" t="str">
        <v/>
      </c>
      <c r="T72" s="10" t="str">
        <v/>
      </c>
      <c r="U72" s="40"/>
      <c r="V72" s="98" t="str">
        <v/>
      </c>
      <c r="W72" s="98" t="str">
        <v/>
      </c>
      <c r="X72" s="98" t="str">
        <v/>
      </c>
      <c r="Y72" s="99" t="str">
        <v/>
      </c>
      <c r="Z72" s="99" t="str">
        <v/>
      </c>
      <c r="AA72" s="102" t="str">
        <v/>
      </c>
      <c r="AB72" s="40"/>
    </row>
    <row r="73" spans="1:28" ht="12.75" customHeight="1" x14ac:dyDescent="0.2">
      <c r="A73" s="6">
        <v>6819</v>
      </c>
      <c r="B73" s="7">
        <v>0.14999999999999991</v>
      </c>
      <c r="C73" s="7" t="str">
        <v/>
      </c>
      <c r="D73" s="7">
        <v>0.14679554575889298</v>
      </c>
      <c r="E73" s="7" t="str">
        <v/>
      </c>
      <c r="F73" s="7" t="str">
        <v/>
      </c>
      <c r="G73" s="7" t="str">
        <v/>
      </c>
      <c r="H73" s="7">
        <v>0.18045112781954886</v>
      </c>
      <c r="I73" s="8">
        <v>9.1999999999999993</v>
      </c>
      <c r="J73" s="8" t="str">
        <v/>
      </c>
      <c r="K73" s="40"/>
      <c r="L73" s="9" t="str">
        <v/>
      </c>
      <c r="M73" s="9" t="str">
        <v/>
      </c>
      <c r="N73" s="9" t="str">
        <v/>
      </c>
      <c r="O73" s="9" t="str">
        <v/>
      </c>
      <c r="P73" s="4" t="str">
        <v/>
      </c>
      <c r="Q73" s="4" t="str">
        <v/>
      </c>
      <c r="R73" s="20" t="str">
        <v/>
      </c>
      <c r="S73" s="10" t="str">
        <v/>
      </c>
      <c r="T73" s="10" t="str">
        <v/>
      </c>
      <c r="U73" s="40"/>
      <c r="V73" s="98" t="str">
        <v/>
      </c>
      <c r="W73" s="98" t="str">
        <v/>
      </c>
      <c r="X73" s="98" t="str">
        <v/>
      </c>
      <c r="Y73" s="99" t="str">
        <v/>
      </c>
      <c r="Z73" s="99" t="str">
        <v/>
      </c>
      <c r="AA73" s="102" t="str">
        <v/>
      </c>
      <c r="AB73" s="40"/>
    </row>
    <row r="74" spans="1:28" ht="12.75" customHeight="1" x14ac:dyDescent="0.2">
      <c r="A74" s="6">
        <v>6849</v>
      </c>
      <c r="B74" s="7">
        <v>0.13414634146341475</v>
      </c>
      <c r="C74" s="7" t="str">
        <v/>
      </c>
      <c r="D74" s="7">
        <v>0.15093563778777841</v>
      </c>
      <c r="E74" s="7" t="str">
        <v/>
      </c>
      <c r="F74" s="7" t="str">
        <v/>
      </c>
      <c r="G74" s="7" t="str">
        <v/>
      </c>
      <c r="H74" s="7">
        <v>0.18518518518518512</v>
      </c>
      <c r="I74" s="8">
        <v>9.3000000000000007</v>
      </c>
      <c r="J74" s="8" t="str">
        <v/>
      </c>
      <c r="K74" s="40"/>
      <c r="L74" s="9" t="str">
        <v/>
      </c>
      <c r="M74" s="9" t="str">
        <v/>
      </c>
      <c r="N74" s="9" t="str">
        <v/>
      </c>
      <c r="O74" s="9" t="str">
        <v/>
      </c>
      <c r="P74" s="4" t="str">
        <v/>
      </c>
      <c r="Q74" s="4" t="str">
        <v/>
      </c>
      <c r="R74" s="20" t="str">
        <v/>
      </c>
      <c r="S74" s="10" t="str">
        <v/>
      </c>
      <c r="T74" s="10" t="str">
        <v/>
      </c>
      <c r="U74" s="40"/>
      <c r="V74" s="98" t="str">
        <v/>
      </c>
      <c r="W74" s="98" t="str">
        <v/>
      </c>
      <c r="X74" s="98" t="str">
        <v/>
      </c>
      <c r="Y74" s="99" t="str">
        <v/>
      </c>
      <c r="Z74" s="99" t="str">
        <v/>
      </c>
      <c r="AA74" s="102" t="str">
        <v/>
      </c>
      <c r="AB74" s="40"/>
    </row>
    <row r="75" spans="1:28" ht="12.75" customHeight="1" x14ac:dyDescent="0.2">
      <c r="A75" s="6">
        <v>6880</v>
      </c>
      <c r="B75" s="7">
        <v>0.14634146341463428</v>
      </c>
      <c r="C75" s="7" t="str">
        <v/>
      </c>
      <c r="D75" s="7">
        <v>0.14269177501474517</v>
      </c>
      <c r="E75" s="7" t="str">
        <v/>
      </c>
      <c r="F75" s="7" t="str">
        <v/>
      </c>
      <c r="G75" s="7" t="str">
        <v/>
      </c>
      <c r="H75" s="7">
        <v>0.20740740740740748</v>
      </c>
      <c r="I75" s="8">
        <v>9.4</v>
      </c>
      <c r="J75" s="8" t="str">
        <v/>
      </c>
      <c r="K75" s="40"/>
      <c r="L75" s="9" t="str">
        <v/>
      </c>
      <c r="M75" s="9" t="str">
        <v/>
      </c>
      <c r="N75" s="9" t="str">
        <v/>
      </c>
      <c r="O75" s="9" t="str">
        <v/>
      </c>
      <c r="P75" s="4" t="str">
        <v/>
      </c>
      <c r="Q75" s="4" t="str">
        <v/>
      </c>
      <c r="R75" s="20" t="str">
        <v/>
      </c>
      <c r="S75" s="10" t="str">
        <v/>
      </c>
      <c r="T75" s="10" t="str">
        <v/>
      </c>
      <c r="U75" s="40"/>
      <c r="V75" s="98" t="str">
        <v/>
      </c>
      <c r="W75" s="98" t="str">
        <v/>
      </c>
      <c r="X75" s="98" t="str">
        <v/>
      </c>
      <c r="Y75" s="99" t="str">
        <v/>
      </c>
      <c r="Z75" s="99" t="str">
        <v/>
      </c>
      <c r="AA75" s="102" t="str">
        <v/>
      </c>
      <c r="AB75" s="40"/>
    </row>
    <row r="76" spans="1:28" ht="12.75" customHeight="1" x14ac:dyDescent="0.2">
      <c r="A76" s="6">
        <v>6910</v>
      </c>
      <c r="B76" s="7">
        <v>0.13253012048192758</v>
      </c>
      <c r="C76" s="7" t="str">
        <v/>
      </c>
      <c r="D76" s="7">
        <v>0.14269177501474517</v>
      </c>
      <c r="E76" s="7" t="str">
        <v/>
      </c>
      <c r="F76" s="7" t="str">
        <v/>
      </c>
      <c r="G76" s="7" t="str">
        <v/>
      </c>
      <c r="H76" s="7">
        <v>0.20437956204379559</v>
      </c>
      <c r="I76" s="8">
        <v>9.4</v>
      </c>
      <c r="J76" s="8" t="str">
        <v/>
      </c>
      <c r="K76" s="40"/>
      <c r="L76" s="9" t="str">
        <v/>
      </c>
      <c r="M76" s="9" t="str">
        <v/>
      </c>
      <c r="N76" s="9" t="str">
        <v/>
      </c>
      <c r="O76" s="9" t="str">
        <v/>
      </c>
      <c r="P76" s="4" t="str">
        <v/>
      </c>
      <c r="Q76" s="4" t="str">
        <v/>
      </c>
      <c r="R76" s="20" t="str">
        <v/>
      </c>
      <c r="S76" s="10" t="str">
        <v/>
      </c>
      <c r="T76" s="10" t="str">
        <v/>
      </c>
      <c r="U76" s="40"/>
      <c r="V76" s="98" t="str">
        <v/>
      </c>
      <c r="W76" s="98" t="str">
        <v/>
      </c>
      <c r="X76" s="98" t="str">
        <v/>
      </c>
      <c r="Y76" s="99" t="str">
        <v/>
      </c>
      <c r="Z76" s="99" t="str">
        <v/>
      </c>
      <c r="AA76" s="102" t="str">
        <v/>
      </c>
      <c r="AB76" s="40"/>
    </row>
    <row r="77" spans="1:28" ht="12.75" customHeight="1" x14ac:dyDescent="0.2">
      <c r="A77" s="6">
        <v>6941</v>
      </c>
      <c r="B77" s="7">
        <v>0.13095238095238093</v>
      </c>
      <c r="C77" s="7" t="str">
        <v/>
      </c>
      <c r="D77" s="7">
        <v>0.1407256588467416</v>
      </c>
      <c r="E77" s="7">
        <v>9.6262279352954172E-2</v>
      </c>
      <c r="F77" s="7" t="str">
        <v/>
      </c>
      <c r="G77" s="7" t="str">
        <v/>
      </c>
      <c r="H77" s="7">
        <v>0.1785714285714286</v>
      </c>
      <c r="I77" s="8">
        <v>9.5</v>
      </c>
      <c r="J77" s="8" t="str">
        <v/>
      </c>
      <c r="K77" s="40"/>
      <c r="L77" s="9" t="str">
        <v/>
      </c>
      <c r="M77" s="9" t="str">
        <v/>
      </c>
      <c r="N77" s="9" t="str">
        <v/>
      </c>
      <c r="O77" s="9" t="str">
        <v/>
      </c>
      <c r="P77" s="4" t="str">
        <v/>
      </c>
      <c r="Q77" s="4" t="str">
        <v/>
      </c>
      <c r="R77" s="20" t="str">
        <v/>
      </c>
      <c r="S77" s="10" t="str">
        <v/>
      </c>
      <c r="T77" s="10" t="str">
        <v/>
      </c>
      <c r="U77" s="40"/>
      <c r="V77" s="98" t="str">
        <v/>
      </c>
      <c r="W77" s="98" t="str">
        <v/>
      </c>
      <c r="X77" s="98" t="str">
        <v/>
      </c>
      <c r="Y77" s="99" t="str">
        <v/>
      </c>
      <c r="Z77" s="99" t="str">
        <v/>
      </c>
      <c r="AA77" s="102" t="str">
        <v/>
      </c>
      <c r="AB77" s="40"/>
    </row>
    <row r="78" spans="1:28" ht="12.75" customHeight="1" x14ac:dyDescent="0.2">
      <c r="A78" s="6">
        <v>6972</v>
      </c>
      <c r="B78" s="7">
        <v>0.10588235294117654</v>
      </c>
      <c r="C78" s="7" t="str">
        <v/>
      </c>
      <c r="D78" s="7">
        <v>0.13084955721324976</v>
      </c>
      <c r="E78" s="7">
        <v>9.3944579374527493E-2</v>
      </c>
      <c r="F78" s="7" t="str">
        <v/>
      </c>
      <c r="G78" s="7" t="str">
        <v/>
      </c>
      <c r="H78" s="7">
        <v>0.14893617021276584</v>
      </c>
      <c r="I78" s="8">
        <v>9.4</v>
      </c>
      <c r="J78" s="8" t="str">
        <v/>
      </c>
      <c r="K78" s="40"/>
      <c r="L78" s="9" t="str">
        <v/>
      </c>
      <c r="M78" s="9" t="str">
        <v/>
      </c>
      <c r="N78" s="9" t="str">
        <v/>
      </c>
      <c r="O78" s="9" t="str">
        <v/>
      </c>
      <c r="P78" s="4" t="str">
        <v/>
      </c>
      <c r="Q78" s="4" t="str">
        <v/>
      </c>
      <c r="R78" s="20" t="str">
        <v/>
      </c>
      <c r="S78" s="10" t="str">
        <v/>
      </c>
      <c r="T78" s="10" t="str">
        <v/>
      </c>
      <c r="U78" s="40"/>
      <c r="V78" s="98" t="str">
        <v/>
      </c>
      <c r="W78" s="98" t="str">
        <v/>
      </c>
      <c r="X78" s="98" t="str">
        <v/>
      </c>
      <c r="Y78" s="99" t="str">
        <v/>
      </c>
      <c r="Z78" s="99" t="str">
        <v/>
      </c>
      <c r="AA78" s="102" t="str">
        <v/>
      </c>
      <c r="AB78" s="40"/>
    </row>
    <row r="79" spans="1:28" ht="12.75" customHeight="1" x14ac:dyDescent="0.2">
      <c r="A79" s="6">
        <v>7000</v>
      </c>
      <c r="B79" s="7">
        <v>9.3023255813953654E-2</v>
      </c>
      <c r="C79" s="7" t="str">
        <v/>
      </c>
      <c r="D79" s="7">
        <v>0.13084955721324976</v>
      </c>
      <c r="E79" s="7">
        <v>9.3944579374527493E-2</v>
      </c>
      <c r="F79" s="7" t="str">
        <v/>
      </c>
      <c r="G79" s="7" t="str">
        <v/>
      </c>
      <c r="H79" s="7">
        <v>0.17142857142857126</v>
      </c>
      <c r="I79" s="8">
        <v>9.4</v>
      </c>
      <c r="J79" s="8" t="str">
        <v/>
      </c>
      <c r="K79" s="40"/>
      <c r="L79" s="9" t="str">
        <v/>
      </c>
      <c r="M79" s="9" t="str">
        <v/>
      </c>
      <c r="N79" s="9" t="str">
        <v/>
      </c>
      <c r="O79" s="9" t="str">
        <v/>
      </c>
      <c r="P79" s="4" t="str">
        <v/>
      </c>
      <c r="Q79" s="4" t="str">
        <v/>
      </c>
      <c r="R79" s="20" t="str">
        <v/>
      </c>
      <c r="S79" s="10" t="str">
        <v/>
      </c>
      <c r="T79" s="10" t="str">
        <v/>
      </c>
      <c r="U79" s="40"/>
      <c r="V79" s="98" t="str">
        <v/>
      </c>
      <c r="W79" s="98" t="str">
        <v/>
      </c>
      <c r="X79" s="98" t="str">
        <v/>
      </c>
      <c r="Y79" s="99" t="str">
        <v/>
      </c>
      <c r="Z79" s="99" t="str">
        <v/>
      </c>
      <c r="AA79" s="102" t="str">
        <v/>
      </c>
      <c r="AB79" s="40"/>
    </row>
    <row r="80" spans="1:28" ht="12.75" customHeight="1" x14ac:dyDescent="0.2">
      <c r="A80" s="6">
        <v>7031</v>
      </c>
      <c r="B80" s="7">
        <v>9.3023255813953654E-2</v>
      </c>
      <c r="C80" s="7" t="str">
        <v/>
      </c>
      <c r="D80" s="7">
        <v>0.13084955721324976</v>
      </c>
      <c r="E80" s="7">
        <v>9.3944579374527493E-2</v>
      </c>
      <c r="F80" s="7" t="str">
        <v/>
      </c>
      <c r="G80" s="7" t="str">
        <v/>
      </c>
      <c r="H80" s="7">
        <v>0.176056338028169</v>
      </c>
      <c r="I80" s="8">
        <v>9.4</v>
      </c>
      <c r="J80" s="8" t="str">
        <v/>
      </c>
      <c r="K80" s="40"/>
      <c r="L80" s="9" t="str">
        <v/>
      </c>
      <c r="M80" s="9" t="str">
        <v/>
      </c>
      <c r="N80" s="9" t="str">
        <v/>
      </c>
      <c r="O80" s="9" t="str">
        <v/>
      </c>
      <c r="P80" s="4" t="str">
        <v/>
      </c>
      <c r="Q80" s="4" t="str">
        <v/>
      </c>
      <c r="R80" s="20" t="str">
        <v/>
      </c>
      <c r="S80" s="10" t="str">
        <v/>
      </c>
      <c r="T80" s="10" t="str">
        <v/>
      </c>
      <c r="U80" s="40"/>
      <c r="V80" s="98" t="str">
        <v/>
      </c>
      <c r="W80" s="98" t="str">
        <v/>
      </c>
      <c r="X80" s="98" t="str">
        <v/>
      </c>
      <c r="Y80" s="99" t="str">
        <v/>
      </c>
      <c r="Z80" s="99" t="str">
        <v/>
      </c>
      <c r="AA80" s="102" t="str">
        <v/>
      </c>
      <c r="AB80" s="40"/>
    </row>
    <row r="81" spans="1:28" ht="12.75" customHeight="1" x14ac:dyDescent="0.2">
      <c r="A81" s="6">
        <v>7061</v>
      </c>
      <c r="B81" s="7">
        <v>0.11494252873563227</v>
      </c>
      <c r="C81" s="7" t="str">
        <v/>
      </c>
      <c r="D81" s="7">
        <v>0.14275411159088836</v>
      </c>
      <c r="E81" s="7">
        <v>0.10454634915180328</v>
      </c>
      <c r="F81" s="7" t="str">
        <v/>
      </c>
      <c r="G81" s="7" t="str">
        <v/>
      </c>
      <c r="H81" s="7">
        <v>0.16551724137931023</v>
      </c>
      <c r="I81" s="8">
        <v>9.6999999999999993</v>
      </c>
      <c r="J81" s="8" t="str">
        <v/>
      </c>
      <c r="K81" s="40"/>
      <c r="L81" s="9" t="str">
        <v/>
      </c>
      <c r="M81" s="9" t="str">
        <v/>
      </c>
      <c r="N81" s="9" t="str">
        <v/>
      </c>
      <c r="O81" s="9" t="str">
        <v/>
      </c>
      <c r="P81" s="4" t="str">
        <v/>
      </c>
      <c r="Q81" s="4" t="str">
        <v/>
      </c>
      <c r="R81" s="20" t="str">
        <v/>
      </c>
      <c r="S81" s="10" t="str">
        <v/>
      </c>
      <c r="T81" s="10" t="str">
        <v/>
      </c>
      <c r="U81" s="40"/>
      <c r="V81" s="98" t="str">
        <v/>
      </c>
      <c r="W81" s="98" t="str">
        <v/>
      </c>
      <c r="X81" s="98" t="str">
        <v/>
      </c>
      <c r="Y81" s="99" t="str">
        <v/>
      </c>
      <c r="Z81" s="99" t="str">
        <v/>
      </c>
      <c r="AA81" s="102" t="str">
        <v/>
      </c>
      <c r="AB81" s="40"/>
    </row>
    <row r="82" spans="1:28" ht="12.75" customHeight="1" x14ac:dyDescent="0.2">
      <c r="A82" s="6">
        <v>7092</v>
      </c>
      <c r="B82" s="7">
        <v>0.10227272727272707</v>
      </c>
      <c r="C82" s="7" t="str">
        <v/>
      </c>
      <c r="D82" s="7">
        <v>0.13695322939508014</v>
      </c>
      <c r="E82" s="7">
        <v>0.1008397341583922</v>
      </c>
      <c r="F82" s="7" t="str">
        <v/>
      </c>
      <c r="G82" s="7" t="str">
        <v/>
      </c>
      <c r="H82" s="7">
        <v>0.14965986394557818</v>
      </c>
      <c r="I82" s="8">
        <v>9.6999999999999993</v>
      </c>
      <c r="J82" s="8" t="str">
        <v/>
      </c>
      <c r="K82" s="40"/>
      <c r="L82" s="9" t="str">
        <v/>
      </c>
      <c r="M82" s="9" t="str">
        <v/>
      </c>
      <c r="N82" s="9" t="str">
        <v/>
      </c>
      <c r="O82" s="9" t="str">
        <v/>
      </c>
      <c r="P82" s="4" t="str">
        <v/>
      </c>
      <c r="Q82" s="4" t="str">
        <v/>
      </c>
      <c r="R82" s="20" t="str">
        <v/>
      </c>
      <c r="S82" s="10" t="str">
        <v/>
      </c>
      <c r="T82" s="10" t="str">
        <v/>
      </c>
      <c r="U82" s="40"/>
      <c r="V82" s="98" t="str">
        <v/>
      </c>
      <c r="W82" s="98" t="str">
        <v/>
      </c>
      <c r="X82" s="98" t="str">
        <v/>
      </c>
      <c r="Y82" s="99" t="str">
        <v/>
      </c>
      <c r="Z82" s="99" t="str">
        <v/>
      </c>
      <c r="AA82" s="102" t="str">
        <v/>
      </c>
      <c r="AB82" s="40"/>
    </row>
    <row r="83" spans="1:28" ht="12.75" customHeight="1" x14ac:dyDescent="0.2">
      <c r="A83" s="6">
        <v>7122</v>
      </c>
      <c r="B83" s="7">
        <v>0.101123595505618</v>
      </c>
      <c r="C83" s="7" t="str">
        <v/>
      </c>
      <c r="D83" s="7">
        <v>0.14084693523069269</v>
      </c>
      <c r="E83" s="7">
        <v>0.1068144305771952</v>
      </c>
      <c r="F83" s="7" t="str">
        <v/>
      </c>
      <c r="G83" s="7" t="str">
        <v/>
      </c>
      <c r="H83" s="7">
        <v>0.15231788079470188</v>
      </c>
      <c r="I83" s="8">
        <v>9.8000000000000007</v>
      </c>
      <c r="J83" s="8" t="str">
        <v/>
      </c>
      <c r="K83" s="40"/>
      <c r="L83" s="9" t="str">
        <v/>
      </c>
      <c r="M83" s="9" t="str">
        <v/>
      </c>
      <c r="N83" s="9" t="str">
        <v/>
      </c>
      <c r="O83" s="9" t="str">
        <v/>
      </c>
      <c r="P83" s="4" t="str">
        <v/>
      </c>
      <c r="Q83" s="4" t="str">
        <v/>
      </c>
      <c r="R83" s="20" t="str">
        <v/>
      </c>
      <c r="S83" s="10" t="str">
        <v/>
      </c>
      <c r="T83" s="10" t="str">
        <v/>
      </c>
      <c r="U83" s="40"/>
      <c r="V83" s="98" t="str">
        <v/>
      </c>
      <c r="W83" s="98" t="str">
        <v/>
      </c>
      <c r="X83" s="98" t="str">
        <v/>
      </c>
      <c r="Y83" s="99" t="str">
        <v/>
      </c>
      <c r="Z83" s="99" t="str">
        <v/>
      </c>
      <c r="AA83" s="102" t="str">
        <v/>
      </c>
      <c r="AB83" s="40"/>
    </row>
    <row r="84" spans="1:28" ht="12.75" customHeight="1" x14ac:dyDescent="0.2">
      <c r="A84" s="6">
        <v>7153</v>
      </c>
      <c r="B84" s="7">
        <v>8.6956521739130599E-2</v>
      </c>
      <c r="C84" s="7" t="str">
        <v/>
      </c>
      <c r="D84" s="7">
        <v>0.14855559430448251</v>
      </c>
      <c r="E84" s="7">
        <v>0.10756634324829006</v>
      </c>
      <c r="F84" s="7" t="str">
        <v/>
      </c>
      <c r="G84" s="7" t="str">
        <v/>
      </c>
      <c r="H84" s="7">
        <v>0.14935064935064934</v>
      </c>
      <c r="I84" s="8">
        <v>10</v>
      </c>
      <c r="J84" s="8" t="str">
        <v/>
      </c>
      <c r="K84" s="40"/>
      <c r="L84" s="9" t="str">
        <v/>
      </c>
      <c r="M84" s="9" t="str">
        <v/>
      </c>
      <c r="N84" s="9" t="str">
        <v/>
      </c>
      <c r="O84" s="9" t="str">
        <v/>
      </c>
      <c r="P84" s="4" t="str">
        <v/>
      </c>
      <c r="Q84" s="4" t="str">
        <v/>
      </c>
      <c r="R84" s="20" t="str">
        <v/>
      </c>
      <c r="S84" s="10" t="str">
        <v/>
      </c>
      <c r="T84" s="10" t="str">
        <v/>
      </c>
      <c r="U84" s="40"/>
      <c r="V84" s="98" t="str">
        <v/>
      </c>
      <c r="W84" s="98" t="str">
        <v/>
      </c>
      <c r="X84" s="98" t="str">
        <v/>
      </c>
      <c r="Y84" s="99" t="str">
        <v/>
      </c>
      <c r="Z84" s="99" t="str">
        <v/>
      </c>
      <c r="AA84" s="102" t="str">
        <v/>
      </c>
      <c r="AB84" s="40"/>
    </row>
    <row r="85" spans="1:28" ht="12.75" customHeight="1" x14ac:dyDescent="0.2">
      <c r="A85" s="6">
        <v>7184</v>
      </c>
      <c r="B85" s="7">
        <v>8.6956521739130599E-2</v>
      </c>
      <c r="C85" s="7" t="str">
        <v/>
      </c>
      <c r="D85" s="7">
        <v>0.1371830097629767</v>
      </c>
      <c r="E85" s="7">
        <v>0.10756634324829006</v>
      </c>
      <c r="F85" s="7" t="str">
        <v/>
      </c>
      <c r="G85" s="7" t="str">
        <v/>
      </c>
      <c r="H85" s="7">
        <v>0.13375796178343968</v>
      </c>
      <c r="I85" s="8">
        <v>10</v>
      </c>
      <c r="J85" s="8" t="str">
        <v/>
      </c>
      <c r="K85" s="40"/>
      <c r="L85" s="9" t="str">
        <v/>
      </c>
      <c r="M85" s="9" t="str">
        <v/>
      </c>
      <c r="N85" s="9" t="str">
        <v/>
      </c>
      <c r="O85" s="9" t="str">
        <v/>
      </c>
      <c r="P85" s="4" t="str">
        <v/>
      </c>
      <c r="Q85" s="4" t="str">
        <v/>
      </c>
      <c r="R85" s="20" t="str">
        <v/>
      </c>
      <c r="S85" s="10" t="str">
        <v/>
      </c>
      <c r="T85" s="10" t="str">
        <v/>
      </c>
      <c r="U85" s="40"/>
      <c r="V85" s="98" t="str">
        <v/>
      </c>
      <c r="W85" s="98" t="str">
        <v/>
      </c>
      <c r="X85" s="98" t="str">
        <v/>
      </c>
      <c r="Y85" s="99" t="str">
        <v/>
      </c>
      <c r="Z85" s="99" t="str">
        <v/>
      </c>
      <c r="AA85" s="102" t="str">
        <v/>
      </c>
      <c r="AB85" s="40"/>
    </row>
    <row r="86" spans="1:28" ht="12.75" customHeight="1" x14ac:dyDescent="0.2">
      <c r="A86" s="6">
        <v>7214</v>
      </c>
      <c r="B86" s="7">
        <v>7.5268817204301008E-2</v>
      </c>
      <c r="C86" s="7" t="str">
        <v/>
      </c>
      <c r="D86" s="7">
        <v>0.13166261695313541</v>
      </c>
      <c r="E86" s="7">
        <v>0.10391092901821719</v>
      </c>
      <c r="F86" s="7" t="str">
        <v/>
      </c>
      <c r="G86" s="7" t="str">
        <v/>
      </c>
      <c r="H86" s="7">
        <v>0.13125000000000009</v>
      </c>
      <c r="I86" s="8">
        <v>10</v>
      </c>
      <c r="J86" s="8" t="str">
        <v/>
      </c>
      <c r="K86" s="40"/>
      <c r="L86" s="9" t="str">
        <v/>
      </c>
      <c r="M86" s="9" t="str">
        <v/>
      </c>
      <c r="N86" s="9" t="str">
        <v/>
      </c>
      <c r="O86" s="9" t="str">
        <v/>
      </c>
      <c r="P86" s="4" t="str">
        <v/>
      </c>
      <c r="Q86" s="4" t="str">
        <v/>
      </c>
      <c r="R86" s="20" t="str">
        <v/>
      </c>
      <c r="S86" s="10" t="str">
        <v/>
      </c>
      <c r="T86" s="10" t="str">
        <v/>
      </c>
      <c r="U86" s="40"/>
      <c r="V86" s="98" t="str">
        <v/>
      </c>
      <c r="W86" s="98" t="str">
        <v/>
      </c>
      <c r="X86" s="98" t="str">
        <v/>
      </c>
      <c r="Y86" s="99" t="str">
        <v/>
      </c>
      <c r="Z86" s="99" t="str">
        <v/>
      </c>
      <c r="AA86" s="102" t="str">
        <v/>
      </c>
      <c r="AB86" s="40"/>
    </row>
    <row r="87" spans="1:28" ht="12.75" customHeight="1" x14ac:dyDescent="0.2">
      <c r="A87" s="6">
        <v>7245</v>
      </c>
      <c r="B87" s="7">
        <v>7.4468085106382809E-2</v>
      </c>
      <c r="C87" s="7" t="str">
        <v/>
      </c>
      <c r="D87" s="7">
        <v>0.12465937638837876</v>
      </c>
      <c r="E87" s="7">
        <v>0.10610997220842844</v>
      </c>
      <c r="F87" s="7" t="str">
        <v/>
      </c>
      <c r="G87" s="7" t="str">
        <v/>
      </c>
      <c r="H87" s="7">
        <v>0.13496932515337412</v>
      </c>
      <c r="I87" s="8">
        <v>10.1</v>
      </c>
      <c r="J87" s="8" t="str">
        <v/>
      </c>
      <c r="K87" s="40"/>
      <c r="L87" s="9" t="str">
        <v/>
      </c>
      <c r="M87" s="9" t="str">
        <v/>
      </c>
      <c r="N87" s="9" t="str">
        <v/>
      </c>
      <c r="O87" s="9" t="str">
        <v/>
      </c>
      <c r="P87" s="4" t="str">
        <v/>
      </c>
      <c r="Q87" s="4" t="str">
        <v/>
      </c>
      <c r="R87" s="20" t="str">
        <v/>
      </c>
      <c r="S87" s="10" t="str">
        <v/>
      </c>
      <c r="T87" s="10" t="str">
        <v/>
      </c>
      <c r="U87" s="40"/>
      <c r="V87" s="98" t="str">
        <v/>
      </c>
      <c r="W87" s="98" t="str">
        <v/>
      </c>
      <c r="X87" s="98" t="str">
        <v/>
      </c>
      <c r="Y87" s="99" t="str">
        <v/>
      </c>
      <c r="Z87" s="99" t="str">
        <v/>
      </c>
      <c r="AA87" s="102" t="str">
        <v/>
      </c>
      <c r="AB87" s="40"/>
    </row>
    <row r="88" spans="1:28" ht="12.75" customHeight="1" x14ac:dyDescent="0.2">
      <c r="A88" s="6">
        <v>7275</v>
      </c>
      <c r="B88" s="7">
        <v>8.5106382978723305E-2</v>
      </c>
      <c r="C88" s="7" t="str">
        <v/>
      </c>
      <c r="D88" s="7">
        <v>0.12311068346755549</v>
      </c>
      <c r="E88" s="7">
        <v>0.10829166564051951</v>
      </c>
      <c r="F88" s="7" t="str">
        <v/>
      </c>
      <c r="G88" s="7" t="str">
        <v/>
      </c>
      <c r="H88" s="7">
        <v>0.14545454545454528</v>
      </c>
      <c r="I88" s="8">
        <v>10.199999999999999</v>
      </c>
      <c r="J88" s="8" t="str">
        <v/>
      </c>
      <c r="K88" s="40"/>
      <c r="L88" s="9" t="str">
        <v/>
      </c>
      <c r="M88" s="9" t="str">
        <v/>
      </c>
      <c r="N88" s="9" t="str">
        <v/>
      </c>
      <c r="O88" s="9" t="str">
        <v/>
      </c>
      <c r="P88" s="4" t="str">
        <v/>
      </c>
      <c r="Q88" s="4" t="str">
        <v/>
      </c>
      <c r="R88" s="20" t="str">
        <v/>
      </c>
      <c r="S88" s="10" t="str">
        <v/>
      </c>
      <c r="T88" s="10" t="str">
        <v/>
      </c>
      <c r="U88" s="40"/>
      <c r="V88" s="98" t="str">
        <v/>
      </c>
      <c r="W88" s="98" t="str">
        <v/>
      </c>
      <c r="X88" s="98" t="str">
        <v/>
      </c>
      <c r="Y88" s="99" t="str">
        <v/>
      </c>
      <c r="Z88" s="99" t="str">
        <v/>
      </c>
      <c r="AA88" s="102" t="str">
        <v/>
      </c>
      <c r="AB88" s="40"/>
    </row>
    <row r="89" spans="1:28" ht="12.75" customHeight="1" x14ac:dyDescent="0.2">
      <c r="A89" s="6">
        <v>7306</v>
      </c>
      <c r="B89" s="7">
        <v>0.11578947368421044</v>
      </c>
      <c r="C89" s="7" t="str">
        <v/>
      </c>
      <c r="D89" s="7">
        <v>0.12726160545572673</v>
      </c>
      <c r="E89" s="7">
        <v>0.11685091938049008</v>
      </c>
      <c r="F89" s="7" t="str">
        <v/>
      </c>
      <c r="G89" s="7" t="str">
        <v/>
      </c>
      <c r="H89" s="7">
        <v>0.16969696969696968</v>
      </c>
      <c r="I89" s="8">
        <v>10.6</v>
      </c>
      <c r="J89" s="8" t="str">
        <v/>
      </c>
      <c r="K89" s="40"/>
      <c r="L89" s="9" t="str">
        <v/>
      </c>
      <c r="M89" s="9" t="str">
        <v/>
      </c>
      <c r="N89" s="9" t="str">
        <v/>
      </c>
      <c r="O89" s="9" t="str">
        <v/>
      </c>
      <c r="P89" s="4" t="str">
        <v/>
      </c>
      <c r="Q89" s="4" t="str">
        <v/>
      </c>
      <c r="R89" s="20" t="str">
        <v/>
      </c>
      <c r="S89" s="10" t="str">
        <v/>
      </c>
      <c r="T89" s="10" t="str">
        <v/>
      </c>
      <c r="U89" s="40"/>
      <c r="V89" s="98" t="str">
        <v/>
      </c>
      <c r="W89" s="98" t="str">
        <v/>
      </c>
      <c r="X89" s="98" t="str">
        <v/>
      </c>
      <c r="Y89" s="99" t="str">
        <v/>
      </c>
      <c r="Z89" s="99" t="str">
        <v/>
      </c>
      <c r="AA89" s="102" t="str">
        <v/>
      </c>
      <c r="AB89" s="40"/>
    </row>
    <row r="90" spans="1:28" ht="12.75" customHeight="1" x14ac:dyDescent="0.2">
      <c r="A90" s="6">
        <v>7337</v>
      </c>
      <c r="B90" s="7">
        <v>0.14893617021276606</v>
      </c>
      <c r="C90" s="7" t="str">
        <v/>
      </c>
      <c r="D90" s="7">
        <v>0.13430717340071552</v>
      </c>
      <c r="E90" s="7">
        <v>0.12103399876424126</v>
      </c>
      <c r="F90" s="7" t="str">
        <v/>
      </c>
      <c r="G90" s="7" t="str">
        <v/>
      </c>
      <c r="H90" s="7">
        <v>0.20370370370370372</v>
      </c>
      <c r="I90" s="8">
        <v>10.8</v>
      </c>
      <c r="J90" s="8" t="str">
        <v/>
      </c>
      <c r="K90" s="40"/>
      <c r="L90" s="9" t="str">
        <v/>
      </c>
      <c r="M90" s="9" t="str">
        <v/>
      </c>
      <c r="N90" s="9" t="str">
        <v/>
      </c>
      <c r="O90" s="9" t="str">
        <v/>
      </c>
      <c r="P90" s="4" t="str">
        <v/>
      </c>
      <c r="Q90" s="4" t="str">
        <v/>
      </c>
      <c r="R90" s="20" t="str">
        <v/>
      </c>
      <c r="S90" s="10" t="str">
        <v/>
      </c>
      <c r="T90" s="10" t="str">
        <v/>
      </c>
      <c r="U90" s="40"/>
      <c r="V90" s="98" t="str">
        <v/>
      </c>
      <c r="W90" s="98" t="str">
        <v/>
      </c>
      <c r="X90" s="98" t="str">
        <v/>
      </c>
      <c r="Y90" s="99" t="str">
        <v/>
      </c>
      <c r="Z90" s="99" t="str">
        <v/>
      </c>
      <c r="AA90" s="102" t="str">
        <v/>
      </c>
      <c r="AB90" s="40"/>
    </row>
    <row r="91" spans="1:28" ht="12.75" customHeight="1" x14ac:dyDescent="0.2">
      <c r="A91" s="6">
        <v>7366</v>
      </c>
      <c r="B91" s="7">
        <v>0.1914893617021276</v>
      </c>
      <c r="C91" s="7" t="str">
        <v/>
      </c>
      <c r="D91" s="7">
        <v>0.13798047356553855</v>
      </c>
      <c r="E91" s="7">
        <v>0.12921759762058893</v>
      </c>
      <c r="F91" s="7" t="str">
        <v/>
      </c>
      <c r="G91" s="7" t="str">
        <v/>
      </c>
      <c r="H91" s="7">
        <v>0.20121951219512191</v>
      </c>
      <c r="I91" s="8">
        <v>11.2</v>
      </c>
      <c r="J91" s="8" t="str">
        <v/>
      </c>
      <c r="K91" s="40"/>
      <c r="L91" s="9" t="str">
        <v/>
      </c>
      <c r="M91" s="9" t="str">
        <v/>
      </c>
      <c r="N91" s="9" t="str">
        <v/>
      </c>
      <c r="O91" s="9" t="str">
        <v/>
      </c>
      <c r="P91" s="4" t="str">
        <v/>
      </c>
      <c r="Q91" s="4" t="str">
        <v/>
      </c>
      <c r="R91" s="20" t="str">
        <v/>
      </c>
      <c r="S91" s="10" t="str">
        <v/>
      </c>
      <c r="T91" s="10" t="str">
        <v/>
      </c>
      <c r="U91" s="40"/>
      <c r="V91" s="98" t="str">
        <v/>
      </c>
      <c r="W91" s="98" t="str">
        <v/>
      </c>
      <c r="X91" s="98" t="str">
        <v/>
      </c>
      <c r="Y91" s="99" t="str">
        <v/>
      </c>
      <c r="Z91" s="99" t="str">
        <v/>
      </c>
      <c r="AA91" s="102" t="str">
        <v/>
      </c>
      <c r="AB91" s="40"/>
    </row>
    <row r="92" spans="1:28" ht="12.75" customHeight="1" x14ac:dyDescent="0.2">
      <c r="A92" s="6">
        <v>7397</v>
      </c>
      <c r="B92" s="7">
        <v>0.2021276595744681</v>
      </c>
      <c r="C92" s="7" t="str">
        <v/>
      </c>
      <c r="D92" s="7">
        <v>0.14135729001614505</v>
      </c>
      <c r="E92" s="7">
        <v>0.13122689431422585</v>
      </c>
      <c r="F92" s="7" t="str">
        <v/>
      </c>
      <c r="G92" s="7" t="str">
        <v/>
      </c>
      <c r="H92" s="7">
        <v>0.21556886227544925</v>
      </c>
      <c r="I92" s="8">
        <v>11.3</v>
      </c>
      <c r="J92" s="8" t="str">
        <v/>
      </c>
      <c r="K92" s="40"/>
      <c r="L92" s="9" t="str">
        <v/>
      </c>
      <c r="M92" s="9" t="str">
        <v/>
      </c>
      <c r="N92" s="9" t="str">
        <v/>
      </c>
      <c r="O92" s="9" t="str">
        <v/>
      </c>
      <c r="P92" s="4" t="str">
        <v/>
      </c>
      <c r="Q92" s="4" t="str">
        <v/>
      </c>
      <c r="R92" s="20" t="str">
        <v/>
      </c>
      <c r="S92" s="10" t="str">
        <v/>
      </c>
      <c r="T92" s="10" t="str">
        <v/>
      </c>
      <c r="U92" s="40"/>
      <c r="V92" s="98" t="str">
        <v/>
      </c>
      <c r="W92" s="98" t="str">
        <v/>
      </c>
      <c r="X92" s="98" t="str">
        <v/>
      </c>
      <c r="Y92" s="99" t="str">
        <v/>
      </c>
      <c r="Z92" s="99" t="str">
        <v/>
      </c>
      <c r="AA92" s="102" t="str">
        <v/>
      </c>
      <c r="AB92" s="40"/>
    </row>
    <row r="93" spans="1:28" ht="12.75" customHeight="1" x14ac:dyDescent="0.2">
      <c r="A93" s="6">
        <v>7427</v>
      </c>
      <c r="B93" s="7">
        <v>0.19587628865979378</v>
      </c>
      <c r="C93" s="7" t="str">
        <v/>
      </c>
      <c r="D93" s="7">
        <v>0.13660692911233396</v>
      </c>
      <c r="E93" s="7">
        <v>0.13717062035343131</v>
      </c>
      <c r="F93" s="7" t="str">
        <v/>
      </c>
      <c r="G93" s="7" t="str">
        <v/>
      </c>
      <c r="H93" s="7">
        <v>0.21893491124260378</v>
      </c>
      <c r="I93" s="8">
        <v>11.6</v>
      </c>
      <c r="J93" s="8" t="str">
        <v/>
      </c>
      <c r="K93" s="40"/>
      <c r="L93" s="9" t="str">
        <v/>
      </c>
      <c r="M93" s="9" t="str">
        <v/>
      </c>
      <c r="N93" s="9" t="str">
        <v/>
      </c>
      <c r="O93" s="9" t="str">
        <v/>
      </c>
      <c r="P93" s="4" t="str">
        <v/>
      </c>
      <c r="Q93" s="4" t="str">
        <v/>
      </c>
      <c r="R93" s="20" t="str">
        <v/>
      </c>
      <c r="S93" s="10" t="str">
        <v/>
      </c>
      <c r="T93" s="10" t="str">
        <v/>
      </c>
      <c r="U93" s="40"/>
      <c r="V93" s="98" t="str">
        <v/>
      </c>
      <c r="W93" s="98" t="str">
        <v/>
      </c>
      <c r="X93" s="98" t="str">
        <v/>
      </c>
      <c r="Y93" s="99" t="str">
        <v/>
      </c>
      <c r="Z93" s="99" t="str">
        <v/>
      </c>
      <c r="AA93" s="102" t="str">
        <v/>
      </c>
      <c r="AB93" s="40"/>
    </row>
    <row r="94" spans="1:28" ht="12.75" customHeight="1" x14ac:dyDescent="0.2">
      <c r="A94" s="6">
        <v>7458</v>
      </c>
      <c r="B94" s="7">
        <v>0.21649484536082486</v>
      </c>
      <c r="C94" s="7" t="str">
        <v/>
      </c>
      <c r="D94" s="7">
        <v>0.13831905748125251</v>
      </c>
      <c r="E94" s="7">
        <v>0.14106513148357847</v>
      </c>
      <c r="F94" s="7" t="str">
        <v/>
      </c>
      <c r="G94" s="7" t="str">
        <v/>
      </c>
      <c r="H94" s="7">
        <v>0.23668639053254448</v>
      </c>
      <c r="I94" s="8">
        <v>11.8</v>
      </c>
      <c r="J94" s="8" t="str">
        <v/>
      </c>
      <c r="K94" s="40"/>
      <c r="L94" s="9" t="str">
        <v/>
      </c>
      <c r="M94" s="9" t="str">
        <v/>
      </c>
      <c r="N94" s="9" t="str">
        <v/>
      </c>
      <c r="O94" s="9" t="str">
        <v/>
      </c>
      <c r="P94" s="4" t="str">
        <v/>
      </c>
      <c r="Q94" s="4" t="str">
        <v/>
      </c>
      <c r="R94" s="20" t="str">
        <v/>
      </c>
      <c r="S94" s="10" t="str">
        <v/>
      </c>
      <c r="T94" s="10" t="str">
        <v/>
      </c>
      <c r="U94" s="40"/>
      <c r="V94" s="98" t="str">
        <v/>
      </c>
      <c r="W94" s="98" t="str">
        <v/>
      </c>
      <c r="X94" s="98" t="str">
        <v/>
      </c>
      <c r="Y94" s="99" t="str">
        <v/>
      </c>
      <c r="Z94" s="99" t="str">
        <v/>
      </c>
      <c r="AA94" s="102" t="str">
        <v/>
      </c>
      <c r="AB94" s="40"/>
    </row>
    <row r="95" spans="1:28" ht="12.75" customHeight="1" x14ac:dyDescent="0.2">
      <c r="A95" s="6">
        <v>7488</v>
      </c>
      <c r="B95" s="7">
        <v>0.20408163265306123</v>
      </c>
      <c r="C95" s="7" t="str">
        <v/>
      </c>
      <c r="D95" s="7">
        <v>0.13831905748125251</v>
      </c>
      <c r="E95" s="7">
        <v>0.14106513148357847</v>
      </c>
      <c r="F95" s="7" t="str">
        <v/>
      </c>
      <c r="G95" s="7" t="str">
        <v/>
      </c>
      <c r="H95" s="7">
        <v>0.19540229885057481</v>
      </c>
      <c r="I95" s="8">
        <v>11.8</v>
      </c>
      <c r="J95" s="8" t="str">
        <v/>
      </c>
      <c r="K95" s="40"/>
      <c r="L95" s="9" t="str">
        <v/>
      </c>
      <c r="M95" s="9" t="str">
        <v/>
      </c>
      <c r="N95" s="9" t="str">
        <v/>
      </c>
      <c r="O95" s="9" t="str">
        <v/>
      </c>
      <c r="P95" s="4" t="str">
        <v/>
      </c>
      <c r="Q95" s="4" t="str">
        <v/>
      </c>
      <c r="R95" s="20" t="str">
        <v/>
      </c>
      <c r="S95" s="10" t="str">
        <v/>
      </c>
      <c r="T95" s="10" t="str">
        <v/>
      </c>
      <c r="U95" s="40"/>
      <c r="V95" s="98" t="str">
        <v/>
      </c>
      <c r="W95" s="98" t="str">
        <v/>
      </c>
      <c r="X95" s="98" t="str">
        <v/>
      </c>
      <c r="Y95" s="99" t="str">
        <v/>
      </c>
      <c r="Z95" s="99" t="str">
        <v/>
      </c>
      <c r="AA95" s="102" t="str">
        <v/>
      </c>
      <c r="AB95" s="40"/>
    </row>
    <row r="96" spans="1:28" ht="12.75" customHeight="1" x14ac:dyDescent="0.2">
      <c r="A96" s="6">
        <v>7519</v>
      </c>
      <c r="B96" s="7">
        <v>0.16999999999999993</v>
      </c>
      <c r="C96" s="7" t="str">
        <v/>
      </c>
      <c r="D96" s="7">
        <v>0.13509434032469225</v>
      </c>
      <c r="E96" s="7">
        <v>0.13912453329002927</v>
      </c>
      <c r="F96" s="7" t="str">
        <v/>
      </c>
      <c r="G96" s="7" t="str">
        <v/>
      </c>
      <c r="H96" s="7">
        <v>0.14689265536723162</v>
      </c>
      <c r="I96" s="8">
        <v>11.7</v>
      </c>
      <c r="J96" s="8" t="str">
        <v/>
      </c>
      <c r="K96" s="40"/>
      <c r="L96" s="9" t="str">
        <v/>
      </c>
      <c r="M96" s="9" t="str">
        <v/>
      </c>
      <c r="N96" s="9" t="str">
        <v/>
      </c>
      <c r="O96" s="9" t="str">
        <v/>
      </c>
      <c r="P96" s="4" t="str">
        <v/>
      </c>
      <c r="Q96" s="4" t="str">
        <v/>
      </c>
      <c r="R96" s="20" t="str">
        <v/>
      </c>
      <c r="S96" s="10" t="str">
        <v/>
      </c>
      <c r="T96" s="10" t="str">
        <v/>
      </c>
      <c r="U96" s="40"/>
      <c r="V96" s="98" t="str">
        <v/>
      </c>
      <c r="W96" s="98" t="str">
        <v/>
      </c>
      <c r="X96" s="98" t="str">
        <v/>
      </c>
      <c r="Y96" s="99" t="str">
        <v/>
      </c>
      <c r="Z96" s="99" t="str">
        <v/>
      </c>
      <c r="AA96" s="102" t="str">
        <v/>
      </c>
      <c r="AB96" s="40"/>
    </row>
    <row r="97" spans="1:28" ht="12.75" customHeight="1" x14ac:dyDescent="0.2">
      <c r="A97" s="6">
        <v>7550</v>
      </c>
      <c r="B97" s="7">
        <v>0.14999999999999991</v>
      </c>
      <c r="C97" s="7" t="str">
        <v/>
      </c>
      <c r="D97" s="7">
        <v>0.12858935886850031</v>
      </c>
      <c r="E97" s="7">
        <v>0.13520318534648523</v>
      </c>
      <c r="F97" s="7" t="str">
        <v/>
      </c>
      <c r="G97" s="7" t="str">
        <v/>
      </c>
      <c r="H97" s="7">
        <v>0.12359550561797739</v>
      </c>
      <c r="I97" s="8">
        <v>11.5</v>
      </c>
      <c r="J97" s="8" t="str">
        <v/>
      </c>
      <c r="K97" s="40"/>
      <c r="L97" s="9" t="str">
        <v/>
      </c>
      <c r="M97" s="9" t="str">
        <v/>
      </c>
      <c r="N97" s="9" t="str">
        <v/>
      </c>
      <c r="O97" s="9" t="str">
        <v/>
      </c>
      <c r="P97" s="4" t="str">
        <v/>
      </c>
      <c r="Q97" s="4" t="str">
        <v/>
      </c>
      <c r="R97" s="20" t="str">
        <v/>
      </c>
      <c r="S97" s="10" t="str">
        <v/>
      </c>
      <c r="T97" s="10" t="str">
        <v/>
      </c>
      <c r="U97" s="40"/>
      <c r="V97" s="98" t="str">
        <v/>
      </c>
      <c r="W97" s="98" t="str">
        <v/>
      </c>
      <c r="X97" s="98" t="str">
        <v/>
      </c>
      <c r="Y97" s="99" t="str">
        <v/>
      </c>
      <c r="Z97" s="99" t="str">
        <v/>
      </c>
      <c r="AA97" s="102" t="str">
        <v/>
      </c>
      <c r="AB97" s="40"/>
    </row>
    <row r="98" spans="1:28" ht="12.75" customHeight="1" x14ac:dyDescent="0.2">
      <c r="A98" s="6">
        <v>7580</v>
      </c>
      <c r="B98" s="7">
        <v>0.14999999999999991</v>
      </c>
      <c r="C98" s="7" t="str">
        <v/>
      </c>
      <c r="D98" s="7">
        <v>0.11933821033051162</v>
      </c>
      <c r="E98" s="7">
        <v>0.13520318534648523</v>
      </c>
      <c r="F98" s="7" t="str">
        <v/>
      </c>
      <c r="G98" s="7" t="str">
        <v/>
      </c>
      <c r="H98" s="7">
        <v>9.9447513812154442E-2</v>
      </c>
      <c r="I98" s="8">
        <v>11.5</v>
      </c>
      <c r="J98" s="8" t="str">
        <v/>
      </c>
      <c r="K98" s="40"/>
      <c r="L98" s="9" t="str">
        <v/>
      </c>
      <c r="M98" s="9" t="str">
        <v/>
      </c>
      <c r="N98" s="9" t="str">
        <v/>
      </c>
      <c r="O98" s="9" t="str">
        <v/>
      </c>
      <c r="P98" s="4" t="str">
        <v/>
      </c>
      <c r="Q98" s="4" t="str">
        <v/>
      </c>
      <c r="R98" s="20" t="str">
        <v/>
      </c>
      <c r="S98" s="10" t="str">
        <v/>
      </c>
      <c r="T98" s="10" t="str">
        <v/>
      </c>
      <c r="U98" s="40"/>
      <c r="V98" s="98" t="str">
        <v/>
      </c>
      <c r="W98" s="98" t="str">
        <v/>
      </c>
      <c r="X98" s="98" t="str">
        <v/>
      </c>
      <c r="Y98" s="99" t="str">
        <v/>
      </c>
      <c r="Z98" s="99" t="str">
        <v/>
      </c>
      <c r="AA98" s="102" t="str">
        <v/>
      </c>
      <c r="AB98" s="40"/>
    </row>
    <row r="99" spans="1:28" ht="12.75" customHeight="1" x14ac:dyDescent="0.2">
      <c r="A99" s="6">
        <v>7611</v>
      </c>
      <c r="B99" s="7">
        <v>0.11881188118811892</v>
      </c>
      <c r="C99" s="7" t="str">
        <v/>
      </c>
      <c r="D99" s="7">
        <v>0.1128113085413045</v>
      </c>
      <c r="E99" s="7">
        <v>0.1239515195453138</v>
      </c>
      <c r="F99" s="7" t="str">
        <v/>
      </c>
      <c r="G99" s="7" t="str">
        <v/>
      </c>
      <c r="H99" s="7">
        <v>7.0270270270270219E-2</v>
      </c>
      <c r="I99" s="8">
        <v>11.3</v>
      </c>
      <c r="J99" s="8" t="str">
        <v/>
      </c>
      <c r="K99" s="40"/>
      <c r="L99" s="9" t="str">
        <v/>
      </c>
      <c r="M99" s="9" t="str">
        <v/>
      </c>
      <c r="N99" s="9" t="str">
        <v/>
      </c>
      <c r="O99" s="9" t="str">
        <v/>
      </c>
      <c r="P99" s="4" t="str">
        <v/>
      </c>
      <c r="Q99" s="4" t="str">
        <v/>
      </c>
      <c r="R99" s="20" t="str">
        <v/>
      </c>
      <c r="S99" s="10" t="str">
        <v/>
      </c>
      <c r="T99" s="10" t="str">
        <v/>
      </c>
      <c r="U99" s="40"/>
      <c r="V99" s="98" t="str">
        <v/>
      </c>
      <c r="W99" s="98" t="str">
        <v/>
      </c>
      <c r="X99" s="98" t="str">
        <v/>
      </c>
      <c r="Y99" s="99" t="str">
        <v/>
      </c>
      <c r="Z99" s="99" t="str">
        <v/>
      </c>
      <c r="AA99" s="102" t="str">
        <v/>
      </c>
      <c r="AB99" s="40"/>
    </row>
    <row r="100" spans="1:28" ht="12.75" customHeight="1" x14ac:dyDescent="0.2">
      <c r="A100" s="6">
        <v>7641</v>
      </c>
      <c r="B100" s="7">
        <v>9.8039215686274606E-2</v>
      </c>
      <c r="C100" s="7" t="str">
        <v/>
      </c>
      <c r="D100" s="7">
        <v>0.10504503283134548</v>
      </c>
      <c r="E100" s="7">
        <v>0.12195514544619956</v>
      </c>
      <c r="F100" s="7" t="str">
        <v/>
      </c>
      <c r="G100" s="7" t="str">
        <v/>
      </c>
      <c r="H100" s="7">
        <v>2.6455026455026509E-2</v>
      </c>
      <c r="I100" s="8">
        <v>11.2</v>
      </c>
      <c r="J100" s="8" t="str">
        <v/>
      </c>
      <c r="K100" s="40"/>
      <c r="L100" s="9" t="str">
        <v/>
      </c>
      <c r="M100" s="9" t="str">
        <v/>
      </c>
      <c r="N100" s="9" t="str">
        <v/>
      </c>
      <c r="O100" s="9" t="str">
        <v/>
      </c>
      <c r="P100" s="4" t="str">
        <v/>
      </c>
      <c r="Q100" s="4" t="str">
        <v/>
      </c>
      <c r="R100" s="20" t="str">
        <v/>
      </c>
      <c r="S100" s="10" t="str">
        <v/>
      </c>
      <c r="T100" s="10" t="str">
        <v/>
      </c>
      <c r="U100" s="40"/>
      <c r="V100" s="98" t="str">
        <v/>
      </c>
      <c r="W100" s="98" t="str">
        <v/>
      </c>
      <c r="X100" s="98" t="str">
        <v/>
      </c>
      <c r="Y100" s="99" t="str">
        <v/>
      </c>
      <c r="Z100" s="99" t="str">
        <v/>
      </c>
      <c r="AA100" s="102" t="str">
        <v/>
      </c>
      <c r="AB100" s="40"/>
    </row>
    <row r="101" spans="1:28" ht="12.75" customHeight="1" x14ac:dyDescent="0.2">
      <c r="A101" s="6">
        <v>7672</v>
      </c>
      <c r="B101" s="7">
        <v>3.7735849056603765E-2</v>
      </c>
      <c r="C101" s="7" t="str">
        <v/>
      </c>
      <c r="D101" s="7">
        <v>9.4051585121155412E-2</v>
      </c>
      <c r="E101" s="7">
        <v>0.11440369201675926</v>
      </c>
      <c r="F101" s="7" t="str">
        <v/>
      </c>
      <c r="G101" s="7" t="str">
        <v/>
      </c>
      <c r="H101" s="7">
        <v>-1.5544041450777257E-2</v>
      </c>
      <c r="I101" s="8">
        <v>11</v>
      </c>
      <c r="J101" s="8" t="str">
        <v/>
      </c>
      <c r="K101" s="40"/>
      <c r="L101" s="9" t="str">
        <v/>
      </c>
      <c r="M101" s="9" t="str">
        <v/>
      </c>
      <c r="N101" s="9" t="str">
        <v/>
      </c>
      <c r="O101" s="9" t="str">
        <v/>
      </c>
      <c r="P101" s="4" t="str">
        <v/>
      </c>
      <c r="Q101" s="4" t="str">
        <v/>
      </c>
      <c r="R101" s="20" t="str">
        <v/>
      </c>
      <c r="S101" s="10" t="str">
        <v/>
      </c>
      <c r="T101" s="10" t="str">
        <v/>
      </c>
      <c r="U101" s="40"/>
      <c r="V101" s="98" t="str">
        <v/>
      </c>
      <c r="W101" s="98" t="str">
        <v/>
      </c>
      <c r="X101" s="98" t="str">
        <v/>
      </c>
      <c r="Y101" s="99" t="str">
        <v/>
      </c>
      <c r="Z101" s="99" t="str">
        <v/>
      </c>
      <c r="AA101" s="102" t="str">
        <v/>
      </c>
      <c r="AB101" s="40"/>
    </row>
    <row r="102" spans="1:28" ht="12.75" customHeight="1" x14ac:dyDescent="0.2">
      <c r="A102" s="6">
        <v>7703</v>
      </c>
      <c r="B102" s="7">
        <v>0</v>
      </c>
      <c r="C102" s="7" t="str">
        <v/>
      </c>
      <c r="D102" s="7">
        <v>8.3099303586867457E-2</v>
      </c>
      <c r="E102" s="7">
        <v>0.10688392354130039</v>
      </c>
      <c r="F102" s="7" t="str">
        <v/>
      </c>
      <c r="G102" s="7" t="str">
        <v/>
      </c>
      <c r="H102" s="7">
        <v>-5.6410256410256432E-2</v>
      </c>
      <c r="I102" s="8">
        <v>10.8</v>
      </c>
      <c r="J102" s="8" t="str">
        <v/>
      </c>
      <c r="K102" s="40"/>
      <c r="L102" s="9" t="str">
        <v/>
      </c>
      <c r="M102" s="9" t="str">
        <v/>
      </c>
      <c r="N102" s="9" t="str">
        <v/>
      </c>
      <c r="O102" s="9" t="str">
        <v/>
      </c>
      <c r="P102" s="4" t="str">
        <v/>
      </c>
      <c r="Q102" s="4" t="str">
        <v/>
      </c>
      <c r="R102" s="20" t="str">
        <v/>
      </c>
      <c r="S102" s="10" t="str">
        <v/>
      </c>
      <c r="T102" s="10" t="str">
        <v/>
      </c>
      <c r="U102" s="40"/>
      <c r="V102" s="98" t="str">
        <v/>
      </c>
      <c r="W102" s="98" t="str">
        <v/>
      </c>
      <c r="X102" s="98" t="str">
        <v/>
      </c>
      <c r="Y102" s="99" t="str">
        <v/>
      </c>
      <c r="Z102" s="99" t="str">
        <v/>
      </c>
      <c r="AA102" s="102" t="str">
        <v/>
      </c>
      <c r="AB102" s="40"/>
    </row>
    <row r="103" spans="1:28" ht="12.75" customHeight="1" x14ac:dyDescent="0.2">
      <c r="A103" s="6">
        <v>7731</v>
      </c>
      <c r="B103" s="7">
        <v>-6.2499999999999889E-2</v>
      </c>
      <c r="C103" s="7" t="str">
        <v/>
      </c>
      <c r="D103" s="7">
        <v>6.8801240700556265E-2</v>
      </c>
      <c r="E103" s="7">
        <v>0.10066508085209658</v>
      </c>
      <c r="F103" s="7" t="str">
        <v/>
      </c>
      <c r="G103" s="7" t="str">
        <v/>
      </c>
      <c r="H103" s="7">
        <v>-7.1065989847715616E-2</v>
      </c>
      <c r="I103" s="8">
        <v>10.5</v>
      </c>
      <c r="J103" s="8" t="str">
        <v/>
      </c>
      <c r="K103" s="40"/>
      <c r="L103" s="9" t="str">
        <v/>
      </c>
      <c r="M103" s="9" t="str">
        <v/>
      </c>
      <c r="N103" s="9" t="str">
        <v/>
      </c>
      <c r="O103" s="9" t="str">
        <v/>
      </c>
      <c r="P103" s="4" t="str">
        <v/>
      </c>
      <c r="Q103" s="4" t="str">
        <v/>
      </c>
      <c r="R103" s="20" t="str">
        <v/>
      </c>
      <c r="S103" s="10" t="str">
        <v/>
      </c>
      <c r="T103" s="10" t="str">
        <v/>
      </c>
      <c r="U103" s="40"/>
      <c r="V103" s="98" t="str">
        <v/>
      </c>
      <c r="W103" s="98" t="str">
        <v/>
      </c>
      <c r="X103" s="98" t="str">
        <v/>
      </c>
      <c r="Y103" s="99" t="str">
        <v/>
      </c>
      <c r="Z103" s="99" t="str">
        <v/>
      </c>
      <c r="AA103" s="102" t="str">
        <v/>
      </c>
      <c r="AB103" s="40"/>
    </row>
    <row r="104" spans="1:28" ht="12.75" customHeight="1" x14ac:dyDescent="0.2">
      <c r="A104" s="6">
        <v>7762</v>
      </c>
      <c r="B104" s="7">
        <v>-9.7345132743362983E-2</v>
      </c>
      <c r="C104" s="7" t="str">
        <v/>
      </c>
      <c r="D104" s="7">
        <v>5.8523669119355803E-2</v>
      </c>
      <c r="E104" s="7">
        <v>9.4302428512065717E-2</v>
      </c>
      <c r="F104" s="7" t="str">
        <v/>
      </c>
      <c r="G104" s="7" t="str">
        <v/>
      </c>
      <c r="H104" s="7">
        <v>-0.10837438423645318</v>
      </c>
      <c r="I104" s="8">
        <v>10.199999999999999</v>
      </c>
      <c r="J104" s="8" t="str">
        <v/>
      </c>
      <c r="K104" s="40"/>
      <c r="L104" s="9" t="str">
        <v/>
      </c>
      <c r="M104" s="9" t="str">
        <v/>
      </c>
      <c r="N104" s="9" t="str">
        <v/>
      </c>
      <c r="O104" s="9" t="str">
        <v/>
      </c>
      <c r="P104" s="4" t="str">
        <v/>
      </c>
      <c r="Q104" s="4" t="str">
        <v/>
      </c>
      <c r="R104" s="20" t="str">
        <v/>
      </c>
      <c r="S104" s="10" t="str">
        <v/>
      </c>
      <c r="T104" s="10" t="str">
        <v/>
      </c>
      <c r="U104" s="40"/>
      <c r="V104" s="98" t="str">
        <v/>
      </c>
      <c r="W104" s="98" t="str">
        <v/>
      </c>
      <c r="X104" s="98" t="str">
        <v/>
      </c>
      <c r="Y104" s="99" t="str">
        <v/>
      </c>
      <c r="Z104" s="99" t="str">
        <v/>
      </c>
      <c r="AA104" s="102" t="str">
        <v/>
      </c>
      <c r="AB104" s="40"/>
    </row>
    <row r="105" spans="1:28" ht="12.75" customHeight="1" x14ac:dyDescent="0.2">
      <c r="A105" s="6">
        <v>7792</v>
      </c>
      <c r="B105" s="7">
        <v>-0.13793103448275856</v>
      </c>
      <c r="C105" s="7" t="str">
        <v/>
      </c>
      <c r="D105" s="7">
        <v>4.7514996428468015E-2</v>
      </c>
      <c r="E105" s="7">
        <v>8.9976987048345336E-2</v>
      </c>
      <c r="F105" s="7" t="str">
        <v/>
      </c>
      <c r="G105" s="7" t="str">
        <v/>
      </c>
      <c r="H105" s="7">
        <v>-0.14077669902912626</v>
      </c>
      <c r="I105" s="8">
        <v>10</v>
      </c>
      <c r="J105" s="8" t="str">
        <v/>
      </c>
      <c r="K105" s="40"/>
      <c r="L105" s="9" t="str">
        <v/>
      </c>
      <c r="M105" s="9" t="str">
        <v/>
      </c>
      <c r="N105" s="9" t="str">
        <v/>
      </c>
      <c r="O105" s="9" t="str">
        <v/>
      </c>
      <c r="P105" s="4" t="str">
        <v/>
      </c>
      <c r="Q105" s="4" t="str">
        <v/>
      </c>
      <c r="R105" s="20" t="str">
        <v/>
      </c>
      <c r="S105" s="10" t="str">
        <v/>
      </c>
      <c r="T105" s="10" t="str">
        <v/>
      </c>
      <c r="U105" s="40"/>
      <c r="V105" s="98" t="str">
        <v/>
      </c>
      <c r="W105" s="98" t="str">
        <v/>
      </c>
      <c r="X105" s="98" t="str">
        <v/>
      </c>
      <c r="Y105" s="99" t="str">
        <v/>
      </c>
      <c r="Z105" s="99" t="str">
        <v/>
      </c>
      <c r="AA105" s="102" t="str">
        <v/>
      </c>
      <c r="AB105" s="40"/>
    </row>
    <row r="106" spans="1:28" ht="12.75" customHeight="1" x14ac:dyDescent="0.2">
      <c r="A106" s="6">
        <v>7823</v>
      </c>
      <c r="B106" s="7">
        <v>-0.17796610169491534</v>
      </c>
      <c r="C106" s="7" t="str">
        <v/>
      </c>
      <c r="D106" s="7">
        <v>3.2990563110401938E-2</v>
      </c>
      <c r="E106" s="7">
        <v>8.0054224013182518E-2</v>
      </c>
      <c r="F106" s="7" t="str">
        <v/>
      </c>
      <c r="G106" s="7" t="str">
        <v/>
      </c>
      <c r="H106" s="7">
        <v>-0.15789473684210509</v>
      </c>
      <c r="I106" s="8">
        <v>9.6999999999999993</v>
      </c>
      <c r="J106" s="8" t="str">
        <v/>
      </c>
      <c r="K106" s="40"/>
      <c r="L106" s="9" t="str">
        <v/>
      </c>
      <c r="M106" s="9" t="str">
        <v/>
      </c>
      <c r="N106" s="9" t="str">
        <v/>
      </c>
      <c r="O106" s="9" t="str">
        <v/>
      </c>
      <c r="P106" s="4" t="str">
        <v/>
      </c>
      <c r="Q106" s="4" t="str">
        <v/>
      </c>
      <c r="R106" s="20" t="str">
        <v/>
      </c>
      <c r="S106" s="10" t="str">
        <v/>
      </c>
      <c r="T106" s="10" t="str">
        <v/>
      </c>
      <c r="U106" s="40"/>
      <c r="V106" s="98" t="str">
        <v/>
      </c>
      <c r="W106" s="98" t="str">
        <v/>
      </c>
      <c r="X106" s="98" t="str">
        <v/>
      </c>
      <c r="Y106" s="99" t="str">
        <v/>
      </c>
      <c r="Z106" s="99" t="str">
        <v/>
      </c>
      <c r="AA106" s="102" t="str">
        <v/>
      </c>
      <c r="AB106" s="40"/>
    </row>
    <row r="107" spans="1:28" ht="12.75" customHeight="1" x14ac:dyDescent="0.2">
      <c r="A107" s="6">
        <v>7853</v>
      </c>
      <c r="B107" s="7">
        <v>-0.17796610169491534</v>
      </c>
      <c r="C107" s="7" t="str">
        <v/>
      </c>
      <c r="D107" s="7">
        <v>2.9107103281444502E-2</v>
      </c>
      <c r="E107" s="7">
        <v>8.0054224013182518E-2</v>
      </c>
      <c r="F107" s="7" t="str">
        <v/>
      </c>
      <c r="G107" s="7" t="str">
        <v/>
      </c>
      <c r="H107" s="7">
        <v>-0.14903846153846156</v>
      </c>
      <c r="I107" s="8">
        <v>9.6999999999999993</v>
      </c>
      <c r="J107" s="8" t="str">
        <v/>
      </c>
      <c r="K107" s="40"/>
      <c r="L107" s="9" t="str">
        <v/>
      </c>
      <c r="M107" s="9" t="str">
        <v/>
      </c>
      <c r="N107" s="9" t="str">
        <v/>
      </c>
      <c r="O107" s="9" t="str">
        <v/>
      </c>
      <c r="P107" s="4" t="str">
        <v/>
      </c>
      <c r="Q107" s="4" t="str">
        <v/>
      </c>
      <c r="R107" s="20" t="str">
        <v/>
      </c>
      <c r="S107" s="10" t="str">
        <v/>
      </c>
      <c r="T107" s="10" t="str">
        <v/>
      </c>
      <c r="U107" s="40"/>
      <c r="V107" s="98" t="str">
        <v/>
      </c>
      <c r="W107" s="98" t="str">
        <v/>
      </c>
      <c r="X107" s="98" t="str">
        <v/>
      </c>
      <c r="Y107" s="99" t="str">
        <v/>
      </c>
      <c r="Z107" s="99" t="str">
        <v/>
      </c>
      <c r="AA107" s="102" t="str">
        <v/>
      </c>
      <c r="AB107" s="40"/>
    </row>
    <row r="108" spans="1:28" ht="12.75" customHeight="1" x14ac:dyDescent="0.2">
      <c r="A108" s="6">
        <v>7884</v>
      </c>
      <c r="B108" s="7">
        <v>-0.170940170940171</v>
      </c>
      <c r="C108" s="7" t="str">
        <v/>
      </c>
      <c r="D108" s="7">
        <v>1.7797318418275143E-2</v>
      </c>
      <c r="E108" s="7">
        <v>8.0054224013182518E-2</v>
      </c>
      <c r="F108" s="7" t="str">
        <v/>
      </c>
      <c r="G108" s="7" t="str">
        <v/>
      </c>
      <c r="H108" s="7">
        <v>-0.12807881773399021</v>
      </c>
      <c r="I108" s="8">
        <v>9.6999999999999993</v>
      </c>
      <c r="J108" s="8" t="str">
        <v/>
      </c>
      <c r="K108" s="40"/>
      <c r="L108" s="9" t="str">
        <v/>
      </c>
      <c r="M108" s="9" t="str">
        <v/>
      </c>
      <c r="N108" s="9" t="str">
        <v/>
      </c>
      <c r="O108" s="9" t="str">
        <v/>
      </c>
      <c r="P108" s="4" t="str">
        <v/>
      </c>
      <c r="Q108" s="4" t="str">
        <v/>
      </c>
      <c r="R108" s="20" t="str">
        <v/>
      </c>
      <c r="S108" s="10" t="str">
        <v/>
      </c>
      <c r="T108" s="10" t="str">
        <v/>
      </c>
      <c r="U108" s="40"/>
      <c r="V108" s="98" t="str">
        <v/>
      </c>
      <c r="W108" s="98" t="str">
        <v/>
      </c>
      <c r="X108" s="98" t="str">
        <v/>
      </c>
      <c r="Y108" s="99" t="str">
        <v/>
      </c>
      <c r="Z108" s="99" t="str">
        <v/>
      </c>
      <c r="AA108" s="102" t="str">
        <v/>
      </c>
      <c r="AB108" s="40"/>
    </row>
    <row r="109" spans="1:28" ht="12.75" customHeight="1" x14ac:dyDescent="0.2">
      <c r="A109" s="6">
        <v>7915</v>
      </c>
      <c r="B109" s="7">
        <v>-0.15652173913043488</v>
      </c>
      <c r="C109" s="7" t="str">
        <v/>
      </c>
      <c r="D109" s="7">
        <v>1.7797318418275143E-2</v>
      </c>
      <c r="E109" s="7">
        <v>7.3624872841154598E-2</v>
      </c>
      <c r="F109" s="7" t="str">
        <v/>
      </c>
      <c r="G109" s="7" t="str">
        <v/>
      </c>
      <c r="H109" s="7">
        <v>-0.125</v>
      </c>
      <c r="I109" s="8">
        <v>9.6999999999999993</v>
      </c>
      <c r="J109" s="8" t="str">
        <v/>
      </c>
      <c r="K109" s="40"/>
      <c r="L109" s="9" t="str">
        <v/>
      </c>
      <c r="M109" s="9" t="str">
        <v/>
      </c>
      <c r="N109" s="9" t="str">
        <v/>
      </c>
      <c r="O109" s="9" t="str">
        <v/>
      </c>
      <c r="P109" s="4" t="str">
        <v/>
      </c>
      <c r="Q109" s="4" t="str">
        <v/>
      </c>
      <c r="R109" s="20" t="str">
        <v/>
      </c>
      <c r="S109" s="10" t="str">
        <v/>
      </c>
      <c r="T109" s="10" t="str">
        <v/>
      </c>
      <c r="U109" s="40"/>
      <c r="V109" s="98" t="str">
        <v/>
      </c>
      <c r="W109" s="98" t="str">
        <v/>
      </c>
      <c r="X109" s="98" t="str">
        <v/>
      </c>
      <c r="Y109" s="99" t="str">
        <v/>
      </c>
      <c r="Z109" s="99" t="str">
        <v/>
      </c>
      <c r="AA109" s="102" t="str">
        <v/>
      </c>
      <c r="AB109" s="40"/>
    </row>
    <row r="110" spans="1:28" ht="12.75" customHeight="1" x14ac:dyDescent="0.2">
      <c r="A110" s="6">
        <v>7945</v>
      </c>
      <c r="B110" s="7">
        <v>-0.15652173913043488</v>
      </c>
      <c r="C110" s="7" t="str">
        <v/>
      </c>
      <c r="D110" s="7">
        <v>1.4136145345987616E-2</v>
      </c>
      <c r="E110" s="7">
        <v>7.0494717880876356E-2</v>
      </c>
      <c r="F110" s="7" t="str">
        <v/>
      </c>
      <c r="G110" s="7" t="str">
        <v/>
      </c>
      <c r="H110" s="7">
        <v>-0.12060301507537685</v>
      </c>
      <c r="I110" s="8">
        <v>9.6999999999999993</v>
      </c>
      <c r="J110" s="8" t="str">
        <v/>
      </c>
      <c r="K110" s="40"/>
      <c r="L110" s="9" t="str">
        <v/>
      </c>
      <c r="M110" s="9" t="str">
        <v/>
      </c>
      <c r="N110" s="9" t="str">
        <v/>
      </c>
      <c r="O110" s="9" t="str">
        <v/>
      </c>
      <c r="P110" s="4" t="str">
        <v/>
      </c>
      <c r="Q110" s="4" t="str">
        <v/>
      </c>
      <c r="R110" s="20" t="str">
        <v/>
      </c>
      <c r="S110" s="10" t="str">
        <v/>
      </c>
      <c r="T110" s="10" t="str">
        <v/>
      </c>
      <c r="U110" s="40"/>
      <c r="V110" s="98" t="str">
        <v/>
      </c>
      <c r="W110" s="98" t="str">
        <v/>
      </c>
      <c r="X110" s="98" t="str">
        <v/>
      </c>
      <c r="Y110" s="99" t="str">
        <v/>
      </c>
      <c r="Z110" s="99" t="str">
        <v/>
      </c>
      <c r="AA110" s="102" t="str">
        <v/>
      </c>
      <c r="AB110" s="40"/>
    </row>
    <row r="111" spans="1:28" ht="12.75" customHeight="1" x14ac:dyDescent="0.2">
      <c r="A111" s="6">
        <v>7976</v>
      </c>
      <c r="B111" s="7">
        <v>-0.16814159292035402</v>
      </c>
      <c r="C111" s="7" t="str">
        <v/>
      </c>
      <c r="D111" s="7">
        <v>0</v>
      </c>
      <c r="E111" s="7">
        <v>5.7727756203787006E-2</v>
      </c>
      <c r="F111" s="7" t="str">
        <v/>
      </c>
      <c r="G111" s="7" t="str">
        <v/>
      </c>
      <c r="H111" s="7">
        <v>-0.12121212121212133</v>
      </c>
      <c r="I111" s="8">
        <v>9.4</v>
      </c>
      <c r="J111" s="8" t="str">
        <v/>
      </c>
      <c r="K111" s="40"/>
      <c r="L111" s="9" t="str">
        <v/>
      </c>
      <c r="M111" s="9" t="str">
        <v/>
      </c>
      <c r="N111" s="9" t="str">
        <v/>
      </c>
      <c r="O111" s="9" t="str">
        <v/>
      </c>
      <c r="P111" s="4" t="str">
        <v/>
      </c>
      <c r="Q111" s="4" t="str">
        <v/>
      </c>
      <c r="R111" s="20" t="str">
        <v/>
      </c>
      <c r="S111" s="10" t="str">
        <v/>
      </c>
      <c r="T111" s="10" t="str">
        <v/>
      </c>
      <c r="U111" s="40"/>
      <c r="V111" s="98" t="str">
        <v/>
      </c>
      <c r="W111" s="98" t="str">
        <v/>
      </c>
      <c r="X111" s="98" t="str">
        <v/>
      </c>
      <c r="Y111" s="99" t="str">
        <v/>
      </c>
      <c r="Z111" s="99" t="str">
        <v/>
      </c>
      <c r="AA111" s="102" t="str">
        <v/>
      </c>
      <c r="AB111" s="40"/>
    </row>
    <row r="112" spans="1:28" ht="12.75" customHeight="1" x14ac:dyDescent="0.2">
      <c r="A112" s="6">
        <v>8006</v>
      </c>
      <c r="B112" s="7">
        <v>-0.16071428571428559</v>
      </c>
      <c r="C112" s="7" t="str">
        <v/>
      </c>
      <c r="D112" s="7">
        <v>0</v>
      </c>
      <c r="E112" s="7">
        <v>5.4773163227226584E-2</v>
      </c>
      <c r="F112" s="7" t="str">
        <v/>
      </c>
      <c r="G112" s="7" t="str">
        <v/>
      </c>
      <c r="H112" s="7">
        <v>-0.10824742268041232</v>
      </c>
      <c r="I112" s="8">
        <v>9.4</v>
      </c>
      <c r="J112" s="8" t="str">
        <v/>
      </c>
      <c r="K112" s="40"/>
      <c r="L112" s="9" t="str">
        <v/>
      </c>
      <c r="M112" s="9" t="str">
        <v/>
      </c>
      <c r="N112" s="9" t="str">
        <v/>
      </c>
      <c r="O112" s="9" t="str">
        <v/>
      </c>
      <c r="P112" s="4" t="str">
        <v/>
      </c>
      <c r="Q112" s="4" t="str">
        <v/>
      </c>
      <c r="R112" s="20" t="str">
        <v/>
      </c>
      <c r="S112" s="10" t="str">
        <v/>
      </c>
      <c r="T112" s="10" t="str">
        <v/>
      </c>
      <c r="U112" s="40"/>
      <c r="V112" s="98" t="str">
        <v/>
      </c>
      <c r="W112" s="98" t="str">
        <v/>
      </c>
      <c r="X112" s="98" t="str">
        <v/>
      </c>
      <c r="Y112" s="99" t="str">
        <v/>
      </c>
      <c r="Z112" s="99" t="str">
        <v/>
      </c>
      <c r="AA112" s="102" t="str">
        <v/>
      </c>
      <c r="AB112" s="40"/>
    </row>
    <row r="113" spans="1:28" ht="12.75" customHeight="1" x14ac:dyDescent="0.2">
      <c r="A113" s="6">
        <v>8037</v>
      </c>
      <c r="B113" s="7">
        <v>-0.14545454545454539</v>
      </c>
      <c r="C113" s="7" t="str">
        <v/>
      </c>
      <c r="D113" s="7">
        <v>-3.5211559164159967E-3</v>
      </c>
      <c r="E113" s="7">
        <v>4.9009030249425933E-2</v>
      </c>
      <c r="F113" s="7" t="str">
        <v/>
      </c>
      <c r="G113" s="7" t="str">
        <v/>
      </c>
      <c r="H113" s="7">
        <v>-0.11052631578947381</v>
      </c>
      <c r="I113" s="8">
        <v>9.4</v>
      </c>
      <c r="J113" s="8" t="str">
        <v/>
      </c>
      <c r="K113" s="40"/>
      <c r="L113" s="9" t="str">
        <v/>
      </c>
      <c r="M113" s="9" t="str">
        <v/>
      </c>
      <c r="N113" s="9" t="str">
        <v/>
      </c>
      <c r="O113" s="9" t="str">
        <v/>
      </c>
      <c r="P113" s="4" t="str">
        <v/>
      </c>
      <c r="Q113" s="4" t="str">
        <v/>
      </c>
      <c r="R113" s="20" t="str">
        <v/>
      </c>
      <c r="S113" s="10" t="str">
        <v/>
      </c>
      <c r="T113" s="10" t="str">
        <v/>
      </c>
      <c r="U113" s="40"/>
      <c r="V113" s="98" t="str">
        <v/>
      </c>
      <c r="W113" s="98" t="str">
        <v/>
      </c>
      <c r="X113" s="98" t="str">
        <v/>
      </c>
      <c r="Y113" s="99" t="str">
        <v/>
      </c>
      <c r="Z113" s="99" t="str">
        <v/>
      </c>
      <c r="AA113" s="102" t="str">
        <v/>
      </c>
      <c r="AB113" s="40"/>
    </row>
    <row r="114" spans="1:28" ht="12.75" customHeight="1" x14ac:dyDescent="0.2">
      <c r="A114" s="6">
        <v>8068</v>
      </c>
      <c r="B114" s="7">
        <v>-0.13888888888888884</v>
      </c>
      <c r="C114" s="7" t="str">
        <v/>
      </c>
      <c r="D114" s="7">
        <v>-3.5587489614617995E-3</v>
      </c>
      <c r="E114" s="7">
        <v>4.6767537472512055E-2</v>
      </c>
      <c r="F114" s="7" t="str">
        <v/>
      </c>
      <c r="G114" s="7" t="str">
        <v/>
      </c>
      <c r="H114" s="7">
        <v>-8.1521739130434812E-2</v>
      </c>
      <c r="I114" s="8">
        <v>9.3000000000000007</v>
      </c>
      <c r="J114" s="8" t="str">
        <v/>
      </c>
      <c r="K114" s="40"/>
      <c r="L114" s="9" t="str">
        <v/>
      </c>
      <c r="M114" s="9" t="str">
        <v/>
      </c>
      <c r="N114" s="9" t="str">
        <v/>
      </c>
      <c r="O114" s="9" t="str">
        <v/>
      </c>
      <c r="P114" s="4" t="str">
        <v/>
      </c>
      <c r="Q114" s="4" t="str">
        <v/>
      </c>
      <c r="R114" s="20" t="str">
        <v/>
      </c>
      <c r="S114" s="10" t="str">
        <v/>
      </c>
      <c r="T114" s="10" t="str">
        <v/>
      </c>
      <c r="U114" s="40"/>
      <c r="V114" s="98" t="str">
        <v/>
      </c>
      <c r="W114" s="98" t="str">
        <v/>
      </c>
      <c r="X114" s="98" t="str">
        <v/>
      </c>
      <c r="Y114" s="99" t="str">
        <v/>
      </c>
      <c r="Z114" s="99" t="str">
        <v/>
      </c>
      <c r="AA114" s="102" t="str">
        <v/>
      </c>
      <c r="AB114" s="40"/>
    </row>
    <row r="115" spans="1:28" ht="12.75" customHeight="1" x14ac:dyDescent="0.2">
      <c r="A115" s="6">
        <v>8096</v>
      </c>
      <c r="B115" s="7">
        <v>-0.12380952380952392</v>
      </c>
      <c r="C115" s="7" t="str">
        <v/>
      </c>
      <c r="D115" s="7">
        <v>-7.1431009836189219E-3</v>
      </c>
      <c r="E115" s="7">
        <v>3.8950477489882784E-2</v>
      </c>
      <c r="F115" s="7" t="str">
        <v/>
      </c>
      <c r="G115" s="7" t="str">
        <v/>
      </c>
      <c r="H115" s="7">
        <v>-8.7431693989071135E-2</v>
      </c>
      <c r="I115" s="8">
        <v>9.1999999999999993</v>
      </c>
      <c r="J115" s="8" t="str">
        <v/>
      </c>
      <c r="K115" s="40"/>
      <c r="L115" s="9" t="str">
        <v/>
      </c>
      <c r="M115" s="9" t="str">
        <v/>
      </c>
      <c r="N115" s="9" t="str">
        <v/>
      </c>
      <c r="O115" s="9" t="str">
        <v/>
      </c>
      <c r="P115" s="4" t="str">
        <v/>
      </c>
      <c r="Q115" s="4" t="str">
        <v/>
      </c>
      <c r="R115" s="20" t="str">
        <v/>
      </c>
      <c r="S115" s="10" t="str">
        <v/>
      </c>
      <c r="T115" s="10" t="str">
        <v/>
      </c>
      <c r="U115" s="40"/>
      <c r="V115" s="98" t="str">
        <v/>
      </c>
      <c r="W115" s="98" t="str">
        <v/>
      </c>
      <c r="X115" s="98" t="str">
        <v/>
      </c>
      <c r="Y115" s="99" t="str">
        <v/>
      </c>
      <c r="Z115" s="99" t="str">
        <v/>
      </c>
      <c r="AA115" s="102" t="str">
        <v/>
      </c>
      <c r="AB115" s="40"/>
    </row>
    <row r="116" spans="1:28" ht="12.75" customHeight="1" x14ac:dyDescent="0.2">
      <c r="A116" s="6">
        <v>8127</v>
      </c>
      <c r="B116" s="7">
        <v>-9.8039215686274495E-2</v>
      </c>
      <c r="C116" s="7" t="str">
        <v/>
      </c>
      <c r="D116" s="7">
        <v>-7.1431009836189219E-3</v>
      </c>
      <c r="E116" s="7">
        <v>3.8950477489882784E-2</v>
      </c>
      <c r="F116" s="7" t="str">
        <v/>
      </c>
      <c r="G116" s="7" t="str">
        <v/>
      </c>
      <c r="H116" s="7">
        <v>-7.7348066298342677E-2</v>
      </c>
      <c r="I116" s="8">
        <v>9.1999999999999993</v>
      </c>
      <c r="J116" s="8" t="str">
        <v/>
      </c>
      <c r="K116" s="40"/>
      <c r="L116" s="9" t="str">
        <v/>
      </c>
      <c r="M116" s="9" t="str">
        <v/>
      </c>
      <c r="N116" s="9" t="str">
        <v/>
      </c>
      <c r="O116" s="9" t="str">
        <v/>
      </c>
      <c r="P116" s="4" t="str">
        <v/>
      </c>
      <c r="Q116" s="4" t="str">
        <v/>
      </c>
      <c r="R116" s="20" t="str">
        <v/>
      </c>
      <c r="S116" s="10" t="str">
        <v/>
      </c>
      <c r="T116" s="10" t="str">
        <v/>
      </c>
      <c r="U116" s="40"/>
      <c r="V116" s="98" t="str">
        <v/>
      </c>
      <c r="W116" s="98" t="str">
        <v/>
      </c>
      <c r="X116" s="98" t="str">
        <v/>
      </c>
      <c r="Y116" s="99" t="str">
        <v/>
      </c>
      <c r="Z116" s="99" t="str">
        <v/>
      </c>
      <c r="AA116" s="102" t="str">
        <v/>
      </c>
      <c r="AB116" s="40"/>
    </row>
    <row r="117" spans="1:28" ht="12.75" customHeight="1" x14ac:dyDescent="0.2">
      <c r="A117" s="6">
        <v>8157</v>
      </c>
      <c r="B117" s="7">
        <v>-9.000000000000008E-2</v>
      </c>
      <c r="C117" s="7" t="str">
        <v/>
      </c>
      <c r="D117" s="7">
        <v>-2.1058921832264765E-2</v>
      </c>
      <c r="E117" s="7">
        <v>2.868607319889338E-2</v>
      </c>
      <c r="F117" s="7" t="str">
        <v/>
      </c>
      <c r="G117" s="7" t="str">
        <v/>
      </c>
      <c r="H117" s="7">
        <v>-5.6497175141242972E-2</v>
      </c>
      <c r="I117" s="8">
        <v>9.1</v>
      </c>
      <c r="J117" s="8" t="str">
        <v/>
      </c>
      <c r="K117" s="40"/>
      <c r="L117" s="9" t="str">
        <v/>
      </c>
      <c r="M117" s="9" t="str">
        <v/>
      </c>
      <c r="N117" s="9" t="str">
        <v/>
      </c>
      <c r="O117" s="9" t="str">
        <v/>
      </c>
      <c r="P117" s="4" t="str">
        <v/>
      </c>
      <c r="Q117" s="4" t="str">
        <v/>
      </c>
      <c r="R117" s="20" t="str">
        <v/>
      </c>
      <c r="S117" s="10" t="str">
        <v/>
      </c>
      <c r="T117" s="10" t="str">
        <v/>
      </c>
      <c r="U117" s="40"/>
      <c r="V117" s="98" t="str">
        <v/>
      </c>
      <c r="W117" s="98" t="str">
        <v/>
      </c>
      <c r="X117" s="98" t="str">
        <v/>
      </c>
      <c r="Y117" s="99" t="str">
        <v/>
      </c>
      <c r="Z117" s="99" t="str">
        <v/>
      </c>
      <c r="AA117" s="102" t="str">
        <v/>
      </c>
      <c r="AB117" s="40"/>
    </row>
    <row r="118" spans="1:28" ht="12.75" customHeight="1" x14ac:dyDescent="0.2">
      <c r="A118" s="6">
        <v>8188</v>
      </c>
      <c r="B118" s="7">
        <v>-6.1855670103092786E-2</v>
      </c>
      <c r="C118" s="7" t="str">
        <v/>
      </c>
      <c r="D118" s="7">
        <v>-2.1058921832264765E-2</v>
      </c>
      <c r="E118" s="7">
        <v>2.6101402148720254E-2</v>
      </c>
      <c r="F118" s="7" t="str">
        <v/>
      </c>
      <c r="G118" s="7" t="str">
        <v/>
      </c>
      <c r="H118" s="7">
        <v>-5.1136363636363757E-2</v>
      </c>
      <c r="I118" s="8">
        <v>9.1</v>
      </c>
      <c r="J118" s="8" t="str">
        <v/>
      </c>
      <c r="K118" s="40"/>
      <c r="L118" s="9" t="str">
        <v/>
      </c>
      <c r="M118" s="9" t="str">
        <v/>
      </c>
      <c r="N118" s="9" t="str">
        <v/>
      </c>
      <c r="O118" s="9" t="str">
        <v/>
      </c>
      <c r="P118" s="9" t="str">
        <v/>
      </c>
      <c r="Q118" s="4" t="str">
        <v/>
      </c>
      <c r="R118" s="20" t="str">
        <v/>
      </c>
      <c r="S118" s="10" t="str">
        <v/>
      </c>
      <c r="T118" s="10" t="str">
        <v/>
      </c>
      <c r="U118" s="40"/>
      <c r="V118" s="98" t="str">
        <v/>
      </c>
      <c r="W118" s="98" t="str">
        <v/>
      </c>
      <c r="X118" s="98" t="str">
        <v/>
      </c>
      <c r="Y118" s="99" t="str">
        <v/>
      </c>
      <c r="Z118" s="99" t="str">
        <v/>
      </c>
      <c r="AA118" s="102" t="str">
        <v/>
      </c>
      <c r="AB118" s="40"/>
    </row>
    <row r="119" spans="1:28" ht="12.75" customHeight="1" x14ac:dyDescent="0.2">
      <c r="A119" s="6">
        <v>8218</v>
      </c>
      <c r="B119" s="7">
        <v>-6.1855670103092786E-2</v>
      </c>
      <c r="C119" s="7" t="str">
        <v/>
      </c>
      <c r="D119" s="7">
        <v>-2.4400043652442638E-2</v>
      </c>
      <c r="E119" s="7">
        <v>2.6101402148720254E-2</v>
      </c>
      <c r="F119" s="7" t="str">
        <v/>
      </c>
      <c r="G119" s="7" t="str">
        <v/>
      </c>
      <c r="H119" s="7">
        <v>-5.084745762711862E-2</v>
      </c>
      <c r="I119" s="8">
        <v>9.1</v>
      </c>
      <c r="J119" s="8" t="str">
        <v/>
      </c>
      <c r="K119" s="40"/>
      <c r="L119" s="9" t="str">
        <v/>
      </c>
      <c r="M119" s="9" t="str">
        <v/>
      </c>
      <c r="N119" s="9" t="str">
        <v/>
      </c>
      <c r="O119" s="9" t="str">
        <v/>
      </c>
      <c r="P119" s="9" t="str">
        <v/>
      </c>
      <c r="Q119" s="4" t="str">
        <v/>
      </c>
      <c r="R119" s="20" t="str">
        <v/>
      </c>
      <c r="S119" s="10" t="str">
        <v/>
      </c>
      <c r="T119" s="10" t="str">
        <v/>
      </c>
      <c r="U119" s="40"/>
      <c r="V119" s="98" t="str">
        <v/>
      </c>
      <c r="W119" s="98" t="str">
        <v/>
      </c>
      <c r="X119" s="98" t="str">
        <v/>
      </c>
      <c r="Y119" s="99" t="str">
        <v/>
      </c>
      <c r="Z119" s="99" t="str">
        <v/>
      </c>
      <c r="AA119" s="102" t="str">
        <v/>
      </c>
      <c r="AB119" s="40"/>
    </row>
    <row r="120" spans="1:28" ht="12.75" customHeight="1" x14ac:dyDescent="0.2">
      <c r="A120" s="6">
        <v>8249</v>
      </c>
      <c r="B120" s="7">
        <v>-5.1546391752577359E-2</v>
      </c>
      <c r="C120" s="7" t="str">
        <v/>
      </c>
      <c r="D120" s="7">
        <v>-2.7411173781144105E-2</v>
      </c>
      <c r="E120" s="7">
        <v>2.8346722100213606E-2</v>
      </c>
      <c r="F120" s="7" t="str">
        <v/>
      </c>
      <c r="G120" s="7" t="str">
        <v/>
      </c>
      <c r="H120" s="7">
        <v>-6.2146892655367103E-2</v>
      </c>
      <c r="I120" s="8">
        <v>9.1999999999999993</v>
      </c>
      <c r="J120" s="8" t="str">
        <v/>
      </c>
      <c r="K120" s="40"/>
      <c r="L120" s="9" t="str">
        <v/>
      </c>
      <c r="M120" s="9" t="str">
        <v/>
      </c>
      <c r="N120" s="9" t="str">
        <v/>
      </c>
      <c r="O120" s="9" t="str">
        <v/>
      </c>
      <c r="P120" s="9" t="str">
        <v/>
      </c>
      <c r="Q120" s="4" t="str">
        <v/>
      </c>
      <c r="R120" s="20" t="str">
        <v/>
      </c>
      <c r="S120" s="10" t="str">
        <v/>
      </c>
      <c r="T120" s="10" t="str">
        <v/>
      </c>
      <c r="U120" s="40"/>
      <c r="V120" s="98" t="str">
        <v/>
      </c>
      <c r="W120" s="98" t="str">
        <v/>
      </c>
      <c r="X120" s="98" t="str">
        <v/>
      </c>
      <c r="Y120" s="99" t="str">
        <v/>
      </c>
      <c r="Z120" s="99" t="str">
        <v/>
      </c>
      <c r="AA120" s="102" t="str">
        <v/>
      </c>
      <c r="AB120" s="40"/>
    </row>
    <row r="121" spans="1:28" ht="12.75" customHeight="1" x14ac:dyDescent="0.2">
      <c r="A121" s="6">
        <v>8280</v>
      </c>
      <c r="B121" s="7">
        <v>-5.1546391752577359E-2</v>
      </c>
      <c r="C121" s="7" t="str">
        <v/>
      </c>
      <c r="D121" s="7">
        <v>-2.7411173781144105E-2</v>
      </c>
      <c r="E121" s="7">
        <v>2.8346722100213606E-2</v>
      </c>
      <c r="F121" s="7" t="str">
        <v/>
      </c>
      <c r="G121" s="7" t="str">
        <v/>
      </c>
      <c r="H121" s="7">
        <v>-5.1428571428571379E-2</v>
      </c>
      <c r="I121" s="8">
        <v>9.1999999999999993</v>
      </c>
      <c r="J121" s="8" t="str">
        <v/>
      </c>
      <c r="K121" s="40"/>
      <c r="L121" s="9" t="str">
        <v/>
      </c>
      <c r="M121" s="9" t="str">
        <v/>
      </c>
      <c r="N121" s="9" t="str">
        <v/>
      </c>
      <c r="O121" s="9" t="str">
        <v/>
      </c>
      <c r="P121" s="9" t="str">
        <v/>
      </c>
      <c r="Q121" s="4" t="str">
        <v/>
      </c>
      <c r="R121" s="20" t="str">
        <v/>
      </c>
      <c r="S121" s="10" t="str">
        <v/>
      </c>
      <c r="T121" s="10" t="str">
        <v/>
      </c>
      <c r="U121" s="40"/>
      <c r="V121" s="98" t="str">
        <v/>
      </c>
      <c r="W121" s="98" t="str">
        <v/>
      </c>
      <c r="X121" s="98" t="str">
        <v/>
      </c>
      <c r="Y121" s="99" t="str">
        <v/>
      </c>
      <c r="Z121" s="99" t="str">
        <v/>
      </c>
      <c r="AA121" s="102" t="str">
        <v/>
      </c>
      <c r="AB121" s="40"/>
    </row>
    <row r="122" spans="1:28" ht="12.75" customHeight="1" x14ac:dyDescent="0.2">
      <c r="A122" s="6">
        <v>8310</v>
      </c>
      <c r="B122" s="7">
        <v>-5.1546391752577359E-2</v>
      </c>
      <c r="C122" s="7" t="str">
        <v/>
      </c>
      <c r="D122" s="7">
        <v>-2.7411173781144105E-2</v>
      </c>
      <c r="E122" s="7">
        <v>2.3280728215380408E-2</v>
      </c>
      <c r="F122" s="7" t="str">
        <v/>
      </c>
      <c r="G122" s="7" t="str">
        <v/>
      </c>
      <c r="H122" s="7">
        <v>-4.5714285714285707E-2</v>
      </c>
      <c r="I122" s="8">
        <v>9.1999999999999993</v>
      </c>
      <c r="J122" s="8" t="str">
        <v/>
      </c>
      <c r="K122" s="40"/>
      <c r="L122" s="9" t="str">
        <v/>
      </c>
      <c r="M122" s="9" t="str">
        <v/>
      </c>
      <c r="N122" s="9" t="str">
        <v/>
      </c>
      <c r="O122" s="9" t="str">
        <v/>
      </c>
      <c r="P122" s="9" t="str">
        <v/>
      </c>
      <c r="Q122" s="4" t="str">
        <v/>
      </c>
      <c r="R122" s="20" t="str">
        <v/>
      </c>
      <c r="S122" s="10" t="str">
        <v/>
      </c>
      <c r="T122" s="10" t="str">
        <v/>
      </c>
      <c r="U122" s="40"/>
      <c r="V122" s="98" t="str">
        <v/>
      </c>
      <c r="W122" s="98" t="str">
        <v/>
      </c>
      <c r="X122" s="98" t="str">
        <v/>
      </c>
      <c r="Y122" s="99" t="str">
        <v/>
      </c>
      <c r="Z122" s="99" t="str">
        <v/>
      </c>
      <c r="AA122" s="102" t="str">
        <v/>
      </c>
      <c r="AB122" s="40"/>
    </row>
    <row r="123" spans="1:28" ht="12.75" customHeight="1" x14ac:dyDescent="0.2">
      <c r="A123" s="6">
        <v>8341</v>
      </c>
      <c r="B123" s="7">
        <v>-2.1276595744680993E-2</v>
      </c>
      <c r="C123" s="7" t="str">
        <v/>
      </c>
      <c r="D123" s="7">
        <v>-3.0631690163137937E-2</v>
      </c>
      <c r="E123" s="7">
        <v>2.3280728215380408E-2</v>
      </c>
      <c r="F123" s="7" t="str">
        <v/>
      </c>
      <c r="G123" s="7" t="str">
        <v/>
      </c>
      <c r="H123" s="7">
        <v>-3.4482758620689502E-2</v>
      </c>
      <c r="I123" s="8">
        <v>9.1999999999999993</v>
      </c>
      <c r="J123" s="8" t="str">
        <v/>
      </c>
      <c r="K123" s="40"/>
      <c r="L123" s="9" t="str">
        <v/>
      </c>
      <c r="M123" s="9" t="str">
        <v/>
      </c>
      <c r="N123" s="9" t="str">
        <v/>
      </c>
      <c r="O123" s="9" t="str">
        <v/>
      </c>
      <c r="P123" s="9" t="str">
        <v/>
      </c>
      <c r="Q123" s="4" t="str">
        <v/>
      </c>
      <c r="R123" s="20" t="str">
        <v/>
      </c>
      <c r="S123" s="10" t="str">
        <v/>
      </c>
      <c r="T123" s="10" t="str">
        <v/>
      </c>
      <c r="U123" s="40"/>
      <c r="V123" s="98" t="str">
        <v/>
      </c>
      <c r="W123" s="98" t="str">
        <v/>
      </c>
      <c r="X123" s="98" t="str">
        <v/>
      </c>
      <c r="Y123" s="99" t="str">
        <v/>
      </c>
      <c r="Z123" s="99" t="str">
        <v/>
      </c>
      <c r="AA123" s="102" t="str">
        <v/>
      </c>
      <c r="AB123" s="40"/>
    </row>
    <row r="124" spans="1:28" ht="12.75" customHeight="1" x14ac:dyDescent="0.2">
      <c r="A124" s="6">
        <v>8371</v>
      </c>
      <c r="B124" s="7">
        <v>-2.1276595744680993E-2</v>
      </c>
      <c r="C124" s="7" t="str">
        <v/>
      </c>
      <c r="D124" s="7">
        <v>-3.3809969731489087E-2</v>
      </c>
      <c r="E124" s="7">
        <v>2.0803021819608469E-2</v>
      </c>
      <c r="F124" s="7" t="str">
        <v/>
      </c>
      <c r="G124" s="7" t="str">
        <v/>
      </c>
      <c r="H124" s="7">
        <v>-2.3121387283237094E-2</v>
      </c>
      <c r="I124" s="8">
        <v>9.1999999999999993</v>
      </c>
      <c r="J124" s="8" t="str">
        <v/>
      </c>
      <c r="K124" s="40"/>
      <c r="L124" s="9" t="str">
        <v/>
      </c>
      <c r="M124" s="9" t="str">
        <v/>
      </c>
      <c r="N124" s="9" t="str">
        <v/>
      </c>
      <c r="O124" s="9" t="str">
        <v/>
      </c>
      <c r="P124" s="9" t="str">
        <v/>
      </c>
      <c r="Q124" s="4" t="str">
        <v/>
      </c>
      <c r="R124" s="20" t="str">
        <v/>
      </c>
      <c r="S124" s="10" t="str">
        <v/>
      </c>
      <c r="T124" s="10" t="str">
        <v/>
      </c>
      <c r="U124" s="40"/>
      <c r="V124" s="98" t="str">
        <v/>
      </c>
      <c r="W124" s="98" t="str">
        <v/>
      </c>
      <c r="X124" s="98" t="str">
        <v/>
      </c>
      <c r="Y124" s="99" t="str">
        <v/>
      </c>
      <c r="Z124" s="99" t="str">
        <v/>
      </c>
      <c r="AA124" s="102" t="str">
        <v/>
      </c>
      <c r="AB124" s="40"/>
    </row>
    <row r="125" spans="1:28" ht="12.75" customHeight="1" x14ac:dyDescent="0.2">
      <c r="A125" s="6">
        <v>8402</v>
      </c>
      <c r="B125" s="7">
        <v>-2.1276595744680993E-2</v>
      </c>
      <c r="C125" s="7" t="str">
        <v/>
      </c>
      <c r="D125" s="7">
        <v>-4.6119463358305968E-2</v>
      </c>
      <c r="E125" s="7">
        <v>1.8360881339209101E-2</v>
      </c>
      <c r="F125" s="7" t="str">
        <v/>
      </c>
      <c r="G125" s="7" t="str">
        <v/>
      </c>
      <c r="H125" s="7">
        <v>-5.9171597633135287E-3</v>
      </c>
      <c r="I125" s="8">
        <v>9.1999999999999993</v>
      </c>
      <c r="J125" s="8" t="str">
        <v/>
      </c>
      <c r="K125" s="40"/>
      <c r="L125" s="9" t="str">
        <v/>
      </c>
      <c r="M125" s="9" t="str">
        <v/>
      </c>
      <c r="N125" s="9" t="str">
        <v/>
      </c>
      <c r="O125" s="9" t="str">
        <v/>
      </c>
      <c r="P125" s="9" t="str">
        <v/>
      </c>
      <c r="Q125" s="4" t="str">
        <v/>
      </c>
      <c r="R125" s="20" t="str">
        <v/>
      </c>
      <c r="S125" s="10" t="str">
        <v/>
      </c>
      <c r="T125" s="10" t="str">
        <v/>
      </c>
      <c r="U125" s="40"/>
      <c r="V125" s="98" t="str">
        <v/>
      </c>
      <c r="W125" s="98" t="str">
        <v/>
      </c>
      <c r="X125" s="98" t="str">
        <v/>
      </c>
      <c r="Y125" s="98" t="str">
        <v/>
      </c>
      <c r="Z125" s="99" t="str">
        <v/>
      </c>
      <c r="AA125" s="102" t="str">
        <v/>
      </c>
      <c r="AB125" s="40"/>
    </row>
    <row r="126" spans="1:28" ht="12.75" customHeight="1" x14ac:dyDescent="0.2">
      <c r="A126" s="6">
        <v>8433</v>
      </c>
      <c r="B126" s="7">
        <v>-1.0752688172043112E-2</v>
      </c>
      <c r="C126" s="7" t="str">
        <v/>
      </c>
      <c r="D126" s="7">
        <v>-5.2044340049478222E-2</v>
      </c>
      <c r="E126" s="7">
        <v>1.595338186428763E-2</v>
      </c>
      <c r="F126" s="7" t="str">
        <v/>
      </c>
      <c r="G126" s="7" t="str">
        <v/>
      </c>
      <c r="H126" s="7">
        <v>-5.9171597633135287E-3</v>
      </c>
      <c r="I126" s="8">
        <v>9.1999999999999993</v>
      </c>
      <c r="J126" s="8" t="str">
        <v/>
      </c>
      <c r="K126" s="40"/>
      <c r="L126" s="9" t="str">
        <v/>
      </c>
      <c r="M126" s="9" t="str">
        <v/>
      </c>
      <c r="N126" s="9" t="str">
        <v/>
      </c>
      <c r="O126" s="9" t="str">
        <v/>
      </c>
      <c r="P126" s="9" t="str">
        <v/>
      </c>
      <c r="Q126" s="4" t="str">
        <v/>
      </c>
      <c r="R126" s="20" t="str">
        <v/>
      </c>
      <c r="S126" s="10" t="str">
        <v/>
      </c>
      <c r="T126" s="10" t="str">
        <v/>
      </c>
      <c r="U126" s="40"/>
      <c r="V126" s="98" t="str">
        <v/>
      </c>
      <c r="W126" s="98" t="str">
        <v/>
      </c>
      <c r="X126" s="98" t="str">
        <v/>
      </c>
      <c r="Y126" s="98" t="str">
        <v/>
      </c>
      <c r="Z126" s="99" t="str">
        <v/>
      </c>
      <c r="AA126" s="102" t="str">
        <v/>
      </c>
      <c r="AB126" s="40"/>
    </row>
    <row r="127" spans="1:28" ht="12.75" customHeight="1" x14ac:dyDescent="0.2">
      <c r="A127" s="6">
        <v>8461</v>
      </c>
      <c r="B127" s="7">
        <v>1.0869565217391353E-2</v>
      </c>
      <c r="C127" s="7" t="str">
        <v/>
      </c>
      <c r="D127" s="7">
        <v>-6.0085588426059267E-2</v>
      </c>
      <c r="E127" s="7">
        <v>1.5773548907257018E-2</v>
      </c>
      <c r="F127" s="7" t="str">
        <v/>
      </c>
      <c r="G127" s="7" t="str">
        <v/>
      </c>
      <c r="H127" s="7">
        <v>5.9880239520959666E-3</v>
      </c>
      <c r="I127" s="8">
        <v>9.3000000000000007</v>
      </c>
      <c r="J127" s="8" t="str">
        <v/>
      </c>
      <c r="K127" s="40"/>
      <c r="L127" s="9" t="str">
        <v/>
      </c>
      <c r="M127" s="9" t="str">
        <v/>
      </c>
      <c r="N127" s="9" t="str">
        <v/>
      </c>
      <c r="O127" s="9" t="str">
        <v/>
      </c>
      <c r="P127" s="9" t="str">
        <v/>
      </c>
      <c r="Q127" s="4" t="str">
        <v/>
      </c>
      <c r="R127" s="20" t="str">
        <v/>
      </c>
      <c r="S127" s="10" t="str">
        <v/>
      </c>
      <c r="T127" s="10" t="str">
        <v/>
      </c>
      <c r="U127" s="40"/>
      <c r="V127" s="98" t="str">
        <v/>
      </c>
      <c r="W127" s="98" t="str">
        <v/>
      </c>
      <c r="X127" s="98" t="str">
        <v/>
      </c>
      <c r="Y127" s="98" t="str">
        <v/>
      </c>
      <c r="Z127" s="99" t="str">
        <v/>
      </c>
      <c r="AA127" s="102" t="str">
        <v/>
      </c>
      <c r="AB127" s="40"/>
    </row>
    <row r="128" spans="1:28" ht="12.75" customHeight="1" x14ac:dyDescent="0.2">
      <c r="A128" s="6">
        <v>8492</v>
      </c>
      <c r="B128" s="7">
        <v>0</v>
      </c>
      <c r="C128" s="7" t="str">
        <v/>
      </c>
      <c r="D128" s="7">
        <v>-6.62374297909335E-2</v>
      </c>
      <c r="E128" s="7">
        <v>1.3579633062366758E-2</v>
      </c>
      <c r="F128" s="7" t="str">
        <v/>
      </c>
      <c r="G128" s="7" t="str">
        <v/>
      </c>
      <c r="H128" s="7">
        <v>1.1976047904191489E-2</v>
      </c>
      <c r="I128" s="8">
        <v>9.1999999999999993</v>
      </c>
      <c r="J128" s="8" t="str">
        <v/>
      </c>
      <c r="K128" s="40"/>
      <c r="L128" s="9" t="str">
        <v/>
      </c>
      <c r="M128" s="9" t="str">
        <v/>
      </c>
      <c r="N128" s="9" t="str">
        <v/>
      </c>
      <c r="O128" s="9" t="str">
        <v/>
      </c>
      <c r="P128" s="9" t="str">
        <v/>
      </c>
      <c r="Q128" s="4" t="str">
        <v/>
      </c>
      <c r="R128" s="20" t="str">
        <v/>
      </c>
      <c r="S128" s="10" t="str">
        <v/>
      </c>
      <c r="T128" s="10" t="str">
        <v/>
      </c>
      <c r="U128" s="40"/>
      <c r="V128" s="98" t="str">
        <v/>
      </c>
      <c r="W128" s="98" t="str">
        <v/>
      </c>
      <c r="X128" s="98" t="str">
        <v/>
      </c>
      <c r="Y128" s="98" t="str">
        <v/>
      </c>
      <c r="Z128" s="99" t="str">
        <v/>
      </c>
      <c r="AA128" s="102" t="str">
        <v/>
      </c>
      <c r="AB128" s="40"/>
    </row>
    <row r="129" spans="1:28" ht="12.75" customHeight="1" x14ac:dyDescent="0.2">
      <c r="A129" s="6">
        <v>8522</v>
      </c>
      <c r="B129" s="7">
        <v>1.098901098901095E-2</v>
      </c>
      <c r="C129" s="7" t="str">
        <v/>
      </c>
      <c r="D129" s="7">
        <v>-7.4357515450342304E-2</v>
      </c>
      <c r="E129" s="7">
        <v>1.1238777501342723E-2</v>
      </c>
      <c r="F129" s="7" t="str">
        <v/>
      </c>
      <c r="G129" s="7" t="str">
        <v/>
      </c>
      <c r="H129" s="7">
        <v>1.1976047904191489E-2</v>
      </c>
      <c r="I129" s="8">
        <v>9.1999999999999993</v>
      </c>
      <c r="J129" s="8" t="str">
        <v/>
      </c>
      <c r="K129" s="40"/>
      <c r="L129" s="9" t="str">
        <v/>
      </c>
      <c r="M129" s="9" t="str">
        <v/>
      </c>
      <c r="N129" s="9" t="str">
        <v/>
      </c>
      <c r="O129" s="9" t="str">
        <v/>
      </c>
      <c r="P129" s="9" t="str">
        <v/>
      </c>
      <c r="Q129" s="4" t="str">
        <v/>
      </c>
      <c r="R129" s="20" t="str">
        <v/>
      </c>
      <c r="S129" s="10" t="str">
        <v/>
      </c>
      <c r="T129" s="10" t="str">
        <v/>
      </c>
      <c r="U129" s="40"/>
      <c r="V129" s="98" t="str">
        <v/>
      </c>
      <c r="W129" s="98" t="str">
        <v/>
      </c>
      <c r="X129" s="98" t="str">
        <v/>
      </c>
      <c r="Y129" s="98" t="str">
        <v/>
      </c>
      <c r="Z129" s="99" t="str">
        <v/>
      </c>
      <c r="AA129" s="102" t="str">
        <v/>
      </c>
      <c r="AB129" s="40"/>
    </row>
    <row r="130" spans="1:28" ht="12.75" customHeight="1" x14ac:dyDescent="0.2">
      <c r="A130" s="6">
        <v>8553</v>
      </c>
      <c r="B130" s="7">
        <v>1.098901098901095E-2</v>
      </c>
      <c r="C130" s="7" t="str">
        <v/>
      </c>
      <c r="D130" s="7">
        <v>-7.9616961267555575E-2</v>
      </c>
      <c r="E130" s="7">
        <v>8.9299890719962693E-3</v>
      </c>
      <c r="F130" s="7" t="str">
        <v/>
      </c>
      <c r="G130" s="7" t="str">
        <v/>
      </c>
      <c r="H130" s="7">
        <v>1.7964071856287456E-2</v>
      </c>
      <c r="I130" s="8">
        <v>9.1999999999999993</v>
      </c>
      <c r="J130" s="8" t="str">
        <v/>
      </c>
      <c r="K130" s="40"/>
      <c r="L130" s="9" t="str">
        <v/>
      </c>
      <c r="M130" s="9" t="str">
        <v/>
      </c>
      <c r="N130" s="9" t="str">
        <v/>
      </c>
      <c r="O130" s="9" t="str">
        <v/>
      </c>
      <c r="P130" s="9" t="str">
        <v/>
      </c>
      <c r="Q130" s="4" t="str">
        <v/>
      </c>
      <c r="R130" s="20" t="str">
        <v/>
      </c>
      <c r="S130" s="10" t="str">
        <v/>
      </c>
      <c r="T130" s="10" t="str">
        <v/>
      </c>
      <c r="U130" s="40"/>
      <c r="V130" s="98" t="str">
        <v/>
      </c>
      <c r="W130" s="98" t="str">
        <v/>
      </c>
      <c r="X130" s="98" t="str">
        <v/>
      </c>
      <c r="Y130" s="98" t="str">
        <v/>
      </c>
      <c r="Z130" s="99" t="str">
        <v/>
      </c>
      <c r="AA130" s="102" t="str">
        <v/>
      </c>
      <c r="AB130" s="40"/>
    </row>
    <row r="131" spans="1:28" ht="12.75" customHeight="1" x14ac:dyDescent="0.2">
      <c r="A131" s="6">
        <v>8583</v>
      </c>
      <c r="B131" s="7">
        <v>0</v>
      </c>
      <c r="C131" s="7" t="str">
        <v/>
      </c>
      <c r="D131" s="7">
        <v>-8.2963838239248133E-2</v>
      </c>
      <c r="E131" s="7">
        <v>4.4545193631102542E-3</v>
      </c>
      <c r="F131" s="7" t="str">
        <v/>
      </c>
      <c r="G131" s="7" t="str">
        <v/>
      </c>
      <c r="H131" s="7">
        <v>2.3809523809523725E-2</v>
      </c>
      <c r="I131" s="8">
        <v>9.1</v>
      </c>
      <c r="J131" s="8" t="str">
        <v/>
      </c>
      <c r="K131" s="40"/>
      <c r="L131" s="9" t="str">
        <v/>
      </c>
      <c r="M131" s="9" t="str">
        <v/>
      </c>
      <c r="N131" s="9" t="str">
        <v/>
      </c>
      <c r="O131" s="9" t="str">
        <v/>
      </c>
      <c r="P131" s="9" t="str">
        <v/>
      </c>
      <c r="Q131" s="4" t="str">
        <v/>
      </c>
      <c r="R131" s="20" t="str">
        <v/>
      </c>
      <c r="S131" s="10" t="str">
        <v/>
      </c>
      <c r="T131" s="10" t="str">
        <v/>
      </c>
      <c r="U131" s="40"/>
      <c r="V131" s="98" t="str">
        <v/>
      </c>
      <c r="W131" s="98" t="str">
        <v/>
      </c>
      <c r="X131" s="98" t="str">
        <v/>
      </c>
      <c r="Y131" s="98" t="str">
        <v/>
      </c>
      <c r="Z131" s="99" t="str">
        <v/>
      </c>
      <c r="AA131" s="102" t="str">
        <v/>
      </c>
      <c r="AB131" s="40"/>
    </row>
    <row r="132" spans="1:28" ht="12.75" customHeight="1" x14ac:dyDescent="0.2">
      <c r="A132" s="6">
        <v>8614</v>
      </c>
      <c r="B132" s="7">
        <v>0</v>
      </c>
      <c r="C132" s="7" t="str">
        <v/>
      </c>
      <c r="D132" s="7">
        <v>-7.7002222676965437E-2</v>
      </c>
      <c r="E132" s="7">
        <v>0</v>
      </c>
      <c r="F132" s="7" t="str">
        <v/>
      </c>
      <c r="G132" s="7" t="str">
        <v/>
      </c>
      <c r="H132" s="7">
        <v>3.0120481927710774E-2</v>
      </c>
      <c r="I132" s="8">
        <v>9.1999999999999993</v>
      </c>
      <c r="J132" s="8" t="str">
        <v/>
      </c>
      <c r="K132" s="40"/>
      <c r="L132" s="9" t="str">
        <v/>
      </c>
      <c r="M132" s="9" t="str">
        <v/>
      </c>
      <c r="N132" s="9" t="str">
        <v/>
      </c>
      <c r="O132" s="9" t="str">
        <v/>
      </c>
      <c r="P132" s="9" t="str">
        <v/>
      </c>
      <c r="Q132" s="4" t="str">
        <v/>
      </c>
      <c r="R132" s="20" t="str">
        <v/>
      </c>
      <c r="S132" s="10" t="str">
        <v/>
      </c>
      <c r="T132" s="10" t="str">
        <v/>
      </c>
      <c r="U132" s="40"/>
      <c r="V132" s="98" t="str">
        <v/>
      </c>
      <c r="W132" s="98" t="str">
        <v/>
      </c>
      <c r="X132" s="98" t="str">
        <v/>
      </c>
      <c r="Y132" s="98" t="str">
        <v/>
      </c>
      <c r="Z132" s="99" t="str">
        <v/>
      </c>
      <c r="AA132" s="102" t="str">
        <v/>
      </c>
      <c r="AB132" s="40"/>
    </row>
    <row r="133" spans="1:28" ht="12.75" customHeight="1" x14ac:dyDescent="0.2">
      <c r="A133" s="6">
        <v>8645</v>
      </c>
      <c r="B133" s="7">
        <v>0</v>
      </c>
      <c r="C133" s="7" t="str">
        <v/>
      </c>
      <c r="D133" s="7">
        <v>-7.1682233277444274E-2</v>
      </c>
      <c r="E133" s="7">
        <v>0</v>
      </c>
      <c r="F133" s="7" t="str">
        <v/>
      </c>
      <c r="G133" s="7" t="str">
        <v/>
      </c>
      <c r="H133" s="7">
        <v>3.6144578313252795E-2</v>
      </c>
      <c r="I133" s="8">
        <v>9.1999999999999993</v>
      </c>
      <c r="J133" s="8" t="str">
        <v/>
      </c>
      <c r="K133" s="40"/>
      <c r="L133" s="9" t="str">
        <v/>
      </c>
      <c r="M133" s="9" t="str">
        <v/>
      </c>
      <c r="N133" s="9" t="str">
        <v/>
      </c>
      <c r="O133" s="9" t="str">
        <v/>
      </c>
      <c r="P133" s="9" t="str">
        <v/>
      </c>
      <c r="Q133" s="4" t="str">
        <v/>
      </c>
      <c r="R133" s="20" t="str">
        <v/>
      </c>
      <c r="S133" s="10" t="str">
        <v/>
      </c>
      <c r="T133" s="10" t="str">
        <v/>
      </c>
      <c r="U133" s="40"/>
      <c r="V133" s="98" t="str">
        <v/>
      </c>
      <c r="W133" s="98" t="str">
        <v/>
      </c>
      <c r="X133" s="98" t="str">
        <v/>
      </c>
      <c r="Y133" s="98" t="str">
        <v/>
      </c>
      <c r="Z133" s="99" t="str">
        <v/>
      </c>
      <c r="AA133" s="102" t="str">
        <v/>
      </c>
      <c r="AB133" s="40"/>
    </row>
    <row r="134" spans="1:28" ht="12.75" customHeight="1" x14ac:dyDescent="0.2">
      <c r="A134" s="6">
        <v>8675</v>
      </c>
      <c r="B134" s="7">
        <v>0</v>
      </c>
      <c r="C134" s="7" t="str">
        <v/>
      </c>
      <c r="D134" s="7">
        <v>-7.1682233277444274E-2</v>
      </c>
      <c r="E134" s="7">
        <v>-2.1598473865067636E-3</v>
      </c>
      <c r="F134" s="7" t="str">
        <v/>
      </c>
      <c r="G134" s="7" t="str">
        <v/>
      </c>
      <c r="H134" s="7">
        <v>3.5928143712574911E-2</v>
      </c>
      <c r="I134" s="8">
        <v>9.1999999999999993</v>
      </c>
      <c r="J134" s="8" t="str">
        <v/>
      </c>
      <c r="K134" s="40"/>
      <c r="L134" s="9" t="str">
        <v/>
      </c>
      <c r="M134" s="9" t="str">
        <v/>
      </c>
      <c r="N134" s="9" t="str">
        <v/>
      </c>
      <c r="O134" s="9" t="str">
        <v/>
      </c>
      <c r="P134" s="9" t="str">
        <v/>
      </c>
      <c r="Q134" s="4" t="str">
        <v/>
      </c>
      <c r="R134" s="20" t="str">
        <v/>
      </c>
      <c r="S134" s="10" t="str">
        <v/>
      </c>
      <c r="T134" s="10" t="str">
        <v/>
      </c>
      <c r="U134" s="40"/>
      <c r="V134" s="98" t="str">
        <v/>
      </c>
      <c r="W134" s="98" t="str">
        <v/>
      </c>
      <c r="X134" s="98" t="str">
        <v/>
      </c>
      <c r="Y134" s="98" t="str">
        <v/>
      </c>
      <c r="Z134" s="99" t="str">
        <v/>
      </c>
      <c r="AA134" s="102" t="str">
        <v/>
      </c>
      <c r="AB134" s="40"/>
    </row>
    <row r="135" spans="1:28" ht="12.75" customHeight="1" x14ac:dyDescent="0.2">
      <c r="A135" s="6">
        <v>8706</v>
      </c>
      <c r="B135" s="7">
        <v>0</v>
      </c>
      <c r="C135" s="7" t="str">
        <v/>
      </c>
      <c r="D135" s="7">
        <v>-6.62374297909335E-2</v>
      </c>
      <c r="E135" s="7">
        <v>-4.2920039553268063E-3</v>
      </c>
      <c r="F135" s="7" t="str">
        <v/>
      </c>
      <c r="G135" s="7" t="str">
        <v/>
      </c>
      <c r="H135" s="7">
        <v>2.9761904761904656E-2</v>
      </c>
      <c r="I135" s="8">
        <v>9.1999999999999993</v>
      </c>
      <c r="J135" s="8" t="str">
        <v/>
      </c>
      <c r="K135" s="40"/>
      <c r="L135" s="9" t="str">
        <v/>
      </c>
      <c r="M135" s="9" t="str">
        <v/>
      </c>
      <c r="N135" s="9" t="str">
        <v/>
      </c>
      <c r="O135" s="9" t="str">
        <v/>
      </c>
      <c r="P135" s="9" t="str">
        <v/>
      </c>
      <c r="Q135" s="4" t="str">
        <v/>
      </c>
      <c r="R135" s="20" t="str">
        <v/>
      </c>
      <c r="S135" s="10" t="str">
        <v/>
      </c>
      <c r="T135" s="10" t="str">
        <v/>
      </c>
      <c r="U135" s="40"/>
      <c r="V135" s="98" t="str">
        <v/>
      </c>
      <c r="W135" s="98" t="str">
        <v/>
      </c>
      <c r="X135" s="98" t="str">
        <v/>
      </c>
      <c r="Y135" s="98" t="str">
        <v/>
      </c>
      <c r="Z135" s="99" t="str">
        <v/>
      </c>
      <c r="AA135" s="102" t="str">
        <v/>
      </c>
      <c r="AB135" s="40"/>
    </row>
    <row r="136" spans="1:28" ht="12.75" customHeight="1" x14ac:dyDescent="0.2">
      <c r="A136" s="6">
        <v>8736</v>
      </c>
      <c r="B136" s="7">
        <v>0</v>
      </c>
      <c r="C136" s="7" t="str">
        <v/>
      </c>
      <c r="D136" s="7">
        <v>-6.3466604736121091E-2</v>
      </c>
      <c r="E136" s="7">
        <v>-4.2920039553268063E-3</v>
      </c>
      <c r="F136" s="7" t="str">
        <v/>
      </c>
      <c r="G136" s="7" t="str">
        <v/>
      </c>
      <c r="H136" s="7">
        <v>2.3668639053254559E-2</v>
      </c>
      <c r="I136" s="8">
        <v>9.1999999999999993</v>
      </c>
      <c r="J136" s="8" t="str">
        <v/>
      </c>
      <c r="K136" s="40"/>
      <c r="L136" s="9" t="str">
        <v/>
      </c>
      <c r="M136" s="9" t="str">
        <v/>
      </c>
      <c r="N136" s="9" t="str">
        <v/>
      </c>
      <c r="O136" s="9" t="str">
        <v/>
      </c>
      <c r="P136" s="9" t="str">
        <v/>
      </c>
      <c r="Q136" s="4" t="str">
        <v/>
      </c>
      <c r="R136" s="20" t="str">
        <v/>
      </c>
      <c r="S136" s="10" t="str">
        <v/>
      </c>
      <c r="T136" s="10" t="str">
        <v/>
      </c>
      <c r="U136" s="40"/>
      <c r="V136" s="98" t="str">
        <v/>
      </c>
      <c r="W136" s="98" t="str">
        <v/>
      </c>
      <c r="X136" s="98" t="str">
        <v/>
      </c>
      <c r="Y136" s="98" t="str">
        <v/>
      </c>
      <c r="Z136" s="99" t="str">
        <v/>
      </c>
      <c r="AA136" s="102" t="str">
        <v/>
      </c>
      <c r="AB136" s="40"/>
    </row>
    <row r="137" spans="1:28" ht="12.75" customHeight="1" x14ac:dyDescent="0.2">
      <c r="A137" s="6">
        <v>8767</v>
      </c>
      <c r="B137" s="7">
        <v>0</v>
      </c>
      <c r="C137" s="7" t="str">
        <v/>
      </c>
      <c r="D137" s="7">
        <v>-5.7824701206340645E-2</v>
      </c>
      <c r="E137" s="7">
        <v>-6.3971136944980245E-3</v>
      </c>
      <c r="F137" s="7">
        <v>4.3671099970169491E-2</v>
      </c>
      <c r="G137" s="7" t="str">
        <v/>
      </c>
      <c r="H137" s="7">
        <v>2.9761904761904656E-2</v>
      </c>
      <c r="I137" s="8">
        <v>9.1999999999999993</v>
      </c>
      <c r="J137" s="8" t="str">
        <v/>
      </c>
      <c r="K137" s="40"/>
      <c r="L137" s="9" t="str">
        <v/>
      </c>
      <c r="M137" s="9" t="str">
        <v/>
      </c>
      <c r="N137" s="9" t="str">
        <v/>
      </c>
      <c r="O137" s="9" t="str">
        <v/>
      </c>
      <c r="P137" s="9" t="str">
        <v/>
      </c>
      <c r="Q137" s="4" t="str">
        <v/>
      </c>
      <c r="R137" s="20" t="str">
        <v/>
      </c>
      <c r="S137" s="10" t="str">
        <v/>
      </c>
      <c r="T137" s="10" t="str">
        <v/>
      </c>
      <c r="U137" s="40"/>
      <c r="V137" s="98" t="str">
        <v/>
      </c>
      <c r="W137" s="98" t="str">
        <v/>
      </c>
      <c r="X137" s="98" t="str">
        <v/>
      </c>
      <c r="Y137" s="98" t="str">
        <v/>
      </c>
      <c r="Z137" s="99" t="str">
        <v/>
      </c>
      <c r="AA137" s="102" t="str">
        <v/>
      </c>
      <c r="AB137" s="40"/>
    </row>
    <row r="138" spans="1:28" ht="12.75" customHeight="1" x14ac:dyDescent="0.2">
      <c r="A138" s="6">
        <v>8798</v>
      </c>
      <c r="B138" s="7">
        <v>0</v>
      </c>
      <c r="C138" s="7" t="str">
        <v/>
      </c>
      <c r="D138" s="7">
        <v>-5.2044340049478222E-2</v>
      </c>
      <c r="E138" s="7">
        <v>-4.2920039553268063E-3</v>
      </c>
      <c r="F138" s="7">
        <v>4.3671099970169491E-2</v>
      </c>
      <c r="G138" s="7" t="str">
        <v/>
      </c>
      <c r="H138" s="7">
        <v>2.3809523809523725E-2</v>
      </c>
      <c r="I138" s="8">
        <v>9.1999999999999993</v>
      </c>
      <c r="J138" s="8" t="str">
        <v/>
      </c>
      <c r="K138" s="40"/>
      <c r="L138" s="9" t="str">
        <v/>
      </c>
      <c r="M138" s="9" t="str">
        <v/>
      </c>
      <c r="N138" s="9" t="str">
        <v/>
      </c>
      <c r="O138" s="9" t="str">
        <v/>
      </c>
      <c r="P138" s="9" t="str">
        <v/>
      </c>
      <c r="Q138" s="4" t="str">
        <v/>
      </c>
      <c r="R138" s="20" t="str">
        <v/>
      </c>
      <c r="S138" s="10" t="str">
        <v/>
      </c>
      <c r="T138" s="10" t="str">
        <v/>
      </c>
      <c r="U138" s="40"/>
      <c r="V138" s="98" t="str">
        <v/>
      </c>
      <c r="W138" s="98" t="str">
        <v/>
      </c>
      <c r="X138" s="98" t="str">
        <v/>
      </c>
      <c r="Y138" s="98" t="str">
        <v/>
      </c>
      <c r="Z138" s="99" t="str">
        <v/>
      </c>
      <c r="AA138" s="102" t="str">
        <v/>
      </c>
      <c r="AB138" s="40"/>
    </row>
    <row r="139" spans="1:28" ht="12.75" customHeight="1" x14ac:dyDescent="0.2">
      <c r="A139" s="6">
        <v>8827</v>
      </c>
      <c r="B139" s="7">
        <v>-1.0752688172043112E-2</v>
      </c>
      <c r="C139" s="7" t="str">
        <v/>
      </c>
      <c r="D139" s="7">
        <v>-4.3100833943639838E-2</v>
      </c>
      <c r="E139" s="7">
        <v>-4.2920039553268063E-3</v>
      </c>
      <c r="F139" s="7">
        <v>4.3671099970169491E-2</v>
      </c>
      <c r="G139" s="7" t="str">
        <v/>
      </c>
      <c r="H139" s="7">
        <v>1.7857142857142794E-2</v>
      </c>
      <c r="I139" s="8">
        <v>9.1999999999999993</v>
      </c>
      <c r="J139" s="8" t="str">
        <v/>
      </c>
      <c r="K139" s="40"/>
      <c r="L139" s="9" t="str">
        <v/>
      </c>
      <c r="M139" s="9" t="str">
        <v/>
      </c>
      <c r="N139" s="9" t="str">
        <v/>
      </c>
      <c r="O139" s="9" t="str">
        <v/>
      </c>
      <c r="P139" s="9" t="str">
        <v/>
      </c>
      <c r="Q139" s="4" t="str">
        <v/>
      </c>
      <c r="R139" s="20" t="str">
        <v/>
      </c>
      <c r="S139" s="10" t="str">
        <v/>
      </c>
      <c r="T139" s="10" t="str">
        <v/>
      </c>
      <c r="U139" s="40"/>
      <c r="V139" s="98" t="str">
        <v/>
      </c>
      <c r="W139" s="98" t="str">
        <v/>
      </c>
      <c r="X139" s="98" t="str">
        <v/>
      </c>
      <c r="Y139" s="98" t="str">
        <v/>
      </c>
      <c r="Z139" s="99" t="str">
        <v/>
      </c>
      <c r="AA139" s="102" t="str">
        <v/>
      </c>
      <c r="AB139" s="40"/>
    </row>
    <row r="140" spans="1:28" ht="12.75" customHeight="1" x14ac:dyDescent="0.2">
      <c r="A140" s="6">
        <v>8858</v>
      </c>
      <c r="B140" s="7">
        <v>-2.1739130434782483E-2</v>
      </c>
      <c r="C140" s="7" t="str">
        <v/>
      </c>
      <c r="D140" s="7">
        <v>-4.0862703139747492E-2</v>
      </c>
      <c r="E140" s="7">
        <v>-8.6593126886237437E-3</v>
      </c>
      <c r="F140" s="7">
        <v>4.1379743992410623E-2</v>
      </c>
      <c r="G140" s="7" t="str">
        <v/>
      </c>
      <c r="H140" s="7">
        <v>5.9171597633136397E-3</v>
      </c>
      <c r="I140" s="8">
        <v>9</v>
      </c>
      <c r="J140" s="8" t="str">
        <v/>
      </c>
      <c r="K140" s="40"/>
      <c r="L140" s="9" t="str">
        <v/>
      </c>
      <c r="M140" s="9" t="str">
        <v/>
      </c>
      <c r="N140" s="9" t="str">
        <v/>
      </c>
      <c r="O140" s="9" t="str">
        <v/>
      </c>
      <c r="P140" s="9" t="str">
        <v/>
      </c>
      <c r="Q140" s="4" t="str">
        <v/>
      </c>
      <c r="R140" s="20" t="str">
        <v/>
      </c>
      <c r="S140" s="10" t="str">
        <v/>
      </c>
      <c r="T140" s="10" t="str">
        <v/>
      </c>
      <c r="U140" s="40"/>
      <c r="V140" s="98" t="str">
        <v/>
      </c>
      <c r="W140" s="98" t="str">
        <v/>
      </c>
      <c r="X140" s="98" t="str">
        <v/>
      </c>
      <c r="Y140" s="98" t="str">
        <v/>
      </c>
      <c r="Z140" s="99" t="str">
        <v/>
      </c>
      <c r="AA140" s="102" t="str">
        <v/>
      </c>
      <c r="AB140" s="40"/>
    </row>
    <row r="141" spans="1:28" ht="12.75" customHeight="1" x14ac:dyDescent="0.2">
      <c r="A141" s="6">
        <v>8888</v>
      </c>
      <c r="B141" s="7">
        <v>-3.2608695652173836E-2</v>
      </c>
      <c r="C141" s="7" t="str">
        <v/>
      </c>
      <c r="D141" s="7">
        <v>-3.809982839229531E-2</v>
      </c>
      <c r="E141" s="7">
        <v>-1.706759162572502E-2</v>
      </c>
      <c r="F141" s="7">
        <v>4.1966603655220203E-2</v>
      </c>
      <c r="G141" s="7" t="str">
        <v/>
      </c>
      <c r="H141" s="7">
        <v>5.9171597633136397E-3</v>
      </c>
      <c r="I141" s="8">
        <v>8.9</v>
      </c>
      <c r="J141" s="8" t="str">
        <v/>
      </c>
      <c r="K141" s="40"/>
      <c r="L141" s="9" t="str">
        <v/>
      </c>
      <c r="M141" s="9" t="str">
        <v/>
      </c>
      <c r="N141" s="9" t="str">
        <v/>
      </c>
      <c r="O141" s="9" t="str">
        <v/>
      </c>
      <c r="P141" s="9" t="str">
        <v/>
      </c>
      <c r="Q141" s="4" t="str">
        <v/>
      </c>
      <c r="R141" s="20" t="str">
        <v/>
      </c>
      <c r="S141" s="10" t="str">
        <v/>
      </c>
      <c r="T141" s="10" t="str">
        <v/>
      </c>
      <c r="U141" s="40"/>
      <c r="V141" s="98" t="str">
        <v/>
      </c>
      <c r="W141" s="98" t="str">
        <v/>
      </c>
      <c r="X141" s="98" t="str">
        <v/>
      </c>
      <c r="Y141" s="98" t="str">
        <v/>
      </c>
      <c r="Z141" s="99" t="str">
        <v/>
      </c>
      <c r="AA141" s="102" t="str">
        <v/>
      </c>
      <c r="AB141" s="40"/>
    </row>
    <row r="142" spans="1:28" ht="12.75" customHeight="1" x14ac:dyDescent="0.2">
      <c r="A142" s="6">
        <v>8919</v>
      </c>
      <c r="B142" s="7">
        <v>-4.3478260869565077E-2</v>
      </c>
      <c r="C142" s="7" t="str">
        <v/>
      </c>
      <c r="D142" s="7">
        <v>-3.1936945300899078E-2</v>
      </c>
      <c r="E142" s="7">
        <v>-1.9286423312128043E-2</v>
      </c>
      <c r="F142" s="7">
        <v>3.904209397242564E-2</v>
      </c>
      <c r="G142" s="7" t="str">
        <v/>
      </c>
      <c r="H142" s="7">
        <v>0</v>
      </c>
      <c r="I142" s="8">
        <v>8.8000000000000007</v>
      </c>
      <c r="J142" s="8" t="str">
        <v/>
      </c>
      <c r="K142" s="40"/>
      <c r="L142" s="9" t="str">
        <v/>
      </c>
      <c r="M142" s="9" t="str">
        <v/>
      </c>
      <c r="N142" s="9" t="str">
        <v/>
      </c>
      <c r="O142" s="9" t="str">
        <v/>
      </c>
      <c r="P142" s="9" t="str">
        <v/>
      </c>
      <c r="Q142" s="4" t="str">
        <v/>
      </c>
      <c r="R142" s="20" t="str">
        <v/>
      </c>
      <c r="S142" s="10" t="str">
        <v/>
      </c>
      <c r="T142" s="10" t="str">
        <v/>
      </c>
      <c r="U142" s="40"/>
      <c r="V142" s="98" t="str">
        <v/>
      </c>
      <c r="W142" s="98" t="str">
        <v/>
      </c>
      <c r="X142" s="98" t="str">
        <v/>
      </c>
      <c r="Y142" s="98" t="str">
        <v/>
      </c>
      <c r="Z142" s="99" t="str">
        <v/>
      </c>
      <c r="AA142" s="102" t="str">
        <v/>
      </c>
      <c r="AB142" s="40"/>
    </row>
    <row r="143" spans="1:28" ht="12.75" customHeight="1" x14ac:dyDescent="0.2">
      <c r="A143" s="6">
        <v>8949</v>
      </c>
      <c r="B143" s="7">
        <v>-3.296703296703285E-2</v>
      </c>
      <c r="C143" s="7" t="str">
        <v/>
      </c>
      <c r="D143" s="7">
        <v>-3.1936945300899078E-2</v>
      </c>
      <c r="E143" s="7">
        <v>-2.1296099175999395E-2</v>
      </c>
      <c r="F143" s="7">
        <v>4.0789892674883754E-2</v>
      </c>
      <c r="G143" s="7" t="str">
        <v/>
      </c>
      <c r="H143" s="7">
        <v>-5.8139534883719923E-3</v>
      </c>
      <c r="I143" s="8">
        <v>8.8000000000000007</v>
      </c>
      <c r="J143" s="8" t="str">
        <v/>
      </c>
      <c r="K143" s="40"/>
      <c r="L143" s="9" t="str">
        <v/>
      </c>
      <c r="M143" s="9" t="str">
        <v/>
      </c>
      <c r="N143" s="9" t="str">
        <v/>
      </c>
      <c r="O143" s="9" t="str">
        <v/>
      </c>
      <c r="P143" s="9" t="str">
        <v/>
      </c>
      <c r="Q143" s="4" t="str">
        <v/>
      </c>
      <c r="R143" s="20" t="str">
        <v/>
      </c>
      <c r="S143" s="10" t="str">
        <v/>
      </c>
      <c r="T143" s="10" t="str">
        <v/>
      </c>
      <c r="U143" s="40"/>
      <c r="V143" s="98" t="str">
        <v/>
      </c>
      <c r="W143" s="98" t="str">
        <v/>
      </c>
      <c r="X143" s="98" t="str">
        <v/>
      </c>
      <c r="Y143" s="98" t="str">
        <v/>
      </c>
      <c r="Z143" s="99" t="str">
        <v/>
      </c>
      <c r="AA143" s="102" t="str">
        <v/>
      </c>
      <c r="AB143" s="40"/>
    </row>
    <row r="144" spans="1:28" ht="12.75" customHeight="1" x14ac:dyDescent="0.2">
      <c r="A144" s="6">
        <v>8980</v>
      </c>
      <c r="B144" s="7">
        <v>-2.1739130434782483E-2</v>
      </c>
      <c r="C144" s="7" t="str">
        <v/>
      </c>
      <c r="D144" s="7">
        <v>-2.465800240490823E-2</v>
      </c>
      <c r="E144" s="7">
        <v>-2.0851637639023202E-2</v>
      </c>
      <c r="F144" s="7">
        <v>4.1379743992410623E-2</v>
      </c>
      <c r="G144" s="7" t="str">
        <v/>
      </c>
      <c r="H144" s="7">
        <v>-5.8479532163743242E-3</v>
      </c>
      <c r="I144" s="8">
        <v>9</v>
      </c>
      <c r="J144" s="8" t="str">
        <v/>
      </c>
      <c r="K144" s="40"/>
      <c r="L144" s="9" t="str">
        <v/>
      </c>
      <c r="M144" s="9" t="str">
        <v/>
      </c>
      <c r="N144" s="9" t="str">
        <v/>
      </c>
      <c r="O144" s="9" t="str">
        <v/>
      </c>
      <c r="P144" s="9" t="str">
        <v/>
      </c>
      <c r="Q144" s="4" t="str">
        <v/>
      </c>
      <c r="R144" s="20" t="str">
        <v/>
      </c>
      <c r="S144" s="10" t="str">
        <v/>
      </c>
      <c r="T144" s="10" t="str">
        <v/>
      </c>
      <c r="U144" s="40"/>
      <c r="V144" s="98" t="str">
        <v/>
      </c>
      <c r="W144" s="98" t="str">
        <v/>
      </c>
      <c r="X144" s="98" t="str">
        <v/>
      </c>
      <c r="Y144" s="98" t="str">
        <v/>
      </c>
      <c r="Z144" s="99" t="str">
        <v/>
      </c>
      <c r="AA144" s="102" t="str">
        <v/>
      </c>
      <c r="AB144" s="40"/>
    </row>
    <row r="145" spans="1:28" ht="12.75" customHeight="1" x14ac:dyDescent="0.2">
      <c r="A145" s="6">
        <v>9011</v>
      </c>
      <c r="B145" s="7">
        <v>-2.1739130434782483E-2</v>
      </c>
      <c r="C145" s="7" t="str">
        <v/>
      </c>
      <c r="D145" s="7">
        <v>-2.465800240490823E-2</v>
      </c>
      <c r="E145" s="7">
        <v>-2.0851637639023202E-2</v>
      </c>
      <c r="F145" s="7">
        <v>4.1379743992410623E-2</v>
      </c>
      <c r="G145" s="7" t="str">
        <v/>
      </c>
      <c r="H145" s="7">
        <v>-5.8139534883719923E-3</v>
      </c>
      <c r="I145" s="8">
        <v>9</v>
      </c>
      <c r="J145" s="8" t="str">
        <v/>
      </c>
      <c r="K145" s="40"/>
      <c r="L145" s="9" t="str">
        <v/>
      </c>
      <c r="M145" s="9" t="str">
        <v/>
      </c>
      <c r="N145" s="9" t="str">
        <v/>
      </c>
      <c r="O145" s="9" t="str">
        <v/>
      </c>
      <c r="P145" s="9" t="str">
        <v/>
      </c>
      <c r="Q145" s="4" t="str">
        <v/>
      </c>
      <c r="R145" s="20" t="str">
        <v/>
      </c>
      <c r="S145" s="10" t="str">
        <v/>
      </c>
      <c r="T145" s="10" t="str">
        <v/>
      </c>
      <c r="U145" s="40"/>
      <c r="V145" s="98" t="str">
        <v/>
      </c>
      <c r="W145" s="98" t="str">
        <v/>
      </c>
      <c r="X145" s="98" t="str">
        <v/>
      </c>
      <c r="Y145" s="98" t="str">
        <v/>
      </c>
      <c r="Z145" s="99" t="str">
        <v/>
      </c>
      <c r="AA145" s="102" t="str">
        <v/>
      </c>
      <c r="AB145" s="40"/>
    </row>
    <row r="146" spans="1:28" ht="12.75" customHeight="1" x14ac:dyDescent="0.2">
      <c r="A146" s="6">
        <v>9041</v>
      </c>
      <c r="B146" s="7">
        <v>-2.1739130434782483E-2</v>
      </c>
      <c r="C146" s="7" t="str">
        <v/>
      </c>
      <c r="D146" s="7">
        <v>-2.465800240490823E-2</v>
      </c>
      <c r="E146" s="7">
        <v>-2.0851637639023202E-2</v>
      </c>
      <c r="F146" s="7">
        <v>3.9659837803005527E-2</v>
      </c>
      <c r="G146" s="7" t="str">
        <v/>
      </c>
      <c r="H146" s="7">
        <v>-5.7803468208093012E-3</v>
      </c>
      <c r="I146" s="8">
        <v>9</v>
      </c>
      <c r="J146" s="8" t="str">
        <v/>
      </c>
      <c r="K146" s="40"/>
      <c r="L146" s="9" t="str">
        <v/>
      </c>
      <c r="M146" s="9" t="str">
        <v/>
      </c>
      <c r="N146" s="9" t="str">
        <v/>
      </c>
      <c r="O146" s="9" t="str">
        <v/>
      </c>
      <c r="P146" s="9" t="str">
        <v/>
      </c>
      <c r="Q146" s="4" t="str">
        <v/>
      </c>
      <c r="R146" s="20" t="str">
        <v/>
      </c>
      <c r="S146" s="10" t="str">
        <v/>
      </c>
      <c r="T146" s="10" t="str">
        <v/>
      </c>
      <c r="U146" s="40"/>
      <c r="V146" s="98" t="str">
        <v/>
      </c>
      <c r="W146" s="98" t="str">
        <v/>
      </c>
      <c r="X146" s="98" t="str">
        <v/>
      </c>
      <c r="Y146" s="98" t="str">
        <v/>
      </c>
      <c r="Z146" s="99" t="str">
        <v/>
      </c>
      <c r="AA146" s="102" t="str">
        <v/>
      </c>
      <c r="AB146" s="40"/>
    </row>
    <row r="147" spans="1:28" ht="12.75" customHeight="1" x14ac:dyDescent="0.2">
      <c r="A147" s="6">
        <v>9072</v>
      </c>
      <c r="B147" s="7">
        <v>-1.0869565217391242E-2</v>
      </c>
      <c r="C147" s="7" t="str">
        <v/>
      </c>
      <c r="D147" s="7">
        <v>-1.0753521592934412E-2</v>
      </c>
      <c r="E147" s="7">
        <v>-2.0636298193879687E-2</v>
      </c>
      <c r="F147" s="7">
        <v>4.0809279833107226E-2</v>
      </c>
      <c r="G147" s="7" t="str">
        <v/>
      </c>
      <c r="H147" s="7">
        <v>-5.7803468208093012E-3</v>
      </c>
      <c r="I147" s="8">
        <v>9.1</v>
      </c>
      <c r="J147" s="8" t="str">
        <v/>
      </c>
      <c r="K147" s="40"/>
      <c r="L147" s="9" t="str">
        <v/>
      </c>
      <c r="M147" s="9" t="str">
        <v/>
      </c>
      <c r="N147" s="9" t="str">
        <v/>
      </c>
      <c r="O147" s="9" t="str">
        <v/>
      </c>
      <c r="P147" s="9" t="str">
        <v/>
      </c>
      <c r="Q147" s="4" t="str">
        <v/>
      </c>
      <c r="R147" s="20" t="str">
        <v/>
      </c>
      <c r="S147" s="10" t="str">
        <v/>
      </c>
      <c r="T147" s="10" t="str">
        <v/>
      </c>
      <c r="U147" s="40"/>
      <c r="V147" s="98" t="str">
        <v/>
      </c>
      <c r="W147" s="98" t="str">
        <v/>
      </c>
      <c r="X147" s="98" t="str">
        <v/>
      </c>
      <c r="Y147" s="98" t="str">
        <v/>
      </c>
      <c r="Z147" s="99" t="str">
        <v/>
      </c>
      <c r="AA147" s="102" t="str">
        <v/>
      </c>
      <c r="AB147" s="40"/>
    </row>
    <row r="148" spans="1:28" ht="12.75" customHeight="1" x14ac:dyDescent="0.2">
      <c r="A148" s="6">
        <v>9102</v>
      </c>
      <c r="B148" s="7">
        <v>-1.0869565217391242E-2</v>
      </c>
      <c r="C148" s="7" t="str">
        <v/>
      </c>
      <c r="D148" s="7">
        <v>-1.0753521592934412E-2</v>
      </c>
      <c r="E148" s="7">
        <v>-2.2564194452689756E-2</v>
      </c>
      <c r="F148" s="7">
        <v>4.0809279833107226E-2</v>
      </c>
      <c r="G148" s="7" t="str">
        <v/>
      </c>
      <c r="H148" s="7">
        <v>0</v>
      </c>
      <c r="I148" s="8">
        <v>9.1</v>
      </c>
      <c r="J148" s="8" t="str">
        <v/>
      </c>
      <c r="K148" s="40"/>
      <c r="L148" s="9" t="str">
        <v/>
      </c>
      <c r="M148" s="9" t="str">
        <v/>
      </c>
      <c r="N148" s="9" t="str">
        <v/>
      </c>
      <c r="O148" s="9" t="str">
        <v/>
      </c>
      <c r="P148" s="9" t="str">
        <v/>
      </c>
      <c r="Q148" s="4" t="str">
        <v/>
      </c>
      <c r="R148" s="20" t="str">
        <v/>
      </c>
      <c r="S148" s="10" t="str">
        <v/>
      </c>
      <c r="T148" s="10" t="str">
        <v/>
      </c>
      <c r="U148" s="40"/>
      <c r="V148" s="98" t="str">
        <v/>
      </c>
      <c r="W148" s="98" t="str">
        <v/>
      </c>
      <c r="X148" s="98" t="str">
        <v/>
      </c>
      <c r="Y148" s="98" t="str">
        <v/>
      </c>
      <c r="Z148" s="99" t="str">
        <v/>
      </c>
      <c r="AA148" s="102" t="str">
        <v/>
      </c>
      <c r="AB148" s="40"/>
    </row>
    <row r="149" spans="1:28" ht="12.75" customHeight="1" x14ac:dyDescent="0.2">
      <c r="A149" s="6">
        <v>9133</v>
      </c>
      <c r="B149" s="7">
        <v>0</v>
      </c>
      <c r="C149" s="7" t="str">
        <v/>
      </c>
      <c r="D149" s="7">
        <v>-7.1431009836189219E-3</v>
      </c>
      <c r="E149" s="7">
        <v>-2.7932568943105474E-2</v>
      </c>
      <c r="F149" s="7">
        <v>4.1947409457753659E-2</v>
      </c>
      <c r="G149" s="7" t="str">
        <v/>
      </c>
      <c r="H149" s="7">
        <v>0</v>
      </c>
      <c r="I149" s="8">
        <v>9.1999999999999993</v>
      </c>
      <c r="J149" s="8" t="str">
        <v/>
      </c>
      <c r="K149" s="40"/>
      <c r="L149" s="9" t="str">
        <v/>
      </c>
      <c r="M149" s="9" t="str">
        <v/>
      </c>
      <c r="N149" s="9" t="str">
        <v/>
      </c>
      <c r="O149" s="9" t="str">
        <v/>
      </c>
      <c r="P149" s="9" t="str">
        <v/>
      </c>
      <c r="Q149" s="4" t="str">
        <v/>
      </c>
      <c r="R149" s="20" t="str">
        <v/>
      </c>
      <c r="S149" s="10" t="str">
        <v/>
      </c>
      <c r="T149" s="10" t="str">
        <v/>
      </c>
      <c r="U149" s="40"/>
      <c r="V149" s="98" t="str">
        <v/>
      </c>
      <c r="W149" s="98" t="str">
        <v/>
      </c>
      <c r="X149" s="98" t="str">
        <v/>
      </c>
      <c r="Y149" s="98" t="str">
        <v/>
      </c>
      <c r="Z149" s="99" t="str">
        <v/>
      </c>
      <c r="AA149" s="102" t="str">
        <v/>
      </c>
      <c r="AB149" s="40"/>
    </row>
    <row r="150" spans="1:28" ht="12.75" customHeight="1" x14ac:dyDescent="0.2">
      <c r="A150" s="6">
        <v>9164</v>
      </c>
      <c r="B150" s="7">
        <v>0</v>
      </c>
      <c r="C150" s="7" t="str">
        <v/>
      </c>
      <c r="D150" s="7">
        <v>-3.5971533880410078E-3</v>
      </c>
      <c r="E150" s="7">
        <v>-3.1559787417257401E-2</v>
      </c>
      <c r="F150" s="7">
        <v>4.1947409457753659E-2</v>
      </c>
      <c r="G150" s="7" t="str">
        <v/>
      </c>
      <c r="H150" s="7">
        <v>0</v>
      </c>
      <c r="I150" s="8">
        <v>9.1999999999999993</v>
      </c>
      <c r="J150" s="8" t="str">
        <v/>
      </c>
      <c r="K150" s="40"/>
      <c r="L150" s="9" t="str">
        <v/>
      </c>
      <c r="M150" s="9" t="str">
        <v/>
      </c>
      <c r="N150" s="9" t="str">
        <v/>
      </c>
      <c r="O150" s="9" t="str">
        <v/>
      </c>
      <c r="P150" s="9" t="str">
        <v/>
      </c>
      <c r="Q150" s="4" t="str">
        <v/>
      </c>
      <c r="R150" s="20" t="str">
        <v/>
      </c>
      <c r="S150" s="10" t="str">
        <v/>
      </c>
      <c r="T150" s="10" t="str">
        <v/>
      </c>
      <c r="U150" s="40"/>
      <c r="V150" s="98" t="str">
        <v/>
      </c>
      <c r="W150" s="98" t="str">
        <v/>
      </c>
      <c r="X150" s="98" t="str">
        <v/>
      </c>
      <c r="Y150" s="98" t="str">
        <v/>
      </c>
      <c r="Z150" s="99" t="str">
        <v/>
      </c>
      <c r="AA150" s="102" t="str">
        <v/>
      </c>
      <c r="AB150" s="40"/>
    </row>
    <row r="151" spans="1:28" ht="12.75" customHeight="1" x14ac:dyDescent="0.2">
      <c r="A151" s="6">
        <v>9192</v>
      </c>
      <c r="B151" s="7">
        <v>0</v>
      </c>
      <c r="C151" s="7" t="str">
        <v/>
      </c>
      <c r="D151" s="7">
        <v>0</v>
      </c>
      <c r="E151" s="7">
        <v>-3.8578209936383057E-2</v>
      </c>
      <c r="F151" s="7">
        <v>4.1947409457753659E-2</v>
      </c>
      <c r="G151" s="7" t="str">
        <v/>
      </c>
      <c r="H151" s="7">
        <v>1.1695906432748426E-2</v>
      </c>
      <c r="I151" s="8">
        <v>9.1999999999999993</v>
      </c>
      <c r="J151" s="8" t="str">
        <v/>
      </c>
      <c r="K151" s="40"/>
      <c r="L151" s="9" t="str">
        <v/>
      </c>
      <c r="M151" s="9" t="str">
        <v/>
      </c>
      <c r="N151" s="9" t="str">
        <v/>
      </c>
      <c r="O151" s="9" t="str">
        <v/>
      </c>
      <c r="P151" s="9" t="str">
        <v/>
      </c>
      <c r="Q151" s="4" t="str">
        <v/>
      </c>
      <c r="R151" s="20" t="str">
        <v/>
      </c>
      <c r="S151" s="10" t="str">
        <v/>
      </c>
      <c r="T151" s="10" t="str">
        <v/>
      </c>
      <c r="U151" s="40"/>
      <c r="V151" s="98" t="str">
        <v/>
      </c>
      <c r="W151" s="98" t="str">
        <v/>
      </c>
      <c r="X151" s="98" t="str">
        <v/>
      </c>
      <c r="Y151" s="98" t="str">
        <v/>
      </c>
      <c r="Z151" s="99" t="str">
        <v/>
      </c>
      <c r="AA151" s="102" t="str">
        <v/>
      </c>
      <c r="AB151" s="40"/>
    </row>
    <row r="152" spans="1:28" ht="12.75" customHeight="1" x14ac:dyDescent="0.2">
      <c r="A152" s="6">
        <v>9223</v>
      </c>
      <c r="B152" s="7">
        <v>1.1111111111111072E-2</v>
      </c>
      <c r="C152" s="7" t="str">
        <v/>
      </c>
      <c r="D152" s="7">
        <v>-3.6363957513839695E-3</v>
      </c>
      <c r="E152" s="7">
        <v>-4.2381362720852134E-2</v>
      </c>
      <c r="F152" s="7">
        <v>4.0809279833107226E-2</v>
      </c>
      <c r="G152" s="7" t="str">
        <v/>
      </c>
      <c r="H152" s="7">
        <v>1.1764705882352899E-2</v>
      </c>
      <c r="I152" s="8">
        <v>9.1</v>
      </c>
      <c r="J152" s="8" t="str">
        <v/>
      </c>
      <c r="K152" s="40"/>
      <c r="L152" s="9" t="str">
        <v/>
      </c>
      <c r="M152" s="9" t="str">
        <v/>
      </c>
      <c r="N152" s="9" t="str">
        <v/>
      </c>
      <c r="O152" s="9" t="str">
        <v/>
      </c>
      <c r="P152" s="9" t="str">
        <v/>
      </c>
      <c r="Q152" s="4" t="str">
        <v/>
      </c>
      <c r="R152" s="20" t="str">
        <v/>
      </c>
      <c r="S152" s="10" t="str">
        <v/>
      </c>
      <c r="T152" s="10" t="str">
        <v/>
      </c>
      <c r="U152" s="40"/>
      <c r="V152" s="98" t="str">
        <v/>
      </c>
      <c r="W152" s="98" t="str">
        <v/>
      </c>
      <c r="X152" s="98" t="str">
        <v/>
      </c>
      <c r="Y152" s="98" t="str">
        <v/>
      </c>
      <c r="Z152" s="99" t="str">
        <v/>
      </c>
      <c r="AA152" s="102" t="str">
        <v/>
      </c>
      <c r="AB152" s="40"/>
    </row>
    <row r="153" spans="1:28" ht="12.75" customHeight="1" x14ac:dyDescent="0.2">
      <c r="A153" s="6">
        <v>9253</v>
      </c>
      <c r="B153" s="7">
        <v>1.1235955056179803E-2</v>
      </c>
      <c r="C153" s="7" t="str">
        <v/>
      </c>
      <c r="D153" s="7">
        <v>-3.6765037783272891E-3</v>
      </c>
      <c r="E153" s="7">
        <v>-4.948953218239871E-2</v>
      </c>
      <c r="F153" s="7">
        <v>3.9659837803005527E-2</v>
      </c>
      <c r="G153" s="7" t="str">
        <v/>
      </c>
      <c r="H153" s="7">
        <v>1.7647058823529349E-2</v>
      </c>
      <c r="I153" s="8">
        <v>9</v>
      </c>
      <c r="J153" s="8" t="str">
        <v/>
      </c>
      <c r="K153" s="40"/>
      <c r="L153" s="9" t="str">
        <v/>
      </c>
      <c r="M153" s="9" t="str">
        <v/>
      </c>
      <c r="N153" s="9" t="str">
        <v/>
      </c>
      <c r="O153" s="9" t="str">
        <v/>
      </c>
      <c r="P153" s="9" t="str">
        <v/>
      </c>
      <c r="Q153" s="4" t="str">
        <v/>
      </c>
      <c r="R153" s="20" t="str">
        <v/>
      </c>
      <c r="S153" s="10" t="str">
        <v/>
      </c>
      <c r="T153" s="10" t="str">
        <v/>
      </c>
      <c r="U153" s="40"/>
      <c r="V153" s="98" t="str">
        <v/>
      </c>
      <c r="W153" s="98" t="str">
        <v/>
      </c>
      <c r="X153" s="98" t="str">
        <v/>
      </c>
      <c r="Y153" s="98" t="str">
        <v/>
      </c>
      <c r="Z153" s="99" t="str">
        <v/>
      </c>
      <c r="AA153" s="102" t="str">
        <v/>
      </c>
      <c r="AB153" s="40"/>
    </row>
    <row r="154" spans="1:28" ht="12.75" customHeight="1" x14ac:dyDescent="0.2">
      <c r="A154" s="6">
        <v>9284</v>
      </c>
      <c r="B154" s="7">
        <v>2.2727272727272707E-2</v>
      </c>
      <c r="C154" s="7" t="str">
        <v/>
      </c>
      <c r="D154" s="7">
        <v>-3.6765037783272891E-3</v>
      </c>
      <c r="E154" s="7">
        <v>-5.2733670920933395E-2</v>
      </c>
      <c r="F154" s="7">
        <v>3.9659837803005527E-2</v>
      </c>
      <c r="G154" s="7" t="str">
        <v/>
      </c>
      <c r="H154" s="7">
        <v>2.9411764705882248E-2</v>
      </c>
      <c r="I154" s="8">
        <v>9</v>
      </c>
      <c r="J154" s="8" t="str">
        <v/>
      </c>
      <c r="K154" s="40"/>
      <c r="L154" s="9" t="str">
        <v/>
      </c>
      <c r="M154" s="9" t="str">
        <v/>
      </c>
      <c r="N154" s="9" t="str">
        <v/>
      </c>
      <c r="O154" s="9" t="str">
        <v/>
      </c>
      <c r="P154" s="9" t="str">
        <v/>
      </c>
      <c r="Q154" s="4" t="str">
        <v/>
      </c>
      <c r="R154" s="20" t="str">
        <v/>
      </c>
      <c r="S154" s="10" t="str">
        <v/>
      </c>
      <c r="T154" s="10" t="str">
        <v/>
      </c>
      <c r="U154" s="40"/>
      <c r="V154" s="98" t="str">
        <v/>
      </c>
      <c r="W154" s="98" t="str">
        <v/>
      </c>
      <c r="X154" s="98" t="str">
        <v/>
      </c>
      <c r="Y154" s="98" t="str">
        <v/>
      </c>
      <c r="Z154" s="99" t="str">
        <v/>
      </c>
      <c r="AA154" s="102" t="str">
        <v/>
      </c>
      <c r="AB154" s="40"/>
    </row>
    <row r="155" spans="1:28" ht="12.75" customHeight="1" x14ac:dyDescent="0.2">
      <c r="A155" s="6">
        <v>9314</v>
      </c>
      <c r="B155" s="7">
        <v>2.2727272727272707E-2</v>
      </c>
      <c r="C155" s="7" t="str">
        <v/>
      </c>
      <c r="D155" s="7">
        <v>-3.6765037783272891E-3</v>
      </c>
      <c r="E155" s="7">
        <v>-5.2733670920933395E-2</v>
      </c>
      <c r="F155" s="7">
        <v>3.9659837803005527E-2</v>
      </c>
      <c r="G155" s="7" t="str">
        <v/>
      </c>
      <c r="H155" s="7">
        <v>3.5087719298245501E-2</v>
      </c>
      <c r="I155" s="8">
        <v>9</v>
      </c>
      <c r="J155" s="8" t="str">
        <v/>
      </c>
      <c r="K155" s="40"/>
      <c r="L155" s="9" t="str">
        <v/>
      </c>
      <c r="M155" s="9" t="str">
        <v/>
      </c>
      <c r="N155" s="9" t="str">
        <v/>
      </c>
      <c r="O155" s="9" t="str">
        <v/>
      </c>
      <c r="P155" s="9" t="str">
        <v/>
      </c>
      <c r="Q155" s="4" t="str">
        <v/>
      </c>
      <c r="R155" s="20" t="str">
        <v/>
      </c>
      <c r="S155" s="10" t="str">
        <v/>
      </c>
      <c r="T155" s="10" t="str">
        <v/>
      </c>
      <c r="U155" s="40"/>
      <c r="V155" s="98" t="str">
        <v/>
      </c>
      <c r="W155" s="98" t="str">
        <v/>
      </c>
      <c r="X155" s="98" t="str">
        <v/>
      </c>
      <c r="Y155" s="98" t="str">
        <v/>
      </c>
      <c r="Z155" s="99" t="str">
        <v/>
      </c>
      <c r="AA155" s="102" t="str">
        <v/>
      </c>
      <c r="AB155" s="40"/>
    </row>
    <row r="156" spans="1:28" ht="12.75" customHeight="1" x14ac:dyDescent="0.2">
      <c r="A156" s="6">
        <v>9345</v>
      </c>
      <c r="B156" s="7">
        <v>1.1111111111111072E-2</v>
      </c>
      <c r="C156" s="7" t="str">
        <v/>
      </c>
      <c r="D156" s="7">
        <v>-3.6363957513839695E-3</v>
      </c>
      <c r="E156" s="7">
        <v>-4.9020607204410371E-2</v>
      </c>
      <c r="F156" s="7">
        <v>4.0809279833107226E-2</v>
      </c>
      <c r="G156" s="7" t="str">
        <v/>
      </c>
      <c r="H156" s="7">
        <v>4.1176470588235148E-2</v>
      </c>
      <c r="I156" s="8">
        <v>9.1</v>
      </c>
      <c r="J156" s="8" t="str">
        <v/>
      </c>
      <c r="K156" s="40"/>
      <c r="L156" s="9" t="str">
        <v/>
      </c>
      <c r="M156" s="9" t="str">
        <v/>
      </c>
      <c r="N156" s="9" t="str">
        <v/>
      </c>
      <c r="O156" s="9" t="str">
        <v/>
      </c>
      <c r="P156" s="9" t="str">
        <v/>
      </c>
      <c r="Q156" s="4" t="str">
        <v/>
      </c>
      <c r="R156" s="20" t="str">
        <v/>
      </c>
      <c r="S156" s="10" t="str">
        <v/>
      </c>
      <c r="T156" s="10" t="str">
        <v/>
      </c>
      <c r="U156" s="40"/>
      <c r="V156" s="98" t="str">
        <v/>
      </c>
      <c r="W156" s="98" t="str">
        <v/>
      </c>
      <c r="X156" s="98" t="str">
        <v/>
      </c>
      <c r="Y156" s="98" t="str">
        <v/>
      </c>
      <c r="Z156" s="99" t="str">
        <v/>
      </c>
      <c r="AA156" s="102" t="str">
        <v/>
      </c>
      <c r="AB156" s="40"/>
    </row>
    <row r="157" spans="1:28" ht="12.75" customHeight="1" x14ac:dyDescent="0.2">
      <c r="A157" s="6">
        <v>9376</v>
      </c>
      <c r="B157" s="7">
        <v>1.1111111111111072E-2</v>
      </c>
      <c r="C157" s="7" t="str">
        <v/>
      </c>
      <c r="D157" s="7">
        <v>-3.6363957513839695E-3</v>
      </c>
      <c r="E157" s="7">
        <v>-4.5735626035903865E-2</v>
      </c>
      <c r="F157" s="7">
        <v>4.0809279833107226E-2</v>
      </c>
      <c r="G157" s="7" t="str">
        <v/>
      </c>
      <c r="H157" s="7">
        <v>3.5087719298245501E-2</v>
      </c>
      <c r="I157" s="8">
        <v>9.1</v>
      </c>
      <c r="J157" s="8" t="str">
        <v/>
      </c>
      <c r="K157" s="40"/>
      <c r="L157" s="9" t="str">
        <v/>
      </c>
      <c r="M157" s="9" t="str">
        <v/>
      </c>
      <c r="N157" s="9" t="str">
        <v/>
      </c>
      <c r="O157" s="9" t="str">
        <v/>
      </c>
      <c r="P157" s="9" t="str">
        <v/>
      </c>
      <c r="Q157" s="4" t="str">
        <v/>
      </c>
      <c r="R157" s="20" t="str">
        <v/>
      </c>
      <c r="S157" s="10" t="str">
        <v/>
      </c>
      <c r="T157" s="10" t="str">
        <v/>
      </c>
      <c r="U157" s="40"/>
      <c r="V157" s="98" t="str">
        <v/>
      </c>
      <c r="W157" s="98" t="str">
        <v/>
      </c>
      <c r="X157" s="98" t="str">
        <v/>
      </c>
      <c r="Y157" s="98" t="str">
        <v/>
      </c>
      <c r="Z157" s="99" t="str">
        <v/>
      </c>
      <c r="AA157" s="102" t="str">
        <v/>
      </c>
      <c r="AB157" s="40"/>
    </row>
    <row r="158" spans="1:28" ht="12.75" customHeight="1" x14ac:dyDescent="0.2">
      <c r="A158" s="6">
        <v>9406</v>
      </c>
      <c r="B158" s="7">
        <v>2.2222222222222143E-2</v>
      </c>
      <c r="C158" s="7" t="str">
        <v/>
      </c>
      <c r="D158" s="7">
        <v>0</v>
      </c>
      <c r="E158" s="7">
        <v>-4.3647500209962997E-2</v>
      </c>
      <c r="F158" s="7">
        <v>4.1947409457753659E-2</v>
      </c>
      <c r="G158" s="7" t="str">
        <v/>
      </c>
      <c r="H158" s="7">
        <v>2.9069767441860517E-2</v>
      </c>
      <c r="I158" s="8">
        <v>9.1999999999999993</v>
      </c>
      <c r="J158" s="8" t="str">
        <v/>
      </c>
      <c r="K158" s="40"/>
      <c r="L158" s="9" t="str">
        <v/>
      </c>
      <c r="M158" s="9" t="str">
        <v/>
      </c>
      <c r="N158" s="9" t="str">
        <v/>
      </c>
      <c r="O158" s="9" t="str">
        <v/>
      </c>
      <c r="P158" s="9" t="str">
        <v/>
      </c>
      <c r="Q158" s="4" t="str">
        <v/>
      </c>
      <c r="R158" s="20" t="str">
        <v/>
      </c>
      <c r="S158" s="10" t="str">
        <v/>
      </c>
      <c r="T158" s="10" t="str">
        <v/>
      </c>
      <c r="U158" s="40"/>
      <c r="V158" s="98" t="str">
        <v/>
      </c>
      <c r="W158" s="98" t="str">
        <v/>
      </c>
      <c r="X158" s="98" t="str">
        <v/>
      </c>
      <c r="Y158" s="98" t="str">
        <v/>
      </c>
      <c r="Z158" s="99" t="str">
        <v/>
      </c>
      <c r="AA158" s="102" t="str">
        <v/>
      </c>
      <c r="AB158" s="40"/>
    </row>
    <row r="159" spans="1:28" ht="12.75" customHeight="1" x14ac:dyDescent="0.2">
      <c r="A159" s="6">
        <v>9437</v>
      </c>
      <c r="B159" s="7">
        <v>1.098901098901095E-2</v>
      </c>
      <c r="C159" s="7" t="str">
        <v/>
      </c>
      <c r="D159" s="7">
        <v>0</v>
      </c>
      <c r="E159" s="7">
        <v>-4.02858970800275E-2</v>
      </c>
      <c r="F159" s="7">
        <v>3.8591413552977016E-2</v>
      </c>
      <c r="G159" s="7" t="str">
        <v/>
      </c>
      <c r="H159" s="7">
        <v>4.6511627906976827E-2</v>
      </c>
      <c r="I159" s="8">
        <v>9.1999999999999993</v>
      </c>
      <c r="J159" s="8" t="str">
        <v/>
      </c>
      <c r="K159" s="40"/>
      <c r="L159" s="9" t="str">
        <v/>
      </c>
      <c r="M159" s="9" t="str">
        <v/>
      </c>
      <c r="N159" s="9" t="str">
        <v/>
      </c>
      <c r="O159" s="9" t="str">
        <v/>
      </c>
      <c r="P159" s="9" t="str">
        <v/>
      </c>
      <c r="Q159" s="4" t="str">
        <v/>
      </c>
      <c r="R159" s="20" t="str">
        <v/>
      </c>
      <c r="S159" s="10" t="str">
        <v/>
      </c>
      <c r="T159" s="10" t="str">
        <v/>
      </c>
      <c r="U159" s="40"/>
      <c r="V159" s="98" t="str">
        <v/>
      </c>
      <c r="W159" s="98" t="str">
        <v/>
      </c>
      <c r="X159" s="98" t="str">
        <v/>
      </c>
      <c r="Y159" s="98" t="str">
        <v/>
      </c>
      <c r="Z159" s="99" t="str">
        <v/>
      </c>
      <c r="AA159" s="102" t="str">
        <v/>
      </c>
      <c r="AB159" s="40"/>
    </row>
    <row r="160" spans="1:28" ht="12.75" customHeight="1" x14ac:dyDescent="0.2">
      <c r="A160" s="6">
        <v>9467</v>
      </c>
      <c r="B160" s="7">
        <v>2.1978021978022122E-2</v>
      </c>
      <c r="C160" s="7" t="str">
        <v/>
      </c>
      <c r="D160" s="7">
        <v>3.6101396139847086E-3</v>
      </c>
      <c r="E160" s="7">
        <v>-3.6497190912282984E-2</v>
      </c>
      <c r="F160" s="7">
        <v>3.9714833167167729E-2</v>
      </c>
      <c r="G160" s="7" t="str">
        <v/>
      </c>
      <c r="H160" s="7">
        <v>3.4682080924855363E-2</v>
      </c>
      <c r="I160" s="8">
        <v>9.3000000000000007</v>
      </c>
      <c r="J160" s="8" t="str">
        <v/>
      </c>
      <c r="K160" s="40"/>
      <c r="L160" s="9" t="str">
        <v/>
      </c>
      <c r="M160" s="9" t="str">
        <v/>
      </c>
      <c r="N160" s="9" t="str">
        <v/>
      </c>
      <c r="O160" s="9" t="str">
        <v/>
      </c>
      <c r="P160" s="9" t="str">
        <v/>
      </c>
      <c r="Q160" s="4" t="str">
        <v/>
      </c>
      <c r="R160" s="20" t="str">
        <v/>
      </c>
      <c r="S160" s="10" t="str">
        <v/>
      </c>
      <c r="T160" s="10" t="str">
        <v/>
      </c>
      <c r="U160" s="40"/>
      <c r="V160" s="98" t="str">
        <v/>
      </c>
      <c r="W160" s="98" t="str">
        <v/>
      </c>
      <c r="X160" s="98" t="str">
        <v/>
      </c>
      <c r="Y160" s="98" t="str">
        <v/>
      </c>
      <c r="Z160" s="99" t="str">
        <v/>
      </c>
      <c r="AA160" s="102" t="str">
        <v/>
      </c>
      <c r="AB160" s="40"/>
    </row>
    <row r="161" spans="1:28" ht="12.75" customHeight="1" x14ac:dyDescent="0.2">
      <c r="A161" s="6">
        <v>9498</v>
      </c>
      <c r="B161" s="7">
        <v>0</v>
      </c>
      <c r="C161" s="7" t="str">
        <v/>
      </c>
      <c r="D161" s="7">
        <v>0</v>
      </c>
      <c r="E161" s="7">
        <v>-3.5107282837861575E-2</v>
      </c>
      <c r="F161" s="7">
        <v>3.6957089953856048E-2</v>
      </c>
      <c r="G161" s="7" t="str">
        <v/>
      </c>
      <c r="H161" s="7">
        <v>3.4682080924855363E-2</v>
      </c>
      <c r="I161" s="8">
        <v>9.1999999999999993</v>
      </c>
      <c r="J161" s="8" t="str">
        <v/>
      </c>
      <c r="K161" s="40"/>
      <c r="L161" s="9" t="str">
        <v/>
      </c>
      <c r="M161" s="9" t="str">
        <v/>
      </c>
      <c r="N161" s="9" t="str">
        <v/>
      </c>
      <c r="O161" s="9" t="str">
        <v/>
      </c>
      <c r="P161" s="9" t="str">
        <v/>
      </c>
      <c r="Q161" s="4" t="str">
        <v/>
      </c>
      <c r="R161" s="20" t="str">
        <v/>
      </c>
      <c r="S161" s="10" t="str">
        <v/>
      </c>
      <c r="T161" s="10" t="str">
        <v/>
      </c>
      <c r="U161" s="40"/>
      <c r="V161" s="98" t="str">
        <v/>
      </c>
      <c r="W161" s="98" t="str">
        <v/>
      </c>
      <c r="X161" s="98" t="str">
        <v/>
      </c>
      <c r="Y161" s="98" t="str">
        <v/>
      </c>
      <c r="Z161" s="99" t="str">
        <v/>
      </c>
      <c r="AA161" s="102" t="str">
        <v/>
      </c>
      <c r="AB161" s="40"/>
    </row>
    <row r="162" spans="1:28" ht="12.75" customHeight="1" x14ac:dyDescent="0.2">
      <c r="A162" s="6">
        <v>9529</v>
      </c>
      <c r="B162" s="7">
        <v>0</v>
      </c>
      <c r="C162" s="7" t="str">
        <v/>
      </c>
      <c r="D162" s="7">
        <v>0</v>
      </c>
      <c r="E162" s="7">
        <v>-3.1559787417257401E-2</v>
      </c>
      <c r="F162" s="7">
        <v>3.5350618012447654E-2</v>
      </c>
      <c r="G162" s="7" t="str">
        <v/>
      </c>
      <c r="H162" s="7">
        <v>4.0697674418604501E-2</v>
      </c>
      <c r="I162" s="8">
        <v>9.1999999999999993</v>
      </c>
      <c r="J162" s="8" t="str">
        <v/>
      </c>
      <c r="K162" s="40"/>
      <c r="L162" s="9" t="str">
        <v/>
      </c>
      <c r="M162" s="9" t="str">
        <v/>
      </c>
      <c r="N162" s="9" t="str">
        <v/>
      </c>
      <c r="O162" s="9" t="str">
        <v/>
      </c>
      <c r="P162" s="9" t="str">
        <v/>
      </c>
      <c r="Q162" s="4" t="str">
        <v/>
      </c>
      <c r="R162" s="20" t="str">
        <v/>
      </c>
      <c r="S162" s="10" t="str">
        <v/>
      </c>
      <c r="T162" s="10" t="str">
        <v/>
      </c>
      <c r="U162" s="40"/>
      <c r="V162" s="98" t="str">
        <v/>
      </c>
      <c r="W162" s="98" t="str">
        <v/>
      </c>
      <c r="X162" s="98" t="str">
        <v/>
      </c>
      <c r="Y162" s="98" t="str">
        <v/>
      </c>
      <c r="Z162" s="99" t="str">
        <v/>
      </c>
      <c r="AA162" s="102" t="str">
        <v/>
      </c>
      <c r="AB162" s="40"/>
    </row>
    <row r="163" spans="1:28" ht="12.75" customHeight="1" x14ac:dyDescent="0.2">
      <c r="A163" s="6">
        <v>9557</v>
      </c>
      <c r="B163" s="7">
        <v>0</v>
      </c>
      <c r="C163" s="7" t="str">
        <v/>
      </c>
      <c r="D163" s="7">
        <v>-3.5971533880410078E-3</v>
      </c>
      <c r="E163" s="7">
        <v>-2.6088025442862151E-2</v>
      </c>
      <c r="F163" s="7">
        <v>3.5350618012447654E-2</v>
      </c>
      <c r="G163" s="7" t="str">
        <v/>
      </c>
      <c r="H163" s="7">
        <v>2.8901734104046284E-2</v>
      </c>
      <c r="I163" s="8">
        <v>9.1999999999999993</v>
      </c>
      <c r="J163" s="8" t="str">
        <v/>
      </c>
      <c r="K163" s="40"/>
      <c r="L163" s="9" t="str">
        <v/>
      </c>
      <c r="M163" s="9" t="str">
        <v/>
      </c>
      <c r="N163" s="9" t="str">
        <v/>
      </c>
      <c r="O163" s="9" t="str">
        <v/>
      </c>
      <c r="P163" s="9" t="str">
        <v/>
      </c>
      <c r="Q163" s="4" t="str">
        <v/>
      </c>
      <c r="R163" s="20" t="str">
        <v/>
      </c>
      <c r="S163" s="10" t="str">
        <v/>
      </c>
      <c r="T163" s="10" t="str">
        <v/>
      </c>
      <c r="U163" s="40"/>
      <c r="V163" s="98" t="str">
        <v/>
      </c>
      <c r="W163" s="98" t="str">
        <v/>
      </c>
      <c r="X163" s="98" t="str">
        <v/>
      </c>
      <c r="Y163" s="98" t="str">
        <v/>
      </c>
      <c r="Z163" s="99" t="str">
        <v/>
      </c>
      <c r="AA163" s="102" t="str">
        <v/>
      </c>
      <c r="AB163" s="40"/>
    </row>
    <row r="164" spans="1:28" ht="12.75" customHeight="1" x14ac:dyDescent="0.2">
      <c r="A164" s="6">
        <v>9588</v>
      </c>
      <c r="B164" s="7">
        <v>1.098901098901095E-2</v>
      </c>
      <c r="C164" s="7" t="str">
        <v/>
      </c>
      <c r="D164" s="7">
        <v>0</v>
      </c>
      <c r="E164" s="7">
        <v>-2.0425364790335188E-2</v>
      </c>
      <c r="F164" s="7">
        <v>3.5350618012447654E-2</v>
      </c>
      <c r="G164" s="7" t="str">
        <v/>
      </c>
      <c r="H164" s="7">
        <v>4.0697674418604501E-2</v>
      </c>
      <c r="I164" s="8">
        <v>9.1999999999999993</v>
      </c>
      <c r="J164" s="8" t="str">
        <v/>
      </c>
      <c r="K164" s="40"/>
      <c r="L164" s="9" t="str">
        <v/>
      </c>
      <c r="M164" s="9" t="str">
        <v/>
      </c>
      <c r="N164" s="9" t="str">
        <v/>
      </c>
      <c r="O164" s="9" t="str">
        <v/>
      </c>
      <c r="P164" s="9" t="str">
        <v/>
      </c>
      <c r="Q164" s="4" t="str">
        <v/>
      </c>
      <c r="R164" s="20" t="str">
        <v/>
      </c>
      <c r="S164" s="10" t="str">
        <v/>
      </c>
      <c r="T164" s="10" t="str">
        <v/>
      </c>
      <c r="U164" s="40"/>
      <c r="V164" s="98" t="str">
        <v/>
      </c>
      <c r="W164" s="98" t="str">
        <v/>
      </c>
      <c r="X164" s="98" t="str">
        <v/>
      </c>
      <c r="Y164" s="98" t="str">
        <v/>
      </c>
      <c r="Z164" s="99" t="str">
        <v/>
      </c>
      <c r="AA164" s="102" t="str">
        <v/>
      </c>
      <c r="AB164" s="40"/>
    </row>
    <row r="165" spans="1:28" ht="12.75" customHeight="1" x14ac:dyDescent="0.2">
      <c r="A165" s="6">
        <v>9618</v>
      </c>
      <c r="B165" s="7">
        <v>2.2222222222222143E-2</v>
      </c>
      <c r="C165" s="7" t="str">
        <v/>
      </c>
      <c r="D165" s="7">
        <v>0</v>
      </c>
      <c r="E165" s="7">
        <v>-1.6538041668570314E-2</v>
      </c>
      <c r="F165" s="7">
        <v>3.5350618012447654E-2</v>
      </c>
      <c r="G165" s="7" t="str">
        <v/>
      </c>
      <c r="H165" s="7">
        <v>2.8901734104046284E-2</v>
      </c>
      <c r="I165" s="8">
        <v>9.1999999999999993</v>
      </c>
      <c r="J165" s="8" t="str">
        <v/>
      </c>
      <c r="K165" s="40"/>
      <c r="L165" s="9" t="str">
        <v/>
      </c>
      <c r="M165" s="9" t="str">
        <v/>
      </c>
      <c r="N165" s="9" t="str">
        <v/>
      </c>
      <c r="O165" s="9" t="str">
        <v/>
      </c>
      <c r="P165" s="9" t="str">
        <v/>
      </c>
      <c r="Q165" s="4" t="str">
        <v/>
      </c>
      <c r="R165" s="20" t="str">
        <v/>
      </c>
      <c r="S165" s="10" t="str">
        <v/>
      </c>
      <c r="T165" s="10" t="str">
        <v/>
      </c>
      <c r="U165" s="40"/>
      <c r="V165" s="98" t="str">
        <v/>
      </c>
      <c r="W165" s="98" t="str">
        <v/>
      </c>
      <c r="X165" s="98" t="str">
        <v/>
      </c>
      <c r="Y165" s="98" t="str">
        <v/>
      </c>
      <c r="Z165" s="99" t="str">
        <v/>
      </c>
      <c r="AA165" s="102" t="str">
        <v/>
      </c>
      <c r="AB165" s="40"/>
    </row>
    <row r="166" spans="1:28" ht="12.75" customHeight="1" x14ac:dyDescent="0.2">
      <c r="A166" s="6">
        <v>9649</v>
      </c>
      <c r="B166" s="7">
        <v>2.2222222222222143E-2</v>
      </c>
      <c r="C166" s="7" t="str">
        <v/>
      </c>
      <c r="D166" s="7">
        <v>0</v>
      </c>
      <c r="E166" s="7">
        <v>-1.0528661789546923E-2</v>
      </c>
      <c r="F166" s="7">
        <v>3.3771105406886548E-2</v>
      </c>
      <c r="G166" s="7" t="str">
        <v/>
      </c>
      <c r="H166" s="7">
        <v>1.1428571428571344E-2</v>
      </c>
      <c r="I166" s="8">
        <v>9.1999999999999993</v>
      </c>
      <c r="J166" s="8" t="str">
        <v/>
      </c>
      <c r="K166" s="40"/>
      <c r="L166" s="9" t="str">
        <v/>
      </c>
      <c r="M166" s="9" t="str">
        <v/>
      </c>
      <c r="N166" s="9" t="str">
        <v/>
      </c>
      <c r="O166" s="9" t="str">
        <v/>
      </c>
      <c r="P166" s="9" t="str">
        <v/>
      </c>
      <c r="Q166" s="4" t="str">
        <v/>
      </c>
      <c r="R166" s="20" t="str">
        <v/>
      </c>
      <c r="S166" s="10" t="str">
        <v/>
      </c>
      <c r="T166" s="10" t="str">
        <v/>
      </c>
      <c r="U166" s="40"/>
      <c r="V166" s="98" t="str">
        <v/>
      </c>
      <c r="W166" s="98" t="str">
        <v/>
      </c>
      <c r="X166" s="98" t="str">
        <v/>
      </c>
      <c r="Y166" s="98" t="str">
        <v/>
      </c>
      <c r="Z166" s="99" t="str">
        <v/>
      </c>
      <c r="AA166" s="102" t="str">
        <v/>
      </c>
      <c r="AB166" s="40"/>
    </row>
    <row r="167" spans="1:28" ht="12.75" customHeight="1" x14ac:dyDescent="0.2">
      <c r="A167" s="6">
        <v>9679</v>
      </c>
      <c r="B167" s="7">
        <v>2.2222222222222143E-2</v>
      </c>
      <c r="C167" s="7" t="str">
        <v/>
      </c>
      <c r="D167" s="7">
        <v>3.6496673863617435E-3</v>
      </c>
      <c r="E167" s="7">
        <v>-1.0528661789546923E-2</v>
      </c>
      <c r="F167" s="7">
        <v>3.3771105406886548E-2</v>
      </c>
      <c r="G167" s="7" t="str">
        <v/>
      </c>
      <c r="H167" s="7">
        <v>-1.1299435028248594E-2</v>
      </c>
      <c r="I167" s="8">
        <v>9.1999999999999993</v>
      </c>
      <c r="J167" s="8" t="str">
        <v/>
      </c>
      <c r="K167" s="40"/>
      <c r="L167" s="9" t="str">
        <v/>
      </c>
      <c r="M167" s="9" t="str">
        <v/>
      </c>
      <c r="N167" s="9" t="str">
        <v/>
      </c>
      <c r="O167" s="9" t="str">
        <v/>
      </c>
      <c r="P167" s="9" t="str">
        <v/>
      </c>
      <c r="Q167" s="4" t="str">
        <v/>
      </c>
      <c r="R167" s="20" t="str">
        <v/>
      </c>
      <c r="S167" s="10" t="str">
        <v/>
      </c>
      <c r="T167" s="10" t="str">
        <v/>
      </c>
      <c r="U167" s="40"/>
      <c r="V167" s="98" t="str">
        <v/>
      </c>
      <c r="W167" s="98" t="str">
        <v/>
      </c>
      <c r="X167" s="98" t="str">
        <v/>
      </c>
      <c r="Y167" s="98" t="str">
        <v/>
      </c>
      <c r="Z167" s="99" t="str">
        <v/>
      </c>
      <c r="AA167" s="102" t="str">
        <v/>
      </c>
      <c r="AB167" s="40"/>
    </row>
    <row r="168" spans="1:28" ht="12.75" customHeight="1" x14ac:dyDescent="0.2">
      <c r="A168" s="6">
        <v>9710</v>
      </c>
      <c r="B168" s="7">
        <v>1.098901098901095E-2</v>
      </c>
      <c r="C168" s="7" t="str">
        <v/>
      </c>
      <c r="D168" s="7">
        <v>0</v>
      </c>
      <c r="E168" s="7">
        <v>-1.0528661789546923E-2</v>
      </c>
      <c r="F168" s="7">
        <v>3.3771105406886548E-2</v>
      </c>
      <c r="G168" s="7" t="str">
        <v/>
      </c>
      <c r="H168" s="7">
        <v>-1.6949152542372947E-2</v>
      </c>
      <c r="I168" s="8">
        <v>9.1999999999999993</v>
      </c>
      <c r="J168" s="8" t="str">
        <v/>
      </c>
      <c r="K168" s="40"/>
      <c r="L168" s="9" t="str">
        <v/>
      </c>
      <c r="M168" s="9" t="str">
        <v/>
      </c>
      <c r="N168" s="9" t="str">
        <v/>
      </c>
      <c r="O168" s="9" t="str">
        <v/>
      </c>
      <c r="P168" s="9" t="str">
        <v/>
      </c>
      <c r="Q168" s="4" t="str">
        <v/>
      </c>
      <c r="R168" s="20" t="str">
        <v/>
      </c>
      <c r="S168" s="10" t="str">
        <v/>
      </c>
      <c r="T168" s="10" t="str">
        <v/>
      </c>
      <c r="U168" s="40"/>
      <c r="V168" s="98" t="str">
        <v/>
      </c>
      <c r="W168" s="98" t="str">
        <v/>
      </c>
      <c r="X168" s="98" t="str">
        <v/>
      </c>
      <c r="Y168" s="98" t="str">
        <v/>
      </c>
      <c r="Z168" s="99" t="str">
        <v/>
      </c>
      <c r="AA168" s="102" t="str">
        <v/>
      </c>
      <c r="AB168" s="40"/>
    </row>
    <row r="169" spans="1:28" ht="12.75" customHeight="1" x14ac:dyDescent="0.2">
      <c r="A169" s="6">
        <v>9741</v>
      </c>
      <c r="B169" s="7">
        <v>1.098901098901095E-2</v>
      </c>
      <c r="C169" s="7" t="str">
        <v/>
      </c>
      <c r="D169" s="7">
        <v>0</v>
      </c>
      <c r="E169" s="7">
        <v>-1.0528661789546923E-2</v>
      </c>
      <c r="F169" s="7">
        <v>3.0689594235900231E-2</v>
      </c>
      <c r="G169" s="7" t="str">
        <v/>
      </c>
      <c r="H169" s="7">
        <v>-1.1299435028248594E-2</v>
      </c>
      <c r="I169" s="8">
        <v>9.1999999999999993</v>
      </c>
      <c r="J169" s="8" t="str">
        <v/>
      </c>
      <c r="K169" s="40"/>
      <c r="L169" s="9" t="str">
        <v/>
      </c>
      <c r="M169" s="9" t="str">
        <v/>
      </c>
      <c r="N169" s="9" t="str">
        <v/>
      </c>
      <c r="O169" s="9" t="str">
        <v/>
      </c>
      <c r="P169" s="9" t="str">
        <v/>
      </c>
      <c r="Q169" s="4" t="str">
        <v/>
      </c>
      <c r="R169" s="20" t="str">
        <v/>
      </c>
      <c r="S169" s="10" t="str">
        <v/>
      </c>
      <c r="T169" s="10" t="str">
        <v/>
      </c>
      <c r="U169" s="40"/>
      <c r="V169" s="98" t="str">
        <v/>
      </c>
      <c r="W169" s="98" t="str">
        <v/>
      </c>
      <c r="X169" s="98" t="str">
        <v/>
      </c>
      <c r="Y169" s="98" t="str">
        <v/>
      </c>
      <c r="Z169" s="99" t="str">
        <v/>
      </c>
      <c r="AA169" s="102" t="str">
        <v/>
      </c>
      <c r="AB169" s="40"/>
    </row>
    <row r="170" spans="1:28" ht="12.75" customHeight="1" x14ac:dyDescent="0.2">
      <c r="A170" s="6">
        <v>9771</v>
      </c>
      <c r="B170" s="7">
        <v>0</v>
      </c>
      <c r="C170" s="7" t="str">
        <v/>
      </c>
      <c r="D170" s="7">
        <v>0</v>
      </c>
      <c r="E170" s="7">
        <v>-1.0528661789546923E-2</v>
      </c>
      <c r="F170" s="7">
        <v>2.9186008964760646E-2</v>
      </c>
      <c r="G170" s="7" t="str">
        <v/>
      </c>
      <c r="H170" s="7">
        <v>-5.6497175141241307E-3</v>
      </c>
      <c r="I170" s="8">
        <v>9.1999999999999993</v>
      </c>
      <c r="J170" s="8" t="str">
        <v/>
      </c>
      <c r="K170" s="40"/>
      <c r="L170" s="9" t="str">
        <v/>
      </c>
      <c r="M170" s="9" t="str">
        <v/>
      </c>
      <c r="N170" s="9" t="str">
        <v/>
      </c>
      <c r="O170" s="9" t="str">
        <v/>
      </c>
      <c r="P170" s="9" t="str">
        <v/>
      </c>
      <c r="Q170" s="4" t="str">
        <v/>
      </c>
      <c r="R170" s="20" t="str">
        <v/>
      </c>
      <c r="S170" s="10" t="str">
        <v/>
      </c>
      <c r="T170" s="10" t="str">
        <v/>
      </c>
      <c r="U170" s="40"/>
      <c r="V170" s="98" t="str">
        <v/>
      </c>
      <c r="W170" s="98" t="str">
        <v/>
      </c>
      <c r="X170" s="98" t="str">
        <v/>
      </c>
      <c r="Y170" s="98" t="str">
        <v/>
      </c>
      <c r="Z170" s="99" t="str">
        <v/>
      </c>
      <c r="AA170" s="102" t="str">
        <v/>
      </c>
      <c r="AB170" s="40"/>
    </row>
    <row r="171" spans="1:28" ht="12.75" customHeight="1" x14ac:dyDescent="0.2">
      <c r="A171" s="6">
        <v>9802</v>
      </c>
      <c r="B171" s="7">
        <v>0</v>
      </c>
      <c r="C171" s="7" t="str">
        <v/>
      </c>
      <c r="D171" s="7">
        <v>0</v>
      </c>
      <c r="E171" s="7">
        <v>-4.2920039553268063E-3</v>
      </c>
      <c r="F171" s="7">
        <v>2.6249474782083171E-2</v>
      </c>
      <c r="G171" s="7" t="str">
        <v/>
      </c>
      <c r="H171" s="7">
        <v>-1.6666666666666718E-2</v>
      </c>
      <c r="I171" s="8">
        <v>9.1999999999999993</v>
      </c>
      <c r="J171" s="8" t="str">
        <v/>
      </c>
      <c r="K171" s="40"/>
      <c r="L171" s="9" t="str">
        <v/>
      </c>
      <c r="M171" s="9" t="str">
        <v/>
      </c>
      <c r="N171" s="9" t="str">
        <v/>
      </c>
      <c r="O171" s="9" t="str">
        <v/>
      </c>
      <c r="P171" s="9" t="str">
        <v/>
      </c>
      <c r="Q171" s="4" t="str">
        <v/>
      </c>
      <c r="R171" s="20" t="str">
        <v/>
      </c>
      <c r="S171" s="10" t="str">
        <v/>
      </c>
      <c r="T171" s="10" t="str">
        <v/>
      </c>
      <c r="U171" s="40"/>
      <c r="V171" s="98" t="str">
        <v/>
      </c>
      <c r="W171" s="98" t="str">
        <v/>
      </c>
      <c r="X171" s="98" t="str">
        <v/>
      </c>
      <c r="Y171" s="98" t="str">
        <v/>
      </c>
      <c r="Z171" s="99" t="str">
        <v/>
      </c>
      <c r="AA171" s="102" t="str">
        <v/>
      </c>
      <c r="AB171" s="40"/>
    </row>
    <row r="172" spans="1:28" ht="12.75" customHeight="1" x14ac:dyDescent="0.2">
      <c r="A172" s="6">
        <v>9832</v>
      </c>
      <c r="B172" s="7">
        <v>-1.0752688172043112E-2</v>
      </c>
      <c r="C172" s="7" t="str">
        <v/>
      </c>
      <c r="D172" s="7">
        <v>0</v>
      </c>
      <c r="E172" s="7">
        <v>-4.2920039553268063E-3</v>
      </c>
      <c r="F172" s="7">
        <v>2.4815140714989026E-2</v>
      </c>
      <c r="G172" s="7" t="str">
        <v/>
      </c>
      <c r="H172" s="7">
        <v>-1.1173184357541888E-2</v>
      </c>
      <c r="I172" s="8">
        <v>9.1999999999999993</v>
      </c>
      <c r="J172" s="8" t="str">
        <v/>
      </c>
      <c r="K172" s="40"/>
      <c r="L172" s="9" t="str">
        <v/>
      </c>
      <c r="M172" s="9" t="str">
        <v/>
      </c>
      <c r="N172" s="9" t="str">
        <v/>
      </c>
      <c r="O172" s="9" t="str">
        <v/>
      </c>
      <c r="P172" s="9" t="str">
        <v/>
      </c>
      <c r="Q172" s="4" t="str">
        <v/>
      </c>
      <c r="R172" s="20" t="str">
        <v/>
      </c>
      <c r="S172" s="10" t="str">
        <v/>
      </c>
      <c r="T172" s="10" t="str">
        <v/>
      </c>
      <c r="U172" s="40"/>
      <c r="V172" s="98" t="str">
        <v/>
      </c>
      <c r="W172" s="98" t="str">
        <v/>
      </c>
      <c r="X172" s="98" t="str">
        <v/>
      </c>
      <c r="Y172" s="98" t="str">
        <v/>
      </c>
      <c r="Z172" s="99" t="str">
        <v/>
      </c>
      <c r="AA172" s="102" t="str">
        <v/>
      </c>
      <c r="AB172" s="40"/>
    </row>
    <row r="173" spans="1:28" ht="12.75" customHeight="1" x14ac:dyDescent="0.2">
      <c r="A173" s="6">
        <v>9863</v>
      </c>
      <c r="B173" s="7">
        <v>0</v>
      </c>
      <c r="C173" s="7" t="str">
        <v/>
      </c>
      <c r="D173" s="7">
        <v>0</v>
      </c>
      <c r="E173" s="7">
        <v>-4.2920039553268063E-3</v>
      </c>
      <c r="F173" s="7">
        <v>2.2011095508469358E-2</v>
      </c>
      <c r="G173" s="7" t="str">
        <v/>
      </c>
      <c r="H173" s="7">
        <v>-2.2346368715083775E-2</v>
      </c>
      <c r="I173" s="8">
        <v>9.1999999999999993</v>
      </c>
      <c r="J173" s="8" t="str">
        <v/>
      </c>
      <c r="K173" s="40"/>
      <c r="L173" s="9" t="str">
        <v/>
      </c>
      <c r="M173" s="9" t="str">
        <v/>
      </c>
      <c r="N173" s="9" t="str">
        <v/>
      </c>
      <c r="O173" s="9" t="str">
        <v/>
      </c>
      <c r="P173" s="9" t="str">
        <v/>
      </c>
      <c r="Q173" s="4" t="str">
        <v/>
      </c>
      <c r="R173" s="20" t="str">
        <v/>
      </c>
      <c r="S173" s="10" t="str">
        <v/>
      </c>
      <c r="T173" s="10" t="str">
        <v/>
      </c>
      <c r="U173" s="40"/>
      <c r="V173" s="98" t="str">
        <v/>
      </c>
      <c r="W173" s="98" t="str">
        <v/>
      </c>
      <c r="X173" s="98" t="str">
        <v/>
      </c>
      <c r="Y173" s="98" t="str">
        <v/>
      </c>
      <c r="Z173" s="99" t="str">
        <v/>
      </c>
      <c r="AA173" s="102" t="str">
        <v/>
      </c>
      <c r="AB173" s="40"/>
    </row>
    <row r="174" spans="1:28" ht="12.75" customHeight="1" x14ac:dyDescent="0.2">
      <c r="A174" s="6">
        <v>9894</v>
      </c>
      <c r="B174" s="7">
        <v>0</v>
      </c>
      <c r="C174" s="7" t="str">
        <v/>
      </c>
      <c r="D174" s="7">
        <v>0</v>
      </c>
      <c r="E174" s="7">
        <v>-2.1598473865067636E-3</v>
      </c>
      <c r="F174" s="7">
        <v>2.2011095508469358E-2</v>
      </c>
      <c r="G174" s="7" t="str">
        <v/>
      </c>
      <c r="H174" s="7">
        <v>-2.7932960893854775E-2</v>
      </c>
      <c r="I174" s="8">
        <v>9.1999999999999993</v>
      </c>
      <c r="J174" s="8" t="str">
        <v/>
      </c>
      <c r="K174" s="40"/>
      <c r="L174" s="9" t="str">
        <v/>
      </c>
      <c r="M174" s="9" t="str">
        <v/>
      </c>
      <c r="N174" s="9" t="str">
        <v/>
      </c>
      <c r="O174" s="9" t="str">
        <v/>
      </c>
      <c r="P174" s="9" t="str">
        <v/>
      </c>
      <c r="Q174" s="4" t="str">
        <v/>
      </c>
      <c r="R174" s="20" t="str">
        <v/>
      </c>
      <c r="S174" s="10" t="str">
        <v/>
      </c>
      <c r="T174" s="10" t="str">
        <v/>
      </c>
      <c r="U174" s="40"/>
      <c r="V174" s="98" t="str">
        <v/>
      </c>
      <c r="W174" s="98" t="str">
        <v/>
      </c>
      <c r="X174" s="98" t="str">
        <v/>
      </c>
      <c r="Y174" s="98" t="str">
        <v/>
      </c>
      <c r="Z174" s="99" t="str">
        <v/>
      </c>
      <c r="AA174" s="102" t="str">
        <v/>
      </c>
      <c r="AB174" s="40"/>
    </row>
    <row r="175" spans="1:28" ht="12.75" customHeight="1" x14ac:dyDescent="0.2">
      <c r="A175" s="6">
        <v>9922</v>
      </c>
      <c r="B175" s="7">
        <v>-1.0869565217391242E-2</v>
      </c>
      <c r="C175" s="7" t="str">
        <v/>
      </c>
      <c r="D175" s="7">
        <v>-3.6363957513839695E-3</v>
      </c>
      <c r="E175" s="7">
        <v>-2.18342695439111E-3</v>
      </c>
      <c r="F175" s="7">
        <v>1.8175822249307805E-2</v>
      </c>
      <c r="G175" s="7" t="str">
        <v/>
      </c>
      <c r="H175" s="7">
        <v>-2.8089887640449396E-2</v>
      </c>
      <c r="I175" s="8">
        <v>9.1</v>
      </c>
      <c r="J175" s="8" t="str">
        <v/>
      </c>
      <c r="K175" s="40"/>
      <c r="L175" s="9" t="str">
        <v/>
      </c>
      <c r="M175" s="9" t="str">
        <v/>
      </c>
      <c r="N175" s="9" t="str">
        <v/>
      </c>
      <c r="O175" s="9" t="str">
        <v/>
      </c>
      <c r="P175" s="9" t="str">
        <v/>
      </c>
      <c r="Q175" s="4" t="str">
        <v/>
      </c>
      <c r="R175" s="20" t="str">
        <v/>
      </c>
      <c r="S175" s="10" t="str">
        <v/>
      </c>
      <c r="T175" s="10" t="str">
        <v/>
      </c>
      <c r="U175" s="40"/>
      <c r="V175" s="98" t="str">
        <v/>
      </c>
      <c r="W175" s="98" t="str">
        <v/>
      </c>
      <c r="X175" s="98" t="str">
        <v/>
      </c>
      <c r="Y175" s="98" t="str">
        <v/>
      </c>
      <c r="Z175" s="99" t="str">
        <v/>
      </c>
      <c r="AA175" s="102" t="str">
        <v/>
      </c>
      <c r="AB175" s="40"/>
    </row>
    <row r="176" spans="1:28" ht="12.75" customHeight="1" x14ac:dyDescent="0.2">
      <c r="A176" s="6">
        <v>9953</v>
      </c>
      <c r="B176" s="7">
        <v>-2.1739130434782483E-2</v>
      </c>
      <c r="C176" s="7" t="str">
        <v/>
      </c>
      <c r="D176" s="7">
        <v>0</v>
      </c>
      <c r="E176" s="7">
        <v>-4.3861340379363067E-3</v>
      </c>
      <c r="F176" s="7">
        <v>1.7051376006558705E-2</v>
      </c>
      <c r="G176" s="7" t="str">
        <v/>
      </c>
      <c r="H176" s="7">
        <v>-3.3519553072625552E-2</v>
      </c>
      <c r="I176" s="8">
        <v>9</v>
      </c>
      <c r="J176" s="8" t="str">
        <v/>
      </c>
      <c r="K176" s="40"/>
      <c r="L176" s="9" t="str">
        <v/>
      </c>
      <c r="M176" s="9" t="str">
        <v/>
      </c>
      <c r="N176" s="9" t="str">
        <v/>
      </c>
      <c r="O176" s="9" t="str">
        <v/>
      </c>
      <c r="P176" s="9" t="str">
        <v/>
      </c>
      <c r="Q176" s="4" t="str">
        <v/>
      </c>
      <c r="R176" s="20" t="str">
        <v/>
      </c>
      <c r="S176" s="10" t="str">
        <v/>
      </c>
      <c r="T176" s="10" t="str">
        <v/>
      </c>
      <c r="U176" s="40"/>
      <c r="V176" s="98" t="str">
        <v/>
      </c>
      <c r="W176" s="98" t="str">
        <v/>
      </c>
      <c r="X176" s="98" t="str">
        <v/>
      </c>
      <c r="Y176" s="98" t="str">
        <v/>
      </c>
      <c r="Z176" s="99" t="str">
        <v/>
      </c>
      <c r="AA176" s="102" t="str">
        <v/>
      </c>
      <c r="AB176" s="40"/>
    </row>
    <row r="177" spans="1:28" ht="12.75" customHeight="1" x14ac:dyDescent="0.2">
      <c r="A177" s="6">
        <v>9983</v>
      </c>
      <c r="B177" s="7">
        <v>-2.1739130434782483E-2</v>
      </c>
      <c r="C177" s="7" t="str">
        <v/>
      </c>
      <c r="D177" s="7">
        <v>3.7313778538226039E-3</v>
      </c>
      <c r="E177" s="7">
        <v>-2.2075270576253914E-3</v>
      </c>
      <c r="F177" s="7">
        <v>1.3121523243142086E-2</v>
      </c>
      <c r="G177" s="7" t="str">
        <v/>
      </c>
      <c r="H177" s="7">
        <v>-2.2471910112359716E-2</v>
      </c>
      <c r="I177" s="8">
        <v>9</v>
      </c>
      <c r="J177" s="8" t="str">
        <v/>
      </c>
      <c r="K177" s="40"/>
      <c r="L177" s="9" t="str">
        <v/>
      </c>
      <c r="M177" s="9" t="str">
        <v/>
      </c>
      <c r="N177" s="9" t="str">
        <v/>
      </c>
      <c r="O177" s="9" t="str">
        <v/>
      </c>
      <c r="P177" s="9" t="str">
        <v/>
      </c>
      <c r="Q177" s="4" t="str">
        <v/>
      </c>
      <c r="R177" s="20" t="str">
        <v/>
      </c>
      <c r="S177" s="10" t="str">
        <v/>
      </c>
      <c r="T177" s="10" t="str">
        <v/>
      </c>
      <c r="U177" s="40"/>
      <c r="V177" s="98" t="str">
        <v/>
      </c>
      <c r="W177" s="98" t="str">
        <v/>
      </c>
      <c r="X177" s="98" t="str">
        <v/>
      </c>
      <c r="Y177" s="98" t="str">
        <v/>
      </c>
      <c r="Z177" s="99" t="str">
        <v/>
      </c>
      <c r="AA177" s="102" t="str">
        <v/>
      </c>
      <c r="AB177" s="40"/>
    </row>
    <row r="178" spans="1:28" ht="12.75" customHeight="1" x14ac:dyDescent="0.2">
      <c r="A178" s="6">
        <v>10014</v>
      </c>
      <c r="B178" s="7">
        <v>-2.1739130434782483E-2</v>
      </c>
      <c r="C178" s="7" t="str">
        <v/>
      </c>
      <c r="D178" s="7">
        <v>7.5190793209780615E-3</v>
      </c>
      <c r="E178" s="7">
        <v>-2.2075270576253914E-3</v>
      </c>
      <c r="F178" s="7">
        <v>1.1847940917808941E-2</v>
      </c>
      <c r="G178" s="7" t="str">
        <v/>
      </c>
      <c r="H178" s="7">
        <v>-5.6497175141241307E-3</v>
      </c>
      <c r="I178" s="8">
        <v>9</v>
      </c>
      <c r="J178" s="8" t="str">
        <v/>
      </c>
      <c r="K178" s="40"/>
      <c r="L178" s="9" t="str">
        <v/>
      </c>
      <c r="M178" s="9" t="str">
        <v/>
      </c>
      <c r="N178" s="9" t="str">
        <v/>
      </c>
      <c r="O178" s="9" t="str">
        <v/>
      </c>
      <c r="P178" s="9" t="str">
        <v/>
      </c>
      <c r="Q178" s="4" t="str">
        <v/>
      </c>
      <c r="R178" s="20" t="str">
        <v/>
      </c>
      <c r="S178" s="10" t="str">
        <v/>
      </c>
      <c r="T178" s="10" t="str">
        <v/>
      </c>
      <c r="U178" s="40"/>
      <c r="V178" s="98" t="str">
        <v/>
      </c>
      <c r="W178" s="98" t="str">
        <v/>
      </c>
      <c r="X178" s="98" t="str">
        <v/>
      </c>
      <c r="Y178" s="98" t="str">
        <v/>
      </c>
      <c r="Z178" s="99" t="str">
        <v/>
      </c>
      <c r="AA178" s="102" t="str">
        <v/>
      </c>
      <c r="AB178" s="40"/>
    </row>
    <row r="179" spans="1:28" ht="12.75" customHeight="1" x14ac:dyDescent="0.2">
      <c r="A179" s="6">
        <v>10044</v>
      </c>
      <c r="B179" s="7">
        <v>-1.0869565217391242E-2</v>
      </c>
      <c r="C179" s="7" t="str">
        <v/>
      </c>
      <c r="D179" s="7">
        <v>1.1236895588392803E-2</v>
      </c>
      <c r="E179" s="7">
        <v>0</v>
      </c>
      <c r="F179" s="7">
        <v>1.2966634272185917E-2</v>
      </c>
      <c r="G179" s="7" t="str">
        <v/>
      </c>
      <c r="H179" s="7">
        <v>-1.1428571428571344E-2</v>
      </c>
      <c r="I179" s="8">
        <v>9.1</v>
      </c>
      <c r="J179" s="8" t="str">
        <v/>
      </c>
      <c r="K179" s="40"/>
      <c r="L179" s="9" t="str">
        <v/>
      </c>
      <c r="M179" s="9" t="str">
        <v/>
      </c>
      <c r="N179" s="9" t="str">
        <v/>
      </c>
      <c r="O179" s="9" t="str">
        <v/>
      </c>
      <c r="P179" s="9" t="str">
        <v/>
      </c>
      <c r="Q179" s="4" t="str">
        <v/>
      </c>
      <c r="R179" s="20" t="str">
        <v/>
      </c>
      <c r="S179" s="10" t="str">
        <v/>
      </c>
      <c r="T179" s="10" t="str">
        <v/>
      </c>
      <c r="U179" s="40"/>
      <c r="V179" s="98" t="str">
        <v/>
      </c>
      <c r="W179" s="98" t="str">
        <v/>
      </c>
      <c r="X179" s="98" t="str">
        <v/>
      </c>
      <c r="Y179" s="98" t="str">
        <v/>
      </c>
      <c r="Z179" s="99" t="str">
        <v/>
      </c>
      <c r="AA179" s="102" t="str">
        <v/>
      </c>
      <c r="AB179" s="40"/>
    </row>
    <row r="180" spans="1:28" ht="12.75" customHeight="1" x14ac:dyDescent="0.2">
      <c r="A180" s="6">
        <v>10075</v>
      </c>
      <c r="B180" s="7">
        <v>-2.1739130434782483E-2</v>
      </c>
      <c r="C180" s="7" t="str">
        <v/>
      </c>
      <c r="D180" s="7">
        <v>0</v>
      </c>
      <c r="E180" s="7">
        <v>-4.3861340379363067E-3</v>
      </c>
      <c r="F180" s="7">
        <v>1.1847940917808941E-2</v>
      </c>
      <c r="G180" s="7" t="str">
        <v/>
      </c>
      <c r="H180" s="7">
        <v>-1.1494252873563204E-2</v>
      </c>
      <c r="I180" s="8">
        <v>9</v>
      </c>
      <c r="J180" s="8" t="str">
        <v/>
      </c>
      <c r="K180" s="40"/>
      <c r="L180" s="9" t="str">
        <v/>
      </c>
      <c r="M180" s="9" t="str">
        <v/>
      </c>
      <c r="N180" s="9" t="str">
        <v/>
      </c>
      <c r="O180" s="9" t="str">
        <v/>
      </c>
      <c r="P180" s="9" t="str">
        <v/>
      </c>
      <c r="Q180" s="4" t="str">
        <v/>
      </c>
      <c r="R180" s="20" t="str">
        <v/>
      </c>
      <c r="S180" s="10" t="str">
        <v/>
      </c>
      <c r="T180" s="10" t="str">
        <v/>
      </c>
      <c r="U180" s="40"/>
      <c r="V180" s="98" t="str">
        <v/>
      </c>
      <c r="W180" s="98" t="str">
        <v/>
      </c>
      <c r="X180" s="98" t="str">
        <v/>
      </c>
      <c r="Y180" s="98" t="str">
        <v/>
      </c>
      <c r="Z180" s="99" t="str">
        <v/>
      </c>
      <c r="AA180" s="102" t="str">
        <v/>
      </c>
      <c r="AB180" s="40"/>
    </row>
    <row r="181" spans="1:28" ht="12.75" customHeight="1" x14ac:dyDescent="0.2">
      <c r="A181" s="6">
        <v>10106</v>
      </c>
      <c r="B181" s="7">
        <v>-2.1739130434782483E-2</v>
      </c>
      <c r="C181" s="7" t="str">
        <v/>
      </c>
      <c r="D181" s="7">
        <v>0</v>
      </c>
      <c r="E181" s="7">
        <v>-4.3861340379363067E-3</v>
      </c>
      <c r="F181" s="7">
        <v>1.1847940917808941E-2</v>
      </c>
      <c r="G181" s="7" t="str">
        <v/>
      </c>
      <c r="H181" s="7">
        <v>-1.1428571428571344E-2</v>
      </c>
      <c r="I181" s="8">
        <v>9</v>
      </c>
      <c r="J181" s="8" t="str">
        <v/>
      </c>
      <c r="K181" s="40"/>
      <c r="L181" s="9" t="str">
        <v/>
      </c>
      <c r="M181" s="9" t="str">
        <v/>
      </c>
      <c r="N181" s="9" t="str">
        <v/>
      </c>
      <c r="O181" s="9" t="str">
        <v/>
      </c>
      <c r="P181" s="9" t="str">
        <v/>
      </c>
      <c r="Q181" s="4" t="str">
        <v/>
      </c>
      <c r="R181" s="20" t="str">
        <v/>
      </c>
      <c r="S181" s="10" t="str">
        <v/>
      </c>
      <c r="T181" s="10" t="str">
        <v/>
      </c>
      <c r="U181" s="40"/>
      <c r="V181" s="98" t="str">
        <v/>
      </c>
      <c r="W181" s="98" t="str">
        <v/>
      </c>
      <c r="X181" s="98" t="str">
        <v/>
      </c>
      <c r="Y181" s="98" t="str">
        <v/>
      </c>
      <c r="Z181" s="99" t="str">
        <v/>
      </c>
      <c r="AA181" s="102" t="str">
        <v/>
      </c>
      <c r="AB181" s="40"/>
    </row>
    <row r="182" spans="1:28" ht="12.75" customHeight="1" x14ac:dyDescent="0.2">
      <c r="A182" s="6">
        <v>10136</v>
      </c>
      <c r="B182" s="7">
        <v>-2.1739130434782483E-2</v>
      </c>
      <c r="C182" s="7" t="str">
        <v/>
      </c>
      <c r="D182" s="7">
        <v>0</v>
      </c>
      <c r="E182" s="7">
        <v>-4.3861340379363067E-3</v>
      </c>
      <c r="F182" s="7">
        <v>9.3525062053350094E-3</v>
      </c>
      <c r="G182" s="7" t="str">
        <v/>
      </c>
      <c r="H182" s="7">
        <v>-1.1363636363636576E-2</v>
      </c>
      <c r="I182" s="8">
        <v>9</v>
      </c>
      <c r="J182" s="8" t="str">
        <v/>
      </c>
      <c r="K182" s="40"/>
      <c r="L182" s="9" t="str">
        <v/>
      </c>
      <c r="M182" s="9" t="str">
        <v/>
      </c>
      <c r="N182" s="9" t="str">
        <v/>
      </c>
      <c r="O182" s="9" t="str">
        <v/>
      </c>
      <c r="P182" s="9" t="str">
        <v/>
      </c>
      <c r="Q182" s="4" t="str">
        <v/>
      </c>
      <c r="R182" s="20" t="str">
        <v/>
      </c>
      <c r="S182" s="10" t="str">
        <v/>
      </c>
      <c r="T182" s="10" t="str">
        <v/>
      </c>
      <c r="U182" s="40"/>
      <c r="V182" s="98" t="str">
        <v/>
      </c>
      <c r="W182" s="98" t="str">
        <v/>
      </c>
      <c r="X182" s="98" t="str">
        <v/>
      </c>
      <c r="Y182" s="98" t="str">
        <v/>
      </c>
      <c r="Z182" s="99" t="str">
        <v/>
      </c>
      <c r="AA182" s="102" t="str">
        <v/>
      </c>
      <c r="AB182" s="40"/>
    </row>
    <row r="183" spans="1:28" ht="12.75" customHeight="1" x14ac:dyDescent="0.2">
      <c r="A183" s="6">
        <v>10167</v>
      </c>
      <c r="B183" s="7">
        <v>-1.0869565217391242E-2</v>
      </c>
      <c r="C183" s="7" t="str">
        <v/>
      </c>
      <c r="D183" s="7">
        <v>0</v>
      </c>
      <c r="E183" s="7">
        <v>-2.18342695439111E-3</v>
      </c>
      <c r="F183" s="7">
        <v>1.0468440621222985E-2</v>
      </c>
      <c r="G183" s="7" t="str">
        <v/>
      </c>
      <c r="H183" s="7">
        <v>-2.2598870056497078E-2</v>
      </c>
      <c r="I183" s="8">
        <v>9.1</v>
      </c>
      <c r="J183" s="8" t="str">
        <v/>
      </c>
      <c r="K183" s="40"/>
      <c r="L183" s="9" t="str">
        <v/>
      </c>
      <c r="M183" s="9" t="str">
        <v/>
      </c>
      <c r="N183" s="9" t="str">
        <v/>
      </c>
      <c r="O183" s="9" t="str">
        <v/>
      </c>
      <c r="P183" s="9" t="str">
        <v/>
      </c>
      <c r="Q183" s="4" t="str">
        <v/>
      </c>
      <c r="R183" s="20" t="str">
        <v/>
      </c>
      <c r="S183" s="10" t="str">
        <v/>
      </c>
      <c r="T183" s="10" t="str">
        <v/>
      </c>
      <c r="U183" s="40"/>
      <c r="V183" s="98" t="str">
        <v/>
      </c>
      <c r="W183" s="98" t="str">
        <v/>
      </c>
      <c r="X183" s="98" t="str">
        <v/>
      </c>
      <c r="Y183" s="98" t="str">
        <v/>
      </c>
      <c r="Z183" s="99" t="str">
        <v/>
      </c>
      <c r="AA183" s="102" t="str">
        <v/>
      </c>
      <c r="AB183" s="40"/>
    </row>
    <row r="184" spans="1:28" ht="12.75" customHeight="1" x14ac:dyDescent="0.2">
      <c r="A184" s="6">
        <v>10197</v>
      </c>
      <c r="B184" s="7">
        <v>-1.0869565217391242E-2</v>
      </c>
      <c r="C184" s="7" t="str">
        <v/>
      </c>
      <c r="D184" s="7">
        <v>0</v>
      </c>
      <c r="E184" s="7">
        <v>-2.18342695439111E-3</v>
      </c>
      <c r="F184" s="7">
        <v>9.2443574212557333E-3</v>
      </c>
      <c r="G184" s="7" t="str">
        <v/>
      </c>
      <c r="H184" s="7">
        <v>-2.2598870056497078E-2</v>
      </c>
      <c r="I184" s="8">
        <v>9.1</v>
      </c>
      <c r="J184" s="8" t="str">
        <v/>
      </c>
      <c r="K184" s="40"/>
      <c r="L184" s="9" t="str">
        <v/>
      </c>
      <c r="M184" s="9" t="str">
        <v/>
      </c>
      <c r="N184" s="9" t="str">
        <v/>
      </c>
      <c r="O184" s="9" t="str">
        <v/>
      </c>
      <c r="P184" s="9" t="str">
        <v/>
      </c>
      <c r="Q184" s="4" t="str">
        <v/>
      </c>
      <c r="R184" s="20" t="str">
        <v/>
      </c>
      <c r="S184" s="10" t="str">
        <v/>
      </c>
      <c r="T184" s="10" t="str">
        <v/>
      </c>
      <c r="U184" s="40"/>
      <c r="V184" s="98" t="str">
        <v/>
      </c>
      <c r="W184" s="98" t="str">
        <v/>
      </c>
      <c r="X184" s="98" t="str">
        <v/>
      </c>
      <c r="Y184" s="98" t="str">
        <v/>
      </c>
      <c r="Z184" s="99" t="str">
        <v/>
      </c>
      <c r="AA184" s="102" t="str">
        <v/>
      </c>
      <c r="AB184" s="40"/>
    </row>
    <row r="185" spans="1:28" ht="12.75" customHeight="1" x14ac:dyDescent="0.2">
      <c r="A185" s="6">
        <v>10228</v>
      </c>
      <c r="B185" s="7">
        <v>0</v>
      </c>
      <c r="C185" s="7" t="str">
        <v/>
      </c>
      <c r="D185" s="7">
        <v>0</v>
      </c>
      <c r="E185" s="7">
        <v>0</v>
      </c>
      <c r="F185" s="7">
        <v>9.1386829069675102E-3</v>
      </c>
      <c r="G185" s="7" t="str">
        <v/>
      </c>
      <c r="H185" s="7">
        <v>-1.1428571428571344E-2</v>
      </c>
      <c r="I185" s="8">
        <v>9.1999999999999993</v>
      </c>
      <c r="J185" s="8" t="str">
        <v/>
      </c>
      <c r="K185" s="40"/>
      <c r="L185" s="9" t="str">
        <v/>
      </c>
      <c r="M185" s="9" t="str">
        <v/>
      </c>
      <c r="N185" s="9" t="str">
        <v/>
      </c>
      <c r="O185" s="9" t="str">
        <v/>
      </c>
      <c r="P185" s="9" t="str">
        <v/>
      </c>
      <c r="Q185" s="4" t="str">
        <v/>
      </c>
      <c r="R185" s="20" t="str">
        <v/>
      </c>
      <c r="S185" s="10" t="str">
        <v/>
      </c>
      <c r="T185" s="10" t="str">
        <v/>
      </c>
      <c r="U185" s="40"/>
      <c r="V185" s="98" t="str">
        <v/>
      </c>
      <c r="W185" s="98" t="str">
        <v/>
      </c>
      <c r="X185" s="98" t="str">
        <v/>
      </c>
      <c r="Y185" s="98" t="str">
        <v/>
      </c>
      <c r="Z185" s="99" t="str">
        <v/>
      </c>
      <c r="AA185" s="102" t="str">
        <v/>
      </c>
      <c r="AB185" s="40"/>
    </row>
    <row r="186" spans="1:28" ht="12.75" customHeight="1" x14ac:dyDescent="0.2">
      <c r="A186" s="6">
        <v>10259</v>
      </c>
      <c r="B186" s="7">
        <v>0</v>
      </c>
      <c r="C186" s="7" t="str">
        <v/>
      </c>
      <c r="D186" s="7">
        <v>0</v>
      </c>
      <c r="E186" s="7">
        <v>0</v>
      </c>
      <c r="F186" s="7">
        <v>7.9451283995015665E-3</v>
      </c>
      <c r="G186" s="7" t="str">
        <v/>
      </c>
      <c r="H186" s="7">
        <v>-1.724137931034464E-2</v>
      </c>
      <c r="I186" s="8">
        <v>9.1999999999999993</v>
      </c>
      <c r="J186" s="8" t="str">
        <v/>
      </c>
      <c r="K186" s="40"/>
      <c r="L186" s="9" t="str">
        <v/>
      </c>
      <c r="M186" s="9" t="str">
        <v/>
      </c>
      <c r="N186" s="9" t="str">
        <v/>
      </c>
      <c r="O186" s="9" t="str">
        <v/>
      </c>
      <c r="P186" s="9" t="str">
        <v/>
      </c>
      <c r="Q186" s="4" t="str">
        <v/>
      </c>
      <c r="R186" s="20" t="str">
        <v/>
      </c>
      <c r="S186" s="10" t="str">
        <v/>
      </c>
      <c r="T186" s="10" t="str">
        <v/>
      </c>
      <c r="U186" s="40"/>
      <c r="V186" s="98" t="str">
        <v/>
      </c>
      <c r="W186" s="98" t="str">
        <v/>
      </c>
      <c r="X186" s="98" t="str">
        <v/>
      </c>
      <c r="Y186" s="98" t="str">
        <v/>
      </c>
      <c r="Z186" s="99" t="str">
        <v/>
      </c>
      <c r="AA186" s="102" t="str">
        <v/>
      </c>
      <c r="AB186" s="40"/>
    </row>
    <row r="187" spans="1:28" ht="12.75" customHeight="1" x14ac:dyDescent="0.2">
      <c r="A187" s="6">
        <v>10288</v>
      </c>
      <c r="B187" s="7">
        <v>0</v>
      </c>
      <c r="C187" s="7" t="str">
        <v/>
      </c>
      <c r="D187" s="7">
        <v>-3.6363957513839695E-3</v>
      </c>
      <c r="E187" s="7">
        <v>-4.3385584718967918E-3</v>
      </c>
      <c r="F187" s="7">
        <v>5.6672192982709646E-3</v>
      </c>
      <c r="G187" s="7" t="str">
        <v/>
      </c>
      <c r="H187" s="7">
        <v>-1.1560693641618491E-2</v>
      </c>
      <c r="I187" s="8">
        <v>9.1</v>
      </c>
      <c r="J187" s="8" t="str">
        <v/>
      </c>
      <c r="K187" s="40"/>
      <c r="L187" s="9" t="str">
        <v/>
      </c>
      <c r="M187" s="9" t="str">
        <v/>
      </c>
      <c r="N187" s="9" t="str">
        <v/>
      </c>
      <c r="O187" s="9" t="str">
        <v/>
      </c>
      <c r="P187" s="9" t="str">
        <v/>
      </c>
      <c r="Q187" s="4" t="str">
        <v/>
      </c>
      <c r="R187" s="20" t="str">
        <v/>
      </c>
      <c r="S187" s="10" t="str">
        <v/>
      </c>
      <c r="T187" s="10" t="str">
        <v/>
      </c>
      <c r="U187" s="40"/>
      <c r="V187" s="98" t="str">
        <v/>
      </c>
      <c r="W187" s="98" t="str">
        <v/>
      </c>
      <c r="X187" s="98" t="str">
        <v/>
      </c>
      <c r="Y187" s="98" t="str">
        <v/>
      </c>
      <c r="Z187" s="99" t="str">
        <v/>
      </c>
      <c r="AA187" s="102" t="str">
        <v/>
      </c>
      <c r="AB187" s="40"/>
    </row>
    <row r="188" spans="1:28" ht="12.75" customHeight="1" x14ac:dyDescent="0.2">
      <c r="A188" s="6">
        <v>10319</v>
      </c>
      <c r="B188" s="7">
        <v>1.1111111111111072E-2</v>
      </c>
      <c r="C188" s="7" t="str">
        <v/>
      </c>
      <c r="D188" s="7">
        <v>0</v>
      </c>
      <c r="E188" s="7">
        <v>-2.18342695439111E-3</v>
      </c>
      <c r="F188" s="7">
        <v>5.6672192982709646E-3</v>
      </c>
      <c r="G188" s="7" t="str">
        <v/>
      </c>
      <c r="H188" s="7">
        <v>-1.1560693641618491E-2</v>
      </c>
      <c r="I188" s="8">
        <v>9.1</v>
      </c>
      <c r="J188" s="8" t="str">
        <v/>
      </c>
      <c r="K188" s="40"/>
      <c r="L188" s="9" t="str">
        <v/>
      </c>
      <c r="M188" s="9" t="str">
        <v/>
      </c>
      <c r="N188" s="9" t="str">
        <v/>
      </c>
      <c r="O188" s="9" t="str">
        <v/>
      </c>
      <c r="P188" s="9" t="str">
        <v/>
      </c>
      <c r="Q188" s="4" t="str">
        <v/>
      </c>
      <c r="R188" s="20" t="str">
        <v/>
      </c>
      <c r="S188" s="10" t="str">
        <v/>
      </c>
      <c r="T188" s="10" t="str">
        <v/>
      </c>
      <c r="U188" s="40"/>
      <c r="V188" s="98" t="str">
        <v/>
      </c>
      <c r="W188" s="98" t="str">
        <v/>
      </c>
      <c r="X188" s="98" t="str">
        <v/>
      </c>
      <c r="Y188" s="98" t="str">
        <v/>
      </c>
      <c r="Z188" s="99" t="str">
        <v/>
      </c>
      <c r="AA188" s="102" t="str">
        <v/>
      </c>
      <c r="AB188" s="40"/>
    </row>
    <row r="189" spans="1:28" ht="12.75" customHeight="1" x14ac:dyDescent="0.2">
      <c r="A189" s="6">
        <v>10349</v>
      </c>
      <c r="B189" s="7">
        <v>0</v>
      </c>
      <c r="C189" s="7" t="str">
        <v/>
      </c>
      <c r="D189" s="7">
        <v>0</v>
      </c>
      <c r="E189" s="7">
        <v>-4.3861340379363067E-3</v>
      </c>
      <c r="F189" s="7">
        <v>3.3959082430339294E-3</v>
      </c>
      <c r="G189" s="7" t="str">
        <v/>
      </c>
      <c r="H189" s="7">
        <v>-1.1494252873563204E-2</v>
      </c>
      <c r="I189" s="8">
        <v>9</v>
      </c>
      <c r="J189" s="8" t="str">
        <v/>
      </c>
      <c r="K189" s="40"/>
      <c r="L189" s="9" t="str">
        <v/>
      </c>
      <c r="M189" s="9" t="str">
        <v/>
      </c>
      <c r="N189" s="9" t="str">
        <v/>
      </c>
      <c r="O189" s="9" t="str">
        <v/>
      </c>
      <c r="P189" s="9" t="str">
        <v/>
      </c>
      <c r="Q189" s="4" t="str">
        <v/>
      </c>
      <c r="R189" s="20" t="str">
        <v/>
      </c>
      <c r="S189" s="10" t="str">
        <v/>
      </c>
      <c r="T189" s="10" t="str">
        <v/>
      </c>
      <c r="U189" s="40"/>
      <c r="V189" s="98" t="str">
        <v/>
      </c>
      <c r="W189" s="98" t="str">
        <v/>
      </c>
      <c r="X189" s="98" t="str">
        <v/>
      </c>
      <c r="Y189" s="98" t="str">
        <v/>
      </c>
      <c r="Z189" s="99" t="str">
        <v/>
      </c>
      <c r="AA189" s="102" t="str">
        <v/>
      </c>
      <c r="AB189" s="40"/>
    </row>
    <row r="190" spans="1:28" ht="12.75" customHeight="1" x14ac:dyDescent="0.2">
      <c r="A190" s="6">
        <v>10380</v>
      </c>
      <c r="B190" s="7">
        <v>0</v>
      </c>
      <c r="C190" s="7" t="str">
        <v/>
      </c>
      <c r="D190" s="7">
        <v>0</v>
      </c>
      <c r="E190" s="7">
        <v>-4.3861340379363067E-3</v>
      </c>
      <c r="F190" s="7">
        <v>2.249812624094627E-3</v>
      </c>
      <c r="G190" s="7" t="str">
        <v/>
      </c>
      <c r="H190" s="7">
        <v>-2.8409090909090939E-2</v>
      </c>
      <c r="I190" s="8">
        <v>9</v>
      </c>
      <c r="J190" s="8" t="str">
        <v/>
      </c>
      <c r="K190" s="40"/>
      <c r="L190" s="9" t="str">
        <v/>
      </c>
      <c r="M190" s="9" t="str">
        <v/>
      </c>
      <c r="N190" s="9" t="str">
        <v/>
      </c>
      <c r="O190" s="9" t="str">
        <v/>
      </c>
      <c r="P190" s="9" t="str">
        <v/>
      </c>
      <c r="Q190" s="4" t="str">
        <v/>
      </c>
      <c r="R190" s="20" t="str">
        <v/>
      </c>
      <c r="S190" s="10" t="str">
        <v/>
      </c>
      <c r="T190" s="10" t="str">
        <v/>
      </c>
      <c r="U190" s="40"/>
      <c r="V190" s="98" t="str">
        <v/>
      </c>
      <c r="W190" s="98" t="str">
        <v/>
      </c>
      <c r="X190" s="98" t="str">
        <v/>
      </c>
      <c r="Y190" s="98" t="str">
        <v/>
      </c>
      <c r="Z190" s="99" t="str">
        <v/>
      </c>
      <c r="AA190" s="102" t="str">
        <v/>
      </c>
      <c r="AB190" s="40"/>
    </row>
    <row r="191" spans="1:28" ht="12.75" customHeight="1" x14ac:dyDescent="0.2">
      <c r="A191" s="6">
        <v>10410</v>
      </c>
      <c r="B191" s="7">
        <v>-1.098901098901095E-2</v>
      </c>
      <c r="C191" s="7" t="str">
        <v/>
      </c>
      <c r="D191" s="7">
        <v>0</v>
      </c>
      <c r="E191" s="7">
        <v>-2.2075270576253914E-3</v>
      </c>
      <c r="F191" s="7">
        <v>1.1179545055928219E-3</v>
      </c>
      <c r="G191" s="7" t="str">
        <v/>
      </c>
      <c r="H191" s="7">
        <v>-1.1560693641618491E-2</v>
      </c>
      <c r="I191" s="8">
        <v>9</v>
      </c>
      <c r="J191" s="8" t="str">
        <v/>
      </c>
      <c r="K191" s="40"/>
      <c r="L191" s="9" t="str">
        <v/>
      </c>
      <c r="M191" s="9" t="str">
        <v/>
      </c>
      <c r="N191" s="9" t="str">
        <v/>
      </c>
      <c r="O191" s="9" t="str">
        <v/>
      </c>
      <c r="P191" s="9" t="str">
        <v/>
      </c>
      <c r="Q191" s="4" t="str">
        <v/>
      </c>
      <c r="R191" s="20" t="str">
        <v/>
      </c>
      <c r="S191" s="10" t="str">
        <v/>
      </c>
      <c r="T191" s="10" t="str">
        <v/>
      </c>
      <c r="U191" s="40"/>
      <c r="V191" s="98" t="str">
        <v/>
      </c>
      <c r="W191" s="98" t="str">
        <v/>
      </c>
      <c r="X191" s="98" t="str">
        <v/>
      </c>
      <c r="Y191" s="98" t="str">
        <v/>
      </c>
      <c r="Z191" s="99" t="str">
        <v/>
      </c>
      <c r="AA191" s="102" t="str">
        <v/>
      </c>
      <c r="AB191" s="40"/>
    </row>
    <row r="192" spans="1:28" ht="12.75" customHeight="1" x14ac:dyDescent="0.2">
      <c r="A192" s="6">
        <v>10441</v>
      </c>
      <c r="B192" s="7">
        <v>2.2222222222222143E-2</v>
      </c>
      <c r="C192" s="7" t="str">
        <v/>
      </c>
      <c r="D192" s="7">
        <v>3.6496673863617435E-3</v>
      </c>
      <c r="E192" s="7">
        <v>0</v>
      </c>
      <c r="F192" s="7">
        <v>0</v>
      </c>
      <c r="G192" s="7" t="str">
        <v/>
      </c>
      <c r="H192" s="7">
        <v>-5.8139534883719923E-3</v>
      </c>
      <c r="I192" s="8">
        <v>9.1999999999999993</v>
      </c>
      <c r="J192" s="8" t="str">
        <v/>
      </c>
      <c r="K192" s="40"/>
      <c r="L192" s="9" t="str">
        <v/>
      </c>
      <c r="M192" s="9" t="str">
        <v/>
      </c>
      <c r="N192" s="9" t="str">
        <v/>
      </c>
      <c r="O192" s="9" t="str">
        <v/>
      </c>
      <c r="P192" s="9" t="str">
        <v/>
      </c>
      <c r="Q192" s="4" t="str">
        <v/>
      </c>
      <c r="R192" s="20" t="str">
        <v/>
      </c>
      <c r="S192" s="10" t="str">
        <v/>
      </c>
      <c r="T192" s="10" t="str">
        <v/>
      </c>
      <c r="U192" s="40"/>
      <c r="V192" s="98" t="str">
        <v/>
      </c>
      <c r="W192" s="98" t="str">
        <v/>
      </c>
      <c r="X192" s="98" t="str">
        <v/>
      </c>
      <c r="Y192" s="98" t="str">
        <v/>
      </c>
      <c r="Z192" s="99" t="str">
        <v/>
      </c>
      <c r="AA192" s="102" t="str">
        <v/>
      </c>
      <c r="AB192" s="40"/>
    </row>
    <row r="193" spans="1:28" ht="12.75" customHeight="1" x14ac:dyDescent="0.2">
      <c r="A193" s="6">
        <v>10472</v>
      </c>
      <c r="B193" s="7">
        <v>2.2222222222222143E-2</v>
      </c>
      <c r="C193" s="7" t="str">
        <v/>
      </c>
      <c r="D193" s="7">
        <v>3.6496673863617435E-3</v>
      </c>
      <c r="E193" s="7">
        <v>0</v>
      </c>
      <c r="F193" s="7">
        <v>0</v>
      </c>
      <c r="G193" s="7" t="str">
        <v/>
      </c>
      <c r="H193" s="7">
        <v>0</v>
      </c>
      <c r="I193" s="8">
        <v>9.1999999999999993</v>
      </c>
      <c r="J193" s="8" t="str">
        <v/>
      </c>
      <c r="K193" s="40"/>
      <c r="L193" s="9" t="str">
        <v/>
      </c>
      <c r="M193" s="9" t="str">
        <v/>
      </c>
      <c r="N193" s="9" t="str">
        <v/>
      </c>
      <c r="O193" s="9" t="str">
        <v/>
      </c>
      <c r="P193" s="9" t="str">
        <v/>
      </c>
      <c r="Q193" s="4" t="str">
        <v/>
      </c>
      <c r="R193" s="20" t="str">
        <v/>
      </c>
      <c r="S193" s="10" t="str">
        <v/>
      </c>
      <c r="T193" s="10" t="str">
        <v/>
      </c>
      <c r="U193" s="40"/>
      <c r="V193" s="98" t="str">
        <v/>
      </c>
      <c r="W193" s="98" t="str">
        <v/>
      </c>
      <c r="X193" s="98" t="str">
        <v/>
      </c>
      <c r="Y193" s="98" t="str">
        <v/>
      </c>
      <c r="Z193" s="99" t="str">
        <v/>
      </c>
      <c r="AA193" s="102" t="str">
        <v/>
      </c>
      <c r="AB193" s="40"/>
    </row>
    <row r="194" spans="1:28" ht="12.75" customHeight="1" x14ac:dyDescent="0.2">
      <c r="A194" s="6">
        <v>10502</v>
      </c>
      <c r="B194" s="7">
        <v>2.2222222222222143E-2</v>
      </c>
      <c r="C194" s="7" t="str">
        <v/>
      </c>
      <c r="D194" s="7">
        <v>0</v>
      </c>
      <c r="E194" s="7">
        <v>0</v>
      </c>
      <c r="F194" s="7">
        <v>-1.0805074414188542E-3</v>
      </c>
      <c r="G194" s="7" t="str">
        <v/>
      </c>
      <c r="H194" s="7">
        <v>-1.1494252873563204E-2</v>
      </c>
      <c r="I194" s="8">
        <v>9.1999999999999993</v>
      </c>
      <c r="J194" s="8" t="str">
        <v/>
      </c>
      <c r="K194" s="40"/>
      <c r="L194" s="9" t="str">
        <v/>
      </c>
      <c r="M194" s="9" t="str">
        <v/>
      </c>
      <c r="N194" s="9" t="str">
        <v/>
      </c>
      <c r="O194" s="9" t="str">
        <v/>
      </c>
      <c r="P194" s="9" t="str">
        <v/>
      </c>
      <c r="Q194" s="4" t="str">
        <v/>
      </c>
      <c r="R194" s="20" t="str">
        <v/>
      </c>
      <c r="S194" s="10" t="str">
        <v/>
      </c>
      <c r="T194" s="10" t="str">
        <v/>
      </c>
      <c r="U194" s="40"/>
      <c r="V194" s="98" t="str">
        <v/>
      </c>
      <c r="W194" s="98" t="str">
        <v/>
      </c>
      <c r="X194" s="98" t="str">
        <v/>
      </c>
      <c r="Y194" s="98" t="str">
        <v/>
      </c>
      <c r="Z194" s="99" t="str">
        <v/>
      </c>
      <c r="AA194" s="102" t="str">
        <v/>
      </c>
      <c r="AB194" s="40"/>
    </row>
    <row r="195" spans="1:28" ht="12.75" customHeight="1" x14ac:dyDescent="0.2">
      <c r="A195" s="6">
        <v>10533</v>
      </c>
      <c r="B195" s="7">
        <v>1.098901098901095E-2</v>
      </c>
      <c r="C195" s="7" t="str">
        <v/>
      </c>
      <c r="D195" s="7">
        <v>0</v>
      </c>
      <c r="E195" s="7">
        <v>0</v>
      </c>
      <c r="F195" s="7">
        <v>-2.1483095947207875E-3</v>
      </c>
      <c r="G195" s="7" t="str">
        <v/>
      </c>
      <c r="H195" s="7">
        <v>-5.7803468208093012E-3</v>
      </c>
      <c r="I195" s="8">
        <v>9.1999999999999993</v>
      </c>
      <c r="J195" s="8" t="str">
        <v/>
      </c>
      <c r="K195" s="40"/>
      <c r="L195" s="9" t="str">
        <v/>
      </c>
      <c r="M195" s="9" t="str">
        <v/>
      </c>
      <c r="N195" s="9" t="str">
        <v/>
      </c>
      <c r="O195" s="9" t="str">
        <v/>
      </c>
      <c r="P195" s="9" t="str">
        <v/>
      </c>
      <c r="Q195" s="4" t="str">
        <v/>
      </c>
      <c r="R195" s="20" t="str">
        <v/>
      </c>
      <c r="S195" s="10" t="str">
        <v/>
      </c>
      <c r="T195" s="10" t="str">
        <v/>
      </c>
      <c r="U195" s="40"/>
      <c r="V195" s="98" t="str">
        <v/>
      </c>
      <c r="W195" s="98" t="str">
        <v/>
      </c>
      <c r="X195" s="98" t="str">
        <v/>
      </c>
      <c r="Y195" s="98" t="str">
        <v/>
      </c>
      <c r="Z195" s="99" t="str">
        <v/>
      </c>
      <c r="AA195" s="102" t="str">
        <v/>
      </c>
      <c r="AB195" s="40"/>
    </row>
    <row r="196" spans="1:28" ht="12.75" customHeight="1" x14ac:dyDescent="0.2">
      <c r="A196" s="6">
        <v>10563</v>
      </c>
      <c r="B196" s="7">
        <v>1.098901098901095E-2</v>
      </c>
      <c r="C196" s="7" t="str">
        <v/>
      </c>
      <c r="D196" s="7">
        <v>-3.5971533880410078E-3</v>
      </c>
      <c r="E196" s="7">
        <v>0</v>
      </c>
      <c r="F196" s="7">
        <v>-2.1483095947207875E-3</v>
      </c>
      <c r="G196" s="7" t="str">
        <v/>
      </c>
      <c r="H196" s="7">
        <v>-1.1560693641618491E-2</v>
      </c>
      <c r="I196" s="8">
        <v>9.1999999999999993</v>
      </c>
      <c r="J196" s="8" t="str">
        <v/>
      </c>
      <c r="K196" s="40"/>
      <c r="L196" s="9" t="str">
        <v/>
      </c>
      <c r="M196" s="9" t="str">
        <v/>
      </c>
      <c r="N196" s="9" t="str">
        <v/>
      </c>
      <c r="O196" s="9" t="str">
        <v/>
      </c>
      <c r="P196" s="9" t="str">
        <v/>
      </c>
      <c r="Q196" s="4" t="str">
        <v/>
      </c>
      <c r="R196" s="20" t="str">
        <v/>
      </c>
      <c r="S196" s="10" t="str">
        <v/>
      </c>
      <c r="T196" s="10" t="str">
        <v/>
      </c>
      <c r="U196" s="40"/>
      <c r="V196" s="98" t="str">
        <v/>
      </c>
      <c r="W196" s="98" t="str">
        <v/>
      </c>
      <c r="X196" s="98" t="str">
        <v/>
      </c>
      <c r="Y196" s="98" t="str">
        <v/>
      </c>
      <c r="Z196" s="99" t="str">
        <v/>
      </c>
      <c r="AA196" s="102" t="str">
        <v/>
      </c>
      <c r="AB196" s="40"/>
    </row>
    <row r="197" spans="1:28" ht="12.75" customHeight="1" x14ac:dyDescent="0.2">
      <c r="A197" s="6">
        <v>10594</v>
      </c>
      <c r="B197" s="7">
        <v>0</v>
      </c>
      <c r="C197" s="7" t="str">
        <v/>
      </c>
      <c r="D197" s="7">
        <v>0</v>
      </c>
      <c r="E197" s="7">
        <v>0</v>
      </c>
      <c r="F197" s="7">
        <v>-3.2036886577568868E-3</v>
      </c>
      <c r="G197" s="7" t="str">
        <v/>
      </c>
      <c r="H197" s="7">
        <v>-1.1560693641618491E-2</v>
      </c>
      <c r="I197" s="8">
        <v>9.1999999999999993</v>
      </c>
      <c r="J197" s="8" t="str">
        <v/>
      </c>
      <c r="K197" s="40"/>
      <c r="L197" s="9" t="str">
        <v/>
      </c>
      <c r="M197" s="9" t="str">
        <v/>
      </c>
      <c r="N197" s="9" t="str">
        <v/>
      </c>
      <c r="O197" s="9" t="str">
        <v/>
      </c>
      <c r="P197" s="9" t="str">
        <v/>
      </c>
      <c r="Q197" s="4" t="str">
        <v/>
      </c>
      <c r="R197" s="20" t="str">
        <v/>
      </c>
      <c r="S197" s="10" t="str">
        <v/>
      </c>
      <c r="T197" s="10" t="str">
        <v/>
      </c>
      <c r="U197" s="40"/>
      <c r="V197" s="98" t="str">
        <v/>
      </c>
      <c r="W197" s="98" t="str">
        <v/>
      </c>
      <c r="X197" s="98" t="str">
        <v/>
      </c>
      <c r="Y197" s="98" t="str">
        <v/>
      </c>
      <c r="Z197" s="99" t="str">
        <v/>
      </c>
      <c r="AA197" s="102" t="str">
        <v/>
      </c>
      <c r="AB197" s="40"/>
    </row>
    <row r="198" spans="1:28" ht="12.75" customHeight="1" x14ac:dyDescent="0.2">
      <c r="A198" s="6">
        <v>10625</v>
      </c>
      <c r="B198" s="7">
        <v>0</v>
      </c>
      <c r="C198" s="7" t="str">
        <v/>
      </c>
      <c r="D198" s="7">
        <v>0</v>
      </c>
      <c r="E198" s="7">
        <v>0</v>
      </c>
      <c r="F198" s="7">
        <v>-2.1483095947207875E-3</v>
      </c>
      <c r="G198" s="7" t="str">
        <v/>
      </c>
      <c r="H198" s="7">
        <v>0</v>
      </c>
      <c r="I198" s="8">
        <v>9.1999999999999993</v>
      </c>
      <c r="J198" s="8" t="str">
        <v/>
      </c>
      <c r="K198" s="40"/>
      <c r="L198" s="9" t="str">
        <v/>
      </c>
      <c r="M198" s="9" t="str">
        <v/>
      </c>
      <c r="N198" s="9" t="str">
        <v/>
      </c>
      <c r="O198" s="9" t="str">
        <v/>
      </c>
      <c r="P198" s="9" t="str">
        <v/>
      </c>
      <c r="Q198" s="4" t="str">
        <v/>
      </c>
      <c r="R198" s="20" t="str">
        <v/>
      </c>
      <c r="S198" s="10" t="str">
        <v/>
      </c>
      <c r="T198" s="10" t="str">
        <v/>
      </c>
      <c r="U198" s="40"/>
      <c r="V198" s="98" t="str">
        <v/>
      </c>
      <c r="W198" s="98" t="str">
        <v/>
      </c>
      <c r="X198" s="98" t="str">
        <v/>
      </c>
      <c r="Y198" s="98" t="str">
        <v/>
      </c>
      <c r="Z198" s="99" t="str">
        <v/>
      </c>
      <c r="AA198" s="102" t="str">
        <v/>
      </c>
      <c r="AB198" s="40"/>
    </row>
    <row r="199" spans="1:28" ht="12.75" customHeight="1" x14ac:dyDescent="0.2">
      <c r="A199" s="6">
        <v>10653</v>
      </c>
      <c r="B199" s="7">
        <v>1.098901098901095E-2</v>
      </c>
      <c r="C199" s="7" t="str">
        <v/>
      </c>
      <c r="D199" s="7">
        <v>0</v>
      </c>
      <c r="E199" s="7">
        <v>0</v>
      </c>
      <c r="F199" s="7">
        <v>-2.1483095947207875E-3</v>
      </c>
      <c r="G199" s="7" t="str">
        <v/>
      </c>
      <c r="H199" s="7">
        <v>-5.8479532163743242E-3</v>
      </c>
      <c r="I199" s="8">
        <v>9.1999999999999993</v>
      </c>
      <c r="J199" s="8" t="str">
        <v/>
      </c>
      <c r="K199" s="40"/>
      <c r="L199" s="9" t="str">
        <v/>
      </c>
      <c r="M199" s="9" t="str">
        <v/>
      </c>
      <c r="N199" s="9" t="str">
        <v/>
      </c>
      <c r="O199" s="9" t="str">
        <v/>
      </c>
      <c r="P199" s="9" t="str">
        <v/>
      </c>
      <c r="Q199" s="4" t="str">
        <v/>
      </c>
      <c r="R199" s="20" t="str">
        <v/>
      </c>
      <c r="S199" s="10" t="str">
        <v/>
      </c>
      <c r="T199" s="10" t="str">
        <v/>
      </c>
      <c r="U199" s="40"/>
      <c r="V199" s="98" t="str">
        <v/>
      </c>
      <c r="W199" s="98" t="str">
        <v/>
      </c>
      <c r="X199" s="98" t="str">
        <v/>
      </c>
      <c r="Y199" s="98" t="str">
        <v/>
      </c>
      <c r="Z199" s="99" t="str">
        <v/>
      </c>
      <c r="AA199" s="102" t="str">
        <v/>
      </c>
      <c r="AB199" s="40"/>
    </row>
    <row r="200" spans="1:28" ht="12.75" customHeight="1" x14ac:dyDescent="0.2">
      <c r="A200" s="6">
        <v>10684</v>
      </c>
      <c r="B200" s="7">
        <v>0</v>
      </c>
      <c r="C200" s="7" t="str">
        <v/>
      </c>
      <c r="D200" s="7">
        <v>-3.6363957513839695E-3</v>
      </c>
      <c r="E200" s="7">
        <v>2.2124110148031839E-3</v>
      </c>
      <c r="F200" s="7">
        <v>-3.2382730223804446E-3</v>
      </c>
      <c r="G200" s="7" t="str">
        <v/>
      </c>
      <c r="H200" s="7">
        <v>-1.1695906432748648E-2</v>
      </c>
      <c r="I200" s="8">
        <v>9.1</v>
      </c>
      <c r="J200" s="8" t="str">
        <v/>
      </c>
      <c r="K200" s="40"/>
      <c r="L200" s="9" t="str">
        <v/>
      </c>
      <c r="M200" s="9" t="str">
        <v/>
      </c>
      <c r="N200" s="9" t="str">
        <v/>
      </c>
      <c r="O200" s="9" t="str">
        <v/>
      </c>
      <c r="P200" s="9" t="str">
        <v/>
      </c>
      <c r="Q200" s="4" t="str">
        <v/>
      </c>
      <c r="R200" s="20" t="str">
        <v/>
      </c>
      <c r="S200" s="10" t="str">
        <v/>
      </c>
      <c r="T200" s="10" t="str">
        <v/>
      </c>
      <c r="U200" s="40"/>
      <c r="V200" s="98" t="str">
        <v/>
      </c>
      <c r="W200" s="98" t="str">
        <v/>
      </c>
      <c r="X200" s="98" t="str">
        <v/>
      </c>
      <c r="Y200" s="98" t="str">
        <v/>
      </c>
      <c r="Z200" s="99" t="str">
        <v/>
      </c>
      <c r="AA200" s="102" t="str">
        <v/>
      </c>
      <c r="AB200" s="40"/>
    </row>
    <row r="201" spans="1:28" ht="12.75" customHeight="1" x14ac:dyDescent="0.2">
      <c r="A201" s="6">
        <v>10714</v>
      </c>
      <c r="B201" s="7">
        <v>2.2222222222222143E-2</v>
      </c>
      <c r="C201" s="7" t="str">
        <v/>
      </c>
      <c r="D201" s="7">
        <v>0</v>
      </c>
      <c r="E201" s="7">
        <v>6.6524715030946702E-3</v>
      </c>
      <c r="F201" s="7">
        <v>-5.278260913911148E-3</v>
      </c>
      <c r="G201" s="7" t="str">
        <v/>
      </c>
      <c r="H201" s="7">
        <v>-1.1627906976744096E-2</v>
      </c>
      <c r="I201" s="8">
        <v>9.1999999999999993</v>
      </c>
      <c r="J201" s="8" t="str">
        <v/>
      </c>
      <c r="K201" s="40"/>
      <c r="L201" s="9" t="str">
        <v/>
      </c>
      <c r="M201" s="9" t="str">
        <v/>
      </c>
      <c r="N201" s="9" t="str">
        <v/>
      </c>
      <c r="O201" s="9" t="str">
        <v/>
      </c>
      <c r="P201" s="9" t="str">
        <v/>
      </c>
      <c r="Q201" s="4" t="str">
        <v/>
      </c>
      <c r="R201" s="20" t="str">
        <v/>
      </c>
      <c r="S201" s="10" t="str">
        <v/>
      </c>
      <c r="T201" s="10" t="str">
        <v/>
      </c>
      <c r="U201" s="40"/>
      <c r="V201" s="98" t="str">
        <v/>
      </c>
      <c r="W201" s="98" t="str">
        <v/>
      </c>
      <c r="X201" s="98" t="str">
        <v/>
      </c>
      <c r="Y201" s="98" t="str">
        <v/>
      </c>
      <c r="Z201" s="99" t="str">
        <v/>
      </c>
      <c r="AA201" s="102" t="str">
        <v/>
      </c>
      <c r="AB201" s="40"/>
    </row>
    <row r="202" spans="1:28" ht="12.75" customHeight="1" x14ac:dyDescent="0.2">
      <c r="A202" s="6">
        <v>10745</v>
      </c>
      <c r="B202" s="7">
        <v>2.2222222222222143E-2</v>
      </c>
      <c r="C202" s="7" t="str">
        <v/>
      </c>
      <c r="D202" s="7">
        <v>0</v>
      </c>
      <c r="E202" s="7">
        <v>8.9299890719962693E-3</v>
      </c>
      <c r="F202" s="7">
        <v>-5.278260913911148E-3</v>
      </c>
      <c r="G202" s="7" t="str">
        <v/>
      </c>
      <c r="H202" s="7">
        <v>0</v>
      </c>
      <c r="I202" s="8">
        <v>9.1999999999999993</v>
      </c>
      <c r="J202" s="8" t="str">
        <v/>
      </c>
      <c r="K202" s="40"/>
      <c r="L202" s="9" t="str">
        <v/>
      </c>
      <c r="M202" s="9" t="str">
        <v/>
      </c>
      <c r="N202" s="9" t="str">
        <v/>
      </c>
      <c r="O202" s="9" t="str">
        <v/>
      </c>
      <c r="P202" s="9" t="str">
        <v/>
      </c>
      <c r="Q202" s="4" t="str">
        <v/>
      </c>
      <c r="R202" s="20" t="str">
        <v/>
      </c>
      <c r="S202" s="10" t="str">
        <v/>
      </c>
      <c r="T202" s="10" t="str">
        <v/>
      </c>
      <c r="U202" s="40"/>
      <c r="V202" s="98" t="str">
        <v/>
      </c>
      <c r="W202" s="98" t="str">
        <v/>
      </c>
      <c r="X202" s="98" t="str">
        <v/>
      </c>
      <c r="Y202" s="98" t="str">
        <v/>
      </c>
      <c r="Z202" s="99" t="str">
        <v/>
      </c>
      <c r="AA202" s="102" t="str">
        <v/>
      </c>
      <c r="AB202" s="40"/>
    </row>
    <row r="203" spans="1:28" ht="12.75" customHeight="1" x14ac:dyDescent="0.2">
      <c r="A203" s="6">
        <v>10775</v>
      </c>
      <c r="B203" s="7">
        <v>2.2222222222222143E-2</v>
      </c>
      <c r="C203" s="7" t="str">
        <v/>
      </c>
      <c r="D203" s="7">
        <v>0</v>
      </c>
      <c r="E203" s="7">
        <v>8.9299890719962693E-3</v>
      </c>
      <c r="F203" s="7">
        <v>-6.297974258339778E-3</v>
      </c>
      <c r="G203" s="7" t="str">
        <v/>
      </c>
      <c r="H203" s="7">
        <v>1.1695906432748426E-2</v>
      </c>
      <c r="I203" s="8">
        <v>9.1999999999999993</v>
      </c>
      <c r="J203" s="8" t="str">
        <v/>
      </c>
      <c r="K203" s="40"/>
      <c r="L203" s="9" t="str">
        <v/>
      </c>
      <c r="M203" s="9" t="str">
        <v/>
      </c>
      <c r="N203" s="9" t="str">
        <v/>
      </c>
      <c r="O203" s="9" t="str">
        <v/>
      </c>
      <c r="P203" s="9" t="str">
        <v/>
      </c>
      <c r="Q203" s="4" t="str">
        <v/>
      </c>
      <c r="R203" s="20" t="str">
        <v/>
      </c>
      <c r="S203" s="10" t="str">
        <v/>
      </c>
      <c r="T203" s="10" t="str">
        <v/>
      </c>
      <c r="U203" s="40"/>
      <c r="V203" s="98" t="str">
        <v/>
      </c>
      <c r="W203" s="98" t="str">
        <v/>
      </c>
      <c r="X203" s="98" t="str">
        <v/>
      </c>
      <c r="Y203" s="98" t="str">
        <v/>
      </c>
      <c r="Z203" s="99" t="str">
        <v/>
      </c>
      <c r="AA203" s="102" t="str">
        <v/>
      </c>
      <c r="AB203" s="40"/>
    </row>
    <row r="204" spans="1:28" ht="12.75" customHeight="1" x14ac:dyDescent="0.2">
      <c r="A204" s="6">
        <v>10806</v>
      </c>
      <c r="B204" s="7">
        <v>0</v>
      </c>
      <c r="C204" s="7" t="str">
        <v/>
      </c>
      <c r="D204" s="7">
        <v>0</v>
      </c>
      <c r="E204" s="7">
        <v>4.4054569626728046E-3</v>
      </c>
      <c r="F204" s="7">
        <v>-8.3034948476273795E-3</v>
      </c>
      <c r="G204" s="7" t="str">
        <v/>
      </c>
      <c r="H204" s="7">
        <v>1.1695906432748426E-2</v>
      </c>
      <c r="I204" s="8">
        <v>9.1999999999999993</v>
      </c>
      <c r="J204" s="8" t="str">
        <v/>
      </c>
      <c r="K204" s="40"/>
      <c r="L204" s="9" t="str">
        <v/>
      </c>
      <c r="M204" s="9" t="str">
        <v/>
      </c>
      <c r="N204" s="9" t="str">
        <v/>
      </c>
      <c r="O204" s="9" t="str">
        <v/>
      </c>
      <c r="P204" s="9" t="str">
        <v/>
      </c>
      <c r="Q204" s="4" t="str">
        <v/>
      </c>
      <c r="R204" s="20" t="str">
        <v/>
      </c>
      <c r="S204" s="10" t="str">
        <v/>
      </c>
      <c r="T204" s="10" t="str">
        <v/>
      </c>
      <c r="U204" s="40"/>
      <c r="V204" s="98" t="str">
        <v/>
      </c>
      <c r="W204" s="98" t="str">
        <v/>
      </c>
      <c r="X204" s="98" t="str">
        <v/>
      </c>
      <c r="Y204" s="98" t="str">
        <v/>
      </c>
      <c r="Z204" s="99" t="str">
        <v/>
      </c>
      <c r="AA204" s="102" t="str">
        <v/>
      </c>
      <c r="AB204" s="40"/>
    </row>
    <row r="205" spans="1:28" ht="12.75" customHeight="1" x14ac:dyDescent="0.2">
      <c r="A205" s="6">
        <v>10837</v>
      </c>
      <c r="B205" s="7">
        <v>0</v>
      </c>
      <c r="C205" s="7" t="str">
        <v/>
      </c>
      <c r="D205" s="7">
        <v>0</v>
      </c>
      <c r="E205" s="7">
        <v>4.4054569626728046E-3</v>
      </c>
      <c r="F205" s="7">
        <v>-8.3034948476273795E-3</v>
      </c>
      <c r="G205" s="7" t="str">
        <v/>
      </c>
      <c r="H205" s="7">
        <v>0</v>
      </c>
      <c r="I205" s="8">
        <v>9.1999999999999993</v>
      </c>
      <c r="J205" s="8" t="str">
        <v/>
      </c>
      <c r="K205" s="40"/>
      <c r="L205" s="9" t="str">
        <v/>
      </c>
      <c r="M205" s="9" t="str">
        <v/>
      </c>
      <c r="N205" s="9" t="str">
        <v/>
      </c>
      <c r="O205" s="9" t="str">
        <v/>
      </c>
      <c r="P205" s="9" t="str">
        <v/>
      </c>
      <c r="Q205" s="4" t="str">
        <v/>
      </c>
      <c r="R205" s="20" t="str">
        <v/>
      </c>
      <c r="S205" s="10" t="str">
        <v/>
      </c>
      <c r="T205" s="10" t="str">
        <v/>
      </c>
      <c r="U205" s="40"/>
      <c r="V205" s="98" t="str">
        <v/>
      </c>
      <c r="W205" s="98" t="str">
        <v/>
      </c>
      <c r="X205" s="98" t="str">
        <v/>
      </c>
      <c r="Y205" s="98" t="str">
        <v/>
      </c>
      <c r="Z205" s="99" t="str">
        <v/>
      </c>
      <c r="AA205" s="102" t="str">
        <v/>
      </c>
      <c r="AB205" s="40"/>
    </row>
    <row r="206" spans="1:28" ht="12.75" customHeight="1" x14ac:dyDescent="0.2">
      <c r="A206" s="6">
        <v>10867</v>
      </c>
      <c r="B206" s="7">
        <v>1.0869565217391353E-2</v>
      </c>
      <c r="C206" s="7" t="str">
        <v/>
      </c>
      <c r="D206" s="7">
        <v>3.6101396139847086E-3</v>
      </c>
      <c r="E206" s="7">
        <v>6.5795150976679651E-3</v>
      </c>
      <c r="F206" s="7">
        <v>-7.2308003397830722E-3</v>
      </c>
      <c r="G206" s="7" t="str">
        <v/>
      </c>
      <c r="H206" s="7">
        <v>5.8139534883721034E-3</v>
      </c>
      <c r="I206" s="8">
        <v>9.3000000000000007</v>
      </c>
      <c r="J206" s="8" t="str">
        <v/>
      </c>
      <c r="K206" s="40"/>
      <c r="L206" s="9" t="str">
        <v/>
      </c>
      <c r="M206" s="9" t="str">
        <v/>
      </c>
      <c r="N206" s="9" t="str">
        <v/>
      </c>
      <c r="O206" s="9" t="str">
        <v/>
      </c>
      <c r="P206" s="9" t="str">
        <v/>
      </c>
      <c r="Q206" s="4" t="str">
        <v/>
      </c>
      <c r="R206" s="20" t="str">
        <v/>
      </c>
      <c r="S206" s="10" t="str">
        <v/>
      </c>
      <c r="T206" s="10" t="str">
        <v/>
      </c>
      <c r="U206" s="40"/>
      <c r="V206" s="98" t="str">
        <v/>
      </c>
      <c r="W206" s="98" t="str">
        <v/>
      </c>
      <c r="X206" s="98" t="str">
        <v/>
      </c>
      <c r="Y206" s="98" t="str">
        <v/>
      </c>
      <c r="Z206" s="99" t="str">
        <v/>
      </c>
      <c r="AA206" s="102" t="str">
        <v/>
      </c>
      <c r="AB206" s="40"/>
    </row>
    <row r="207" spans="1:28" ht="12.75" customHeight="1" x14ac:dyDescent="0.2">
      <c r="A207" s="6">
        <v>10898</v>
      </c>
      <c r="B207" s="7">
        <v>1.0869565217391353E-2</v>
      </c>
      <c r="C207" s="7" t="str">
        <v/>
      </c>
      <c r="D207" s="7">
        <v>3.6101396139847086E-3</v>
      </c>
      <c r="E207" s="7">
        <v>4.3574635824383812E-3</v>
      </c>
      <c r="F207" s="7">
        <v>-8.2181472366503749E-3</v>
      </c>
      <c r="G207" s="7" t="str">
        <v/>
      </c>
      <c r="H207" s="7">
        <v>5.8139534883721034E-3</v>
      </c>
      <c r="I207" s="8">
        <v>9.3000000000000007</v>
      </c>
      <c r="J207" s="8" t="str">
        <v/>
      </c>
      <c r="K207" s="40"/>
      <c r="L207" s="9" t="str">
        <v/>
      </c>
      <c r="M207" s="9" t="str">
        <v/>
      </c>
      <c r="N207" s="9" t="str">
        <v/>
      </c>
      <c r="O207" s="9" t="str">
        <v/>
      </c>
      <c r="P207" s="9" t="str">
        <v/>
      </c>
      <c r="Q207" s="4" t="str">
        <v/>
      </c>
      <c r="R207" s="20" t="str">
        <v/>
      </c>
      <c r="S207" s="10" t="str">
        <v/>
      </c>
      <c r="T207" s="10" t="str">
        <v/>
      </c>
      <c r="U207" s="40"/>
      <c r="V207" s="98" t="str">
        <v/>
      </c>
      <c r="W207" s="98" t="str">
        <v/>
      </c>
      <c r="X207" s="98" t="str">
        <v/>
      </c>
      <c r="Y207" s="98" t="str">
        <v/>
      </c>
      <c r="Z207" s="99" t="str">
        <v/>
      </c>
      <c r="AA207" s="102" t="str">
        <v/>
      </c>
      <c r="AB207" s="40"/>
    </row>
    <row r="208" spans="1:28" ht="12.75" customHeight="1" x14ac:dyDescent="0.2">
      <c r="A208" s="6">
        <v>10928</v>
      </c>
      <c r="B208" s="7">
        <v>2.1739130434782705E-2</v>
      </c>
      <c r="C208" s="7" t="str">
        <v/>
      </c>
      <c r="D208" s="7">
        <v>7.1944919662596529E-3</v>
      </c>
      <c r="E208" s="7">
        <v>6.508141664694822E-3</v>
      </c>
      <c r="F208" s="7">
        <v>-8.1345372289862716E-3</v>
      </c>
      <c r="G208" s="7" t="str">
        <v/>
      </c>
      <c r="H208" s="7">
        <v>5.8479532163742132E-3</v>
      </c>
      <c r="I208" s="8">
        <v>9.4</v>
      </c>
      <c r="J208" s="8" t="str">
        <v/>
      </c>
      <c r="K208" s="40"/>
      <c r="L208" s="9" t="str">
        <v/>
      </c>
      <c r="M208" s="9" t="str">
        <v/>
      </c>
      <c r="N208" s="9" t="str">
        <v/>
      </c>
      <c r="O208" s="9" t="str">
        <v/>
      </c>
      <c r="P208" s="9" t="str">
        <v/>
      </c>
      <c r="Q208" s="4" t="str">
        <v/>
      </c>
      <c r="R208" s="20" t="str">
        <v/>
      </c>
      <c r="S208" s="10" t="str">
        <v/>
      </c>
      <c r="T208" s="10" t="str">
        <v/>
      </c>
      <c r="U208" s="40"/>
      <c r="V208" s="98" t="str">
        <v/>
      </c>
      <c r="W208" s="98" t="str">
        <v/>
      </c>
      <c r="X208" s="98" t="str">
        <v/>
      </c>
      <c r="Y208" s="98" t="str">
        <v/>
      </c>
      <c r="Z208" s="99" t="str">
        <v/>
      </c>
      <c r="AA208" s="102" t="str">
        <v/>
      </c>
      <c r="AB208" s="40"/>
    </row>
    <row r="209" spans="1:28" ht="12.75" customHeight="1" x14ac:dyDescent="0.2">
      <c r="A209" s="6">
        <v>10959</v>
      </c>
      <c r="B209" s="7">
        <v>2.1739130434782705E-2</v>
      </c>
      <c r="C209" s="7" t="str">
        <v/>
      </c>
      <c r="D209" s="7">
        <v>7.1944919662596529E-3</v>
      </c>
      <c r="E209" s="7">
        <v>4.3105046583700179E-3</v>
      </c>
      <c r="F209" s="7">
        <v>-1.194254608007983E-2</v>
      </c>
      <c r="G209" s="7" t="str">
        <v/>
      </c>
      <c r="H209" s="7">
        <v>0</v>
      </c>
      <c r="I209" s="8">
        <v>9.4</v>
      </c>
      <c r="J209" s="8" t="str">
        <v/>
      </c>
      <c r="K209" s="40"/>
      <c r="L209" s="9" t="str">
        <v/>
      </c>
      <c r="M209" s="9" t="str">
        <v/>
      </c>
      <c r="N209" s="9" t="str">
        <v/>
      </c>
      <c r="O209" s="9" t="str">
        <v/>
      </c>
      <c r="P209" s="9" t="str">
        <v/>
      </c>
      <c r="Q209" s="4" t="str">
        <v/>
      </c>
      <c r="R209" s="20" t="str">
        <v/>
      </c>
      <c r="S209" s="10" t="str">
        <v/>
      </c>
      <c r="T209" s="10" t="str">
        <v/>
      </c>
      <c r="U209" s="40"/>
      <c r="V209" s="98" t="str">
        <v/>
      </c>
      <c r="W209" s="98" t="str">
        <v/>
      </c>
      <c r="X209" s="98" t="str">
        <v/>
      </c>
      <c r="Y209" s="98" t="str">
        <v/>
      </c>
      <c r="Z209" s="99" t="str">
        <v/>
      </c>
      <c r="AA209" s="102" t="str">
        <v/>
      </c>
      <c r="AB209" s="40"/>
    </row>
    <row r="210" spans="1:28" ht="12.75" customHeight="1" x14ac:dyDescent="0.2">
      <c r="A210" s="6">
        <v>10990</v>
      </c>
      <c r="B210" s="7">
        <v>2.1739130434782705E-2</v>
      </c>
      <c r="C210" s="7" t="str">
        <v/>
      </c>
      <c r="D210" s="7">
        <v>7.1944919662596529E-3</v>
      </c>
      <c r="E210" s="7">
        <v>4.3105046583700179E-3</v>
      </c>
      <c r="F210" s="7">
        <v>-1.3787711174499062E-2</v>
      </c>
      <c r="G210" s="7" t="str">
        <v/>
      </c>
      <c r="H210" s="7">
        <v>-5.8479532163743242E-3</v>
      </c>
      <c r="I210" s="8">
        <v>9.4</v>
      </c>
      <c r="J210" s="8" t="str">
        <v/>
      </c>
      <c r="K210" s="40"/>
      <c r="L210" s="9" t="str">
        <v/>
      </c>
      <c r="M210" s="9" t="str">
        <v/>
      </c>
      <c r="N210" s="9" t="str">
        <v/>
      </c>
      <c r="O210" s="9" t="str">
        <v/>
      </c>
      <c r="P210" s="9" t="str">
        <v/>
      </c>
      <c r="Q210" s="4" t="str">
        <v/>
      </c>
      <c r="R210" s="20" t="str">
        <v/>
      </c>
      <c r="S210" s="10" t="str">
        <v/>
      </c>
      <c r="T210" s="10" t="str">
        <v/>
      </c>
      <c r="U210" s="40"/>
      <c r="V210" s="98" t="str">
        <v/>
      </c>
      <c r="W210" s="98" t="str">
        <v/>
      </c>
      <c r="X210" s="98" t="str">
        <v/>
      </c>
      <c r="Y210" s="98" t="str">
        <v/>
      </c>
      <c r="Z210" s="99" t="str">
        <v/>
      </c>
      <c r="AA210" s="102" t="str">
        <v/>
      </c>
      <c r="AB210" s="40"/>
    </row>
    <row r="211" spans="1:28" ht="12.75" customHeight="1" x14ac:dyDescent="0.2">
      <c r="A211" s="6">
        <v>11018</v>
      </c>
      <c r="B211" s="7">
        <v>1.0869565217391353E-2</v>
      </c>
      <c r="C211" s="7" t="str">
        <v/>
      </c>
      <c r="D211" s="7">
        <v>7.2729828091560034E-3</v>
      </c>
      <c r="E211" s="7">
        <v>2.1645224246085171E-3</v>
      </c>
      <c r="F211" s="7">
        <v>-1.8418210698814441E-2</v>
      </c>
      <c r="G211" s="7" t="str">
        <v/>
      </c>
      <c r="H211" s="7">
        <v>-5.8823529411765607E-3</v>
      </c>
      <c r="I211" s="8">
        <v>9.3000000000000007</v>
      </c>
      <c r="J211" s="8" t="str">
        <v/>
      </c>
      <c r="K211" s="40"/>
      <c r="L211" s="9" t="str">
        <v/>
      </c>
      <c r="M211" s="9" t="str">
        <v/>
      </c>
      <c r="N211" s="9" t="str">
        <v/>
      </c>
      <c r="O211" s="9" t="str">
        <v/>
      </c>
      <c r="P211" s="9" t="str">
        <v/>
      </c>
      <c r="Q211" s="4" t="str">
        <v/>
      </c>
      <c r="R211" s="20" t="str">
        <v/>
      </c>
      <c r="S211" s="10" t="str">
        <v/>
      </c>
      <c r="T211" s="10" t="str">
        <v/>
      </c>
      <c r="U211" s="40"/>
      <c r="V211" s="98" t="str">
        <v/>
      </c>
      <c r="W211" s="98" t="str">
        <v/>
      </c>
      <c r="X211" s="98" t="str">
        <v/>
      </c>
      <c r="Y211" s="98" t="str">
        <v/>
      </c>
      <c r="Z211" s="99" t="str">
        <v/>
      </c>
      <c r="AA211" s="102" t="str">
        <v/>
      </c>
      <c r="AB211" s="40"/>
    </row>
    <row r="212" spans="1:28" ht="12.75" customHeight="1" x14ac:dyDescent="0.2">
      <c r="A212" s="6">
        <v>11049</v>
      </c>
      <c r="B212" s="7">
        <v>1.098901098901095E-2</v>
      </c>
      <c r="C212" s="7" t="str">
        <v/>
      </c>
      <c r="D212" s="7">
        <v>7.3532052515792312E-3</v>
      </c>
      <c r="E212" s="7">
        <v>2.1882047396011295E-3</v>
      </c>
      <c r="F212" s="7">
        <v>-2.0350009993378992E-2</v>
      </c>
      <c r="G212" s="7" t="str">
        <v/>
      </c>
      <c r="H212" s="7">
        <v>5.9171597633136397E-3</v>
      </c>
      <c r="I212" s="8">
        <v>9.1999999999999993</v>
      </c>
      <c r="J212" s="8" t="str">
        <v/>
      </c>
      <c r="K212" s="40"/>
      <c r="L212" s="9" t="str">
        <v/>
      </c>
      <c r="M212" s="9" t="str">
        <v/>
      </c>
      <c r="N212" s="9" t="str">
        <v/>
      </c>
      <c r="O212" s="9" t="str">
        <v/>
      </c>
      <c r="P212" s="9" t="str">
        <v/>
      </c>
      <c r="Q212" s="4" t="str">
        <v/>
      </c>
      <c r="R212" s="20" t="str">
        <v/>
      </c>
      <c r="S212" s="10" t="str">
        <v/>
      </c>
      <c r="T212" s="10" t="str">
        <v/>
      </c>
      <c r="U212" s="40"/>
      <c r="V212" s="98" t="str">
        <v/>
      </c>
      <c r="W212" s="98" t="str">
        <v/>
      </c>
      <c r="X212" s="98" t="str">
        <v/>
      </c>
      <c r="Y212" s="98" t="str">
        <v/>
      </c>
      <c r="Z212" s="99" t="str">
        <v/>
      </c>
      <c r="AA212" s="102" t="str">
        <v/>
      </c>
      <c r="AB212" s="40"/>
    </row>
    <row r="213" spans="1:28" ht="12.75" customHeight="1" x14ac:dyDescent="0.2">
      <c r="A213" s="6">
        <v>11079</v>
      </c>
      <c r="B213" s="7">
        <v>0</v>
      </c>
      <c r="C213" s="7" t="str">
        <v/>
      </c>
      <c r="D213" s="7">
        <v>7.3532052515792312E-3</v>
      </c>
      <c r="E213" s="7">
        <v>4.4054569626728046E-3</v>
      </c>
      <c r="F213" s="7">
        <v>-2.2913565350464071E-2</v>
      </c>
      <c r="G213" s="7" t="str">
        <v/>
      </c>
      <c r="H213" s="7">
        <v>-5.8823529411765607E-3</v>
      </c>
      <c r="I213" s="8">
        <v>9.1999999999999993</v>
      </c>
      <c r="J213" s="8" t="str">
        <v/>
      </c>
      <c r="K213" s="40"/>
      <c r="L213" s="9" t="str">
        <v/>
      </c>
      <c r="M213" s="9" t="str">
        <v/>
      </c>
      <c r="N213" s="9" t="str">
        <v/>
      </c>
      <c r="O213" s="9" t="str">
        <v/>
      </c>
      <c r="P213" s="9" t="str">
        <v/>
      </c>
      <c r="Q213" s="4" t="str">
        <v/>
      </c>
      <c r="R213" s="20" t="str">
        <v/>
      </c>
      <c r="S213" s="10" t="str">
        <v/>
      </c>
      <c r="T213" s="10" t="str">
        <v/>
      </c>
      <c r="U213" s="40"/>
      <c r="V213" s="98" t="str">
        <v/>
      </c>
      <c r="W213" s="98" t="str">
        <v/>
      </c>
      <c r="X213" s="98" t="str">
        <v/>
      </c>
      <c r="Y213" s="98" t="str">
        <v/>
      </c>
      <c r="Z213" s="99" t="str">
        <v/>
      </c>
      <c r="AA213" s="102" t="str">
        <v/>
      </c>
      <c r="AB213" s="40"/>
    </row>
    <row r="214" spans="1:28" ht="12.75" customHeight="1" x14ac:dyDescent="0.2">
      <c r="A214" s="6">
        <v>11110</v>
      </c>
      <c r="B214" s="7">
        <v>0</v>
      </c>
      <c r="C214" s="7" t="str">
        <v/>
      </c>
      <c r="D214" s="7">
        <v>7.3532052515792312E-3</v>
      </c>
      <c r="E214" s="7">
        <v>4.4054569626728046E-3</v>
      </c>
      <c r="F214" s="7">
        <v>-2.4582412438645007E-2</v>
      </c>
      <c r="G214" s="7" t="str">
        <v/>
      </c>
      <c r="H214" s="7">
        <v>-1.7543859649122862E-2</v>
      </c>
      <c r="I214" s="8">
        <v>9.1999999999999993</v>
      </c>
      <c r="J214" s="8" t="str">
        <v/>
      </c>
      <c r="K214" s="40"/>
      <c r="L214" s="9" t="str">
        <v/>
      </c>
      <c r="M214" s="9" t="str">
        <v/>
      </c>
      <c r="N214" s="9" t="str">
        <v/>
      </c>
      <c r="O214" s="9" t="str">
        <v/>
      </c>
      <c r="P214" s="9" t="str">
        <v/>
      </c>
      <c r="Q214" s="4" t="str">
        <v/>
      </c>
      <c r="R214" s="20" t="str">
        <v/>
      </c>
      <c r="S214" s="10" t="str">
        <v/>
      </c>
      <c r="T214" s="10" t="str">
        <v/>
      </c>
      <c r="U214" s="40"/>
      <c r="V214" s="98" t="str">
        <v/>
      </c>
      <c r="W214" s="98" t="str">
        <v/>
      </c>
      <c r="X214" s="98" t="str">
        <v/>
      </c>
      <c r="Y214" s="98" t="str">
        <v/>
      </c>
      <c r="Z214" s="99" t="str">
        <v/>
      </c>
      <c r="AA214" s="102" t="str">
        <v/>
      </c>
      <c r="AB214" s="40"/>
    </row>
    <row r="215" spans="1:28" ht="12.75" customHeight="1" x14ac:dyDescent="0.2">
      <c r="A215" s="6">
        <v>11140</v>
      </c>
      <c r="B215" s="7">
        <v>0</v>
      </c>
      <c r="C215" s="7" t="str">
        <v/>
      </c>
      <c r="D215" s="7">
        <v>3.6496673863617435E-3</v>
      </c>
      <c r="E215" s="7">
        <v>4.4054569626728046E-3</v>
      </c>
      <c r="F215" s="7">
        <v>-2.4582412438645007E-2</v>
      </c>
      <c r="G215" s="7" t="str">
        <v/>
      </c>
      <c r="H215" s="7">
        <v>-4.0462427745664664E-2</v>
      </c>
      <c r="I215" s="8">
        <v>9.1999999999999993</v>
      </c>
      <c r="J215" s="8" t="str">
        <v/>
      </c>
      <c r="K215" s="40"/>
      <c r="L215" s="9" t="str">
        <v/>
      </c>
      <c r="M215" s="9" t="str">
        <v/>
      </c>
      <c r="N215" s="9" t="str">
        <v/>
      </c>
      <c r="O215" s="9" t="str">
        <v/>
      </c>
      <c r="P215" s="9" t="str">
        <v/>
      </c>
      <c r="Q215" s="4" t="str">
        <v/>
      </c>
      <c r="R215" s="20" t="str">
        <v/>
      </c>
      <c r="S215" s="10" t="str">
        <v/>
      </c>
      <c r="T215" s="10" t="str">
        <v/>
      </c>
      <c r="U215" s="40"/>
      <c r="V215" s="98" t="str">
        <v/>
      </c>
      <c r="W215" s="98" t="str">
        <v/>
      </c>
      <c r="X215" s="98" t="str">
        <v/>
      </c>
      <c r="Y215" s="98" t="str">
        <v/>
      </c>
      <c r="Z215" s="99" t="str">
        <v/>
      </c>
      <c r="AA215" s="102" t="str">
        <v/>
      </c>
      <c r="AB215" s="40"/>
    </row>
    <row r="216" spans="1:28" ht="12.75" customHeight="1" x14ac:dyDescent="0.2">
      <c r="A216" s="6">
        <v>11171</v>
      </c>
      <c r="B216" s="7">
        <v>0</v>
      </c>
      <c r="C216" s="7" t="str">
        <v/>
      </c>
      <c r="D216" s="7">
        <v>7.3532052515792312E-3</v>
      </c>
      <c r="E216" s="7">
        <v>2.1882047396011295E-3</v>
      </c>
      <c r="F216" s="7">
        <v>-2.3751911443526508E-2</v>
      </c>
      <c r="G216" s="7" t="str">
        <v/>
      </c>
      <c r="H216" s="7">
        <v>-4.6242774566474076E-2</v>
      </c>
      <c r="I216" s="8">
        <v>9.1999999999999993</v>
      </c>
      <c r="J216" s="8" t="str">
        <v/>
      </c>
      <c r="K216" s="40"/>
      <c r="L216" s="9" t="str">
        <v/>
      </c>
      <c r="M216" s="9" t="str">
        <v/>
      </c>
      <c r="N216" s="9" t="str">
        <v/>
      </c>
      <c r="O216" s="9" t="str">
        <v/>
      </c>
      <c r="P216" s="9" t="str">
        <v/>
      </c>
      <c r="Q216" s="4" t="str">
        <v/>
      </c>
      <c r="R216" s="20" t="str">
        <v/>
      </c>
      <c r="S216" s="10" t="str">
        <v/>
      </c>
      <c r="T216" s="10" t="str">
        <v/>
      </c>
      <c r="U216" s="40"/>
      <c r="V216" s="98" t="str">
        <v/>
      </c>
      <c r="W216" s="98" t="str">
        <v/>
      </c>
      <c r="X216" s="98" t="str">
        <v/>
      </c>
      <c r="Y216" s="98" t="str">
        <v/>
      </c>
      <c r="Z216" s="99" t="str">
        <v/>
      </c>
      <c r="AA216" s="102" t="str">
        <v/>
      </c>
      <c r="AB216" s="40"/>
    </row>
    <row r="217" spans="1:28" ht="12.75" customHeight="1" x14ac:dyDescent="0.2">
      <c r="A217" s="6">
        <v>11202</v>
      </c>
      <c r="B217" s="7">
        <v>-3.2608695652173836E-2</v>
      </c>
      <c r="C217" s="7" t="str">
        <v/>
      </c>
      <c r="D217" s="7">
        <v>-3.7175064326483431E-3</v>
      </c>
      <c r="E217" s="7">
        <v>-4.4347646182475442E-3</v>
      </c>
      <c r="F217" s="7">
        <v>-2.5303926302159607E-2</v>
      </c>
      <c r="G217" s="7" t="str">
        <v/>
      </c>
      <c r="H217" s="7">
        <v>-4.0462427745664664E-2</v>
      </c>
      <c r="I217" s="8">
        <v>8.9</v>
      </c>
      <c r="J217" s="8" t="str">
        <v/>
      </c>
      <c r="K217" s="40"/>
      <c r="L217" s="9" t="str">
        <v/>
      </c>
      <c r="M217" s="9" t="str">
        <v/>
      </c>
      <c r="N217" s="9" t="str">
        <v/>
      </c>
      <c r="O217" s="9" t="str">
        <v/>
      </c>
      <c r="P217" s="9" t="str">
        <v/>
      </c>
      <c r="Q217" s="4" t="str">
        <v/>
      </c>
      <c r="R217" s="20" t="str">
        <v/>
      </c>
      <c r="S217" s="10" t="str">
        <v/>
      </c>
      <c r="T217" s="10" t="str">
        <v/>
      </c>
      <c r="U217" s="40"/>
      <c r="V217" s="98" t="str">
        <v/>
      </c>
      <c r="W217" s="98" t="str">
        <v/>
      </c>
      <c r="X217" s="98" t="str">
        <v/>
      </c>
      <c r="Y217" s="98" t="str">
        <v/>
      </c>
      <c r="Z217" s="99" t="str">
        <v/>
      </c>
      <c r="AA217" s="102" t="str">
        <v/>
      </c>
      <c r="AB217" s="40"/>
    </row>
    <row r="218" spans="1:28" ht="12.75" customHeight="1" x14ac:dyDescent="0.2">
      <c r="A218" s="6">
        <v>11232</v>
      </c>
      <c r="B218" s="7">
        <v>-4.3010752688172116E-2</v>
      </c>
      <c r="C218" s="7" t="str">
        <v/>
      </c>
      <c r="D218" s="7">
        <v>-3.7175064326483431E-3</v>
      </c>
      <c r="E218" s="7">
        <v>-6.6085085880347449E-3</v>
      </c>
      <c r="F218" s="7">
        <v>-2.5303926302159607E-2</v>
      </c>
      <c r="G218" s="7" t="str">
        <v/>
      </c>
      <c r="H218" s="7">
        <v>-4.6242774566474076E-2</v>
      </c>
      <c r="I218" s="8">
        <v>8.9</v>
      </c>
      <c r="J218" s="8" t="str">
        <v/>
      </c>
      <c r="K218" s="40"/>
      <c r="L218" s="9" t="str">
        <v/>
      </c>
      <c r="M218" s="9" t="str">
        <v/>
      </c>
      <c r="N218" s="9" t="str">
        <v/>
      </c>
      <c r="O218" s="9" t="str">
        <v/>
      </c>
      <c r="P218" s="9" t="str">
        <v/>
      </c>
      <c r="Q218" s="4" t="str">
        <v/>
      </c>
      <c r="R218" s="20" t="str">
        <v/>
      </c>
      <c r="S218" s="10" t="str">
        <v/>
      </c>
      <c r="T218" s="10" t="str">
        <v/>
      </c>
      <c r="U218" s="40"/>
      <c r="V218" s="98" t="str">
        <v/>
      </c>
      <c r="W218" s="98" t="str">
        <v/>
      </c>
      <c r="X218" s="98" t="str">
        <v/>
      </c>
      <c r="Y218" s="98" t="str">
        <v/>
      </c>
      <c r="Z218" s="99" t="str">
        <v/>
      </c>
      <c r="AA218" s="102" t="str">
        <v/>
      </c>
      <c r="AB218" s="40"/>
    </row>
    <row r="219" spans="1:28" ht="12.75" customHeight="1" x14ac:dyDescent="0.2">
      <c r="A219" s="6">
        <v>11263</v>
      </c>
      <c r="B219" s="7">
        <v>-4.3010752688172116E-2</v>
      </c>
      <c r="C219" s="7" t="str">
        <v/>
      </c>
      <c r="D219" s="7">
        <v>-7.3803427845300362E-3</v>
      </c>
      <c r="E219" s="7">
        <v>-6.6085085880347449E-3</v>
      </c>
      <c r="F219" s="7">
        <v>-2.359238838036104E-2</v>
      </c>
      <c r="G219" s="7" t="str">
        <v/>
      </c>
      <c r="H219" s="7">
        <v>-5.2023121387283378E-2</v>
      </c>
      <c r="I219" s="8">
        <v>8.9</v>
      </c>
      <c r="J219" s="8" t="str">
        <v/>
      </c>
      <c r="K219" s="40"/>
      <c r="L219" s="9" t="str">
        <v/>
      </c>
      <c r="M219" s="9" t="str">
        <v/>
      </c>
      <c r="N219" s="9" t="str">
        <v/>
      </c>
      <c r="O219" s="9" t="str">
        <v/>
      </c>
      <c r="P219" s="9" t="str">
        <v/>
      </c>
      <c r="Q219" s="4" t="str">
        <v/>
      </c>
      <c r="R219" s="20" t="str">
        <v/>
      </c>
      <c r="S219" s="10" t="str">
        <v/>
      </c>
      <c r="T219" s="10" t="str">
        <v/>
      </c>
      <c r="U219" s="40"/>
      <c r="V219" s="98" t="str">
        <v/>
      </c>
      <c r="W219" s="98" t="str">
        <v/>
      </c>
      <c r="X219" s="98" t="str">
        <v/>
      </c>
      <c r="Y219" s="98" t="str">
        <v/>
      </c>
      <c r="Z219" s="99" t="str">
        <v/>
      </c>
      <c r="AA219" s="102" t="str">
        <v/>
      </c>
      <c r="AB219" s="40"/>
    </row>
    <row r="220" spans="1:28" ht="12.75" customHeight="1" x14ac:dyDescent="0.2">
      <c r="A220" s="6">
        <v>11293</v>
      </c>
      <c r="B220" s="7">
        <v>-6.3829787234042534E-2</v>
      </c>
      <c r="C220" s="7" t="str">
        <v/>
      </c>
      <c r="D220" s="7">
        <v>-1.1112030857867938E-2</v>
      </c>
      <c r="E220" s="7">
        <v>-1.0991680868464804E-2</v>
      </c>
      <c r="F220" s="7">
        <v>-2.3827733597007295E-2</v>
      </c>
      <c r="G220" s="7" t="str">
        <v/>
      </c>
      <c r="H220" s="7">
        <v>-6.3953488372092915E-2</v>
      </c>
      <c r="I220" s="8">
        <v>8.8000000000000007</v>
      </c>
      <c r="J220" s="8" t="str">
        <v/>
      </c>
      <c r="K220" s="40"/>
      <c r="L220" s="9" t="str">
        <v/>
      </c>
      <c r="M220" s="9" t="str">
        <v/>
      </c>
      <c r="N220" s="9" t="str">
        <v/>
      </c>
      <c r="O220" s="9" t="str">
        <v/>
      </c>
      <c r="P220" s="9" t="str">
        <v/>
      </c>
      <c r="Q220" s="4" t="str">
        <v/>
      </c>
      <c r="R220" s="20" t="str">
        <v/>
      </c>
      <c r="S220" s="10" t="str">
        <v/>
      </c>
      <c r="T220" s="10" t="str">
        <v/>
      </c>
      <c r="U220" s="40"/>
      <c r="V220" s="98" t="str">
        <v/>
      </c>
      <c r="W220" s="98" t="str">
        <v/>
      </c>
      <c r="X220" s="98" t="str">
        <v/>
      </c>
      <c r="Y220" s="98" t="str">
        <v/>
      </c>
      <c r="Z220" s="99" t="str">
        <v/>
      </c>
      <c r="AA220" s="102" t="str">
        <v/>
      </c>
      <c r="AB220" s="40"/>
    </row>
    <row r="221" spans="1:28" ht="12.75" customHeight="1" x14ac:dyDescent="0.2">
      <c r="A221" s="6">
        <v>11324</v>
      </c>
      <c r="B221" s="7">
        <v>-7.4468085106383142E-2</v>
      </c>
      <c r="C221" s="7" t="str">
        <v/>
      </c>
      <c r="D221" s="7">
        <v>-1.8454412387844066E-2</v>
      </c>
      <c r="E221" s="7">
        <v>-1.1113871176016921E-2</v>
      </c>
      <c r="F221" s="7">
        <v>-2.3184242651194009E-2</v>
      </c>
      <c r="G221" s="7" t="str">
        <v/>
      </c>
      <c r="H221" s="7">
        <v>-7.0175438596491335E-2</v>
      </c>
      <c r="I221" s="8">
        <v>8.6999999999999993</v>
      </c>
      <c r="J221" s="8" t="str">
        <v/>
      </c>
      <c r="K221" s="40"/>
      <c r="L221" s="9" t="str">
        <v/>
      </c>
      <c r="M221" s="9" t="str">
        <v/>
      </c>
      <c r="N221" s="9" t="str">
        <v/>
      </c>
      <c r="O221" s="9" t="str">
        <v/>
      </c>
      <c r="P221" s="9" t="str">
        <v/>
      </c>
      <c r="Q221" s="4" t="str">
        <v/>
      </c>
      <c r="R221" s="20" t="str">
        <v/>
      </c>
      <c r="S221" s="10" t="str">
        <v/>
      </c>
      <c r="T221" s="10" t="str">
        <v/>
      </c>
      <c r="U221" s="40"/>
      <c r="V221" s="98" t="str">
        <v/>
      </c>
      <c r="W221" s="98" t="str">
        <v/>
      </c>
      <c r="X221" s="98" t="str">
        <v/>
      </c>
      <c r="Y221" s="98" t="str">
        <v/>
      </c>
      <c r="Z221" s="99" t="str">
        <v/>
      </c>
      <c r="AA221" s="102" t="str">
        <v/>
      </c>
      <c r="AB221" s="40"/>
    </row>
    <row r="222" spans="1:28" ht="12.75" customHeight="1" x14ac:dyDescent="0.2">
      <c r="A222" s="6">
        <v>11355</v>
      </c>
      <c r="B222" s="7">
        <v>-8.5106382978723527E-2</v>
      </c>
      <c r="C222" s="7" t="str">
        <v/>
      </c>
      <c r="D222" s="7">
        <v>-2.2229625027766708E-2</v>
      </c>
      <c r="E222" s="7">
        <v>-1.3397697249833418E-2</v>
      </c>
      <c r="F222" s="7">
        <v>-2.2520924106303575E-2</v>
      </c>
      <c r="G222" s="7" t="str">
        <v/>
      </c>
      <c r="H222" s="7">
        <v>-7.6470588235294179E-2</v>
      </c>
      <c r="I222" s="8">
        <v>8.6</v>
      </c>
      <c r="J222" s="8" t="str">
        <v/>
      </c>
      <c r="K222" s="40"/>
      <c r="L222" s="9" t="str">
        <v/>
      </c>
      <c r="M222" s="9" t="str">
        <v/>
      </c>
      <c r="N222" s="9" t="str">
        <v/>
      </c>
      <c r="O222" s="9" t="str">
        <v/>
      </c>
      <c r="P222" s="9" t="str">
        <v/>
      </c>
      <c r="Q222" s="4" t="str">
        <v/>
      </c>
      <c r="R222" s="20" t="str">
        <v/>
      </c>
      <c r="S222" s="10" t="str">
        <v/>
      </c>
      <c r="T222" s="10" t="str">
        <v/>
      </c>
      <c r="U222" s="40"/>
      <c r="V222" s="98" t="str">
        <v/>
      </c>
      <c r="W222" s="98" t="str">
        <v/>
      </c>
      <c r="X222" s="98" t="str">
        <v/>
      </c>
      <c r="Y222" s="98" t="str">
        <v/>
      </c>
      <c r="Z222" s="99" t="str">
        <v/>
      </c>
      <c r="AA222" s="102" t="str">
        <v/>
      </c>
      <c r="AB222" s="40"/>
    </row>
    <row r="223" spans="1:28" ht="12.75" customHeight="1" x14ac:dyDescent="0.2">
      <c r="A223" s="6">
        <v>11383</v>
      </c>
      <c r="B223" s="7">
        <v>-8.6021505376344121E-2</v>
      </c>
      <c r="C223" s="7" t="str">
        <v/>
      </c>
      <c r="D223" s="7">
        <v>-2.247956634105186E-2</v>
      </c>
      <c r="E223" s="7">
        <v>-1.5702868014488058E-2</v>
      </c>
      <c r="F223" s="7">
        <v>-2.0909215974873052E-2</v>
      </c>
      <c r="G223" s="7" t="str">
        <v/>
      </c>
      <c r="H223" s="7">
        <v>-7.6923076923076872E-2</v>
      </c>
      <c r="I223" s="8">
        <v>8.5</v>
      </c>
      <c r="J223" s="8" t="str">
        <v/>
      </c>
      <c r="K223" s="40"/>
      <c r="L223" s="9" t="str">
        <v/>
      </c>
      <c r="M223" s="9" t="str">
        <v/>
      </c>
      <c r="N223" s="9" t="str">
        <v/>
      </c>
      <c r="O223" s="9" t="str">
        <v/>
      </c>
      <c r="P223" s="9" t="str">
        <v/>
      </c>
      <c r="Q223" s="4" t="str">
        <v/>
      </c>
      <c r="R223" s="20" t="str">
        <v/>
      </c>
      <c r="S223" s="10" t="str">
        <v/>
      </c>
      <c r="T223" s="10" t="str">
        <v/>
      </c>
      <c r="U223" s="40"/>
      <c r="V223" s="98" t="str">
        <v/>
      </c>
      <c r="W223" s="98" t="str">
        <v/>
      </c>
      <c r="X223" s="98" t="str">
        <v/>
      </c>
      <c r="Y223" s="98" t="str">
        <v/>
      </c>
      <c r="Z223" s="99" t="str">
        <v/>
      </c>
      <c r="AA223" s="102" t="str">
        <v/>
      </c>
      <c r="AB223" s="40"/>
    </row>
    <row r="224" spans="1:28" ht="12.75" customHeight="1" x14ac:dyDescent="0.2">
      <c r="A224" s="6">
        <v>11414</v>
      </c>
      <c r="B224" s="7">
        <v>-8.6956521739130377E-2</v>
      </c>
      <c r="C224" s="7" t="str">
        <v/>
      </c>
      <c r="D224" s="7">
        <v>-2.6328111832561674E-2</v>
      </c>
      <c r="E224" s="7">
        <v>-1.8029837629920942E-2</v>
      </c>
      <c r="F224" s="7">
        <v>-1.9228332591909814E-2</v>
      </c>
      <c r="G224" s="7" t="str">
        <v/>
      </c>
      <c r="H224" s="7">
        <v>-8.8235294117647078E-2</v>
      </c>
      <c r="I224" s="8">
        <v>8.4</v>
      </c>
      <c r="J224" s="8" t="str">
        <v/>
      </c>
      <c r="K224" s="40"/>
      <c r="L224" s="9" t="str">
        <v/>
      </c>
      <c r="M224" s="9" t="str">
        <v/>
      </c>
      <c r="N224" s="9" t="str">
        <v/>
      </c>
      <c r="O224" s="9" t="str">
        <v/>
      </c>
      <c r="P224" s="9" t="str">
        <v/>
      </c>
      <c r="Q224" s="4" t="str">
        <v/>
      </c>
      <c r="R224" s="20" t="str">
        <v/>
      </c>
      <c r="S224" s="10" t="str">
        <v/>
      </c>
      <c r="T224" s="10" t="str">
        <v/>
      </c>
      <c r="U224" s="40"/>
      <c r="V224" s="98" t="str">
        <v/>
      </c>
      <c r="W224" s="98" t="str">
        <v/>
      </c>
      <c r="X224" s="98" t="str">
        <v/>
      </c>
      <c r="Y224" s="98" t="str">
        <v/>
      </c>
      <c r="Z224" s="99" t="str">
        <v/>
      </c>
      <c r="AA224" s="102" t="str">
        <v/>
      </c>
      <c r="AB224" s="40"/>
    </row>
    <row r="225" spans="1:28" ht="12.75" customHeight="1" x14ac:dyDescent="0.2">
      <c r="A225" s="6">
        <v>11444</v>
      </c>
      <c r="B225" s="7">
        <v>-9.7826086956521618E-2</v>
      </c>
      <c r="C225" s="7" t="str">
        <v/>
      </c>
      <c r="D225" s="7">
        <v>-2.6628720647026038E-2</v>
      </c>
      <c r="E225" s="7">
        <v>-2.0379075467984453E-2</v>
      </c>
      <c r="F225" s="7">
        <v>-1.8460437443960309E-2</v>
      </c>
      <c r="G225" s="7" t="str">
        <v/>
      </c>
      <c r="H225" s="7">
        <v>-9.467455621301768E-2</v>
      </c>
      <c r="I225" s="8">
        <v>8.3000000000000007</v>
      </c>
      <c r="J225" s="8" t="str">
        <v/>
      </c>
      <c r="K225" s="40"/>
      <c r="L225" s="9" t="str">
        <v/>
      </c>
      <c r="M225" s="9" t="str">
        <v/>
      </c>
      <c r="N225" s="9" t="str">
        <v/>
      </c>
      <c r="O225" s="9" t="str">
        <v/>
      </c>
      <c r="P225" s="9" t="str">
        <v/>
      </c>
      <c r="Q225" s="9" t="str">
        <v/>
      </c>
      <c r="R225" s="20" t="str">
        <v/>
      </c>
      <c r="S225" s="10" t="str">
        <v/>
      </c>
      <c r="T225" s="10" t="str">
        <v/>
      </c>
      <c r="U225" s="40"/>
      <c r="V225" s="98" t="str">
        <v/>
      </c>
      <c r="W225" s="98" t="str">
        <v/>
      </c>
      <c r="X225" s="98" t="str">
        <v/>
      </c>
      <c r="Y225" s="98" t="str">
        <v/>
      </c>
      <c r="Z225" s="99" t="str">
        <v/>
      </c>
      <c r="AA225" s="102" t="str">
        <v/>
      </c>
      <c r="AB225" s="40"/>
    </row>
    <row r="226" spans="1:28" ht="12.75" customHeight="1" x14ac:dyDescent="0.2">
      <c r="A226" s="6">
        <v>11475</v>
      </c>
      <c r="B226" s="7">
        <v>-0.10869565217391308</v>
      </c>
      <c r="C226" s="7" t="str">
        <v/>
      </c>
      <c r="D226" s="7">
        <v>-3.0553647468183787E-2</v>
      </c>
      <c r="E226" s="7">
        <v>-2.275106681231287E-2</v>
      </c>
      <c r="F226" s="7">
        <v>-1.6658853863035783E-2</v>
      </c>
      <c r="G226" s="7" t="str">
        <v/>
      </c>
      <c r="H226" s="7">
        <v>-0.10119047619047628</v>
      </c>
      <c r="I226" s="8">
        <v>8.1999999999999993</v>
      </c>
      <c r="J226" s="8" t="str">
        <v/>
      </c>
      <c r="K226" s="40"/>
      <c r="L226" s="9" t="str">
        <v/>
      </c>
      <c r="M226" s="9" t="str">
        <v/>
      </c>
      <c r="N226" s="9" t="str">
        <v/>
      </c>
      <c r="O226" s="9" t="str">
        <v/>
      </c>
      <c r="P226" s="9" t="str">
        <v/>
      </c>
      <c r="Q226" s="9" t="str">
        <v/>
      </c>
      <c r="R226" s="20" t="str">
        <v/>
      </c>
      <c r="S226" s="10" t="str">
        <v/>
      </c>
      <c r="T226" s="10" t="str">
        <v/>
      </c>
      <c r="U226" s="40"/>
      <c r="V226" s="98" t="str">
        <v/>
      </c>
      <c r="W226" s="98" t="str">
        <v/>
      </c>
      <c r="X226" s="98" t="str">
        <v/>
      </c>
      <c r="Y226" s="98" t="str">
        <v/>
      </c>
      <c r="Z226" s="99" t="str">
        <v/>
      </c>
      <c r="AA226" s="102" t="str">
        <v/>
      </c>
      <c r="AB226" s="40"/>
    </row>
    <row r="227" spans="1:28" ht="12.75" customHeight="1" x14ac:dyDescent="0.2">
      <c r="A227" s="6">
        <v>11505</v>
      </c>
      <c r="B227" s="7">
        <v>-0.11956521739130432</v>
      </c>
      <c r="C227" s="7" t="str">
        <v/>
      </c>
      <c r="D227" s="7">
        <v>-3.4510615394370281E-2</v>
      </c>
      <c r="E227" s="7">
        <v>-2.5146313599364256E-2</v>
      </c>
      <c r="F227" s="7">
        <v>-1.7864682621467676E-2</v>
      </c>
      <c r="G227" s="7" t="str">
        <v/>
      </c>
      <c r="H227" s="7">
        <v>-9.0361445783132655E-2</v>
      </c>
      <c r="I227" s="8">
        <v>8.1</v>
      </c>
      <c r="J227" s="8" t="str">
        <v/>
      </c>
      <c r="K227" s="40"/>
      <c r="L227" s="9" t="str">
        <v/>
      </c>
      <c r="M227" s="9" t="str">
        <v/>
      </c>
      <c r="N227" s="9" t="str">
        <v/>
      </c>
      <c r="O227" s="9" t="str">
        <v/>
      </c>
      <c r="P227" s="9" t="str">
        <v/>
      </c>
      <c r="Q227" s="9" t="str">
        <v/>
      </c>
      <c r="R227" s="20" t="str">
        <v/>
      </c>
      <c r="S227" s="10" t="str">
        <v/>
      </c>
      <c r="T227" s="10" t="str">
        <v/>
      </c>
      <c r="U227" s="40"/>
      <c r="V227" s="98" t="str">
        <v/>
      </c>
      <c r="W227" s="98" t="str">
        <v/>
      </c>
      <c r="X227" s="98" t="str">
        <v/>
      </c>
      <c r="Y227" s="98" t="str">
        <v/>
      </c>
      <c r="Z227" s="99" t="str">
        <v/>
      </c>
      <c r="AA227" s="102" t="str">
        <v/>
      </c>
      <c r="AB227" s="40"/>
    </row>
    <row r="228" spans="1:28" ht="12.75" customHeight="1" x14ac:dyDescent="0.2">
      <c r="A228" s="6">
        <v>11536</v>
      </c>
      <c r="B228" s="7">
        <v>-0.10869565217391308</v>
      </c>
      <c r="C228" s="7" t="str">
        <v/>
      </c>
      <c r="D228" s="7">
        <v>-3.7630150499492476E-2</v>
      </c>
      <c r="E228" s="7">
        <v>-2.275106681231287E-2</v>
      </c>
      <c r="F228" s="7">
        <v>-1.6658853863035783E-2</v>
      </c>
      <c r="G228" s="7" t="str">
        <v/>
      </c>
      <c r="H228" s="7">
        <v>-8.484848484848484E-2</v>
      </c>
      <c r="I228" s="8">
        <v>8.1999999999999993</v>
      </c>
      <c r="J228" s="8" t="str">
        <v/>
      </c>
      <c r="K228" s="40"/>
      <c r="L228" s="9" t="str">
        <v/>
      </c>
      <c r="M228" s="9" t="str">
        <v/>
      </c>
      <c r="N228" s="9" t="str">
        <v/>
      </c>
      <c r="O228" s="9" t="str">
        <v/>
      </c>
      <c r="P228" s="9" t="str">
        <v/>
      </c>
      <c r="Q228" s="9" t="str">
        <v/>
      </c>
      <c r="R228" s="20" t="str">
        <v/>
      </c>
      <c r="S228" s="10" t="str">
        <v/>
      </c>
      <c r="T228" s="10" t="str">
        <v/>
      </c>
      <c r="U228" s="40"/>
      <c r="V228" s="98" t="str">
        <v/>
      </c>
      <c r="W228" s="98" t="str">
        <v/>
      </c>
      <c r="X228" s="98" t="str">
        <v/>
      </c>
      <c r="Y228" s="98" t="str">
        <v/>
      </c>
      <c r="Z228" s="99" t="str">
        <v/>
      </c>
      <c r="AA228" s="102" t="str">
        <v/>
      </c>
      <c r="AB228" s="40"/>
    </row>
    <row r="229" spans="1:28" ht="12.75" customHeight="1" x14ac:dyDescent="0.2">
      <c r="A229" s="6">
        <v>11567</v>
      </c>
      <c r="B229" s="7">
        <v>-8.9887640449438311E-2</v>
      </c>
      <c r="C229" s="7" t="str">
        <v/>
      </c>
      <c r="D229" s="7">
        <v>-4.1558234418378026E-2</v>
      </c>
      <c r="E229" s="7">
        <v>-2.5146313599364256E-2</v>
      </c>
      <c r="F229" s="7">
        <v>-1.7864682621467676E-2</v>
      </c>
      <c r="G229" s="7" t="str">
        <v/>
      </c>
      <c r="H229" s="7">
        <v>-9.6385542168674787E-2</v>
      </c>
      <c r="I229" s="8">
        <v>8.1</v>
      </c>
      <c r="J229" s="8" t="str">
        <v/>
      </c>
      <c r="K229" s="40"/>
      <c r="L229" s="9" t="str">
        <v/>
      </c>
      <c r="M229" s="9" t="str">
        <v/>
      </c>
      <c r="N229" s="9" t="str">
        <v/>
      </c>
      <c r="O229" s="9" t="str">
        <v/>
      </c>
      <c r="P229" s="9" t="str">
        <v/>
      </c>
      <c r="Q229" s="9" t="str">
        <v/>
      </c>
      <c r="R229" s="20" t="str">
        <v/>
      </c>
      <c r="S229" s="10" t="str">
        <v/>
      </c>
      <c r="T229" s="10" t="str">
        <v/>
      </c>
      <c r="U229" s="40"/>
      <c r="V229" s="98" t="str">
        <v/>
      </c>
      <c r="W229" s="98" t="str">
        <v/>
      </c>
      <c r="X229" s="98" t="str">
        <v/>
      </c>
      <c r="Y229" s="98" t="str">
        <v/>
      </c>
      <c r="Z229" s="99" t="str">
        <v/>
      </c>
      <c r="AA229" s="102" t="str">
        <v/>
      </c>
      <c r="AB229" s="40"/>
    </row>
    <row r="230" spans="1:28" ht="12.75" customHeight="1" x14ac:dyDescent="0.2">
      <c r="A230" s="6">
        <v>11597</v>
      </c>
      <c r="B230" s="7">
        <v>-0.11235955056179769</v>
      </c>
      <c r="C230" s="7" t="str">
        <v/>
      </c>
      <c r="D230" s="7">
        <v>-4.9512474730376566E-2</v>
      </c>
      <c r="E230" s="7">
        <v>-3.0008669270003785E-2</v>
      </c>
      <c r="F230" s="7">
        <v>-2.0317081872942122E-2</v>
      </c>
      <c r="G230" s="7" t="str">
        <v/>
      </c>
      <c r="H230" s="7">
        <v>-9.6969696969696928E-2</v>
      </c>
      <c r="I230" s="8">
        <v>7.9</v>
      </c>
      <c r="J230" s="8" t="str">
        <v/>
      </c>
      <c r="K230" s="40"/>
      <c r="L230" s="9" t="str">
        <v/>
      </c>
      <c r="M230" s="9" t="str">
        <v/>
      </c>
      <c r="N230" s="9" t="str">
        <v/>
      </c>
      <c r="O230" s="9" t="str">
        <v/>
      </c>
      <c r="P230" s="9" t="str">
        <v/>
      </c>
      <c r="Q230" s="9" t="str">
        <v/>
      </c>
      <c r="R230" s="20" t="str">
        <v/>
      </c>
      <c r="S230" s="10" t="str">
        <v/>
      </c>
      <c r="T230" s="10" t="str">
        <v/>
      </c>
      <c r="U230" s="40"/>
      <c r="V230" s="98" t="str">
        <v/>
      </c>
      <c r="W230" s="98" t="str">
        <v/>
      </c>
      <c r="X230" s="98" t="str">
        <v/>
      </c>
      <c r="Y230" s="98" t="str">
        <v/>
      </c>
      <c r="Z230" s="99" t="str">
        <v/>
      </c>
      <c r="AA230" s="102" t="str">
        <v/>
      </c>
      <c r="AB230" s="40"/>
    </row>
    <row r="231" spans="1:28" ht="12.75" customHeight="1" x14ac:dyDescent="0.2">
      <c r="A231" s="6">
        <v>11628</v>
      </c>
      <c r="B231" s="7">
        <v>-0.11235955056179769</v>
      </c>
      <c r="C231" s="7" t="str">
        <v/>
      </c>
      <c r="D231" s="7">
        <v>-4.9512474730376566E-2</v>
      </c>
      <c r="E231" s="7">
        <v>-3.0008669270003785E-2</v>
      </c>
      <c r="F231" s="7">
        <v>-1.7234451101448944E-2</v>
      </c>
      <c r="G231" s="7" t="str">
        <v/>
      </c>
      <c r="H231" s="7">
        <v>-0.10365853658536583</v>
      </c>
      <c r="I231" s="8">
        <v>7.9</v>
      </c>
      <c r="J231" s="8" t="str">
        <v/>
      </c>
      <c r="K231" s="40"/>
      <c r="L231" s="9" t="str">
        <v/>
      </c>
      <c r="M231" s="9" t="str">
        <v/>
      </c>
      <c r="N231" s="9" t="str">
        <v/>
      </c>
      <c r="O231" s="9" t="str">
        <v/>
      </c>
      <c r="P231" s="9" t="str">
        <v/>
      </c>
      <c r="Q231" s="9" t="str">
        <v/>
      </c>
      <c r="R231" s="20" t="str">
        <v/>
      </c>
      <c r="S231" s="10" t="str">
        <v/>
      </c>
      <c r="T231" s="10" t="str">
        <v/>
      </c>
      <c r="U231" s="40"/>
      <c r="V231" s="98" t="str">
        <v/>
      </c>
      <c r="W231" s="98" t="str">
        <v/>
      </c>
      <c r="X231" s="98" t="str">
        <v/>
      </c>
      <c r="Y231" s="98" t="str">
        <v/>
      </c>
      <c r="Z231" s="99" t="str">
        <v/>
      </c>
      <c r="AA231" s="102" t="str">
        <v/>
      </c>
      <c r="AB231" s="40"/>
    </row>
    <row r="232" spans="1:28" ht="12.75" customHeight="1" x14ac:dyDescent="0.2">
      <c r="A232" s="6">
        <v>11658</v>
      </c>
      <c r="B232" s="7">
        <v>-0.10227272727272729</v>
      </c>
      <c r="C232" s="7" t="str">
        <v/>
      </c>
      <c r="D232" s="7">
        <v>-4.9512474730376566E-2</v>
      </c>
      <c r="E232" s="7">
        <v>-3.0008669270003785E-2</v>
      </c>
      <c r="F232" s="7">
        <v>-1.7234451101448944E-2</v>
      </c>
      <c r="G232" s="7" t="str">
        <v/>
      </c>
      <c r="H232" s="7">
        <v>-9.3167701863354102E-2</v>
      </c>
      <c r="I232" s="8">
        <v>7.9</v>
      </c>
      <c r="J232" s="8" t="str">
        <v/>
      </c>
      <c r="K232" s="40"/>
      <c r="L232" s="9" t="str">
        <v/>
      </c>
      <c r="M232" s="9" t="str">
        <v/>
      </c>
      <c r="N232" s="9" t="str">
        <v/>
      </c>
      <c r="O232" s="9" t="str">
        <v/>
      </c>
      <c r="P232" s="9" t="str">
        <v/>
      </c>
      <c r="Q232" s="9" t="str">
        <v/>
      </c>
      <c r="R232" s="20" t="str">
        <v/>
      </c>
      <c r="S232" s="10" t="str">
        <v/>
      </c>
      <c r="T232" s="10" t="str">
        <v/>
      </c>
      <c r="U232" s="40"/>
      <c r="V232" s="98" t="str">
        <v/>
      </c>
      <c r="W232" s="98" t="str">
        <v/>
      </c>
      <c r="X232" s="98" t="str">
        <v/>
      </c>
      <c r="Y232" s="98" t="str">
        <v/>
      </c>
      <c r="Z232" s="99" t="str">
        <v/>
      </c>
      <c r="AA232" s="102" t="str">
        <v/>
      </c>
      <c r="AB232" s="40"/>
    </row>
    <row r="233" spans="1:28" ht="12.75" customHeight="1" x14ac:dyDescent="0.2">
      <c r="A233" s="6">
        <v>11689</v>
      </c>
      <c r="B233" s="7">
        <v>-0.10344827586206895</v>
      </c>
      <c r="C233" s="7" t="str">
        <v/>
      </c>
      <c r="D233" s="7">
        <v>-5.3540012555675309E-2</v>
      </c>
      <c r="E233" s="7">
        <v>-3.2476872597476891E-2</v>
      </c>
      <c r="F233" s="7">
        <v>-1.8485601576400112E-2</v>
      </c>
      <c r="G233" s="7" t="str">
        <v/>
      </c>
      <c r="H233" s="7">
        <v>-0.10062893081761004</v>
      </c>
      <c r="I233" s="8">
        <v>7.8</v>
      </c>
      <c r="J233" s="8" t="str">
        <v/>
      </c>
      <c r="K233" s="40"/>
      <c r="L233" s="9" t="str">
        <v/>
      </c>
      <c r="M233" s="9" t="str">
        <v/>
      </c>
      <c r="N233" s="9" t="str">
        <v/>
      </c>
      <c r="O233" s="9" t="str">
        <v/>
      </c>
      <c r="P233" s="9" t="str">
        <v/>
      </c>
      <c r="Q233" s="9" t="str">
        <v/>
      </c>
      <c r="R233" s="20" t="str">
        <v/>
      </c>
      <c r="S233" s="10" t="str">
        <v/>
      </c>
      <c r="T233" s="10" t="str">
        <v/>
      </c>
      <c r="U233" s="40"/>
      <c r="V233" s="98" t="str">
        <v/>
      </c>
      <c r="W233" s="98" t="str">
        <v/>
      </c>
      <c r="X233" s="98" t="str">
        <v/>
      </c>
      <c r="Y233" s="98" t="str">
        <v/>
      </c>
      <c r="Z233" s="99" t="str">
        <v/>
      </c>
      <c r="AA233" s="102" t="str">
        <v/>
      </c>
      <c r="AB233" s="40"/>
    </row>
    <row r="234" spans="1:28" ht="12.75" customHeight="1" x14ac:dyDescent="0.2">
      <c r="A234" s="6">
        <v>11720</v>
      </c>
      <c r="B234" s="7">
        <v>-0.11627906976744184</v>
      </c>
      <c r="C234" s="7" t="str">
        <v/>
      </c>
      <c r="D234" s="7">
        <v>-6.1699556404279821E-2</v>
      </c>
      <c r="E234" s="7">
        <v>-3.7490215687650208E-2</v>
      </c>
      <c r="F234" s="7">
        <v>-1.99842296829017E-2</v>
      </c>
      <c r="G234" s="7" t="str">
        <v/>
      </c>
      <c r="H234" s="7">
        <v>-0.10191082802547768</v>
      </c>
      <c r="I234" s="8">
        <v>7.6</v>
      </c>
      <c r="J234" s="8" t="str">
        <v/>
      </c>
      <c r="K234" s="40"/>
      <c r="L234" s="9" t="str">
        <v/>
      </c>
      <c r="M234" s="9" t="str">
        <v/>
      </c>
      <c r="N234" s="9" t="str">
        <v/>
      </c>
      <c r="O234" s="9" t="str">
        <v/>
      </c>
      <c r="P234" s="9" t="str">
        <v/>
      </c>
      <c r="Q234" s="9" t="str">
        <v/>
      </c>
      <c r="R234" s="20" t="str">
        <v/>
      </c>
      <c r="S234" s="10" t="str">
        <v/>
      </c>
      <c r="T234" s="10" t="str">
        <v/>
      </c>
      <c r="U234" s="40"/>
      <c r="V234" s="98" t="str">
        <v/>
      </c>
      <c r="W234" s="98" t="str">
        <v/>
      </c>
      <c r="X234" s="98" t="str">
        <v/>
      </c>
      <c r="Y234" s="98" t="str">
        <v/>
      </c>
      <c r="Z234" s="99" t="str">
        <v/>
      </c>
      <c r="AA234" s="102" t="str">
        <v/>
      </c>
      <c r="AB234" s="40"/>
    </row>
    <row r="235" spans="1:28" ht="12.75" customHeight="1" x14ac:dyDescent="0.2">
      <c r="A235" s="6">
        <v>11749</v>
      </c>
      <c r="B235" s="7">
        <v>-0.10588235294117654</v>
      </c>
      <c r="C235" s="7" t="str">
        <v/>
      </c>
      <c r="D235" s="7">
        <v>-6.1699556404279821E-2</v>
      </c>
      <c r="E235" s="7">
        <v>-3.5384047215705317E-2</v>
      </c>
      <c r="F235" s="7">
        <v>-1.8924169947934222E-2</v>
      </c>
      <c r="G235" s="7" t="str">
        <v/>
      </c>
      <c r="H235" s="7">
        <v>-0.10256410256410253</v>
      </c>
      <c r="I235" s="8">
        <v>7.6</v>
      </c>
      <c r="J235" s="8" t="str">
        <v/>
      </c>
      <c r="K235" s="40"/>
      <c r="L235" s="9" t="str">
        <v/>
      </c>
      <c r="M235" s="9" t="str">
        <v/>
      </c>
      <c r="N235" s="9" t="str">
        <v/>
      </c>
      <c r="O235" s="9" t="str">
        <v/>
      </c>
      <c r="P235" s="9" t="str">
        <v/>
      </c>
      <c r="Q235" s="9" t="str">
        <v/>
      </c>
      <c r="R235" s="20" t="str">
        <v/>
      </c>
      <c r="S235" s="10" t="str">
        <v/>
      </c>
      <c r="T235" s="10" t="str">
        <v/>
      </c>
      <c r="U235" s="40"/>
      <c r="V235" s="98" t="str">
        <v/>
      </c>
      <c r="W235" s="98" t="str">
        <v/>
      </c>
      <c r="X235" s="98" t="str">
        <v/>
      </c>
      <c r="Y235" s="98" t="str">
        <v/>
      </c>
      <c r="Z235" s="99" t="str">
        <v/>
      </c>
      <c r="AA235" s="102" t="str">
        <v/>
      </c>
      <c r="AB235" s="40"/>
    </row>
    <row r="236" spans="1:28" ht="12.75" customHeight="1" x14ac:dyDescent="0.2">
      <c r="A236" s="6">
        <v>11780</v>
      </c>
      <c r="B236" s="7">
        <v>-9.5238095238095344E-2</v>
      </c>
      <c r="C236" s="7" t="str">
        <v/>
      </c>
      <c r="D236" s="7">
        <v>-5.8275071876679796E-2</v>
      </c>
      <c r="E236" s="7">
        <v>-3.3249920256710586E-2</v>
      </c>
      <c r="F236" s="7">
        <v>-1.8924169947934222E-2</v>
      </c>
      <c r="G236" s="7" t="str">
        <v/>
      </c>
      <c r="H236" s="7">
        <v>-0.10322580645161283</v>
      </c>
      <c r="I236" s="8">
        <v>7.6</v>
      </c>
      <c r="J236" s="8" t="str">
        <v/>
      </c>
      <c r="K236" s="40"/>
      <c r="L236" s="9" t="str">
        <v/>
      </c>
      <c r="M236" s="9" t="str">
        <v/>
      </c>
      <c r="N236" s="9" t="str">
        <v/>
      </c>
      <c r="O236" s="9" t="str">
        <v/>
      </c>
      <c r="P236" s="9" t="str">
        <v/>
      </c>
      <c r="Q236" s="9" t="str">
        <v/>
      </c>
      <c r="R236" s="20" t="str">
        <v/>
      </c>
      <c r="S236" s="10" t="str">
        <v/>
      </c>
      <c r="T236" s="10" t="str">
        <v/>
      </c>
      <c r="U236" s="40"/>
      <c r="V236" s="98" t="str">
        <v/>
      </c>
      <c r="W236" s="98" t="str">
        <v/>
      </c>
      <c r="X236" s="98" t="str">
        <v/>
      </c>
      <c r="Y236" s="98" t="str">
        <v/>
      </c>
      <c r="Z236" s="98" t="str">
        <v/>
      </c>
      <c r="AA236" s="102" t="str">
        <v/>
      </c>
      <c r="AB236" s="40"/>
    </row>
    <row r="237" spans="1:28" ht="12.75" customHeight="1" x14ac:dyDescent="0.2">
      <c r="A237" s="6">
        <v>11810</v>
      </c>
      <c r="B237" s="7">
        <v>-0.10843373493975905</v>
      </c>
      <c r="C237" s="7" t="str">
        <v/>
      </c>
      <c r="D237" s="7">
        <v>-7.0003535648792026E-2</v>
      </c>
      <c r="E237" s="7">
        <v>-3.8392499706172312E-2</v>
      </c>
      <c r="F237" s="7">
        <v>-2.0467087986261845E-2</v>
      </c>
      <c r="G237" s="7" t="str">
        <v/>
      </c>
      <c r="H237" s="7">
        <v>-0.10457516339869288</v>
      </c>
      <c r="I237" s="8">
        <v>7.4</v>
      </c>
      <c r="J237" s="8" t="str">
        <v/>
      </c>
      <c r="K237" s="40"/>
      <c r="L237" s="9" t="str">
        <v/>
      </c>
      <c r="M237" s="9" t="str">
        <v/>
      </c>
      <c r="N237" s="9" t="str">
        <v/>
      </c>
      <c r="O237" s="9" t="str">
        <v/>
      </c>
      <c r="P237" s="9" t="str">
        <v/>
      </c>
      <c r="Q237" s="9" t="str">
        <v/>
      </c>
      <c r="R237" s="20" t="str">
        <v/>
      </c>
      <c r="S237" s="10" t="str">
        <v/>
      </c>
      <c r="T237" s="10" t="str">
        <v/>
      </c>
      <c r="U237" s="40"/>
      <c r="V237" s="98" t="str">
        <v/>
      </c>
      <c r="W237" s="98" t="str">
        <v/>
      </c>
      <c r="X237" s="98" t="str">
        <v/>
      </c>
      <c r="Y237" s="98" t="str">
        <v/>
      </c>
      <c r="Z237" s="98" t="str">
        <v/>
      </c>
      <c r="AA237" s="102" t="str">
        <v/>
      </c>
      <c r="AB237" s="40"/>
    </row>
    <row r="238" spans="1:28" ht="12.75" customHeight="1" x14ac:dyDescent="0.2">
      <c r="A238" s="6">
        <v>11841</v>
      </c>
      <c r="B238" s="7">
        <v>-9.7560975609755962E-2</v>
      </c>
      <c r="C238" s="7" t="str">
        <v/>
      </c>
      <c r="D238" s="7">
        <v>-7.0003535648792026E-2</v>
      </c>
      <c r="E238" s="7">
        <v>-3.8392499706172312E-2</v>
      </c>
      <c r="F238" s="7">
        <v>-2.0467087986261845E-2</v>
      </c>
      <c r="G238" s="7" t="str">
        <v/>
      </c>
      <c r="H238" s="7">
        <v>-9.9337748344370813E-2</v>
      </c>
      <c r="I238" s="8">
        <v>7.4</v>
      </c>
      <c r="J238" s="8" t="str">
        <v/>
      </c>
      <c r="K238" s="40"/>
      <c r="L238" s="9" t="str">
        <v/>
      </c>
      <c r="M238" s="9" t="str">
        <v/>
      </c>
      <c r="N238" s="9" t="str">
        <v/>
      </c>
      <c r="O238" s="9" t="str">
        <v/>
      </c>
      <c r="P238" s="9" t="str">
        <v/>
      </c>
      <c r="Q238" s="9" t="str">
        <v/>
      </c>
      <c r="R238" s="20" t="str">
        <v/>
      </c>
      <c r="S238" s="10" t="str">
        <v/>
      </c>
      <c r="T238" s="10" t="str">
        <v/>
      </c>
      <c r="U238" s="40"/>
      <c r="V238" s="98" t="str">
        <v/>
      </c>
      <c r="W238" s="98" t="str">
        <v/>
      </c>
      <c r="X238" s="98" t="str">
        <v/>
      </c>
      <c r="Y238" s="98" t="str">
        <v/>
      </c>
      <c r="Z238" s="98" t="str">
        <v/>
      </c>
      <c r="AA238" s="102" t="str">
        <v/>
      </c>
      <c r="AB238" s="40"/>
    </row>
    <row r="239" spans="1:28" ht="12.75" customHeight="1" x14ac:dyDescent="0.2">
      <c r="A239" s="6">
        <v>11871</v>
      </c>
      <c r="B239" s="7">
        <v>-8.6419753086419693E-2</v>
      </c>
      <c r="C239" s="7" t="str">
        <v/>
      </c>
      <c r="D239" s="7">
        <v>-7.0003535648792026E-2</v>
      </c>
      <c r="E239" s="7">
        <v>-4.0515274281886393E-2</v>
      </c>
      <c r="F239" s="7">
        <v>-2.0467087986261845E-2</v>
      </c>
      <c r="G239" s="7" t="str">
        <v/>
      </c>
      <c r="H239" s="7">
        <v>-9.9337748344370813E-2</v>
      </c>
      <c r="I239" s="8">
        <v>7.4</v>
      </c>
      <c r="J239" s="8" t="str">
        <v/>
      </c>
      <c r="K239" s="40"/>
      <c r="L239" s="9" t="str">
        <v/>
      </c>
      <c r="M239" s="9" t="str">
        <v/>
      </c>
      <c r="N239" s="9" t="str">
        <v/>
      </c>
      <c r="O239" s="9" t="str">
        <v/>
      </c>
      <c r="P239" s="9" t="str">
        <v/>
      </c>
      <c r="Q239" s="9" t="str">
        <v/>
      </c>
      <c r="R239" s="20" t="str">
        <v/>
      </c>
      <c r="S239" s="10" t="str">
        <v/>
      </c>
      <c r="T239" s="10" t="str">
        <v/>
      </c>
      <c r="U239" s="40"/>
      <c r="V239" s="98" t="str">
        <v/>
      </c>
      <c r="W239" s="98" t="str">
        <v/>
      </c>
      <c r="X239" s="98" t="str">
        <v/>
      </c>
      <c r="Y239" s="98" t="str">
        <v/>
      </c>
      <c r="Z239" s="98" t="str">
        <v/>
      </c>
      <c r="AA239" s="102" t="str">
        <v/>
      </c>
      <c r="AB239" s="40"/>
    </row>
    <row r="240" spans="1:28" ht="12.75" customHeight="1" x14ac:dyDescent="0.2">
      <c r="A240" s="6">
        <v>11902</v>
      </c>
      <c r="B240" s="7">
        <v>-9.7560975609755962E-2</v>
      </c>
      <c r="C240" s="7" t="str">
        <v/>
      </c>
      <c r="D240" s="7">
        <v>-7.0003535648792026E-2</v>
      </c>
      <c r="E240" s="7">
        <v>-3.8392499706172312E-2</v>
      </c>
      <c r="F240" s="7">
        <v>-2.1537041628220788E-2</v>
      </c>
      <c r="G240" s="7" t="str">
        <v/>
      </c>
      <c r="H240" s="7">
        <v>-0.10596026490066224</v>
      </c>
      <c r="I240" s="8">
        <v>7.4</v>
      </c>
      <c r="J240" s="8" t="str">
        <v/>
      </c>
      <c r="K240" s="40"/>
      <c r="L240" s="9" t="str">
        <v/>
      </c>
      <c r="M240" s="9" t="str">
        <v/>
      </c>
      <c r="N240" s="9" t="str">
        <v/>
      </c>
      <c r="O240" s="9" t="str">
        <v/>
      </c>
      <c r="P240" s="9" t="str">
        <v/>
      </c>
      <c r="Q240" s="9" t="str">
        <v/>
      </c>
      <c r="R240" s="20" t="str">
        <v/>
      </c>
      <c r="S240" s="10" t="str">
        <v/>
      </c>
      <c r="T240" s="10" t="str">
        <v/>
      </c>
      <c r="U240" s="40"/>
      <c r="V240" s="98" t="str">
        <v/>
      </c>
      <c r="W240" s="98" t="str">
        <v/>
      </c>
      <c r="X240" s="98" t="str">
        <v/>
      </c>
      <c r="Y240" s="98" t="str">
        <v/>
      </c>
      <c r="Z240" s="98" t="str">
        <v/>
      </c>
      <c r="AA240" s="102" t="str">
        <v/>
      </c>
      <c r="AB240" s="40"/>
    </row>
    <row r="241" spans="1:28" ht="12.75" customHeight="1" x14ac:dyDescent="0.2">
      <c r="A241" s="6">
        <v>11933</v>
      </c>
      <c r="B241" s="7">
        <v>-8.6419753086419693E-2</v>
      </c>
      <c r="C241" s="7" t="str">
        <v/>
      </c>
      <c r="D241" s="7">
        <v>-7.0003535648792026E-2</v>
      </c>
      <c r="E241" s="7">
        <v>-3.8392499706172312E-2</v>
      </c>
      <c r="F241" s="7">
        <v>-2.1537041628220788E-2</v>
      </c>
      <c r="G241" s="7" t="str">
        <v/>
      </c>
      <c r="H241" s="7">
        <v>-0.10666666666666669</v>
      </c>
      <c r="I241" s="8">
        <v>7.4</v>
      </c>
      <c r="J241" s="8" t="str">
        <v/>
      </c>
      <c r="K241" s="40"/>
      <c r="L241" s="9" t="str">
        <v/>
      </c>
      <c r="M241" s="9" t="str">
        <v/>
      </c>
      <c r="N241" s="9" t="str">
        <v/>
      </c>
      <c r="O241" s="9" t="str">
        <v/>
      </c>
      <c r="P241" s="9" t="str">
        <v/>
      </c>
      <c r="Q241" s="9" t="str">
        <v/>
      </c>
      <c r="R241" s="20" t="str">
        <v/>
      </c>
      <c r="S241" s="10" t="str">
        <v/>
      </c>
      <c r="T241" s="10" t="str">
        <v/>
      </c>
      <c r="U241" s="40"/>
      <c r="V241" s="98" t="str">
        <v/>
      </c>
      <c r="W241" s="98" t="str">
        <v/>
      </c>
      <c r="X241" s="98" t="str">
        <v/>
      </c>
      <c r="Y241" s="98" t="str">
        <v/>
      </c>
      <c r="Z241" s="98" t="str">
        <v/>
      </c>
      <c r="AA241" s="102" t="str">
        <v/>
      </c>
      <c r="AB241" s="40"/>
    </row>
    <row r="242" spans="1:28" ht="12.75" customHeight="1" x14ac:dyDescent="0.2">
      <c r="A242" s="6">
        <v>11963</v>
      </c>
      <c r="B242" s="7">
        <v>-7.5949367088607667E-2</v>
      </c>
      <c r="C242" s="7" t="str">
        <v/>
      </c>
      <c r="D242" s="7">
        <v>-7.7541924459078593E-2</v>
      </c>
      <c r="E242" s="7">
        <v>-4.1005602210067882E-2</v>
      </c>
      <c r="F242" s="7">
        <v>-2.2867399060088944E-2</v>
      </c>
      <c r="G242" s="7" t="str">
        <v/>
      </c>
      <c r="H242" s="7">
        <v>-0.10738255033557043</v>
      </c>
      <c r="I242" s="8">
        <v>7.3</v>
      </c>
      <c r="J242" s="8" t="str">
        <v/>
      </c>
      <c r="K242" s="40"/>
      <c r="L242" s="9" t="str">
        <v/>
      </c>
      <c r="M242" s="9" t="str">
        <v/>
      </c>
      <c r="N242" s="9" t="str">
        <v/>
      </c>
      <c r="O242" s="9" t="str">
        <v/>
      </c>
      <c r="P242" s="9" t="str">
        <v/>
      </c>
      <c r="Q242" s="9" t="str">
        <v/>
      </c>
      <c r="R242" s="20" t="str">
        <v/>
      </c>
      <c r="S242" s="10" t="str">
        <v/>
      </c>
      <c r="T242" s="10" t="str">
        <v/>
      </c>
      <c r="U242" s="40"/>
      <c r="V242" s="98" t="str">
        <v/>
      </c>
      <c r="W242" s="98" t="str">
        <v/>
      </c>
      <c r="X242" s="98" t="str">
        <v/>
      </c>
      <c r="Y242" s="98" t="str">
        <v/>
      </c>
      <c r="Z242" s="98" t="str">
        <v/>
      </c>
      <c r="AA242" s="102" t="str">
        <v/>
      </c>
      <c r="AB242" s="40"/>
    </row>
    <row r="243" spans="1:28" ht="12.75" customHeight="1" x14ac:dyDescent="0.2">
      <c r="A243" s="6">
        <v>11994</v>
      </c>
      <c r="B243" s="7">
        <v>-7.5949367088607667E-2</v>
      </c>
      <c r="C243" s="7" t="str">
        <v/>
      </c>
      <c r="D243" s="7">
        <v>-7.7541924459078593E-2</v>
      </c>
      <c r="E243" s="7">
        <v>-4.3122608291300324E-2</v>
      </c>
      <c r="F243" s="7">
        <v>-2.2867399060088944E-2</v>
      </c>
      <c r="G243" s="7" t="str">
        <v/>
      </c>
      <c r="H243" s="7">
        <v>-0.10204081632653061</v>
      </c>
      <c r="I243" s="8">
        <v>7.3</v>
      </c>
      <c r="J243" s="8" t="str">
        <v/>
      </c>
      <c r="K243" s="40"/>
      <c r="L243" s="9" t="str">
        <v/>
      </c>
      <c r="M243" s="9" t="str">
        <v/>
      </c>
      <c r="N243" s="9" t="str">
        <v/>
      </c>
      <c r="O243" s="9" t="str">
        <v/>
      </c>
      <c r="P243" s="9" t="str">
        <v/>
      </c>
      <c r="Q243" s="9" t="str">
        <v/>
      </c>
      <c r="R243" s="20" t="str">
        <v/>
      </c>
      <c r="S243" s="10" t="str">
        <v/>
      </c>
      <c r="T243" s="10" t="str">
        <v/>
      </c>
      <c r="U243" s="40"/>
      <c r="V243" s="98" t="str">
        <v/>
      </c>
      <c r="W243" s="98" t="str">
        <v/>
      </c>
      <c r="X243" s="98" t="str">
        <v/>
      </c>
      <c r="Y243" s="98" t="str">
        <v/>
      </c>
      <c r="Z243" s="98" t="str">
        <v/>
      </c>
      <c r="AA243" s="102" t="str">
        <v/>
      </c>
      <c r="AB243" s="40"/>
    </row>
    <row r="244" spans="1:28" ht="12.75" customHeight="1" x14ac:dyDescent="0.2">
      <c r="A244" s="6">
        <v>12024</v>
      </c>
      <c r="B244" s="7">
        <v>-7.5949367088607667E-2</v>
      </c>
      <c r="C244" s="7" t="str">
        <v/>
      </c>
      <c r="D244" s="7">
        <v>-8.0824721177401915E-2</v>
      </c>
      <c r="E244" s="7">
        <v>-4.3122608291300324E-2</v>
      </c>
      <c r="F244" s="7">
        <v>-2.2867399060088944E-2</v>
      </c>
      <c r="G244" s="7" t="str">
        <v/>
      </c>
      <c r="H244" s="7">
        <v>-0.10273972602739723</v>
      </c>
      <c r="I244" s="8">
        <v>7.3</v>
      </c>
      <c r="J244" s="8" t="str">
        <v/>
      </c>
      <c r="K244" s="40"/>
      <c r="L244" s="9" t="str">
        <v/>
      </c>
      <c r="M244" s="9" t="str">
        <v/>
      </c>
      <c r="N244" s="9" t="str">
        <v/>
      </c>
      <c r="O244" s="9" t="str">
        <v/>
      </c>
      <c r="P244" s="9" t="str">
        <v/>
      </c>
      <c r="Q244" s="9" t="str">
        <v/>
      </c>
      <c r="R244" s="20" t="str">
        <v/>
      </c>
      <c r="S244" s="10" t="str">
        <v/>
      </c>
      <c r="T244" s="10" t="str">
        <v/>
      </c>
      <c r="U244" s="40"/>
      <c r="V244" s="98" t="str">
        <v/>
      </c>
      <c r="W244" s="98" t="str">
        <v/>
      </c>
      <c r="X244" s="98" t="str">
        <v/>
      </c>
      <c r="Y244" s="98" t="str">
        <v/>
      </c>
      <c r="Z244" s="98" t="str">
        <v/>
      </c>
      <c r="AA244" s="102" t="str">
        <v/>
      </c>
      <c r="AB244" s="40"/>
    </row>
    <row r="245" spans="1:28" ht="12.75" customHeight="1" x14ac:dyDescent="0.2">
      <c r="A245" s="6">
        <v>12055</v>
      </c>
      <c r="B245" s="7">
        <v>-7.6923076923076872E-2</v>
      </c>
      <c r="C245" s="7" t="str">
        <v/>
      </c>
      <c r="D245" s="7">
        <v>-8.5041180824173446E-2</v>
      </c>
      <c r="E245" s="7">
        <v>-4.7842190461557577E-2</v>
      </c>
      <c r="F245" s="7">
        <v>-2.4214260434985424E-2</v>
      </c>
      <c r="G245" s="7" t="str">
        <v/>
      </c>
      <c r="H245" s="7">
        <v>-9.7902097902097918E-2</v>
      </c>
      <c r="I245" s="8">
        <v>7.2</v>
      </c>
      <c r="J245" s="8" t="str">
        <v/>
      </c>
      <c r="K245" s="40"/>
      <c r="L245" s="9" t="str">
        <v/>
      </c>
      <c r="M245" s="9" t="str">
        <v/>
      </c>
      <c r="N245" s="9" t="str">
        <v/>
      </c>
      <c r="O245" s="9" t="str">
        <v/>
      </c>
      <c r="P245" s="9" t="str">
        <v/>
      </c>
      <c r="Q245" s="9" t="str">
        <v/>
      </c>
      <c r="R245" s="20" t="str">
        <v/>
      </c>
      <c r="S245" s="10" t="str">
        <v/>
      </c>
      <c r="T245" s="10" t="str">
        <v/>
      </c>
      <c r="U245" s="40"/>
      <c r="V245" s="98" t="str">
        <v/>
      </c>
      <c r="W245" s="98" t="str">
        <v/>
      </c>
      <c r="X245" s="98" t="str">
        <v/>
      </c>
      <c r="Y245" s="98" t="str">
        <v/>
      </c>
      <c r="Z245" s="98" t="str">
        <v/>
      </c>
      <c r="AA245" s="102" t="str">
        <v/>
      </c>
      <c r="AB245" s="40"/>
    </row>
    <row r="246" spans="1:28" ht="12.75" customHeight="1" x14ac:dyDescent="0.2">
      <c r="A246" s="6">
        <v>12086</v>
      </c>
      <c r="B246" s="7">
        <v>-5.2631578947368363E-2</v>
      </c>
      <c r="C246" s="7" t="str">
        <v/>
      </c>
      <c r="D246" s="7">
        <v>-8.5041180824173446E-2</v>
      </c>
      <c r="E246" s="7">
        <v>-4.7842190461557577E-2</v>
      </c>
      <c r="F246" s="7">
        <v>-2.4214260434985424E-2</v>
      </c>
      <c r="G246" s="7" t="str">
        <v/>
      </c>
      <c r="H246" s="7">
        <v>-9.9290780141844004E-2</v>
      </c>
      <c r="I246" s="8">
        <v>7.2</v>
      </c>
      <c r="J246" s="8" t="str">
        <v/>
      </c>
      <c r="K246" s="40"/>
      <c r="L246" s="9" t="str">
        <v/>
      </c>
      <c r="M246" s="9" t="str">
        <v/>
      </c>
      <c r="N246" s="9" t="str">
        <v/>
      </c>
      <c r="O246" s="9" t="str">
        <v/>
      </c>
      <c r="P246" s="9" t="str">
        <v/>
      </c>
      <c r="Q246" s="9" t="str">
        <v/>
      </c>
      <c r="R246" s="20" t="str">
        <v/>
      </c>
      <c r="S246" s="10" t="str">
        <v/>
      </c>
      <c r="T246" s="10" t="str">
        <v/>
      </c>
      <c r="U246" s="40"/>
      <c r="V246" s="98" t="str">
        <v/>
      </c>
      <c r="W246" s="98" t="str">
        <v/>
      </c>
      <c r="X246" s="98" t="str">
        <v/>
      </c>
      <c r="Y246" s="98" t="str">
        <v/>
      </c>
      <c r="Z246" s="98" t="str">
        <v/>
      </c>
      <c r="AA246" s="102" t="str">
        <v/>
      </c>
      <c r="AB246" s="40"/>
    </row>
    <row r="247" spans="1:28" ht="12.75" customHeight="1" x14ac:dyDescent="0.2">
      <c r="A247" s="6">
        <v>12114</v>
      </c>
      <c r="B247" s="7">
        <v>-6.5789473684210509E-2</v>
      </c>
      <c r="C247" s="7" t="str">
        <v/>
      </c>
      <c r="D247" s="7">
        <v>-8.6044325953325895E-2</v>
      </c>
      <c r="E247" s="7">
        <v>-4.8424194447653335E-2</v>
      </c>
      <c r="F247" s="7">
        <v>-2.6630934188107913E-2</v>
      </c>
      <c r="G247" s="7" t="str">
        <v/>
      </c>
      <c r="H247" s="7">
        <v>-9.9999999999999978E-2</v>
      </c>
      <c r="I247" s="8">
        <v>7.1</v>
      </c>
      <c r="J247" s="8" t="str">
        <v/>
      </c>
      <c r="K247" s="40"/>
      <c r="L247" s="9" t="str">
        <v/>
      </c>
      <c r="M247" s="9" t="str">
        <v/>
      </c>
      <c r="N247" s="9" t="str">
        <v/>
      </c>
      <c r="O247" s="9" t="str">
        <v/>
      </c>
      <c r="P247" s="9" t="str">
        <v/>
      </c>
      <c r="Q247" s="9" t="str">
        <v/>
      </c>
      <c r="R247" s="20" t="str">
        <v/>
      </c>
      <c r="S247" s="10" t="str">
        <v/>
      </c>
      <c r="T247" s="10" t="str">
        <v/>
      </c>
      <c r="U247" s="40"/>
      <c r="V247" s="98" t="str">
        <v/>
      </c>
      <c r="W247" s="98" t="str">
        <v/>
      </c>
      <c r="X247" s="98" t="str">
        <v/>
      </c>
      <c r="Y247" s="98" t="str">
        <v/>
      </c>
      <c r="Z247" s="98" t="str">
        <v/>
      </c>
      <c r="AA247" s="102" t="str">
        <v/>
      </c>
      <c r="AB247" s="40"/>
    </row>
    <row r="248" spans="1:28" ht="12.75" customHeight="1" x14ac:dyDescent="0.2">
      <c r="A248" s="6">
        <v>12145</v>
      </c>
      <c r="B248" s="7">
        <v>-6.5789473684210509E-2</v>
      </c>
      <c r="C248" s="7" t="str">
        <v/>
      </c>
      <c r="D248" s="7">
        <v>-8.2744818369023809E-2</v>
      </c>
      <c r="E248" s="7">
        <v>-4.8424194447653335E-2</v>
      </c>
      <c r="F248" s="7">
        <v>-2.557806403521623E-2</v>
      </c>
      <c r="G248" s="7" t="str">
        <v/>
      </c>
      <c r="H248" s="7">
        <v>-9.3525179856115193E-2</v>
      </c>
      <c r="I248" s="8">
        <v>7.1</v>
      </c>
      <c r="J248" s="8" t="str">
        <v/>
      </c>
      <c r="K248" s="40"/>
      <c r="L248" s="9" t="str">
        <v/>
      </c>
      <c r="M248" s="9" t="str">
        <v/>
      </c>
      <c r="N248" s="9" t="str">
        <v/>
      </c>
      <c r="O248" s="9" t="str">
        <v/>
      </c>
      <c r="P248" s="9" t="str">
        <v/>
      </c>
      <c r="Q248" s="9" t="str">
        <v/>
      </c>
      <c r="R248" s="20" t="str">
        <v/>
      </c>
      <c r="S248" s="10" t="str">
        <v/>
      </c>
      <c r="T248" s="10" t="str">
        <v/>
      </c>
      <c r="U248" s="40"/>
      <c r="V248" s="98" t="str">
        <v/>
      </c>
      <c r="W248" s="98" t="str">
        <v/>
      </c>
      <c r="X248" s="98" t="str">
        <v/>
      </c>
      <c r="Y248" s="98" t="str">
        <v/>
      </c>
      <c r="Z248" s="98" t="str">
        <v/>
      </c>
      <c r="AA248" s="102" t="str">
        <v/>
      </c>
      <c r="AB248" s="40"/>
    </row>
    <row r="249" spans="1:28" ht="12.75" customHeight="1" x14ac:dyDescent="0.2">
      <c r="A249" s="6">
        <v>12175</v>
      </c>
      <c r="B249" s="7">
        <v>-4.0540540540540682E-2</v>
      </c>
      <c r="C249" s="7" t="str">
        <v/>
      </c>
      <c r="D249" s="7">
        <v>-8.2744818369023809E-2</v>
      </c>
      <c r="E249" s="7">
        <v>-4.6318917654029179E-2</v>
      </c>
      <c r="F249" s="7">
        <v>-2.557806403521623E-2</v>
      </c>
      <c r="G249" s="7" t="str">
        <v/>
      </c>
      <c r="H249" s="7">
        <v>-8.0291970802919721E-2</v>
      </c>
      <c r="I249" s="8">
        <v>7.1</v>
      </c>
      <c r="J249" s="8" t="str">
        <v/>
      </c>
      <c r="K249" s="40"/>
      <c r="L249" s="9" t="str">
        <v/>
      </c>
      <c r="M249" s="9" t="str">
        <v/>
      </c>
      <c r="N249" s="9" t="str">
        <v/>
      </c>
      <c r="O249" s="9" t="str">
        <v/>
      </c>
      <c r="P249" s="9" t="str">
        <v/>
      </c>
      <c r="Q249" s="9" t="str">
        <v/>
      </c>
      <c r="R249" s="20" t="str">
        <v/>
      </c>
      <c r="S249" s="10" t="str">
        <v/>
      </c>
      <c r="T249" s="10" t="str">
        <v/>
      </c>
      <c r="U249" s="40"/>
      <c r="V249" s="98" t="str">
        <v/>
      </c>
      <c r="W249" s="98" t="str">
        <v/>
      </c>
      <c r="X249" s="98" t="str">
        <v/>
      </c>
      <c r="Y249" s="98" t="str">
        <v/>
      </c>
      <c r="Z249" s="98" t="str">
        <v/>
      </c>
      <c r="AA249" s="102" t="str">
        <v/>
      </c>
      <c r="AB249" s="40"/>
    </row>
    <row r="250" spans="1:28" ht="12.75" customHeight="1" x14ac:dyDescent="0.2">
      <c r="A250" s="6">
        <v>12206</v>
      </c>
      <c r="B250" s="7">
        <v>-4.0540540540540682E-2</v>
      </c>
      <c r="C250" s="7" t="str">
        <v/>
      </c>
      <c r="D250" s="7">
        <v>-8.2744818369023809E-2</v>
      </c>
      <c r="E250" s="7">
        <v>-4.6318917654029179E-2</v>
      </c>
      <c r="F250" s="7">
        <v>-2.557806403521623E-2</v>
      </c>
      <c r="G250" s="7" t="str">
        <v/>
      </c>
      <c r="H250" s="7">
        <v>-6.6176470588235281E-2</v>
      </c>
      <c r="I250" s="8">
        <v>7.1</v>
      </c>
      <c r="J250" s="8" t="str">
        <v/>
      </c>
      <c r="K250" s="40"/>
      <c r="L250" s="9" t="str">
        <v/>
      </c>
      <c r="M250" s="9" t="str">
        <v/>
      </c>
      <c r="N250" s="9" t="str">
        <v/>
      </c>
      <c r="O250" s="9" t="str">
        <v/>
      </c>
      <c r="P250" s="9" t="str">
        <v/>
      </c>
      <c r="Q250" s="9" t="str">
        <v/>
      </c>
      <c r="R250" s="20" t="str">
        <v/>
      </c>
      <c r="S250" s="10" t="str">
        <v/>
      </c>
      <c r="T250" s="10" t="str">
        <v/>
      </c>
      <c r="U250" s="40"/>
      <c r="V250" s="98" t="str">
        <v/>
      </c>
      <c r="W250" s="98" t="str">
        <v/>
      </c>
      <c r="X250" s="98" t="str">
        <v/>
      </c>
      <c r="Y250" s="98" t="str">
        <v/>
      </c>
      <c r="Z250" s="98" t="str">
        <v/>
      </c>
      <c r="AA250" s="102" t="str">
        <v/>
      </c>
      <c r="AB250" s="40"/>
    </row>
    <row r="251" spans="1:28" ht="12.75" customHeight="1" x14ac:dyDescent="0.2">
      <c r="A251" s="6">
        <v>12236</v>
      </c>
      <c r="B251" s="7">
        <v>-4.0540540540540682E-2</v>
      </c>
      <c r="C251" s="7" t="str">
        <v/>
      </c>
      <c r="D251" s="7">
        <v>-8.2744818369023809E-2</v>
      </c>
      <c r="E251" s="7">
        <v>-4.6318917654029179E-2</v>
      </c>
      <c r="F251" s="7">
        <v>-2.4512529269418715E-2</v>
      </c>
      <c r="G251" s="7" t="str">
        <v/>
      </c>
      <c r="H251" s="7">
        <v>-3.6764705882352922E-2</v>
      </c>
      <c r="I251" s="8">
        <v>7.1</v>
      </c>
      <c r="J251" s="8" t="str">
        <v/>
      </c>
      <c r="K251" s="40"/>
      <c r="L251" s="9" t="str">
        <v/>
      </c>
      <c r="M251" s="9" t="str">
        <v/>
      </c>
      <c r="N251" s="9" t="str">
        <v/>
      </c>
      <c r="O251" s="9" t="str">
        <v/>
      </c>
      <c r="P251" s="9" t="str">
        <v/>
      </c>
      <c r="Q251" s="9" t="str">
        <v/>
      </c>
      <c r="R251" s="20" t="str">
        <v/>
      </c>
      <c r="S251" s="10" t="str">
        <v/>
      </c>
      <c r="T251" s="10" t="str">
        <v/>
      </c>
      <c r="U251" s="40"/>
      <c r="V251" s="98" t="str">
        <v/>
      </c>
      <c r="W251" s="98" t="str">
        <v/>
      </c>
      <c r="X251" s="98" t="str">
        <v/>
      </c>
      <c r="Y251" s="98" t="str">
        <v/>
      </c>
      <c r="Z251" s="98" t="str">
        <v/>
      </c>
      <c r="AA251" s="102" t="str">
        <v/>
      </c>
      <c r="AB251" s="40"/>
    </row>
    <row r="252" spans="1:28" ht="12.75" customHeight="1" x14ac:dyDescent="0.2">
      <c r="A252" s="6">
        <v>12267</v>
      </c>
      <c r="B252" s="7">
        <v>-2.7027027027027084E-2</v>
      </c>
      <c r="C252" s="7" t="str">
        <v/>
      </c>
      <c r="D252" s="7">
        <v>-7.8458516950154489E-2</v>
      </c>
      <c r="E252" s="7">
        <v>-4.7842190461557577E-2</v>
      </c>
      <c r="F252" s="7">
        <v>-2.4214260434985424E-2</v>
      </c>
      <c r="G252" s="7" t="str">
        <v/>
      </c>
      <c r="H252" s="7">
        <v>-2.2222222222222254E-2</v>
      </c>
      <c r="I252" s="8">
        <v>7.2</v>
      </c>
      <c r="J252" s="8" t="str">
        <v/>
      </c>
      <c r="K252" s="40"/>
      <c r="L252" s="9" t="str">
        <v/>
      </c>
      <c r="M252" s="9" t="str">
        <v/>
      </c>
      <c r="N252" s="9" t="str">
        <v/>
      </c>
      <c r="O252" s="9" t="str">
        <v/>
      </c>
      <c r="P252" s="9" t="str">
        <v/>
      </c>
      <c r="Q252" s="9" t="str">
        <v/>
      </c>
      <c r="R252" s="20" t="str">
        <v/>
      </c>
      <c r="S252" s="10" t="str">
        <v/>
      </c>
      <c r="T252" s="10" t="str">
        <v/>
      </c>
      <c r="U252" s="40"/>
      <c r="V252" s="98" t="str">
        <v/>
      </c>
      <c r="W252" s="98" t="str">
        <v/>
      </c>
      <c r="X252" s="98" t="str">
        <v/>
      </c>
      <c r="Y252" s="98" t="str">
        <v/>
      </c>
      <c r="Z252" s="98" t="str">
        <v/>
      </c>
      <c r="AA252" s="102" t="str">
        <v/>
      </c>
      <c r="AB252" s="40"/>
    </row>
    <row r="253" spans="1:28" ht="12.75" customHeight="1" x14ac:dyDescent="0.2">
      <c r="A253" s="6">
        <v>12298</v>
      </c>
      <c r="B253" s="7">
        <v>-2.7027027027027084E-2</v>
      </c>
      <c r="C253" s="7" t="str">
        <v/>
      </c>
      <c r="D253" s="7">
        <v>-6.8218328921385685E-2</v>
      </c>
      <c r="E253" s="7">
        <v>-4.7842190461557577E-2</v>
      </c>
      <c r="F253" s="7">
        <v>-2.4214260434985424E-2</v>
      </c>
      <c r="G253" s="7" t="str">
        <v/>
      </c>
      <c r="H253" s="7">
        <v>-1.4925373134328401E-2</v>
      </c>
      <c r="I253" s="8">
        <v>7.2</v>
      </c>
      <c r="J253" s="8" t="str">
        <v/>
      </c>
      <c r="K253" s="40"/>
      <c r="L253" s="9" t="str">
        <v/>
      </c>
      <c r="M253" s="9" t="str">
        <v/>
      </c>
      <c r="N253" s="9" t="str">
        <v/>
      </c>
      <c r="O253" s="9" t="str">
        <v/>
      </c>
      <c r="P253" s="9" t="str">
        <v/>
      </c>
      <c r="Q253" s="9" t="str">
        <v/>
      </c>
      <c r="R253" s="20" t="str">
        <v/>
      </c>
      <c r="S253" s="10" t="str">
        <v/>
      </c>
      <c r="T253" s="10" t="str">
        <v/>
      </c>
      <c r="U253" s="40"/>
      <c r="V253" s="98" t="str">
        <v/>
      </c>
      <c r="W253" s="98" t="str">
        <v/>
      </c>
      <c r="X253" s="98" t="str">
        <v/>
      </c>
      <c r="Y253" s="98" t="str">
        <v/>
      </c>
      <c r="Z253" s="98" t="str">
        <v/>
      </c>
      <c r="AA253" s="102" t="str">
        <v/>
      </c>
      <c r="AB253" s="40"/>
    </row>
    <row r="254" spans="1:28" ht="12.75" customHeight="1" x14ac:dyDescent="0.2">
      <c r="A254" s="6">
        <v>12328</v>
      </c>
      <c r="B254" s="7">
        <v>-2.7397260273972601E-2</v>
      </c>
      <c r="C254" s="7" t="str">
        <v/>
      </c>
      <c r="D254" s="7">
        <v>-7.2552259810316211E-2</v>
      </c>
      <c r="E254" s="7">
        <v>-5.0501890710642705E-2</v>
      </c>
      <c r="F254" s="7">
        <v>-2.557806403521623E-2</v>
      </c>
      <c r="G254" s="7" t="str">
        <v/>
      </c>
      <c r="H254" s="7">
        <v>-7.5187969924812581E-3</v>
      </c>
      <c r="I254" s="8">
        <v>7.1</v>
      </c>
      <c r="J254" s="8" t="str">
        <v/>
      </c>
      <c r="K254" s="40"/>
      <c r="L254" s="9" t="str">
        <v/>
      </c>
      <c r="M254" s="9" t="str">
        <v/>
      </c>
      <c r="N254" s="9" t="str">
        <v/>
      </c>
      <c r="O254" s="9" t="str">
        <v/>
      </c>
      <c r="P254" s="9" t="str">
        <v/>
      </c>
      <c r="Q254" s="9" t="str">
        <v/>
      </c>
      <c r="R254" s="20" t="str">
        <v/>
      </c>
      <c r="S254" s="10" t="str">
        <v/>
      </c>
      <c r="T254" s="10" t="str">
        <v/>
      </c>
      <c r="U254" s="40"/>
      <c r="V254" s="98" t="str">
        <v/>
      </c>
      <c r="W254" s="98" t="str">
        <v/>
      </c>
      <c r="X254" s="98" t="str">
        <v/>
      </c>
      <c r="Y254" s="98" t="str">
        <v/>
      </c>
      <c r="Z254" s="98" t="str">
        <v/>
      </c>
      <c r="AA254" s="102" t="str">
        <v/>
      </c>
      <c r="AB254" s="40"/>
    </row>
    <row r="255" spans="1:28" ht="12.75" customHeight="1" x14ac:dyDescent="0.2">
      <c r="A255" s="6">
        <v>12359</v>
      </c>
      <c r="B255" s="7">
        <v>-2.7397260273972601E-2</v>
      </c>
      <c r="C255" s="7" t="str">
        <v/>
      </c>
      <c r="D255" s="7">
        <v>-7.2552259810316211E-2</v>
      </c>
      <c r="E255" s="7">
        <v>-5.0501890710642705E-2</v>
      </c>
      <c r="F255" s="7">
        <v>-2.557806403521623E-2</v>
      </c>
      <c r="G255" s="7" t="str">
        <v/>
      </c>
      <c r="H255" s="7">
        <v>0</v>
      </c>
      <c r="I255" s="8">
        <v>7.1</v>
      </c>
      <c r="J255" s="8" t="str">
        <v/>
      </c>
      <c r="K255" s="40"/>
      <c r="L255" s="9" t="str">
        <v/>
      </c>
      <c r="M255" s="9" t="str">
        <v/>
      </c>
      <c r="N255" s="9" t="str">
        <v/>
      </c>
      <c r="O255" s="9" t="str">
        <v/>
      </c>
      <c r="P255" s="9" t="str">
        <v/>
      </c>
      <c r="Q255" s="9" t="str">
        <v/>
      </c>
      <c r="R255" s="20" t="str">
        <v/>
      </c>
      <c r="S255" s="10" t="str">
        <v/>
      </c>
      <c r="T255" s="10" t="str">
        <v/>
      </c>
      <c r="U255" s="40"/>
      <c r="V255" s="98" t="str">
        <v/>
      </c>
      <c r="W255" s="98" t="str">
        <v/>
      </c>
      <c r="X255" s="98" t="str">
        <v/>
      </c>
      <c r="Y255" s="98" t="str">
        <v/>
      </c>
      <c r="Z255" s="98" t="str">
        <v/>
      </c>
      <c r="AA255" s="102" t="str">
        <v/>
      </c>
      <c r="AB255" s="40"/>
    </row>
    <row r="256" spans="1:28" ht="12.75" customHeight="1" x14ac:dyDescent="0.2">
      <c r="A256" s="6">
        <v>12389</v>
      </c>
      <c r="B256" s="7">
        <v>-2.7397260273972601E-2</v>
      </c>
      <c r="C256" s="7" t="str">
        <v/>
      </c>
      <c r="D256" s="7">
        <v>-6.9052423854467304E-2</v>
      </c>
      <c r="E256" s="7">
        <v>-5.0501890710642705E-2</v>
      </c>
      <c r="F256" s="7">
        <v>-2.557806403521623E-2</v>
      </c>
      <c r="G256" s="7" t="str">
        <v/>
      </c>
      <c r="H256" s="7">
        <v>7.6335877862594437E-3</v>
      </c>
      <c r="I256" s="8">
        <v>7.1</v>
      </c>
      <c r="J256" s="8" t="str">
        <v/>
      </c>
      <c r="K256" s="40"/>
      <c r="L256" s="9" t="str">
        <v/>
      </c>
      <c r="M256" s="9" t="str">
        <v/>
      </c>
      <c r="N256" s="9" t="str">
        <v/>
      </c>
      <c r="O256" s="9" t="str">
        <v/>
      </c>
      <c r="P256" s="9" t="str">
        <v/>
      </c>
      <c r="Q256" s="9" t="str">
        <v/>
      </c>
      <c r="R256" s="20" t="str">
        <v/>
      </c>
      <c r="S256" s="10" t="str">
        <v/>
      </c>
      <c r="T256" s="10" t="str">
        <v/>
      </c>
      <c r="U256" s="40"/>
      <c r="V256" s="98" t="str">
        <v/>
      </c>
      <c r="W256" s="98" t="str">
        <v/>
      </c>
      <c r="X256" s="98" t="str">
        <v/>
      </c>
      <c r="Y256" s="98" t="str">
        <v/>
      </c>
      <c r="Z256" s="98" t="str">
        <v/>
      </c>
      <c r="AA256" s="102" t="str">
        <v/>
      </c>
      <c r="AB256" s="40"/>
    </row>
    <row r="257" spans="1:28" ht="12.75" customHeight="1" x14ac:dyDescent="0.2">
      <c r="A257" s="6">
        <v>12420</v>
      </c>
      <c r="B257" s="7">
        <v>0</v>
      </c>
      <c r="C257" s="7" t="str">
        <v/>
      </c>
      <c r="D257" s="7">
        <v>-6.1132264583130369E-2</v>
      </c>
      <c r="E257" s="7">
        <v>-4.7842190461557577E-2</v>
      </c>
      <c r="F257" s="7">
        <v>-2.4214260434985424E-2</v>
      </c>
      <c r="G257" s="7">
        <v>9.1577558276130233E-3</v>
      </c>
      <c r="H257" s="7">
        <v>2.3255813953488191E-2</v>
      </c>
      <c r="I257" s="8">
        <v>7.2</v>
      </c>
      <c r="J257" s="8" t="str">
        <v/>
      </c>
      <c r="K257" s="40"/>
      <c r="L257" s="9" t="str">
        <v/>
      </c>
      <c r="M257" s="9" t="str">
        <v/>
      </c>
      <c r="N257" s="9" t="str">
        <v/>
      </c>
      <c r="O257" s="9" t="str">
        <v/>
      </c>
      <c r="P257" s="9" t="str">
        <v/>
      </c>
      <c r="Q257" s="9" t="str">
        <v/>
      </c>
      <c r="R257" s="20" t="str">
        <v/>
      </c>
      <c r="S257" s="10" t="str">
        <v/>
      </c>
      <c r="T257" s="10" t="str">
        <v/>
      </c>
      <c r="U257" s="40"/>
      <c r="V257" s="98" t="str">
        <v/>
      </c>
      <c r="W257" s="98" t="str">
        <v/>
      </c>
      <c r="X257" s="98" t="str">
        <v/>
      </c>
      <c r="Y257" s="98" t="str">
        <v/>
      </c>
      <c r="Z257" s="98" t="str">
        <v/>
      </c>
      <c r="AA257" s="102" t="str">
        <v/>
      </c>
      <c r="AB257" s="40"/>
    </row>
    <row r="258" spans="1:28" ht="12.75" customHeight="1" x14ac:dyDescent="0.2">
      <c r="A258" s="6">
        <v>12451</v>
      </c>
      <c r="B258" s="7">
        <v>0</v>
      </c>
      <c r="C258" s="7" t="str">
        <v/>
      </c>
      <c r="D258" s="7">
        <v>-5.7507256674640628E-2</v>
      </c>
      <c r="E258" s="7">
        <v>-4.7842190461557577E-2</v>
      </c>
      <c r="F258" s="7">
        <v>-2.4214260434985424E-2</v>
      </c>
      <c r="G258" s="7">
        <v>9.1577558276130233E-3</v>
      </c>
      <c r="H258" s="7">
        <v>4.7244094488189115E-2</v>
      </c>
      <c r="I258" s="8">
        <v>7.2</v>
      </c>
      <c r="J258" s="8" t="str">
        <v/>
      </c>
      <c r="K258" s="40"/>
      <c r="L258" s="9" t="str">
        <v/>
      </c>
      <c r="M258" s="9" t="str">
        <v/>
      </c>
      <c r="N258" s="9" t="str">
        <v/>
      </c>
      <c r="O258" s="9" t="str">
        <v/>
      </c>
      <c r="P258" s="9" t="str">
        <v/>
      </c>
      <c r="Q258" s="9" t="str">
        <v/>
      </c>
      <c r="R258" s="20" t="str">
        <v/>
      </c>
      <c r="S258" s="10" t="str">
        <v/>
      </c>
      <c r="T258" s="10" t="str">
        <v/>
      </c>
      <c r="U258" s="40"/>
      <c r="V258" s="98" t="str">
        <v/>
      </c>
      <c r="W258" s="98" t="str">
        <v/>
      </c>
      <c r="X258" s="98" t="str">
        <v/>
      </c>
      <c r="Y258" s="98" t="str">
        <v/>
      </c>
      <c r="Z258" s="98" t="str">
        <v/>
      </c>
      <c r="AA258" s="102" t="str">
        <v/>
      </c>
      <c r="AB258" s="40"/>
    </row>
    <row r="259" spans="1:28" ht="12.75" customHeight="1" x14ac:dyDescent="0.2">
      <c r="A259" s="6">
        <v>12479</v>
      </c>
      <c r="B259" s="7">
        <v>2.8169014084507005E-2</v>
      </c>
      <c r="C259" s="7" t="str">
        <v/>
      </c>
      <c r="D259" s="7">
        <v>-4.946529476776218E-2</v>
      </c>
      <c r="E259" s="7">
        <v>-4.5211880180404562E-2</v>
      </c>
      <c r="F259" s="7">
        <v>-2.2867399060088944E-2</v>
      </c>
      <c r="G259" s="7">
        <v>9.8539777807828965E-3</v>
      </c>
      <c r="H259" s="7">
        <v>5.555555555555558E-2</v>
      </c>
      <c r="I259" s="8">
        <v>7.3</v>
      </c>
      <c r="J259" s="8" t="str">
        <v/>
      </c>
      <c r="K259" s="40"/>
      <c r="L259" s="9" t="str">
        <v/>
      </c>
      <c r="M259" s="9" t="str">
        <v/>
      </c>
      <c r="N259" s="9" t="str">
        <v/>
      </c>
      <c r="O259" s="9" t="str">
        <v/>
      </c>
      <c r="P259" s="9" t="str">
        <v/>
      </c>
      <c r="Q259" s="9" t="str">
        <v/>
      </c>
      <c r="R259" s="20" t="str">
        <v/>
      </c>
      <c r="S259" s="10" t="str">
        <v/>
      </c>
      <c r="T259" s="10" t="str">
        <v/>
      </c>
      <c r="U259" s="40"/>
      <c r="V259" s="98" t="str">
        <v/>
      </c>
      <c r="W259" s="98" t="str">
        <v/>
      </c>
      <c r="X259" s="98" t="str">
        <v/>
      </c>
      <c r="Y259" s="98" t="str">
        <v/>
      </c>
      <c r="Z259" s="98" t="str">
        <v/>
      </c>
      <c r="AA259" s="102" t="str">
        <v/>
      </c>
      <c r="AB259" s="40"/>
    </row>
    <row r="260" spans="1:28" ht="12.75" customHeight="1" x14ac:dyDescent="0.2">
      <c r="A260" s="6">
        <v>12510</v>
      </c>
      <c r="B260" s="7">
        <v>2.8169014084507005E-2</v>
      </c>
      <c r="C260" s="7" t="str">
        <v/>
      </c>
      <c r="D260" s="7">
        <v>-4.5708201542825511E-2</v>
      </c>
      <c r="E260" s="7">
        <v>-4.3122608291300324E-2</v>
      </c>
      <c r="F260" s="7">
        <v>-2.071740657258081E-2</v>
      </c>
      <c r="G260" s="7">
        <v>9.8539777807828965E-3</v>
      </c>
      <c r="H260" s="7">
        <v>5.555555555555558E-2</v>
      </c>
      <c r="I260" s="8">
        <v>7.3</v>
      </c>
      <c r="J260" s="8" t="str">
        <v/>
      </c>
      <c r="K260" s="40"/>
      <c r="L260" s="9" t="str">
        <v/>
      </c>
      <c r="M260" s="9" t="str">
        <v/>
      </c>
      <c r="N260" s="9" t="str">
        <v/>
      </c>
      <c r="O260" s="9" t="str">
        <v/>
      </c>
      <c r="P260" s="9" t="str">
        <v/>
      </c>
      <c r="Q260" s="9" t="str">
        <v/>
      </c>
      <c r="R260" s="20" t="str">
        <v/>
      </c>
      <c r="S260" s="10" t="str">
        <v/>
      </c>
      <c r="T260" s="10" t="str">
        <v/>
      </c>
      <c r="U260" s="40"/>
      <c r="V260" s="98" t="str">
        <v/>
      </c>
      <c r="W260" s="98" t="str">
        <v/>
      </c>
      <c r="X260" s="98" t="str">
        <v/>
      </c>
      <c r="Y260" s="98" t="str">
        <v/>
      </c>
      <c r="Z260" s="98" t="str">
        <v/>
      </c>
      <c r="AA260" s="102" t="str">
        <v/>
      </c>
      <c r="AB260" s="40"/>
    </row>
    <row r="261" spans="1:28" ht="12.75" customHeight="1" x14ac:dyDescent="0.2">
      <c r="A261" s="6">
        <v>12540</v>
      </c>
      <c r="B261" s="7">
        <v>1.4084507042253502E-2</v>
      </c>
      <c r="C261" s="7" t="str">
        <v/>
      </c>
      <c r="D261" s="7">
        <v>-4.6286050951047653E-2</v>
      </c>
      <c r="E261" s="7">
        <v>-4.7842190461557577E-2</v>
      </c>
      <c r="F261" s="7">
        <v>-2.0973947112312041E-2</v>
      </c>
      <c r="G261" s="7">
        <v>1.0006163950181168E-2</v>
      </c>
      <c r="H261" s="7">
        <v>5.555555555555558E-2</v>
      </c>
      <c r="I261" s="8">
        <v>7.2</v>
      </c>
      <c r="J261" s="8" t="str">
        <v/>
      </c>
      <c r="K261" s="40"/>
      <c r="L261" s="9" t="str">
        <v/>
      </c>
      <c r="M261" s="9" t="str">
        <v/>
      </c>
      <c r="N261" s="9" t="str">
        <v/>
      </c>
      <c r="O261" s="9" t="str">
        <v/>
      </c>
      <c r="P261" s="9" t="str">
        <v/>
      </c>
      <c r="Q261" s="9" t="str">
        <v/>
      </c>
      <c r="R261" s="20" t="str">
        <v/>
      </c>
      <c r="S261" s="10" t="str">
        <v/>
      </c>
      <c r="T261" s="10" t="str">
        <v/>
      </c>
      <c r="U261" s="40"/>
      <c r="V261" s="98" t="str">
        <v/>
      </c>
      <c r="W261" s="98" t="str">
        <v/>
      </c>
      <c r="X261" s="98" t="str">
        <v/>
      </c>
      <c r="Y261" s="98" t="str">
        <v/>
      </c>
      <c r="Z261" s="98" t="str">
        <v/>
      </c>
      <c r="AA261" s="102" t="str">
        <v/>
      </c>
      <c r="AB261" s="40"/>
    </row>
    <row r="262" spans="1:28" ht="12.75" customHeight="1" x14ac:dyDescent="0.2">
      <c r="A262" s="6">
        <v>12571</v>
      </c>
      <c r="B262" s="7">
        <v>1.4084507042253502E-2</v>
      </c>
      <c r="C262" s="7" t="str">
        <v/>
      </c>
      <c r="D262" s="7">
        <v>-4.2424818765730121E-2</v>
      </c>
      <c r="E262" s="7">
        <v>-4.7842190461557577E-2</v>
      </c>
      <c r="F262" s="7">
        <v>-1.9867065968887765E-2</v>
      </c>
      <c r="G262" s="7">
        <v>9.1577558276130233E-3</v>
      </c>
      <c r="H262" s="7">
        <v>5.5118110236220597E-2</v>
      </c>
      <c r="I262" s="8">
        <v>7.2</v>
      </c>
      <c r="J262" s="8" t="str">
        <v/>
      </c>
      <c r="K262" s="40"/>
      <c r="L262" s="9" t="str">
        <v/>
      </c>
      <c r="M262" s="9" t="str">
        <v/>
      </c>
      <c r="N262" s="9" t="str">
        <v/>
      </c>
      <c r="O262" s="9" t="str">
        <v/>
      </c>
      <c r="P262" s="9" t="str">
        <v/>
      </c>
      <c r="Q262" s="9" t="str">
        <v/>
      </c>
      <c r="R262" s="20" t="str">
        <v/>
      </c>
      <c r="S262" s="10" t="str">
        <v/>
      </c>
      <c r="T262" s="10" t="str">
        <v/>
      </c>
      <c r="U262" s="40"/>
      <c r="V262" s="98" t="str">
        <v/>
      </c>
      <c r="W262" s="98" t="str">
        <v/>
      </c>
      <c r="X262" s="98" t="str">
        <v/>
      </c>
      <c r="Y262" s="98" t="str">
        <v/>
      </c>
      <c r="Z262" s="98" t="str">
        <v/>
      </c>
      <c r="AA262" s="102" t="str">
        <v/>
      </c>
      <c r="AB262" s="40"/>
    </row>
    <row r="263" spans="1:28" ht="12.75" customHeight="1" x14ac:dyDescent="0.2">
      <c r="A263" s="6">
        <v>12601</v>
      </c>
      <c r="B263" s="7">
        <v>1.4084507042253502E-2</v>
      </c>
      <c r="C263" s="7" t="str">
        <v/>
      </c>
      <c r="D263" s="7">
        <v>-3.8500286461727762E-2</v>
      </c>
      <c r="E263" s="7">
        <v>-4.7842190461557577E-2</v>
      </c>
      <c r="F263" s="7">
        <v>-1.9867065968887765E-2</v>
      </c>
      <c r="G263" s="7">
        <v>1.0006163950181168E-2</v>
      </c>
      <c r="H263" s="7">
        <v>2.2900763358778775E-2</v>
      </c>
      <c r="I263" s="8">
        <v>7.2</v>
      </c>
      <c r="J263" s="8" t="str">
        <v/>
      </c>
      <c r="K263" s="40"/>
      <c r="L263" s="9" t="str">
        <v/>
      </c>
      <c r="M263" s="9" t="str">
        <v/>
      </c>
      <c r="N263" s="9" t="str">
        <v/>
      </c>
      <c r="O263" s="9" t="str">
        <v/>
      </c>
      <c r="P263" s="9" t="str">
        <v/>
      </c>
      <c r="Q263" s="9" t="str">
        <v/>
      </c>
      <c r="R263" s="20" t="str">
        <v/>
      </c>
      <c r="S263" s="10" t="str">
        <v/>
      </c>
      <c r="T263" s="10" t="str">
        <v/>
      </c>
      <c r="U263" s="40"/>
      <c r="V263" s="98" t="str">
        <v/>
      </c>
      <c r="W263" s="98" t="str">
        <v/>
      </c>
      <c r="X263" s="98" t="str">
        <v/>
      </c>
      <c r="Y263" s="98" t="str">
        <v/>
      </c>
      <c r="Z263" s="98" t="str">
        <v/>
      </c>
      <c r="AA263" s="102" t="str">
        <v/>
      </c>
      <c r="AB263" s="40"/>
    </row>
    <row r="264" spans="1:28" ht="12.75" customHeight="1" x14ac:dyDescent="0.2">
      <c r="A264" s="6">
        <v>12632</v>
      </c>
      <c r="B264" s="7">
        <v>0</v>
      </c>
      <c r="C264" s="7" t="str">
        <v/>
      </c>
      <c r="D264" s="7">
        <v>-4.2424818765730121E-2</v>
      </c>
      <c r="E264" s="7">
        <v>-4.7842190461557577E-2</v>
      </c>
      <c r="F264" s="7">
        <v>-2.2067231457071457E-2</v>
      </c>
      <c r="G264" s="7">
        <v>9.1577558276130233E-3</v>
      </c>
      <c r="H264" s="7">
        <v>1.5151515151515138E-2</v>
      </c>
      <c r="I264" s="8">
        <v>7.2</v>
      </c>
      <c r="J264" s="8" t="str">
        <v/>
      </c>
      <c r="K264" s="40"/>
      <c r="L264" s="9" t="str">
        <v/>
      </c>
      <c r="M264" s="9" t="str">
        <v/>
      </c>
      <c r="N264" s="9" t="str">
        <v/>
      </c>
      <c r="O264" s="9" t="str">
        <v/>
      </c>
      <c r="P264" s="9" t="str">
        <v/>
      </c>
      <c r="Q264" s="9" t="str">
        <v/>
      </c>
      <c r="R264" s="20" t="str">
        <v/>
      </c>
      <c r="S264" s="10" t="str">
        <v/>
      </c>
      <c r="T264" s="10" t="str">
        <v/>
      </c>
      <c r="U264" s="40"/>
      <c r="V264" s="98" t="str">
        <v/>
      </c>
      <c r="W264" s="98" t="str">
        <v/>
      </c>
      <c r="X264" s="98" t="str">
        <v/>
      </c>
      <c r="Y264" s="98" t="str">
        <v/>
      </c>
      <c r="Z264" s="98" t="str">
        <v/>
      </c>
      <c r="AA264" s="102" t="str">
        <v/>
      </c>
      <c r="AB264" s="40"/>
    </row>
    <row r="265" spans="1:28" ht="12.75" customHeight="1" x14ac:dyDescent="0.2">
      <c r="A265" s="6">
        <v>12663</v>
      </c>
      <c r="B265" s="7">
        <v>0</v>
      </c>
      <c r="C265" s="7" t="str">
        <v/>
      </c>
      <c r="D265" s="7">
        <v>-3.8500286461727762E-2</v>
      </c>
      <c r="E265" s="7">
        <v>-4.7842190461557577E-2</v>
      </c>
      <c r="F265" s="7">
        <v>-2.2067231457071457E-2</v>
      </c>
      <c r="G265" s="7">
        <v>9.1577558276130233E-3</v>
      </c>
      <c r="H265" s="7">
        <v>3.0303030303030276E-2</v>
      </c>
      <c r="I265" s="8">
        <v>7.2</v>
      </c>
      <c r="J265" s="8" t="str">
        <v/>
      </c>
      <c r="K265" s="40"/>
      <c r="L265" s="9" t="str">
        <v/>
      </c>
      <c r="M265" s="9" t="str">
        <v/>
      </c>
      <c r="N265" s="9" t="str">
        <v/>
      </c>
      <c r="O265" s="9" t="str">
        <v/>
      </c>
      <c r="P265" s="9" t="str">
        <v/>
      </c>
      <c r="Q265" s="9" t="str">
        <v/>
      </c>
      <c r="R265" s="20" t="str">
        <v/>
      </c>
      <c r="S265" s="10" t="str">
        <v/>
      </c>
      <c r="T265" s="10" t="str">
        <v/>
      </c>
      <c r="U265" s="40"/>
      <c r="V265" s="98" t="str">
        <v/>
      </c>
      <c r="W265" s="98" t="str">
        <v/>
      </c>
      <c r="X265" s="98" t="str">
        <v/>
      </c>
      <c r="Y265" s="98" t="str">
        <v/>
      </c>
      <c r="Z265" s="98" t="str">
        <v/>
      </c>
      <c r="AA265" s="102" t="str">
        <v/>
      </c>
      <c r="AB265" s="40"/>
    </row>
    <row r="266" spans="1:28" ht="12.75" customHeight="1" x14ac:dyDescent="0.2">
      <c r="A266" s="6">
        <v>12693</v>
      </c>
      <c r="B266" s="7">
        <v>1.4084507042253502E-2</v>
      </c>
      <c r="C266" s="7" t="str">
        <v/>
      </c>
      <c r="D266" s="7">
        <v>-3.0453889662115041E-2</v>
      </c>
      <c r="E266" s="7">
        <v>-4.9898706018031147E-2</v>
      </c>
      <c r="F266" s="7">
        <v>-2.2067231457071457E-2</v>
      </c>
      <c r="G266" s="7">
        <v>8.3240667194179885E-3</v>
      </c>
      <c r="H266" s="7">
        <v>2.2727272727272707E-2</v>
      </c>
      <c r="I266" s="8">
        <v>7.2</v>
      </c>
      <c r="J266" s="8" t="str">
        <v/>
      </c>
      <c r="K266" s="40"/>
      <c r="L266" s="9" t="str">
        <v/>
      </c>
      <c r="M266" s="9" t="str">
        <v/>
      </c>
      <c r="N266" s="9" t="str">
        <v/>
      </c>
      <c r="O266" s="9" t="str">
        <v/>
      </c>
      <c r="P266" s="9" t="str">
        <v/>
      </c>
      <c r="Q266" s="9" t="str">
        <v/>
      </c>
      <c r="R266" s="20" t="str">
        <v/>
      </c>
      <c r="S266" s="10" t="str">
        <v/>
      </c>
      <c r="T266" s="10" t="str">
        <v/>
      </c>
      <c r="U266" s="40"/>
      <c r="V266" s="98" t="str">
        <v/>
      </c>
      <c r="W266" s="98" t="str">
        <v/>
      </c>
      <c r="X266" s="98" t="str">
        <v/>
      </c>
      <c r="Y266" s="98" t="str">
        <v/>
      </c>
      <c r="Z266" s="98" t="str">
        <v/>
      </c>
      <c r="AA266" s="102" t="str">
        <v/>
      </c>
      <c r="AB266" s="40"/>
    </row>
    <row r="267" spans="1:28" ht="12.75" customHeight="1" x14ac:dyDescent="0.2">
      <c r="A267" s="6">
        <v>12724</v>
      </c>
      <c r="B267" s="7">
        <v>1.4084507042253502E-2</v>
      </c>
      <c r="C267" s="7" t="str">
        <v/>
      </c>
      <c r="D267" s="7">
        <v>-3.0453889662115041E-2</v>
      </c>
      <c r="E267" s="7">
        <v>-4.9898706018031147E-2</v>
      </c>
      <c r="F267" s="7">
        <v>-2.3147234343822487E-2</v>
      </c>
      <c r="G267" s="7">
        <v>8.3240667194179885E-3</v>
      </c>
      <c r="H267" s="7">
        <v>2.2727272727272707E-2</v>
      </c>
      <c r="I267" s="8">
        <v>7.2</v>
      </c>
      <c r="J267" s="8" t="str">
        <v/>
      </c>
      <c r="K267" s="40"/>
      <c r="L267" s="9" t="str">
        <v/>
      </c>
      <c r="M267" s="9" t="str">
        <v/>
      </c>
      <c r="N267" s="9" t="str">
        <v/>
      </c>
      <c r="O267" s="9" t="str">
        <v/>
      </c>
      <c r="P267" s="9" t="str">
        <v/>
      </c>
      <c r="Q267" s="9" t="str">
        <v/>
      </c>
      <c r="R267" s="20" t="str">
        <v/>
      </c>
      <c r="S267" s="10" t="str">
        <v/>
      </c>
      <c r="T267" s="10" t="str">
        <v/>
      </c>
      <c r="U267" s="40"/>
      <c r="V267" s="98" t="str">
        <v/>
      </c>
      <c r="W267" s="98" t="str">
        <v/>
      </c>
      <c r="X267" s="98" t="str">
        <v/>
      </c>
      <c r="Y267" s="98" t="str">
        <v/>
      </c>
      <c r="Z267" s="98" t="str">
        <v/>
      </c>
      <c r="AA267" s="102" t="str">
        <v/>
      </c>
      <c r="AB267" s="40"/>
    </row>
    <row r="268" spans="1:28" ht="12.75" customHeight="1" x14ac:dyDescent="0.2">
      <c r="A268" s="6">
        <v>12754</v>
      </c>
      <c r="B268" s="7">
        <v>1.4084507042253502E-2</v>
      </c>
      <c r="C268" s="7" t="str">
        <v/>
      </c>
      <c r="D268" s="7">
        <v>-3.0453889662115041E-2</v>
      </c>
      <c r="E268" s="7">
        <v>-5.1928855546191865E-2</v>
      </c>
      <c r="F268" s="7">
        <v>-2.3147234343822487E-2</v>
      </c>
      <c r="G268" s="7">
        <v>8.3240667194179885E-3</v>
      </c>
      <c r="H268" s="7">
        <v>1.5151515151515138E-2</v>
      </c>
      <c r="I268" s="8">
        <v>7.2</v>
      </c>
      <c r="J268" s="8" t="str">
        <v/>
      </c>
      <c r="K268" s="40"/>
      <c r="L268" s="9" t="str">
        <v/>
      </c>
      <c r="M268" s="9" t="str">
        <v/>
      </c>
      <c r="N268" s="9" t="str">
        <v/>
      </c>
      <c r="O268" s="9" t="str">
        <v/>
      </c>
      <c r="P268" s="9" t="str">
        <v/>
      </c>
      <c r="Q268" s="9" t="str">
        <v/>
      </c>
      <c r="R268" s="20" t="str">
        <v/>
      </c>
      <c r="S268" s="10" t="str">
        <v/>
      </c>
      <c r="T268" s="10" t="str">
        <v/>
      </c>
      <c r="U268" s="40"/>
      <c r="V268" s="98" t="str">
        <v/>
      </c>
      <c r="W268" s="98" t="str">
        <v/>
      </c>
      <c r="X268" s="98" t="str">
        <v/>
      </c>
      <c r="Y268" s="98" t="str">
        <v/>
      </c>
      <c r="Z268" s="98" t="str">
        <v/>
      </c>
      <c r="AA268" s="102" t="str">
        <v/>
      </c>
      <c r="AB268" s="40"/>
    </row>
    <row r="269" spans="1:28" ht="12.75" customHeight="1" x14ac:dyDescent="0.2">
      <c r="A269" s="6">
        <v>12785</v>
      </c>
      <c r="B269" s="7">
        <v>0</v>
      </c>
      <c r="C269" s="7" t="str">
        <v/>
      </c>
      <c r="D269" s="7">
        <v>-2.6328111832561674E-2</v>
      </c>
      <c r="E269" s="7">
        <v>-5.1928855546191865E-2</v>
      </c>
      <c r="F269" s="7">
        <v>-2.4214260434985424E-2</v>
      </c>
      <c r="G269" s="7">
        <v>8.3240667194179885E-3</v>
      </c>
      <c r="H269" s="7">
        <v>3.0303030303030276E-2</v>
      </c>
      <c r="I269" s="8">
        <v>7.2</v>
      </c>
      <c r="J269" s="8" t="str">
        <v/>
      </c>
      <c r="K269" s="40"/>
      <c r="L269" s="9" t="str">
        <v/>
      </c>
      <c r="M269" s="9" t="str">
        <v/>
      </c>
      <c r="N269" s="9" t="str">
        <v/>
      </c>
      <c r="O269" s="9" t="str">
        <v/>
      </c>
      <c r="P269" s="9" t="str">
        <v/>
      </c>
      <c r="Q269" s="9" t="str">
        <v/>
      </c>
      <c r="R269" s="20" t="str">
        <v/>
      </c>
      <c r="S269" s="10" t="str">
        <v/>
      </c>
      <c r="T269" s="10" t="str">
        <v/>
      </c>
      <c r="U269" s="40"/>
      <c r="V269" s="98" t="str">
        <v/>
      </c>
      <c r="W269" s="98" t="str">
        <v/>
      </c>
      <c r="X269" s="98" t="str">
        <v/>
      </c>
      <c r="Y269" s="98" t="str">
        <v/>
      </c>
      <c r="Z269" s="98" t="str">
        <v/>
      </c>
      <c r="AA269" s="102" t="str">
        <v/>
      </c>
      <c r="AB269" s="40"/>
    </row>
    <row r="270" spans="1:28" ht="12.75" customHeight="1" x14ac:dyDescent="0.2">
      <c r="A270" s="6">
        <v>12816</v>
      </c>
      <c r="B270" s="7">
        <v>0</v>
      </c>
      <c r="C270" s="7" t="str">
        <v/>
      </c>
      <c r="D270" s="7">
        <v>-1.7860974765877335E-2</v>
      </c>
      <c r="E270" s="7">
        <v>-5.1928855546191865E-2</v>
      </c>
      <c r="F270" s="7">
        <v>-2.4214260434985424E-2</v>
      </c>
      <c r="G270" s="7">
        <v>8.3240667194179885E-3</v>
      </c>
      <c r="H270" s="7">
        <v>3.007518796992481E-2</v>
      </c>
      <c r="I270" s="8">
        <v>7.2</v>
      </c>
      <c r="J270" s="8" t="str">
        <v/>
      </c>
      <c r="K270" s="40"/>
      <c r="L270" s="9" t="str">
        <v/>
      </c>
      <c r="M270" s="9" t="str">
        <v/>
      </c>
      <c r="N270" s="9" t="str">
        <v/>
      </c>
      <c r="O270" s="9" t="str">
        <v/>
      </c>
      <c r="P270" s="9" t="str">
        <v/>
      </c>
      <c r="Q270" s="9" t="str">
        <v/>
      </c>
      <c r="R270" s="20" t="str">
        <v/>
      </c>
      <c r="S270" s="10" t="str">
        <v/>
      </c>
      <c r="T270" s="10" t="str">
        <v/>
      </c>
      <c r="U270" s="40"/>
      <c r="V270" s="98" t="str">
        <v/>
      </c>
      <c r="W270" s="98" t="str">
        <v/>
      </c>
      <c r="X270" s="98" t="str">
        <v/>
      </c>
      <c r="Y270" s="98" t="str">
        <v/>
      </c>
      <c r="Z270" s="98" t="str">
        <v/>
      </c>
      <c r="AA270" s="102" t="str">
        <v/>
      </c>
      <c r="AB270" s="40"/>
    </row>
    <row r="271" spans="1:28" ht="12.75" customHeight="1" x14ac:dyDescent="0.2">
      <c r="A271" s="6">
        <v>12844</v>
      </c>
      <c r="B271" s="7">
        <v>-1.3698630136986245E-2</v>
      </c>
      <c r="C271" s="7" t="str">
        <v/>
      </c>
      <c r="D271" s="7">
        <v>-1.7860974765877335E-2</v>
      </c>
      <c r="E271" s="7">
        <v>-4.9898706018031147E-2</v>
      </c>
      <c r="F271" s="7">
        <v>-2.4214260434985424E-2</v>
      </c>
      <c r="G271" s="7">
        <v>8.3240667194179885E-3</v>
      </c>
      <c r="H271" s="7">
        <v>3.007518796992481E-2</v>
      </c>
      <c r="I271" s="8">
        <v>7.2</v>
      </c>
      <c r="J271" s="8" t="str">
        <v/>
      </c>
      <c r="K271" s="40"/>
      <c r="L271" s="9" t="str">
        <v/>
      </c>
      <c r="M271" s="9" t="str">
        <v/>
      </c>
      <c r="N271" s="9" t="str">
        <v/>
      </c>
      <c r="O271" s="9" t="str">
        <v/>
      </c>
      <c r="P271" s="9" t="str">
        <v/>
      </c>
      <c r="Q271" s="9" t="str">
        <v/>
      </c>
      <c r="R271" s="20" t="str">
        <v/>
      </c>
      <c r="S271" s="10" t="str">
        <v/>
      </c>
      <c r="T271" s="10" t="str">
        <v/>
      </c>
      <c r="U271" s="40"/>
      <c r="V271" s="98" t="str">
        <v/>
      </c>
      <c r="W271" s="98" t="str">
        <v/>
      </c>
      <c r="X271" s="98" t="str">
        <v/>
      </c>
      <c r="Y271" s="98" t="str">
        <v/>
      </c>
      <c r="Z271" s="98" t="str">
        <v/>
      </c>
      <c r="AA271" s="102" t="str">
        <v/>
      </c>
      <c r="AB271" s="40"/>
    </row>
    <row r="272" spans="1:28" ht="12.75" customHeight="1" x14ac:dyDescent="0.2">
      <c r="A272" s="6">
        <v>12875</v>
      </c>
      <c r="B272" s="7">
        <v>-1.3698630136986245E-2</v>
      </c>
      <c r="C272" s="7" t="str">
        <v/>
      </c>
      <c r="D272" s="7">
        <v>-1.7860974765877335E-2</v>
      </c>
      <c r="E272" s="7">
        <v>-4.7842190461557577E-2</v>
      </c>
      <c r="F272" s="7">
        <v>-2.3147234343822487E-2</v>
      </c>
      <c r="G272" s="7">
        <v>8.3240667194179885E-3</v>
      </c>
      <c r="H272" s="7">
        <v>3.7593984962406068E-2</v>
      </c>
      <c r="I272" s="8">
        <v>7.2</v>
      </c>
      <c r="J272" s="8" t="str">
        <v/>
      </c>
      <c r="K272" s="40"/>
      <c r="L272" s="9" t="str">
        <v/>
      </c>
      <c r="M272" s="9" t="str">
        <v/>
      </c>
      <c r="N272" s="9" t="str">
        <v/>
      </c>
      <c r="O272" s="9" t="str">
        <v/>
      </c>
      <c r="P272" s="9" t="str">
        <v/>
      </c>
      <c r="Q272" s="9" t="str">
        <v/>
      </c>
      <c r="R272" s="20" t="str">
        <v/>
      </c>
      <c r="S272" s="10" t="str">
        <v/>
      </c>
      <c r="T272" s="10" t="str">
        <v/>
      </c>
      <c r="U272" s="40"/>
      <c r="V272" s="98" t="str">
        <v/>
      </c>
      <c r="W272" s="98" t="str">
        <v/>
      </c>
      <c r="X272" s="98" t="str">
        <v/>
      </c>
      <c r="Y272" s="98" t="str">
        <v/>
      </c>
      <c r="Z272" s="98" t="str">
        <v/>
      </c>
      <c r="AA272" s="102" t="str">
        <v/>
      </c>
      <c r="AB272" s="40"/>
    </row>
    <row r="273" spans="1:28" ht="12.75" customHeight="1" x14ac:dyDescent="0.2">
      <c r="A273" s="6">
        <v>12905</v>
      </c>
      <c r="B273" s="7">
        <v>0</v>
      </c>
      <c r="C273" s="7" t="str">
        <v/>
      </c>
      <c r="D273" s="7">
        <v>-9.0914123068854824E-3</v>
      </c>
      <c r="E273" s="7">
        <v>-4.7842190461557577E-2</v>
      </c>
      <c r="F273" s="7">
        <v>-2.2067231457071457E-2</v>
      </c>
      <c r="G273" s="7">
        <v>8.3240667194179885E-3</v>
      </c>
      <c r="H273" s="7">
        <v>3.7593984962406068E-2</v>
      </c>
      <c r="I273" s="8">
        <v>7.2</v>
      </c>
      <c r="J273" s="8" t="str">
        <v/>
      </c>
      <c r="K273" s="40"/>
      <c r="L273" s="9" t="str">
        <v/>
      </c>
      <c r="M273" s="9" t="str">
        <v/>
      </c>
      <c r="N273" s="9" t="str">
        <v/>
      </c>
      <c r="O273" s="9" t="str">
        <v/>
      </c>
      <c r="P273" s="9" t="str">
        <v/>
      </c>
      <c r="Q273" s="9" t="str">
        <v/>
      </c>
      <c r="R273" s="20" t="str">
        <v/>
      </c>
      <c r="S273" s="10" t="str">
        <v/>
      </c>
      <c r="T273" s="10" t="str">
        <v/>
      </c>
      <c r="U273" s="40"/>
      <c r="V273" s="98" t="str">
        <v/>
      </c>
      <c r="W273" s="98" t="str">
        <v/>
      </c>
      <c r="X273" s="98" t="str">
        <v/>
      </c>
      <c r="Y273" s="98" t="str">
        <v/>
      </c>
      <c r="Z273" s="98" t="str">
        <v/>
      </c>
      <c r="AA273" s="102" t="str">
        <v/>
      </c>
      <c r="AB273" s="40"/>
    </row>
    <row r="274" spans="1:28" ht="12.75" customHeight="1" x14ac:dyDescent="0.2">
      <c r="A274" s="6">
        <v>12936</v>
      </c>
      <c r="B274" s="7">
        <v>0</v>
      </c>
      <c r="C274" s="7" t="str">
        <v/>
      </c>
      <c r="D274" s="7">
        <v>-9.0914123068854824E-3</v>
      </c>
      <c r="E274" s="7">
        <v>-4.7842190461557577E-2</v>
      </c>
      <c r="F274" s="7">
        <v>-2.2067231457071457E-2</v>
      </c>
      <c r="G274" s="7">
        <v>8.3240667194179885E-3</v>
      </c>
      <c r="H274" s="7">
        <v>2.2388059701492491E-2</v>
      </c>
      <c r="I274" s="8">
        <v>7.2</v>
      </c>
      <c r="J274" s="8" t="str">
        <v/>
      </c>
      <c r="K274" s="40"/>
      <c r="L274" s="9" t="str">
        <v/>
      </c>
      <c r="M274" s="9" t="str">
        <v/>
      </c>
      <c r="N274" s="9" t="str">
        <v/>
      </c>
      <c r="O274" s="9" t="str">
        <v/>
      </c>
      <c r="P274" s="9" t="str">
        <v/>
      </c>
      <c r="Q274" s="9" t="str">
        <v/>
      </c>
      <c r="R274" s="20" t="str">
        <v/>
      </c>
      <c r="S274" s="10" t="str">
        <v/>
      </c>
      <c r="T274" s="10" t="str">
        <v/>
      </c>
      <c r="U274" s="40"/>
      <c r="V274" s="98" t="str">
        <v/>
      </c>
      <c r="W274" s="98" t="str">
        <v/>
      </c>
      <c r="X274" s="98" t="str">
        <v/>
      </c>
      <c r="Y274" s="98" t="str">
        <v/>
      </c>
      <c r="Z274" s="98" t="str">
        <v/>
      </c>
      <c r="AA274" s="102" t="str">
        <v/>
      </c>
      <c r="AB274" s="40"/>
    </row>
    <row r="275" spans="1:28" ht="12.75" customHeight="1" x14ac:dyDescent="0.2">
      <c r="A275" s="6">
        <v>12966</v>
      </c>
      <c r="B275" s="7">
        <v>0</v>
      </c>
      <c r="C275" s="7" t="str">
        <v/>
      </c>
      <c r="D275" s="7">
        <v>-9.0914123068854824E-3</v>
      </c>
      <c r="E275" s="7">
        <v>-4.7842190461557577E-2</v>
      </c>
      <c r="F275" s="7">
        <v>-2.2067231457071457E-2</v>
      </c>
      <c r="G275" s="7">
        <v>8.3240667194179885E-3</v>
      </c>
      <c r="H275" s="7">
        <v>2.2388059701492491E-2</v>
      </c>
      <c r="I275" s="8">
        <v>7.2</v>
      </c>
      <c r="J275" s="8" t="str">
        <v/>
      </c>
      <c r="K275" s="40"/>
      <c r="L275" s="9" t="str">
        <v/>
      </c>
      <c r="M275" s="9" t="str">
        <v/>
      </c>
      <c r="N275" s="9" t="str">
        <v/>
      </c>
      <c r="O275" s="9" t="str">
        <v/>
      </c>
      <c r="P275" s="9" t="str">
        <v/>
      </c>
      <c r="Q275" s="9" t="str">
        <v/>
      </c>
      <c r="R275" s="20" t="str">
        <v/>
      </c>
      <c r="S275" s="10" t="str">
        <v/>
      </c>
      <c r="T275" s="10" t="str">
        <v/>
      </c>
      <c r="U275" s="40"/>
      <c r="V275" s="98" t="str">
        <v/>
      </c>
      <c r="W275" s="98" t="str">
        <v/>
      </c>
      <c r="X275" s="98" t="str">
        <v/>
      </c>
      <c r="Y275" s="98" t="str">
        <v/>
      </c>
      <c r="Z275" s="98" t="str">
        <v/>
      </c>
      <c r="AA275" s="102" t="str">
        <v/>
      </c>
      <c r="AB275" s="40"/>
    </row>
    <row r="276" spans="1:28" ht="12.75" customHeight="1" x14ac:dyDescent="0.2">
      <c r="A276" s="6">
        <v>12997</v>
      </c>
      <c r="B276" s="7">
        <v>0</v>
      </c>
      <c r="C276" s="7" t="str">
        <v/>
      </c>
      <c r="D276" s="7">
        <v>-9.0914123068854824E-3</v>
      </c>
      <c r="E276" s="7">
        <v>-4.7842190461557577E-2</v>
      </c>
      <c r="F276" s="7">
        <v>-2.3147234343822487E-2</v>
      </c>
      <c r="G276" s="7">
        <v>8.3240667194179885E-3</v>
      </c>
      <c r="H276" s="7">
        <v>2.2388059701492491E-2</v>
      </c>
      <c r="I276" s="8">
        <v>7.2</v>
      </c>
      <c r="J276" s="8" t="str">
        <v/>
      </c>
      <c r="K276" s="40"/>
      <c r="L276" s="9" t="str">
        <v/>
      </c>
      <c r="M276" s="9" t="str">
        <v/>
      </c>
      <c r="N276" s="9" t="str">
        <v/>
      </c>
      <c r="O276" s="9" t="str">
        <v/>
      </c>
      <c r="P276" s="9" t="str">
        <v/>
      </c>
      <c r="Q276" s="9" t="str">
        <v/>
      </c>
      <c r="R276" s="20" t="str">
        <v/>
      </c>
      <c r="S276" s="10" t="str">
        <v/>
      </c>
      <c r="T276" s="10" t="str">
        <v/>
      </c>
      <c r="U276" s="40"/>
      <c r="V276" s="98" t="str">
        <v/>
      </c>
      <c r="W276" s="98" t="str">
        <v/>
      </c>
      <c r="X276" s="98" t="str">
        <v/>
      </c>
      <c r="Y276" s="98" t="str">
        <v/>
      </c>
      <c r="Z276" s="98" t="str">
        <v/>
      </c>
      <c r="AA276" s="102" t="str">
        <v/>
      </c>
      <c r="AB276" s="40"/>
    </row>
    <row r="277" spans="1:28" ht="12.75" customHeight="1" x14ac:dyDescent="0.2">
      <c r="A277" s="6">
        <v>13028</v>
      </c>
      <c r="B277" s="7">
        <v>1.388888888888884E-2</v>
      </c>
      <c r="C277" s="7" t="str">
        <v/>
      </c>
      <c r="D277" s="7">
        <v>-4.5249487829740476E-3</v>
      </c>
      <c r="E277" s="7">
        <v>-3.8860179421811414E-2</v>
      </c>
      <c r="F277" s="7">
        <v>-2.1798900169960111E-2</v>
      </c>
      <c r="G277" s="7">
        <v>9.0197135071530266E-3</v>
      </c>
      <c r="H277" s="7">
        <v>7.3529411764705621E-3</v>
      </c>
      <c r="I277" s="8">
        <v>7.3</v>
      </c>
      <c r="J277" s="8" t="str">
        <v/>
      </c>
      <c r="K277" s="40"/>
      <c r="L277" s="9" t="str">
        <v/>
      </c>
      <c r="M277" s="9" t="str">
        <v/>
      </c>
      <c r="N277" s="9" t="str">
        <v/>
      </c>
      <c r="O277" s="9" t="str">
        <v/>
      </c>
      <c r="P277" s="9" t="str">
        <v/>
      </c>
      <c r="Q277" s="9" t="str">
        <v/>
      </c>
      <c r="R277" s="20" t="str">
        <v/>
      </c>
      <c r="S277" s="10" t="str">
        <v/>
      </c>
      <c r="T277" s="10" t="str">
        <v/>
      </c>
      <c r="U277" s="40"/>
      <c r="V277" s="98" t="str">
        <v/>
      </c>
      <c r="W277" s="98" t="str">
        <v/>
      </c>
      <c r="X277" s="98" t="str">
        <v/>
      </c>
      <c r="Y277" s="98" t="str">
        <v/>
      </c>
      <c r="Z277" s="98" t="str">
        <v/>
      </c>
      <c r="AA277" s="102" t="str">
        <v/>
      </c>
      <c r="AB277" s="40"/>
    </row>
    <row r="278" spans="1:28" ht="12.75" customHeight="1" x14ac:dyDescent="0.2">
      <c r="A278" s="6">
        <v>13058</v>
      </c>
      <c r="B278" s="7">
        <v>1.388888888888884E-2</v>
      </c>
      <c r="C278" s="7" t="str">
        <v/>
      </c>
      <c r="D278" s="7">
        <v>0</v>
      </c>
      <c r="E278" s="7">
        <v>-3.8860179421811414E-2</v>
      </c>
      <c r="F278" s="7">
        <v>-2.2867399060088944E-2</v>
      </c>
      <c r="G278" s="7">
        <v>9.0197135071530266E-3</v>
      </c>
      <c r="H278" s="7">
        <v>1.4814814814814836E-2</v>
      </c>
      <c r="I278" s="8">
        <v>7.3</v>
      </c>
      <c r="J278" s="8" t="str">
        <v/>
      </c>
      <c r="K278" s="40"/>
      <c r="L278" s="9" t="str">
        <v/>
      </c>
      <c r="M278" s="9" t="str">
        <v/>
      </c>
      <c r="N278" s="9" t="str">
        <v/>
      </c>
      <c r="O278" s="9" t="str">
        <v/>
      </c>
      <c r="P278" s="9" t="str">
        <v/>
      </c>
      <c r="Q278" s="9" t="str">
        <v/>
      </c>
      <c r="R278" s="20" t="str">
        <v/>
      </c>
      <c r="S278" s="10" t="str">
        <v/>
      </c>
      <c r="T278" s="10" t="str">
        <v/>
      </c>
      <c r="U278" s="40"/>
      <c r="V278" s="98" t="str">
        <v/>
      </c>
      <c r="W278" s="98" t="str">
        <v/>
      </c>
      <c r="X278" s="98" t="str">
        <v/>
      </c>
      <c r="Y278" s="98" t="str">
        <v/>
      </c>
      <c r="Z278" s="98" t="str">
        <v/>
      </c>
      <c r="AA278" s="102" t="str">
        <v/>
      </c>
      <c r="AB278" s="40"/>
    </row>
    <row r="279" spans="1:28" ht="12.75" customHeight="1" x14ac:dyDescent="0.2">
      <c r="A279" s="6">
        <v>13089</v>
      </c>
      <c r="B279" s="7">
        <v>2.7777777777777901E-2</v>
      </c>
      <c r="C279" s="7" t="str">
        <v/>
      </c>
      <c r="D279" s="7">
        <v>4.5455170146575519E-3</v>
      </c>
      <c r="E279" s="7">
        <v>-3.6241230992566487E-2</v>
      </c>
      <c r="F279" s="7">
        <v>-2.1537041628220788E-2</v>
      </c>
      <c r="G279" s="7">
        <v>8.0789785748802689E-3</v>
      </c>
      <c r="H279" s="7">
        <v>2.2222222222222365E-2</v>
      </c>
      <c r="I279" s="8">
        <v>7.4</v>
      </c>
      <c r="J279" s="8" t="str">
        <v/>
      </c>
      <c r="K279" s="40"/>
      <c r="L279" s="9" t="str">
        <v/>
      </c>
      <c r="M279" s="9" t="str">
        <v/>
      </c>
      <c r="N279" s="9" t="str">
        <v/>
      </c>
      <c r="O279" s="9" t="str">
        <v/>
      </c>
      <c r="P279" s="9" t="str">
        <v/>
      </c>
      <c r="Q279" s="9" t="str">
        <v/>
      </c>
      <c r="R279" s="20" t="str">
        <v/>
      </c>
      <c r="S279" s="10" t="str">
        <v/>
      </c>
      <c r="T279" s="10" t="str">
        <v/>
      </c>
      <c r="U279" s="40"/>
      <c r="V279" s="98" t="str">
        <v/>
      </c>
      <c r="W279" s="98" t="str">
        <v/>
      </c>
      <c r="X279" s="98" t="str">
        <v/>
      </c>
      <c r="Y279" s="98" t="str">
        <v/>
      </c>
      <c r="Z279" s="98" t="str">
        <v/>
      </c>
      <c r="AA279" s="102" t="str">
        <v/>
      </c>
      <c r="AB279" s="40"/>
    </row>
    <row r="280" spans="1:28" ht="12.75" customHeight="1" x14ac:dyDescent="0.2">
      <c r="A280" s="6">
        <v>13119</v>
      </c>
      <c r="B280" s="7">
        <v>2.7777777777777901E-2</v>
      </c>
      <c r="C280" s="7" t="str">
        <v/>
      </c>
      <c r="D280" s="7">
        <v>4.5455170146575519E-3</v>
      </c>
      <c r="E280" s="7">
        <v>-3.4060758991817264E-2</v>
      </c>
      <c r="F280" s="7">
        <v>-2.2594278135894208E-2</v>
      </c>
      <c r="G280" s="7">
        <v>8.0789785748802689E-3</v>
      </c>
      <c r="H280" s="7">
        <v>2.9850746268656803E-2</v>
      </c>
      <c r="I280" s="8">
        <v>7.4</v>
      </c>
      <c r="J280" s="8" t="str">
        <v/>
      </c>
      <c r="K280" s="40"/>
      <c r="L280" s="9" t="str">
        <v/>
      </c>
      <c r="M280" s="9" t="str">
        <v/>
      </c>
      <c r="N280" s="9" t="str">
        <v/>
      </c>
      <c r="O280" s="9" t="str">
        <v/>
      </c>
      <c r="P280" s="9" t="str">
        <v/>
      </c>
      <c r="Q280" s="9" t="str">
        <v/>
      </c>
      <c r="R280" s="20" t="str">
        <v/>
      </c>
      <c r="S280" s="10" t="str">
        <v/>
      </c>
      <c r="T280" s="10" t="str">
        <v/>
      </c>
      <c r="U280" s="40"/>
      <c r="V280" s="98" t="str">
        <v/>
      </c>
      <c r="W280" s="98" t="str">
        <v/>
      </c>
      <c r="X280" s="98" t="str">
        <v/>
      </c>
      <c r="Y280" s="98" t="str">
        <v/>
      </c>
      <c r="Z280" s="98" t="str">
        <v/>
      </c>
      <c r="AA280" s="102" t="str">
        <v/>
      </c>
      <c r="AB280" s="40"/>
    </row>
    <row r="281" spans="1:28" ht="12.75" customHeight="1" x14ac:dyDescent="0.2">
      <c r="A281" s="6">
        <v>13150</v>
      </c>
      <c r="B281" s="7">
        <v>2.7777777777777901E-2</v>
      </c>
      <c r="C281" s="7" t="str">
        <v/>
      </c>
      <c r="D281" s="7">
        <v>9.1748244185174688E-3</v>
      </c>
      <c r="E281" s="7">
        <v>-3.1850348589463451E-2</v>
      </c>
      <c r="F281" s="7">
        <v>-2.1537041628220788E-2</v>
      </c>
      <c r="G281" s="7">
        <v>7.2855116305610146E-3</v>
      </c>
      <c r="H281" s="7">
        <v>1.4705882352941346E-2</v>
      </c>
      <c r="I281" s="8">
        <v>7.4</v>
      </c>
      <c r="J281" s="8" t="str">
        <v/>
      </c>
      <c r="K281" s="40"/>
      <c r="L281" s="9" t="str">
        <v/>
      </c>
      <c r="M281" s="9" t="str">
        <v/>
      </c>
      <c r="N281" s="9" t="str">
        <v/>
      </c>
      <c r="O281" s="9" t="str">
        <v/>
      </c>
      <c r="P281" s="9" t="str">
        <v/>
      </c>
      <c r="Q281" s="9" t="str">
        <v/>
      </c>
      <c r="R281" s="20" t="str">
        <v/>
      </c>
      <c r="S281" s="10" t="str">
        <v/>
      </c>
      <c r="T281" s="10" t="str">
        <v/>
      </c>
      <c r="U281" s="40"/>
      <c r="V281" s="98" t="str">
        <v/>
      </c>
      <c r="W281" s="98" t="str">
        <v/>
      </c>
      <c r="X281" s="98" t="str">
        <v/>
      </c>
      <c r="Y281" s="98" t="str">
        <v/>
      </c>
      <c r="Z281" s="98" t="str">
        <v/>
      </c>
      <c r="AA281" s="102" t="str">
        <v/>
      </c>
      <c r="AB281" s="40"/>
    </row>
    <row r="282" spans="1:28" ht="12.75" customHeight="1" x14ac:dyDescent="0.2">
      <c r="A282" s="6">
        <v>13181</v>
      </c>
      <c r="B282" s="7">
        <v>2.7777777777777901E-2</v>
      </c>
      <c r="C282" s="7" t="str">
        <v/>
      </c>
      <c r="D282" s="7">
        <v>9.1748244185174688E-3</v>
      </c>
      <c r="E282" s="7">
        <v>-2.9609237443579906E-2</v>
      </c>
      <c r="F282" s="7">
        <v>-2.1537041628220788E-2</v>
      </c>
      <c r="G282" s="7">
        <v>6.5049570928645828E-3</v>
      </c>
      <c r="H282" s="7">
        <v>7.2992700729928028E-3</v>
      </c>
      <c r="I282" s="8">
        <v>7.4</v>
      </c>
      <c r="J282" s="8" t="str">
        <v/>
      </c>
      <c r="K282" s="40"/>
      <c r="L282" s="9" t="str">
        <v/>
      </c>
      <c r="M282" s="9" t="str">
        <v/>
      </c>
      <c r="N282" s="9" t="str">
        <v/>
      </c>
      <c r="O282" s="9" t="str">
        <v/>
      </c>
      <c r="P282" s="9" t="str">
        <v/>
      </c>
      <c r="Q282" s="9" t="str">
        <v/>
      </c>
      <c r="R282" s="20" t="str">
        <v/>
      </c>
      <c r="S282" s="10" t="str">
        <v/>
      </c>
      <c r="T282" s="10" t="str">
        <v/>
      </c>
      <c r="U282" s="40"/>
      <c r="V282" s="98" t="str">
        <v/>
      </c>
      <c r="W282" s="98" t="str">
        <v/>
      </c>
      <c r="X282" s="98" t="str">
        <v/>
      </c>
      <c r="Y282" s="98" t="str">
        <v/>
      </c>
      <c r="Z282" s="98" t="str">
        <v/>
      </c>
      <c r="AA282" s="102" t="str">
        <v/>
      </c>
      <c r="AB282" s="40"/>
    </row>
    <row r="283" spans="1:28" ht="12.75" customHeight="1" x14ac:dyDescent="0.2">
      <c r="A283" s="6">
        <v>13210</v>
      </c>
      <c r="B283" s="7">
        <v>2.7777777777777901E-2</v>
      </c>
      <c r="C283" s="7" t="str">
        <v/>
      </c>
      <c r="D283" s="7">
        <v>1.3890663116861823E-2</v>
      </c>
      <c r="E283" s="7">
        <v>-2.7336634645658942E-2</v>
      </c>
      <c r="F283" s="7">
        <v>-2.1537041628220788E-2</v>
      </c>
      <c r="G283" s="7">
        <v>6.5049570928645828E-3</v>
      </c>
      <c r="H283" s="7">
        <v>0</v>
      </c>
      <c r="I283" s="8">
        <v>7.4</v>
      </c>
      <c r="J283" s="8" t="str">
        <v/>
      </c>
      <c r="K283" s="40"/>
      <c r="L283" s="9" t="str">
        <v/>
      </c>
      <c r="M283" s="9" t="str">
        <v/>
      </c>
      <c r="N283" s="9" t="str">
        <v/>
      </c>
      <c r="O283" s="9" t="str">
        <v/>
      </c>
      <c r="P283" s="9" t="str">
        <v/>
      </c>
      <c r="Q283" s="9" t="str">
        <v/>
      </c>
      <c r="R283" s="20" t="str">
        <v/>
      </c>
      <c r="S283" s="10" t="str">
        <v/>
      </c>
      <c r="T283" s="10" t="str">
        <v/>
      </c>
      <c r="U283" s="40"/>
      <c r="V283" s="98" t="str">
        <v/>
      </c>
      <c r="W283" s="98" t="str">
        <v/>
      </c>
      <c r="X283" s="98" t="str">
        <v/>
      </c>
      <c r="Y283" s="98" t="str">
        <v/>
      </c>
      <c r="Z283" s="98" t="str">
        <v/>
      </c>
      <c r="AA283" s="102" t="str">
        <v/>
      </c>
      <c r="AB283" s="40"/>
    </row>
    <row r="284" spans="1:28" ht="12.75" customHeight="1" x14ac:dyDescent="0.2">
      <c r="A284" s="6">
        <v>13241</v>
      </c>
      <c r="B284" s="7">
        <v>1.388888888888884E-2</v>
      </c>
      <c r="C284" s="7" t="str">
        <v/>
      </c>
      <c r="D284" s="7">
        <v>9.3028597947224512E-3</v>
      </c>
      <c r="E284" s="7">
        <v>-2.7681128808310418E-2</v>
      </c>
      <c r="F284" s="7">
        <v>-2.2867399060088944E-2</v>
      </c>
      <c r="G284" s="7">
        <v>5.8204821255367634E-3</v>
      </c>
      <c r="H284" s="7">
        <v>-7.2463768115943461E-3</v>
      </c>
      <c r="I284" s="8">
        <v>7.3</v>
      </c>
      <c r="J284" s="8" t="str">
        <v/>
      </c>
      <c r="K284" s="40"/>
      <c r="L284" s="9" t="str">
        <v/>
      </c>
      <c r="M284" s="9" t="str">
        <v/>
      </c>
      <c r="N284" s="9" t="str">
        <v/>
      </c>
      <c r="O284" s="9" t="str">
        <v/>
      </c>
      <c r="P284" s="9" t="str">
        <v/>
      </c>
      <c r="Q284" s="9" t="str">
        <v/>
      </c>
      <c r="R284" s="20" t="str">
        <v/>
      </c>
      <c r="S284" s="10" t="str">
        <v/>
      </c>
      <c r="T284" s="10" t="str">
        <v/>
      </c>
      <c r="U284" s="40"/>
      <c r="V284" s="98" t="str">
        <v/>
      </c>
      <c r="W284" s="98" t="str">
        <v/>
      </c>
      <c r="X284" s="98" t="str">
        <v/>
      </c>
      <c r="Y284" s="98" t="str">
        <v/>
      </c>
      <c r="Z284" s="98" t="str">
        <v/>
      </c>
      <c r="AA284" s="102" t="str">
        <v/>
      </c>
      <c r="AB284" s="40"/>
    </row>
    <row r="285" spans="1:28" ht="12.75" customHeight="1" x14ac:dyDescent="0.2">
      <c r="A285" s="6">
        <v>13271</v>
      </c>
      <c r="B285" s="7">
        <v>1.388888888888884E-2</v>
      </c>
      <c r="C285" s="7" t="str">
        <v/>
      </c>
      <c r="D285" s="7">
        <v>9.3028597947224512E-3</v>
      </c>
      <c r="E285" s="7">
        <v>-2.5349402090694584E-2</v>
      </c>
      <c r="F285" s="7">
        <v>-2.2867399060088944E-2</v>
      </c>
      <c r="G285" s="7">
        <v>5.8204821255367634E-3</v>
      </c>
      <c r="H285" s="7">
        <v>-7.2463768115943461E-3</v>
      </c>
      <c r="I285" s="8">
        <v>7.3</v>
      </c>
      <c r="J285" s="8" t="str">
        <v/>
      </c>
      <c r="K285" s="40"/>
      <c r="L285" s="9" t="str">
        <v/>
      </c>
      <c r="M285" s="9" t="str">
        <v/>
      </c>
      <c r="N285" s="9" t="str">
        <v/>
      </c>
      <c r="O285" s="9" t="str">
        <v/>
      </c>
      <c r="P285" s="9" t="str">
        <v/>
      </c>
      <c r="Q285" s="9" t="str">
        <v/>
      </c>
      <c r="R285" s="20" t="str">
        <v/>
      </c>
      <c r="S285" s="10" t="str">
        <v/>
      </c>
      <c r="T285" s="10" t="str">
        <v/>
      </c>
      <c r="U285" s="40"/>
      <c r="V285" s="98" t="str">
        <v/>
      </c>
      <c r="W285" s="98" t="str">
        <v/>
      </c>
      <c r="X285" s="98" t="str">
        <v/>
      </c>
      <c r="Y285" s="98" t="str">
        <v/>
      </c>
      <c r="Z285" s="98" t="str">
        <v/>
      </c>
      <c r="AA285" s="102" t="str">
        <v/>
      </c>
      <c r="AB285" s="40"/>
    </row>
    <row r="286" spans="1:28" ht="12.75" customHeight="1" x14ac:dyDescent="0.2">
      <c r="A286" s="6">
        <v>13302</v>
      </c>
      <c r="B286" s="7">
        <v>1.388888888888884E-2</v>
      </c>
      <c r="C286" s="7" t="str">
        <v/>
      </c>
      <c r="D286" s="7">
        <v>9.3028597947224512E-3</v>
      </c>
      <c r="E286" s="7">
        <v>-2.2983717459610586E-2</v>
      </c>
      <c r="F286" s="7">
        <v>-2.2867399060088944E-2</v>
      </c>
      <c r="G286" s="7">
        <v>5.0529583075500373E-3</v>
      </c>
      <c r="H286" s="7">
        <v>7.2992700729928028E-3</v>
      </c>
      <c r="I286" s="8">
        <v>7.3</v>
      </c>
      <c r="J286" s="8" t="str">
        <v/>
      </c>
      <c r="K286" s="40"/>
      <c r="L286" s="9" t="str">
        <v/>
      </c>
      <c r="M286" s="9" t="str">
        <v/>
      </c>
      <c r="N286" s="9" t="str">
        <v/>
      </c>
      <c r="O286" s="9" t="str">
        <v/>
      </c>
      <c r="P286" s="9" t="str">
        <v/>
      </c>
      <c r="Q286" s="9" t="str">
        <v/>
      </c>
      <c r="R286" s="20" t="str">
        <v/>
      </c>
      <c r="S286" s="10" t="str">
        <v/>
      </c>
      <c r="T286" s="10" t="str">
        <v/>
      </c>
      <c r="U286" s="40"/>
      <c r="V286" s="98" t="str">
        <v/>
      </c>
      <c r="W286" s="98" t="str">
        <v/>
      </c>
      <c r="X286" s="98" t="str">
        <v/>
      </c>
      <c r="Y286" s="98" t="str">
        <v/>
      </c>
      <c r="Z286" s="98" t="str">
        <v/>
      </c>
      <c r="AA286" s="102" t="str">
        <v/>
      </c>
      <c r="AB286" s="40"/>
    </row>
    <row r="287" spans="1:28" ht="12.75" customHeight="1" x14ac:dyDescent="0.2">
      <c r="A287" s="6">
        <v>13332</v>
      </c>
      <c r="B287" s="7">
        <v>2.7777777777777901E-2</v>
      </c>
      <c r="C287" s="7" t="str">
        <v/>
      </c>
      <c r="D287" s="7">
        <v>1.3890663116861823E-2</v>
      </c>
      <c r="E287" s="7">
        <v>-1.7914406785968118E-2</v>
      </c>
      <c r="F287" s="7">
        <v>-2.1537041628220788E-2</v>
      </c>
      <c r="G287" s="7">
        <v>5.7369109641380867E-3</v>
      </c>
      <c r="H287" s="7">
        <v>1.4598540145985384E-2</v>
      </c>
      <c r="I287" s="8">
        <v>7.4</v>
      </c>
      <c r="J287" s="8" t="str">
        <v/>
      </c>
      <c r="K287" s="40"/>
      <c r="L287" s="9" t="str">
        <v/>
      </c>
      <c r="M287" s="9" t="str">
        <v/>
      </c>
      <c r="N287" s="9" t="str">
        <v/>
      </c>
      <c r="O287" s="9" t="str">
        <v/>
      </c>
      <c r="P287" s="9" t="str">
        <v/>
      </c>
      <c r="Q287" s="9" t="str">
        <v/>
      </c>
      <c r="R287" s="20" t="str">
        <v/>
      </c>
      <c r="S287" s="10" t="str">
        <v/>
      </c>
      <c r="T287" s="10" t="str">
        <v/>
      </c>
      <c r="U287" s="40"/>
      <c r="V287" s="98" t="str">
        <v/>
      </c>
      <c r="W287" s="98" t="str">
        <v/>
      </c>
      <c r="X287" s="98" t="str">
        <v/>
      </c>
      <c r="Y287" s="98" t="str">
        <v/>
      </c>
      <c r="Z287" s="98" t="str">
        <v/>
      </c>
      <c r="AA287" s="102" t="str">
        <v/>
      </c>
      <c r="AB287" s="40"/>
    </row>
    <row r="288" spans="1:28" ht="12.75" customHeight="1" x14ac:dyDescent="0.2">
      <c r="A288" s="6">
        <v>13363</v>
      </c>
      <c r="B288" s="7">
        <v>2.7777777777777901E-2</v>
      </c>
      <c r="C288" s="7" t="str">
        <v/>
      </c>
      <c r="D288" s="7">
        <v>9.1748244185174688E-3</v>
      </c>
      <c r="E288" s="7">
        <v>-2.03215082745134E-2</v>
      </c>
      <c r="F288" s="7">
        <v>-2.1537041628220788E-2</v>
      </c>
      <c r="G288" s="7">
        <v>5.7369109641380867E-3</v>
      </c>
      <c r="H288" s="7">
        <v>2.1897810218978186E-2</v>
      </c>
      <c r="I288" s="8">
        <v>7.4</v>
      </c>
      <c r="J288" s="8" t="str">
        <v/>
      </c>
      <c r="K288" s="40"/>
      <c r="L288" s="9" t="str">
        <v/>
      </c>
      <c r="M288" s="9" t="str">
        <v/>
      </c>
      <c r="N288" s="9" t="str">
        <v/>
      </c>
      <c r="O288" s="9" t="str">
        <v/>
      </c>
      <c r="P288" s="9" t="str">
        <v/>
      </c>
      <c r="Q288" s="9" t="str">
        <v/>
      </c>
      <c r="R288" s="20" t="str">
        <v/>
      </c>
      <c r="S288" s="10" t="str">
        <v/>
      </c>
      <c r="T288" s="10" t="str">
        <v/>
      </c>
      <c r="U288" s="40"/>
      <c r="V288" s="98" t="str">
        <v/>
      </c>
      <c r="W288" s="98" t="str">
        <v/>
      </c>
      <c r="X288" s="98" t="str">
        <v/>
      </c>
      <c r="Y288" s="98" t="str">
        <v/>
      </c>
      <c r="Z288" s="98" t="str">
        <v/>
      </c>
      <c r="AA288" s="102" t="str">
        <v/>
      </c>
      <c r="AB288" s="40"/>
    </row>
    <row r="289" spans="1:28" ht="12.75" customHeight="1" x14ac:dyDescent="0.2">
      <c r="A289" s="6">
        <v>13394</v>
      </c>
      <c r="B289" s="7">
        <v>1.3698630136986356E-2</v>
      </c>
      <c r="C289" s="7" t="str">
        <v/>
      </c>
      <c r="D289" s="7">
        <v>9.1748244185174688E-3</v>
      </c>
      <c r="E289" s="7">
        <v>-1.7914406785968118E-2</v>
      </c>
      <c r="F289" s="7">
        <v>-2.1537041628220788E-2</v>
      </c>
      <c r="G289" s="7">
        <v>4.2368194500077561E-3</v>
      </c>
      <c r="H289" s="7">
        <v>2.1897810218978186E-2</v>
      </c>
      <c r="I289" s="8">
        <v>7.4</v>
      </c>
      <c r="J289" s="8" t="str">
        <v/>
      </c>
      <c r="K289" s="40"/>
      <c r="L289" s="9" t="str">
        <v/>
      </c>
      <c r="M289" s="9" t="str">
        <v/>
      </c>
      <c r="N289" s="9" t="str">
        <v/>
      </c>
      <c r="O289" s="9" t="str">
        <v/>
      </c>
      <c r="P289" s="9" t="str">
        <v/>
      </c>
      <c r="Q289" s="9" t="str">
        <v/>
      </c>
      <c r="R289" s="20" t="str">
        <v/>
      </c>
      <c r="S289" s="10" t="str">
        <v/>
      </c>
      <c r="T289" s="10" t="str">
        <v/>
      </c>
      <c r="U289" s="40"/>
      <c r="V289" s="98" t="str">
        <v/>
      </c>
      <c r="W289" s="98" t="str">
        <v/>
      </c>
      <c r="X289" s="98" t="str">
        <v/>
      </c>
      <c r="Y289" s="98" t="str">
        <v/>
      </c>
      <c r="Z289" s="98" t="str">
        <v/>
      </c>
      <c r="AA289" s="102" t="str">
        <v/>
      </c>
      <c r="AB289" s="40"/>
    </row>
    <row r="290" spans="1:28" ht="12.75" customHeight="1" x14ac:dyDescent="0.2">
      <c r="A290" s="6">
        <v>13424</v>
      </c>
      <c r="B290" s="7">
        <v>2.7397260273972712E-2</v>
      </c>
      <c r="C290" s="7" t="str">
        <v/>
      </c>
      <c r="D290" s="7">
        <v>1.8437318835520911E-2</v>
      </c>
      <c r="E290" s="7">
        <v>-1.0338138054028945E-2</v>
      </c>
      <c r="F290" s="7">
        <v>-2.0222766930309666E-2</v>
      </c>
      <c r="G290" s="7">
        <v>4.1777831527296527E-3</v>
      </c>
      <c r="H290" s="7">
        <v>2.1897810218978186E-2</v>
      </c>
      <c r="I290" s="8">
        <v>7.5</v>
      </c>
      <c r="J290" s="8" t="str">
        <v/>
      </c>
      <c r="K290" s="40"/>
      <c r="L290" s="9" t="str">
        <v/>
      </c>
      <c r="M290" s="9" t="str">
        <v/>
      </c>
      <c r="N290" s="9" t="str">
        <v/>
      </c>
      <c r="O290" s="9" t="str">
        <v/>
      </c>
      <c r="P290" s="9" t="str">
        <v/>
      </c>
      <c r="Q290" s="9" t="str">
        <v/>
      </c>
      <c r="R290" s="20" t="str">
        <v/>
      </c>
      <c r="S290" s="10" t="str">
        <v/>
      </c>
      <c r="T290" s="10" t="str">
        <v/>
      </c>
      <c r="U290" s="40"/>
      <c r="V290" s="98" t="str">
        <v/>
      </c>
      <c r="W290" s="98" t="str">
        <v/>
      </c>
      <c r="X290" s="98" t="str">
        <v/>
      </c>
      <c r="Y290" s="98" t="str">
        <v/>
      </c>
      <c r="Z290" s="98" t="str">
        <v/>
      </c>
      <c r="AA290" s="102" t="str">
        <v/>
      </c>
      <c r="AB290" s="40"/>
    </row>
    <row r="291" spans="1:28" ht="12.75" customHeight="1" x14ac:dyDescent="0.2">
      <c r="A291" s="6">
        <v>13455</v>
      </c>
      <c r="B291" s="7">
        <v>1.3513513513513375E-2</v>
      </c>
      <c r="C291" s="7" t="str">
        <v/>
      </c>
      <c r="D291" s="7">
        <v>1.8437318835520911E-2</v>
      </c>
      <c r="E291" s="7">
        <v>-1.0338138054028945E-2</v>
      </c>
      <c r="F291" s="7">
        <v>-2.0222766930309666E-2</v>
      </c>
      <c r="G291" s="7">
        <v>2.744170185602357E-3</v>
      </c>
      <c r="H291" s="7">
        <v>1.4492753623188248E-2</v>
      </c>
      <c r="I291" s="8">
        <v>7.5</v>
      </c>
      <c r="J291" s="8" t="str">
        <v/>
      </c>
      <c r="K291" s="40"/>
      <c r="L291" s="9" t="str">
        <v/>
      </c>
      <c r="M291" s="9" t="str">
        <v/>
      </c>
      <c r="N291" s="9" t="str">
        <v/>
      </c>
      <c r="O291" s="9" t="str">
        <v/>
      </c>
      <c r="P291" s="9" t="str">
        <v/>
      </c>
      <c r="Q291" s="9" t="str">
        <v/>
      </c>
      <c r="R291" s="20" t="str">
        <v/>
      </c>
      <c r="S291" s="10" t="str">
        <v/>
      </c>
      <c r="T291" s="10" t="str">
        <v/>
      </c>
      <c r="U291" s="40"/>
      <c r="V291" s="98" t="str">
        <v/>
      </c>
      <c r="W291" s="98" t="str">
        <v/>
      </c>
      <c r="X291" s="98" t="str">
        <v/>
      </c>
      <c r="Y291" s="98" t="str">
        <v/>
      </c>
      <c r="Z291" s="98" t="str">
        <v/>
      </c>
      <c r="AA291" s="102" t="str">
        <v/>
      </c>
      <c r="AB291" s="40"/>
    </row>
    <row r="292" spans="1:28" ht="12.75" customHeight="1" x14ac:dyDescent="0.2">
      <c r="A292" s="6">
        <v>13485</v>
      </c>
      <c r="B292" s="7">
        <v>1.3513513513513375E-2</v>
      </c>
      <c r="C292" s="7" t="str">
        <v/>
      </c>
      <c r="D292" s="7">
        <v>1.8437318835520911E-2</v>
      </c>
      <c r="E292" s="7">
        <v>-1.0338138054028945E-2</v>
      </c>
      <c r="F292" s="7">
        <v>-2.0222766930309666E-2</v>
      </c>
      <c r="G292" s="7">
        <v>2.0431841880155233E-3</v>
      </c>
      <c r="H292" s="7">
        <v>1.4492753623188248E-2</v>
      </c>
      <c r="I292" s="8">
        <v>7.5</v>
      </c>
      <c r="J292" s="8" t="str">
        <v/>
      </c>
      <c r="K292" s="40"/>
      <c r="L292" s="9" t="str">
        <v/>
      </c>
      <c r="M292" s="9" t="str">
        <v/>
      </c>
      <c r="N292" s="9" t="str">
        <v/>
      </c>
      <c r="O292" s="9" t="str">
        <v/>
      </c>
      <c r="P292" s="9" t="str">
        <v/>
      </c>
      <c r="Q292" s="9" t="str">
        <v/>
      </c>
      <c r="R292" s="20" t="str">
        <v/>
      </c>
      <c r="S292" s="10" t="str">
        <v/>
      </c>
      <c r="T292" s="10" t="str">
        <v/>
      </c>
      <c r="U292" s="40"/>
      <c r="V292" s="98" t="str">
        <v/>
      </c>
      <c r="W292" s="98" t="str">
        <v/>
      </c>
      <c r="X292" s="98" t="str">
        <v/>
      </c>
      <c r="Y292" s="98" t="str">
        <v/>
      </c>
      <c r="Z292" s="98" t="str">
        <v/>
      </c>
      <c r="AA292" s="102" t="str">
        <v/>
      </c>
      <c r="AB292" s="40"/>
    </row>
    <row r="293" spans="1:28" ht="12.75" customHeight="1" x14ac:dyDescent="0.2">
      <c r="A293" s="6">
        <v>13516</v>
      </c>
      <c r="B293" s="7">
        <v>2.7027027027026973E-2</v>
      </c>
      <c r="C293" s="7" t="str">
        <v/>
      </c>
      <c r="D293" s="7">
        <v>1.8185790714934313E-2</v>
      </c>
      <c r="E293" s="7">
        <v>-5.1816261009000053E-3</v>
      </c>
      <c r="F293" s="7">
        <v>-1.8924169947934222E-2</v>
      </c>
      <c r="G293" s="7">
        <v>1.3343017436249216E-3</v>
      </c>
      <c r="H293" s="7">
        <v>2.1739130434782483E-2</v>
      </c>
      <c r="I293" s="8">
        <v>7.6</v>
      </c>
      <c r="J293" s="8" t="str">
        <v/>
      </c>
      <c r="K293" s="40"/>
      <c r="L293" s="9" t="str">
        <v/>
      </c>
      <c r="M293" s="9" t="str">
        <v/>
      </c>
      <c r="N293" s="9" t="str">
        <v/>
      </c>
      <c r="O293" s="9" t="str">
        <v/>
      </c>
      <c r="P293" s="9" t="str">
        <v/>
      </c>
      <c r="Q293" s="9" t="str">
        <v/>
      </c>
      <c r="R293" s="20" t="str">
        <v/>
      </c>
      <c r="S293" s="10" t="str">
        <v/>
      </c>
      <c r="T293" s="10" t="str">
        <v/>
      </c>
      <c r="U293" s="40"/>
      <c r="V293" s="98" t="str">
        <v/>
      </c>
      <c r="W293" s="98" t="str">
        <v/>
      </c>
      <c r="X293" s="98" t="str">
        <v/>
      </c>
      <c r="Y293" s="98" t="str">
        <v/>
      </c>
      <c r="Z293" s="98" t="str">
        <v/>
      </c>
      <c r="AA293" s="102" t="str">
        <v/>
      </c>
      <c r="AB293" s="40"/>
    </row>
    <row r="294" spans="1:28" ht="12.75" customHeight="1" x14ac:dyDescent="0.2">
      <c r="A294" s="6">
        <v>13547</v>
      </c>
      <c r="B294" s="7">
        <v>2.7027027027026973E-2</v>
      </c>
      <c r="C294" s="7" t="str">
        <v/>
      </c>
      <c r="D294" s="7">
        <v>1.8185790714934313E-2</v>
      </c>
      <c r="E294" s="7">
        <v>0</v>
      </c>
      <c r="F294" s="7">
        <v>-1.8924169947934222E-2</v>
      </c>
      <c r="G294" s="7">
        <v>1.3343017436249216E-3</v>
      </c>
      <c r="H294" s="7">
        <v>2.1739130434782483E-2</v>
      </c>
      <c r="I294" s="8">
        <v>7.6</v>
      </c>
      <c r="J294" s="8" t="str">
        <v/>
      </c>
      <c r="K294" s="40"/>
      <c r="L294" s="9" t="str">
        <v/>
      </c>
      <c r="M294" s="9" t="str">
        <v/>
      </c>
      <c r="N294" s="9" t="str">
        <v/>
      </c>
      <c r="O294" s="9" t="str">
        <v/>
      </c>
      <c r="P294" s="9" t="str">
        <v/>
      </c>
      <c r="Q294" s="9" t="str">
        <v/>
      </c>
      <c r="R294" s="20" t="str">
        <v/>
      </c>
      <c r="S294" s="10" t="str">
        <v/>
      </c>
      <c r="T294" s="10" t="str">
        <v/>
      </c>
      <c r="U294" s="40"/>
      <c r="V294" s="98" t="str">
        <v/>
      </c>
      <c r="W294" s="98" t="str">
        <v/>
      </c>
      <c r="X294" s="98" t="str">
        <v/>
      </c>
      <c r="Y294" s="98" t="str">
        <v/>
      </c>
      <c r="Z294" s="98" t="str">
        <v/>
      </c>
      <c r="AA294" s="102" t="str">
        <v/>
      </c>
      <c r="AB294" s="40"/>
    </row>
    <row r="295" spans="1:28" ht="12.75" customHeight="1" x14ac:dyDescent="0.2">
      <c r="A295" s="6">
        <v>13575</v>
      </c>
      <c r="B295" s="7">
        <v>2.7027027027026973E-2</v>
      </c>
      <c r="C295" s="7" t="str">
        <v/>
      </c>
      <c r="D295" s="7">
        <v>1.3515148022100965E-2</v>
      </c>
      <c r="E295" s="7">
        <v>0</v>
      </c>
      <c r="F295" s="7">
        <v>-1.7851359119051335E-2</v>
      </c>
      <c r="G295" s="7">
        <v>0</v>
      </c>
      <c r="H295" s="7">
        <v>3.649635036496357E-2</v>
      </c>
      <c r="I295" s="8">
        <v>7.6</v>
      </c>
      <c r="J295" s="8" t="str">
        <v/>
      </c>
      <c r="K295" s="40"/>
      <c r="L295" s="9" t="str">
        <v/>
      </c>
      <c r="M295" s="9" t="str">
        <v/>
      </c>
      <c r="N295" s="9" t="str">
        <v/>
      </c>
      <c r="O295" s="9" t="str">
        <v/>
      </c>
      <c r="P295" s="9" t="str">
        <v/>
      </c>
      <c r="Q295" s="9" t="str">
        <v/>
      </c>
      <c r="R295" s="20" t="str">
        <v/>
      </c>
      <c r="S295" s="10" t="str">
        <v/>
      </c>
      <c r="T295" s="10" t="str">
        <v/>
      </c>
      <c r="U295" s="40"/>
      <c r="V295" s="98" t="str">
        <v/>
      </c>
      <c r="W295" s="98" t="str">
        <v/>
      </c>
      <c r="X295" s="98" t="str">
        <v/>
      </c>
      <c r="Y295" s="98" t="str">
        <v/>
      </c>
      <c r="Z295" s="98" t="str">
        <v/>
      </c>
      <c r="AA295" s="102" t="str">
        <v/>
      </c>
      <c r="AB295" s="40"/>
    </row>
    <row r="296" spans="1:28" ht="12.75" customHeight="1" x14ac:dyDescent="0.2">
      <c r="A296" s="6">
        <v>13606</v>
      </c>
      <c r="B296" s="7">
        <v>4.1095890410958846E-2</v>
      </c>
      <c r="C296" s="7" t="str">
        <v/>
      </c>
      <c r="D296" s="7">
        <v>1.3515148022100965E-2</v>
      </c>
      <c r="E296" s="7">
        <v>0</v>
      </c>
      <c r="F296" s="7">
        <v>-1.6765501142637196E-2</v>
      </c>
      <c r="G296" s="7">
        <v>0</v>
      </c>
      <c r="H296" s="7">
        <v>4.3795620437956373E-2</v>
      </c>
      <c r="I296" s="8">
        <v>7.6</v>
      </c>
      <c r="J296" s="8" t="str">
        <v/>
      </c>
      <c r="K296" s="40"/>
      <c r="L296" s="9" t="str">
        <v/>
      </c>
      <c r="M296" s="9" t="str">
        <v/>
      </c>
      <c r="N296" s="9" t="str">
        <v/>
      </c>
      <c r="O296" s="9" t="str">
        <v/>
      </c>
      <c r="P296" s="9" t="str">
        <v/>
      </c>
      <c r="Q296" s="9" t="str">
        <v/>
      </c>
      <c r="R296" s="20" t="str">
        <v/>
      </c>
      <c r="S296" s="10" t="str">
        <v/>
      </c>
      <c r="T296" s="10" t="str">
        <v/>
      </c>
      <c r="U296" s="40"/>
      <c r="V296" s="98" t="str">
        <v/>
      </c>
      <c r="W296" s="98" t="str">
        <v/>
      </c>
      <c r="X296" s="98" t="str">
        <v/>
      </c>
      <c r="Y296" s="98" t="str">
        <v/>
      </c>
      <c r="Z296" s="98" t="str">
        <v/>
      </c>
      <c r="AA296" s="102" t="str">
        <v/>
      </c>
      <c r="AB296" s="40"/>
    </row>
    <row r="297" spans="1:28" ht="12.75" customHeight="1" x14ac:dyDescent="0.2">
      <c r="A297" s="6">
        <v>13636</v>
      </c>
      <c r="B297" s="7">
        <v>4.1095890410958846E-2</v>
      </c>
      <c r="C297" s="7" t="str">
        <v/>
      </c>
      <c r="D297" s="7">
        <v>1.8185790714934313E-2</v>
      </c>
      <c r="E297" s="7">
        <v>5.3478986466832801E-3</v>
      </c>
      <c r="F297" s="7">
        <v>-1.6765501142637196E-2</v>
      </c>
      <c r="G297" s="7">
        <v>-1.9338533005045511E-3</v>
      </c>
      <c r="H297" s="7">
        <v>5.1094890510948954E-2</v>
      </c>
      <c r="I297" s="8">
        <v>7.6</v>
      </c>
      <c r="J297" s="8" t="str">
        <v/>
      </c>
      <c r="K297" s="40"/>
      <c r="L297" s="9" t="str">
        <v/>
      </c>
      <c r="M297" s="9" t="str">
        <v/>
      </c>
      <c r="N297" s="9" t="str">
        <v/>
      </c>
      <c r="O297" s="9" t="str">
        <v/>
      </c>
      <c r="P297" s="9" t="str">
        <v/>
      </c>
      <c r="Q297" s="9" t="str">
        <v/>
      </c>
      <c r="R297" s="20" t="str">
        <v/>
      </c>
      <c r="S297" s="10" t="str">
        <v/>
      </c>
      <c r="T297" s="10" t="str">
        <v/>
      </c>
      <c r="U297" s="40"/>
      <c r="V297" s="98" t="str">
        <v/>
      </c>
      <c r="W297" s="98" t="str">
        <v/>
      </c>
      <c r="X297" s="98" t="str">
        <v/>
      </c>
      <c r="Y297" s="98" t="str">
        <v/>
      </c>
      <c r="Z297" s="98" t="str">
        <v/>
      </c>
      <c r="AA297" s="102" t="str">
        <v/>
      </c>
      <c r="AB297" s="40"/>
    </row>
    <row r="298" spans="1:28" ht="12.75" customHeight="1" x14ac:dyDescent="0.2">
      <c r="A298" s="6">
        <v>13667</v>
      </c>
      <c r="B298" s="7">
        <v>4.1095890410958846E-2</v>
      </c>
      <c r="C298" s="7" t="str">
        <v/>
      </c>
      <c r="D298" s="7">
        <v>1.8185790714934313E-2</v>
      </c>
      <c r="E298" s="7">
        <v>5.3478986466832801E-3</v>
      </c>
      <c r="F298" s="7">
        <v>-1.6765501142637196E-2</v>
      </c>
      <c r="G298" s="7">
        <v>-2.5613787765302876E-3</v>
      </c>
      <c r="H298" s="7">
        <v>4.3478260869565188E-2</v>
      </c>
      <c r="I298" s="8">
        <v>7.6</v>
      </c>
      <c r="J298" s="8" t="str">
        <v/>
      </c>
      <c r="K298" s="40"/>
      <c r="L298" s="9" t="str">
        <v/>
      </c>
      <c r="M298" s="9" t="str">
        <v/>
      </c>
      <c r="N298" s="9" t="str">
        <v/>
      </c>
      <c r="O298" s="9" t="str">
        <v/>
      </c>
      <c r="P298" s="9" t="str">
        <v/>
      </c>
      <c r="Q298" s="9" t="str">
        <v/>
      </c>
      <c r="R298" s="20" t="str">
        <v/>
      </c>
      <c r="S298" s="10" t="str">
        <v/>
      </c>
      <c r="T298" s="10" t="str">
        <v/>
      </c>
      <c r="U298" s="40"/>
      <c r="V298" s="98" t="str">
        <v/>
      </c>
      <c r="W298" s="98" t="str">
        <v/>
      </c>
      <c r="X298" s="98" t="str">
        <v/>
      </c>
      <c r="Y298" s="98" t="str">
        <v/>
      </c>
      <c r="Z298" s="98" t="str">
        <v/>
      </c>
      <c r="AA298" s="102" t="str">
        <v/>
      </c>
      <c r="AB298" s="40"/>
    </row>
    <row r="299" spans="1:28" ht="12.75" customHeight="1" x14ac:dyDescent="0.2">
      <c r="A299" s="6">
        <v>13697</v>
      </c>
      <c r="B299" s="7">
        <v>2.7027027027026973E-2</v>
      </c>
      <c r="C299" s="7" t="str">
        <v/>
      </c>
      <c r="D299" s="7">
        <v>1.8185790714934313E-2</v>
      </c>
      <c r="E299" s="7">
        <v>5.3478986466832801E-3</v>
      </c>
      <c r="F299" s="7">
        <v>-1.7851359119051335E-2</v>
      </c>
      <c r="G299" s="7">
        <v>-2.5613787765302876E-3</v>
      </c>
      <c r="H299" s="7">
        <v>4.3165467625899234E-2</v>
      </c>
      <c r="I299" s="8">
        <v>7.6</v>
      </c>
      <c r="J299" s="8" t="str">
        <v/>
      </c>
      <c r="K299" s="40"/>
      <c r="L299" s="9" t="str">
        <v/>
      </c>
      <c r="M299" s="9" t="str">
        <v/>
      </c>
      <c r="N299" s="9" t="str">
        <v/>
      </c>
      <c r="O299" s="9" t="str">
        <v/>
      </c>
      <c r="P299" s="9" t="str">
        <v/>
      </c>
      <c r="Q299" s="9" t="str">
        <v/>
      </c>
      <c r="R299" s="20" t="str">
        <v/>
      </c>
      <c r="S299" s="10" t="str">
        <v/>
      </c>
      <c r="T299" s="10" t="str">
        <v/>
      </c>
      <c r="U299" s="40"/>
      <c r="V299" s="98" t="str">
        <v/>
      </c>
      <c r="W299" s="98" t="str">
        <v/>
      </c>
      <c r="X299" s="98" t="str">
        <v/>
      </c>
      <c r="Y299" s="98" t="str">
        <v/>
      </c>
      <c r="Z299" s="98" t="str">
        <v/>
      </c>
      <c r="AA299" s="102" t="str">
        <v/>
      </c>
      <c r="AB299" s="40"/>
    </row>
    <row r="300" spans="1:28" ht="12.75" customHeight="1" x14ac:dyDescent="0.2">
      <c r="A300" s="6">
        <v>13728</v>
      </c>
      <c r="B300" s="7">
        <v>4.0540540540540571E-2</v>
      </c>
      <c r="C300" s="7" t="str">
        <v/>
      </c>
      <c r="D300" s="7">
        <v>2.2632073276993125E-2</v>
      </c>
      <c r="E300" s="7">
        <v>7.9797354530708464E-3</v>
      </c>
      <c r="F300" s="7">
        <v>-1.54793685473823E-2</v>
      </c>
      <c r="G300" s="7">
        <v>-1.9092357273150506E-3</v>
      </c>
      <c r="H300" s="7">
        <v>3.5714285714285809E-2</v>
      </c>
      <c r="I300" s="8">
        <v>7.7</v>
      </c>
      <c r="J300" s="8" t="str">
        <v/>
      </c>
      <c r="K300" s="40"/>
      <c r="L300" s="9" t="str">
        <v/>
      </c>
      <c r="M300" s="9" t="str">
        <v/>
      </c>
      <c r="N300" s="9" t="str">
        <v/>
      </c>
      <c r="O300" s="9" t="str">
        <v/>
      </c>
      <c r="P300" s="9" t="str">
        <v/>
      </c>
      <c r="Q300" s="9" t="str">
        <v/>
      </c>
      <c r="R300" s="20" t="str">
        <v/>
      </c>
      <c r="S300" s="10" t="str">
        <v/>
      </c>
      <c r="T300" s="10" t="str">
        <v/>
      </c>
      <c r="U300" s="40"/>
      <c r="V300" s="98" t="str">
        <v/>
      </c>
      <c r="W300" s="98" t="str">
        <v/>
      </c>
      <c r="X300" s="98" t="str">
        <v/>
      </c>
      <c r="Y300" s="98" t="str">
        <v/>
      </c>
      <c r="Z300" s="98" t="str">
        <v/>
      </c>
      <c r="AA300" s="102" t="str">
        <v/>
      </c>
      <c r="AB300" s="40"/>
    </row>
    <row r="301" spans="1:28" ht="12.75" customHeight="1" x14ac:dyDescent="0.2">
      <c r="A301" s="6">
        <v>13759</v>
      </c>
      <c r="B301" s="7">
        <v>4.0540540540540571E-2</v>
      </c>
      <c r="C301" s="7" t="str">
        <v/>
      </c>
      <c r="D301" s="7">
        <v>2.2632073276993125E-2</v>
      </c>
      <c r="E301" s="7">
        <v>7.9797354530708464E-3</v>
      </c>
      <c r="F301" s="7">
        <v>-1.54793685473823E-2</v>
      </c>
      <c r="G301" s="7">
        <v>-1.9092357273150506E-3</v>
      </c>
      <c r="H301" s="7">
        <v>4.2857142857142927E-2</v>
      </c>
      <c r="I301" s="8">
        <v>7.7</v>
      </c>
      <c r="J301" s="8" t="str">
        <v/>
      </c>
      <c r="K301" s="40"/>
      <c r="L301" s="9" t="str">
        <v/>
      </c>
      <c r="M301" s="9" t="str">
        <v/>
      </c>
      <c r="N301" s="9" t="str">
        <v/>
      </c>
      <c r="O301" s="9" t="str">
        <v/>
      </c>
      <c r="P301" s="9" t="str">
        <v/>
      </c>
      <c r="Q301" s="9" t="str">
        <v/>
      </c>
      <c r="R301" s="20" t="str">
        <v/>
      </c>
      <c r="S301" s="10" t="str">
        <v/>
      </c>
      <c r="T301" s="10" t="str">
        <v/>
      </c>
      <c r="U301" s="40"/>
      <c r="V301" s="98" t="str">
        <v/>
      </c>
      <c r="W301" s="98" t="str">
        <v/>
      </c>
      <c r="X301" s="98" t="str">
        <v/>
      </c>
      <c r="Y301" s="98" t="str">
        <v/>
      </c>
      <c r="Z301" s="98" t="str">
        <v/>
      </c>
      <c r="AA301" s="102" t="str">
        <v/>
      </c>
      <c r="AB301" s="40"/>
    </row>
    <row r="302" spans="1:28" ht="12.75" customHeight="1" x14ac:dyDescent="0.2">
      <c r="A302" s="6">
        <v>13789</v>
      </c>
      <c r="B302" s="7">
        <v>4.0000000000000036E-2</v>
      </c>
      <c r="C302" s="7" t="str">
        <v/>
      </c>
      <c r="D302" s="7">
        <v>2.7040024624839676E-2</v>
      </c>
      <c r="E302" s="7">
        <v>1.333804570728625E-2</v>
      </c>
      <c r="F302" s="7">
        <v>-1.4208181764179151E-2</v>
      </c>
      <c r="G302" s="7">
        <v>-2.4973973301926078E-3</v>
      </c>
      <c r="H302" s="7">
        <v>4.2857142857142927E-2</v>
      </c>
      <c r="I302" s="8">
        <v>7.8</v>
      </c>
      <c r="J302" s="8" t="str">
        <v/>
      </c>
      <c r="K302" s="40"/>
      <c r="L302" s="9" t="str">
        <v/>
      </c>
      <c r="M302" s="9" t="str">
        <v/>
      </c>
      <c r="N302" s="9" t="str">
        <v/>
      </c>
      <c r="O302" s="9" t="str">
        <v/>
      </c>
      <c r="P302" s="9" t="str">
        <v/>
      </c>
      <c r="Q302" s="9" t="str">
        <v/>
      </c>
      <c r="R302" s="20" t="str">
        <v/>
      </c>
      <c r="S302" s="10" t="str">
        <v/>
      </c>
      <c r="T302" s="10" t="str">
        <v/>
      </c>
      <c r="U302" s="40"/>
      <c r="V302" s="98" t="str">
        <v/>
      </c>
      <c r="W302" s="98" t="str">
        <v/>
      </c>
      <c r="X302" s="98" t="str">
        <v/>
      </c>
      <c r="Y302" s="98" t="str">
        <v/>
      </c>
      <c r="Z302" s="98" t="str">
        <v/>
      </c>
      <c r="AA302" s="102" t="str">
        <v/>
      </c>
      <c r="AB302" s="40"/>
    </row>
    <row r="303" spans="1:28" ht="12.75" customHeight="1" x14ac:dyDescent="0.2">
      <c r="A303" s="6">
        <v>13820</v>
      </c>
      <c r="B303" s="7">
        <v>4.0000000000000036E-2</v>
      </c>
      <c r="C303" s="7" t="str">
        <v/>
      </c>
      <c r="D303" s="7">
        <v>2.7040024624839676E-2</v>
      </c>
      <c r="E303" s="7">
        <v>1.333804570728625E-2</v>
      </c>
      <c r="F303" s="7">
        <v>-1.5296863975959973E-2</v>
      </c>
      <c r="G303" s="7">
        <v>-2.4973973301926078E-3</v>
      </c>
      <c r="H303" s="7">
        <v>3.5714285714285809E-2</v>
      </c>
      <c r="I303" s="8">
        <v>7.8</v>
      </c>
      <c r="J303" s="8" t="str">
        <v/>
      </c>
      <c r="K303" s="40"/>
      <c r="L303" s="9" t="str">
        <v/>
      </c>
      <c r="M303" s="9" t="str">
        <v/>
      </c>
      <c r="N303" s="9" t="str">
        <v/>
      </c>
      <c r="O303" s="9" t="str">
        <v/>
      </c>
      <c r="P303" s="9" t="str">
        <v/>
      </c>
      <c r="Q303" s="9" t="str">
        <v/>
      </c>
      <c r="R303" s="20" t="str">
        <v/>
      </c>
      <c r="S303" s="10" t="str">
        <v/>
      </c>
      <c r="T303" s="10" t="str">
        <v/>
      </c>
      <c r="U303" s="40"/>
      <c r="V303" s="98" t="str">
        <v/>
      </c>
      <c r="W303" s="98" t="str">
        <v/>
      </c>
      <c r="X303" s="98" t="str">
        <v/>
      </c>
      <c r="Y303" s="98" t="str">
        <v/>
      </c>
      <c r="Z303" s="98" t="str">
        <v/>
      </c>
      <c r="AA303" s="102" t="str">
        <v/>
      </c>
      <c r="AB303" s="40"/>
    </row>
    <row r="304" spans="1:28" ht="12.75" customHeight="1" x14ac:dyDescent="0.2">
      <c r="A304" s="6">
        <v>13850</v>
      </c>
      <c r="B304" s="7">
        <v>4.0000000000000036E-2</v>
      </c>
      <c r="C304" s="7" t="str">
        <v/>
      </c>
      <c r="D304" s="7">
        <v>2.7040024624839676E-2</v>
      </c>
      <c r="E304" s="7">
        <v>1.333804570728625E-2</v>
      </c>
      <c r="F304" s="7">
        <v>-1.5296863975959973E-2</v>
      </c>
      <c r="G304" s="7">
        <v>-3.1017686005868628E-3</v>
      </c>
      <c r="H304" s="7">
        <v>2.8571428571428692E-2</v>
      </c>
      <c r="I304" s="8">
        <v>7.8</v>
      </c>
      <c r="J304" s="8" t="str">
        <v/>
      </c>
      <c r="K304" s="40"/>
      <c r="L304" s="9" t="str">
        <v/>
      </c>
      <c r="M304" s="9" t="str">
        <v/>
      </c>
      <c r="N304" s="9" t="str">
        <v/>
      </c>
      <c r="O304" s="9" t="str">
        <v/>
      </c>
      <c r="P304" s="9" t="str">
        <v/>
      </c>
      <c r="Q304" s="9" t="str">
        <v/>
      </c>
      <c r="R304" s="20" t="str">
        <v/>
      </c>
      <c r="S304" s="10" t="str">
        <v/>
      </c>
      <c r="T304" s="10" t="str">
        <v/>
      </c>
      <c r="U304" s="40"/>
      <c r="V304" s="98" t="str">
        <v/>
      </c>
      <c r="W304" s="98" t="str">
        <v/>
      </c>
      <c r="X304" s="98" t="str">
        <v/>
      </c>
      <c r="Y304" s="98" t="str">
        <v/>
      </c>
      <c r="Z304" s="98" t="str">
        <v/>
      </c>
      <c r="AA304" s="102" t="str">
        <v/>
      </c>
      <c r="AB304" s="40"/>
    </row>
    <row r="305" spans="1:28" ht="12.75" customHeight="1" x14ac:dyDescent="0.2">
      <c r="A305" s="6">
        <v>13881</v>
      </c>
      <c r="B305" s="7">
        <v>1.3157894736842257E-2</v>
      </c>
      <c r="C305" s="7" t="str">
        <v/>
      </c>
      <c r="D305" s="7">
        <v>2.2632073276993125E-2</v>
      </c>
      <c r="E305" s="7">
        <v>1.3518419169357143E-2</v>
      </c>
      <c r="F305" s="7">
        <v>-1.7640861027312438E-2</v>
      </c>
      <c r="G305" s="7">
        <v>-4.3411188341055951E-3</v>
      </c>
      <c r="H305" s="7">
        <v>7.0921985815601829E-3</v>
      </c>
      <c r="I305" s="8">
        <v>7.7</v>
      </c>
      <c r="J305" s="8" t="str">
        <v/>
      </c>
      <c r="K305" s="40"/>
      <c r="L305" s="9" t="str">
        <v/>
      </c>
      <c r="M305" s="9" t="str">
        <v/>
      </c>
      <c r="N305" s="9" t="str">
        <v/>
      </c>
      <c r="O305" s="9" t="str">
        <v/>
      </c>
      <c r="P305" s="9" t="str">
        <v/>
      </c>
      <c r="Q305" s="9" t="str">
        <v/>
      </c>
      <c r="R305" s="20" t="str">
        <v/>
      </c>
      <c r="S305" s="10" t="str">
        <v/>
      </c>
      <c r="T305" s="10" t="str">
        <v/>
      </c>
      <c r="U305" s="40"/>
      <c r="V305" s="98" t="str">
        <v/>
      </c>
      <c r="W305" s="98" t="str">
        <v/>
      </c>
      <c r="X305" s="98" t="str">
        <v/>
      </c>
      <c r="Y305" s="98" t="str">
        <v/>
      </c>
      <c r="Z305" s="98" t="str">
        <v/>
      </c>
      <c r="AA305" s="102" t="str">
        <v/>
      </c>
      <c r="AB305" s="40"/>
    </row>
    <row r="306" spans="1:28" ht="12.75" customHeight="1" x14ac:dyDescent="0.2">
      <c r="A306" s="6">
        <v>13912</v>
      </c>
      <c r="B306" s="7">
        <v>1.3157894736842257E-2</v>
      </c>
      <c r="C306" s="7" t="str">
        <v/>
      </c>
      <c r="D306" s="7">
        <v>2.2632073276993125E-2</v>
      </c>
      <c r="E306" s="7">
        <v>1.3518419169357143E-2</v>
      </c>
      <c r="F306" s="7">
        <v>-1.7640861027312438E-2</v>
      </c>
      <c r="G306" s="7">
        <v>-4.9300987034883725E-3</v>
      </c>
      <c r="H306" s="7">
        <v>0</v>
      </c>
      <c r="I306" s="8">
        <v>7.7</v>
      </c>
      <c r="J306" s="8" t="str">
        <v/>
      </c>
      <c r="K306" s="40"/>
      <c r="L306" s="9" t="str">
        <v/>
      </c>
      <c r="M306" s="9" t="str">
        <v/>
      </c>
      <c r="N306" s="9" t="str">
        <v/>
      </c>
      <c r="O306" s="9" t="str">
        <v/>
      </c>
      <c r="P306" s="9" t="str">
        <v/>
      </c>
      <c r="Q306" s="9" t="str">
        <v/>
      </c>
      <c r="R306" s="20" t="str">
        <v/>
      </c>
      <c r="S306" s="10" t="str">
        <v/>
      </c>
      <c r="T306" s="10" t="str">
        <v/>
      </c>
      <c r="U306" s="40"/>
      <c r="V306" s="98" t="str">
        <v/>
      </c>
      <c r="W306" s="98" t="str">
        <v/>
      </c>
      <c r="X306" s="98" t="str">
        <v/>
      </c>
      <c r="Y306" s="98" t="str">
        <v/>
      </c>
      <c r="Z306" s="98" t="str">
        <v/>
      </c>
      <c r="AA306" s="102" t="str">
        <v/>
      </c>
      <c r="AB306" s="40"/>
    </row>
    <row r="307" spans="1:28" ht="12.75" customHeight="1" x14ac:dyDescent="0.2">
      <c r="A307" s="6">
        <v>13940</v>
      </c>
      <c r="B307" s="7">
        <v>2.6315789473684292E-2</v>
      </c>
      <c r="C307" s="7" t="str">
        <v/>
      </c>
      <c r="D307" s="7">
        <v>2.7040024624839676E-2</v>
      </c>
      <c r="E307" s="7">
        <v>1.8983732497009909E-2</v>
      </c>
      <c r="F307" s="7">
        <v>-1.5296863975959973E-2</v>
      </c>
      <c r="G307" s="7">
        <v>-4.8700262580855247E-3</v>
      </c>
      <c r="H307" s="7">
        <v>-7.0422535211267512E-3</v>
      </c>
      <c r="I307" s="8">
        <v>7.8</v>
      </c>
      <c r="J307" s="8" t="str">
        <v/>
      </c>
      <c r="K307" s="40"/>
      <c r="L307" s="9" t="str">
        <v/>
      </c>
      <c r="M307" s="9" t="str">
        <v/>
      </c>
      <c r="N307" s="9" t="str">
        <v/>
      </c>
      <c r="O307" s="9" t="str">
        <v/>
      </c>
      <c r="P307" s="9" t="str">
        <v/>
      </c>
      <c r="Q307" s="9" t="str">
        <v/>
      </c>
      <c r="R307" s="20" t="str">
        <v/>
      </c>
      <c r="S307" s="10" t="str">
        <v/>
      </c>
      <c r="T307" s="10" t="str">
        <v/>
      </c>
      <c r="U307" s="40"/>
      <c r="V307" s="98" t="str">
        <v/>
      </c>
      <c r="W307" s="98" t="str">
        <v/>
      </c>
      <c r="X307" s="98" t="str">
        <v/>
      </c>
      <c r="Y307" s="98" t="str">
        <v/>
      </c>
      <c r="Z307" s="98" t="str">
        <v/>
      </c>
      <c r="AA307" s="102" t="str">
        <v/>
      </c>
      <c r="AB307" s="40"/>
    </row>
    <row r="308" spans="1:28" ht="12.75" customHeight="1" x14ac:dyDescent="0.2">
      <c r="A308" s="6">
        <v>13971</v>
      </c>
      <c r="B308" s="7">
        <v>2.6315789473684292E-2</v>
      </c>
      <c r="C308" s="7" t="str">
        <v/>
      </c>
      <c r="D308" s="7">
        <v>2.7040024624839676E-2</v>
      </c>
      <c r="E308" s="7">
        <v>1.8983732497009909E-2</v>
      </c>
      <c r="F308" s="7">
        <v>-1.5296863975959973E-2</v>
      </c>
      <c r="G308" s="7">
        <v>-4.8700262580855247E-3</v>
      </c>
      <c r="H308" s="7">
        <v>-6.9930069930070893E-3</v>
      </c>
      <c r="I308" s="8">
        <v>7.8</v>
      </c>
      <c r="J308" s="8" t="str">
        <v/>
      </c>
      <c r="K308" s="40"/>
      <c r="L308" s="9" t="str">
        <v/>
      </c>
      <c r="M308" s="9" t="str">
        <v/>
      </c>
      <c r="N308" s="9" t="str">
        <v/>
      </c>
      <c r="O308" s="9" t="str">
        <v/>
      </c>
      <c r="P308" s="9" t="str">
        <v/>
      </c>
      <c r="Q308" s="9" t="str">
        <v/>
      </c>
      <c r="R308" s="20" t="str">
        <v/>
      </c>
      <c r="S308" s="10" t="str">
        <v/>
      </c>
      <c r="T308" s="10" t="str">
        <v/>
      </c>
      <c r="U308" s="40"/>
      <c r="V308" s="98" t="str">
        <v/>
      </c>
      <c r="W308" s="98" t="str">
        <v/>
      </c>
      <c r="X308" s="98" t="str">
        <v/>
      </c>
      <c r="Y308" s="98" t="str">
        <v/>
      </c>
      <c r="Z308" s="98" t="str">
        <v/>
      </c>
      <c r="AA308" s="102" t="str">
        <v/>
      </c>
      <c r="AB308" s="40"/>
    </row>
    <row r="309" spans="1:28" ht="12.75" customHeight="1" x14ac:dyDescent="0.2">
      <c r="A309" s="6">
        <v>14001</v>
      </c>
      <c r="B309" s="7">
        <v>1.3157894736842257E-2</v>
      </c>
      <c r="C309" s="7" t="str">
        <v/>
      </c>
      <c r="D309" s="7">
        <v>2.2632073276993125E-2</v>
      </c>
      <c r="E309" s="7">
        <v>1.6357450827813702E-2</v>
      </c>
      <c r="F309" s="7">
        <v>-1.54793685473823E-2</v>
      </c>
      <c r="G309" s="7">
        <v>-6.0865363723033861E-3</v>
      </c>
      <c r="H309" s="7">
        <v>-2.083333333333337E-2</v>
      </c>
      <c r="I309" s="8">
        <v>7.7</v>
      </c>
      <c r="J309" s="8" t="str">
        <v/>
      </c>
      <c r="K309" s="40"/>
      <c r="L309" s="9" t="str">
        <v/>
      </c>
      <c r="M309" s="9" t="str">
        <v/>
      </c>
      <c r="N309" s="9" t="str">
        <v/>
      </c>
      <c r="O309" s="9" t="str">
        <v/>
      </c>
      <c r="P309" s="9" t="str">
        <v/>
      </c>
      <c r="Q309" s="9" t="str">
        <v/>
      </c>
      <c r="R309" s="20" t="str">
        <v/>
      </c>
      <c r="S309" s="10" t="str">
        <v/>
      </c>
      <c r="T309" s="10" t="str">
        <v/>
      </c>
      <c r="U309" s="40"/>
      <c r="V309" s="98" t="str">
        <v/>
      </c>
      <c r="W309" s="98" t="str">
        <v/>
      </c>
      <c r="X309" s="98" t="str">
        <v/>
      </c>
      <c r="Y309" s="98" t="str">
        <v/>
      </c>
      <c r="Z309" s="98" t="str">
        <v/>
      </c>
      <c r="AA309" s="102" t="str">
        <v/>
      </c>
      <c r="AB309" s="40"/>
    </row>
    <row r="310" spans="1:28" ht="12.75" customHeight="1" x14ac:dyDescent="0.2">
      <c r="A310" s="6">
        <v>14032</v>
      </c>
      <c r="B310" s="7">
        <v>1.3157894736842257E-2</v>
      </c>
      <c r="C310" s="7" t="str">
        <v/>
      </c>
      <c r="D310" s="7">
        <v>2.2632073276993125E-2</v>
      </c>
      <c r="E310" s="7">
        <v>1.6357450827813702E-2</v>
      </c>
      <c r="F310" s="7">
        <v>-1.54793685473823E-2</v>
      </c>
      <c r="G310" s="7">
        <v>-6.6543308606306084E-3</v>
      </c>
      <c r="H310" s="7">
        <v>-2.083333333333337E-2</v>
      </c>
      <c r="I310" s="8">
        <v>7.7</v>
      </c>
      <c r="J310" s="8" t="str">
        <v/>
      </c>
      <c r="K310" s="40"/>
      <c r="L310" s="9" t="str">
        <v/>
      </c>
      <c r="M310" s="9" t="str">
        <v/>
      </c>
      <c r="N310" s="9" t="str">
        <v/>
      </c>
      <c r="O310" s="9" t="str">
        <v/>
      </c>
      <c r="P310" s="9" t="str">
        <v/>
      </c>
      <c r="Q310" s="9" t="str">
        <v/>
      </c>
      <c r="R310" s="20" t="str">
        <v/>
      </c>
      <c r="S310" s="10" t="str">
        <v/>
      </c>
      <c r="T310" s="10" t="str">
        <v/>
      </c>
      <c r="U310" s="40"/>
      <c r="V310" s="98" t="str">
        <v/>
      </c>
      <c r="W310" s="98" t="str">
        <v/>
      </c>
      <c r="X310" s="98" t="str">
        <v/>
      </c>
      <c r="Y310" s="98" t="str">
        <v/>
      </c>
      <c r="Z310" s="98" t="str">
        <v/>
      </c>
      <c r="AA310" s="102" t="str">
        <v/>
      </c>
      <c r="AB310" s="40"/>
    </row>
    <row r="311" spans="1:28" ht="12.75" customHeight="1" x14ac:dyDescent="0.2">
      <c r="A311" s="6">
        <v>14062</v>
      </c>
      <c r="B311" s="7">
        <v>2.6315789473684292E-2</v>
      </c>
      <c r="C311" s="7" t="str">
        <v/>
      </c>
      <c r="D311" s="7">
        <v>2.7040024624839676E-2</v>
      </c>
      <c r="E311" s="7">
        <v>1.8983732497009909E-2</v>
      </c>
      <c r="F311" s="7">
        <v>-1.4208181764179151E-2</v>
      </c>
      <c r="G311" s="7">
        <v>-6.5746688147145793E-3</v>
      </c>
      <c r="H311" s="7">
        <v>-2.7586206896551779E-2</v>
      </c>
      <c r="I311" s="8">
        <v>7.8</v>
      </c>
      <c r="J311" s="8" t="str">
        <v/>
      </c>
      <c r="K311" s="40"/>
      <c r="L311" s="9" t="str">
        <v/>
      </c>
      <c r="M311" s="9" t="str">
        <v/>
      </c>
      <c r="N311" s="9" t="str">
        <v/>
      </c>
      <c r="O311" s="9" t="str">
        <v/>
      </c>
      <c r="P311" s="9" t="str">
        <v/>
      </c>
      <c r="Q311" s="9" t="str">
        <v/>
      </c>
      <c r="R311" s="20" t="str">
        <v/>
      </c>
      <c r="S311" s="10" t="str">
        <v/>
      </c>
      <c r="T311" s="10" t="str">
        <v/>
      </c>
      <c r="U311" s="40"/>
      <c r="V311" s="98" t="str">
        <v/>
      </c>
      <c r="W311" s="98" t="str">
        <v/>
      </c>
      <c r="X311" s="98" t="str">
        <v/>
      </c>
      <c r="Y311" s="98" t="str">
        <v/>
      </c>
      <c r="Z311" s="98" t="str">
        <v/>
      </c>
      <c r="AA311" s="102" t="str">
        <v/>
      </c>
      <c r="AB311" s="40"/>
    </row>
    <row r="312" spans="1:28" ht="12.75" customHeight="1" x14ac:dyDescent="0.2">
      <c r="A312" s="6">
        <v>14093</v>
      </c>
      <c r="B312" s="7">
        <v>1.298701298701288E-2</v>
      </c>
      <c r="C312" s="7" t="str">
        <v/>
      </c>
      <c r="D312" s="7">
        <v>2.7040024624839676E-2</v>
      </c>
      <c r="E312" s="7">
        <v>1.6137364741595661E-2</v>
      </c>
      <c r="F312" s="7">
        <v>-1.637246510555479E-2</v>
      </c>
      <c r="G312" s="7">
        <v>-8.2200168916266581E-3</v>
      </c>
      <c r="H312" s="7">
        <v>-2.7586206896551779E-2</v>
      </c>
      <c r="I312" s="8">
        <v>7.8</v>
      </c>
      <c r="J312" s="8" t="str">
        <v/>
      </c>
      <c r="K312" s="40"/>
      <c r="L312" s="9" t="str">
        <v/>
      </c>
      <c r="M312" s="9" t="str">
        <v/>
      </c>
      <c r="N312" s="9" t="str">
        <v/>
      </c>
      <c r="O312" s="9" t="str">
        <v/>
      </c>
      <c r="P312" s="9" t="str">
        <v/>
      </c>
      <c r="Q312" s="9" t="str">
        <v/>
      </c>
      <c r="R312" s="20" t="str">
        <v/>
      </c>
      <c r="S312" s="10" t="str">
        <v/>
      </c>
      <c r="T312" s="10" t="str">
        <v/>
      </c>
      <c r="U312" s="40"/>
      <c r="V312" s="98" t="str">
        <v/>
      </c>
      <c r="W312" s="98" t="str">
        <v/>
      </c>
      <c r="X312" s="98" t="str">
        <v/>
      </c>
      <c r="Y312" s="98" t="str">
        <v/>
      </c>
      <c r="Z312" s="98" t="str">
        <v/>
      </c>
      <c r="AA312" s="102" t="str">
        <v/>
      </c>
      <c r="AB312" s="40"/>
    </row>
    <row r="313" spans="1:28" ht="12.75" customHeight="1" x14ac:dyDescent="0.2">
      <c r="A313" s="6">
        <v>14124</v>
      </c>
      <c r="B313" s="7">
        <v>0</v>
      </c>
      <c r="C313" s="7" t="str">
        <v/>
      </c>
      <c r="D313" s="7">
        <v>1.7941034505813303E-2</v>
      </c>
      <c r="E313" s="7">
        <v>1.3518419169357143E-2</v>
      </c>
      <c r="F313" s="7">
        <v>-1.7640861027312438E-2</v>
      </c>
      <c r="G313" s="7">
        <v>-8.8596774559681624E-3</v>
      </c>
      <c r="H313" s="7">
        <v>-3.4246575342465779E-2</v>
      </c>
      <c r="I313" s="8">
        <v>7.7</v>
      </c>
      <c r="J313" s="8" t="str">
        <v/>
      </c>
      <c r="K313" s="40"/>
      <c r="L313" s="9" t="str">
        <v/>
      </c>
      <c r="M313" s="9" t="str">
        <v/>
      </c>
      <c r="N313" s="9" t="str">
        <v/>
      </c>
      <c r="O313" s="9" t="str">
        <v/>
      </c>
      <c r="P313" s="9" t="str">
        <v/>
      </c>
      <c r="Q313" s="9" t="str">
        <v/>
      </c>
      <c r="R313" s="20" t="str">
        <v/>
      </c>
      <c r="S313" s="10" t="str">
        <v/>
      </c>
      <c r="T313" s="10" t="str">
        <v/>
      </c>
      <c r="U313" s="40"/>
      <c r="V313" s="98" t="str">
        <v/>
      </c>
      <c r="W313" s="98" t="str">
        <v/>
      </c>
      <c r="X313" s="98" t="str">
        <v/>
      </c>
      <c r="Y313" s="98" t="str">
        <v/>
      </c>
      <c r="Z313" s="98" t="str">
        <v/>
      </c>
      <c r="AA313" s="102" t="str">
        <v/>
      </c>
      <c r="AB313" s="40"/>
    </row>
    <row r="314" spans="1:28" ht="12.75" customHeight="1" x14ac:dyDescent="0.2">
      <c r="A314" s="6">
        <v>14154</v>
      </c>
      <c r="B314" s="7">
        <v>-2.5641025641025661E-2</v>
      </c>
      <c r="C314" s="7" t="str">
        <v/>
      </c>
      <c r="D314" s="7">
        <v>1.3515148022100965E-2</v>
      </c>
      <c r="E314" s="7">
        <v>1.3703739792310987E-2</v>
      </c>
      <c r="F314" s="7">
        <v>-1.8924169947934222E-2</v>
      </c>
      <c r="G314" s="7">
        <v>-1.0042541157904927E-2</v>
      </c>
      <c r="H314" s="7">
        <v>-4.1095890410958846E-2</v>
      </c>
      <c r="I314" s="8">
        <v>7.6</v>
      </c>
      <c r="J314" s="8" t="str">
        <v/>
      </c>
      <c r="K314" s="40"/>
      <c r="L314" s="9" t="str">
        <v/>
      </c>
      <c r="M314" s="9" t="str">
        <v/>
      </c>
      <c r="N314" s="9" t="str">
        <v/>
      </c>
      <c r="O314" s="9" t="str">
        <v/>
      </c>
      <c r="P314" s="9" t="str">
        <v/>
      </c>
      <c r="Q314" s="9" t="str">
        <v/>
      </c>
      <c r="R314" s="20" t="str">
        <v/>
      </c>
      <c r="S314" s="10" t="str">
        <v/>
      </c>
      <c r="T314" s="10" t="str">
        <v/>
      </c>
      <c r="U314" s="40"/>
      <c r="V314" s="98" t="str">
        <v/>
      </c>
      <c r="W314" s="98" t="str">
        <v/>
      </c>
      <c r="X314" s="98" t="str">
        <v/>
      </c>
      <c r="Y314" s="98" t="str">
        <v/>
      </c>
      <c r="Z314" s="98" t="str">
        <v/>
      </c>
      <c r="AA314" s="102" t="str">
        <v/>
      </c>
      <c r="AB314" s="40"/>
    </row>
    <row r="315" spans="1:28" ht="12.75" customHeight="1" x14ac:dyDescent="0.2">
      <c r="A315" s="6">
        <v>14185</v>
      </c>
      <c r="B315" s="7">
        <v>-2.5641025641025661E-2</v>
      </c>
      <c r="C315" s="7" t="str">
        <v/>
      </c>
      <c r="D315" s="7">
        <v>8.929043886532817E-3</v>
      </c>
      <c r="E315" s="7">
        <v>1.3703739792310987E-2</v>
      </c>
      <c r="F315" s="7">
        <v>-1.8924169947934222E-2</v>
      </c>
      <c r="G315" s="7">
        <v>-1.0571793694349796E-2</v>
      </c>
      <c r="H315" s="7">
        <v>-3.4482758620689613E-2</v>
      </c>
      <c r="I315" s="8">
        <v>7.6</v>
      </c>
      <c r="J315" s="8" t="str">
        <v/>
      </c>
      <c r="K315" s="40"/>
      <c r="L315" s="9" t="str">
        <v/>
      </c>
      <c r="M315" s="9" t="str">
        <v/>
      </c>
      <c r="N315" s="9" t="str">
        <v/>
      </c>
      <c r="O315" s="9" t="str">
        <v/>
      </c>
      <c r="P315" s="9" t="str">
        <v/>
      </c>
      <c r="Q315" s="9" t="str">
        <v/>
      </c>
      <c r="R315" s="20" t="str">
        <v/>
      </c>
      <c r="S315" s="10" t="str">
        <v/>
      </c>
      <c r="T315" s="10" t="str">
        <v/>
      </c>
      <c r="U315" s="40"/>
      <c r="V315" s="98" t="str">
        <v/>
      </c>
      <c r="W315" s="98" t="str">
        <v/>
      </c>
      <c r="X315" s="98" t="str">
        <v/>
      </c>
      <c r="Y315" s="98" t="str">
        <v/>
      </c>
      <c r="Z315" s="98" t="str">
        <v/>
      </c>
      <c r="AA315" s="102" t="str">
        <v/>
      </c>
      <c r="AB315" s="40"/>
    </row>
    <row r="316" spans="1:28" ht="12.75" customHeight="1" x14ac:dyDescent="0.2">
      <c r="A316" s="6">
        <v>14215</v>
      </c>
      <c r="B316" s="7">
        <v>-2.5641025641025661E-2</v>
      </c>
      <c r="C316" s="7" t="str">
        <v/>
      </c>
      <c r="D316" s="7">
        <v>8.929043886532817E-3</v>
      </c>
      <c r="E316" s="7">
        <v>1.3703739792310987E-2</v>
      </c>
      <c r="F316" s="7">
        <v>-1.8924169947934222E-2</v>
      </c>
      <c r="G316" s="7">
        <v>-1.0571793694349796E-2</v>
      </c>
      <c r="H316" s="7">
        <v>-2.777777777777779E-2</v>
      </c>
      <c r="I316" s="8">
        <v>7.6</v>
      </c>
      <c r="J316" s="8" t="str">
        <v/>
      </c>
      <c r="K316" s="40"/>
      <c r="L316" s="9" t="str">
        <v/>
      </c>
      <c r="M316" s="9" t="str">
        <v/>
      </c>
      <c r="N316" s="9" t="str">
        <v/>
      </c>
      <c r="O316" s="9" t="str">
        <v/>
      </c>
      <c r="P316" s="9" t="str">
        <v/>
      </c>
      <c r="Q316" s="9" t="str">
        <v/>
      </c>
      <c r="R316" s="20" t="str">
        <v/>
      </c>
      <c r="S316" s="10" t="str">
        <v/>
      </c>
      <c r="T316" s="10" t="str">
        <v/>
      </c>
      <c r="U316" s="40"/>
      <c r="V316" s="98" t="str">
        <v/>
      </c>
      <c r="W316" s="98" t="str">
        <v/>
      </c>
      <c r="X316" s="98" t="str">
        <v/>
      </c>
      <c r="Y316" s="98" t="str">
        <v/>
      </c>
      <c r="Z316" s="98" t="str">
        <v/>
      </c>
      <c r="AA316" s="102" t="str">
        <v/>
      </c>
      <c r="AB316" s="40"/>
    </row>
    <row r="317" spans="1:28" ht="12.75" customHeight="1" x14ac:dyDescent="0.2">
      <c r="A317" s="6">
        <v>14246</v>
      </c>
      <c r="B317" s="7">
        <v>-1.2987012987013102E-2</v>
      </c>
      <c r="C317" s="7" t="str">
        <v/>
      </c>
      <c r="D317" s="7">
        <v>8.929043886532817E-3</v>
      </c>
      <c r="E317" s="7">
        <v>1.087212085035083E-2</v>
      </c>
      <c r="F317" s="7">
        <v>-1.8924169947934222E-2</v>
      </c>
      <c r="G317" s="7">
        <v>-1.1095167094968383E-2</v>
      </c>
      <c r="H317" s="7">
        <v>-1.4084507042253502E-2</v>
      </c>
      <c r="I317" s="8">
        <v>7.6</v>
      </c>
      <c r="J317" s="8" t="str">
        <v/>
      </c>
      <c r="K317" s="40"/>
      <c r="L317" s="9" t="str">
        <v/>
      </c>
      <c r="M317" s="9" t="str">
        <v/>
      </c>
      <c r="N317" s="9" t="str">
        <v/>
      </c>
      <c r="O317" s="9" t="str">
        <v/>
      </c>
      <c r="P317" s="9" t="str">
        <v/>
      </c>
      <c r="Q317" s="9" t="str">
        <v/>
      </c>
      <c r="R317" s="20" t="str">
        <v/>
      </c>
      <c r="S317" s="10" t="str">
        <v/>
      </c>
      <c r="T317" s="10" t="str">
        <v/>
      </c>
      <c r="U317" s="40"/>
      <c r="V317" s="98" t="str">
        <v/>
      </c>
      <c r="W317" s="98" t="str">
        <v/>
      </c>
      <c r="X317" s="98" t="str">
        <v/>
      </c>
      <c r="Y317" s="98" t="str">
        <v/>
      </c>
      <c r="Z317" s="98" t="str">
        <v/>
      </c>
      <c r="AA317" s="102" t="str">
        <v/>
      </c>
      <c r="AB317" s="40"/>
    </row>
    <row r="318" spans="1:28" ht="12.75" customHeight="1" x14ac:dyDescent="0.2">
      <c r="A318" s="6">
        <v>14277</v>
      </c>
      <c r="B318" s="7">
        <v>-1.2987012987013102E-2</v>
      </c>
      <c r="C318" s="7" t="str">
        <v/>
      </c>
      <c r="D318" s="7">
        <v>8.929043886532817E-3</v>
      </c>
      <c r="E318" s="7">
        <v>1.087212085035083E-2</v>
      </c>
      <c r="F318" s="7">
        <v>-1.8924169947934222E-2</v>
      </c>
      <c r="G318" s="7">
        <v>-1.0571793694349796E-2</v>
      </c>
      <c r="H318" s="7">
        <v>-1.4184397163120477E-2</v>
      </c>
      <c r="I318" s="8">
        <v>7.6</v>
      </c>
      <c r="J318" s="8" t="str">
        <v/>
      </c>
      <c r="K318" s="40"/>
      <c r="L318" s="9" t="str">
        <v/>
      </c>
      <c r="M318" s="9" t="str">
        <v/>
      </c>
      <c r="N318" s="9" t="str">
        <v/>
      </c>
      <c r="O318" s="9" t="str">
        <v/>
      </c>
      <c r="P318" s="9" t="str">
        <v/>
      </c>
      <c r="Q318" s="9" t="str">
        <v/>
      </c>
      <c r="R318" s="20" t="str">
        <v/>
      </c>
      <c r="S318" s="10" t="str">
        <v/>
      </c>
      <c r="T318" s="10" t="str">
        <v/>
      </c>
      <c r="U318" s="40"/>
      <c r="V318" s="98" t="str">
        <v/>
      </c>
      <c r="W318" s="98" t="str">
        <v/>
      </c>
      <c r="X318" s="98" t="str">
        <v/>
      </c>
      <c r="Y318" s="98" t="str">
        <v/>
      </c>
      <c r="Z318" s="98" t="str">
        <v/>
      </c>
      <c r="AA318" s="102" t="str">
        <v/>
      </c>
      <c r="AB318" s="40"/>
    </row>
    <row r="319" spans="1:28" ht="12.75" customHeight="1" x14ac:dyDescent="0.2">
      <c r="A319" s="6">
        <v>14305</v>
      </c>
      <c r="B319" s="7">
        <v>-2.5641025641025661E-2</v>
      </c>
      <c r="C319" s="7" t="str">
        <v/>
      </c>
      <c r="D319" s="7">
        <v>8.929043886532817E-3</v>
      </c>
      <c r="E319" s="7">
        <v>8.0873068406144277E-3</v>
      </c>
      <c r="F319" s="7">
        <v>-1.8924169947934222E-2</v>
      </c>
      <c r="G319" s="7">
        <v>-1.0571793694349796E-2</v>
      </c>
      <c r="H319" s="7">
        <v>-1.4184397163120477E-2</v>
      </c>
      <c r="I319" s="8">
        <v>7.6</v>
      </c>
      <c r="J319" s="8" t="str">
        <v/>
      </c>
      <c r="K319" s="40"/>
      <c r="L319" s="9" t="str">
        <v/>
      </c>
      <c r="M319" s="9" t="str">
        <v/>
      </c>
      <c r="N319" s="9" t="str">
        <v/>
      </c>
      <c r="O319" s="9" t="str">
        <v/>
      </c>
      <c r="P319" s="9" t="str">
        <v/>
      </c>
      <c r="Q319" s="9" t="str">
        <v/>
      </c>
      <c r="R319" s="20" t="str">
        <v/>
      </c>
      <c r="S319" s="10" t="str">
        <v/>
      </c>
      <c r="T319" s="10" t="str">
        <v/>
      </c>
      <c r="U319" s="40"/>
      <c r="V319" s="98" t="str">
        <v/>
      </c>
      <c r="W319" s="98" t="str">
        <v/>
      </c>
      <c r="X319" s="98" t="str">
        <v/>
      </c>
      <c r="Y319" s="98" t="str">
        <v/>
      </c>
      <c r="Z319" s="98" t="str">
        <v/>
      </c>
      <c r="AA319" s="102" t="str">
        <v/>
      </c>
      <c r="AB319" s="40"/>
    </row>
    <row r="320" spans="1:28" ht="12.75" customHeight="1" x14ac:dyDescent="0.2">
      <c r="A320" s="6">
        <v>14336</v>
      </c>
      <c r="B320" s="7">
        <v>-2.5641025641025661E-2</v>
      </c>
      <c r="C320" s="7" t="str">
        <v/>
      </c>
      <c r="D320" s="7">
        <v>1.3515148022100965E-2</v>
      </c>
      <c r="E320" s="7">
        <v>8.0873068406144277E-3</v>
      </c>
      <c r="F320" s="7">
        <v>-1.7851359119051335E-2</v>
      </c>
      <c r="G320" s="7">
        <v>-1.0571793694349796E-2</v>
      </c>
      <c r="H320" s="7">
        <v>-2.8169014084506894E-2</v>
      </c>
      <c r="I320" s="8">
        <v>7.6</v>
      </c>
      <c r="J320" s="8" t="str">
        <v/>
      </c>
      <c r="K320" s="40"/>
      <c r="L320" s="9" t="str">
        <v/>
      </c>
      <c r="M320" s="9" t="str">
        <v/>
      </c>
      <c r="N320" s="9" t="str">
        <v/>
      </c>
      <c r="O320" s="9" t="str">
        <v/>
      </c>
      <c r="P320" s="9" t="str">
        <v/>
      </c>
      <c r="Q320" s="9" t="str">
        <v/>
      </c>
      <c r="R320" s="20" t="str">
        <v/>
      </c>
      <c r="S320" s="10" t="str">
        <v/>
      </c>
      <c r="T320" s="10" t="str">
        <v/>
      </c>
      <c r="U320" s="40"/>
      <c r="V320" s="98" t="str">
        <v/>
      </c>
      <c r="W320" s="98" t="str">
        <v/>
      </c>
      <c r="X320" s="98" t="str">
        <v/>
      </c>
      <c r="Y320" s="98" t="str">
        <v/>
      </c>
      <c r="Z320" s="98" t="str">
        <v/>
      </c>
      <c r="AA320" s="102" t="str">
        <v/>
      </c>
      <c r="AB320" s="40"/>
    </row>
    <row r="321" spans="1:28" ht="12.75" customHeight="1" x14ac:dyDescent="0.2">
      <c r="A321" s="6">
        <v>14366</v>
      </c>
      <c r="B321" s="7">
        <v>-1.2987012987013102E-2</v>
      </c>
      <c r="C321" s="7" t="str">
        <v/>
      </c>
      <c r="D321" s="7">
        <v>1.3515148022100965E-2</v>
      </c>
      <c r="E321" s="7">
        <v>1.087212085035083E-2</v>
      </c>
      <c r="F321" s="7">
        <v>-1.8924169947934222E-2</v>
      </c>
      <c r="G321" s="7">
        <v>-1.2124777188576852E-2</v>
      </c>
      <c r="H321" s="7">
        <v>-2.1276595744680771E-2</v>
      </c>
      <c r="I321" s="8">
        <v>7.6</v>
      </c>
      <c r="J321" s="8" t="str">
        <v/>
      </c>
      <c r="K321" s="40"/>
      <c r="L321" s="9" t="str">
        <v/>
      </c>
      <c r="M321" s="9" t="str">
        <v/>
      </c>
      <c r="N321" s="9" t="str">
        <v/>
      </c>
      <c r="O321" s="9" t="str">
        <v/>
      </c>
      <c r="P321" s="9" t="str">
        <v/>
      </c>
      <c r="Q321" s="9" t="str">
        <v/>
      </c>
      <c r="R321" s="20" t="str">
        <v/>
      </c>
      <c r="S321" s="10" t="str">
        <v/>
      </c>
      <c r="T321" s="10" t="str">
        <v/>
      </c>
      <c r="U321" s="40"/>
      <c r="V321" s="98" t="str">
        <v/>
      </c>
      <c r="W321" s="98" t="str">
        <v/>
      </c>
      <c r="X321" s="98" t="str">
        <v/>
      </c>
      <c r="Y321" s="98" t="str">
        <v/>
      </c>
      <c r="Z321" s="98" t="str">
        <v/>
      </c>
      <c r="AA321" s="102" t="str">
        <v/>
      </c>
      <c r="AB321" s="40"/>
    </row>
    <row r="322" spans="1:28" ht="12.75" customHeight="1" x14ac:dyDescent="0.2">
      <c r="A322" s="6">
        <v>14397</v>
      </c>
      <c r="B322" s="7">
        <v>-1.2987012987013102E-2</v>
      </c>
      <c r="C322" s="7" t="str">
        <v/>
      </c>
      <c r="D322" s="7">
        <v>1.3515148022100965E-2</v>
      </c>
      <c r="E322" s="7">
        <v>1.087212085035083E-2</v>
      </c>
      <c r="F322" s="7">
        <v>-1.8924169947934222E-2</v>
      </c>
      <c r="G322" s="7">
        <v>-1.2124777188576852E-2</v>
      </c>
      <c r="H322" s="7">
        <v>-2.1276595744680771E-2</v>
      </c>
      <c r="I322" s="8">
        <v>7.6</v>
      </c>
      <c r="J322" s="8" t="str">
        <v/>
      </c>
      <c r="K322" s="40"/>
      <c r="L322" s="9" t="str">
        <v/>
      </c>
      <c r="M322" s="9" t="str">
        <v/>
      </c>
      <c r="N322" s="9" t="str">
        <v/>
      </c>
      <c r="O322" s="9" t="str">
        <v/>
      </c>
      <c r="P322" s="9" t="str">
        <v/>
      </c>
      <c r="Q322" s="9" t="str">
        <v/>
      </c>
      <c r="R322" s="20" t="str">
        <v/>
      </c>
      <c r="S322" s="10" t="str">
        <v/>
      </c>
      <c r="T322" s="10" t="str">
        <v/>
      </c>
      <c r="U322" s="40"/>
      <c r="V322" s="98" t="str">
        <v/>
      </c>
      <c r="W322" s="98" t="str">
        <v/>
      </c>
      <c r="X322" s="98" t="str">
        <v/>
      </c>
      <c r="Y322" s="98" t="str">
        <v/>
      </c>
      <c r="Z322" s="98" t="str">
        <v/>
      </c>
      <c r="AA322" s="102" t="str">
        <v/>
      </c>
      <c r="AB322" s="40"/>
    </row>
    <row r="323" spans="1:28" ht="12.75" customHeight="1" x14ac:dyDescent="0.2">
      <c r="A323" s="6">
        <v>14427</v>
      </c>
      <c r="B323" s="7">
        <v>-2.5641025641025661E-2</v>
      </c>
      <c r="C323" s="7" t="str">
        <v/>
      </c>
      <c r="D323" s="7">
        <v>8.929043886532817E-3</v>
      </c>
      <c r="E323" s="7">
        <v>1.087212085035083E-2</v>
      </c>
      <c r="F323" s="7">
        <v>-1.8924169947934222E-2</v>
      </c>
      <c r="G323" s="7">
        <v>-1.263125442977564E-2</v>
      </c>
      <c r="H323" s="7">
        <v>-2.1276595744680771E-2</v>
      </c>
      <c r="I323" s="8">
        <v>7.6</v>
      </c>
      <c r="J323" s="8" t="str">
        <v/>
      </c>
      <c r="K323" s="40"/>
      <c r="L323" s="9" t="str">
        <v/>
      </c>
      <c r="M323" s="9" t="str">
        <v/>
      </c>
      <c r="N323" s="9" t="str">
        <v/>
      </c>
      <c r="O323" s="9" t="str">
        <v/>
      </c>
      <c r="P323" s="9" t="str">
        <v/>
      </c>
      <c r="Q323" s="9" t="str">
        <v/>
      </c>
      <c r="R323" s="20" t="str">
        <v/>
      </c>
      <c r="S323" s="10" t="str">
        <v/>
      </c>
      <c r="T323" s="10" t="str">
        <v/>
      </c>
      <c r="U323" s="40"/>
      <c r="V323" s="98" t="str">
        <v/>
      </c>
      <c r="W323" s="98" t="str">
        <v/>
      </c>
      <c r="X323" s="98" t="str">
        <v/>
      </c>
      <c r="Y323" s="98" t="str">
        <v/>
      </c>
      <c r="Z323" s="98" t="str">
        <v/>
      </c>
      <c r="AA323" s="102" t="str">
        <v/>
      </c>
      <c r="AB323" s="40"/>
    </row>
    <row r="324" spans="1:28" ht="12.75" customHeight="1" x14ac:dyDescent="0.2">
      <c r="A324" s="6">
        <v>14458</v>
      </c>
      <c r="B324" s="7">
        <v>-2.5641025641025661E-2</v>
      </c>
      <c r="C324" s="7" t="str">
        <v/>
      </c>
      <c r="D324" s="7">
        <v>8.929043886532817E-3</v>
      </c>
      <c r="E324" s="7">
        <v>1.087212085035083E-2</v>
      </c>
      <c r="F324" s="7">
        <v>-1.8924169947934222E-2</v>
      </c>
      <c r="G324" s="7">
        <v>-1.3628126945979591E-2</v>
      </c>
      <c r="H324" s="7">
        <v>-2.1276595744680771E-2</v>
      </c>
      <c r="I324" s="8">
        <v>7.6</v>
      </c>
      <c r="J324" s="8" t="str">
        <v/>
      </c>
      <c r="K324" s="40"/>
      <c r="L324" s="9" t="str">
        <v/>
      </c>
      <c r="M324" s="9" t="str">
        <v/>
      </c>
      <c r="N324" s="9" t="str">
        <v/>
      </c>
      <c r="O324" s="9" t="str">
        <v/>
      </c>
      <c r="P324" s="9" t="str">
        <v/>
      </c>
      <c r="Q324" s="9" t="str">
        <v/>
      </c>
      <c r="R324" s="20" t="str">
        <v/>
      </c>
      <c r="S324" s="10" t="str">
        <v/>
      </c>
      <c r="T324" s="10" t="str">
        <v/>
      </c>
      <c r="U324" s="40"/>
      <c r="V324" s="98" t="str">
        <v/>
      </c>
      <c r="W324" s="98" t="str">
        <v/>
      </c>
      <c r="X324" s="98" t="str">
        <v/>
      </c>
      <c r="Y324" s="98" t="str">
        <v/>
      </c>
      <c r="Z324" s="98" t="str">
        <v/>
      </c>
      <c r="AA324" s="102" t="str">
        <v/>
      </c>
      <c r="AB324" s="40"/>
    </row>
    <row r="325" spans="1:28" ht="12.75" customHeight="1" x14ac:dyDescent="0.2">
      <c r="A325" s="6">
        <v>14489</v>
      </c>
      <c r="B325" s="7">
        <v>-1.2987012987013102E-2</v>
      </c>
      <c r="C325" s="7" t="str">
        <v/>
      </c>
      <c r="D325" s="7">
        <v>8.929043886532817E-3</v>
      </c>
      <c r="E325" s="7">
        <v>1.087212085035083E-2</v>
      </c>
      <c r="F325" s="7">
        <v>-1.8924169947934222E-2</v>
      </c>
      <c r="G325" s="7">
        <v>-1.3628126945979591E-2</v>
      </c>
      <c r="H325" s="7">
        <v>0</v>
      </c>
      <c r="I325" s="8">
        <v>7.6</v>
      </c>
      <c r="J325" s="8" t="str">
        <v/>
      </c>
      <c r="K325" s="40"/>
      <c r="L325" s="9" t="str">
        <v/>
      </c>
      <c r="M325" s="9" t="str">
        <v/>
      </c>
      <c r="N325" s="9" t="str">
        <v/>
      </c>
      <c r="O325" s="9" t="str">
        <v/>
      </c>
      <c r="P325" s="9" t="str">
        <v/>
      </c>
      <c r="Q325" s="9" t="str">
        <v/>
      </c>
      <c r="R325" s="20" t="str">
        <v/>
      </c>
      <c r="S325" s="10" t="str">
        <v/>
      </c>
      <c r="T325" s="10" t="str">
        <v/>
      </c>
      <c r="U325" s="40"/>
      <c r="V325" s="98" t="str">
        <v/>
      </c>
      <c r="W325" s="98" t="str">
        <v/>
      </c>
      <c r="X325" s="98" t="str">
        <v/>
      </c>
      <c r="Y325" s="98" t="str">
        <v/>
      </c>
      <c r="Z325" s="98" t="str">
        <v/>
      </c>
      <c r="AA325" s="102" t="str">
        <v/>
      </c>
      <c r="AB325" s="40"/>
    </row>
    <row r="326" spans="1:28" ht="12.75" customHeight="1" x14ac:dyDescent="0.2">
      <c r="A326" s="6">
        <v>14519</v>
      </c>
      <c r="B326" s="7">
        <v>2.6315789473684292E-2</v>
      </c>
      <c r="C326" s="7" t="str">
        <v/>
      </c>
      <c r="D326" s="7">
        <v>1.3159403820177218E-2</v>
      </c>
      <c r="E326" s="7">
        <v>1.6137364741595661E-2</v>
      </c>
      <c r="F326" s="7">
        <v>-1.743528197659272E-2</v>
      </c>
      <c r="G326" s="7">
        <v>-1.2346220213548365E-2</v>
      </c>
      <c r="H326" s="7">
        <v>0</v>
      </c>
      <c r="I326" s="8">
        <v>7.8</v>
      </c>
      <c r="J326" s="8" t="str">
        <v/>
      </c>
      <c r="K326" s="40"/>
      <c r="L326" s="9" t="str">
        <v/>
      </c>
      <c r="M326" s="9" t="str">
        <v/>
      </c>
      <c r="N326" s="9" t="str">
        <v/>
      </c>
      <c r="O326" s="9" t="str">
        <v/>
      </c>
      <c r="P326" s="9" t="str">
        <v/>
      </c>
      <c r="Q326" s="9" t="str">
        <v/>
      </c>
      <c r="R326" s="20" t="str">
        <v/>
      </c>
      <c r="S326" s="10" t="str">
        <v/>
      </c>
      <c r="T326" s="10" t="str">
        <v/>
      </c>
      <c r="U326" s="40"/>
      <c r="V326" s="98" t="str">
        <v/>
      </c>
      <c r="W326" s="98" t="str">
        <v/>
      </c>
      <c r="X326" s="98" t="str">
        <v/>
      </c>
      <c r="Y326" s="98" t="str">
        <v/>
      </c>
      <c r="Z326" s="98" t="str">
        <v/>
      </c>
      <c r="AA326" s="102" t="str">
        <v/>
      </c>
      <c r="AB326" s="40"/>
    </row>
    <row r="327" spans="1:28" ht="12.75" customHeight="1" x14ac:dyDescent="0.2">
      <c r="A327" s="6">
        <v>14550</v>
      </c>
      <c r="B327" s="7">
        <v>2.6315789473684292E-2</v>
      </c>
      <c r="C327" s="7" t="str">
        <v/>
      </c>
      <c r="D327" s="7">
        <v>1.3159403820177218E-2</v>
      </c>
      <c r="E327" s="7">
        <v>1.6137364741595661E-2</v>
      </c>
      <c r="F327" s="7">
        <v>-1.743528197659272E-2</v>
      </c>
      <c r="G327" s="7">
        <v>-1.2837472094309521E-2</v>
      </c>
      <c r="H327" s="7">
        <v>0</v>
      </c>
      <c r="I327" s="8">
        <v>7.8</v>
      </c>
      <c r="J327" s="8" t="str">
        <v/>
      </c>
      <c r="K327" s="40"/>
      <c r="L327" s="9" t="str">
        <v/>
      </c>
      <c r="M327" s="9" t="str">
        <v/>
      </c>
      <c r="N327" s="9" t="str">
        <v/>
      </c>
      <c r="O327" s="9" t="str">
        <v/>
      </c>
      <c r="P327" s="9" t="str">
        <v/>
      </c>
      <c r="Q327" s="9" t="str">
        <v/>
      </c>
      <c r="R327" s="20" t="str">
        <v/>
      </c>
      <c r="S327" s="10" t="str">
        <v/>
      </c>
      <c r="T327" s="10" t="str">
        <v/>
      </c>
      <c r="U327" s="40"/>
      <c r="V327" s="98" t="str">
        <v/>
      </c>
      <c r="W327" s="98" t="str">
        <v/>
      </c>
      <c r="X327" s="98" t="str">
        <v/>
      </c>
      <c r="Y327" s="98" t="str">
        <v/>
      </c>
      <c r="Z327" s="98" t="str">
        <v/>
      </c>
      <c r="AA327" s="102" t="str">
        <v/>
      </c>
      <c r="AB327" s="40"/>
    </row>
    <row r="328" spans="1:28" ht="12.75" customHeight="1" x14ac:dyDescent="0.2">
      <c r="A328" s="6">
        <v>14580</v>
      </c>
      <c r="B328" s="7">
        <v>2.6315789473684292E-2</v>
      </c>
      <c r="C328" s="7" t="str">
        <v/>
      </c>
      <c r="D328" s="7">
        <v>1.3159403820177218E-2</v>
      </c>
      <c r="E328" s="7">
        <v>1.6137364741595661E-2</v>
      </c>
      <c r="F328" s="7">
        <v>-1.8485601576400112E-2</v>
      </c>
      <c r="G328" s="7">
        <v>-1.3323643230042204E-2</v>
      </c>
      <c r="H328" s="7">
        <v>0</v>
      </c>
      <c r="I328" s="8">
        <v>7.8</v>
      </c>
      <c r="J328" s="8" t="str">
        <v/>
      </c>
      <c r="K328" s="40"/>
      <c r="L328" s="9" t="str">
        <v/>
      </c>
      <c r="M328" s="9" t="str">
        <v/>
      </c>
      <c r="N328" s="9" t="str">
        <v/>
      </c>
      <c r="O328" s="9" t="str">
        <v/>
      </c>
      <c r="P328" s="9" t="str">
        <v/>
      </c>
      <c r="Q328" s="9" t="str">
        <v/>
      </c>
      <c r="R328" s="20" t="str">
        <v/>
      </c>
      <c r="S328" s="10" t="str">
        <v/>
      </c>
      <c r="T328" s="10" t="str">
        <v/>
      </c>
      <c r="U328" s="40"/>
      <c r="V328" s="98" t="str">
        <v/>
      </c>
      <c r="W328" s="98" t="str">
        <v/>
      </c>
      <c r="X328" s="98" t="str">
        <v/>
      </c>
      <c r="Y328" s="98" t="str">
        <v/>
      </c>
      <c r="Z328" s="98" t="str">
        <v/>
      </c>
      <c r="AA328" s="102" t="str">
        <v/>
      </c>
      <c r="AB328" s="40"/>
    </row>
    <row r="329" spans="1:28" ht="12.75" customHeight="1" x14ac:dyDescent="0.2">
      <c r="A329" s="6">
        <v>14611</v>
      </c>
      <c r="B329" s="7">
        <v>2.6315789473684292E-2</v>
      </c>
      <c r="C329" s="7" t="str">
        <v/>
      </c>
      <c r="D329" s="7">
        <v>8.6960886614695365E-3</v>
      </c>
      <c r="E329" s="7">
        <v>1.6137364741595661E-2</v>
      </c>
      <c r="F329" s="7">
        <v>-1.8485601576400112E-2</v>
      </c>
      <c r="G329" s="7">
        <v>-1.5219507965270385E-2</v>
      </c>
      <c r="H329" s="7">
        <v>-7.1428571428571175E-3</v>
      </c>
      <c r="I329" s="8">
        <v>7.8</v>
      </c>
      <c r="J329" s="8" t="str">
        <v/>
      </c>
      <c r="K329" s="40"/>
      <c r="L329" s="9" t="str">
        <v/>
      </c>
      <c r="M329" s="9" t="str">
        <v/>
      </c>
      <c r="N329" s="9" t="str">
        <v/>
      </c>
      <c r="O329" s="9" t="str">
        <v/>
      </c>
      <c r="P329" s="9" t="str">
        <v/>
      </c>
      <c r="Q329" s="9" t="str">
        <v/>
      </c>
      <c r="R329" s="20" t="str">
        <v/>
      </c>
      <c r="S329" s="10" t="str">
        <v/>
      </c>
      <c r="T329" s="10" t="str">
        <v/>
      </c>
      <c r="U329" s="40"/>
      <c r="V329" s="98" t="str">
        <v/>
      </c>
      <c r="W329" s="98" t="str">
        <v/>
      </c>
      <c r="X329" s="98" t="str">
        <v/>
      </c>
      <c r="Y329" s="98" t="str">
        <v/>
      </c>
      <c r="Z329" s="98" t="str">
        <v/>
      </c>
      <c r="AA329" s="102" t="str">
        <v/>
      </c>
      <c r="AB329" s="40"/>
    </row>
    <row r="330" spans="1:28" ht="12.75" customHeight="1" x14ac:dyDescent="0.2">
      <c r="A330" s="6">
        <v>14642</v>
      </c>
      <c r="B330" s="7">
        <v>2.6315789473684292E-2</v>
      </c>
      <c r="C330" s="7" t="str">
        <v/>
      </c>
      <c r="D330" s="7">
        <v>8.6960886614695365E-3</v>
      </c>
      <c r="E330" s="7">
        <v>1.6137364741595661E-2</v>
      </c>
      <c r="F330" s="7">
        <v>-1.8485601576400112E-2</v>
      </c>
      <c r="G330" s="7">
        <v>-1.6139460398719385E-2</v>
      </c>
      <c r="H330" s="7">
        <v>7.194244604316502E-3</v>
      </c>
      <c r="I330" s="8">
        <v>7.8</v>
      </c>
      <c r="J330" s="8" t="str">
        <v/>
      </c>
      <c r="K330" s="40"/>
      <c r="L330" s="9" t="str">
        <v/>
      </c>
      <c r="M330" s="9" t="str">
        <v/>
      </c>
      <c r="N330" s="9" t="str">
        <v/>
      </c>
      <c r="O330" s="9" t="str">
        <v/>
      </c>
      <c r="P330" s="9" t="str">
        <v/>
      </c>
      <c r="Q330" s="9" t="str">
        <v/>
      </c>
      <c r="R330" s="20" t="str">
        <v/>
      </c>
      <c r="S330" s="10" t="str">
        <v/>
      </c>
      <c r="T330" s="10" t="str">
        <v/>
      </c>
      <c r="U330" s="40"/>
      <c r="V330" s="98" t="str">
        <v/>
      </c>
      <c r="W330" s="98" t="str">
        <v/>
      </c>
      <c r="X330" s="98" t="str">
        <v/>
      </c>
      <c r="Y330" s="98" t="str">
        <v/>
      </c>
      <c r="Z330" s="98" t="str">
        <v/>
      </c>
      <c r="AA330" s="102" t="str">
        <v/>
      </c>
      <c r="AB330" s="40"/>
    </row>
    <row r="331" spans="1:28" ht="12.75" customHeight="1" x14ac:dyDescent="0.2">
      <c r="A331" s="6">
        <v>14671</v>
      </c>
      <c r="B331" s="7">
        <v>3.9473684210526327E-2</v>
      </c>
      <c r="C331" s="7" t="str">
        <v/>
      </c>
      <c r="D331" s="7">
        <v>1.2988464150352819E-2</v>
      </c>
      <c r="E331" s="7">
        <v>1.8729585592748066E-2</v>
      </c>
      <c r="F331" s="7">
        <v>-1.6182792644189981E-2</v>
      </c>
      <c r="G331" s="7">
        <v>-1.7301137305221315E-2</v>
      </c>
      <c r="H331" s="7">
        <v>7.194244604316502E-3</v>
      </c>
      <c r="I331" s="8">
        <v>7.9</v>
      </c>
      <c r="J331" s="8" t="str">
        <v/>
      </c>
      <c r="K331" s="40"/>
      <c r="L331" s="9" t="str">
        <v/>
      </c>
      <c r="M331" s="9" t="str">
        <v/>
      </c>
      <c r="N331" s="9" t="str">
        <v/>
      </c>
      <c r="O331" s="9" t="str">
        <v/>
      </c>
      <c r="P331" s="9" t="str">
        <v/>
      </c>
      <c r="Q331" s="9" t="str">
        <v/>
      </c>
      <c r="R331" s="20" t="str">
        <v/>
      </c>
      <c r="S331" s="10" t="str">
        <v/>
      </c>
      <c r="T331" s="10" t="str">
        <v/>
      </c>
      <c r="U331" s="40"/>
      <c r="V331" s="98" t="str">
        <v/>
      </c>
      <c r="W331" s="98" t="str">
        <v/>
      </c>
      <c r="X331" s="98" t="str">
        <v/>
      </c>
      <c r="Y331" s="98" t="str">
        <v/>
      </c>
      <c r="Z331" s="98" t="str">
        <v/>
      </c>
      <c r="AA331" s="102" t="str">
        <v/>
      </c>
      <c r="AB331" s="40"/>
    </row>
    <row r="332" spans="1:28" ht="12.75" customHeight="1" x14ac:dyDescent="0.2">
      <c r="A332" s="6">
        <v>14702</v>
      </c>
      <c r="B332" s="7">
        <v>3.9473684210526327E-2</v>
      </c>
      <c r="C332" s="7" t="str">
        <v/>
      </c>
      <c r="D332" s="7">
        <v>1.2988464150352819E-2</v>
      </c>
      <c r="E332" s="7">
        <v>1.8729585592748066E-2</v>
      </c>
      <c r="F332" s="7">
        <v>-1.5118620985249742E-2</v>
      </c>
      <c r="G332" s="7">
        <v>-1.7737798187516973E-2</v>
      </c>
      <c r="H332" s="7">
        <v>1.4492753623188248E-2</v>
      </c>
      <c r="I332" s="8">
        <v>7.9</v>
      </c>
      <c r="J332" s="8" t="str">
        <v/>
      </c>
      <c r="K332" s="40"/>
      <c r="L332" s="9" t="str">
        <v/>
      </c>
      <c r="M332" s="9" t="str">
        <v/>
      </c>
      <c r="N332" s="9" t="str">
        <v/>
      </c>
      <c r="O332" s="9" t="str">
        <v/>
      </c>
      <c r="P332" s="9" t="str">
        <v/>
      </c>
      <c r="Q332" s="9" t="str">
        <v/>
      </c>
      <c r="R332" s="20" t="str">
        <v/>
      </c>
      <c r="S332" s="10" t="str">
        <v/>
      </c>
      <c r="T332" s="10" t="str">
        <v/>
      </c>
      <c r="U332" s="40"/>
      <c r="V332" s="98" t="str">
        <v/>
      </c>
      <c r="W332" s="98" t="str">
        <v/>
      </c>
      <c r="X332" s="98" t="str">
        <v/>
      </c>
      <c r="Y332" s="98" t="str">
        <v/>
      </c>
      <c r="Z332" s="98" t="str">
        <v/>
      </c>
      <c r="AA332" s="102" t="str">
        <v/>
      </c>
      <c r="AB332" s="40"/>
    </row>
    <row r="333" spans="1:28" ht="12.75" customHeight="1" x14ac:dyDescent="0.2">
      <c r="A333" s="6">
        <v>14732</v>
      </c>
      <c r="B333" s="7">
        <v>3.9473684210526327E-2</v>
      </c>
      <c r="C333" s="7" t="str">
        <v/>
      </c>
      <c r="D333" s="7">
        <v>1.2988464150352819E-2</v>
      </c>
      <c r="E333" s="7">
        <v>1.8729585592748066E-2</v>
      </c>
      <c r="F333" s="7">
        <v>-1.5118620985249742E-2</v>
      </c>
      <c r="G333" s="7">
        <v>-1.9023835572830716E-2</v>
      </c>
      <c r="H333" s="7">
        <v>1.4492753623188248E-2</v>
      </c>
      <c r="I333" s="8">
        <v>7.9</v>
      </c>
      <c r="J333" s="8" t="str">
        <v/>
      </c>
      <c r="K333" s="40"/>
      <c r="L333" s="9" t="str">
        <v/>
      </c>
      <c r="M333" s="9" t="str">
        <v/>
      </c>
      <c r="N333" s="9" t="str">
        <v/>
      </c>
      <c r="O333" s="9" t="str">
        <v/>
      </c>
      <c r="P333" s="9" t="str">
        <v/>
      </c>
      <c r="Q333" s="9" t="str">
        <v/>
      </c>
      <c r="R333" s="20" t="str">
        <v/>
      </c>
      <c r="S333" s="10" t="str">
        <v/>
      </c>
      <c r="T333" s="10" t="str">
        <v/>
      </c>
      <c r="U333" s="40"/>
      <c r="V333" s="98" t="str">
        <v/>
      </c>
      <c r="W333" s="98" t="str">
        <v/>
      </c>
      <c r="X333" s="98" t="str">
        <v/>
      </c>
      <c r="Y333" s="98" t="str">
        <v/>
      </c>
      <c r="Z333" s="98" t="str">
        <v/>
      </c>
      <c r="AA333" s="102" t="str">
        <v/>
      </c>
      <c r="AB333" s="40"/>
    </row>
    <row r="334" spans="1:28" ht="12.75" customHeight="1" x14ac:dyDescent="0.2">
      <c r="A334" s="6">
        <v>14763</v>
      </c>
      <c r="B334" s="7">
        <v>3.9473684210526327E-2</v>
      </c>
      <c r="C334" s="7" t="str">
        <v/>
      </c>
      <c r="D334" s="7">
        <v>1.2988464150352819E-2</v>
      </c>
      <c r="E334" s="7">
        <v>1.8729585592748066E-2</v>
      </c>
      <c r="F334" s="7">
        <v>-1.5118620985249742E-2</v>
      </c>
      <c r="G334" s="7">
        <v>-1.9861938932750012E-2</v>
      </c>
      <c r="H334" s="7">
        <v>2.1739130434782483E-2</v>
      </c>
      <c r="I334" s="8">
        <v>7.9</v>
      </c>
      <c r="J334" s="8" t="str">
        <v/>
      </c>
      <c r="K334" s="40"/>
      <c r="L334" s="9" t="str">
        <v/>
      </c>
      <c r="M334" s="9" t="str">
        <v/>
      </c>
      <c r="N334" s="9" t="str">
        <v/>
      </c>
      <c r="O334" s="9" t="str">
        <v/>
      </c>
      <c r="P334" s="9" t="str">
        <v/>
      </c>
      <c r="Q334" s="9" t="str">
        <v/>
      </c>
      <c r="R334" s="20" t="str">
        <v/>
      </c>
      <c r="S334" s="10" t="str">
        <v/>
      </c>
      <c r="T334" s="10" t="str">
        <v/>
      </c>
      <c r="U334" s="40"/>
      <c r="V334" s="98" t="str">
        <v/>
      </c>
      <c r="W334" s="98" t="str">
        <v/>
      </c>
      <c r="X334" s="98" t="str">
        <v/>
      </c>
      <c r="Y334" s="98" t="str">
        <v/>
      </c>
      <c r="Z334" s="98" t="str">
        <v/>
      </c>
      <c r="AA334" s="102" t="str">
        <v/>
      </c>
      <c r="AB334" s="40"/>
    </row>
    <row r="335" spans="1:28" ht="12.75" customHeight="1" x14ac:dyDescent="0.2">
      <c r="A335" s="6">
        <v>14793</v>
      </c>
      <c r="B335" s="7">
        <v>5.2631578947368363E-2</v>
      </c>
      <c r="C335" s="7" t="str">
        <v/>
      </c>
      <c r="D335" s="7">
        <v>1.724476819110099E-2</v>
      </c>
      <c r="E335" s="7">
        <v>2.1295687600135116E-2</v>
      </c>
      <c r="F335" s="7">
        <v>-1.3878980653793116E-2</v>
      </c>
      <c r="G335" s="7">
        <v>-1.92452978780977E-2</v>
      </c>
      <c r="H335" s="7">
        <v>1.4492753623188248E-2</v>
      </c>
      <c r="I335" s="8">
        <v>8</v>
      </c>
      <c r="J335" s="8" t="str">
        <v/>
      </c>
      <c r="K335" s="40"/>
      <c r="L335" s="9" t="str">
        <v/>
      </c>
      <c r="M335" s="9" t="str">
        <v/>
      </c>
      <c r="N335" s="9" t="str">
        <v/>
      </c>
      <c r="O335" s="9" t="str">
        <v/>
      </c>
      <c r="P335" s="9" t="str">
        <v/>
      </c>
      <c r="Q335" s="9" t="str">
        <v/>
      </c>
      <c r="R335" s="20" t="str">
        <v/>
      </c>
      <c r="S335" s="10" t="str">
        <v/>
      </c>
      <c r="T335" s="10" t="str">
        <v/>
      </c>
      <c r="U335" s="40"/>
      <c r="V335" s="98" t="str">
        <v/>
      </c>
      <c r="W335" s="98" t="str">
        <v/>
      </c>
      <c r="X335" s="98" t="str">
        <v/>
      </c>
      <c r="Y335" s="98" t="str">
        <v/>
      </c>
      <c r="Z335" s="98" t="str">
        <v/>
      </c>
      <c r="AA335" s="102" t="str">
        <v/>
      </c>
      <c r="AB335" s="40"/>
    </row>
    <row r="336" spans="1:28" ht="12.75" customHeight="1" x14ac:dyDescent="0.2">
      <c r="A336" s="6">
        <v>14824</v>
      </c>
      <c r="B336" s="7">
        <v>5.2631578947368363E-2</v>
      </c>
      <c r="C336" s="7" t="str">
        <v/>
      </c>
      <c r="D336" s="7">
        <v>1.2821908990469755E-2</v>
      </c>
      <c r="E336" s="7">
        <v>2.1295687600135116E-2</v>
      </c>
      <c r="F336" s="7">
        <v>-1.3878980653793116E-2</v>
      </c>
      <c r="G336" s="7">
        <v>-1.8827864122662907E-2</v>
      </c>
      <c r="H336" s="7">
        <v>1.4492753623188248E-2</v>
      </c>
      <c r="I336" s="8">
        <v>8</v>
      </c>
      <c r="J336" s="8" t="str">
        <v/>
      </c>
      <c r="K336" s="40"/>
      <c r="L336" s="9" t="str">
        <v/>
      </c>
      <c r="M336" s="9" t="str">
        <v/>
      </c>
      <c r="N336" s="9" t="str">
        <v/>
      </c>
      <c r="O336" s="9" t="str">
        <v/>
      </c>
      <c r="P336" s="9" t="str">
        <v/>
      </c>
      <c r="Q336" s="9" t="str">
        <v/>
      </c>
      <c r="R336" s="20" t="str">
        <v/>
      </c>
      <c r="S336" s="10" t="str">
        <v/>
      </c>
      <c r="T336" s="10" t="str">
        <v/>
      </c>
      <c r="U336" s="40"/>
      <c r="V336" s="98" t="str">
        <v/>
      </c>
      <c r="W336" s="98" t="str">
        <v/>
      </c>
      <c r="X336" s="98" t="str">
        <v/>
      </c>
      <c r="Y336" s="98" t="str">
        <v/>
      </c>
      <c r="Z336" s="98" t="str">
        <v/>
      </c>
      <c r="AA336" s="102" t="str">
        <v/>
      </c>
      <c r="AB336" s="40"/>
    </row>
    <row r="337" spans="1:28" ht="12.75" customHeight="1" x14ac:dyDescent="0.2">
      <c r="A337" s="6">
        <v>14855</v>
      </c>
      <c r="B337" s="7">
        <v>6.578947368421062E-2</v>
      </c>
      <c r="C337" s="7" t="str">
        <v/>
      </c>
      <c r="D337" s="7">
        <v>1.7024537665017325E-2</v>
      </c>
      <c r="E337" s="7">
        <v>2.1015727117375205E-2</v>
      </c>
      <c r="F337" s="7">
        <v>-9.3745042807030776E-3</v>
      </c>
      <c r="G337" s="7">
        <v>-1.7371493807260108E-2</v>
      </c>
      <c r="H337" s="7">
        <v>-7.0921985815602939E-3</v>
      </c>
      <c r="I337" s="8">
        <v>8.1</v>
      </c>
      <c r="J337" s="8" t="str">
        <v/>
      </c>
      <c r="K337" s="40"/>
      <c r="L337" s="9" t="str">
        <v/>
      </c>
      <c r="M337" s="9" t="str">
        <v/>
      </c>
      <c r="N337" s="9" t="str">
        <v/>
      </c>
      <c r="O337" s="9" t="str">
        <v/>
      </c>
      <c r="P337" s="9" t="str">
        <v/>
      </c>
      <c r="Q337" s="9" t="str">
        <v/>
      </c>
      <c r="R337" s="20" t="str">
        <v/>
      </c>
      <c r="S337" s="10" t="str">
        <v/>
      </c>
      <c r="T337" s="10" t="str">
        <v/>
      </c>
      <c r="U337" s="40"/>
      <c r="V337" s="98" t="str">
        <v/>
      </c>
      <c r="W337" s="98" t="str">
        <v/>
      </c>
      <c r="X337" s="98" t="str">
        <v/>
      </c>
      <c r="Y337" s="98" t="str">
        <v/>
      </c>
      <c r="Z337" s="98" t="str">
        <v/>
      </c>
      <c r="AA337" s="102" t="str">
        <v/>
      </c>
      <c r="AB337" s="40"/>
    </row>
    <row r="338" spans="1:28" ht="12.75" customHeight="1" x14ac:dyDescent="0.2">
      <c r="A338" s="6">
        <v>14885</v>
      </c>
      <c r="B338" s="7">
        <v>3.8461538461538547E-2</v>
      </c>
      <c r="C338" s="7" t="str">
        <v/>
      </c>
      <c r="D338" s="7">
        <v>1.2659571768745437E-2</v>
      </c>
      <c r="E338" s="7">
        <v>2.1015727117375205E-2</v>
      </c>
      <c r="F338" s="7">
        <v>-9.3745042807030776E-3</v>
      </c>
      <c r="G338" s="7">
        <v>-1.7371493807260108E-2</v>
      </c>
      <c r="H338" s="7">
        <v>0</v>
      </c>
      <c r="I338" s="8">
        <v>8.1</v>
      </c>
      <c r="J338" s="8" t="str">
        <v/>
      </c>
      <c r="K338" s="40"/>
      <c r="L338" s="9" t="str">
        <v/>
      </c>
      <c r="M338" s="9" t="str">
        <v/>
      </c>
      <c r="N338" s="9" t="str">
        <v/>
      </c>
      <c r="O338" s="9" t="str">
        <v/>
      </c>
      <c r="P338" s="9" t="str">
        <v/>
      </c>
      <c r="Q338" s="9" t="str">
        <v/>
      </c>
      <c r="R338" s="20" t="str">
        <v/>
      </c>
      <c r="S338" s="10" t="str">
        <v/>
      </c>
      <c r="T338" s="10" t="str">
        <v/>
      </c>
      <c r="U338" s="40"/>
      <c r="V338" s="98" t="str">
        <v/>
      </c>
      <c r="W338" s="98" t="str">
        <v/>
      </c>
      <c r="X338" s="98" t="str">
        <v/>
      </c>
      <c r="Y338" s="98" t="str">
        <v/>
      </c>
      <c r="Z338" s="98" t="str">
        <v/>
      </c>
      <c r="AA338" s="102" t="str">
        <v/>
      </c>
      <c r="AB338" s="40"/>
    </row>
    <row r="339" spans="1:28" ht="12.75" customHeight="1" x14ac:dyDescent="0.2">
      <c r="A339" s="6">
        <v>14916</v>
      </c>
      <c r="B339" s="7">
        <v>3.8461538461538547E-2</v>
      </c>
      <c r="C339" s="7" t="str">
        <v/>
      </c>
      <c r="D339" s="7">
        <v>1.2659571768745437E-2</v>
      </c>
      <c r="E339" s="7">
        <v>1.8241186827046674E-2</v>
      </c>
      <c r="F339" s="7">
        <v>-9.3745042807030776E-3</v>
      </c>
      <c r="G339" s="7">
        <v>-1.6509138687705094E-2</v>
      </c>
      <c r="H339" s="7">
        <v>0</v>
      </c>
      <c r="I339" s="8">
        <v>8.1</v>
      </c>
      <c r="J339" s="8" t="str">
        <v/>
      </c>
      <c r="K339" s="40"/>
      <c r="L339" s="9" t="str">
        <v/>
      </c>
      <c r="M339" s="9" t="str">
        <v/>
      </c>
      <c r="N339" s="9" t="str">
        <v/>
      </c>
      <c r="O339" s="9" t="str">
        <v/>
      </c>
      <c r="P339" s="9" t="str">
        <v/>
      </c>
      <c r="Q339" s="9" t="str">
        <v/>
      </c>
      <c r="R339" s="20" t="str">
        <v/>
      </c>
      <c r="S339" s="10" t="str">
        <v/>
      </c>
      <c r="T339" s="10" t="str">
        <v/>
      </c>
      <c r="U339" s="40"/>
      <c r="V339" s="98" t="str">
        <v/>
      </c>
      <c r="W339" s="98" t="str">
        <v/>
      </c>
      <c r="X339" s="98" t="str">
        <v/>
      </c>
      <c r="Y339" s="98" t="str">
        <v/>
      </c>
      <c r="Z339" s="98" t="str">
        <v/>
      </c>
      <c r="AA339" s="102" t="str">
        <v/>
      </c>
      <c r="AB339" s="40"/>
    </row>
    <row r="340" spans="1:28" ht="12.75" customHeight="1" x14ac:dyDescent="0.2">
      <c r="A340" s="6">
        <v>14946</v>
      </c>
      <c r="B340" s="7">
        <v>5.1282051282051322E-2</v>
      </c>
      <c r="C340" s="7" t="str">
        <v/>
      </c>
      <c r="D340" s="7">
        <v>1.6809862294488997E-2</v>
      </c>
      <c r="E340" s="7">
        <v>2.0743038094795274E-2</v>
      </c>
      <c r="F340" s="7">
        <v>-7.0368811070206094E-3</v>
      </c>
      <c r="G340" s="7">
        <v>-1.5468101977216819E-2</v>
      </c>
      <c r="H340" s="7">
        <v>7.1428571428571175E-3</v>
      </c>
      <c r="I340" s="8">
        <v>8.1999999999999993</v>
      </c>
      <c r="J340" s="8" t="str">
        <v/>
      </c>
      <c r="K340" s="40"/>
      <c r="L340" s="9" t="str">
        <v/>
      </c>
      <c r="M340" s="9" t="str">
        <v/>
      </c>
      <c r="N340" s="9" t="str">
        <v/>
      </c>
      <c r="O340" s="9" t="str">
        <v/>
      </c>
      <c r="P340" s="9" t="str">
        <v/>
      </c>
      <c r="Q340" s="9" t="str">
        <v/>
      </c>
      <c r="R340" s="20" t="str">
        <v/>
      </c>
      <c r="S340" s="10" t="str">
        <v/>
      </c>
      <c r="T340" s="10" t="str">
        <v/>
      </c>
      <c r="U340" s="40"/>
      <c r="V340" s="98" t="str">
        <v/>
      </c>
      <c r="W340" s="98" t="str">
        <v/>
      </c>
      <c r="X340" s="98" t="str">
        <v/>
      </c>
      <c r="Y340" s="98" t="str">
        <v/>
      </c>
      <c r="Z340" s="98" t="str">
        <v/>
      </c>
      <c r="AA340" s="102" t="str">
        <v/>
      </c>
      <c r="AB340" s="40"/>
    </row>
    <row r="341" spans="1:28" ht="12.75" customHeight="1" x14ac:dyDescent="0.2">
      <c r="A341" s="6">
        <v>14977</v>
      </c>
      <c r="B341" s="7">
        <v>5.1282051282051322E-2</v>
      </c>
      <c r="C341" s="7" t="str">
        <v/>
      </c>
      <c r="D341" s="7">
        <v>2.1192717595166277E-2</v>
      </c>
      <c r="E341" s="7">
        <v>2.0743038094795274E-2</v>
      </c>
      <c r="F341" s="7">
        <v>-5.9014050350900682E-3</v>
      </c>
      <c r="G341" s="7">
        <v>-1.4580712630388737E-2</v>
      </c>
      <c r="H341" s="7">
        <v>1.4388489208633004E-2</v>
      </c>
      <c r="I341" s="8">
        <v>8.1999999999999993</v>
      </c>
      <c r="J341" s="8" t="str">
        <v/>
      </c>
      <c r="K341" s="40"/>
      <c r="L341" s="9" t="str">
        <v/>
      </c>
      <c r="M341" s="9" t="str">
        <v/>
      </c>
      <c r="N341" s="9" t="str">
        <v/>
      </c>
      <c r="O341" s="9" t="str">
        <v/>
      </c>
      <c r="P341" s="9" t="str">
        <v/>
      </c>
      <c r="Q341" s="9" t="str">
        <v/>
      </c>
      <c r="R341" s="20" t="str">
        <v/>
      </c>
      <c r="S341" s="10" t="str">
        <v/>
      </c>
      <c r="T341" s="10" t="str">
        <v/>
      </c>
      <c r="U341" s="40"/>
      <c r="V341" s="98" t="str">
        <v/>
      </c>
      <c r="W341" s="98" t="str">
        <v/>
      </c>
      <c r="X341" s="98" t="str">
        <v/>
      </c>
      <c r="Y341" s="98" t="str">
        <v/>
      </c>
      <c r="Z341" s="98" t="str">
        <v/>
      </c>
      <c r="AA341" s="102" t="str">
        <v/>
      </c>
      <c r="AB341" s="40"/>
    </row>
    <row r="342" spans="1:28" ht="12.75" customHeight="1" x14ac:dyDescent="0.2">
      <c r="A342" s="6">
        <v>15008</v>
      </c>
      <c r="B342" s="7">
        <v>5.1282051282051322E-2</v>
      </c>
      <c r="C342" s="7" t="str">
        <v/>
      </c>
      <c r="D342" s="7">
        <v>2.1192717595166277E-2</v>
      </c>
      <c r="E342" s="7">
        <v>2.0743038094795274E-2</v>
      </c>
      <c r="F342" s="7">
        <v>-4.751480729076718E-3</v>
      </c>
      <c r="G342" s="7">
        <v>-1.3676218018894293E-2</v>
      </c>
      <c r="H342" s="7">
        <v>7.1428571428571175E-3</v>
      </c>
      <c r="I342" s="8">
        <v>8.1999999999999993</v>
      </c>
      <c r="J342" s="8" t="str">
        <v/>
      </c>
      <c r="K342" s="40"/>
      <c r="L342" s="9" t="str">
        <v/>
      </c>
      <c r="M342" s="9" t="str">
        <v/>
      </c>
      <c r="N342" s="9" t="str">
        <v/>
      </c>
      <c r="O342" s="9" t="str">
        <v/>
      </c>
      <c r="P342" s="9" t="str">
        <v/>
      </c>
      <c r="Q342" s="9" t="str">
        <v/>
      </c>
      <c r="R342" s="20" t="str">
        <v/>
      </c>
      <c r="S342" s="10" t="str">
        <v/>
      </c>
      <c r="T342" s="10" t="str">
        <v/>
      </c>
      <c r="U342" s="40"/>
      <c r="V342" s="98" t="str">
        <v/>
      </c>
      <c r="W342" s="98" t="str">
        <v/>
      </c>
      <c r="X342" s="98" t="str">
        <v/>
      </c>
      <c r="Y342" s="98" t="str">
        <v/>
      </c>
      <c r="Z342" s="98" t="str">
        <v/>
      </c>
      <c r="AA342" s="102" t="str">
        <v/>
      </c>
      <c r="AB342" s="40"/>
    </row>
    <row r="343" spans="1:28" ht="12.75" customHeight="1" x14ac:dyDescent="0.2">
      <c r="A343" s="6">
        <v>15036</v>
      </c>
      <c r="B343" s="7">
        <v>3.7974683544303556E-2</v>
      </c>
      <c r="C343" s="7" t="str">
        <v/>
      </c>
      <c r="D343" s="7">
        <v>1.6809862294488997E-2</v>
      </c>
      <c r="E343" s="7">
        <v>2.0743038094795274E-2</v>
      </c>
      <c r="F343" s="7">
        <v>-3.5867531012556686E-3</v>
      </c>
      <c r="G343" s="7">
        <v>-1.2285958832661925E-2</v>
      </c>
      <c r="H343" s="7">
        <v>1.4285714285714235E-2</v>
      </c>
      <c r="I343" s="8">
        <v>8.1999999999999993</v>
      </c>
      <c r="J343" s="8" t="str">
        <v/>
      </c>
      <c r="K343" s="40"/>
      <c r="L343" s="9" t="str">
        <v/>
      </c>
      <c r="M343" s="9" t="str">
        <v/>
      </c>
      <c r="N343" s="9" t="str">
        <v/>
      </c>
      <c r="O343" s="9" t="str">
        <v/>
      </c>
      <c r="P343" s="9" t="str">
        <v/>
      </c>
      <c r="Q343" s="9" t="str">
        <v/>
      </c>
      <c r="R343" s="20" t="str">
        <v/>
      </c>
      <c r="S343" s="10" t="str">
        <v/>
      </c>
      <c r="T343" s="10" t="str">
        <v/>
      </c>
      <c r="U343" s="40"/>
      <c r="V343" s="98" t="str">
        <v/>
      </c>
      <c r="W343" s="98" t="str">
        <v/>
      </c>
      <c r="X343" s="98" t="str">
        <v/>
      </c>
      <c r="Y343" s="98" t="str">
        <v/>
      </c>
      <c r="Z343" s="98" t="str">
        <v/>
      </c>
      <c r="AA343" s="102" t="str">
        <v/>
      </c>
      <c r="AB343" s="40"/>
    </row>
    <row r="344" spans="1:28" ht="12.75" customHeight="1" x14ac:dyDescent="0.2">
      <c r="A344" s="6">
        <v>15067</v>
      </c>
      <c r="B344" s="7">
        <v>3.7974683544303556E-2</v>
      </c>
      <c r="C344" s="7" t="str">
        <v/>
      </c>
      <c r="D344" s="7">
        <v>1.6809862294488997E-2</v>
      </c>
      <c r="E344" s="7">
        <v>2.3524395519642027E-2</v>
      </c>
      <c r="F344" s="7">
        <v>-2.4068540287504048E-3</v>
      </c>
      <c r="G344" s="7">
        <v>-1.0853351029734948E-2</v>
      </c>
      <c r="H344" s="7">
        <v>2.1428571428571574E-2</v>
      </c>
      <c r="I344" s="8">
        <v>8.1999999999999993</v>
      </c>
      <c r="J344" s="8" t="str">
        <v/>
      </c>
      <c r="K344" s="40"/>
      <c r="L344" s="9" t="str">
        <v/>
      </c>
      <c r="M344" s="9" t="str">
        <v/>
      </c>
      <c r="N344" s="9" t="str">
        <v/>
      </c>
      <c r="O344" s="9" t="str">
        <v/>
      </c>
      <c r="P344" s="9" t="str">
        <v/>
      </c>
      <c r="Q344" s="9" t="str">
        <v/>
      </c>
      <c r="R344" s="20" t="str">
        <v/>
      </c>
      <c r="S344" s="10" t="str">
        <v/>
      </c>
      <c r="T344" s="10" t="str">
        <v/>
      </c>
      <c r="U344" s="40"/>
      <c r="V344" s="98" t="str">
        <v/>
      </c>
      <c r="W344" s="98" t="str">
        <v/>
      </c>
      <c r="X344" s="98" t="str">
        <v/>
      </c>
      <c r="Y344" s="98" t="str">
        <v/>
      </c>
      <c r="Z344" s="98" t="str">
        <v/>
      </c>
      <c r="AA344" s="102" t="str">
        <v/>
      </c>
      <c r="AB344" s="40"/>
    </row>
    <row r="345" spans="1:28" ht="12.75" customHeight="1" x14ac:dyDescent="0.2">
      <c r="A345" s="6">
        <v>15097</v>
      </c>
      <c r="B345" s="7">
        <v>3.7974683544303556E-2</v>
      </c>
      <c r="C345" s="7" t="str">
        <v/>
      </c>
      <c r="D345" s="7">
        <v>2.1192717595166277E-2</v>
      </c>
      <c r="E345" s="7">
        <v>2.3524395519642027E-2</v>
      </c>
      <c r="F345" s="7">
        <v>-1.2114017130654409E-3</v>
      </c>
      <c r="G345" s="7">
        <v>-9.8734808881655312E-3</v>
      </c>
      <c r="H345" s="7">
        <v>2.8571428571428692E-2</v>
      </c>
      <c r="I345" s="8">
        <v>8.1999999999999993</v>
      </c>
      <c r="J345" s="8" t="str">
        <v/>
      </c>
      <c r="K345" s="40"/>
      <c r="L345" s="9" t="str">
        <v/>
      </c>
      <c r="M345" s="9" t="str">
        <v/>
      </c>
      <c r="N345" s="9" t="str">
        <v/>
      </c>
      <c r="O345" s="9" t="str">
        <v/>
      </c>
      <c r="P345" s="9" t="str">
        <v/>
      </c>
      <c r="Q345" s="9" t="str">
        <v/>
      </c>
      <c r="R345" s="20" t="str">
        <v/>
      </c>
      <c r="S345" s="10" t="str">
        <v/>
      </c>
      <c r="T345" s="10" t="str">
        <v/>
      </c>
      <c r="U345" s="40"/>
      <c r="V345" s="98" t="str">
        <v/>
      </c>
      <c r="W345" s="98" t="str">
        <v/>
      </c>
      <c r="X345" s="98" t="str">
        <v/>
      </c>
      <c r="Y345" s="98" t="str">
        <v/>
      </c>
      <c r="Z345" s="98" t="str">
        <v/>
      </c>
      <c r="AA345" s="102" t="str">
        <v/>
      </c>
      <c r="AB345" s="40"/>
    </row>
    <row r="346" spans="1:28" ht="12.75" customHeight="1" x14ac:dyDescent="0.2">
      <c r="A346" s="6">
        <v>15128</v>
      </c>
      <c r="B346" s="7">
        <v>6.3291139240506222E-2</v>
      </c>
      <c r="C346" s="7" t="str">
        <v/>
      </c>
      <c r="D346" s="7">
        <v>2.9428498400178693E-2</v>
      </c>
      <c r="E346" s="7">
        <v>2.8469188070353812E-2</v>
      </c>
      <c r="F346" s="7">
        <v>2.4126609514814046E-3</v>
      </c>
      <c r="G346" s="7">
        <v>-7.1688890238008618E-3</v>
      </c>
      <c r="H346" s="7">
        <v>4.2553191489361764E-2</v>
      </c>
      <c r="I346" s="8">
        <v>8.4</v>
      </c>
      <c r="J346" s="8" t="str">
        <v/>
      </c>
      <c r="K346" s="40"/>
      <c r="L346" s="9" t="str">
        <v/>
      </c>
      <c r="M346" s="9" t="str">
        <v/>
      </c>
      <c r="N346" s="9" t="str">
        <v/>
      </c>
      <c r="O346" s="9" t="str">
        <v/>
      </c>
      <c r="P346" s="9" t="str">
        <v/>
      </c>
      <c r="Q346" s="9" t="str">
        <v/>
      </c>
      <c r="R346" s="20" t="str">
        <v/>
      </c>
      <c r="S346" s="10" t="str">
        <v/>
      </c>
      <c r="T346" s="10" t="str">
        <v/>
      </c>
      <c r="U346" s="40"/>
      <c r="V346" s="98" t="str">
        <v/>
      </c>
      <c r="W346" s="98" t="str">
        <v/>
      </c>
      <c r="X346" s="98" t="str">
        <v/>
      </c>
      <c r="Y346" s="98" t="str">
        <v/>
      </c>
      <c r="Z346" s="98" t="str">
        <v/>
      </c>
      <c r="AA346" s="102" t="str">
        <v/>
      </c>
      <c r="AB346" s="40"/>
    </row>
    <row r="347" spans="1:28" ht="12.75" customHeight="1" x14ac:dyDescent="0.2">
      <c r="A347" s="6">
        <v>15158</v>
      </c>
      <c r="B347" s="7">
        <v>6.25E-2</v>
      </c>
      <c r="C347" s="7" t="str">
        <v/>
      </c>
      <c r="D347" s="7">
        <v>2.9061762174487082E-2</v>
      </c>
      <c r="E347" s="7">
        <v>2.8104928816456543E-2</v>
      </c>
      <c r="F347" s="7">
        <v>4.8318460832039722E-3</v>
      </c>
      <c r="G347" s="7">
        <v>-6.5812342898972087E-3</v>
      </c>
      <c r="H347" s="7">
        <v>5.0000000000000044E-2</v>
      </c>
      <c r="I347" s="8">
        <v>8.5</v>
      </c>
      <c r="J347" s="8" t="str">
        <v/>
      </c>
      <c r="K347" s="40"/>
      <c r="L347" s="9" t="str">
        <v/>
      </c>
      <c r="M347" s="9" t="str">
        <v/>
      </c>
      <c r="N347" s="9" t="str">
        <v/>
      </c>
      <c r="O347" s="9" t="str">
        <v/>
      </c>
      <c r="P347" s="9" t="str">
        <v/>
      </c>
      <c r="Q347" s="9" t="str">
        <v/>
      </c>
      <c r="R347" s="20" t="str">
        <v/>
      </c>
      <c r="S347" s="10" t="str">
        <v/>
      </c>
      <c r="T347" s="10" t="str">
        <v/>
      </c>
      <c r="U347" s="40"/>
      <c r="V347" s="98" t="str">
        <v/>
      </c>
      <c r="W347" s="98" t="str">
        <v/>
      </c>
      <c r="X347" s="98" t="str">
        <v/>
      </c>
      <c r="Y347" s="98" t="str">
        <v/>
      </c>
      <c r="Z347" s="98" t="str">
        <v/>
      </c>
      <c r="AA347" s="102" t="str">
        <v/>
      </c>
      <c r="AB347" s="40"/>
    </row>
    <row r="348" spans="1:28" ht="12.75" customHeight="1" x14ac:dyDescent="0.2">
      <c r="A348" s="6">
        <v>15189</v>
      </c>
      <c r="B348" s="7">
        <v>7.4999999999999956E-2</v>
      </c>
      <c r="C348" s="7" t="str">
        <v/>
      </c>
      <c r="D348" s="7">
        <v>3.3081575495288007E-2</v>
      </c>
      <c r="E348" s="7">
        <v>3.0512695077163254E-2</v>
      </c>
      <c r="F348" s="7">
        <v>4.7741650824635329E-3</v>
      </c>
      <c r="G348" s="7">
        <v>-6.0001111162029108E-3</v>
      </c>
      <c r="H348" s="7">
        <v>6.4285714285714279E-2</v>
      </c>
      <c r="I348" s="8">
        <v>8.6</v>
      </c>
      <c r="J348" s="8" t="str">
        <v/>
      </c>
      <c r="K348" s="40"/>
      <c r="L348" s="9" t="str">
        <v/>
      </c>
      <c r="M348" s="9" t="str">
        <v/>
      </c>
      <c r="N348" s="9" t="str">
        <v/>
      </c>
      <c r="O348" s="9" t="str">
        <v/>
      </c>
      <c r="P348" s="9" t="str">
        <v/>
      </c>
      <c r="Q348" s="9" t="str">
        <v/>
      </c>
      <c r="R348" s="20" t="str">
        <v/>
      </c>
      <c r="S348" s="10" t="str">
        <v/>
      </c>
      <c r="T348" s="10" t="str">
        <v/>
      </c>
      <c r="U348" s="40"/>
      <c r="V348" s="98" t="str">
        <v/>
      </c>
      <c r="W348" s="98" t="str">
        <v/>
      </c>
      <c r="X348" s="98" t="str">
        <v/>
      </c>
      <c r="Y348" s="98" t="str">
        <v/>
      </c>
      <c r="Z348" s="98" t="str">
        <v/>
      </c>
      <c r="AA348" s="102" t="str">
        <v/>
      </c>
      <c r="AB348" s="40"/>
    </row>
    <row r="349" spans="1:28" ht="12.75" customHeight="1" x14ac:dyDescent="0.2">
      <c r="A349" s="6">
        <v>15220</v>
      </c>
      <c r="B349" s="7">
        <v>7.4074074074073959E-2</v>
      </c>
      <c r="C349" s="7" t="str">
        <v/>
      </c>
      <c r="D349" s="7">
        <v>4.1540533067867313E-2</v>
      </c>
      <c r="E349" s="7">
        <v>3.2898166665720874E-2</v>
      </c>
      <c r="F349" s="7">
        <v>7.1714892408296649E-3</v>
      </c>
      <c r="G349" s="7">
        <v>-5.4253722117423298E-3</v>
      </c>
      <c r="H349" s="7">
        <v>7.8571428571428514E-2</v>
      </c>
      <c r="I349" s="8">
        <v>8.6999999999999993</v>
      </c>
      <c r="J349" s="8" t="str">
        <v/>
      </c>
      <c r="K349" s="40"/>
      <c r="L349" s="9" t="str">
        <v/>
      </c>
      <c r="M349" s="9" t="str">
        <v/>
      </c>
      <c r="N349" s="9" t="str">
        <v/>
      </c>
      <c r="O349" s="9" t="str">
        <v/>
      </c>
      <c r="P349" s="9" t="str">
        <v/>
      </c>
      <c r="Q349" s="9" t="str">
        <v/>
      </c>
      <c r="R349" s="20" t="str">
        <v/>
      </c>
      <c r="S349" s="10" t="str">
        <v/>
      </c>
      <c r="T349" s="10" t="str">
        <v/>
      </c>
      <c r="U349" s="40"/>
      <c r="V349" s="98" t="str">
        <v/>
      </c>
      <c r="W349" s="98" t="str">
        <v/>
      </c>
      <c r="X349" s="98" t="str">
        <v/>
      </c>
      <c r="Y349" s="98" t="str">
        <v/>
      </c>
      <c r="Z349" s="98" t="str">
        <v/>
      </c>
      <c r="AA349" s="102" t="str">
        <v/>
      </c>
      <c r="AB349" s="40"/>
    </row>
    <row r="350" spans="1:28" ht="12.75" customHeight="1" x14ac:dyDescent="0.2">
      <c r="A350" s="6">
        <v>15250</v>
      </c>
      <c r="B350" s="7">
        <v>7.4074074074073959E-2</v>
      </c>
      <c r="C350" s="7" t="str">
        <v/>
      </c>
      <c r="D350" s="7">
        <v>4.6088802698113662E-2</v>
      </c>
      <c r="E350" s="7">
        <v>3.0128962818398941E-2</v>
      </c>
      <c r="F350" s="7">
        <v>9.6926994820398793E-3</v>
      </c>
      <c r="G350" s="7">
        <v>-5.4253722117423298E-3</v>
      </c>
      <c r="H350" s="7">
        <v>9.2857142857142971E-2</v>
      </c>
      <c r="I350" s="8">
        <v>8.6999999999999993</v>
      </c>
      <c r="J350" s="8" t="str">
        <v/>
      </c>
      <c r="K350" s="40"/>
      <c r="L350" s="9" t="str">
        <v/>
      </c>
      <c r="M350" s="9" t="str">
        <v/>
      </c>
      <c r="N350" s="9" t="str">
        <v/>
      </c>
      <c r="O350" s="9" t="str">
        <v/>
      </c>
      <c r="P350" s="9" t="str">
        <v/>
      </c>
      <c r="Q350" s="9" t="str">
        <v/>
      </c>
      <c r="R350" s="20" t="str">
        <v/>
      </c>
      <c r="S350" s="10" t="str">
        <v/>
      </c>
      <c r="T350" s="10" t="str">
        <v/>
      </c>
      <c r="U350" s="40"/>
      <c r="V350" s="98" t="str">
        <v/>
      </c>
      <c r="W350" s="98" t="str">
        <v/>
      </c>
      <c r="X350" s="98" t="str">
        <v/>
      </c>
      <c r="Y350" s="98" t="str">
        <v/>
      </c>
      <c r="Z350" s="98" t="str">
        <v/>
      </c>
      <c r="AA350" s="102" t="str">
        <v/>
      </c>
      <c r="AB350" s="40"/>
    </row>
    <row r="351" spans="1:28" ht="12.75" customHeight="1" x14ac:dyDescent="0.2">
      <c r="A351" s="6">
        <v>15281</v>
      </c>
      <c r="B351" s="7">
        <v>8.6419753086419915E-2</v>
      </c>
      <c r="C351" s="7" t="str">
        <v/>
      </c>
      <c r="D351" s="7">
        <v>5.0081546755695205E-2</v>
      </c>
      <c r="E351" s="7">
        <v>3.2486261992623389E-2</v>
      </c>
      <c r="F351" s="7">
        <v>1.0847306212592889E-2</v>
      </c>
      <c r="G351" s="7">
        <v>-3.2924662958343509E-3</v>
      </c>
      <c r="H351" s="7">
        <v>0.10000000000000009</v>
      </c>
      <c r="I351" s="8">
        <v>8.8000000000000007</v>
      </c>
      <c r="J351" s="8" t="str">
        <v/>
      </c>
      <c r="K351" s="40"/>
      <c r="L351" s="9" t="str">
        <v/>
      </c>
      <c r="M351" s="9" t="str">
        <v/>
      </c>
      <c r="N351" s="9" t="str">
        <v/>
      </c>
      <c r="O351" s="9" t="str">
        <v/>
      </c>
      <c r="P351" s="9" t="str">
        <v/>
      </c>
      <c r="Q351" s="9" t="str">
        <v/>
      </c>
      <c r="R351" s="20" t="str">
        <v/>
      </c>
      <c r="S351" s="10" t="str">
        <v/>
      </c>
      <c r="T351" s="10" t="str">
        <v/>
      </c>
      <c r="U351" s="40"/>
      <c r="V351" s="98" t="str">
        <v/>
      </c>
      <c r="W351" s="98" t="str">
        <v/>
      </c>
      <c r="X351" s="98" t="str">
        <v/>
      </c>
      <c r="Y351" s="98" t="str">
        <v/>
      </c>
      <c r="Z351" s="98" t="str">
        <v/>
      </c>
      <c r="AA351" s="102" t="str">
        <v/>
      </c>
      <c r="AB351" s="40"/>
    </row>
    <row r="352" spans="1:28" ht="12.75" customHeight="1" x14ac:dyDescent="0.2">
      <c r="A352" s="6">
        <v>15311</v>
      </c>
      <c r="B352" s="7">
        <v>6.0975609756097615E-2</v>
      </c>
      <c r="C352" s="7" t="str">
        <v/>
      </c>
      <c r="D352" s="7">
        <v>4.6088802698113662E-2</v>
      </c>
      <c r="E352" s="7">
        <v>3.0128962818398941E-2</v>
      </c>
      <c r="F352" s="7">
        <v>9.6926994820398793E-3</v>
      </c>
      <c r="G352" s="7">
        <v>-3.8618569569145444E-3</v>
      </c>
      <c r="H352" s="7">
        <v>9.9290780141843893E-2</v>
      </c>
      <c r="I352" s="8">
        <v>8.6999999999999993</v>
      </c>
      <c r="J352" s="8" t="str">
        <v/>
      </c>
      <c r="K352" s="40"/>
      <c r="L352" s="9" t="str">
        <v/>
      </c>
      <c r="M352" s="9" t="str">
        <v/>
      </c>
      <c r="N352" s="9" t="str">
        <v/>
      </c>
      <c r="O352" s="9" t="str">
        <v/>
      </c>
      <c r="P352" s="9" t="str">
        <v/>
      </c>
      <c r="Q352" s="9" t="str">
        <v/>
      </c>
      <c r="R352" s="20" t="str">
        <v/>
      </c>
      <c r="S352" s="10" t="str">
        <v/>
      </c>
      <c r="T352" s="10" t="str">
        <v/>
      </c>
      <c r="U352" s="40"/>
      <c r="V352" s="98" t="str">
        <v/>
      </c>
      <c r="W352" s="98" t="str">
        <v/>
      </c>
      <c r="X352" s="98" t="str">
        <v/>
      </c>
      <c r="Y352" s="98" t="str">
        <v/>
      </c>
      <c r="Z352" s="98" t="str">
        <v/>
      </c>
      <c r="AA352" s="102" t="str">
        <v/>
      </c>
      <c r="AB352" s="40"/>
    </row>
    <row r="353" spans="1:28" ht="12.75" customHeight="1" x14ac:dyDescent="0.2">
      <c r="A353" s="6">
        <v>15342</v>
      </c>
      <c r="B353" s="7">
        <v>6.0975609756097615E-2</v>
      </c>
      <c r="C353" s="7" t="str">
        <v/>
      </c>
      <c r="D353" s="7">
        <v>4.6088802698113662E-2</v>
      </c>
      <c r="E353" s="7">
        <v>2.7403715724799049E-2</v>
      </c>
      <c r="F353" s="7">
        <v>1.097976924132249E-2</v>
      </c>
      <c r="G353" s="7">
        <v>-3.8618569569145444E-3</v>
      </c>
      <c r="H353" s="7">
        <v>0.11347517730496448</v>
      </c>
      <c r="I353" s="8">
        <v>8.6999999999999993</v>
      </c>
      <c r="J353" s="8" t="str">
        <v/>
      </c>
      <c r="K353" s="40"/>
      <c r="L353" s="9" t="str">
        <v/>
      </c>
      <c r="M353" s="9" t="str">
        <v/>
      </c>
      <c r="N353" s="9" t="str">
        <v/>
      </c>
      <c r="O353" s="9" t="str">
        <v/>
      </c>
      <c r="P353" s="9" t="str">
        <v/>
      </c>
      <c r="Q353" s="9" t="str">
        <v/>
      </c>
      <c r="R353" s="20" t="str">
        <v/>
      </c>
      <c r="S353" s="10" t="str">
        <v/>
      </c>
      <c r="T353" s="10" t="str">
        <v/>
      </c>
      <c r="U353" s="40"/>
      <c r="V353" s="98" t="str">
        <v/>
      </c>
      <c r="W353" s="98" t="str">
        <v/>
      </c>
      <c r="X353" s="98" t="str">
        <v/>
      </c>
      <c r="Y353" s="98" t="str">
        <v/>
      </c>
      <c r="Z353" s="98" t="str">
        <v/>
      </c>
      <c r="AA353" s="102" t="str">
        <v/>
      </c>
      <c r="AB353" s="40"/>
    </row>
    <row r="354" spans="1:28" ht="12.75" customHeight="1" x14ac:dyDescent="0.2">
      <c r="A354" s="6">
        <v>15373</v>
      </c>
      <c r="B354" s="7">
        <v>6.0975609756097615E-2</v>
      </c>
      <c r="C354" s="7" t="str">
        <v/>
      </c>
      <c r="D354" s="7">
        <v>4.6088802698113662E-2</v>
      </c>
      <c r="E354" s="7">
        <v>2.7403715724799049E-2</v>
      </c>
      <c r="F354" s="7">
        <v>1.3609251992501736E-2</v>
      </c>
      <c r="G354" s="7">
        <v>-3.329015225200127E-3</v>
      </c>
      <c r="H354" s="7">
        <v>0.12056737588652489</v>
      </c>
      <c r="I354" s="8">
        <v>8.6999999999999993</v>
      </c>
      <c r="J354" s="8" t="str">
        <v/>
      </c>
      <c r="K354" s="40"/>
      <c r="L354" s="9" t="str">
        <v/>
      </c>
      <c r="M354" s="9" t="str">
        <v/>
      </c>
      <c r="N354" s="9" t="str">
        <v/>
      </c>
      <c r="O354" s="9" t="str">
        <v/>
      </c>
      <c r="P354" s="9" t="str">
        <v/>
      </c>
      <c r="Q354" s="9" t="str">
        <v/>
      </c>
      <c r="R354" s="20" t="str">
        <v/>
      </c>
      <c r="S354" s="10" t="str">
        <v/>
      </c>
      <c r="T354" s="10" t="str">
        <v/>
      </c>
      <c r="U354" s="40"/>
      <c r="V354" s="98" t="str">
        <v/>
      </c>
      <c r="W354" s="98" t="str">
        <v/>
      </c>
      <c r="X354" s="98" t="str">
        <v/>
      </c>
      <c r="Y354" s="98" t="str">
        <v/>
      </c>
      <c r="Z354" s="98" t="str">
        <v/>
      </c>
      <c r="AA354" s="102" t="str">
        <v/>
      </c>
      <c r="AB354" s="40"/>
    </row>
    <row r="355" spans="1:28" ht="12.75" customHeight="1" x14ac:dyDescent="0.2">
      <c r="A355" s="6">
        <v>15401</v>
      </c>
      <c r="B355" s="7">
        <v>7.317073170731736E-2</v>
      </c>
      <c r="C355" s="7" t="str">
        <v/>
      </c>
      <c r="D355" s="7">
        <v>5.0081546755695205E-2</v>
      </c>
      <c r="E355" s="7">
        <v>2.9754778570413087E-2</v>
      </c>
      <c r="F355" s="7">
        <v>1.4768337390565822E-2</v>
      </c>
      <c r="G355" s="7">
        <v>-2.2201200084238648E-3</v>
      </c>
      <c r="H355" s="7">
        <v>0.12676056338028174</v>
      </c>
      <c r="I355" s="8">
        <v>8.8000000000000007</v>
      </c>
      <c r="J355" s="8" t="str">
        <v/>
      </c>
      <c r="K355" s="40"/>
      <c r="L355" s="9" t="str">
        <v/>
      </c>
      <c r="M355" s="9" t="str">
        <v/>
      </c>
      <c r="N355" s="9" t="str">
        <v/>
      </c>
      <c r="O355" s="9" t="str">
        <v/>
      </c>
      <c r="P355" s="9" t="str">
        <v/>
      </c>
      <c r="Q355" s="9" t="str">
        <v/>
      </c>
      <c r="R355" s="20" t="str">
        <v/>
      </c>
      <c r="S355" s="10" t="str">
        <v/>
      </c>
      <c r="T355" s="10" t="str">
        <v/>
      </c>
      <c r="U355" s="40"/>
      <c r="V355" s="98" t="str">
        <v/>
      </c>
      <c r="W355" s="98" t="str">
        <v/>
      </c>
      <c r="X355" s="98" t="str">
        <v/>
      </c>
      <c r="Y355" s="98" t="str">
        <v/>
      </c>
      <c r="Z355" s="98" t="str">
        <v/>
      </c>
      <c r="AA355" s="102" t="str">
        <v/>
      </c>
      <c r="AB355" s="40"/>
    </row>
    <row r="356" spans="1:28" ht="12.75" customHeight="1" x14ac:dyDescent="0.2">
      <c r="A356" s="6">
        <v>15432</v>
      </c>
      <c r="B356" s="7">
        <v>7.317073170731736E-2</v>
      </c>
      <c r="C356" s="7" t="str">
        <v/>
      </c>
      <c r="D356" s="7">
        <v>5.0081546755695205E-2</v>
      </c>
      <c r="E356" s="7">
        <v>2.9754778570413087E-2</v>
      </c>
      <c r="F356" s="7">
        <v>1.4768337390565822E-2</v>
      </c>
      <c r="G356" s="7">
        <v>-2.2201200084238648E-3</v>
      </c>
      <c r="H356" s="7">
        <v>0.12587412587412583</v>
      </c>
      <c r="I356" s="8">
        <v>8.8000000000000007</v>
      </c>
      <c r="J356" s="8" t="str">
        <v/>
      </c>
      <c r="K356" s="40"/>
      <c r="L356" s="9" t="str">
        <v/>
      </c>
      <c r="M356" s="9" t="str">
        <v/>
      </c>
      <c r="N356" s="9" t="str">
        <v/>
      </c>
      <c r="O356" s="9" t="str">
        <v/>
      </c>
      <c r="P356" s="9" t="str">
        <v/>
      </c>
      <c r="Q356" s="9" t="str">
        <v/>
      </c>
      <c r="R356" s="20" t="str">
        <v/>
      </c>
      <c r="S356" s="10" t="str">
        <v/>
      </c>
      <c r="T356" s="10" t="str">
        <v/>
      </c>
      <c r="U356" s="40"/>
      <c r="V356" s="98" t="str">
        <v/>
      </c>
      <c r="W356" s="98" t="str">
        <v/>
      </c>
      <c r="X356" s="98" t="str">
        <v/>
      </c>
      <c r="Y356" s="98" t="str">
        <v/>
      </c>
      <c r="Z356" s="98" t="str">
        <v/>
      </c>
      <c r="AA356" s="102" t="str">
        <v/>
      </c>
      <c r="AB356" s="40"/>
    </row>
    <row r="357" spans="1:28" ht="12.75" customHeight="1" x14ac:dyDescent="0.2">
      <c r="A357" s="6">
        <v>15462</v>
      </c>
      <c r="B357" s="7">
        <v>7.317073170731736E-2</v>
      </c>
      <c r="C357" s="7" t="str">
        <v/>
      </c>
      <c r="D357" s="7">
        <v>5.0081546755695205E-2</v>
      </c>
      <c r="E357" s="7">
        <v>2.9754778570413087E-2</v>
      </c>
      <c r="F357" s="7">
        <v>1.7478158368593899E-2</v>
      </c>
      <c r="G357" s="7">
        <v>-1.6747306728311928E-3</v>
      </c>
      <c r="H357" s="7">
        <v>0.13194444444444442</v>
      </c>
      <c r="I357" s="8">
        <v>8.8000000000000007</v>
      </c>
      <c r="J357" s="8" t="str">
        <v/>
      </c>
      <c r="K357" s="40"/>
      <c r="L357" s="9" t="str">
        <v/>
      </c>
      <c r="M357" s="9" t="str">
        <v/>
      </c>
      <c r="N357" s="9" t="str">
        <v/>
      </c>
      <c r="O357" s="9" t="str">
        <v/>
      </c>
      <c r="P357" s="9" t="str">
        <v/>
      </c>
      <c r="Q357" s="9" t="str">
        <v/>
      </c>
      <c r="R357" s="20" t="str">
        <v/>
      </c>
      <c r="S357" s="10" t="str">
        <v/>
      </c>
      <c r="T357" s="10" t="str">
        <v/>
      </c>
      <c r="U357" s="40"/>
      <c r="V357" s="98" t="str">
        <v/>
      </c>
      <c r="W357" s="98" t="str">
        <v/>
      </c>
      <c r="X357" s="98" t="str">
        <v/>
      </c>
      <c r="Y357" s="98" t="str">
        <v/>
      </c>
      <c r="Z357" s="98" t="str">
        <v/>
      </c>
      <c r="AA357" s="102" t="str">
        <v/>
      </c>
      <c r="AB357" s="40"/>
    </row>
    <row r="358" spans="1:28" ht="12.75" customHeight="1" x14ac:dyDescent="0.2">
      <c r="A358" s="6">
        <v>15493</v>
      </c>
      <c r="B358" s="7">
        <v>4.7619047619047672E-2</v>
      </c>
      <c r="C358" s="7" t="str">
        <v/>
      </c>
      <c r="D358" s="7">
        <v>5.0081546755695205E-2</v>
      </c>
      <c r="E358" s="7">
        <v>2.9754778570413087E-2</v>
      </c>
      <c r="F358" s="7">
        <v>1.7478158368593899E-2</v>
      </c>
      <c r="G358" s="7">
        <v>-1.6747306728311928E-3</v>
      </c>
      <c r="H358" s="7">
        <v>0.10884353741496611</v>
      </c>
      <c r="I358" s="8">
        <v>8.8000000000000007</v>
      </c>
      <c r="J358" s="8" t="str">
        <v/>
      </c>
      <c r="K358" s="40"/>
      <c r="L358" s="9" t="str">
        <v/>
      </c>
      <c r="M358" s="9" t="str">
        <v/>
      </c>
      <c r="N358" s="9" t="str">
        <v/>
      </c>
      <c r="O358" s="9" t="str">
        <v/>
      </c>
      <c r="P358" s="9" t="str">
        <v/>
      </c>
      <c r="Q358" s="9" t="str">
        <v/>
      </c>
      <c r="R358" s="20" t="str">
        <v/>
      </c>
      <c r="S358" s="10" t="str">
        <v/>
      </c>
      <c r="T358" s="10" t="str">
        <v/>
      </c>
      <c r="U358" s="40"/>
      <c r="V358" s="98" t="str">
        <v/>
      </c>
      <c r="W358" s="98" t="str">
        <v/>
      </c>
      <c r="X358" s="98" t="str">
        <v/>
      </c>
      <c r="Y358" s="98" t="str">
        <v/>
      </c>
      <c r="Z358" s="98" t="str">
        <v/>
      </c>
      <c r="AA358" s="102" t="str">
        <v/>
      </c>
      <c r="AB358" s="40"/>
    </row>
    <row r="359" spans="1:28" ht="12.75" customHeight="1" x14ac:dyDescent="0.2">
      <c r="A359" s="6">
        <v>15523</v>
      </c>
      <c r="B359" s="7">
        <v>4.705882352941182E-2</v>
      </c>
      <c r="C359" s="7" t="str">
        <v/>
      </c>
      <c r="D359" s="7">
        <v>5.4044156177933234E-2</v>
      </c>
      <c r="E359" s="7">
        <v>3.2084564336848143E-2</v>
      </c>
      <c r="F359" s="7">
        <v>1.8628513238132305E-2</v>
      </c>
      <c r="G359" s="7">
        <v>-1.1105397330631872E-3</v>
      </c>
      <c r="H359" s="7">
        <v>0.11564625850340127</v>
      </c>
      <c r="I359" s="8">
        <v>8.9</v>
      </c>
      <c r="J359" s="8" t="str">
        <v/>
      </c>
      <c r="K359" s="40"/>
      <c r="L359" s="9" t="str">
        <v/>
      </c>
      <c r="M359" s="9" t="str">
        <v/>
      </c>
      <c r="N359" s="9" t="str">
        <v/>
      </c>
      <c r="O359" s="9" t="str">
        <v/>
      </c>
      <c r="P359" s="9" t="str">
        <v/>
      </c>
      <c r="Q359" s="9" t="str">
        <v/>
      </c>
      <c r="R359" s="20" t="str">
        <v/>
      </c>
      <c r="S359" s="10" t="str">
        <v/>
      </c>
      <c r="T359" s="10" t="str">
        <v/>
      </c>
      <c r="U359" s="40"/>
      <c r="V359" s="98" t="str">
        <v/>
      </c>
      <c r="W359" s="98" t="str">
        <v/>
      </c>
      <c r="X359" s="98" t="str">
        <v/>
      </c>
      <c r="Y359" s="98" t="str">
        <v/>
      </c>
      <c r="Z359" s="98" t="str">
        <v/>
      </c>
      <c r="AA359" s="102" t="str">
        <v/>
      </c>
      <c r="AB359" s="40"/>
    </row>
    <row r="360" spans="1:28" ht="12.75" customHeight="1" x14ac:dyDescent="0.2">
      <c r="A360" s="6">
        <v>15554</v>
      </c>
      <c r="B360" s="7">
        <v>3.488372093023262E-2</v>
      </c>
      <c r="C360" s="7" t="str">
        <v/>
      </c>
      <c r="D360" s="7">
        <v>5.4044156177933234E-2</v>
      </c>
      <c r="E360" s="7">
        <v>2.9389789781181674E-2</v>
      </c>
      <c r="F360" s="7">
        <v>1.8628513238132305E-2</v>
      </c>
      <c r="G360" s="7">
        <v>-1.6562372885630117E-3</v>
      </c>
      <c r="H360" s="7">
        <v>0.10738255033557054</v>
      </c>
      <c r="I360" s="8">
        <v>8.9</v>
      </c>
      <c r="J360" s="8" t="str">
        <v/>
      </c>
      <c r="K360" s="40"/>
      <c r="L360" s="9" t="str">
        <v/>
      </c>
      <c r="M360" s="9" t="str">
        <v/>
      </c>
      <c r="N360" s="9" t="str">
        <v/>
      </c>
      <c r="O360" s="9" t="str">
        <v/>
      </c>
      <c r="P360" s="9" t="str">
        <v/>
      </c>
      <c r="Q360" s="9" t="str">
        <v/>
      </c>
      <c r="R360" s="20" t="str">
        <v/>
      </c>
      <c r="S360" s="10" t="str">
        <v/>
      </c>
      <c r="T360" s="10" t="str">
        <v/>
      </c>
      <c r="U360" s="40"/>
      <c r="V360" s="98" t="str">
        <v/>
      </c>
      <c r="W360" s="98" t="str">
        <v/>
      </c>
      <c r="X360" s="98" t="str">
        <v/>
      </c>
      <c r="Y360" s="98" t="str">
        <v/>
      </c>
      <c r="Z360" s="98" t="str">
        <v/>
      </c>
      <c r="AA360" s="102" t="str">
        <v/>
      </c>
      <c r="AB360" s="40"/>
    </row>
    <row r="361" spans="1:28" ht="12.75" customHeight="1" x14ac:dyDescent="0.2">
      <c r="A361" s="6">
        <v>15585</v>
      </c>
      <c r="B361" s="7">
        <v>1.1494252873563315E-2</v>
      </c>
      <c r="C361" s="7" t="str">
        <v/>
      </c>
      <c r="D361" s="7">
        <v>5.0081546755695205E-2</v>
      </c>
      <c r="E361" s="7">
        <v>2.7066087089351765E-2</v>
      </c>
      <c r="F361" s="7">
        <v>1.7478158368593899E-2</v>
      </c>
      <c r="G361" s="7">
        <v>-2.2201200084238648E-3</v>
      </c>
      <c r="H361" s="7">
        <v>9.27152317880795E-2</v>
      </c>
      <c r="I361" s="8">
        <v>8.8000000000000007</v>
      </c>
      <c r="J361" s="8" t="str">
        <v/>
      </c>
      <c r="K361" s="40"/>
      <c r="L361" s="9" t="str">
        <v/>
      </c>
      <c r="M361" s="9" t="str">
        <v/>
      </c>
      <c r="N361" s="9" t="str">
        <v/>
      </c>
      <c r="O361" s="9" t="str">
        <v/>
      </c>
      <c r="P361" s="9" t="str">
        <v/>
      </c>
      <c r="Q361" s="9" t="str">
        <v/>
      </c>
      <c r="R361" s="20" t="str">
        <v/>
      </c>
      <c r="S361" s="10" t="str">
        <v/>
      </c>
      <c r="T361" s="10" t="str">
        <v/>
      </c>
      <c r="U361" s="40"/>
      <c r="V361" s="98" t="str">
        <v/>
      </c>
      <c r="W361" s="98" t="str">
        <v/>
      </c>
      <c r="X361" s="98" t="str">
        <v/>
      </c>
      <c r="Y361" s="98" t="str">
        <v/>
      </c>
      <c r="Z361" s="98" t="str">
        <v/>
      </c>
      <c r="AA361" s="102" t="str">
        <v/>
      </c>
      <c r="AB361" s="40"/>
    </row>
    <row r="362" spans="1:28" ht="12.75" customHeight="1" x14ac:dyDescent="0.2">
      <c r="A362" s="6">
        <v>15615</v>
      </c>
      <c r="B362" s="7">
        <v>2.2988505747126631E-2</v>
      </c>
      <c r="C362" s="7" t="str">
        <v/>
      </c>
      <c r="D362" s="7">
        <v>4.4957116445886403E-2</v>
      </c>
      <c r="E362" s="7">
        <v>2.6736688019944443E-2</v>
      </c>
      <c r="F362" s="7">
        <v>2.0015366989194927E-2</v>
      </c>
      <c r="G362" s="7">
        <v>-1.6562372885630117E-3</v>
      </c>
      <c r="H362" s="7">
        <v>9.1503267973856106E-2</v>
      </c>
      <c r="I362" s="8">
        <v>8.9</v>
      </c>
      <c r="J362" s="8" t="str">
        <v/>
      </c>
      <c r="K362" s="40"/>
      <c r="L362" s="9" t="str">
        <v/>
      </c>
      <c r="M362" s="9" t="str">
        <v/>
      </c>
      <c r="N362" s="9" t="str">
        <v/>
      </c>
      <c r="O362" s="9" t="str">
        <v/>
      </c>
      <c r="P362" s="9" t="str">
        <v/>
      </c>
      <c r="Q362" s="9" t="str">
        <v/>
      </c>
      <c r="R362" s="20" t="str">
        <v/>
      </c>
      <c r="S362" s="10" t="str">
        <v/>
      </c>
      <c r="T362" s="10" t="str">
        <v/>
      </c>
      <c r="U362" s="40"/>
      <c r="V362" s="98" t="str">
        <v/>
      </c>
      <c r="W362" s="98" t="str">
        <v/>
      </c>
      <c r="X362" s="98" t="str">
        <v/>
      </c>
      <c r="Y362" s="98" t="str">
        <v/>
      </c>
      <c r="Z362" s="98" t="str">
        <v/>
      </c>
      <c r="AA362" s="102" t="str">
        <v/>
      </c>
      <c r="AB362" s="40"/>
    </row>
    <row r="363" spans="1:28" ht="12.75" customHeight="1" x14ac:dyDescent="0.2">
      <c r="A363" s="6">
        <v>15646</v>
      </c>
      <c r="B363" s="7">
        <v>2.2727272727272707E-2</v>
      </c>
      <c r="C363" s="7" t="str">
        <v/>
      </c>
      <c r="D363" s="7">
        <v>4.8856246288387029E-2</v>
      </c>
      <c r="E363" s="7">
        <v>2.9033661071187877E-2</v>
      </c>
      <c r="F363" s="7">
        <v>2.1155697764494441E-2</v>
      </c>
      <c r="G363" s="7">
        <v>-1.0983417166481324E-3</v>
      </c>
      <c r="H363" s="7">
        <v>9.0909090909090828E-2</v>
      </c>
      <c r="I363" s="8">
        <v>9</v>
      </c>
      <c r="J363" s="8" t="str">
        <v/>
      </c>
      <c r="K363" s="40"/>
      <c r="L363" s="9" t="str">
        <v/>
      </c>
      <c r="M363" s="9" t="str">
        <v/>
      </c>
      <c r="N363" s="9" t="str">
        <v/>
      </c>
      <c r="O363" s="9" t="str">
        <v/>
      </c>
      <c r="P363" s="9" t="str">
        <v/>
      </c>
      <c r="Q363" s="9" t="str">
        <v/>
      </c>
      <c r="R363" s="20" t="str">
        <v/>
      </c>
      <c r="S363" s="10" t="str">
        <v/>
      </c>
      <c r="T363" s="10" t="str">
        <v/>
      </c>
      <c r="U363" s="40"/>
      <c r="V363" s="98" t="str">
        <v/>
      </c>
      <c r="W363" s="98" t="str">
        <v/>
      </c>
      <c r="X363" s="98" t="str">
        <v/>
      </c>
      <c r="Y363" s="98" t="str">
        <v/>
      </c>
      <c r="Z363" s="98" t="str">
        <v/>
      </c>
      <c r="AA363" s="102" t="str">
        <v/>
      </c>
      <c r="AB363" s="40"/>
    </row>
    <row r="364" spans="1:28" ht="12.75" customHeight="1" x14ac:dyDescent="0.2">
      <c r="A364" s="6">
        <v>15676</v>
      </c>
      <c r="B364" s="7">
        <v>3.4482758620689724E-2</v>
      </c>
      <c r="C364" s="7" t="str">
        <v/>
      </c>
      <c r="D364" s="7">
        <v>4.8856246288387029E-2</v>
      </c>
      <c r="E364" s="7">
        <v>2.9033661071187877E-2</v>
      </c>
      <c r="F364" s="7">
        <v>2.1155697764494441E-2</v>
      </c>
      <c r="G364" s="7">
        <v>-1.0983417166481324E-3</v>
      </c>
      <c r="H364" s="7">
        <v>9.0322580645161299E-2</v>
      </c>
      <c r="I364" s="8">
        <v>9</v>
      </c>
      <c r="J364" s="8" t="str">
        <v/>
      </c>
      <c r="K364" s="40"/>
      <c r="L364" s="9" t="str">
        <v/>
      </c>
      <c r="M364" s="9" t="str">
        <v/>
      </c>
      <c r="N364" s="9" t="str">
        <v/>
      </c>
      <c r="O364" s="9" t="str">
        <v/>
      </c>
      <c r="P364" s="9" t="str">
        <v/>
      </c>
      <c r="Q364" s="9" t="str">
        <v/>
      </c>
      <c r="R364" s="20" t="str">
        <v/>
      </c>
      <c r="S364" s="10" t="str">
        <v/>
      </c>
      <c r="T364" s="10" t="str">
        <v/>
      </c>
      <c r="U364" s="40"/>
      <c r="V364" s="98" t="str">
        <v/>
      </c>
      <c r="W364" s="98" t="str">
        <v/>
      </c>
      <c r="X364" s="98" t="str">
        <v/>
      </c>
      <c r="Y364" s="98" t="str">
        <v/>
      </c>
      <c r="Z364" s="98" t="str">
        <v/>
      </c>
      <c r="AA364" s="102" t="str">
        <v/>
      </c>
      <c r="AB364" s="40"/>
    </row>
    <row r="365" spans="1:28" ht="12.75" customHeight="1" x14ac:dyDescent="0.2">
      <c r="A365" s="6">
        <v>15707</v>
      </c>
      <c r="B365" s="7">
        <v>1.1494252873563315E-2</v>
      </c>
      <c r="C365" s="7" t="str">
        <v/>
      </c>
      <c r="D365" s="7">
        <v>4.102866914963843E-2</v>
      </c>
      <c r="E365" s="7">
        <v>2.7066087089351765E-2</v>
      </c>
      <c r="F365" s="7">
        <v>2.0269766762328834E-2</v>
      </c>
      <c r="G365" s="7">
        <v>-2.2201200084238648E-3</v>
      </c>
      <c r="H365" s="7">
        <v>7.6433121019108263E-2</v>
      </c>
      <c r="I365" s="8">
        <v>8.8000000000000007</v>
      </c>
      <c r="J365" s="8" t="str">
        <v/>
      </c>
      <c r="K365" s="40"/>
      <c r="L365" s="9" t="str">
        <v/>
      </c>
      <c r="M365" s="9" t="str">
        <v/>
      </c>
      <c r="N365" s="9" t="str">
        <v/>
      </c>
      <c r="O365" s="9" t="str">
        <v/>
      </c>
      <c r="P365" s="9" t="str">
        <v/>
      </c>
      <c r="Q365" s="9" t="str">
        <v/>
      </c>
      <c r="R365" s="20" t="str">
        <v/>
      </c>
      <c r="S365" s="10" t="str">
        <v/>
      </c>
      <c r="T365" s="10" t="str">
        <v/>
      </c>
      <c r="U365" s="40"/>
      <c r="V365" s="98" t="str">
        <v/>
      </c>
      <c r="W365" s="98" t="str">
        <v/>
      </c>
      <c r="X365" s="98" t="str">
        <v/>
      </c>
      <c r="Y365" s="98" t="str">
        <v/>
      </c>
      <c r="Z365" s="98" t="str">
        <v/>
      </c>
      <c r="AA365" s="102" t="str">
        <v/>
      </c>
      <c r="AB365" s="40"/>
    </row>
    <row r="366" spans="1:28" ht="12.75" customHeight="1" x14ac:dyDescent="0.2">
      <c r="A366" s="6">
        <v>15738</v>
      </c>
      <c r="B366" s="7">
        <v>1.1494252873563315E-2</v>
      </c>
      <c r="C366" s="7" t="str">
        <v/>
      </c>
      <c r="D366" s="7">
        <v>4.102866914963843E-2</v>
      </c>
      <c r="E366" s="7">
        <v>2.7066087089351765E-2</v>
      </c>
      <c r="F366" s="7">
        <v>2.0269766762328834E-2</v>
      </c>
      <c r="G366" s="7">
        <v>-2.2201200084238648E-3</v>
      </c>
      <c r="H366" s="7">
        <v>6.9620253164556889E-2</v>
      </c>
      <c r="I366" s="8">
        <v>8.8000000000000007</v>
      </c>
      <c r="J366" s="8" t="str">
        <v/>
      </c>
      <c r="K366" s="40"/>
      <c r="L366" s="9" t="str">
        <v/>
      </c>
      <c r="M366" s="9" t="str">
        <v/>
      </c>
      <c r="N366" s="9" t="str">
        <v/>
      </c>
      <c r="O366" s="9" t="str">
        <v/>
      </c>
      <c r="P366" s="9" t="str">
        <v/>
      </c>
      <c r="Q366" s="9" t="str">
        <v/>
      </c>
      <c r="R366" s="20" t="str">
        <v/>
      </c>
      <c r="S366" s="10" t="str">
        <v/>
      </c>
      <c r="T366" s="10" t="str">
        <v/>
      </c>
      <c r="U366" s="40"/>
      <c r="V366" s="98" t="str">
        <v/>
      </c>
      <c r="W366" s="98" t="str">
        <v/>
      </c>
      <c r="X366" s="98" t="str">
        <v/>
      </c>
      <c r="Y366" s="98" t="str">
        <v/>
      </c>
      <c r="Z366" s="98" t="str">
        <v/>
      </c>
      <c r="AA366" s="102" t="str">
        <v/>
      </c>
      <c r="AB366" s="40"/>
    </row>
    <row r="367" spans="1:28" ht="12.75" customHeight="1" x14ac:dyDescent="0.2">
      <c r="A367" s="6">
        <v>15766</v>
      </c>
      <c r="B367" s="7">
        <v>0</v>
      </c>
      <c r="C367" s="7" t="str">
        <v/>
      </c>
      <c r="D367" s="7">
        <v>3.6617477807562526E-2</v>
      </c>
      <c r="E367" s="7">
        <v>2.4418974332246268E-2</v>
      </c>
      <c r="F367" s="7">
        <v>2.1697739111637082E-2</v>
      </c>
      <c r="G367" s="7">
        <v>-2.7593199928030998E-3</v>
      </c>
      <c r="H367" s="7">
        <v>7.4999999999999956E-2</v>
      </c>
      <c r="I367" s="8">
        <v>8.8000000000000007</v>
      </c>
      <c r="J367" s="8" t="str">
        <v/>
      </c>
      <c r="K367" s="40"/>
      <c r="L367" s="9" t="str">
        <v/>
      </c>
      <c r="M367" s="9" t="str">
        <v/>
      </c>
      <c r="N367" s="9" t="str">
        <v/>
      </c>
      <c r="O367" s="9" t="str">
        <v/>
      </c>
      <c r="P367" s="9" t="str">
        <v/>
      </c>
      <c r="Q367" s="9" t="str">
        <v/>
      </c>
      <c r="R367" s="20" t="str">
        <v/>
      </c>
      <c r="S367" s="10" t="str">
        <v/>
      </c>
      <c r="T367" s="10" t="str">
        <v/>
      </c>
      <c r="U367" s="40"/>
      <c r="V367" s="98" t="str">
        <v/>
      </c>
      <c r="W367" s="98" t="str">
        <v/>
      </c>
      <c r="X367" s="98" t="str">
        <v/>
      </c>
      <c r="Y367" s="98" t="str">
        <v/>
      </c>
      <c r="Z367" s="98" t="str">
        <v/>
      </c>
      <c r="AA367" s="102" t="str">
        <v/>
      </c>
      <c r="AB367" s="40"/>
    </row>
    <row r="368" spans="1:28" ht="12.75" customHeight="1" x14ac:dyDescent="0.2">
      <c r="A368" s="6">
        <v>15797</v>
      </c>
      <c r="B368" s="7">
        <v>2.2727272727272707E-2</v>
      </c>
      <c r="C368" s="7" t="str">
        <v/>
      </c>
      <c r="D368" s="7">
        <v>4.4411886848709781E-2</v>
      </c>
      <c r="E368" s="7">
        <v>2.9033661071187877E-2</v>
      </c>
      <c r="F368" s="7">
        <v>2.3996367583099421E-2</v>
      </c>
      <c r="G368" s="7">
        <v>-1.0983417166481324E-3</v>
      </c>
      <c r="H368" s="7">
        <v>8.0745341614906652E-2</v>
      </c>
      <c r="I368" s="8">
        <v>9</v>
      </c>
      <c r="J368" s="8" t="str">
        <v/>
      </c>
      <c r="K368" s="40"/>
      <c r="L368" s="9" t="str">
        <v/>
      </c>
      <c r="M368" s="9" t="str">
        <v/>
      </c>
      <c r="N368" s="9" t="str">
        <v/>
      </c>
      <c r="O368" s="9" t="str">
        <v/>
      </c>
      <c r="P368" s="9" t="str">
        <v/>
      </c>
      <c r="Q368" s="9" t="str">
        <v/>
      </c>
      <c r="R368" s="20" t="str">
        <v/>
      </c>
      <c r="S368" s="10" t="str">
        <v/>
      </c>
      <c r="T368" s="10" t="str">
        <v/>
      </c>
      <c r="U368" s="40"/>
      <c r="V368" s="98" t="str">
        <v/>
      </c>
      <c r="W368" s="98" t="str">
        <v/>
      </c>
      <c r="X368" s="98" t="str">
        <v/>
      </c>
      <c r="Y368" s="98" t="str">
        <v/>
      </c>
      <c r="Z368" s="98" t="str">
        <v/>
      </c>
      <c r="AA368" s="102" t="str">
        <v/>
      </c>
      <c r="AB368" s="40"/>
    </row>
    <row r="369" spans="1:28" ht="12.75" customHeight="1" x14ac:dyDescent="0.2">
      <c r="A369" s="6">
        <v>15827</v>
      </c>
      <c r="B369" s="7">
        <v>2.2727272727272707E-2</v>
      </c>
      <c r="C369" s="7" t="str">
        <v/>
      </c>
      <c r="D369" s="7">
        <v>4.4411886848709781E-2</v>
      </c>
      <c r="E369" s="7">
        <v>3.1692698242466566E-2</v>
      </c>
      <c r="F369" s="7">
        <v>2.3996367583099421E-2</v>
      </c>
      <c r="G369" s="7">
        <v>-1.0983417166481324E-3</v>
      </c>
      <c r="H369" s="7">
        <v>7.361963190184051E-2</v>
      </c>
      <c r="I369" s="8">
        <v>9</v>
      </c>
      <c r="J369" s="8" t="str">
        <v/>
      </c>
      <c r="K369" s="40"/>
      <c r="L369" s="9" t="str">
        <v/>
      </c>
      <c r="M369" s="9" t="str">
        <v/>
      </c>
      <c r="N369" s="9" t="str">
        <v/>
      </c>
      <c r="O369" s="9" t="str">
        <v/>
      </c>
      <c r="P369" s="9" t="str">
        <v/>
      </c>
      <c r="Q369" s="9" t="str">
        <v/>
      </c>
      <c r="R369" s="20" t="str">
        <v/>
      </c>
      <c r="S369" s="10" t="str">
        <v/>
      </c>
      <c r="T369" s="10" t="str">
        <v/>
      </c>
      <c r="U369" s="40"/>
      <c r="V369" s="98" t="str">
        <v/>
      </c>
      <c r="W369" s="98" t="str">
        <v/>
      </c>
      <c r="X369" s="98" t="str">
        <v/>
      </c>
      <c r="Y369" s="98" t="str">
        <v/>
      </c>
      <c r="Z369" s="98" t="str">
        <v/>
      </c>
      <c r="AA369" s="102" t="str">
        <v/>
      </c>
      <c r="AB369" s="40"/>
    </row>
    <row r="370" spans="1:28" ht="12.75" customHeight="1" x14ac:dyDescent="0.2">
      <c r="A370" s="6">
        <v>15858</v>
      </c>
      <c r="B370" s="7">
        <v>2.2727272727272707E-2</v>
      </c>
      <c r="C370" s="7" t="str">
        <v/>
      </c>
      <c r="D370" s="7">
        <v>4.4411886848709781E-2</v>
      </c>
      <c r="E370" s="7">
        <v>3.1692698242466566E-2</v>
      </c>
      <c r="F370" s="7">
        <v>2.3996367583099421E-2</v>
      </c>
      <c r="G370" s="7">
        <v>-1.0983417166481324E-3</v>
      </c>
      <c r="H370" s="7">
        <v>7.361963190184051E-2</v>
      </c>
      <c r="I370" s="8">
        <v>9</v>
      </c>
      <c r="J370" s="8" t="str">
        <v/>
      </c>
      <c r="K370" s="40"/>
      <c r="L370" s="9" t="str">
        <v/>
      </c>
      <c r="M370" s="9" t="str">
        <v/>
      </c>
      <c r="N370" s="9" t="str">
        <v/>
      </c>
      <c r="O370" s="9" t="str">
        <v/>
      </c>
      <c r="P370" s="9" t="str">
        <v/>
      </c>
      <c r="Q370" s="9" t="str">
        <v/>
      </c>
      <c r="R370" s="20" t="str">
        <v/>
      </c>
      <c r="S370" s="10" t="str">
        <v/>
      </c>
      <c r="T370" s="10" t="str">
        <v/>
      </c>
      <c r="U370" s="40"/>
      <c r="V370" s="98" t="str">
        <v/>
      </c>
      <c r="W370" s="98" t="str">
        <v/>
      </c>
      <c r="X370" s="98" t="str">
        <v/>
      </c>
      <c r="Y370" s="98" t="str">
        <v/>
      </c>
      <c r="Z370" s="98" t="str">
        <v/>
      </c>
      <c r="AA370" s="102" t="str">
        <v/>
      </c>
      <c r="AB370" s="40"/>
    </row>
    <row r="371" spans="1:28" ht="12.75" customHeight="1" x14ac:dyDescent="0.2">
      <c r="A371" s="6">
        <v>15888</v>
      </c>
      <c r="B371" s="7">
        <v>2.2471910112359383E-2</v>
      </c>
      <c r="C371" s="7" t="str">
        <v/>
      </c>
      <c r="D371" s="7">
        <v>4.387973933172451E-2</v>
      </c>
      <c r="E371" s="7">
        <v>3.1310306477545069E-2</v>
      </c>
      <c r="F371" s="7">
        <v>2.5128492169212979E-2</v>
      </c>
      <c r="G371" s="7">
        <v>0</v>
      </c>
      <c r="H371" s="7">
        <v>6.0975609756097615E-2</v>
      </c>
      <c r="I371" s="8">
        <v>9.1</v>
      </c>
      <c r="J371" s="8" t="str">
        <v/>
      </c>
      <c r="K371" s="40"/>
      <c r="L371" s="9" t="str">
        <v/>
      </c>
      <c r="M371" s="9" t="str">
        <v/>
      </c>
      <c r="N371" s="9" t="str">
        <v/>
      </c>
      <c r="O371" s="9" t="str">
        <v/>
      </c>
      <c r="P371" s="9" t="str">
        <v/>
      </c>
      <c r="Q371" s="9" t="str">
        <v/>
      </c>
      <c r="R371" s="20" t="str">
        <v/>
      </c>
      <c r="S371" s="10" t="str">
        <v/>
      </c>
      <c r="T371" s="10" t="str">
        <v/>
      </c>
      <c r="U371" s="40"/>
      <c r="V371" s="98" t="str">
        <v/>
      </c>
      <c r="W371" s="98" t="str">
        <v/>
      </c>
      <c r="X371" s="98" t="str">
        <v/>
      </c>
      <c r="Y371" s="98" t="str">
        <v/>
      </c>
      <c r="Z371" s="98" t="str">
        <v/>
      </c>
      <c r="AA371" s="102" t="str">
        <v/>
      </c>
      <c r="AB371" s="40"/>
    </row>
    <row r="372" spans="1:28" ht="12.75" customHeight="1" x14ac:dyDescent="0.2">
      <c r="A372" s="6">
        <v>15919</v>
      </c>
      <c r="B372" s="7">
        <v>2.2471910112359383E-2</v>
      </c>
      <c r="C372" s="7" t="str">
        <v/>
      </c>
      <c r="D372" s="7">
        <v>4.387973933172451E-2</v>
      </c>
      <c r="E372" s="7">
        <v>3.1310306477545069E-2</v>
      </c>
      <c r="F372" s="7">
        <v>2.3695724839632115E-2</v>
      </c>
      <c r="G372" s="7">
        <v>-5.4630424807367017E-4</v>
      </c>
      <c r="H372" s="7">
        <v>4.8484848484848575E-2</v>
      </c>
      <c r="I372" s="8">
        <v>9.1</v>
      </c>
      <c r="J372" s="8" t="str">
        <v/>
      </c>
      <c r="K372" s="40"/>
      <c r="L372" s="9" t="str">
        <v/>
      </c>
      <c r="M372" s="9" t="str">
        <v/>
      </c>
      <c r="N372" s="9" t="str">
        <v/>
      </c>
      <c r="O372" s="9" t="str">
        <v/>
      </c>
      <c r="P372" s="9" t="str">
        <v/>
      </c>
      <c r="Q372" s="9" t="str">
        <v/>
      </c>
      <c r="R372" s="20" t="str">
        <v/>
      </c>
      <c r="S372" s="10" t="str">
        <v/>
      </c>
      <c r="T372" s="10" t="str">
        <v/>
      </c>
      <c r="U372" s="40"/>
      <c r="V372" s="98" t="str">
        <v/>
      </c>
      <c r="W372" s="98" t="str">
        <v/>
      </c>
      <c r="X372" s="98" t="str">
        <v/>
      </c>
      <c r="Y372" s="98" t="str">
        <v/>
      </c>
      <c r="Z372" s="98" t="str">
        <v/>
      </c>
      <c r="AA372" s="102" t="str">
        <v/>
      </c>
      <c r="AB372" s="40"/>
    </row>
    <row r="373" spans="1:28" ht="12.75" customHeight="1" x14ac:dyDescent="0.2">
      <c r="A373" s="6">
        <v>15950</v>
      </c>
      <c r="B373" s="7">
        <v>4.5454545454545192E-2</v>
      </c>
      <c r="C373" s="7" t="str">
        <v/>
      </c>
      <c r="D373" s="7">
        <v>4.3360208111505649E-2</v>
      </c>
      <c r="E373" s="7">
        <v>3.6237776023277712E-2</v>
      </c>
      <c r="F373" s="7">
        <v>2.4815140714989026E-2</v>
      </c>
      <c r="G373" s="7">
        <v>0</v>
      </c>
      <c r="H373" s="7">
        <v>5.4545454545454453E-2</v>
      </c>
      <c r="I373" s="8">
        <v>9.1999999999999993</v>
      </c>
      <c r="J373" s="8" t="str">
        <v/>
      </c>
      <c r="K373" s="40"/>
      <c r="L373" s="9" t="str">
        <v/>
      </c>
      <c r="M373" s="9" t="str">
        <v/>
      </c>
      <c r="N373" s="9" t="str">
        <v/>
      </c>
      <c r="O373" s="9" t="str">
        <v/>
      </c>
      <c r="P373" s="9" t="str">
        <v/>
      </c>
      <c r="Q373" s="9" t="str">
        <v/>
      </c>
      <c r="R373" s="20" t="str">
        <v/>
      </c>
      <c r="S373" s="10" t="str">
        <v/>
      </c>
      <c r="T373" s="10" t="str">
        <v/>
      </c>
      <c r="U373" s="40"/>
      <c r="V373" s="98" t="str">
        <v/>
      </c>
      <c r="W373" s="98" t="str">
        <v/>
      </c>
      <c r="X373" s="98" t="str">
        <v/>
      </c>
      <c r="Y373" s="98" t="str">
        <v/>
      </c>
      <c r="Z373" s="98" t="str">
        <v/>
      </c>
      <c r="AA373" s="102" t="str">
        <v/>
      </c>
      <c r="AB373" s="40"/>
    </row>
    <row r="374" spans="1:28" ht="12.75" customHeight="1" x14ac:dyDescent="0.2">
      <c r="A374" s="6">
        <v>15980</v>
      </c>
      <c r="B374" s="7">
        <v>3.3707865168539186E-2</v>
      </c>
      <c r="C374" s="7" t="str">
        <v/>
      </c>
      <c r="D374" s="7">
        <v>4.3360208111505649E-2</v>
      </c>
      <c r="E374" s="7">
        <v>3.8950477489882784E-2</v>
      </c>
      <c r="F374" s="7">
        <v>2.6249474782083171E-2</v>
      </c>
      <c r="G374" s="7">
        <v>0</v>
      </c>
      <c r="H374" s="7">
        <v>4.1916167664670656E-2</v>
      </c>
      <c r="I374" s="8">
        <v>9.1999999999999993</v>
      </c>
      <c r="J374" s="8" t="str">
        <v/>
      </c>
      <c r="K374" s="40"/>
      <c r="L374" s="9" t="str">
        <v/>
      </c>
      <c r="M374" s="9" t="str">
        <v/>
      </c>
      <c r="N374" s="9" t="str">
        <v/>
      </c>
      <c r="O374" s="9" t="str">
        <v/>
      </c>
      <c r="P374" s="9" t="str">
        <v/>
      </c>
      <c r="Q374" s="9" t="str">
        <v/>
      </c>
      <c r="R374" s="20" t="str">
        <v/>
      </c>
      <c r="S374" s="10" t="str">
        <v/>
      </c>
      <c r="T374" s="10" t="str">
        <v/>
      </c>
      <c r="U374" s="40"/>
      <c r="V374" s="98" t="str">
        <v/>
      </c>
      <c r="W374" s="98" t="str">
        <v/>
      </c>
      <c r="X374" s="98" t="str">
        <v/>
      </c>
      <c r="Y374" s="98" t="str">
        <v/>
      </c>
      <c r="Z374" s="98" t="str">
        <v/>
      </c>
      <c r="AA374" s="102" t="str">
        <v/>
      </c>
      <c r="AB374" s="40"/>
    </row>
    <row r="375" spans="1:28" ht="12.75" customHeight="1" x14ac:dyDescent="0.2">
      <c r="A375" s="6">
        <v>16011</v>
      </c>
      <c r="B375" s="7">
        <v>2.2222222222222143E-2</v>
      </c>
      <c r="C375" s="7" t="str">
        <v/>
      </c>
      <c r="D375" s="7">
        <v>4.3360208111505649E-2</v>
      </c>
      <c r="E375" s="7">
        <v>3.8950477489882784E-2</v>
      </c>
      <c r="F375" s="7">
        <v>2.6249474782083171E-2</v>
      </c>
      <c r="G375" s="7">
        <v>0</v>
      </c>
      <c r="H375" s="7">
        <v>3.5714285714285587E-2</v>
      </c>
      <c r="I375" s="8">
        <v>9.1999999999999993</v>
      </c>
      <c r="J375" s="8" t="str">
        <v/>
      </c>
      <c r="K375" s="40"/>
      <c r="L375" s="9" t="str">
        <v/>
      </c>
      <c r="M375" s="9" t="str">
        <v/>
      </c>
      <c r="N375" s="9" t="str">
        <v/>
      </c>
      <c r="O375" s="9" t="str">
        <v/>
      </c>
      <c r="P375" s="9" t="str">
        <v/>
      </c>
      <c r="Q375" s="9" t="str">
        <v/>
      </c>
      <c r="R375" s="20" t="str">
        <v/>
      </c>
      <c r="S375" s="10" t="str">
        <v/>
      </c>
      <c r="T375" s="10" t="str">
        <v/>
      </c>
      <c r="U375" s="40"/>
      <c r="V375" s="98" t="str">
        <v/>
      </c>
      <c r="W375" s="98" t="str">
        <v/>
      </c>
      <c r="X375" s="98" t="str">
        <v/>
      </c>
      <c r="Y375" s="98" t="str">
        <v/>
      </c>
      <c r="Z375" s="98" t="str">
        <v/>
      </c>
      <c r="AA375" s="102" t="str">
        <v/>
      </c>
      <c r="AB375" s="40"/>
    </row>
    <row r="376" spans="1:28" ht="12.75" customHeight="1" x14ac:dyDescent="0.2">
      <c r="A376" s="6">
        <v>16041</v>
      </c>
      <c r="B376" s="7">
        <v>2.2222222222222143E-2</v>
      </c>
      <c r="C376" s="7" t="str">
        <v/>
      </c>
      <c r="D376" s="7">
        <v>3.9101547621242849E-2</v>
      </c>
      <c r="E376" s="7">
        <v>3.8950477489882784E-2</v>
      </c>
      <c r="F376" s="7">
        <v>2.6249474782083171E-2</v>
      </c>
      <c r="G376" s="7">
        <v>0</v>
      </c>
      <c r="H376" s="7">
        <v>2.9585798816567976E-2</v>
      </c>
      <c r="I376" s="8">
        <v>9.1999999999999993</v>
      </c>
      <c r="J376" s="8" t="str">
        <v/>
      </c>
      <c r="K376" s="40"/>
      <c r="L376" s="9" t="str">
        <v/>
      </c>
      <c r="M376" s="9" t="str">
        <v/>
      </c>
      <c r="N376" s="9" t="str">
        <v/>
      </c>
      <c r="O376" s="9" t="str">
        <v/>
      </c>
      <c r="P376" s="9" t="str">
        <v/>
      </c>
      <c r="Q376" s="9" t="str">
        <v/>
      </c>
      <c r="R376" s="20" t="str">
        <v/>
      </c>
      <c r="S376" s="10" t="str">
        <v/>
      </c>
      <c r="T376" s="10" t="str">
        <v/>
      </c>
      <c r="U376" s="40"/>
      <c r="V376" s="98" t="str">
        <v/>
      </c>
      <c r="W376" s="98" t="str">
        <v/>
      </c>
      <c r="X376" s="98" t="str">
        <v/>
      </c>
      <c r="Y376" s="98" t="str">
        <v/>
      </c>
      <c r="Z376" s="98" t="str">
        <v/>
      </c>
      <c r="AA376" s="102" t="str">
        <v/>
      </c>
      <c r="AB376" s="40"/>
    </row>
    <row r="377" spans="1:28" ht="12.75" customHeight="1" x14ac:dyDescent="0.2">
      <c r="A377" s="6">
        <v>16072</v>
      </c>
      <c r="B377" s="7">
        <v>3.409090909090895E-2</v>
      </c>
      <c r="C377" s="7" t="str">
        <v/>
      </c>
      <c r="D377" s="7">
        <v>3.532296316821637E-2</v>
      </c>
      <c r="E377" s="7">
        <v>3.6682005013054075E-2</v>
      </c>
      <c r="F377" s="7">
        <v>2.3695724839632115E-2</v>
      </c>
      <c r="G377" s="7">
        <v>-5.4630424807367017E-4</v>
      </c>
      <c r="H377" s="7">
        <v>2.9585798816567976E-2</v>
      </c>
      <c r="I377" s="8">
        <v>9.1</v>
      </c>
      <c r="J377" s="8" t="str">
        <v/>
      </c>
      <c r="K377" s="40"/>
      <c r="L377" s="9" t="str">
        <v/>
      </c>
      <c r="M377" s="9" t="str">
        <v/>
      </c>
      <c r="N377" s="9" t="str">
        <v/>
      </c>
      <c r="O377" s="9" t="str">
        <v/>
      </c>
      <c r="P377" s="9" t="str">
        <v/>
      </c>
      <c r="Q377" s="9" t="str">
        <v/>
      </c>
      <c r="R377" s="20" t="str">
        <v/>
      </c>
      <c r="S377" s="10" t="str">
        <v/>
      </c>
      <c r="T377" s="10" t="str">
        <v/>
      </c>
      <c r="U377" s="40"/>
      <c r="V377" s="98" t="str">
        <v/>
      </c>
      <c r="W377" s="98" t="str">
        <v/>
      </c>
      <c r="X377" s="98" t="str">
        <v/>
      </c>
      <c r="Y377" s="98" t="str">
        <v/>
      </c>
      <c r="Z377" s="98" t="str">
        <v/>
      </c>
      <c r="AA377" s="102" t="str">
        <v/>
      </c>
      <c r="AB377" s="40"/>
    </row>
    <row r="378" spans="1:28" ht="12.75" customHeight="1" x14ac:dyDescent="0.2">
      <c r="A378" s="6">
        <v>16103</v>
      </c>
      <c r="B378" s="7">
        <v>3.409090909090895E-2</v>
      </c>
      <c r="C378" s="7" t="str">
        <v/>
      </c>
      <c r="D378" s="7">
        <v>3.532296316821637E-2</v>
      </c>
      <c r="E378" s="7">
        <v>3.6682005013054075E-2</v>
      </c>
      <c r="F378" s="7">
        <v>2.3695724839632115E-2</v>
      </c>
      <c r="G378" s="7">
        <v>-5.4630424807367017E-4</v>
      </c>
      <c r="H378" s="7">
        <v>2.9585798816567976E-2</v>
      </c>
      <c r="I378" s="8">
        <v>9.1</v>
      </c>
      <c r="J378" s="8" t="str">
        <v/>
      </c>
      <c r="K378" s="40"/>
      <c r="L378" s="9" t="str">
        <v/>
      </c>
      <c r="M378" s="9" t="str">
        <v/>
      </c>
      <c r="N378" s="9" t="str">
        <v/>
      </c>
      <c r="O378" s="9" t="str">
        <v/>
      </c>
      <c r="P378" s="9" t="str">
        <v/>
      </c>
      <c r="Q378" s="9" t="str">
        <v/>
      </c>
      <c r="R378" s="20" t="str">
        <v/>
      </c>
      <c r="S378" s="10" t="str">
        <v/>
      </c>
      <c r="T378" s="10" t="str">
        <v/>
      </c>
      <c r="U378" s="40"/>
      <c r="V378" s="98" t="str">
        <v/>
      </c>
      <c r="W378" s="98" t="str">
        <v/>
      </c>
      <c r="X378" s="98" t="str">
        <v/>
      </c>
      <c r="Y378" s="98" t="str">
        <v/>
      </c>
      <c r="Z378" s="98" t="str">
        <v/>
      </c>
      <c r="AA378" s="102" t="str">
        <v/>
      </c>
      <c r="AB378" s="40"/>
    </row>
    <row r="379" spans="1:28" ht="12.75" customHeight="1" x14ac:dyDescent="0.2">
      <c r="A379" s="6">
        <v>16132</v>
      </c>
      <c r="B379" s="7">
        <v>3.409090909090895E-2</v>
      </c>
      <c r="C379" s="7" t="str">
        <v/>
      </c>
      <c r="D379" s="7">
        <v>3.532296316821637E-2</v>
      </c>
      <c r="E379" s="7">
        <v>3.6682005013054075E-2</v>
      </c>
      <c r="F379" s="7">
        <v>2.2284681722140487E-2</v>
      </c>
      <c r="G379" s="7">
        <v>-5.4630424807367017E-4</v>
      </c>
      <c r="H379" s="7">
        <v>1.1627906976744207E-2</v>
      </c>
      <c r="I379" s="8">
        <v>9.1</v>
      </c>
      <c r="J379" s="8" t="str">
        <v/>
      </c>
      <c r="K379" s="40"/>
      <c r="L379" s="9" t="str">
        <v/>
      </c>
      <c r="M379" s="9" t="str">
        <v/>
      </c>
      <c r="N379" s="9" t="str">
        <v/>
      </c>
      <c r="O379" s="9" t="str">
        <v/>
      </c>
      <c r="P379" s="9" t="str">
        <v/>
      </c>
      <c r="Q379" s="9" t="str">
        <v/>
      </c>
      <c r="R379" s="20" t="str">
        <v/>
      </c>
      <c r="S379" s="10" t="str">
        <v/>
      </c>
      <c r="T379" s="10" t="str">
        <v/>
      </c>
      <c r="U379" s="40"/>
      <c r="V379" s="98" t="str">
        <v/>
      </c>
      <c r="W379" s="98" t="str">
        <v/>
      </c>
      <c r="X379" s="98" t="str">
        <v/>
      </c>
      <c r="Y379" s="98" t="str">
        <v/>
      </c>
      <c r="Z379" s="98" t="str">
        <v/>
      </c>
      <c r="AA379" s="102" t="str">
        <v/>
      </c>
      <c r="AB379" s="40"/>
    </row>
    <row r="380" spans="1:28" ht="12.75" customHeight="1" x14ac:dyDescent="0.2">
      <c r="A380" s="6">
        <v>16163</v>
      </c>
      <c r="B380" s="7">
        <v>1.1111111111111072E-2</v>
      </c>
      <c r="C380" s="7" t="str">
        <v/>
      </c>
      <c r="D380" s="7">
        <v>3.532296316821637E-2</v>
      </c>
      <c r="E380" s="7">
        <v>3.6682005013054075E-2</v>
      </c>
      <c r="F380" s="7">
        <v>2.2284681722140487E-2</v>
      </c>
      <c r="G380" s="7">
        <v>5.5264446104064113E-4</v>
      </c>
      <c r="H380" s="7">
        <v>5.7471264367816577E-3</v>
      </c>
      <c r="I380" s="8">
        <v>9.1</v>
      </c>
      <c r="J380" s="8" t="str">
        <v/>
      </c>
      <c r="K380" s="40"/>
      <c r="L380" s="9" t="str">
        <v/>
      </c>
      <c r="M380" s="9" t="str">
        <v/>
      </c>
      <c r="N380" s="9" t="str">
        <v/>
      </c>
      <c r="O380" s="9" t="str">
        <v/>
      </c>
      <c r="P380" s="9" t="str">
        <v/>
      </c>
      <c r="Q380" s="9" t="str">
        <v/>
      </c>
      <c r="R380" s="20" t="str">
        <v/>
      </c>
      <c r="S380" s="10" t="str">
        <v/>
      </c>
      <c r="T380" s="10" t="str">
        <v/>
      </c>
      <c r="U380" s="40"/>
      <c r="V380" s="98" t="str">
        <v/>
      </c>
      <c r="W380" s="98" t="str">
        <v/>
      </c>
      <c r="X380" s="98" t="str">
        <v/>
      </c>
      <c r="Y380" s="98" t="str">
        <v/>
      </c>
      <c r="Z380" s="98" t="str">
        <v/>
      </c>
      <c r="AA380" s="102" t="str">
        <v/>
      </c>
      <c r="AB380" s="40"/>
    </row>
    <row r="381" spans="1:28" ht="12.75" customHeight="1" x14ac:dyDescent="0.2">
      <c r="A381" s="6">
        <v>16193</v>
      </c>
      <c r="B381" s="7">
        <v>1.1111111111111072E-2</v>
      </c>
      <c r="C381" s="7" t="str">
        <v/>
      </c>
      <c r="D381" s="7">
        <v>3.532296316821637E-2</v>
      </c>
      <c r="E381" s="7">
        <v>3.6682005013054075E-2</v>
      </c>
      <c r="F381" s="7">
        <v>2.3695724839632115E-2</v>
      </c>
      <c r="G381" s="7">
        <v>1.1117744027115961E-3</v>
      </c>
      <c r="H381" s="7">
        <v>0</v>
      </c>
      <c r="I381" s="8">
        <v>9.1</v>
      </c>
      <c r="J381" s="8" t="str">
        <v/>
      </c>
      <c r="K381" s="40"/>
      <c r="L381" s="9" t="str">
        <v/>
      </c>
      <c r="M381" s="9" t="str">
        <v/>
      </c>
      <c r="N381" s="9" t="str">
        <v/>
      </c>
      <c r="O381" s="9" t="str">
        <v/>
      </c>
      <c r="P381" s="9" t="str">
        <v/>
      </c>
      <c r="Q381" s="9" t="str">
        <v/>
      </c>
      <c r="R381" s="20" t="str">
        <v/>
      </c>
      <c r="S381" s="10" t="str">
        <v/>
      </c>
      <c r="T381" s="10" t="str">
        <v/>
      </c>
      <c r="U381" s="40"/>
      <c r="V381" s="98" t="str">
        <v/>
      </c>
      <c r="W381" s="98" t="str">
        <v/>
      </c>
      <c r="X381" s="98" t="str">
        <v/>
      </c>
      <c r="Y381" s="98" t="str">
        <v/>
      </c>
      <c r="Z381" s="98" t="str">
        <v/>
      </c>
      <c r="AA381" s="102" t="str">
        <v/>
      </c>
      <c r="AB381" s="40"/>
    </row>
    <row r="382" spans="1:28" ht="12.75" customHeight="1" x14ac:dyDescent="0.2">
      <c r="A382" s="6">
        <v>16224</v>
      </c>
      <c r="B382" s="7">
        <v>1.1111111111111072E-2</v>
      </c>
      <c r="C382" s="7" t="str">
        <v/>
      </c>
      <c r="D382" s="7">
        <v>2.7040024624839676E-2</v>
      </c>
      <c r="E382" s="7">
        <v>3.6682005013054075E-2</v>
      </c>
      <c r="F382" s="7">
        <v>2.3695724839632115E-2</v>
      </c>
      <c r="G382" s="7">
        <v>1.6775401006927648E-3</v>
      </c>
      <c r="H382" s="7">
        <v>5.7142857142857828E-3</v>
      </c>
      <c r="I382" s="8">
        <v>9.1</v>
      </c>
      <c r="J382" s="8" t="str">
        <v/>
      </c>
      <c r="K382" s="40"/>
      <c r="L382" s="9" t="str">
        <v/>
      </c>
      <c r="M382" s="9" t="str">
        <v/>
      </c>
      <c r="N382" s="9" t="str">
        <v/>
      </c>
      <c r="O382" s="9" t="str">
        <v/>
      </c>
      <c r="P382" s="9" t="str">
        <v/>
      </c>
      <c r="Q382" s="9" t="str">
        <v/>
      </c>
      <c r="R382" s="20" t="str">
        <v/>
      </c>
      <c r="S382" s="10" t="str">
        <v/>
      </c>
      <c r="T382" s="10" t="str">
        <v/>
      </c>
      <c r="U382" s="40"/>
      <c r="V382" s="98" t="str">
        <v/>
      </c>
      <c r="W382" s="98" t="str">
        <v/>
      </c>
      <c r="X382" s="98" t="str">
        <v/>
      </c>
      <c r="Y382" s="98" t="str">
        <v/>
      </c>
      <c r="Z382" s="98" t="str">
        <v/>
      </c>
      <c r="AA382" s="102" t="str">
        <v/>
      </c>
      <c r="AB382" s="40"/>
    </row>
    <row r="383" spans="1:28" ht="12.75" customHeight="1" x14ac:dyDescent="0.2">
      <c r="A383" s="6">
        <v>16254</v>
      </c>
      <c r="B383" s="7">
        <v>0</v>
      </c>
      <c r="C383" s="7" t="str">
        <v/>
      </c>
      <c r="D383" s="7">
        <v>2.2996518095185881E-2</v>
      </c>
      <c r="E383" s="7">
        <v>3.6682005013054075E-2</v>
      </c>
      <c r="F383" s="7">
        <v>2.3695724839632115E-2</v>
      </c>
      <c r="G383" s="7">
        <v>1.6775401006927648E-3</v>
      </c>
      <c r="H383" s="7">
        <v>1.7241379310344973E-2</v>
      </c>
      <c r="I383" s="8">
        <v>9.1</v>
      </c>
      <c r="J383" s="8" t="str">
        <v/>
      </c>
      <c r="K383" s="40"/>
      <c r="L383" s="9" t="str">
        <v/>
      </c>
      <c r="M383" s="9" t="str">
        <v/>
      </c>
      <c r="N383" s="9" t="str">
        <v/>
      </c>
      <c r="O383" s="9" t="str">
        <v/>
      </c>
      <c r="P383" s="9" t="str">
        <v/>
      </c>
      <c r="Q383" s="9" t="str">
        <v/>
      </c>
      <c r="R383" s="20" t="str">
        <v/>
      </c>
      <c r="S383" s="10" t="str">
        <v/>
      </c>
      <c r="T383" s="10" t="str">
        <v/>
      </c>
      <c r="U383" s="40"/>
      <c r="V383" s="98" t="str">
        <v/>
      </c>
      <c r="W383" s="98" t="str">
        <v/>
      </c>
      <c r="X383" s="98" t="str">
        <v/>
      </c>
      <c r="Y383" s="98" t="str">
        <v/>
      </c>
      <c r="Z383" s="98" t="str">
        <v/>
      </c>
      <c r="AA383" s="102" t="str">
        <v/>
      </c>
      <c r="AB383" s="40"/>
    </row>
    <row r="384" spans="1:28" ht="12.75" customHeight="1" x14ac:dyDescent="0.2">
      <c r="A384" s="6">
        <v>16285</v>
      </c>
      <c r="B384" s="7">
        <v>0</v>
      </c>
      <c r="C384" s="7" t="str">
        <v/>
      </c>
      <c r="D384" s="7">
        <v>1.901594663973194E-2</v>
      </c>
      <c r="E384" s="7">
        <v>3.6682005013054075E-2</v>
      </c>
      <c r="F384" s="7">
        <v>2.3695724839632115E-2</v>
      </c>
      <c r="G384" s="7">
        <v>5.5264446104064113E-4</v>
      </c>
      <c r="H384" s="7">
        <v>2.3121387283236983E-2</v>
      </c>
      <c r="I384" s="8">
        <v>9.1</v>
      </c>
      <c r="J384" s="8" t="str">
        <v/>
      </c>
      <c r="K384" s="40"/>
      <c r="L384" s="9" t="str">
        <v/>
      </c>
      <c r="M384" s="9" t="str">
        <v/>
      </c>
      <c r="N384" s="9" t="str">
        <v/>
      </c>
      <c r="O384" s="9" t="str">
        <v/>
      </c>
      <c r="P384" s="9" t="str">
        <v/>
      </c>
      <c r="Q384" s="9" t="str">
        <v/>
      </c>
      <c r="R384" s="20" t="str">
        <v/>
      </c>
      <c r="S384" s="10" t="str">
        <v/>
      </c>
      <c r="T384" s="10" t="str">
        <v/>
      </c>
      <c r="U384" s="40"/>
      <c r="V384" s="98" t="str">
        <v/>
      </c>
      <c r="W384" s="98" t="str">
        <v/>
      </c>
      <c r="X384" s="98" t="str">
        <v/>
      </c>
      <c r="Y384" s="98" t="str">
        <v/>
      </c>
      <c r="Z384" s="98" t="str">
        <v/>
      </c>
      <c r="AA384" s="102" t="str">
        <v/>
      </c>
      <c r="AB384" s="40"/>
    </row>
    <row r="385" spans="1:28" ht="12.75" customHeight="1" x14ac:dyDescent="0.2">
      <c r="A385" s="6">
        <v>16316</v>
      </c>
      <c r="B385" s="7">
        <v>-1.0869565217391242E-2</v>
      </c>
      <c r="C385" s="7" t="str">
        <v/>
      </c>
      <c r="D385" s="7">
        <v>1.5096615810283875E-2</v>
      </c>
      <c r="E385" s="7">
        <v>3.6682005013054075E-2</v>
      </c>
      <c r="F385" s="7">
        <v>2.3695724839632115E-2</v>
      </c>
      <c r="G385" s="7">
        <v>5.5264446104064113E-4</v>
      </c>
      <c r="H385" s="7">
        <v>1.7241379310344973E-2</v>
      </c>
      <c r="I385" s="8">
        <v>9.1</v>
      </c>
      <c r="J385" s="8" t="str">
        <v/>
      </c>
      <c r="K385" s="40"/>
      <c r="L385" s="9" t="str">
        <v/>
      </c>
      <c r="M385" s="9" t="str">
        <v/>
      </c>
      <c r="N385" s="9" t="str">
        <v/>
      </c>
      <c r="O385" s="9" t="str">
        <v/>
      </c>
      <c r="P385" s="9" t="str">
        <v/>
      </c>
      <c r="Q385" s="9" t="str">
        <v/>
      </c>
      <c r="R385" s="20" t="str">
        <v/>
      </c>
      <c r="S385" s="10" t="str">
        <v/>
      </c>
      <c r="T385" s="10" t="str">
        <v/>
      </c>
      <c r="U385" s="40"/>
      <c r="V385" s="98" t="str">
        <v/>
      </c>
      <c r="W385" s="98" t="str">
        <v/>
      </c>
      <c r="X385" s="98" t="str">
        <v/>
      </c>
      <c r="Y385" s="98" t="str">
        <v/>
      </c>
      <c r="Z385" s="98" t="str">
        <v/>
      </c>
      <c r="AA385" s="102" t="str">
        <v/>
      </c>
      <c r="AB385" s="40"/>
    </row>
    <row r="386" spans="1:28" ht="12.75" customHeight="1" x14ac:dyDescent="0.2">
      <c r="A386" s="6">
        <v>16346</v>
      </c>
      <c r="B386" s="7">
        <v>-1.0869565217391242E-2</v>
      </c>
      <c r="C386" s="7" t="str">
        <v/>
      </c>
      <c r="D386" s="7">
        <v>1.5096615810283875E-2</v>
      </c>
      <c r="E386" s="7">
        <v>3.1310306477545069E-2</v>
      </c>
      <c r="F386" s="7">
        <v>2.3695724839632115E-2</v>
      </c>
      <c r="G386" s="7">
        <v>5.5264446104064113E-4</v>
      </c>
      <c r="H386" s="7">
        <v>1.7241379310344973E-2</v>
      </c>
      <c r="I386" s="8">
        <v>9.1</v>
      </c>
      <c r="J386" s="8" t="str">
        <v/>
      </c>
      <c r="K386" s="40"/>
      <c r="L386" s="9" t="str">
        <v/>
      </c>
      <c r="M386" s="9" t="str">
        <v/>
      </c>
      <c r="N386" s="9" t="str">
        <v/>
      </c>
      <c r="O386" s="9" t="str">
        <v/>
      </c>
      <c r="P386" s="9" t="str">
        <v/>
      </c>
      <c r="Q386" s="9" t="str">
        <v/>
      </c>
      <c r="R386" s="20" t="str">
        <v/>
      </c>
      <c r="S386" s="10" t="str">
        <v/>
      </c>
      <c r="T386" s="10" t="str">
        <v/>
      </c>
      <c r="U386" s="40"/>
      <c r="V386" s="98" t="str">
        <v/>
      </c>
      <c r="W386" s="98" t="str">
        <v/>
      </c>
      <c r="X386" s="98" t="str">
        <v/>
      </c>
      <c r="Y386" s="98" t="str">
        <v/>
      </c>
      <c r="Z386" s="98" t="str">
        <v/>
      </c>
      <c r="AA386" s="102" t="str">
        <v/>
      </c>
      <c r="AB386" s="40"/>
    </row>
    <row r="387" spans="1:28" ht="12.75" customHeight="1" x14ac:dyDescent="0.2">
      <c r="A387" s="6">
        <v>16377</v>
      </c>
      <c r="B387" s="7">
        <v>-1.0869565217391242E-2</v>
      </c>
      <c r="C387" s="7" t="str">
        <v/>
      </c>
      <c r="D387" s="7">
        <v>1.1236895588392803E-2</v>
      </c>
      <c r="E387" s="7">
        <v>3.1310306477545069E-2</v>
      </c>
      <c r="F387" s="7">
        <v>2.3695724839632115E-2</v>
      </c>
      <c r="G387" s="7">
        <v>0</v>
      </c>
      <c r="H387" s="7">
        <v>1.7241379310344973E-2</v>
      </c>
      <c r="I387" s="8">
        <v>9.1</v>
      </c>
      <c r="J387" s="8" t="str">
        <v/>
      </c>
      <c r="K387" s="40"/>
      <c r="L387" s="9" t="str">
        <v/>
      </c>
      <c r="M387" s="9" t="str">
        <v/>
      </c>
      <c r="N387" s="9" t="str">
        <v/>
      </c>
      <c r="O387" s="9" t="str">
        <v/>
      </c>
      <c r="P387" s="9" t="str">
        <v/>
      </c>
      <c r="Q387" s="9" t="str">
        <v/>
      </c>
      <c r="R387" s="20" t="str">
        <v/>
      </c>
      <c r="S387" s="10" t="str">
        <v/>
      </c>
      <c r="T387" s="10" t="str">
        <v/>
      </c>
      <c r="U387" s="40"/>
      <c r="V387" s="98" t="str">
        <v/>
      </c>
      <c r="W387" s="98" t="str">
        <v/>
      </c>
      <c r="X387" s="98" t="str">
        <v/>
      </c>
      <c r="Y387" s="98" t="str">
        <v/>
      </c>
      <c r="Z387" s="98" t="str">
        <v/>
      </c>
      <c r="AA387" s="102" t="str">
        <v/>
      </c>
      <c r="AB387" s="40"/>
    </row>
    <row r="388" spans="1:28" ht="12.75" customHeight="1" x14ac:dyDescent="0.2">
      <c r="A388" s="6">
        <v>16407</v>
      </c>
      <c r="B388" s="7">
        <v>-2.1739130434782483E-2</v>
      </c>
      <c r="C388" s="7" t="str">
        <v/>
      </c>
      <c r="D388" s="7">
        <v>1.136460926688998E-2</v>
      </c>
      <c r="E388" s="7">
        <v>2.9033661071187877E-2</v>
      </c>
      <c r="F388" s="7">
        <v>2.2565182563572872E-2</v>
      </c>
      <c r="G388" s="7">
        <v>-5.5233921383346374E-4</v>
      </c>
      <c r="H388" s="7">
        <v>2.2988505747126631E-2</v>
      </c>
      <c r="I388" s="8">
        <v>9</v>
      </c>
      <c r="J388" s="8" t="str">
        <v/>
      </c>
      <c r="K388" s="40"/>
      <c r="L388" s="9" t="str">
        <v/>
      </c>
      <c r="M388" s="9" t="str">
        <v/>
      </c>
      <c r="N388" s="9" t="str">
        <v/>
      </c>
      <c r="O388" s="9" t="str">
        <v/>
      </c>
      <c r="P388" s="9" t="str">
        <v/>
      </c>
      <c r="Q388" s="9" t="str">
        <v/>
      </c>
      <c r="R388" s="20" t="str">
        <v/>
      </c>
      <c r="S388" s="10" t="str">
        <v/>
      </c>
      <c r="T388" s="10" t="str">
        <v/>
      </c>
      <c r="U388" s="40"/>
      <c r="V388" s="98" t="str">
        <v/>
      </c>
      <c r="W388" s="98" t="str">
        <v/>
      </c>
      <c r="X388" s="98" t="str">
        <v/>
      </c>
      <c r="Y388" s="98" t="str">
        <v/>
      </c>
      <c r="Z388" s="98" t="str">
        <v/>
      </c>
      <c r="AA388" s="102" t="str">
        <v/>
      </c>
      <c r="AB388" s="40"/>
    </row>
    <row r="389" spans="1:28" ht="12.75" customHeight="1" x14ac:dyDescent="0.2">
      <c r="A389" s="6">
        <v>16438</v>
      </c>
      <c r="B389" s="7">
        <v>-1.098901098901095E-2</v>
      </c>
      <c r="C389" s="7" t="str">
        <v/>
      </c>
      <c r="D389" s="7">
        <v>1.136460926688998E-2</v>
      </c>
      <c r="E389" s="7">
        <v>2.9033661071187877E-2</v>
      </c>
      <c r="F389" s="7">
        <v>2.2565182563572872E-2</v>
      </c>
      <c r="G389" s="7">
        <v>-1.0983417166481324E-3</v>
      </c>
      <c r="H389" s="7">
        <v>2.2988505747126631E-2</v>
      </c>
      <c r="I389" s="8">
        <v>9</v>
      </c>
      <c r="J389" s="8" t="str">
        <v/>
      </c>
      <c r="K389" s="40"/>
      <c r="L389" s="9" t="str">
        <v/>
      </c>
      <c r="M389" s="9" t="str">
        <v/>
      </c>
      <c r="N389" s="9" t="str">
        <v/>
      </c>
      <c r="O389" s="9" t="str">
        <v/>
      </c>
      <c r="P389" s="9" t="str">
        <v/>
      </c>
      <c r="Q389" s="9" t="str">
        <v/>
      </c>
      <c r="R389" s="20" t="str">
        <v/>
      </c>
      <c r="S389" s="10" t="str">
        <v/>
      </c>
      <c r="T389" s="10" t="str">
        <v/>
      </c>
      <c r="U389" s="40"/>
      <c r="V389" s="98" t="str">
        <v/>
      </c>
      <c r="W389" s="98" t="str">
        <v/>
      </c>
      <c r="X389" s="98" t="str">
        <v/>
      </c>
      <c r="Y389" s="98" t="str">
        <v/>
      </c>
      <c r="Z389" s="98" t="str">
        <v/>
      </c>
      <c r="AA389" s="102" t="str">
        <v/>
      </c>
      <c r="AB389" s="40"/>
    </row>
    <row r="390" spans="1:28" ht="12.75" customHeight="1" x14ac:dyDescent="0.2">
      <c r="A390" s="6">
        <v>16469</v>
      </c>
      <c r="B390" s="7">
        <v>0</v>
      </c>
      <c r="C390" s="7" t="str">
        <v/>
      </c>
      <c r="D390" s="7">
        <v>1.5096615810283875E-2</v>
      </c>
      <c r="E390" s="7">
        <v>3.1310306477545069E-2</v>
      </c>
      <c r="F390" s="7">
        <v>2.3695724839632115E-2</v>
      </c>
      <c r="G390" s="7">
        <v>-5.4630424807367017E-4</v>
      </c>
      <c r="H390" s="7">
        <v>2.2988505747126631E-2</v>
      </c>
      <c r="I390" s="8">
        <v>9.1</v>
      </c>
      <c r="J390" s="8" t="str">
        <v/>
      </c>
      <c r="K390" s="40"/>
      <c r="L390" s="9" t="str">
        <v/>
      </c>
      <c r="M390" s="9" t="str">
        <v/>
      </c>
      <c r="N390" s="9" t="str">
        <v/>
      </c>
      <c r="O390" s="9" t="str">
        <v/>
      </c>
      <c r="P390" s="9" t="str">
        <v/>
      </c>
      <c r="Q390" s="9" t="str">
        <v/>
      </c>
      <c r="R390" s="20" t="str">
        <v/>
      </c>
      <c r="S390" s="10" t="str">
        <v/>
      </c>
      <c r="T390" s="10" t="str">
        <v/>
      </c>
      <c r="U390" s="40"/>
      <c r="V390" s="98" t="str">
        <v/>
      </c>
      <c r="W390" s="98" t="str">
        <v/>
      </c>
      <c r="X390" s="98" t="str">
        <v/>
      </c>
      <c r="Y390" s="98" t="str">
        <v/>
      </c>
      <c r="Z390" s="98" t="str">
        <v/>
      </c>
      <c r="AA390" s="102" t="str">
        <v/>
      </c>
      <c r="AB390" s="40"/>
    </row>
    <row r="391" spans="1:28" ht="12.75" customHeight="1" x14ac:dyDescent="0.2">
      <c r="A391" s="6">
        <v>16497</v>
      </c>
      <c r="B391" s="7">
        <v>0</v>
      </c>
      <c r="C391" s="7" t="str">
        <v/>
      </c>
      <c r="D391" s="7">
        <v>1.1236895588392803E-2</v>
      </c>
      <c r="E391" s="7">
        <v>2.868607319889338E-2</v>
      </c>
      <c r="F391" s="7">
        <v>2.3695724839632115E-2</v>
      </c>
      <c r="G391" s="7">
        <v>-5.4630424807367017E-4</v>
      </c>
      <c r="H391" s="7">
        <v>2.2988505747126631E-2</v>
      </c>
      <c r="I391" s="8">
        <v>9.1</v>
      </c>
      <c r="J391" s="8" t="str">
        <v/>
      </c>
      <c r="K391" s="40"/>
      <c r="L391" s="9" t="str">
        <v/>
      </c>
      <c r="M391" s="9" t="str">
        <v/>
      </c>
      <c r="N391" s="9" t="str">
        <v/>
      </c>
      <c r="O391" s="9" t="str">
        <v/>
      </c>
      <c r="P391" s="9" t="str">
        <v/>
      </c>
      <c r="Q391" s="9" t="str">
        <v/>
      </c>
      <c r="R391" s="20" t="str">
        <v/>
      </c>
      <c r="S391" s="10" t="str">
        <v/>
      </c>
      <c r="T391" s="10" t="str">
        <v/>
      </c>
      <c r="U391" s="40"/>
      <c r="V391" s="98" t="str">
        <v/>
      </c>
      <c r="W391" s="98" t="str">
        <v/>
      </c>
      <c r="X391" s="98" t="str">
        <v/>
      </c>
      <c r="Y391" s="98" t="str">
        <v/>
      </c>
      <c r="Z391" s="98" t="str">
        <v/>
      </c>
      <c r="AA391" s="102" t="str">
        <v/>
      </c>
      <c r="AB391" s="40"/>
    </row>
    <row r="392" spans="1:28" ht="12.75" customHeight="1" x14ac:dyDescent="0.2">
      <c r="A392" s="6">
        <v>16528</v>
      </c>
      <c r="B392" s="7">
        <v>0</v>
      </c>
      <c r="C392" s="7" t="str">
        <v/>
      </c>
      <c r="D392" s="7">
        <v>1.1236895588392803E-2</v>
      </c>
      <c r="E392" s="7">
        <v>2.868607319889338E-2</v>
      </c>
      <c r="F392" s="7">
        <v>2.3695724839632115E-2</v>
      </c>
      <c r="G392" s="7">
        <v>0</v>
      </c>
      <c r="H392" s="7">
        <v>1.7142857142857126E-2</v>
      </c>
      <c r="I392" s="8">
        <v>9.1</v>
      </c>
      <c r="J392" s="8" t="str">
        <v/>
      </c>
      <c r="K392" s="40"/>
      <c r="L392" s="9" t="str">
        <v/>
      </c>
      <c r="M392" s="9" t="str">
        <v/>
      </c>
      <c r="N392" s="9" t="str">
        <v/>
      </c>
      <c r="O392" s="9" t="str">
        <v/>
      </c>
      <c r="P392" s="9" t="str">
        <v/>
      </c>
      <c r="Q392" s="9" t="str">
        <v/>
      </c>
      <c r="R392" s="20" t="str">
        <v/>
      </c>
      <c r="S392" s="10" t="str">
        <v/>
      </c>
      <c r="T392" s="10" t="str">
        <v/>
      </c>
      <c r="U392" s="40"/>
      <c r="V392" s="98" t="str">
        <v/>
      </c>
      <c r="W392" s="98" t="str">
        <v/>
      </c>
      <c r="X392" s="98" t="str">
        <v/>
      </c>
      <c r="Y392" s="98" t="str">
        <v/>
      </c>
      <c r="Z392" s="98" t="str">
        <v/>
      </c>
      <c r="AA392" s="102" t="str">
        <v/>
      </c>
      <c r="AB392" s="40"/>
    </row>
    <row r="393" spans="1:28" ht="12.75" customHeight="1" x14ac:dyDescent="0.2">
      <c r="A393" s="6">
        <v>16558</v>
      </c>
      <c r="B393" s="7">
        <v>0</v>
      </c>
      <c r="C393" s="7" t="str">
        <v/>
      </c>
      <c r="D393" s="7">
        <v>1.1236895588392803E-2</v>
      </c>
      <c r="E393" s="7">
        <v>2.868607319889338E-2</v>
      </c>
      <c r="F393" s="7">
        <v>2.3695724839632115E-2</v>
      </c>
      <c r="G393" s="7">
        <v>5.5264446104064113E-4</v>
      </c>
      <c r="H393" s="7">
        <v>2.2857142857142687E-2</v>
      </c>
      <c r="I393" s="8">
        <v>9.1</v>
      </c>
      <c r="J393" s="8" t="str">
        <v/>
      </c>
      <c r="K393" s="40"/>
      <c r="L393" s="9" t="str">
        <v/>
      </c>
      <c r="M393" s="9" t="str">
        <v/>
      </c>
      <c r="N393" s="9" t="str">
        <v/>
      </c>
      <c r="O393" s="9" t="str">
        <v/>
      </c>
      <c r="P393" s="9" t="str">
        <v/>
      </c>
      <c r="Q393" s="9" t="str">
        <v/>
      </c>
      <c r="R393" s="20" t="str">
        <v/>
      </c>
      <c r="S393" s="10" t="str">
        <v/>
      </c>
      <c r="T393" s="10" t="str">
        <v/>
      </c>
      <c r="U393" s="40"/>
      <c r="V393" s="98" t="str">
        <v/>
      </c>
      <c r="W393" s="98" t="str">
        <v/>
      </c>
      <c r="X393" s="98" t="str">
        <v/>
      </c>
      <c r="Y393" s="98" t="str">
        <v/>
      </c>
      <c r="Z393" s="98" t="str">
        <v/>
      </c>
      <c r="AA393" s="102" t="str">
        <v/>
      </c>
      <c r="AB393" s="40"/>
    </row>
    <row r="394" spans="1:28" ht="12.75" customHeight="1" x14ac:dyDescent="0.2">
      <c r="A394" s="6">
        <v>16589</v>
      </c>
      <c r="B394" s="7">
        <v>1.098901098901095E-2</v>
      </c>
      <c r="C394" s="7" t="str">
        <v/>
      </c>
      <c r="D394" s="7">
        <v>1.4927573906107439E-2</v>
      </c>
      <c r="E394" s="7">
        <v>3.093704893982907E-2</v>
      </c>
      <c r="F394" s="7">
        <v>2.4815140714989026E-2</v>
      </c>
      <c r="G394" s="7">
        <v>1.0995493976211357E-3</v>
      </c>
      <c r="H394" s="7">
        <v>2.8409090909090828E-2</v>
      </c>
      <c r="I394" s="8">
        <v>9.1999999999999993</v>
      </c>
      <c r="J394" s="8" t="str">
        <v/>
      </c>
      <c r="K394" s="40"/>
      <c r="L394" s="9" t="str">
        <v/>
      </c>
      <c r="M394" s="9" t="str">
        <v/>
      </c>
      <c r="N394" s="9" t="str">
        <v/>
      </c>
      <c r="O394" s="9" t="str">
        <v/>
      </c>
      <c r="P394" s="9" t="str">
        <v/>
      </c>
      <c r="Q394" s="9" t="str">
        <v/>
      </c>
      <c r="R394" s="20" t="str">
        <v/>
      </c>
      <c r="S394" s="10" t="str">
        <v/>
      </c>
      <c r="T394" s="10" t="str">
        <v/>
      </c>
      <c r="U394" s="40"/>
      <c r="V394" s="98" t="str">
        <v/>
      </c>
      <c r="W394" s="98" t="str">
        <v/>
      </c>
      <c r="X394" s="98" t="str">
        <v/>
      </c>
      <c r="Y394" s="98" t="str">
        <v/>
      </c>
      <c r="Z394" s="98" t="str">
        <v/>
      </c>
      <c r="AA394" s="102" t="str">
        <v/>
      </c>
      <c r="AB394" s="40"/>
    </row>
    <row r="395" spans="1:28" ht="12.75" customHeight="1" x14ac:dyDescent="0.2">
      <c r="A395" s="6">
        <v>16619</v>
      </c>
      <c r="B395" s="7">
        <v>1.098901098901095E-2</v>
      </c>
      <c r="C395" s="7" t="str">
        <v/>
      </c>
      <c r="D395" s="7">
        <v>1.1112020692632285E-2</v>
      </c>
      <c r="E395" s="7">
        <v>2.8346722100213606E-2</v>
      </c>
      <c r="F395" s="7">
        <v>2.4815140714989026E-2</v>
      </c>
      <c r="G395" s="7">
        <v>1.0995493976211357E-3</v>
      </c>
      <c r="H395" s="7">
        <v>2.2598870056497189E-2</v>
      </c>
      <c r="I395" s="8">
        <v>9.1999999999999993</v>
      </c>
      <c r="J395" s="8" t="str">
        <v/>
      </c>
      <c r="K395" s="40"/>
      <c r="L395" s="9" t="str">
        <v/>
      </c>
      <c r="M395" s="9" t="str">
        <v/>
      </c>
      <c r="N395" s="9" t="str">
        <v/>
      </c>
      <c r="O395" s="9" t="str">
        <v/>
      </c>
      <c r="P395" s="9" t="str">
        <v/>
      </c>
      <c r="Q395" s="9" t="str">
        <v/>
      </c>
      <c r="R395" s="20" t="str">
        <v/>
      </c>
      <c r="S395" s="10" t="str">
        <v/>
      </c>
      <c r="T395" s="10" t="str">
        <v/>
      </c>
      <c r="U395" s="40"/>
      <c r="V395" s="98" t="str">
        <v/>
      </c>
      <c r="W395" s="98" t="str">
        <v/>
      </c>
      <c r="X395" s="98" t="str">
        <v/>
      </c>
      <c r="Y395" s="98" t="str">
        <v/>
      </c>
      <c r="Z395" s="98" t="str">
        <v/>
      </c>
      <c r="AA395" s="102" t="str">
        <v/>
      </c>
      <c r="AB395" s="40"/>
    </row>
    <row r="396" spans="1:28" ht="12.75" customHeight="1" x14ac:dyDescent="0.2">
      <c r="A396" s="6">
        <v>16650</v>
      </c>
      <c r="B396" s="7">
        <v>1.098901098901095E-2</v>
      </c>
      <c r="C396" s="7" t="str">
        <v/>
      </c>
      <c r="D396" s="7">
        <v>1.1112020692632285E-2</v>
      </c>
      <c r="E396" s="7">
        <v>2.8346722100213606E-2</v>
      </c>
      <c r="F396" s="7">
        <v>2.4815140714989026E-2</v>
      </c>
      <c r="G396" s="7">
        <v>5.4660285953778143E-4</v>
      </c>
      <c r="H396" s="7">
        <v>2.2598870056497189E-2</v>
      </c>
      <c r="I396" s="8">
        <v>9.1999999999999993</v>
      </c>
      <c r="J396" s="8" t="str">
        <v/>
      </c>
      <c r="K396" s="40"/>
      <c r="L396" s="9" t="str">
        <v/>
      </c>
      <c r="M396" s="9" t="str">
        <v/>
      </c>
      <c r="N396" s="9" t="str">
        <v/>
      </c>
      <c r="O396" s="9" t="str">
        <v/>
      </c>
      <c r="P396" s="9" t="str">
        <v/>
      </c>
      <c r="Q396" s="9" t="str">
        <v/>
      </c>
      <c r="R396" s="20" t="str">
        <v/>
      </c>
      <c r="S396" s="10" t="str">
        <v/>
      </c>
      <c r="T396" s="10" t="str">
        <v/>
      </c>
      <c r="U396" s="40"/>
      <c r="V396" s="98" t="str">
        <v/>
      </c>
      <c r="W396" s="98" t="str">
        <v/>
      </c>
      <c r="X396" s="98" t="str">
        <v/>
      </c>
      <c r="Y396" s="98" t="str">
        <v/>
      </c>
      <c r="Z396" s="98" t="str">
        <v/>
      </c>
      <c r="AA396" s="102" t="str">
        <v/>
      </c>
      <c r="AB396" s="40"/>
    </row>
    <row r="397" spans="1:28" ht="12.75" customHeight="1" x14ac:dyDescent="0.2">
      <c r="A397" s="6">
        <v>16681</v>
      </c>
      <c r="B397" s="7">
        <v>1.098901098901095E-2</v>
      </c>
      <c r="C397" s="7" t="str">
        <v/>
      </c>
      <c r="D397" s="7">
        <v>1.4927573906107439E-2</v>
      </c>
      <c r="E397" s="7">
        <v>2.5794961798020877E-2</v>
      </c>
      <c r="F397" s="7">
        <v>2.3402554615507221E-2</v>
      </c>
      <c r="G397" s="7">
        <v>5.4660285953778143E-4</v>
      </c>
      <c r="H397" s="7">
        <v>2.2598870056497189E-2</v>
      </c>
      <c r="I397" s="8">
        <v>9.1999999999999993</v>
      </c>
      <c r="J397" s="8" t="str">
        <v/>
      </c>
      <c r="K397" s="40"/>
      <c r="L397" s="9" t="str">
        <v/>
      </c>
      <c r="M397" s="9" t="str">
        <v/>
      </c>
      <c r="N397" s="9" t="str">
        <v/>
      </c>
      <c r="O397" s="9" t="str">
        <v/>
      </c>
      <c r="P397" s="9" t="str">
        <v/>
      </c>
      <c r="Q397" s="9" t="str">
        <v/>
      </c>
      <c r="R397" s="20" t="str">
        <v/>
      </c>
      <c r="S397" s="10" t="str">
        <v/>
      </c>
      <c r="T397" s="10" t="str">
        <v/>
      </c>
      <c r="U397" s="40"/>
      <c r="V397" s="98" t="str">
        <v/>
      </c>
      <c r="W397" s="98" t="str">
        <v/>
      </c>
      <c r="X397" s="98" t="str">
        <v/>
      </c>
      <c r="Y397" s="98" t="str">
        <v/>
      </c>
      <c r="Z397" s="98" t="str">
        <v/>
      </c>
      <c r="AA397" s="102" t="str">
        <v/>
      </c>
      <c r="AB397" s="40"/>
    </row>
    <row r="398" spans="1:28" ht="12.75" customHeight="1" x14ac:dyDescent="0.2">
      <c r="A398" s="6">
        <v>16711</v>
      </c>
      <c r="B398" s="7">
        <v>1.098901098901095E-2</v>
      </c>
      <c r="C398" s="7" t="str">
        <v/>
      </c>
      <c r="D398" s="7">
        <v>1.1112020692632285E-2</v>
      </c>
      <c r="E398" s="7">
        <v>2.5794961798020877E-2</v>
      </c>
      <c r="F398" s="7">
        <v>2.3402554615507221E-2</v>
      </c>
      <c r="G398" s="7">
        <v>0</v>
      </c>
      <c r="H398" s="7">
        <v>2.2598870056497189E-2</v>
      </c>
      <c r="I398" s="8">
        <v>9.1999999999999993</v>
      </c>
      <c r="J398" s="8" t="str">
        <v/>
      </c>
      <c r="K398" s="40"/>
      <c r="L398" s="9" t="str">
        <v/>
      </c>
      <c r="M398" s="9" t="str">
        <v/>
      </c>
      <c r="N398" s="9" t="str">
        <v/>
      </c>
      <c r="O398" s="9" t="str">
        <v/>
      </c>
      <c r="P398" s="9" t="str">
        <v/>
      </c>
      <c r="Q398" s="9" t="str">
        <v/>
      </c>
      <c r="R398" s="20" t="str">
        <v/>
      </c>
      <c r="S398" s="10" t="str">
        <v/>
      </c>
      <c r="T398" s="10" t="str">
        <v/>
      </c>
      <c r="U398" s="40"/>
      <c r="V398" s="98" t="str">
        <v/>
      </c>
      <c r="W398" s="98" t="str">
        <v/>
      </c>
      <c r="X398" s="98" t="str">
        <v/>
      </c>
      <c r="Y398" s="98" t="str">
        <v/>
      </c>
      <c r="Z398" s="98" t="str">
        <v/>
      </c>
      <c r="AA398" s="102" t="str">
        <v/>
      </c>
      <c r="AB398" s="40"/>
    </row>
    <row r="399" spans="1:28" ht="12.75" customHeight="1" x14ac:dyDescent="0.2">
      <c r="A399" s="6">
        <v>16742</v>
      </c>
      <c r="B399" s="7">
        <v>1.098901098901095E-2</v>
      </c>
      <c r="C399" s="7" t="str">
        <v/>
      </c>
      <c r="D399" s="7">
        <v>7.3532052515792312E-3</v>
      </c>
      <c r="E399" s="7">
        <v>2.5794961798020877E-2</v>
      </c>
      <c r="F399" s="7">
        <v>2.2011095508469358E-2</v>
      </c>
      <c r="G399" s="7">
        <v>0</v>
      </c>
      <c r="H399" s="7">
        <v>2.2598870056497189E-2</v>
      </c>
      <c r="I399" s="8">
        <v>9.1999999999999993</v>
      </c>
      <c r="J399" s="8" t="str">
        <v/>
      </c>
      <c r="K399" s="40"/>
      <c r="L399" s="9" t="str">
        <v/>
      </c>
      <c r="M399" s="9" t="str">
        <v/>
      </c>
      <c r="N399" s="9" t="str">
        <v/>
      </c>
      <c r="O399" s="9" t="str">
        <v/>
      </c>
      <c r="P399" s="9" t="str">
        <v/>
      </c>
      <c r="Q399" s="9" t="str">
        <v/>
      </c>
      <c r="R399" s="20" t="str">
        <v/>
      </c>
      <c r="S399" s="10" t="str">
        <v/>
      </c>
      <c r="T399" s="10" t="str">
        <v/>
      </c>
      <c r="U399" s="40"/>
      <c r="V399" s="98" t="str">
        <v/>
      </c>
      <c r="W399" s="98" t="str">
        <v/>
      </c>
      <c r="X399" s="98" t="str">
        <v/>
      </c>
      <c r="Y399" s="98" t="str">
        <v/>
      </c>
      <c r="Z399" s="98" t="str">
        <v/>
      </c>
      <c r="AA399" s="102" t="str">
        <v/>
      </c>
      <c r="AB399" s="40"/>
    </row>
    <row r="400" spans="1:28" ht="12.75" customHeight="1" x14ac:dyDescent="0.2">
      <c r="A400" s="6">
        <v>16772</v>
      </c>
      <c r="B400" s="7">
        <v>2.2222222222222143E-2</v>
      </c>
      <c r="C400" s="7" t="str">
        <v/>
      </c>
      <c r="D400" s="7">
        <v>7.3532052515792312E-3</v>
      </c>
      <c r="E400" s="7">
        <v>2.3280728215380408E-2</v>
      </c>
      <c r="F400" s="7">
        <v>2.2011095508469358E-2</v>
      </c>
      <c r="G400" s="7">
        <v>-5.4039973664710139E-4</v>
      </c>
      <c r="H400" s="7">
        <v>2.2471910112359383E-2</v>
      </c>
      <c r="I400" s="8">
        <v>9.1999999999999993</v>
      </c>
      <c r="J400" s="8" t="str">
        <v/>
      </c>
      <c r="K400" s="40"/>
      <c r="L400" s="9" t="str">
        <v/>
      </c>
      <c r="M400" s="9" t="str">
        <v/>
      </c>
      <c r="N400" s="9" t="str">
        <v/>
      </c>
      <c r="O400" s="9" t="str">
        <v/>
      </c>
      <c r="P400" s="9" t="str">
        <v/>
      </c>
      <c r="Q400" s="9" t="str">
        <v/>
      </c>
      <c r="R400" s="20" t="str">
        <v/>
      </c>
      <c r="S400" s="10" t="str">
        <v/>
      </c>
      <c r="T400" s="10" t="str">
        <v/>
      </c>
      <c r="U400" s="40"/>
      <c r="V400" s="98" t="str">
        <v/>
      </c>
      <c r="W400" s="98" t="str">
        <v/>
      </c>
      <c r="X400" s="98" t="str">
        <v/>
      </c>
      <c r="Y400" s="98" t="str">
        <v/>
      </c>
      <c r="Z400" s="98" t="str">
        <v/>
      </c>
      <c r="AA400" s="102" t="str">
        <v/>
      </c>
      <c r="AB400" s="40"/>
    </row>
    <row r="401" spans="1:28" ht="12.75" customHeight="1" x14ac:dyDescent="0.2">
      <c r="A401" s="6">
        <v>16803</v>
      </c>
      <c r="B401" s="7">
        <v>2.2222222222222143E-2</v>
      </c>
      <c r="C401" s="7" t="str">
        <v/>
      </c>
      <c r="D401" s="7">
        <v>1.4927573906107439E-2</v>
      </c>
      <c r="E401" s="7">
        <v>2.3280728215380408E-2</v>
      </c>
      <c r="F401" s="7">
        <v>2.2011095508469358E-2</v>
      </c>
      <c r="G401" s="7">
        <v>0</v>
      </c>
      <c r="H401" s="7">
        <v>2.2471910112359383E-2</v>
      </c>
      <c r="I401" s="8">
        <v>9.1999999999999993</v>
      </c>
      <c r="J401" s="8" t="str">
        <v/>
      </c>
      <c r="K401" s="40"/>
      <c r="L401" s="9" t="str">
        <v/>
      </c>
      <c r="M401" s="9" t="str">
        <v/>
      </c>
      <c r="N401" s="9" t="str">
        <v/>
      </c>
      <c r="O401" s="9" t="str">
        <v/>
      </c>
      <c r="P401" s="9" t="str">
        <v/>
      </c>
      <c r="Q401" s="9" t="str">
        <v/>
      </c>
      <c r="R401" s="20" t="str">
        <v/>
      </c>
      <c r="S401" s="10" t="str">
        <v/>
      </c>
      <c r="T401" s="10" t="str">
        <v/>
      </c>
      <c r="U401" s="40"/>
      <c r="V401" s="98" t="str">
        <v/>
      </c>
      <c r="W401" s="98" t="str">
        <v/>
      </c>
      <c r="X401" s="98" t="str">
        <v/>
      </c>
      <c r="Y401" s="98" t="str">
        <v/>
      </c>
      <c r="Z401" s="98" t="str">
        <v/>
      </c>
      <c r="AA401" s="102" t="str">
        <v/>
      </c>
      <c r="AB401" s="40"/>
    </row>
    <row r="402" spans="1:28" ht="12.75" customHeight="1" x14ac:dyDescent="0.2">
      <c r="A402" s="6">
        <v>16834</v>
      </c>
      <c r="B402" s="7">
        <v>1.098901098901095E-2</v>
      </c>
      <c r="C402" s="7" t="str">
        <v/>
      </c>
      <c r="D402" s="7">
        <v>1.4927573906107439E-2</v>
      </c>
      <c r="E402" s="7">
        <v>2.3280728215380408E-2</v>
      </c>
      <c r="F402" s="7">
        <v>2.2011095508469358E-2</v>
      </c>
      <c r="G402" s="7">
        <v>0</v>
      </c>
      <c r="H402" s="7">
        <v>1.6853932584269593E-2</v>
      </c>
      <c r="I402" s="8">
        <v>9.1999999999999993</v>
      </c>
      <c r="J402" s="8" t="str">
        <v/>
      </c>
      <c r="K402" s="40"/>
      <c r="L402" s="9" t="str">
        <v/>
      </c>
      <c r="M402" s="9" t="str">
        <v/>
      </c>
      <c r="N402" s="9" t="str">
        <v/>
      </c>
      <c r="O402" s="9" t="str">
        <v/>
      </c>
      <c r="P402" s="9" t="str">
        <v/>
      </c>
      <c r="Q402" s="9" t="str">
        <v/>
      </c>
      <c r="R402" s="20" t="str">
        <v/>
      </c>
      <c r="S402" s="10" t="str">
        <v/>
      </c>
      <c r="T402" s="10" t="str">
        <v/>
      </c>
      <c r="U402" s="40"/>
      <c r="V402" s="98" t="str">
        <v/>
      </c>
      <c r="W402" s="98" t="str">
        <v/>
      </c>
      <c r="X402" s="98" t="str">
        <v/>
      </c>
      <c r="Y402" s="98" t="str">
        <v/>
      </c>
      <c r="Z402" s="98" t="str">
        <v/>
      </c>
      <c r="AA402" s="102" t="str">
        <v/>
      </c>
      <c r="AB402" s="40"/>
    </row>
    <row r="403" spans="1:28" ht="12.75" customHeight="1" x14ac:dyDescent="0.2">
      <c r="A403" s="6">
        <v>16862</v>
      </c>
      <c r="B403" s="7">
        <v>1.098901098901095E-2</v>
      </c>
      <c r="C403" s="7" t="str">
        <v/>
      </c>
      <c r="D403" s="7">
        <v>1.4927573906107439E-2</v>
      </c>
      <c r="E403" s="7">
        <v>2.3280728215380408E-2</v>
      </c>
      <c r="F403" s="7">
        <v>2.2011095508469358E-2</v>
      </c>
      <c r="G403" s="7">
        <v>0</v>
      </c>
      <c r="H403" s="7">
        <v>2.8089887640449396E-2</v>
      </c>
      <c r="I403" s="8">
        <v>9.1999999999999993</v>
      </c>
      <c r="J403" s="8" t="str">
        <v/>
      </c>
      <c r="K403" s="40"/>
      <c r="L403" s="9" t="str">
        <v/>
      </c>
      <c r="M403" s="9" t="str">
        <v/>
      </c>
      <c r="N403" s="9" t="str">
        <v/>
      </c>
      <c r="O403" s="9" t="str">
        <v/>
      </c>
      <c r="P403" s="9" t="str">
        <v/>
      </c>
      <c r="Q403" s="9" t="str">
        <v/>
      </c>
      <c r="R403" s="20" t="str">
        <v/>
      </c>
      <c r="S403" s="10" t="str">
        <v/>
      </c>
      <c r="T403" s="10" t="str">
        <v/>
      </c>
      <c r="U403" s="40"/>
      <c r="V403" s="98" t="str">
        <v/>
      </c>
      <c r="W403" s="98" t="str">
        <v/>
      </c>
      <c r="X403" s="98" t="str">
        <v/>
      </c>
      <c r="Y403" s="98" t="str">
        <v/>
      </c>
      <c r="Z403" s="98" t="str">
        <v/>
      </c>
      <c r="AA403" s="102" t="str">
        <v/>
      </c>
      <c r="AB403" s="40"/>
    </row>
    <row r="404" spans="1:28" ht="12.75" customHeight="1" x14ac:dyDescent="0.2">
      <c r="A404" s="6">
        <v>16893</v>
      </c>
      <c r="B404" s="7">
        <v>1.098901098901095E-2</v>
      </c>
      <c r="C404" s="7" t="str">
        <v/>
      </c>
      <c r="D404" s="7">
        <v>7.3532052515792312E-3</v>
      </c>
      <c r="E404" s="7">
        <v>2.3280728215380408E-2</v>
      </c>
      <c r="F404" s="7">
        <v>2.3402554615507221E-2</v>
      </c>
      <c r="G404" s="7">
        <v>0</v>
      </c>
      <c r="H404" s="7">
        <v>3.3707865168539186E-2</v>
      </c>
      <c r="I404" s="8">
        <v>9.1999999999999993</v>
      </c>
      <c r="J404" s="8" t="str">
        <v/>
      </c>
      <c r="K404" s="40"/>
      <c r="L404" s="9" t="str">
        <v/>
      </c>
      <c r="M404" s="9" t="str">
        <v/>
      </c>
      <c r="N404" s="9" t="str">
        <v/>
      </c>
      <c r="O404" s="9" t="str">
        <v/>
      </c>
      <c r="P404" s="9" t="str">
        <v/>
      </c>
      <c r="Q404" s="9" t="str">
        <v/>
      </c>
      <c r="R404" s="20" t="str">
        <v/>
      </c>
      <c r="S404" s="10" t="str">
        <v/>
      </c>
      <c r="T404" s="10" t="str">
        <v/>
      </c>
      <c r="U404" s="40"/>
      <c r="V404" s="98" t="str">
        <v/>
      </c>
      <c r="W404" s="98" t="str">
        <v/>
      </c>
      <c r="X404" s="98" t="str">
        <v/>
      </c>
      <c r="Y404" s="98" t="str">
        <v/>
      </c>
      <c r="Z404" s="98" t="str">
        <v/>
      </c>
      <c r="AA404" s="102" t="str">
        <v/>
      </c>
      <c r="AB404" s="40"/>
    </row>
    <row r="405" spans="1:28" ht="12.75" customHeight="1" x14ac:dyDescent="0.2">
      <c r="A405" s="6">
        <v>16923</v>
      </c>
      <c r="B405" s="7">
        <v>1.098901098901095E-2</v>
      </c>
      <c r="C405" s="7" t="str">
        <v/>
      </c>
      <c r="D405" s="7">
        <v>7.3532052515792312E-3</v>
      </c>
      <c r="E405" s="7">
        <v>2.3280728215380408E-2</v>
      </c>
      <c r="F405" s="7">
        <v>2.3402554615507221E-2</v>
      </c>
      <c r="G405" s="7">
        <v>0</v>
      </c>
      <c r="H405" s="7">
        <v>3.3519553072625774E-2</v>
      </c>
      <c r="I405" s="8">
        <v>9.1999999999999993</v>
      </c>
      <c r="J405" s="8" t="str">
        <v/>
      </c>
      <c r="K405" s="40"/>
      <c r="L405" s="9" t="str">
        <v/>
      </c>
      <c r="M405" s="9" t="str">
        <v/>
      </c>
      <c r="N405" s="9" t="str">
        <v/>
      </c>
      <c r="O405" s="9" t="str">
        <v/>
      </c>
      <c r="P405" s="9" t="str">
        <v/>
      </c>
      <c r="Q405" s="9" t="str">
        <v/>
      </c>
      <c r="R405" s="20" t="str">
        <v/>
      </c>
      <c r="S405" s="10" t="str">
        <v/>
      </c>
      <c r="T405" s="10" t="str">
        <v/>
      </c>
      <c r="U405" s="40"/>
      <c r="V405" s="98" t="str">
        <v/>
      </c>
      <c r="W405" s="98" t="str">
        <v/>
      </c>
      <c r="X405" s="98" t="str">
        <v/>
      </c>
      <c r="Y405" s="98" t="str">
        <v/>
      </c>
      <c r="Z405" s="98" t="str">
        <v/>
      </c>
      <c r="AA405" s="102" t="str">
        <v/>
      </c>
      <c r="AB405" s="40"/>
    </row>
    <row r="406" spans="1:28" ht="12.75" customHeight="1" x14ac:dyDescent="0.2">
      <c r="A406" s="6">
        <v>16954</v>
      </c>
      <c r="B406" s="7">
        <v>2.1739130434782705E-2</v>
      </c>
      <c r="C406" s="7" t="str">
        <v/>
      </c>
      <c r="D406" s="7">
        <v>1.4600599793947788E-2</v>
      </c>
      <c r="E406" s="7">
        <v>2.2750530662123625E-2</v>
      </c>
      <c r="F406" s="7">
        <v>2.5605873554065406E-2</v>
      </c>
      <c r="G406" s="7">
        <v>1.0758886144115465E-3</v>
      </c>
      <c r="H406" s="7">
        <v>3.3149171270718147E-2</v>
      </c>
      <c r="I406" s="8">
        <v>9.4</v>
      </c>
      <c r="J406" s="8" t="str">
        <v/>
      </c>
      <c r="K406" s="40"/>
      <c r="L406" s="9" t="str">
        <v/>
      </c>
      <c r="M406" s="9" t="str">
        <v/>
      </c>
      <c r="N406" s="9" t="str">
        <v/>
      </c>
      <c r="O406" s="9" t="str">
        <v/>
      </c>
      <c r="P406" s="9" t="str">
        <v/>
      </c>
      <c r="Q406" s="9" t="str">
        <v/>
      </c>
      <c r="R406" s="20" t="str">
        <v/>
      </c>
      <c r="S406" s="10" t="str">
        <v/>
      </c>
      <c r="T406" s="10" t="str">
        <v/>
      </c>
      <c r="U406" s="40"/>
      <c r="V406" s="98" t="str">
        <v/>
      </c>
      <c r="W406" s="98" t="str">
        <v/>
      </c>
      <c r="X406" s="98" t="str">
        <v/>
      </c>
      <c r="Y406" s="98" t="str">
        <v/>
      </c>
      <c r="Z406" s="98" t="str">
        <v/>
      </c>
      <c r="AA406" s="102" t="str">
        <v/>
      </c>
      <c r="AB406" s="40"/>
    </row>
    <row r="407" spans="1:28" ht="12.75" customHeight="1" x14ac:dyDescent="0.2">
      <c r="A407" s="6">
        <v>16984</v>
      </c>
      <c r="B407" s="7">
        <v>3.2608695652174058E-2</v>
      </c>
      <c r="C407" s="7" t="str">
        <v/>
      </c>
      <c r="D407" s="7">
        <v>1.4442426808331632E-2</v>
      </c>
      <c r="E407" s="7">
        <v>2.2494394759551506E-2</v>
      </c>
      <c r="F407" s="7">
        <v>2.5295824111019494E-2</v>
      </c>
      <c r="G407" s="7">
        <v>1.6057034910990087E-3</v>
      </c>
      <c r="H407" s="7">
        <v>9.3922651933701529E-2</v>
      </c>
      <c r="I407" s="8">
        <v>9.5</v>
      </c>
      <c r="J407" s="8" t="str">
        <v/>
      </c>
      <c r="K407" s="40"/>
      <c r="L407" s="9" t="str">
        <v/>
      </c>
      <c r="M407" s="9" t="str">
        <v/>
      </c>
      <c r="N407" s="9" t="str">
        <v/>
      </c>
      <c r="O407" s="9" t="str">
        <v/>
      </c>
      <c r="P407" s="9" t="str">
        <v/>
      </c>
      <c r="Q407" s="9" t="str">
        <v/>
      </c>
      <c r="R407" s="20" t="str">
        <v/>
      </c>
      <c r="S407" s="10" t="str">
        <v/>
      </c>
      <c r="T407" s="10" t="str">
        <v/>
      </c>
      <c r="U407" s="40"/>
      <c r="V407" s="98" t="str">
        <v/>
      </c>
      <c r="W407" s="98" t="str">
        <v/>
      </c>
      <c r="X407" s="98" t="str">
        <v/>
      </c>
      <c r="Y407" s="98" t="str">
        <v/>
      </c>
      <c r="Z407" s="98" t="str">
        <v/>
      </c>
      <c r="AA407" s="102" t="str">
        <v/>
      </c>
      <c r="AB407" s="40"/>
    </row>
    <row r="408" spans="1:28" ht="12.75" customHeight="1" x14ac:dyDescent="0.2">
      <c r="A408" s="6">
        <v>17015</v>
      </c>
      <c r="B408" s="7">
        <v>4.3478260869565188E-2</v>
      </c>
      <c r="C408" s="7" t="str">
        <v/>
      </c>
      <c r="D408" s="7">
        <v>1.7989457159987232E-2</v>
      </c>
      <c r="E408" s="7">
        <v>2.2243967495911177E-2</v>
      </c>
      <c r="F408" s="7">
        <v>2.6370004418768911E-2</v>
      </c>
      <c r="G408" s="7">
        <v>2.1302464787920083E-3</v>
      </c>
      <c r="H408" s="7">
        <v>0.11602209944751363</v>
      </c>
      <c r="I408" s="8">
        <v>9.6</v>
      </c>
      <c r="J408" s="8" t="str">
        <v/>
      </c>
      <c r="K408" s="40"/>
      <c r="L408" s="9" t="str">
        <v/>
      </c>
      <c r="M408" s="9" t="str">
        <v/>
      </c>
      <c r="N408" s="9" t="str">
        <v/>
      </c>
      <c r="O408" s="9" t="str">
        <v/>
      </c>
      <c r="P408" s="9" t="str">
        <v/>
      </c>
      <c r="Q408" s="9" t="str">
        <v/>
      </c>
      <c r="R408" s="20" t="str">
        <v/>
      </c>
      <c r="S408" s="10" t="str">
        <v/>
      </c>
      <c r="T408" s="10" t="str">
        <v/>
      </c>
      <c r="U408" s="40"/>
      <c r="V408" s="98" t="str">
        <v/>
      </c>
      <c r="W408" s="98" t="str">
        <v/>
      </c>
      <c r="X408" s="98" t="str">
        <v/>
      </c>
      <c r="Y408" s="98" t="str">
        <v/>
      </c>
      <c r="Z408" s="98" t="str">
        <v/>
      </c>
      <c r="AA408" s="102" t="str">
        <v/>
      </c>
      <c r="AB408" s="40"/>
    </row>
    <row r="409" spans="1:28" ht="12.75" customHeight="1" x14ac:dyDescent="0.2">
      <c r="A409" s="6">
        <v>17046</v>
      </c>
      <c r="B409" s="7">
        <v>4.3478260869565188E-2</v>
      </c>
      <c r="C409" s="7" t="str">
        <v/>
      </c>
      <c r="D409" s="7">
        <v>1.4287644623016904E-2</v>
      </c>
      <c r="E409" s="7">
        <v>1.9883101710944429E-2</v>
      </c>
      <c r="F409" s="7">
        <v>2.6370004418768911E-2</v>
      </c>
      <c r="G409" s="7">
        <v>2.1302464787920083E-3</v>
      </c>
      <c r="H409" s="7">
        <v>0.12707182320441968</v>
      </c>
      <c r="I409" s="8">
        <v>9.6</v>
      </c>
      <c r="J409" s="8" t="str">
        <v/>
      </c>
      <c r="K409" s="40"/>
      <c r="L409" s="9" t="str">
        <v/>
      </c>
      <c r="M409" s="9" t="str">
        <v/>
      </c>
      <c r="N409" s="9" t="str">
        <v/>
      </c>
      <c r="O409" s="9" t="str">
        <v/>
      </c>
      <c r="P409" s="9" t="str">
        <v/>
      </c>
      <c r="Q409" s="9" t="str">
        <v/>
      </c>
      <c r="R409" s="20" t="str">
        <v/>
      </c>
      <c r="S409" s="10" t="str">
        <v/>
      </c>
      <c r="T409" s="10" t="str">
        <v/>
      </c>
      <c r="U409" s="40"/>
      <c r="V409" s="98" t="str">
        <v/>
      </c>
      <c r="W409" s="98" t="str">
        <v/>
      </c>
      <c r="X409" s="98" t="str">
        <v/>
      </c>
      <c r="Y409" s="98" t="str">
        <v/>
      </c>
      <c r="Z409" s="98" t="str">
        <v/>
      </c>
      <c r="AA409" s="102" t="str">
        <v/>
      </c>
      <c r="AB409" s="40"/>
    </row>
    <row r="410" spans="1:28" ht="12.75" customHeight="1" x14ac:dyDescent="0.2">
      <c r="A410" s="6">
        <v>17076</v>
      </c>
      <c r="B410" s="7">
        <v>5.4347826086956541E-2</v>
      </c>
      <c r="C410" s="7" t="str">
        <v/>
      </c>
      <c r="D410" s="7">
        <v>1.7797318418275143E-2</v>
      </c>
      <c r="E410" s="7">
        <v>2.199905995282081E-2</v>
      </c>
      <c r="F410" s="7">
        <v>2.6055959307570209E-2</v>
      </c>
      <c r="G410" s="7">
        <v>2.6496241384812436E-3</v>
      </c>
      <c r="H410" s="7">
        <v>0.149171270718232</v>
      </c>
      <c r="I410" s="8">
        <v>9.6999999999999993</v>
      </c>
      <c r="J410" s="8" t="str">
        <v/>
      </c>
      <c r="K410" s="40"/>
      <c r="L410" s="9" t="str">
        <v/>
      </c>
      <c r="M410" s="9" t="str">
        <v/>
      </c>
      <c r="N410" s="9" t="str">
        <v/>
      </c>
      <c r="O410" s="9" t="str">
        <v/>
      </c>
      <c r="P410" s="9" t="str">
        <v/>
      </c>
      <c r="Q410" s="9" t="str">
        <v/>
      </c>
      <c r="R410" s="20" t="str">
        <v/>
      </c>
      <c r="S410" s="10" t="str">
        <v/>
      </c>
      <c r="T410" s="10" t="str">
        <v/>
      </c>
      <c r="U410" s="40"/>
      <c r="V410" s="98" t="str">
        <v/>
      </c>
      <c r="W410" s="98" t="str">
        <v/>
      </c>
      <c r="X410" s="98" t="str">
        <v/>
      </c>
      <c r="Y410" s="98" t="str">
        <v/>
      </c>
      <c r="Z410" s="98" t="str">
        <v/>
      </c>
      <c r="AA410" s="102" t="str">
        <v/>
      </c>
      <c r="AB410" s="40"/>
    </row>
    <row r="411" spans="1:28" ht="12.75" customHeight="1" x14ac:dyDescent="0.2">
      <c r="A411" s="6">
        <v>17107</v>
      </c>
      <c r="B411" s="7">
        <v>5.4347826086956541E-2</v>
      </c>
      <c r="C411" s="7" t="str">
        <v/>
      </c>
      <c r="D411" s="7">
        <v>1.7797318418275143E-2</v>
      </c>
      <c r="E411" s="7">
        <v>1.9665704412151985E-2</v>
      </c>
      <c r="F411" s="7">
        <v>2.6055959307570209E-2</v>
      </c>
      <c r="G411" s="7">
        <v>2.6496241384812436E-3</v>
      </c>
      <c r="H411" s="7">
        <v>0.17679558011049723</v>
      </c>
      <c r="I411" s="8">
        <v>9.6999999999999993</v>
      </c>
      <c r="J411" s="8" t="str">
        <v/>
      </c>
      <c r="K411" s="40"/>
      <c r="L411" s="9" t="str">
        <v/>
      </c>
      <c r="M411" s="9" t="str">
        <v/>
      </c>
      <c r="N411" s="9" t="str">
        <v/>
      </c>
      <c r="O411" s="9" t="str">
        <v/>
      </c>
      <c r="P411" s="9" t="str">
        <v/>
      </c>
      <c r="Q411" s="9" t="str">
        <v/>
      </c>
      <c r="R411" s="20" t="str">
        <v/>
      </c>
      <c r="S411" s="10" t="str">
        <v/>
      </c>
      <c r="T411" s="10" t="str">
        <v/>
      </c>
      <c r="U411" s="40"/>
      <c r="V411" s="98" t="str">
        <v/>
      </c>
      <c r="W411" s="98" t="str">
        <v/>
      </c>
      <c r="X411" s="98" t="str">
        <v/>
      </c>
      <c r="Y411" s="98" t="str">
        <v/>
      </c>
      <c r="Z411" s="98" t="str">
        <v/>
      </c>
      <c r="AA411" s="102" t="str">
        <v/>
      </c>
      <c r="AB411" s="40"/>
    </row>
    <row r="412" spans="1:28" ht="12.75" customHeight="1" x14ac:dyDescent="0.2">
      <c r="A412" s="6">
        <v>17137</v>
      </c>
      <c r="B412" s="7">
        <v>5.4347826086956541E-2</v>
      </c>
      <c r="C412" s="7" t="str">
        <v/>
      </c>
      <c r="D412" s="7">
        <v>1.7797318418275143E-2</v>
      </c>
      <c r="E412" s="7">
        <v>2.199905995282081E-2</v>
      </c>
      <c r="F412" s="7">
        <v>2.6055959307570209E-2</v>
      </c>
      <c r="G412" s="7">
        <v>2.6496241384812436E-3</v>
      </c>
      <c r="H412" s="7">
        <v>0.18131868131868134</v>
      </c>
      <c r="I412" s="8">
        <v>9.6999999999999993</v>
      </c>
      <c r="J412" s="8" t="str">
        <v/>
      </c>
      <c r="K412" s="40"/>
      <c r="L412" s="9" t="str">
        <v/>
      </c>
      <c r="M412" s="9" t="str">
        <v/>
      </c>
      <c r="N412" s="9" t="str">
        <v/>
      </c>
      <c r="O412" s="9" t="str">
        <v/>
      </c>
      <c r="P412" s="9" t="str">
        <v/>
      </c>
      <c r="Q412" s="9" t="str">
        <v/>
      </c>
      <c r="R412" s="20" t="str">
        <v/>
      </c>
      <c r="S412" s="10" t="str">
        <v/>
      </c>
      <c r="T412" s="10" t="str">
        <v/>
      </c>
      <c r="U412" s="40"/>
      <c r="V412" s="98" t="str">
        <v/>
      </c>
      <c r="W412" s="98" t="str">
        <v/>
      </c>
      <c r="X412" s="98" t="str">
        <v/>
      </c>
      <c r="Y412" s="98" t="str">
        <v/>
      </c>
      <c r="Z412" s="98" t="str">
        <v/>
      </c>
      <c r="AA412" s="102" t="str">
        <v/>
      </c>
      <c r="AB412" s="40"/>
    </row>
    <row r="413" spans="1:28" ht="12.75" customHeight="1" x14ac:dyDescent="0.2">
      <c r="A413" s="6">
        <v>17168</v>
      </c>
      <c r="B413" s="7">
        <v>5.4347826086956541E-2</v>
      </c>
      <c r="C413" s="7" t="str">
        <v/>
      </c>
      <c r="D413" s="7">
        <v>2.1511940097232785E-2</v>
      </c>
      <c r="E413" s="7">
        <v>2.199905995282081E-2</v>
      </c>
      <c r="F413" s="7">
        <v>2.4697824562333937E-2</v>
      </c>
      <c r="G413" s="7">
        <v>2.6496241384812436E-3</v>
      </c>
      <c r="H413" s="7">
        <v>0.18131868131868134</v>
      </c>
      <c r="I413" s="8">
        <v>9.6999999999999993</v>
      </c>
      <c r="J413" s="8" t="str">
        <v/>
      </c>
      <c r="K413" s="41"/>
      <c r="L413" s="9" t="str">
        <v/>
      </c>
      <c r="M413" s="9" t="str">
        <v/>
      </c>
      <c r="N413" s="9" t="str">
        <v/>
      </c>
      <c r="O413" s="9" t="str">
        <v/>
      </c>
      <c r="P413" s="9" t="str">
        <v/>
      </c>
      <c r="Q413" s="9" t="str">
        <v/>
      </c>
      <c r="R413" s="20" t="str">
        <v/>
      </c>
      <c r="S413" s="10" t="str">
        <v/>
      </c>
      <c r="T413" s="10" t="str">
        <v/>
      </c>
      <c r="U413" s="41"/>
      <c r="V413" s="98" t="str">
        <v/>
      </c>
      <c r="W413" s="98" t="str">
        <v/>
      </c>
      <c r="X413" s="98" t="str">
        <v/>
      </c>
      <c r="Y413" s="98" t="str">
        <v/>
      </c>
      <c r="Z413" s="98" t="str">
        <v/>
      </c>
      <c r="AA413" s="102" t="str">
        <v/>
      </c>
      <c r="AB413" s="41"/>
    </row>
    <row r="414" spans="1:28" ht="12.75" customHeight="1" x14ac:dyDescent="0.2">
      <c r="A414" s="6">
        <v>17199</v>
      </c>
      <c r="B414" s="7">
        <v>5.4347826086956541E-2</v>
      </c>
      <c r="C414" s="7" t="str">
        <v/>
      </c>
      <c r="D414" s="7">
        <v>2.1511940097232785E-2</v>
      </c>
      <c r="E414" s="7">
        <v>2.199905995282081E-2</v>
      </c>
      <c r="F414" s="7">
        <v>2.4697824562333937E-2</v>
      </c>
      <c r="G414" s="7">
        <v>2.6496241384812436E-3</v>
      </c>
      <c r="H414" s="7">
        <v>0.18784530386740328</v>
      </c>
      <c r="I414" s="8">
        <v>9.6999999999999993</v>
      </c>
      <c r="J414" s="8" t="str">
        <v/>
      </c>
      <c r="K414" s="41"/>
      <c r="L414" s="9" t="str">
        <v/>
      </c>
      <c r="M414" s="9" t="str">
        <v/>
      </c>
      <c r="N414" s="9" t="str">
        <v/>
      </c>
      <c r="O414" s="9" t="str">
        <v/>
      </c>
      <c r="P414" s="9" t="str">
        <v/>
      </c>
      <c r="Q414" s="9" t="str">
        <v/>
      </c>
      <c r="R414" s="20" t="str">
        <v/>
      </c>
      <c r="S414" s="10" t="str">
        <v/>
      </c>
      <c r="T414" s="10" t="str">
        <v/>
      </c>
      <c r="U414" s="41"/>
      <c r="V414" s="98" t="str">
        <v/>
      </c>
      <c r="W414" s="98" t="str">
        <v/>
      </c>
      <c r="X414" s="98" t="str">
        <v/>
      </c>
      <c r="Y414" s="98" t="str">
        <v/>
      </c>
      <c r="Z414" s="98" t="str">
        <v/>
      </c>
      <c r="AA414" s="102" t="str">
        <v/>
      </c>
      <c r="AB414" s="41"/>
    </row>
    <row r="415" spans="1:28" ht="12.75" customHeight="1" x14ac:dyDescent="0.2">
      <c r="A415" s="6">
        <v>17227</v>
      </c>
      <c r="B415" s="7">
        <v>6.5217391304347894E-2</v>
      </c>
      <c r="C415" s="7" t="str">
        <v/>
      </c>
      <c r="D415" s="7">
        <v>2.501029596576787E-2</v>
      </c>
      <c r="E415" s="7">
        <v>2.1759491464241165E-2</v>
      </c>
      <c r="F415" s="7">
        <v>2.5749345057055173E-2</v>
      </c>
      <c r="G415" s="7">
        <v>3.712272084141599E-3</v>
      </c>
      <c r="H415" s="7">
        <v>0.19672131147540961</v>
      </c>
      <c r="I415" s="8">
        <v>9.8000000000000007</v>
      </c>
      <c r="J415" s="8" t="str">
        <v/>
      </c>
      <c r="K415" s="41"/>
      <c r="L415" s="9" t="str">
        <v/>
      </c>
      <c r="M415" s="9" t="str">
        <v/>
      </c>
      <c r="N415" s="9" t="str">
        <v/>
      </c>
      <c r="O415" s="9" t="str">
        <v/>
      </c>
      <c r="P415" s="9" t="str">
        <v/>
      </c>
      <c r="Q415" s="9" t="str">
        <v/>
      </c>
      <c r="R415" s="20" t="str">
        <v/>
      </c>
      <c r="S415" s="10" t="str">
        <v/>
      </c>
      <c r="T415" s="10" t="str">
        <v/>
      </c>
      <c r="U415" s="41"/>
      <c r="V415" s="98" t="str">
        <v/>
      </c>
      <c r="W415" s="98" t="str">
        <v/>
      </c>
      <c r="X415" s="98" t="str">
        <v/>
      </c>
      <c r="Y415" s="98" t="str">
        <v/>
      </c>
      <c r="Z415" s="98" t="str">
        <v/>
      </c>
      <c r="AA415" s="102" t="str">
        <v/>
      </c>
      <c r="AB415" s="41"/>
    </row>
    <row r="416" spans="1:28" ht="12.75" customHeight="1" x14ac:dyDescent="0.2">
      <c r="A416" s="6">
        <v>17258</v>
      </c>
      <c r="B416" s="7">
        <v>7.6086956521739246E-2</v>
      </c>
      <c r="C416" s="7" t="str">
        <v/>
      </c>
      <c r="D416" s="7">
        <v>2.8484933711599769E-2</v>
      </c>
      <c r="E416" s="7">
        <v>2.3836255539609663E-2</v>
      </c>
      <c r="F416" s="7">
        <v>2.679125269723226E-2</v>
      </c>
      <c r="G416" s="7">
        <v>4.776882087206058E-3</v>
      </c>
      <c r="H416" s="7">
        <v>0.19021739130434789</v>
      </c>
      <c r="I416" s="8">
        <v>9.9</v>
      </c>
      <c r="J416" s="8" t="str">
        <v/>
      </c>
      <c r="K416" s="41"/>
      <c r="L416" s="9" t="str">
        <v/>
      </c>
      <c r="M416" s="9" t="str">
        <v/>
      </c>
      <c r="N416" s="9" t="str">
        <v/>
      </c>
      <c r="O416" s="9" t="str">
        <v/>
      </c>
      <c r="P416" s="9" t="str">
        <v/>
      </c>
      <c r="Q416" s="9" t="str">
        <v/>
      </c>
      <c r="R416" s="20" t="str">
        <v/>
      </c>
      <c r="S416" s="10" t="str">
        <v/>
      </c>
      <c r="T416" s="10" t="str">
        <v/>
      </c>
      <c r="U416" s="41"/>
      <c r="V416" s="98" t="str">
        <v/>
      </c>
      <c r="W416" s="98" t="str">
        <v/>
      </c>
      <c r="X416" s="98" t="str">
        <v/>
      </c>
      <c r="Y416" s="98" t="str">
        <v/>
      </c>
      <c r="Z416" s="98" t="str">
        <v/>
      </c>
      <c r="AA416" s="102" t="str">
        <v/>
      </c>
      <c r="AB416" s="41"/>
    </row>
    <row r="417" spans="1:28" ht="12.75" customHeight="1" x14ac:dyDescent="0.2">
      <c r="A417" s="6">
        <v>17288</v>
      </c>
      <c r="B417" s="7">
        <v>9.7826086956521729E-2</v>
      </c>
      <c r="C417" s="7" t="str">
        <v/>
      </c>
      <c r="D417" s="7">
        <v>3.536463612604468E-2</v>
      </c>
      <c r="E417" s="7">
        <v>2.7939939250535728E-2</v>
      </c>
      <c r="F417" s="7">
        <v>2.8846958748782736E-2</v>
      </c>
      <c r="G417" s="7">
        <v>5.7821950533232247E-3</v>
      </c>
      <c r="H417" s="7">
        <v>0.18378378378378368</v>
      </c>
      <c r="I417" s="8">
        <v>10.1</v>
      </c>
      <c r="J417" s="8" t="str">
        <v/>
      </c>
      <c r="K417" s="41"/>
      <c r="L417" s="9" t="str">
        <v/>
      </c>
      <c r="M417" s="9" t="str">
        <v/>
      </c>
      <c r="N417" s="9" t="str">
        <v/>
      </c>
      <c r="O417" s="9" t="str">
        <v/>
      </c>
      <c r="P417" s="9" t="str">
        <v/>
      </c>
      <c r="Q417" s="9" t="str">
        <v/>
      </c>
      <c r="R417" s="20" t="str">
        <v/>
      </c>
      <c r="S417" s="10" t="str">
        <v/>
      </c>
      <c r="T417" s="10" t="str">
        <v/>
      </c>
      <c r="U417" s="41"/>
      <c r="V417" s="98" t="str">
        <v/>
      </c>
      <c r="W417" s="98" t="str">
        <v/>
      </c>
      <c r="X417" s="98" t="str">
        <v/>
      </c>
      <c r="Y417" s="98" t="str">
        <v/>
      </c>
      <c r="Z417" s="98" t="str">
        <v/>
      </c>
      <c r="AA417" s="102" t="str">
        <v/>
      </c>
      <c r="AB417" s="41"/>
    </row>
    <row r="418" spans="1:28" ht="12.75" customHeight="1" x14ac:dyDescent="0.2">
      <c r="A418" s="6">
        <v>17319</v>
      </c>
      <c r="B418" s="7">
        <v>8.5106382978723305E-2</v>
      </c>
      <c r="C418" s="7" t="str">
        <v/>
      </c>
      <c r="D418" s="7">
        <v>3.8770465378783259E-2</v>
      </c>
      <c r="E418" s="7">
        <v>2.9967449959592329E-2</v>
      </c>
      <c r="F418" s="7">
        <v>2.9861108775291578E-2</v>
      </c>
      <c r="G418" s="7">
        <v>6.2777803267652921E-3</v>
      </c>
      <c r="H418" s="7">
        <v>0.17647058823529416</v>
      </c>
      <c r="I418" s="8">
        <v>10.199999999999999</v>
      </c>
      <c r="J418" s="8" t="str">
        <v/>
      </c>
      <c r="K418" s="41"/>
      <c r="L418" s="9" t="str">
        <v/>
      </c>
      <c r="M418" s="9" t="str">
        <v/>
      </c>
      <c r="N418" s="9" t="str">
        <v/>
      </c>
      <c r="O418" s="9" t="str">
        <v/>
      </c>
      <c r="P418" s="9" t="str">
        <v/>
      </c>
      <c r="Q418" s="9" t="str">
        <v/>
      </c>
      <c r="R418" s="20" t="str">
        <v/>
      </c>
      <c r="S418" s="10" t="str">
        <v/>
      </c>
      <c r="T418" s="10" t="str">
        <v/>
      </c>
      <c r="U418" s="41"/>
      <c r="V418" s="98" t="str">
        <v/>
      </c>
      <c r="W418" s="98" t="str">
        <v/>
      </c>
      <c r="X418" s="98" t="str">
        <v/>
      </c>
      <c r="Y418" s="98" t="str">
        <v/>
      </c>
      <c r="Z418" s="98" t="str">
        <v/>
      </c>
      <c r="AA418" s="102" t="str">
        <v/>
      </c>
      <c r="AB418" s="41"/>
    </row>
    <row r="419" spans="1:28" ht="12.75" customHeight="1" x14ac:dyDescent="0.2">
      <c r="A419" s="6">
        <v>17349</v>
      </c>
      <c r="B419" s="7">
        <v>8.4210526315789513E-2</v>
      </c>
      <c r="C419" s="7" t="str">
        <v/>
      </c>
      <c r="D419" s="7">
        <v>4.2154106425138949E-2</v>
      </c>
      <c r="E419" s="7">
        <v>2.9649572726515583E-2</v>
      </c>
      <c r="F419" s="7">
        <v>3.0866349575476182E-2</v>
      </c>
      <c r="G419" s="7">
        <v>6.2126933036865672E-3</v>
      </c>
      <c r="H419" s="7">
        <v>0.1212121212121211</v>
      </c>
      <c r="I419" s="8">
        <v>10.3</v>
      </c>
      <c r="J419" s="8" t="str">
        <v/>
      </c>
      <c r="K419" s="41"/>
      <c r="L419" s="9" t="str">
        <v/>
      </c>
      <c r="M419" s="9" t="str">
        <v/>
      </c>
      <c r="N419" s="9" t="str">
        <v/>
      </c>
      <c r="O419" s="9" t="str">
        <v/>
      </c>
      <c r="P419" s="9" t="str">
        <v/>
      </c>
      <c r="Q419" s="9" t="str">
        <v/>
      </c>
      <c r="R419" s="20" t="str">
        <v/>
      </c>
      <c r="S419" s="10" t="str">
        <v/>
      </c>
      <c r="T419" s="10" t="str">
        <v/>
      </c>
      <c r="U419" s="41"/>
      <c r="V419" s="98" t="str">
        <v/>
      </c>
      <c r="W419" s="98" t="str">
        <v/>
      </c>
      <c r="X419" s="98" t="str">
        <v/>
      </c>
      <c r="Y419" s="98" t="str">
        <v/>
      </c>
      <c r="Z419" s="98" t="str">
        <v/>
      </c>
      <c r="AA419" s="102" t="str">
        <v/>
      </c>
      <c r="AB419" s="41"/>
    </row>
    <row r="420" spans="1:28" ht="12.75" customHeight="1" x14ac:dyDescent="0.2">
      <c r="A420" s="6">
        <v>17380</v>
      </c>
      <c r="B420" s="7">
        <v>7.2916666666666741E-2</v>
      </c>
      <c r="C420" s="7" t="str">
        <v/>
      </c>
      <c r="D420" s="7">
        <v>4.2154106425138949E-2</v>
      </c>
      <c r="E420" s="7">
        <v>2.9649572726515583E-2</v>
      </c>
      <c r="F420" s="7">
        <v>2.9519673059835938E-2</v>
      </c>
      <c r="G420" s="7">
        <v>6.7687711752695279E-3</v>
      </c>
      <c r="H420" s="7">
        <v>0.11386138613861396</v>
      </c>
      <c r="I420" s="8">
        <v>10.3</v>
      </c>
      <c r="J420" s="8" t="str">
        <v/>
      </c>
      <c r="K420" s="41"/>
      <c r="L420" s="9" t="str">
        <v/>
      </c>
      <c r="M420" s="9" t="str">
        <v/>
      </c>
      <c r="N420" s="9" t="str">
        <v/>
      </c>
      <c r="O420" s="9" t="str">
        <v/>
      </c>
      <c r="P420" s="9" t="str">
        <v/>
      </c>
      <c r="Q420" s="9" t="str">
        <v/>
      </c>
      <c r="R420" s="20" t="str">
        <v/>
      </c>
      <c r="S420" s="10" t="str">
        <v/>
      </c>
      <c r="T420" s="10" t="str">
        <v/>
      </c>
      <c r="U420" s="41"/>
      <c r="V420" s="98" t="str">
        <v/>
      </c>
      <c r="W420" s="98" t="str">
        <v/>
      </c>
      <c r="X420" s="98" t="str">
        <v/>
      </c>
      <c r="Y420" s="98" t="str">
        <v/>
      </c>
      <c r="Z420" s="98" t="str">
        <v/>
      </c>
      <c r="AA420" s="102" t="str">
        <v/>
      </c>
      <c r="AB420" s="41"/>
    </row>
    <row r="421" spans="1:28" ht="12.75" customHeight="1" x14ac:dyDescent="0.2">
      <c r="A421" s="6">
        <v>17411</v>
      </c>
      <c r="B421" s="7">
        <v>0.10416666666666674</v>
      </c>
      <c r="C421" s="7" t="str">
        <v/>
      </c>
      <c r="D421" s="7">
        <v>5.2175433749690248E-2</v>
      </c>
      <c r="E421" s="7">
        <v>3.7921811632987579E-2</v>
      </c>
      <c r="F421" s="7">
        <v>3.2479682017318767E-2</v>
      </c>
      <c r="G421" s="7">
        <v>8.2150308846267173E-3</v>
      </c>
      <c r="H421" s="7">
        <v>0.12745098039215685</v>
      </c>
      <c r="I421" s="8">
        <v>10.6</v>
      </c>
      <c r="J421" s="8" t="str">
        <v/>
      </c>
      <c r="K421" s="41"/>
      <c r="L421" s="9" t="str">
        <v/>
      </c>
      <c r="M421" s="9" t="str">
        <v/>
      </c>
      <c r="N421" s="9" t="str">
        <v/>
      </c>
      <c r="O421" s="9" t="str">
        <v/>
      </c>
      <c r="P421" s="9" t="str">
        <v/>
      </c>
      <c r="Q421" s="9" t="str">
        <v/>
      </c>
      <c r="R421" s="20" t="str">
        <v/>
      </c>
      <c r="S421" s="10" t="str">
        <v/>
      </c>
      <c r="T421" s="10" t="str">
        <v/>
      </c>
      <c r="U421" s="41"/>
      <c r="V421" s="98" t="str">
        <v/>
      </c>
      <c r="W421" s="98" t="str">
        <v/>
      </c>
      <c r="X421" s="98" t="str">
        <v/>
      </c>
      <c r="Y421" s="98" t="str">
        <v/>
      </c>
      <c r="Z421" s="98" t="str">
        <v/>
      </c>
      <c r="AA421" s="102" t="str">
        <v/>
      </c>
      <c r="AB421" s="41"/>
    </row>
    <row r="422" spans="1:28" ht="12.75" customHeight="1" x14ac:dyDescent="0.2">
      <c r="A422" s="6">
        <v>17441</v>
      </c>
      <c r="B422" s="7">
        <v>0.11340206185567037</v>
      </c>
      <c r="C422" s="7" t="str">
        <v/>
      </c>
      <c r="D422" s="7">
        <v>5.8751700937939466E-2</v>
      </c>
      <c r="E422" s="7">
        <v>3.9457530185000644E-2</v>
      </c>
      <c r="F422" s="7">
        <v>3.3077529462111066E-2</v>
      </c>
      <c r="G422" s="7">
        <v>9.1577558276130233E-3</v>
      </c>
      <c r="H422" s="7">
        <v>0.10576923076923084</v>
      </c>
      <c r="I422" s="8">
        <v>10.8</v>
      </c>
      <c r="J422" s="8" t="str">
        <v/>
      </c>
      <c r="K422" s="41"/>
      <c r="L422" s="9" t="str">
        <v/>
      </c>
      <c r="M422" s="9" t="str">
        <v/>
      </c>
      <c r="N422" s="9" t="str">
        <v/>
      </c>
      <c r="O422" s="9" t="str">
        <v/>
      </c>
      <c r="P422" s="9" t="str">
        <v/>
      </c>
      <c r="Q422" s="9" t="str">
        <v/>
      </c>
      <c r="R422" s="20" t="str">
        <v/>
      </c>
      <c r="S422" s="10" t="str">
        <v/>
      </c>
      <c r="T422" s="10" t="str">
        <v/>
      </c>
      <c r="U422" s="41"/>
      <c r="V422" s="98" t="str">
        <v/>
      </c>
      <c r="W422" s="98" t="str">
        <v/>
      </c>
      <c r="X422" s="98" t="str">
        <v/>
      </c>
      <c r="Y422" s="98" t="str">
        <v/>
      </c>
      <c r="Z422" s="98" t="str">
        <v/>
      </c>
      <c r="AA422" s="102" t="str">
        <v/>
      </c>
      <c r="AB422" s="41"/>
    </row>
    <row r="423" spans="1:28" ht="12.75" customHeight="1" x14ac:dyDescent="0.2">
      <c r="A423" s="6">
        <v>17472</v>
      </c>
      <c r="B423" s="7">
        <v>0.12371134020618579</v>
      </c>
      <c r="C423" s="7" t="str">
        <v/>
      </c>
      <c r="D423" s="7">
        <v>6.200941900934942E-2</v>
      </c>
      <c r="E423" s="7">
        <v>3.9050839786721969E-2</v>
      </c>
      <c r="F423" s="7">
        <v>3.4030120308312428E-2</v>
      </c>
      <c r="G423" s="7">
        <v>9.0652616213238169E-3</v>
      </c>
      <c r="H423" s="7">
        <v>8.4507042253521236E-2</v>
      </c>
      <c r="I423" s="8">
        <v>10.9</v>
      </c>
      <c r="J423" s="8" t="str">
        <v/>
      </c>
      <c r="K423" s="41"/>
      <c r="L423" s="9" t="str">
        <v/>
      </c>
      <c r="M423" s="9" t="str">
        <v/>
      </c>
      <c r="N423" s="9" t="str">
        <v/>
      </c>
      <c r="O423" s="9" t="str">
        <v/>
      </c>
      <c r="P423" s="9" t="str">
        <v/>
      </c>
      <c r="Q423" s="9" t="str">
        <v/>
      </c>
      <c r="R423" s="20" t="str">
        <v/>
      </c>
      <c r="S423" s="10" t="str">
        <v/>
      </c>
      <c r="T423" s="10" t="str">
        <v/>
      </c>
      <c r="U423" s="41"/>
      <c r="V423" s="98" t="str">
        <v/>
      </c>
      <c r="W423" s="98" t="str">
        <v/>
      </c>
      <c r="X423" s="98" t="str">
        <v/>
      </c>
      <c r="Y423" s="98" t="str">
        <v/>
      </c>
      <c r="Z423" s="98" t="str">
        <v/>
      </c>
      <c r="AA423" s="102" t="str">
        <v/>
      </c>
      <c r="AB423" s="41"/>
    </row>
    <row r="424" spans="1:28" ht="12.75" customHeight="1" x14ac:dyDescent="0.2">
      <c r="A424" s="6">
        <v>17502</v>
      </c>
      <c r="B424" s="7">
        <v>0.14432989690721665</v>
      </c>
      <c r="C424" s="7" t="str">
        <v/>
      </c>
      <c r="D424" s="7">
        <v>7.2408274971694553E-2</v>
      </c>
      <c r="E424" s="7">
        <v>4.2836189040638795E-2</v>
      </c>
      <c r="F424" s="7">
        <v>3.5911937138487726E-2</v>
      </c>
      <c r="G424" s="7">
        <v>9.9830360679367125E-3</v>
      </c>
      <c r="H424" s="7">
        <v>8.837209302325566E-2</v>
      </c>
      <c r="I424" s="8">
        <v>11.1</v>
      </c>
      <c r="J424" s="8" t="str">
        <v/>
      </c>
      <c r="K424" s="41"/>
      <c r="L424" s="9" t="str">
        <v/>
      </c>
      <c r="M424" s="9" t="str">
        <v/>
      </c>
      <c r="N424" s="9" t="str">
        <v/>
      </c>
      <c r="O424" s="9" t="str">
        <v/>
      </c>
      <c r="P424" s="9" t="str">
        <v/>
      </c>
      <c r="Q424" s="9" t="str">
        <v/>
      </c>
      <c r="R424" s="20" t="str">
        <v/>
      </c>
      <c r="S424" s="10" t="str">
        <v/>
      </c>
      <c r="T424" s="10" t="str">
        <v/>
      </c>
      <c r="U424" s="41"/>
      <c r="V424" s="98" t="str">
        <v/>
      </c>
      <c r="W424" s="98" t="str">
        <v/>
      </c>
      <c r="X424" s="98" t="str">
        <v/>
      </c>
      <c r="Y424" s="98" t="str">
        <v/>
      </c>
      <c r="Z424" s="98" t="str">
        <v/>
      </c>
      <c r="AA424" s="102" t="str">
        <v/>
      </c>
      <c r="AB424" s="41"/>
    </row>
    <row r="425" spans="1:28" ht="12.75" customHeight="1" x14ac:dyDescent="0.2">
      <c r="A425" s="6">
        <v>17533</v>
      </c>
      <c r="B425" s="7">
        <v>0.15463917525773208</v>
      </c>
      <c r="C425" s="7" t="str">
        <v/>
      </c>
      <c r="D425" s="7">
        <v>7.5619097349695741E-2</v>
      </c>
      <c r="E425" s="7">
        <v>4.9414522844583919E-2</v>
      </c>
      <c r="F425" s="7">
        <v>3.818017112287686E-2</v>
      </c>
      <c r="G425" s="7">
        <v>9.884042354757927E-3</v>
      </c>
      <c r="H425" s="7">
        <v>0.10232558139534875</v>
      </c>
      <c r="I425" s="8">
        <v>11.2</v>
      </c>
      <c r="J425" s="8" t="str">
        <v/>
      </c>
      <c r="K425" s="41"/>
      <c r="L425" s="9" t="str">
        <v/>
      </c>
      <c r="M425" s="9" t="str">
        <v/>
      </c>
      <c r="N425" s="9" t="str">
        <v/>
      </c>
      <c r="O425" s="9" t="str">
        <v/>
      </c>
      <c r="P425" s="9" t="str">
        <v/>
      </c>
      <c r="Q425" s="9" t="str">
        <v/>
      </c>
      <c r="R425" s="20" t="str">
        <v/>
      </c>
      <c r="S425" s="10" t="str">
        <v/>
      </c>
      <c r="T425" s="10" t="str">
        <v/>
      </c>
      <c r="U425" s="41"/>
      <c r="V425" s="98" t="str">
        <v/>
      </c>
      <c r="W425" s="98" t="str">
        <v/>
      </c>
      <c r="X425" s="98" t="str">
        <v/>
      </c>
      <c r="Y425" s="98" t="str">
        <v/>
      </c>
      <c r="Z425" s="98" t="str">
        <v/>
      </c>
      <c r="AA425" s="102" t="str">
        <v/>
      </c>
      <c r="AB425" s="41"/>
    </row>
    <row r="426" spans="1:28" ht="12.75" customHeight="1" x14ac:dyDescent="0.2">
      <c r="A426" s="6">
        <v>17564</v>
      </c>
      <c r="B426" s="7">
        <v>0.17525773195876293</v>
      </c>
      <c r="C426" s="7" t="str">
        <v/>
      </c>
      <c r="D426" s="7">
        <v>7.8005937790277313E-2</v>
      </c>
      <c r="E426" s="7">
        <v>5.3135944368471799E-2</v>
      </c>
      <c r="F426" s="7">
        <v>4.00193332605292E-2</v>
      </c>
      <c r="G426" s="7">
        <v>1.0778163959215048E-2</v>
      </c>
      <c r="H426" s="7">
        <v>9.3023255813953432E-2</v>
      </c>
      <c r="I426" s="8">
        <v>11.4</v>
      </c>
      <c r="J426" s="8" t="str">
        <v/>
      </c>
      <c r="K426" s="41"/>
      <c r="L426" s="9" t="str">
        <v/>
      </c>
      <c r="M426" s="9" t="str">
        <v/>
      </c>
      <c r="N426" s="9" t="str">
        <v/>
      </c>
      <c r="O426" s="9" t="str">
        <v/>
      </c>
      <c r="P426" s="9" t="str">
        <v/>
      </c>
      <c r="Q426" s="9" t="str">
        <v/>
      </c>
      <c r="R426" s="20" t="str">
        <v/>
      </c>
      <c r="S426" s="10" t="str">
        <v/>
      </c>
      <c r="T426" s="10" t="str">
        <v/>
      </c>
      <c r="U426" s="41"/>
      <c r="V426" s="98" t="str">
        <v/>
      </c>
      <c r="W426" s="98" t="str">
        <v/>
      </c>
      <c r="X426" s="98" t="str">
        <v/>
      </c>
      <c r="Y426" s="98" t="str">
        <v/>
      </c>
      <c r="Z426" s="98" t="str">
        <v/>
      </c>
      <c r="AA426" s="102" t="str">
        <v/>
      </c>
      <c r="AB426" s="41"/>
    </row>
    <row r="427" spans="1:28" ht="12.75" customHeight="1" x14ac:dyDescent="0.2">
      <c r="A427" s="6">
        <v>17593</v>
      </c>
      <c r="B427" s="7">
        <v>0.16326530612244894</v>
      </c>
      <c r="C427" s="7" t="str">
        <v/>
      </c>
      <c r="D427" s="7">
        <v>7.8005937790277313E-2</v>
      </c>
      <c r="E427" s="7">
        <v>5.3135944368471799E-2</v>
      </c>
      <c r="F427" s="7">
        <v>3.8678219643779599E-2</v>
      </c>
      <c r="G427" s="7">
        <v>1.1330658193993592E-2</v>
      </c>
      <c r="H427" s="7">
        <v>6.8493150684931559E-2</v>
      </c>
      <c r="I427" s="8">
        <v>11.4</v>
      </c>
      <c r="J427" s="8" t="str">
        <v/>
      </c>
      <c r="K427" s="41"/>
      <c r="L427" s="9" t="str">
        <v/>
      </c>
      <c r="M427" s="9" t="str">
        <v/>
      </c>
      <c r="N427" s="9" t="str">
        <v/>
      </c>
      <c r="O427" s="9" t="str">
        <v/>
      </c>
      <c r="P427" s="9" t="str">
        <v/>
      </c>
      <c r="Q427" s="9" t="str">
        <v/>
      </c>
      <c r="R427" s="20" t="str">
        <v/>
      </c>
      <c r="S427" s="10" t="str">
        <v/>
      </c>
      <c r="T427" s="10" t="str">
        <v/>
      </c>
      <c r="U427" s="41"/>
      <c r="V427" s="98" t="str">
        <v/>
      </c>
      <c r="W427" s="98" t="str">
        <v/>
      </c>
      <c r="X427" s="98" t="str">
        <v/>
      </c>
      <c r="Y427" s="98" t="str">
        <v/>
      </c>
      <c r="Z427" s="98" t="str">
        <v/>
      </c>
      <c r="AA427" s="102" t="str">
        <v/>
      </c>
      <c r="AB427" s="41"/>
    </row>
    <row r="428" spans="1:28" ht="12.75" customHeight="1" x14ac:dyDescent="0.2">
      <c r="A428" s="6">
        <v>17624</v>
      </c>
      <c r="B428" s="7">
        <v>0.16161616161616155</v>
      </c>
      <c r="C428" s="7" t="str">
        <v/>
      </c>
      <c r="D428" s="7">
        <v>8.1148830028069829E-2</v>
      </c>
      <c r="E428" s="7">
        <v>5.0246072638682637E-2</v>
      </c>
      <c r="F428" s="7">
        <v>3.9585764212371588E-2</v>
      </c>
      <c r="G428" s="7">
        <v>1.1772386550389369E-2</v>
      </c>
      <c r="H428" s="7">
        <v>8.6757990867579959E-2</v>
      </c>
      <c r="I428" s="8">
        <v>11.5</v>
      </c>
      <c r="J428" s="8" t="str">
        <v/>
      </c>
      <c r="K428" s="41"/>
      <c r="L428" s="9" t="str">
        <v/>
      </c>
      <c r="M428" s="9" t="str">
        <v/>
      </c>
      <c r="N428" s="9" t="str">
        <v/>
      </c>
      <c r="O428" s="9" t="str">
        <v/>
      </c>
      <c r="P428" s="9" t="str">
        <v/>
      </c>
      <c r="Q428" s="9" t="str">
        <v/>
      </c>
      <c r="R428" s="20" t="str">
        <v/>
      </c>
      <c r="S428" s="10" t="str">
        <v/>
      </c>
      <c r="T428" s="10" t="str">
        <v/>
      </c>
      <c r="U428" s="41"/>
      <c r="V428" s="98" t="str">
        <v/>
      </c>
      <c r="W428" s="98" t="str">
        <v/>
      </c>
      <c r="X428" s="98" t="str">
        <v/>
      </c>
      <c r="Y428" s="98" t="str">
        <v/>
      </c>
      <c r="Z428" s="98" t="str">
        <v/>
      </c>
      <c r="AA428" s="102" t="str">
        <v/>
      </c>
      <c r="AB428" s="41"/>
    </row>
    <row r="429" spans="1:28" ht="12.75" customHeight="1" x14ac:dyDescent="0.2">
      <c r="A429" s="6">
        <v>17654</v>
      </c>
      <c r="B429" s="7">
        <v>0.14851485148514842</v>
      </c>
      <c r="C429" s="7" t="str">
        <v/>
      </c>
      <c r="D429" s="7">
        <v>8.4273555005047074E-2</v>
      </c>
      <c r="E429" s="7">
        <v>5.2066267398430677E-2</v>
      </c>
      <c r="F429" s="7">
        <v>4.1829681926065732E-2</v>
      </c>
      <c r="G429" s="7">
        <v>1.2769873325589209E-2</v>
      </c>
      <c r="H429" s="7">
        <v>9.1324200913242004E-2</v>
      </c>
      <c r="I429" s="8">
        <v>11.6</v>
      </c>
      <c r="J429" s="8" t="str">
        <v/>
      </c>
      <c r="K429" s="41"/>
      <c r="L429" s="9" t="str">
        <v/>
      </c>
      <c r="M429" s="9" t="str">
        <v/>
      </c>
      <c r="N429" s="9" t="str">
        <v/>
      </c>
      <c r="O429" s="9" t="str">
        <v/>
      </c>
      <c r="P429" s="9" t="str">
        <v/>
      </c>
      <c r="Q429" s="9" t="str">
        <v/>
      </c>
      <c r="R429" s="20" t="str">
        <v/>
      </c>
      <c r="S429" s="10" t="str">
        <v/>
      </c>
      <c r="T429" s="10" t="str">
        <v/>
      </c>
      <c r="U429" s="41"/>
      <c r="V429" s="98" t="str">
        <v/>
      </c>
      <c r="W429" s="98" t="str">
        <v/>
      </c>
      <c r="X429" s="98" t="str">
        <v/>
      </c>
      <c r="Y429" s="98" t="str">
        <v/>
      </c>
      <c r="Z429" s="98" t="str">
        <v/>
      </c>
      <c r="AA429" s="102" t="str">
        <v/>
      </c>
      <c r="AB429" s="41"/>
    </row>
    <row r="430" spans="1:28" ht="12.75" customHeight="1" x14ac:dyDescent="0.2">
      <c r="A430" s="6">
        <v>17685</v>
      </c>
      <c r="B430" s="7">
        <v>0.15686274509803932</v>
      </c>
      <c r="C430" s="7" t="str">
        <v/>
      </c>
      <c r="D430" s="7">
        <v>8.6504159591211494E-2</v>
      </c>
      <c r="E430" s="7">
        <v>5.5669318439937721E-2</v>
      </c>
      <c r="F430" s="7">
        <v>4.3612153816294352E-2</v>
      </c>
      <c r="G430" s="7">
        <v>1.3635879725478528E-2</v>
      </c>
      <c r="H430" s="7">
        <v>9.5454545454545459E-2</v>
      </c>
      <c r="I430" s="8">
        <v>11.8</v>
      </c>
      <c r="J430" s="8" t="str">
        <v/>
      </c>
      <c r="K430" s="41"/>
      <c r="L430" s="9" t="str">
        <v/>
      </c>
      <c r="M430" s="9" t="str">
        <v/>
      </c>
      <c r="N430" s="9" t="str">
        <v/>
      </c>
      <c r="O430" s="9" t="str">
        <v/>
      </c>
      <c r="P430" s="9" t="str">
        <v/>
      </c>
      <c r="Q430" s="9" t="str">
        <v/>
      </c>
      <c r="R430" s="20" t="str">
        <v/>
      </c>
      <c r="S430" s="10" t="str">
        <v/>
      </c>
      <c r="T430" s="10" t="str">
        <v/>
      </c>
      <c r="U430" s="41"/>
      <c r="V430" s="98" t="str">
        <v/>
      </c>
      <c r="W430" s="98" t="str">
        <v/>
      </c>
      <c r="X430" s="98" t="str">
        <v/>
      </c>
      <c r="Y430" s="98" t="str">
        <v/>
      </c>
      <c r="Z430" s="98" t="str">
        <v/>
      </c>
      <c r="AA430" s="102" t="str">
        <v/>
      </c>
      <c r="AB430" s="41"/>
    </row>
    <row r="431" spans="1:28" ht="12.75" customHeight="1" x14ac:dyDescent="0.2">
      <c r="A431" s="6">
        <v>17715</v>
      </c>
      <c r="B431" s="7">
        <v>0.14563106796116498</v>
      </c>
      <c r="C431" s="7" t="str">
        <v/>
      </c>
      <c r="D431" s="7">
        <v>8.6504159591211494E-2</v>
      </c>
      <c r="E431" s="7">
        <v>5.3338899855576605E-2</v>
      </c>
      <c r="F431" s="7">
        <v>4.2266407227429914E-2</v>
      </c>
      <c r="G431" s="7">
        <v>1.3635879725478528E-2</v>
      </c>
      <c r="H431" s="7">
        <v>9.9099099099098975E-2</v>
      </c>
      <c r="I431" s="8">
        <v>11.8</v>
      </c>
      <c r="J431" s="8" t="str">
        <v/>
      </c>
      <c r="K431" s="41"/>
      <c r="L431" s="9" t="str">
        <v/>
      </c>
      <c r="M431" s="9" t="str">
        <v/>
      </c>
      <c r="N431" s="9" t="str">
        <v/>
      </c>
      <c r="O431" s="9" t="str">
        <v/>
      </c>
      <c r="P431" s="9" t="str">
        <v/>
      </c>
      <c r="Q431" s="9" t="str">
        <v/>
      </c>
      <c r="R431" s="20" t="str">
        <v/>
      </c>
      <c r="S431" s="10" t="str">
        <v/>
      </c>
      <c r="T431" s="10" t="str">
        <v/>
      </c>
      <c r="U431" s="41"/>
      <c r="V431" s="98" t="str">
        <v/>
      </c>
      <c r="W431" s="98" t="str">
        <v/>
      </c>
      <c r="X431" s="98" t="str">
        <v/>
      </c>
      <c r="Y431" s="98" t="str">
        <v/>
      </c>
      <c r="Z431" s="98" t="str">
        <v/>
      </c>
      <c r="AA431" s="102" t="str">
        <v/>
      </c>
      <c r="AB431" s="41"/>
    </row>
    <row r="432" spans="1:28" ht="12.75" customHeight="1" x14ac:dyDescent="0.2">
      <c r="A432" s="6">
        <v>17746</v>
      </c>
      <c r="B432" s="7">
        <v>0.15533980582524265</v>
      </c>
      <c r="C432" s="7" t="str">
        <v/>
      </c>
      <c r="D432" s="7">
        <v>8.9564750856347075E-2</v>
      </c>
      <c r="E432" s="7">
        <v>5.5118198683204556E-2</v>
      </c>
      <c r="F432" s="7">
        <v>4.3146333384732394E-2</v>
      </c>
      <c r="G432" s="7">
        <v>1.2949878543555338E-2</v>
      </c>
      <c r="H432" s="7">
        <v>8.8888888888888795E-2</v>
      </c>
      <c r="I432" s="8">
        <v>11.9</v>
      </c>
      <c r="J432" s="8" t="str">
        <v/>
      </c>
      <c r="K432" s="41"/>
      <c r="L432" s="9" t="str">
        <v/>
      </c>
      <c r="M432" s="9" t="str">
        <v/>
      </c>
      <c r="N432" s="9" t="str">
        <v/>
      </c>
      <c r="O432" s="9" t="str">
        <v/>
      </c>
      <c r="P432" s="9" t="str">
        <v/>
      </c>
      <c r="Q432" s="9" t="str">
        <v/>
      </c>
      <c r="R432" s="20" t="str">
        <v/>
      </c>
      <c r="S432" s="10" t="str">
        <v/>
      </c>
      <c r="T432" s="10" t="str">
        <v/>
      </c>
      <c r="U432" s="41"/>
      <c r="V432" s="98" t="str">
        <v/>
      </c>
      <c r="W432" s="98" t="str">
        <v/>
      </c>
      <c r="X432" s="98" t="str">
        <v/>
      </c>
      <c r="Y432" s="98" t="str">
        <v/>
      </c>
      <c r="Z432" s="98" t="str">
        <v/>
      </c>
      <c r="AA432" s="102" t="str">
        <v/>
      </c>
      <c r="AB432" s="41"/>
    </row>
    <row r="433" spans="1:28" ht="12.75" customHeight="1" x14ac:dyDescent="0.2">
      <c r="A433" s="6">
        <v>17777</v>
      </c>
      <c r="B433" s="7">
        <v>0.14150943396226423</v>
      </c>
      <c r="C433" s="7" t="str">
        <v/>
      </c>
      <c r="D433" s="7">
        <v>9.5634874718192986E-2</v>
      </c>
      <c r="E433" s="7">
        <v>5.6329743568978463E-2</v>
      </c>
      <c r="F433" s="7">
        <v>4.6235529994636204E-2</v>
      </c>
      <c r="G433" s="7">
        <v>1.3794374815802701E-2</v>
      </c>
      <c r="H433" s="7">
        <v>6.5217391304347894E-2</v>
      </c>
      <c r="I433" s="8">
        <v>12.1</v>
      </c>
      <c r="J433" s="8" t="str">
        <v/>
      </c>
      <c r="K433" s="41"/>
      <c r="L433" s="9" t="str">
        <v/>
      </c>
      <c r="M433" s="9" t="str">
        <v/>
      </c>
      <c r="N433" s="9" t="str">
        <v/>
      </c>
      <c r="O433" s="9" t="str">
        <v/>
      </c>
      <c r="P433" s="9" t="str">
        <v/>
      </c>
      <c r="Q433" s="9" t="str">
        <v/>
      </c>
      <c r="R433" s="20" t="str">
        <v/>
      </c>
      <c r="S433" s="10" t="str">
        <v/>
      </c>
      <c r="T433" s="10" t="str">
        <v/>
      </c>
      <c r="U433" s="41"/>
      <c r="V433" s="98" t="str">
        <v/>
      </c>
      <c r="W433" s="98" t="str">
        <v/>
      </c>
      <c r="X433" s="98" t="str">
        <v/>
      </c>
      <c r="Y433" s="98" t="str">
        <v/>
      </c>
      <c r="Z433" s="98" t="str">
        <v/>
      </c>
      <c r="AA433" s="102" t="str">
        <v/>
      </c>
      <c r="AB433" s="41"/>
    </row>
    <row r="434" spans="1:28" ht="12.75" customHeight="1" x14ac:dyDescent="0.2">
      <c r="A434" s="6">
        <v>17807</v>
      </c>
      <c r="B434" s="7">
        <v>0.12037037037037024</v>
      </c>
      <c r="C434" s="7" t="str">
        <v/>
      </c>
      <c r="D434" s="7">
        <v>9.5634874718192986E-2</v>
      </c>
      <c r="E434" s="7">
        <v>5.6329743568978463E-2</v>
      </c>
      <c r="F434" s="7">
        <v>4.7604071903004641E-2</v>
      </c>
      <c r="G434" s="7">
        <v>1.3794374815802701E-2</v>
      </c>
      <c r="H434" s="7">
        <v>6.0869565217391175E-2</v>
      </c>
      <c r="I434" s="8">
        <v>12.1</v>
      </c>
      <c r="J434" s="8" t="str">
        <v/>
      </c>
      <c r="K434" s="41"/>
      <c r="L434" s="9" t="str">
        <v/>
      </c>
      <c r="M434" s="9" t="str">
        <v/>
      </c>
      <c r="N434" s="9" t="str">
        <v/>
      </c>
      <c r="O434" s="9" t="str">
        <v/>
      </c>
      <c r="P434" s="9" t="str">
        <v/>
      </c>
      <c r="Q434" s="9" t="str">
        <v/>
      </c>
      <c r="R434" s="20" t="str">
        <v/>
      </c>
      <c r="S434" s="10" t="str">
        <v/>
      </c>
      <c r="T434" s="10" t="str">
        <v/>
      </c>
      <c r="U434" s="41"/>
      <c r="V434" s="98" t="str">
        <v/>
      </c>
      <c r="W434" s="98" t="str">
        <v/>
      </c>
      <c r="X434" s="98" t="str">
        <v/>
      </c>
      <c r="Y434" s="98" t="str">
        <v/>
      </c>
      <c r="Z434" s="98" t="str">
        <v/>
      </c>
      <c r="AA434" s="102" t="str">
        <v/>
      </c>
      <c r="AB434" s="41"/>
    </row>
    <row r="435" spans="1:28" ht="12.75" customHeight="1" x14ac:dyDescent="0.2">
      <c r="A435" s="6">
        <v>17838</v>
      </c>
      <c r="B435" s="7">
        <v>0.11009174311926606</v>
      </c>
      <c r="C435" s="7" t="str">
        <v/>
      </c>
      <c r="D435" s="7">
        <v>9.5634874718192986E-2</v>
      </c>
      <c r="E435" s="7">
        <v>5.6329743568978463E-2</v>
      </c>
      <c r="F435" s="7">
        <v>4.7604071903004641E-2</v>
      </c>
      <c r="G435" s="7">
        <v>1.3794374815802701E-2</v>
      </c>
      <c r="H435" s="7">
        <v>4.761904761904745E-2</v>
      </c>
      <c r="I435" s="8">
        <v>12.1</v>
      </c>
      <c r="J435" s="8" t="str">
        <v/>
      </c>
      <c r="K435" s="41"/>
      <c r="L435" s="9" t="str">
        <v/>
      </c>
      <c r="M435" s="9" t="str">
        <v/>
      </c>
      <c r="N435" s="9" t="str">
        <v/>
      </c>
      <c r="O435" s="9" t="str">
        <v/>
      </c>
      <c r="P435" s="9" t="str">
        <v/>
      </c>
      <c r="Q435" s="9" t="str">
        <v/>
      </c>
      <c r="R435" s="20" t="str">
        <v/>
      </c>
      <c r="S435" s="10" t="str">
        <v/>
      </c>
      <c r="T435" s="10" t="str">
        <v/>
      </c>
      <c r="U435" s="41"/>
      <c r="V435" s="98" t="str">
        <v/>
      </c>
      <c r="W435" s="98" t="str">
        <v/>
      </c>
      <c r="X435" s="98" t="str">
        <v/>
      </c>
      <c r="Y435" s="98" t="str">
        <v/>
      </c>
      <c r="Z435" s="98" t="str">
        <v/>
      </c>
      <c r="AA435" s="102" t="str">
        <v/>
      </c>
      <c r="AB435" s="41"/>
    </row>
    <row r="436" spans="1:28" ht="12.75" customHeight="1" x14ac:dyDescent="0.2">
      <c r="A436" s="6">
        <v>17868</v>
      </c>
      <c r="B436" s="7">
        <v>9.0090090090090058E-2</v>
      </c>
      <c r="C436" s="7" t="str">
        <v/>
      </c>
      <c r="D436" s="7">
        <v>9.5634874718192986E-2</v>
      </c>
      <c r="E436" s="7">
        <v>5.6329743568978463E-2</v>
      </c>
      <c r="F436" s="7">
        <v>4.7604071903004641E-2</v>
      </c>
      <c r="G436" s="7">
        <v>1.3794374815802701E-2</v>
      </c>
      <c r="H436" s="7">
        <v>2.991452991453003E-2</v>
      </c>
      <c r="I436" s="8">
        <v>12.1</v>
      </c>
      <c r="J436" s="8" t="str">
        <v/>
      </c>
      <c r="K436" s="41"/>
      <c r="L436" s="9" t="str">
        <v/>
      </c>
      <c r="M436" s="9" t="str">
        <v/>
      </c>
      <c r="N436" s="9" t="str">
        <v/>
      </c>
      <c r="O436" s="9" t="str">
        <v/>
      </c>
      <c r="P436" s="9" t="str">
        <v/>
      </c>
      <c r="Q436" s="9" t="str">
        <v/>
      </c>
      <c r="R436" s="20" t="str">
        <v/>
      </c>
      <c r="S436" s="10" t="str">
        <v/>
      </c>
      <c r="T436" s="10" t="str">
        <v/>
      </c>
      <c r="U436" s="41"/>
      <c r="V436" s="98" t="str">
        <v/>
      </c>
      <c r="W436" s="98" t="str">
        <v/>
      </c>
      <c r="X436" s="98" t="str">
        <v/>
      </c>
      <c r="Y436" s="98" t="str">
        <v/>
      </c>
      <c r="Z436" s="98" t="str">
        <v/>
      </c>
      <c r="AA436" s="102" t="str">
        <v/>
      </c>
      <c r="AB436" s="41"/>
    </row>
    <row r="437" spans="1:28" ht="12.75" customHeight="1" x14ac:dyDescent="0.2">
      <c r="A437" s="6">
        <v>17899</v>
      </c>
      <c r="B437" s="7">
        <v>8.0357142857142794E-2</v>
      </c>
      <c r="C437" s="7" t="str">
        <v/>
      </c>
      <c r="D437" s="7">
        <v>9.5634874718192986E-2</v>
      </c>
      <c r="E437" s="7">
        <v>5.8641209320438037E-2</v>
      </c>
      <c r="F437" s="7">
        <v>4.7604071903004641E-2</v>
      </c>
      <c r="G437" s="7">
        <v>1.3794374815802701E-2</v>
      </c>
      <c r="H437" s="7">
        <v>1.2658227848101333E-2</v>
      </c>
      <c r="I437" s="8">
        <v>12.1</v>
      </c>
      <c r="J437" s="8" t="str">
        <v/>
      </c>
      <c r="K437" s="41"/>
      <c r="L437" s="9" t="str">
        <v/>
      </c>
      <c r="M437" s="9" t="str">
        <v/>
      </c>
      <c r="N437" s="9" t="str">
        <v/>
      </c>
      <c r="O437" s="9" t="str">
        <v/>
      </c>
      <c r="P437" s="9" t="str">
        <v/>
      </c>
      <c r="Q437" s="9" t="str">
        <v/>
      </c>
      <c r="R437" s="20" t="str">
        <v/>
      </c>
      <c r="S437" s="10" t="str">
        <v/>
      </c>
      <c r="T437" s="10" t="str">
        <v/>
      </c>
      <c r="U437" s="41"/>
      <c r="V437" s="98" t="str">
        <v/>
      </c>
      <c r="W437" s="98" t="str">
        <v/>
      </c>
      <c r="X437" s="98" t="str">
        <v/>
      </c>
      <c r="Y437" s="98" t="str">
        <v/>
      </c>
      <c r="Z437" s="98" t="str">
        <v/>
      </c>
      <c r="AA437" s="102" t="str">
        <v/>
      </c>
      <c r="AB437" s="41"/>
    </row>
    <row r="438" spans="1:28" ht="12.75" customHeight="1" x14ac:dyDescent="0.2">
      <c r="A438" s="6">
        <v>17930</v>
      </c>
      <c r="B438" s="7">
        <v>6.1403508771929793E-2</v>
      </c>
      <c r="C438" s="7" t="str">
        <v/>
      </c>
      <c r="D438" s="7">
        <v>9.5634874718192986E-2</v>
      </c>
      <c r="E438" s="7">
        <v>5.8641209320438037E-2</v>
      </c>
      <c r="F438" s="7">
        <v>4.7604071903004641E-2</v>
      </c>
      <c r="G438" s="7">
        <v>1.3794374815802701E-2</v>
      </c>
      <c r="H438" s="7">
        <v>1.276595744680864E-2</v>
      </c>
      <c r="I438" s="8">
        <v>12.1</v>
      </c>
      <c r="J438" s="8" t="str">
        <v/>
      </c>
      <c r="K438" s="41"/>
      <c r="L438" s="9" t="str">
        <v/>
      </c>
      <c r="M438" s="9" t="str">
        <v/>
      </c>
      <c r="N438" s="9" t="str">
        <v/>
      </c>
      <c r="O438" s="9" t="str">
        <v/>
      </c>
      <c r="P438" s="9" t="str">
        <v/>
      </c>
      <c r="Q438" s="9" t="str">
        <v/>
      </c>
      <c r="R438" s="20" t="str">
        <v/>
      </c>
      <c r="S438" s="10" t="str">
        <v/>
      </c>
      <c r="T438" s="10" t="str">
        <v/>
      </c>
      <c r="U438" s="41"/>
      <c r="V438" s="98" t="str">
        <v/>
      </c>
      <c r="W438" s="98" t="str">
        <v/>
      </c>
      <c r="X438" s="98" t="str">
        <v/>
      </c>
      <c r="Y438" s="98" t="str">
        <v/>
      </c>
      <c r="Z438" s="98" t="str">
        <v/>
      </c>
      <c r="AA438" s="102" t="str">
        <v/>
      </c>
      <c r="AB438" s="41"/>
    </row>
    <row r="439" spans="1:28" ht="12.75" customHeight="1" x14ac:dyDescent="0.2">
      <c r="A439" s="6">
        <v>17958</v>
      </c>
      <c r="B439" s="7">
        <v>6.1403508771929793E-2</v>
      </c>
      <c r="C439" s="7" t="str">
        <v/>
      </c>
      <c r="D439" s="7">
        <v>9.5634874718192986E-2</v>
      </c>
      <c r="E439" s="7">
        <v>5.8641209320438037E-2</v>
      </c>
      <c r="F439" s="7">
        <v>4.7604071903004641E-2</v>
      </c>
      <c r="G439" s="7">
        <v>1.3794374815802701E-2</v>
      </c>
      <c r="H439" s="7">
        <v>1.7094017094017255E-2</v>
      </c>
      <c r="I439" s="8">
        <v>12.1</v>
      </c>
      <c r="J439" s="8" t="str">
        <v/>
      </c>
      <c r="K439" s="41"/>
      <c r="L439" s="9" t="str">
        <v/>
      </c>
      <c r="M439" s="9" t="str">
        <v/>
      </c>
      <c r="N439" s="9" t="str">
        <v/>
      </c>
      <c r="O439" s="9" t="str">
        <v/>
      </c>
      <c r="P439" s="9" t="str">
        <v/>
      </c>
      <c r="Q439" s="9" t="str">
        <v/>
      </c>
      <c r="R439" s="20" t="str">
        <v/>
      </c>
      <c r="S439" s="10" t="str">
        <v/>
      </c>
      <c r="T439" s="10" t="str">
        <v/>
      </c>
      <c r="U439" s="41"/>
      <c r="V439" s="98" t="str">
        <v/>
      </c>
      <c r="W439" s="98" t="str">
        <v/>
      </c>
      <c r="X439" s="98" t="str">
        <v/>
      </c>
      <c r="Y439" s="98" t="str">
        <v/>
      </c>
      <c r="Z439" s="98" t="str">
        <v/>
      </c>
      <c r="AA439" s="102" t="str">
        <v/>
      </c>
      <c r="AB439" s="41"/>
    </row>
    <row r="440" spans="1:28" ht="12.75" customHeight="1" x14ac:dyDescent="0.2">
      <c r="A440" s="6">
        <v>17989</v>
      </c>
      <c r="B440" s="7">
        <v>5.2173913043478182E-2</v>
      </c>
      <c r="C440" s="7" t="str">
        <v/>
      </c>
      <c r="D440" s="7">
        <v>9.5634874718192986E-2</v>
      </c>
      <c r="E440" s="7">
        <v>5.8641209320438037E-2</v>
      </c>
      <c r="F440" s="7">
        <v>4.7604071903004641E-2</v>
      </c>
      <c r="G440" s="7">
        <v>1.4348517720060405E-2</v>
      </c>
      <c r="H440" s="7">
        <v>4.2016806722688926E-3</v>
      </c>
      <c r="I440" s="8">
        <v>12.1</v>
      </c>
      <c r="J440" s="8" t="str">
        <v/>
      </c>
      <c r="K440" s="41"/>
      <c r="L440" s="9" t="str">
        <v/>
      </c>
      <c r="M440" s="9" t="str">
        <v/>
      </c>
      <c r="N440" s="9" t="str">
        <v/>
      </c>
      <c r="O440" s="9" t="str">
        <v/>
      </c>
      <c r="P440" s="9" t="str">
        <v/>
      </c>
      <c r="Q440" s="9" t="str">
        <v/>
      </c>
      <c r="R440" s="20" t="str">
        <v/>
      </c>
      <c r="S440" s="10" t="str">
        <v/>
      </c>
      <c r="T440" s="10" t="str">
        <v/>
      </c>
      <c r="U440" s="41"/>
      <c r="V440" s="98" t="str">
        <v/>
      </c>
      <c r="W440" s="98" t="str">
        <v/>
      </c>
      <c r="X440" s="98" t="str">
        <v/>
      </c>
      <c r="Y440" s="98" t="str">
        <v/>
      </c>
      <c r="Z440" s="98" t="str">
        <v/>
      </c>
      <c r="AA440" s="102" t="str">
        <v/>
      </c>
      <c r="AB440" s="41"/>
    </row>
    <row r="441" spans="1:28" ht="12.75" customHeight="1" x14ac:dyDescent="0.2">
      <c r="A441" s="6">
        <v>18019</v>
      </c>
      <c r="B441" s="7">
        <v>4.31034482758621E-2</v>
      </c>
      <c r="C441" s="7" t="str">
        <v/>
      </c>
      <c r="D441" s="7">
        <v>9.5634874718192986E-2</v>
      </c>
      <c r="E441" s="7">
        <v>5.8641209320438037E-2</v>
      </c>
      <c r="F441" s="7">
        <v>4.7604071903004641E-2</v>
      </c>
      <c r="G441" s="7">
        <v>1.3794374815802701E-2</v>
      </c>
      <c r="H441" s="7">
        <v>-4.1841004184099972E-3</v>
      </c>
      <c r="I441" s="8">
        <v>12.1</v>
      </c>
      <c r="J441" s="8" t="str">
        <v/>
      </c>
      <c r="K441" s="41"/>
      <c r="L441" s="9" t="str">
        <v/>
      </c>
      <c r="M441" s="9" t="str">
        <v/>
      </c>
      <c r="N441" s="9" t="str">
        <v/>
      </c>
      <c r="O441" s="9" t="str">
        <v/>
      </c>
      <c r="P441" s="9" t="str">
        <v/>
      </c>
      <c r="Q441" s="9" t="str">
        <v/>
      </c>
      <c r="R441" s="20" t="str">
        <v/>
      </c>
      <c r="S441" s="10" t="str">
        <v/>
      </c>
      <c r="T441" s="10" t="str">
        <v/>
      </c>
      <c r="U441" s="41"/>
      <c r="V441" s="98" t="str">
        <v/>
      </c>
      <c r="W441" s="98" t="str">
        <v/>
      </c>
      <c r="X441" s="98" t="str">
        <v/>
      </c>
      <c r="Y441" s="98" t="str">
        <v/>
      </c>
      <c r="Z441" s="98" t="str">
        <v/>
      </c>
      <c r="AA441" s="102" t="str">
        <v/>
      </c>
      <c r="AB441" s="41"/>
    </row>
    <row r="442" spans="1:28" ht="12.75" customHeight="1" x14ac:dyDescent="0.2">
      <c r="A442" s="6">
        <v>18050</v>
      </c>
      <c r="B442" s="7">
        <v>2.5423728813559254E-2</v>
      </c>
      <c r="C442" s="7" t="str">
        <v/>
      </c>
      <c r="D442" s="7">
        <v>8.7808644166906369E-2</v>
      </c>
      <c r="E442" s="7">
        <v>5.8641209320438037E-2</v>
      </c>
      <c r="F442" s="7">
        <v>4.7604071903004641E-2</v>
      </c>
      <c r="G442" s="7">
        <v>1.3794374815802701E-2</v>
      </c>
      <c r="H442" s="7">
        <v>-8.2987551867220732E-3</v>
      </c>
      <c r="I442" s="8">
        <v>12.1</v>
      </c>
      <c r="J442" s="8" t="str">
        <v/>
      </c>
      <c r="K442" s="41"/>
      <c r="L442" s="9" t="str">
        <v/>
      </c>
      <c r="M442" s="9" t="str">
        <v/>
      </c>
      <c r="N442" s="9" t="str">
        <v/>
      </c>
      <c r="O442" s="9" t="str">
        <v/>
      </c>
      <c r="P442" s="9" t="str">
        <v/>
      </c>
      <c r="Q442" s="9" t="str">
        <v/>
      </c>
      <c r="R442" s="20" t="str">
        <v/>
      </c>
      <c r="S442" s="10" t="str">
        <v/>
      </c>
      <c r="T442" s="10" t="str">
        <v/>
      </c>
      <c r="U442" s="41"/>
      <c r="V442" s="98" t="str">
        <v/>
      </c>
      <c r="W442" s="98" t="str">
        <v/>
      </c>
      <c r="X442" s="98" t="str">
        <v/>
      </c>
      <c r="Y442" s="98" t="str">
        <v/>
      </c>
      <c r="Z442" s="98" t="str">
        <v/>
      </c>
      <c r="AA442" s="102" t="str">
        <v/>
      </c>
      <c r="AB442" s="41"/>
    </row>
    <row r="443" spans="1:28" ht="12.75" customHeight="1" x14ac:dyDescent="0.2">
      <c r="A443" s="6">
        <v>18080</v>
      </c>
      <c r="B443" s="7">
        <v>2.5423728813559254E-2</v>
      </c>
      <c r="C443" s="7" t="str">
        <v/>
      </c>
      <c r="D443" s="7">
        <v>8.3978300323569677E-2</v>
      </c>
      <c r="E443" s="7">
        <v>5.8641209320438037E-2</v>
      </c>
      <c r="F443" s="7">
        <v>4.7604071903004641E-2</v>
      </c>
      <c r="G443" s="7">
        <v>1.3794374815802701E-2</v>
      </c>
      <c r="H443" s="7">
        <v>-2.8688524590163911E-2</v>
      </c>
      <c r="I443" s="8">
        <v>12.1</v>
      </c>
      <c r="J443" s="8" t="str">
        <v/>
      </c>
      <c r="K443" s="41"/>
      <c r="L443" s="9" t="str">
        <v/>
      </c>
      <c r="M443" s="9" t="str">
        <v/>
      </c>
      <c r="N443" s="9" t="str">
        <v/>
      </c>
      <c r="O443" s="9" t="str">
        <v/>
      </c>
      <c r="P443" s="9" t="str">
        <v/>
      </c>
      <c r="Q443" s="9" t="str">
        <v/>
      </c>
      <c r="R443" s="20" t="str">
        <v/>
      </c>
      <c r="S443" s="10" t="str">
        <v/>
      </c>
      <c r="T443" s="10" t="str">
        <v/>
      </c>
      <c r="U443" s="41"/>
      <c r="V443" s="98" t="str">
        <v/>
      </c>
      <c r="W443" s="98" t="str">
        <v/>
      </c>
      <c r="X443" s="98" t="str">
        <v/>
      </c>
      <c r="Y443" s="98" t="str">
        <v/>
      </c>
      <c r="Z443" s="98" t="str">
        <v/>
      </c>
      <c r="AA443" s="102" t="str">
        <v/>
      </c>
      <c r="AB443" s="41"/>
    </row>
    <row r="444" spans="1:28" ht="12.75" customHeight="1" x14ac:dyDescent="0.2">
      <c r="A444" s="6">
        <v>18111</v>
      </c>
      <c r="B444" s="7">
        <v>2.5210084033613356E-2</v>
      </c>
      <c r="C444" s="7" t="str">
        <v/>
      </c>
      <c r="D444" s="7">
        <v>8.3168942840167182E-2</v>
      </c>
      <c r="E444" s="7">
        <v>6.038527349032452E-2</v>
      </c>
      <c r="F444" s="7">
        <v>4.8466657270637814E-2</v>
      </c>
      <c r="G444" s="7">
        <v>1.4211662358358801E-2</v>
      </c>
      <c r="H444" s="7">
        <v>-2.8571428571428581E-2</v>
      </c>
      <c r="I444" s="8">
        <v>12.2</v>
      </c>
      <c r="J444" s="8" t="str">
        <v/>
      </c>
      <c r="K444" s="41"/>
      <c r="L444" s="9" t="str">
        <v/>
      </c>
      <c r="M444" s="9" t="str">
        <v/>
      </c>
      <c r="N444" s="9" t="str">
        <v/>
      </c>
      <c r="O444" s="9" t="str">
        <v/>
      </c>
      <c r="P444" s="9" t="str">
        <v/>
      </c>
      <c r="Q444" s="9" t="str">
        <v/>
      </c>
      <c r="R444" s="20" t="str">
        <v/>
      </c>
      <c r="S444" s="10" t="str">
        <v/>
      </c>
      <c r="T444" s="10" t="str">
        <v/>
      </c>
      <c r="U444" s="41"/>
      <c r="V444" s="98" t="str">
        <v/>
      </c>
      <c r="W444" s="98" t="str">
        <v/>
      </c>
      <c r="X444" s="98" t="str">
        <v/>
      </c>
      <c r="Y444" s="98" t="str">
        <v/>
      </c>
      <c r="Z444" s="98" t="str">
        <v/>
      </c>
      <c r="AA444" s="102" t="str">
        <v/>
      </c>
      <c r="AB444" s="41"/>
    </row>
    <row r="445" spans="1:28" ht="12.75" customHeight="1" x14ac:dyDescent="0.2">
      <c r="A445" s="6">
        <v>18142</v>
      </c>
      <c r="B445" s="7">
        <v>8.2644628099173278E-3</v>
      </c>
      <c r="C445" s="7" t="str">
        <v/>
      </c>
      <c r="D445" s="7">
        <v>8.3168942840167182E-2</v>
      </c>
      <c r="E445" s="7">
        <v>6.038527349032452E-2</v>
      </c>
      <c r="F445" s="7">
        <v>4.8466657270637814E-2</v>
      </c>
      <c r="G445" s="7">
        <v>1.4211662358358801E-2</v>
      </c>
      <c r="H445" s="7">
        <v>-2.4489795918367419E-2</v>
      </c>
      <c r="I445" s="8">
        <v>12.2</v>
      </c>
      <c r="J445" s="8" t="str">
        <v/>
      </c>
      <c r="K445" s="41"/>
      <c r="L445" s="9" t="str">
        <v/>
      </c>
      <c r="M445" s="9" t="str">
        <v/>
      </c>
      <c r="N445" s="9" t="str">
        <v/>
      </c>
      <c r="O445" s="9" t="str">
        <v/>
      </c>
      <c r="P445" s="9" t="str">
        <v/>
      </c>
      <c r="Q445" s="9" t="str">
        <v/>
      </c>
      <c r="R445" s="20" t="str">
        <v/>
      </c>
      <c r="S445" s="10" t="str">
        <v/>
      </c>
      <c r="T445" s="10" t="str">
        <v/>
      </c>
      <c r="U445" s="41"/>
      <c r="V445" s="98" t="str">
        <v/>
      </c>
      <c r="W445" s="98" t="str">
        <v/>
      </c>
      <c r="X445" s="98" t="str">
        <v/>
      </c>
      <c r="Y445" s="98" t="str">
        <v/>
      </c>
      <c r="Z445" s="98" t="str">
        <v/>
      </c>
      <c r="AA445" s="102" t="str">
        <v/>
      </c>
      <c r="AB445" s="41"/>
    </row>
    <row r="446" spans="1:28" ht="12.75" customHeight="1" x14ac:dyDescent="0.2">
      <c r="A446" s="6">
        <v>18172</v>
      </c>
      <c r="B446" s="7">
        <v>1.6528925619834878E-2</v>
      </c>
      <c r="C446" s="7" t="str">
        <v/>
      </c>
      <c r="D446" s="7">
        <v>8.2375099041484212E-2</v>
      </c>
      <c r="E446" s="7">
        <v>6.2117938410580331E-2</v>
      </c>
      <c r="F446" s="7">
        <v>4.6600772299310922E-2</v>
      </c>
      <c r="G446" s="7">
        <v>1.4077409627762494E-2</v>
      </c>
      <c r="H446" s="7">
        <v>-2.8688524590163911E-2</v>
      </c>
      <c r="I446" s="8">
        <v>12.3</v>
      </c>
      <c r="J446" s="8" t="str">
        <v/>
      </c>
      <c r="K446" s="41"/>
      <c r="L446" s="9" t="str">
        <v/>
      </c>
      <c r="M446" s="9" t="str">
        <v/>
      </c>
      <c r="N446" s="9" t="str">
        <v/>
      </c>
      <c r="O446" s="9" t="str">
        <v/>
      </c>
      <c r="P446" s="9" t="str">
        <v/>
      </c>
      <c r="Q446" s="9" t="str">
        <v/>
      </c>
      <c r="R446" s="20" t="str">
        <v/>
      </c>
      <c r="S446" s="10" t="str">
        <v/>
      </c>
      <c r="T446" s="10" t="str">
        <v/>
      </c>
      <c r="U446" s="41"/>
      <c r="V446" s="98" t="str">
        <v/>
      </c>
      <c r="W446" s="98" t="str">
        <v/>
      </c>
      <c r="X446" s="98" t="str">
        <v/>
      </c>
      <c r="Y446" s="98" t="str">
        <v/>
      </c>
      <c r="Z446" s="98" t="str">
        <v/>
      </c>
      <c r="AA446" s="102" t="str">
        <v/>
      </c>
      <c r="AB446" s="41"/>
    </row>
    <row r="447" spans="1:28" ht="12.75" customHeight="1" x14ac:dyDescent="0.2">
      <c r="A447" s="6">
        <v>18203</v>
      </c>
      <c r="B447" s="7">
        <v>1.6528925619834878E-2</v>
      </c>
      <c r="C447" s="7" t="str">
        <v/>
      </c>
      <c r="D447" s="7">
        <v>8.2375099041484212E-2</v>
      </c>
      <c r="E447" s="7">
        <v>6.2117938410580331E-2</v>
      </c>
      <c r="F447" s="7">
        <v>4.6600772299310922E-2</v>
      </c>
      <c r="G447" s="7">
        <v>1.4077409627762494E-2</v>
      </c>
      <c r="H447" s="7">
        <v>-1.6528925619834656E-2</v>
      </c>
      <c r="I447" s="8">
        <v>12.3</v>
      </c>
      <c r="J447" s="8" t="str">
        <v/>
      </c>
      <c r="K447" s="41"/>
      <c r="L447" s="9" t="str">
        <v/>
      </c>
      <c r="M447" s="9" t="str">
        <v/>
      </c>
      <c r="N447" s="9" t="str">
        <v/>
      </c>
      <c r="O447" s="9" t="str">
        <v/>
      </c>
      <c r="P447" s="9" t="str">
        <v/>
      </c>
      <c r="Q447" s="9" t="str">
        <v/>
      </c>
      <c r="R447" s="20" t="str">
        <v/>
      </c>
      <c r="S447" s="10" t="str">
        <v/>
      </c>
      <c r="T447" s="10" t="str">
        <v/>
      </c>
      <c r="U447" s="41"/>
      <c r="V447" s="98" t="str">
        <v/>
      </c>
      <c r="W447" s="98" t="str">
        <v/>
      </c>
      <c r="X447" s="98" t="str">
        <v/>
      </c>
      <c r="Y447" s="98" t="str">
        <v/>
      </c>
      <c r="Z447" s="98" t="str">
        <v/>
      </c>
      <c r="AA447" s="102" t="str">
        <v/>
      </c>
      <c r="AB447" s="41"/>
    </row>
    <row r="448" spans="1:28" ht="12.75" customHeight="1" x14ac:dyDescent="0.2">
      <c r="A448" s="6">
        <v>18233</v>
      </c>
      <c r="B448" s="7">
        <v>8.2644628099173278E-3</v>
      </c>
      <c r="C448" s="7" t="str">
        <v/>
      </c>
      <c r="D448" s="7">
        <v>7.943384786032226E-2</v>
      </c>
      <c r="E448" s="7">
        <v>6.2731281549329498E-2</v>
      </c>
      <c r="F448" s="7">
        <v>4.5746748207988519E-2</v>
      </c>
      <c r="G448" s="7">
        <v>1.3121656303328511E-2</v>
      </c>
      <c r="H448" s="7">
        <v>-2.0746887966805017E-2</v>
      </c>
      <c r="I448" s="8">
        <v>12.2</v>
      </c>
      <c r="J448" s="8" t="str">
        <v/>
      </c>
      <c r="K448" s="41"/>
      <c r="L448" s="9" t="str">
        <v/>
      </c>
      <c r="M448" s="9" t="str">
        <v/>
      </c>
      <c r="N448" s="9" t="str">
        <v/>
      </c>
      <c r="O448" s="9" t="str">
        <v/>
      </c>
      <c r="P448" s="9" t="str">
        <v/>
      </c>
      <c r="Q448" s="9" t="str">
        <v/>
      </c>
      <c r="R448" s="20" t="str">
        <v/>
      </c>
      <c r="S448" s="10" t="str">
        <v/>
      </c>
      <c r="T448" s="10" t="str">
        <v/>
      </c>
      <c r="U448" s="41"/>
      <c r="V448" s="98" t="str">
        <v/>
      </c>
      <c r="W448" s="98" t="str">
        <v/>
      </c>
      <c r="X448" s="98" t="str">
        <v/>
      </c>
      <c r="Y448" s="98" t="str">
        <v/>
      </c>
      <c r="Z448" s="98" t="str">
        <v/>
      </c>
      <c r="AA448" s="102" t="str">
        <v/>
      </c>
      <c r="AB448" s="41"/>
    </row>
    <row r="449" spans="1:28" ht="12.75" customHeight="1" x14ac:dyDescent="0.2">
      <c r="A449" s="6">
        <v>18264</v>
      </c>
      <c r="B449" s="7">
        <v>0</v>
      </c>
      <c r="C449" s="7" t="str">
        <v/>
      </c>
      <c r="D449" s="7">
        <v>7.6476480033257355E-2</v>
      </c>
      <c r="E449" s="7">
        <v>6.0983358792662923E-2</v>
      </c>
      <c r="F449" s="7">
        <v>4.4886400540278704E-2</v>
      </c>
      <c r="G449" s="7">
        <v>1.2704817233181842E-2</v>
      </c>
      <c r="H449" s="7">
        <v>-2.083333333333337E-2</v>
      </c>
      <c r="I449" s="8">
        <v>12.1</v>
      </c>
      <c r="J449" s="8" t="str">
        <v/>
      </c>
      <c r="K449" s="41"/>
      <c r="L449" s="9" t="str">
        <v/>
      </c>
      <c r="M449" s="9" t="str">
        <v/>
      </c>
      <c r="N449" s="9" t="str">
        <v/>
      </c>
      <c r="O449" s="9" t="str">
        <v/>
      </c>
      <c r="P449" s="9" t="str">
        <v/>
      </c>
      <c r="Q449" s="9" t="str">
        <v/>
      </c>
      <c r="R449" s="20" t="str">
        <v/>
      </c>
      <c r="S449" s="10" t="str">
        <v/>
      </c>
      <c r="T449" s="10" t="str">
        <v/>
      </c>
      <c r="U449" s="41"/>
      <c r="V449" s="98" t="str">
        <v/>
      </c>
      <c r="W449" s="98" t="str">
        <v/>
      </c>
      <c r="X449" s="98" t="str">
        <v/>
      </c>
      <c r="Y449" s="98" t="str">
        <v/>
      </c>
      <c r="Z449" s="98" t="str">
        <v/>
      </c>
      <c r="AA449" s="102" t="str">
        <v/>
      </c>
      <c r="AB449" s="41"/>
    </row>
    <row r="450" spans="1:28" ht="12.75" customHeight="1" x14ac:dyDescent="0.2">
      <c r="A450" s="6">
        <v>18295</v>
      </c>
      <c r="B450" s="7">
        <v>8.2644628099173278E-3</v>
      </c>
      <c r="C450" s="7" t="str">
        <v/>
      </c>
      <c r="D450" s="7">
        <v>7.943384786032226E-2</v>
      </c>
      <c r="E450" s="7">
        <v>6.038527349032452E-2</v>
      </c>
      <c r="F450" s="7">
        <v>4.5746748207988519E-2</v>
      </c>
      <c r="G450" s="7">
        <v>1.3121656303328511E-2</v>
      </c>
      <c r="H450" s="7">
        <v>-1.2605042016806789E-2</v>
      </c>
      <c r="I450" s="8">
        <v>12.2</v>
      </c>
      <c r="J450" s="8" t="str">
        <v/>
      </c>
      <c r="K450" s="41"/>
      <c r="L450" s="9" t="str">
        <v/>
      </c>
      <c r="M450" s="9" t="str">
        <v/>
      </c>
      <c r="N450" s="9" t="str">
        <v/>
      </c>
      <c r="O450" s="9" t="str">
        <v/>
      </c>
      <c r="P450" s="9" t="str">
        <v/>
      </c>
      <c r="Q450" s="9" t="str">
        <v/>
      </c>
      <c r="R450" s="20" t="str">
        <v/>
      </c>
      <c r="S450" s="10" t="str">
        <v/>
      </c>
      <c r="T450" s="10" t="str">
        <v/>
      </c>
      <c r="U450" s="41"/>
      <c r="V450" s="98" t="str">
        <v/>
      </c>
      <c r="W450" s="98" t="str">
        <v/>
      </c>
      <c r="X450" s="98" t="str">
        <v/>
      </c>
      <c r="Y450" s="98" t="str">
        <v/>
      </c>
      <c r="Z450" s="98" t="str">
        <v/>
      </c>
      <c r="AA450" s="102" t="str">
        <v/>
      </c>
      <c r="AB450" s="41"/>
    </row>
    <row r="451" spans="1:28" ht="12.75" customHeight="1" x14ac:dyDescent="0.2">
      <c r="A451" s="6">
        <v>18323</v>
      </c>
      <c r="B451" s="7">
        <v>1.6528925619834878E-2</v>
      </c>
      <c r="C451" s="7" t="str">
        <v/>
      </c>
      <c r="D451" s="7">
        <v>7.8680957339111846E-2</v>
      </c>
      <c r="E451" s="7">
        <v>6.2117938410580331E-2</v>
      </c>
      <c r="F451" s="7">
        <v>4.5268353743517897E-2</v>
      </c>
      <c r="G451" s="7">
        <v>1.4077409627762494E-2</v>
      </c>
      <c r="H451" s="7">
        <v>-8.4033613445377853E-3</v>
      </c>
      <c r="I451" s="8">
        <v>12.3</v>
      </c>
      <c r="J451" s="8" t="str">
        <v/>
      </c>
      <c r="K451" s="41"/>
      <c r="L451" s="9" t="str">
        <v/>
      </c>
      <c r="M451" s="9" t="str">
        <v/>
      </c>
      <c r="N451" s="9" t="str">
        <v/>
      </c>
      <c r="O451" s="9" t="str">
        <v/>
      </c>
      <c r="P451" s="9" t="str">
        <v/>
      </c>
      <c r="Q451" s="9" t="str">
        <v/>
      </c>
      <c r="R451" s="20" t="str">
        <v/>
      </c>
      <c r="S451" s="10" t="str">
        <v/>
      </c>
      <c r="T451" s="10" t="str">
        <v/>
      </c>
      <c r="U451" s="41"/>
      <c r="V451" s="98" t="str">
        <v/>
      </c>
      <c r="W451" s="98" t="str">
        <v/>
      </c>
      <c r="X451" s="98" t="str">
        <v/>
      </c>
      <c r="Y451" s="98" t="str">
        <v/>
      </c>
      <c r="Z451" s="98" t="str">
        <v/>
      </c>
      <c r="AA451" s="102" t="str">
        <v/>
      </c>
      <c r="AB451" s="41"/>
    </row>
    <row r="452" spans="1:28" ht="12.75" customHeight="1" x14ac:dyDescent="0.2">
      <c r="A452" s="6">
        <v>18354</v>
      </c>
      <c r="B452" s="7">
        <v>1.6528925619834878E-2</v>
      </c>
      <c r="C452" s="7" t="str">
        <v/>
      </c>
      <c r="D452" s="7">
        <v>7.5036737139838161E-2</v>
      </c>
      <c r="E452" s="7">
        <v>6.2117938410580331E-2</v>
      </c>
      <c r="F452" s="7">
        <v>4.5268353743517897E-2</v>
      </c>
      <c r="G452" s="7">
        <v>1.4625713095914872E-2</v>
      </c>
      <c r="H452" s="7">
        <v>-1.2552301255229992E-2</v>
      </c>
      <c r="I452" s="8">
        <v>12.3</v>
      </c>
      <c r="J452" s="8" t="str">
        <v/>
      </c>
      <c r="K452" s="41"/>
      <c r="L452" s="9" t="str">
        <v/>
      </c>
      <c r="M452" s="9" t="str">
        <v/>
      </c>
      <c r="N452" s="9" t="str">
        <v/>
      </c>
      <c r="O452" s="9" t="str">
        <v/>
      </c>
      <c r="P452" s="9" t="str">
        <v/>
      </c>
      <c r="Q452" s="9" t="str">
        <v/>
      </c>
      <c r="R452" s="20" t="str">
        <v/>
      </c>
      <c r="S452" s="10" t="str">
        <v/>
      </c>
      <c r="T452" s="10" t="str">
        <v/>
      </c>
      <c r="U452" s="41"/>
      <c r="V452" s="98" t="str">
        <v/>
      </c>
      <c r="W452" s="98" t="str">
        <v/>
      </c>
      <c r="X452" s="98" t="str">
        <v/>
      </c>
      <c r="Y452" s="98" t="str">
        <v/>
      </c>
      <c r="Z452" s="98" t="str">
        <v/>
      </c>
      <c r="AA452" s="102" t="str">
        <v/>
      </c>
      <c r="AB452" s="41"/>
    </row>
    <row r="453" spans="1:28" ht="12.75" customHeight="1" x14ac:dyDescent="0.2">
      <c r="A453" s="6">
        <v>18384</v>
      </c>
      <c r="B453" s="7">
        <v>1.6528925619834878E-2</v>
      </c>
      <c r="C453" s="7" t="str">
        <v/>
      </c>
      <c r="D453" s="7">
        <v>6.7893424940388414E-2</v>
      </c>
      <c r="E453" s="7">
        <v>6.2117938410580331E-2</v>
      </c>
      <c r="F453" s="7">
        <v>4.5268353743517897E-2</v>
      </c>
      <c r="G453" s="7">
        <v>1.4625713095914872E-2</v>
      </c>
      <c r="H453" s="7">
        <v>-4.2016806722690037E-3</v>
      </c>
      <c r="I453" s="8">
        <v>12.3</v>
      </c>
      <c r="J453" s="8" t="str">
        <v/>
      </c>
      <c r="K453" s="41"/>
      <c r="L453" s="9" t="str">
        <v/>
      </c>
      <c r="M453" s="9" t="str">
        <v/>
      </c>
      <c r="N453" s="9" t="str">
        <v/>
      </c>
      <c r="O453" s="9" t="str">
        <v/>
      </c>
      <c r="P453" s="9" t="str">
        <v/>
      </c>
      <c r="Q453" s="9" t="str">
        <v/>
      </c>
      <c r="R453" s="20" t="str">
        <v/>
      </c>
      <c r="S453" s="10" t="str">
        <v/>
      </c>
      <c r="T453" s="10" t="str">
        <v/>
      </c>
      <c r="U453" s="41"/>
      <c r="V453" s="98" t="str">
        <v/>
      </c>
      <c r="W453" s="98" t="str">
        <v/>
      </c>
      <c r="X453" s="98" t="str">
        <v/>
      </c>
      <c r="Y453" s="98" t="str">
        <v/>
      </c>
      <c r="Z453" s="98" t="str">
        <v/>
      </c>
      <c r="AA453" s="102" t="str">
        <v/>
      </c>
      <c r="AB453" s="41"/>
    </row>
    <row r="454" spans="1:28" ht="12.75" customHeight="1" x14ac:dyDescent="0.2">
      <c r="A454" s="6">
        <v>18415</v>
      </c>
      <c r="B454" s="7">
        <v>1.6528925619834878E-2</v>
      </c>
      <c r="C454" s="7" t="str">
        <v/>
      </c>
      <c r="D454" s="7">
        <v>6.4392109888903093E-2</v>
      </c>
      <c r="E454" s="7">
        <v>5.9798881475112475E-2</v>
      </c>
      <c r="F454" s="7">
        <v>4.5268353743517897E-2</v>
      </c>
      <c r="G454" s="7">
        <v>1.4625713095914872E-2</v>
      </c>
      <c r="H454" s="7">
        <v>-4.1841004184099972E-3</v>
      </c>
      <c r="I454" s="8">
        <v>12.3</v>
      </c>
      <c r="J454" s="8" t="str">
        <v/>
      </c>
      <c r="K454" s="41"/>
      <c r="L454" s="9" t="str">
        <v/>
      </c>
      <c r="M454" s="9" t="str">
        <v/>
      </c>
      <c r="N454" s="9" t="str">
        <v/>
      </c>
      <c r="O454" s="9" t="str">
        <v/>
      </c>
      <c r="P454" s="9" t="str">
        <v/>
      </c>
      <c r="Q454" s="9" t="str">
        <v/>
      </c>
      <c r="R454" s="20" t="str">
        <v/>
      </c>
      <c r="S454" s="10" t="str">
        <v/>
      </c>
      <c r="T454" s="10" t="str">
        <v/>
      </c>
      <c r="U454" s="41"/>
      <c r="V454" s="98" t="str">
        <v/>
      </c>
      <c r="W454" s="98" t="str">
        <v/>
      </c>
      <c r="X454" s="98" t="str">
        <v/>
      </c>
      <c r="Y454" s="98" t="str">
        <v/>
      </c>
      <c r="Z454" s="98" t="str">
        <v/>
      </c>
      <c r="AA454" s="102" t="str">
        <v/>
      </c>
      <c r="AB454" s="41"/>
    </row>
    <row r="455" spans="1:28" ht="12.75" customHeight="1" x14ac:dyDescent="0.2">
      <c r="A455" s="6">
        <v>18445</v>
      </c>
      <c r="B455" s="7">
        <v>2.4793388429752206E-2</v>
      </c>
      <c r="C455" s="7" t="str">
        <v/>
      </c>
      <c r="D455" s="7">
        <v>6.3803676285385302E-2</v>
      </c>
      <c r="E455" s="7">
        <v>6.1516554805442603E-2</v>
      </c>
      <c r="F455" s="7">
        <v>4.4800014160264245E-2</v>
      </c>
      <c r="G455" s="7">
        <v>1.5036578147137991E-2</v>
      </c>
      <c r="H455" s="7">
        <v>1.6877637130801704E-2</v>
      </c>
      <c r="I455" s="8">
        <v>12.4</v>
      </c>
      <c r="J455" s="8" t="str">
        <v/>
      </c>
      <c r="K455" s="41"/>
      <c r="L455" s="9" t="str">
        <v/>
      </c>
      <c r="M455" s="9" t="str">
        <v/>
      </c>
      <c r="N455" s="9" t="str">
        <v/>
      </c>
      <c r="O455" s="9" t="str">
        <v/>
      </c>
      <c r="P455" s="9" t="str">
        <v/>
      </c>
      <c r="Q455" s="9" t="str">
        <v/>
      </c>
      <c r="R455" s="20" t="str">
        <v/>
      </c>
      <c r="S455" s="10" t="str">
        <v/>
      </c>
      <c r="T455" s="10" t="str">
        <v/>
      </c>
      <c r="U455" s="41"/>
      <c r="V455" s="98" t="str">
        <v/>
      </c>
      <c r="W455" s="98" t="str">
        <v/>
      </c>
      <c r="X455" s="98" t="str">
        <v/>
      </c>
      <c r="Y455" s="98" t="str">
        <v/>
      </c>
      <c r="Z455" s="98" t="str">
        <v/>
      </c>
      <c r="AA455" s="102" t="str">
        <v/>
      </c>
      <c r="AB455" s="41"/>
    </row>
    <row r="456" spans="1:28" ht="12.75" customHeight="1" x14ac:dyDescent="0.2">
      <c r="A456" s="6">
        <v>18476</v>
      </c>
      <c r="B456" s="7">
        <v>2.4590163934426368E-2</v>
      </c>
      <c r="C456" s="7" t="str">
        <v/>
      </c>
      <c r="D456" s="7">
        <v>6.6655710513139566E-2</v>
      </c>
      <c r="E456" s="7">
        <v>6.322318187613063E-2</v>
      </c>
      <c r="F456" s="7">
        <v>4.5639552591273169E-2</v>
      </c>
      <c r="G456" s="7">
        <v>1.5444307419179903E-2</v>
      </c>
      <c r="H456" s="7">
        <v>2.1008403361344463E-2</v>
      </c>
      <c r="I456" s="8">
        <v>12.5</v>
      </c>
      <c r="J456" s="8" t="str">
        <v/>
      </c>
      <c r="K456" s="41"/>
      <c r="L456" s="9" t="str">
        <v/>
      </c>
      <c r="M456" s="9" t="str">
        <v/>
      </c>
      <c r="N456" s="9" t="str">
        <v/>
      </c>
      <c r="O456" s="9" t="str">
        <v/>
      </c>
      <c r="P456" s="9" t="str">
        <v/>
      </c>
      <c r="Q456" s="9" t="str">
        <v/>
      </c>
      <c r="R456" s="20" t="str">
        <v/>
      </c>
      <c r="S456" s="10" t="str">
        <v/>
      </c>
      <c r="T456" s="10" t="str">
        <v/>
      </c>
      <c r="U456" s="41"/>
      <c r="V456" s="98" t="str">
        <v/>
      </c>
      <c r="W456" s="98" t="str">
        <v/>
      </c>
      <c r="X456" s="98" t="str">
        <v/>
      </c>
      <c r="Y456" s="98" t="str">
        <v/>
      </c>
      <c r="Z456" s="98" t="str">
        <v/>
      </c>
      <c r="AA456" s="102" t="str">
        <v/>
      </c>
      <c r="AB456" s="41"/>
    </row>
    <row r="457" spans="1:28" ht="12.75" customHeight="1" x14ac:dyDescent="0.2">
      <c r="A457" s="6">
        <v>18507</v>
      </c>
      <c r="B457" s="7">
        <v>4.0983606557376984E-2</v>
      </c>
      <c r="C457" s="7" t="str">
        <v/>
      </c>
      <c r="D457" s="7">
        <v>6.2101328089774643E-2</v>
      </c>
      <c r="E457" s="7">
        <v>6.660392797243464E-2</v>
      </c>
      <c r="F457" s="7">
        <v>4.6000447202630301E-2</v>
      </c>
      <c r="G457" s="7">
        <v>1.7936496807493318E-2</v>
      </c>
      <c r="H457" s="7">
        <v>2.0920502092050208E-2</v>
      </c>
      <c r="I457" s="8">
        <v>12.7</v>
      </c>
      <c r="J457" s="8" t="str">
        <v/>
      </c>
      <c r="K457" s="41"/>
      <c r="L457" s="9" t="str">
        <v/>
      </c>
      <c r="M457" s="9" t="str">
        <v/>
      </c>
      <c r="N457" s="9" t="str">
        <v/>
      </c>
      <c r="O457" s="9" t="str">
        <v/>
      </c>
      <c r="P457" s="9" t="str">
        <v/>
      </c>
      <c r="Q457" s="9" t="str">
        <v/>
      </c>
      <c r="R457" s="20" t="str">
        <v/>
      </c>
      <c r="S457" s="10" t="str">
        <v/>
      </c>
      <c r="T457" s="10" t="str">
        <v/>
      </c>
      <c r="U457" s="41"/>
      <c r="V457" s="98" t="str">
        <v/>
      </c>
      <c r="W457" s="98" t="str">
        <v/>
      </c>
      <c r="X457" s="98" t="str">
        <v/>
      </c>
      <c r="Y457" s="98" t="str">
        <v/>
      </c>
      <c r="Z457" s="98" t="str">
        <v/>
      </c>
      <c r="AA457" s="102" t="str">
        <v/>
      </c>
      <c r="AB457" s="41"/>
    </row>
    <row r="458" spans="1:28" ht="12.75" customHeight="1" x14ac:dyDescent="0.2">
      <c r="A458" s="6">
        <v>18537</v>
      </c>
      <c r="B458" s="7">
        <v>4.8780487804878092E-2</v>
      </c>
      <c r="C458" s="7" t="str">
        <v/>
      </c>
      <c r="D458" s="7">
        <v>6.1016126736148646E-2</v>
      </c>
      <c r="E458" s="7">
        <v>6.9942346731201255E-2</v>
      </c>
      <c r="F458" s="7">
        <v>4.7636133727363195E-2</v>
      </c>
      <c r="G458" s="7">
        <v>1.8732086619007271E-2</v>
      </c>
      <c r="H458" s="7">
        <v>3.7974683544303778E-2</v>
      </c>
      <c r="I458" s="8">
        <v>12.9</v>
      </c>
      <c r="J458" s="8" t="str">
        <v/>
      </c>
      <c r="K458" s="41"/>
      <c r="L458" s="9" t="str">
        <v/>
      </c>
      <c r="M458" s="9" t="str">
        <v/>
      </c>
      <c r="N458" s="9" t="str">
        <v/>
      </c>
      <c r="O458" s="9" t="str">
        <v/>
      </c>
      <c r="P458" s="9" t="str">
        <v/>
      </c>
      <c r="Q458" s="9" t="str">
        <v/>
      </c>
      <c r="R458" s="20" t="str">
        <v/>
      </c>
      <c r="S458" s="10" t="str">
        <v/>
      </c>
      <c r="T458" s="10" t="str">
        <v/>
      </c>
      <c r="U458" s="41"/>
      <c r="V458" s="98" t="str">
        <v/>
      </c>
      <c r="W458" s="98" t="str">
        <v/>
      </c>
      <c r="X458" s="98" t="str">
        <v/>
      </c>
      <c r="Y458" s="98" t="str">
        <v/>
      </c>
      <c r="Z458" s="98" t="str">
        <v/>
      </c>
      <c r="AA458" s="102" t="str">
        <v/>
      </c>
      <c r="AB458" s="41"/>
    </row>
    <row r="459" spans="1:28" ht="12.75" customHeight="1" x14ac:dyDescent="0.2">
      <c r="A459" s="6">
        <v>18568</v>
      </c>
      <c r="B459" s="7">
        <v>4.8780487804878092E-2</v>
      </c>
      <c r="C459" s="7" t="str">
        <v/>
      </c>
      <c r="D459" s="7">
        <v>5.7761455592694855E-2</v>
      </c>
      <c r="E459" s="7">
        <v>6.9942346731201255E-2</v>
      </c>
      <c r="F459" s="7">
        <v>4.7636133727363195E-2</v>
      </c>
      <c r="G459" s="7">
        <v>1.8732086619007271E-2</v>
      </c>
      <c r="H459" s="7">
        <v>3.7815126050420034E-2</v>
      </c>
      <c r="I459" s="8">
        <v>12.9</v>
      </c>
      <c r="J459" s="8" t="str">
        <v/>
      </c>
      <c r="K459" s="41"/>
      <c r="L459" s="9" t="str">
        <v/>
      </c>
      <c r="M459" s="9" t="str">
        <v/>
      </c>
      <c r="N459" s="9" t="str">
        <v/>
      </c>
      <c r="O459" s="9" t="str">
        <v/>
      </c>
      <c r="P459" s="9" t="str">
        <v/>
      </c>
      <c r="Q459" s="9" t="str">
        <v/>
      </c>
      <c r="R459" s="20" t="str">
        <v/>
      </c>
      <c r="S459" s="10" t="str">
        <v/>
      </c>
      <c r="T459" s="10" t="str">
        <v/>
      </c>
      <c r="U459" s="41"/>
      <c r="V459" s="98" t="str">
        <v/>
      </c>
      <c r="W459" s="98" t="str">
        <v/>
      </c>
      <c r="X459" s="98" t="str">
        <v/>
      </c>
      <c r="Y459" s="98" t="str">
        <v/>
      </c>
      <c r="Z459" s="98" t="str">
        <v/>
      </c>
      <c r="AA459" s="102" t="str">
        <v/>
      </c>
      <c r="AB459" s="41"/>
    </row>
    <row r="460" spans="1:28" ht="12.75" customHeight="1" x14ac:dyDescent="0.2">
      <c r="A460" s="6">
        <v>18598</v>
      </c>
      <c r="B460" s="7">
        <v>5.7377049180328044E-2</v>
      </c>
      <c r="C460" s="7" t="str">
        <v/>
      </c>
      <c r="D460" s="7">
        <v>5.1369991663735792E-2</v>
      </c>
      <c r="E460" s="7">
        <v>6.9942346731201255E-2</v>
      </c>
      <c r="F460" s="7">
        <v>4.635146280376401E-2</v>
      </c>
      <c r="G460" s="7">
        <v>1.9307810214292731E-2</v>
      </c>
      <c r="H460" s="7">
        <v>5.9322033898304927E-2</v>
      </c>
      <c r="I460" s="8">
        <v>12.9</v>
      </c>
      <c r="J460" s="8" t="str">
        <v/>
      </c>
      <c r="K460" s="41"/>
      <c r="L460" s="9" t="str">
        <v/>
      </c>
      <c r="M460" s="9" t="str">
        <v/>
      </c>
      <c r="N460" s="9" t="str">
        <v/>
      </c>
      <c r="O460" s="9" t="str">
        <v/>
      </c>
      <c r="P460" s="9" t="str">
        <v/>
      </c>
      <c r="Q460" s="9" t="str">
        <v/>
      </c>
      <c r="R460" s="20" t="str">
        <v/>
      </c>
      <c r="S460" s="10" t="str">
        <v/>
      </c>
      <c r="T460" s="10" t="str">
        <v/>
      </c>
      <c r="U460" s="41"/>
      <c r="V460" s="98" t="str">
        <v/>
      </c>
      <c r="W460" s="98" t="str">
        <v/>
      </c>
      <c r="X460" s="98" t="str">
        <v/>
      </c>
      <c r="Y460" s="98" t="str">
        <v/>
      </c>
      <c r="Z460" s="98" t="str">
        <v/>
      </c>
      <c r="AA460" s="102" t="str">
        <v/>
      </c>
      <c r="AB460" s="41"/>
    </row>
    <row r="461" spans="1:28" ht="12.75" customHeight="1" x14ac:dyDescent="0.2">
      <c r="A461" s="6">
        <v>18629</v>
      </c>
      <c r="B461" s="7">
        <v>7.4380165289256173E-2</v>
      </c>
      <c r="C461" s="7" t="str">
        <v/>
      </c>
      <c r="D461" s="7">
        <v>5.0933194774384516E-2</v>
      </c>
      <c r="E461" s="7">
        <v>7.1596052225361806E-2</v>
      </c>
      <c r="F461" s="7">
        <v>4.7159772276368139E-2</v>
      </c>
      <c r="G461" s="7">
        <v>2.0284302693966083E-2</v>
      </c>
      <c r="H461" s="7">
        <v>8.085106382978724E-2</v>
      </c>
      <c r="I461" s="8">
        <v>13</v>
      </c>
      <c r="J461" s="8" t="str">
        <v/>
      </c>
      <c r="K461" s="41"/>
      <c r="L461" s="9" t="str">
        <v/>
      </c>
      <c r="M461" s="9" t="str">
        <v/>
      </c>
      <c r="N461" s="9" t="str">
        <v/>
      </c>
      <c r="O461" s="9" t="str">
        <v/>
      </c>
      <c r="P461" s="9" t="str">
        <v/>
      </c>
      <c r="Q461" s="9" t="str">
        <v/>
      </c>
      <c r="R461" s="20" t="str">
        <v/>
      </c>
      <c r="S461" s="10" t="str">
        <v/>
      </c>
      <c r="T461" s="10" t="str">
        <v/>
      </c>
      <c r="U461" s="41"/>
      <c r="V461" s="98" t="str">
        <v/>
      </c>
      <c r="W461" s="98" t="str">
        <v/>
      </c>
      <c r="X461" s="98" t="str">
        <v/>
      </c>
      <c r="Y461" s="98" t="str">
        <v/>
      </c>
      <c r="Z461" s="98" t="str">
        <v/>
      </c>
      <c r="AA461" s="102" t="str">
        <v/>
      </c>
      <c r="AB461" s="41"/>
    </row>
    <row r="462" spans="1:28" ht="12.75" customHeight="1" x14ac:dyDescent="0.2">
      <c r="A462" s="6">
        <v>18660</v>
      </c>
      <c r="B462" s="7">
        <v>9.0163934426229719E-2</v>
      </c>
      <c r="C462" s="7" t="str">
        <v/>
      </c>
      <c r="D462" s="7">
        <v>5.2726599609396629E-2</v>
      </c>
      <c r="E462" s="7">
        <v>7.6496848456413247E-2</v>
      </c>
      <c r="F462" s="7">
        <v>4.9551560910678027E-2</v>
      </c>
      <c r="G462" s="7">
        <v>2.2039449774243547E-2</v>
      </c>
      <c r="H462" s="7">
        <v>9.3617021276595658E-2</v>
      </c>
      <c r="I462" s="8">
        <v>13.3</v>
      </c>
      <c r="J462" s="8" t="str">
        <v/>
      </c>
      <c r="K462" s="41"/>
      <c r="L462" s="9" t="str">
        <v/>
      </c>
      <c r="M462" s="9" t="str">
        <v/>
      </c>
      <c r="N462" s="9" t="str">
        <v/>
      </c>
      <c r="O462" s="9" t="str">
        <v/>
      </c>
      <c r="P462" s="9" t="str">
        <v/>
      </c>
      <c r="Q462" s="9" t="str">
        <v/>
      </c>
      <c r="R462" s="20" t="str">
        <v/>
      </c>
      <c r="S462" s="10" t="str">
        <v/>
      </c>
      <c r="T462" s="10" t="str">
        <v/>
      </c>
      <c r="U462" s="41"/>
      <c r="V462" s="98" t="str">
        <v/>
      </c>
      <c r="W462" s="98" t="str">
        <v/>
      </c>
      <c r="X462" s="98" t="str">
        <v/>
      </c>
      <c r="Y462" s="98" t="str">
        <v/>
      </c>
      <c r="Z462" s="98" t="str">
        <v/>
      </c>
      <c r="AA462" s="102" t="str">
        <v/>
      </c>
      <c r="AB462" s="41"/>
    </row>
    <row r="463" spans="1:28" ht="12.75" customHeight="1" x14ac:dyDescent="0.2">
      <c r="A463" s="6">
        <v>18688</v>
      </c>
      <c r="B463" s="7">
        <v>8.9430894308943021E-2</v>
      </c>
      <c r="C463" s="7" t="str">
        <v/>
      </c>
      <c r="D463" s="7">
        <v>5.5358427060717252E-2</v>
      </c>
      <c r="E463" s="7">
        <v>7.8110794010035844E-2</v>
      </c>
      <c r="F463" s="7">
        <v>5.0338040057319455E-2</v>
      </c>
      <c r="G463" s="7">
        <v>2.3020399031601579E-2</v>
      </c>
      <c r="H463" s="7">
        <v>9.3220338983050821E-2</v>
      </c>
      <c r="I463" s="8">
        <v>13.4</v>
      </c>
      <c r="J463" s="8" t="str">
        <v/>
      </c>
      <c r="K463" s="41"/>
      <c r="L463" s="9" t="str">
        <v/>
      </c>
      <c r="M463" s="9" t="str">
        <v/>
      </c>
      <c r="N463" s="9" t="str">
        <v/>
      </c>
      <c r="O463" s="9" t="str">
        <v/>
      </c>
      <c r="P463" s="9" t="str">
        <v/>
      </c>
      <c r="Q463" s="9" t="str">
        <v/>
      </c>
      <c r="R463" s="20" t="str">
        <v/>
      </c>
      <c r="S463" s="10" t="str">
        <v/>
      </c>
      <c r="T463" s="10" t="str">
        <v/>
      </c>
      <c r="U463" s="41"/>
      <c r="V463" s="98" t="str">
        <v/>
      </c>
      <c r="W463" s="98" t="str">
        <v/>
      </c>
      <c r="X463" s="98" t="str">
        <v/>
      </c>
      <c r="Y463" s="98" t="str">
        <v/>
      </c>
      <c r="Z463" s="98" t="str">
        <v/>
      </c>
      <c r="AA463" s="102" t="str">
        <v/>
      </c>
      <c r="AB463" s="41"/>
    </row>
    <row r="464" spans="1:28" ht="12.75" customHeight="1" x14ac:dyDescent="0.2">
      <c r="A464" s="6">
        <v>18719</v>
      </c>
      <c r="B464" s="7">
        <v>0.1056910569105689</v>
      </c>
      <c r="C464" s="7" t="str">
        <v/>
      </c>
      <c r="D464" s="7">
        <v>5.7499951199165844E-2</v>
      </c>
      <c r="E464" s="7">
        <v>8.1309992088657523E-2</v>
      </c>
      <c r="F464" s="7">
        <v>5.1895278119950872E-2</v>
      </c>
      <c r="G464" s="7">
        <v>2.4384458946925092E-2</v>
      </c>
      <c r="H464" s="7">
        <v>9.3220338983050821E-2</v>
      </c>
      <c r="I464" s="8">
        <v>13.6</v>
      </c>
      <c r="J464" s="8" t="str">
        <v/>
      </c>
      <c r="K464" s="41"/>
      <c r="L464" s="9" t="str">
        <v/>
      </c>
      <c r="M464" s="9" t="str">
        <v/>
      </c>
      <c r="N464" s="9" t="str">
        <v/>
      </c>
      <c r="O464" s="9" t="str">
        <v/>
      </c>
      <c r="P464" s="9" t="str">
        <v/>
      </c>
      <c r="Q464" s="9" t="str">
        <v/>
      </c>
      <c r="R464" s="20" t="str">
        <v/>
      </c>
      <c r="S464" s="10" t="str">
        <v/>
      </c>
      <c r="T464" s="10" t="str">
        <v/>
      </c>
      <c r="U464" s="41"/>
      <c r="V464" s="98" t="str">
        <v/>
      </c>
      <c r="W464" s="98" t="str">
        <v/>
      </c>
      <c r="X464" s="98" t="str">
        <v/>
      </c>
      <c r="Y464" s="98" t="str">
        <v/>
      </c>
      <c r="Z464" s="98" t="str">
        <v/>
      </c>
      <c r="AA464" s="102" t="str">
        <v/>
      </c>
      <c r="AB464" s="41"/>
    </row>
    <row r="465" spans="1:28" ht="12.75" customHeight="1" x14ac:dyDescent="0.2">
      <c r="A465" s="6">
        <v>18749</v>
      </c>
      <c r="B465" s="7">
        <v>0.1056910569105689</v>
      </c>
      <c r="C465" s="7" t="str">
        <v/>
      </c>
      <c r="D465" s="7">
        <v>5.4452384009676447E-2</v>
      </c>
      <c r="E465" s="7">
        <v>8.1309992088657523E-2</v>
      </c>
      <c r="F465" s="7">
        <v>5.1895278119950872E-2</v>
      </c>
      <c r="G465" s="7">
        <v>2.4998053841113865E-2</v>
      </c>
      <c r="H465" s="7">
        <v>9.2827004219409259E-2</v>
      </c>
      <c r="I465" s="8">
        <v>13.6</v>
      </c>
      <c r="J465" s="8" t="str">
        <v/>
      </c>
      <c r="K465" s="41"/>
      <c r="L465" s="9" t="str">
        <v/>
      </c>
      <c r="M465" s="9" t="str">
        <v/>
      </c>
      <c r="N465" s="9" t="str">
        <v/>
      </c>
      <c r="O465" s="9" t="str">
        <v/>
      </c>
      <c r="P465" s="9" t="str">
        <v/>
      </c>
      <c r="Q465" s="9" t="str">
        <v/>
      </c>
      <c r="R465" s="20" t="str">
        <v/>
      </c>
      <c r="S465" s="10" t="str">
        <v/>
      </c>
      <c r="T465" s="10" t="str">
        <v/>
      </c>
      <c r="U465" s="41"/>
      <c r="V465" s="98" t="str">
        <v/>
      </c>
      <c r="W465" s="98" t="str">
        <v/>
      </c>
      <c r="X465" s="98" t="str">
        <v/>
      </c>
      <c r="Y465" s="98" t="str">
        <v/>
      </c>
      <c r="Z465" s="98" t="str">
        <v/>
      </c>
      <c r="AA465" s="102" t="str">
        <v/>
      </c>
      <c r="AB465" s="41"/>
    </row>
    <row r="466" spans="1:28" ht="12.75" customHeight="1" x14ac:dyDescent="0.2">
      <c r="A466" s="6">
        <v>18780</v>
      </c>
      <c r="B466" s="7">
        <v>0.13008130081300817</v>
      </c>
      <c r="C466" s="7" t="str">
        <v/>
      </c>
      <c r="D466" s="7">
        <v>5.6114319177579253E-2</v>
      </c>
      <c r="E466" s="7">
        <v>8.1377650078931163E-2</v>
      </c>
      <c r="F466" s="7">
        <v>5.165563064359957E-2</v>
      </c>
      <c r="G466" s="7">
        <v>2.673897321474028E-2</v>
      </c>
      <c r="H466" s="7">
        <v>8.8235294117646967E-2</v>
      </c>
      <c r="I466" s="8">
        <v>13.9</v>
      </c>
      <c r="J466" s="8" t="str">
        <v/>
      </c>
      <c r="K466" s="41"/>
      <c r="L466" s="9" t="str">
        <v/>
      </c>
      <c r="M466" s="9" t="str">
        <v/>
      </c>
      <c r="N466" s="9" t="str">
        <v/>
      </c>
      <c r="O466" s="9" t="str">
        <v/>
      </c>
      <c r="P466" s="9" t="str">
        <v/>
      </c>
      <c r="Q466" s="9" t="str">
        <v/>
      </c>
      <c r="R466" s="20" t="str">
        <v/>
      </c>
      <c r="S466" s="10" t="str">
        <v/>
      </c>
      <c r="T466" s="10" t="str">
        <v/>
      </c>
      <c r="U466" s="41"/>
      <c r="V466" s="98" t="str">
        <v/>
      </c>
      <c r="W466" s="98" t="str">
        <v/>
      </c>
      <c r="X466" s="98" t="str">
        <v/>
      </c>
      <c r="Y466" s="98" t="str">
        <v/>
      </c>
      <c r="Z466" s="98" t="str">
        <v/>
      </c>
      <c r="AA466" s="102" t="str">
        <v/>
      </c>
      <c r="AB466" s="41"/>
    </row>
    <row r="467" spans="1:28" ht="12.75" customHeight="1" x14ac:dyDescent="0.2">
      <c r="A467" s="6">
        <v>18810</v>
      </c>
      <c r="B467" s="7">
        <v>0.12096774193548376</v>
      </c>
      <c r="C467" s="7" t="str">
        <v/>
      </c>
      <c r="D467" s="7">
        <v>5.6114319177579253E-2</v>
      </c>
      <c r="E467" s="7">
        <v>7.9091418942949687E-2</v>
      </c>
      <c r="F467" s="7">
        <v>5.0411789396090478E-2</v>
      </c>
      <c r="G467" s="7">
        <v>2.7369075593788317E-2</v>
      </c>
      <c r="H467" s="7">
        <v>7.4688796680497882E-2</v>
      </c>
      <c r="I467" s="8">
        <v>13.9</v>
      </c>
      <c r="J467" s="8" t="str">
        <v/>
      </c>
      <c r="K467" s="41"/>
      <c r="L467" s="9" t="str">
        <v/>
      </c>
      <c r="M467" s="9" t="str">
        <v/>
      </c>
      <c r="N467" s="9" t="str">
        <v/>
      </c>
      <c r="O467" s="9" t="str">
        <v/>
      </c>
      <c r="P467" s="9" t="str">
        <v/>
      </c>
      <c r="Q467" s="9" t="str">
        <v/>
      </c>
      <c r="R467" s="20" t="str">
        <v/>
      </c>
      <c r="S467" s="10" t="str">
        <v/>
      </c>
      <c r="T467" s="10" t="str">
        <v/>
      </c>
      <c r="U467" s="41"/>
      <c r="V467" s="98" t="str">
        <v/>
      </c>
      <c r="W467" s="98" t="str">
        <v/>
      </c>
      <c r="X467" s="98" t="str">
        <v/>
      </c>
      <c r="Y467" s="98" t="str">
        <v/>
      </c>
      <c r="Z467" s="98" t="str">
        <v/>
      </c>
      <c r="AA467" s="102" t="str">
        <v/>
      </c>
      <c r="AB467" s="41"/>
    </row>
    <row r="468" spans="1:28" ht="12.75" customHeight="1" x14ac:dyDescent="0.2">
      <c r="A468" s="6">
        <v>18841</v>
      </c>
      <c r="B468" s="7">
        <v>0.12000000000000011</v>
      </c>
      <c r="C468" s="7" t="str">
        <v/>
      </c>
      <c r="D468" s="7">
        <v>5.5667191978000741E-2</v>
      </c>
      <c r="E468" s="7">
        <v>7.8378847447949207E-2</v>
      </c>
      <c r="F468" s="7">
        <v>4.9936317820685527E-2</v>
      </c>
      <c r="G468" s="7">
        <v>2.7107047550563479E-2</v>
      </c>
      <c r="H468" s="7">
        <v>6.5843621399176877E-2</v>
      </c>
      <c r="I468" s="8">
        <v>14</v>
      </c>
      <c r="J468" s="8" t="str">
        <v/>
      </c>
      <c r="K468" s="41"/>
      <c r="L468" s="9" t="str">
        <v/>
      </c>
      <c r="M468" s="9" t="str">
        <v/>
      </c>
      <c r="N468" s="9" t="str">
        <v/>
      </c>
      <c r="O468" s="9" t="str">
        <v/>
      </c>
      <c r="P468" s="9" t="str">
        <v/>
      </c>
      <c r="Q468" s="9" t="str">
        <v/>
      </c>
      <c r="R468" s="20" t="str">
        <v/>
      </c>
      <c r="S468" s="10" t="str">
        <v/>
      </c>
      <c r="T468" s="10" t="str">
        <v/>
      </c>
      <c r="U468" s="41"/>
      <c r="V468" s="98" t="str">
        <v/>
      </c>
      <c r="W468" s="98" t="str">
        <v/>
      </c>
      <c r="X468" s="98" t="str">
        <v/>
      </c>
      <c r="Y468" s="98" t="str">
        <v/>
      </c>
      <c r="Z468" s="98" t="str">
        <v/>
      </c>
      <c r="AA468" s="102" t="str">
        <v/>
      </c>
      <c r="AB468" s="41"/>
    </row>
    <row r="469" spans="1:28" ht="12.75" customHeight="1" x14ac:dyDescent="0.2">
      <c r="A469" s="6">
        <v>18872</v>
      </c>
      <c r="B469" s="7">
        <v>0.11023622047244097</v>
      </c>
      <c r="C469" s="7" t="str">
        <v/>
      </c>
      <c r="D469" s="7">
        <v>5.2312140275375674E-2</v>
      </c>
      <c r="E469" s="7">
        <v>7.9915005882233103E-2</v>
      </c>
      <c r="F469" s="7">
        <v>4.9469897511769778E-2</v>
      </c>
      <c r="G469" s="7">
        <v>2.8103185283631982E-2</v>
      </c>
      <c r="H469" s="7">
        <v>6.9672131147541005E-2</v>
      </c>
      <c r="I469" s="8">
        <v>14.1</v>
      </c>
      <c r="J469" s="8" t="str">
        <v/>
      </c>
      <c r="K469" s="41"/>
      <c r="L469" s="9" t="str">
        <v/>
      </c>
      <c r="M469" s="9" t="str">
        <v/>
      </c>
      <c r="N469" s="9" t="str">
        <v/>
      </c>
      <c r="O469" s="9" t="str">
        <v/>
      </c>
      <c r="P469" s="9" t="str">
        <v/>
      </c>
      <c r="Q469" s="9" t="str">
        <v/>
      </c>
      <c r="R469" s="20" t="str">
        <v/>
      </c>
      <c r="S469" s="10" t="str">
        <v/>
      </c>
      <c r="T469" s="10" t="str">
        <v/>
      </c>
      <c r="U469" s="41"/>
      <c r="V469" s="98" t="str">
        <v/>
      </c>
      <c r="W469" s="98" t="str">
        <v/>
      </c>
      <c r="X469" s="98" t="str">
        <v/>
      </c>
      <c r="Y469" s="98" t="str">
        <v/>
      </c>
      <c r="Z469" s="98" t="str">
        <v/>
      </c>
      <c r="AA469" s="102" t="str">
        <v/>
      </c>
      <c r="AB469" s="41"/>
    </row>
    <row r="470" spans="1:28" ht="12.75" customHeight="1" x14ac:dyDescent="0.2">
      <c r="A470" s="6">
        <v>18902</v>
      </c>
      <c r="B470" s="7">
        <v>0.10077519379844957</v>
      </c>
      <c r="C470" s="7" t="str">
        <v/>
      </c>
      <c r="D470" s="7">
        <v>5.4794017723523325E-2</v>
      </c>
      <c r="E470" s="7">
        <v>7.920344255438394E-2</v>
      </c>
      <c r="F470" s="7">
        <v>5.0211837577747387E-2</v>
      </c>
      <c r="G470" s="7">
        <v>2.9752992378205834E-2</v>
      </c>
      <c r="H470" s="7">
        <v>6.5040650406503975E-2</v>
      </c>
      <c r="I470" s="8">
        <v>14.2</v>
      </c>
      <c r="J470" s="8" t="str">
        <v/>
      </c>
      <c r="K470" s="41"/>
      <c r="L470" s="9" t="str">
        <v/>
      </c>
      <c r="M470" s="9" t="str">
        <v/>
      </c>
      <c r="N470" s="9" t="str">
        <v/>
      </c>
      <c r="O470" s="9" t="str">
        <v/>
      </c>
      <c r="P470" s="9" t="str">
        <v/>
      </c>
      <c r="Q470" s="9" t="str">
        <v/>
      </c>
      <c r="R470" s="20" t="str">
        <v/>
      </c>
      <c r="S470" s="10" t="str">
        <v/>
      </c>
      <c r="T470" s="10" t="str">
        <v/>
      </c>
      <c r="U470" s="41"/>
      <c r="V470" s="98" t="str">
        <v/>
      </c>
      <c r="W470" s="98" t="str">
        <v/>
      </c>
      <c r="X470" s="98" t="str">
        <v/>
      </c>
      <c r="Y470" s="98" t="str">
        <v/>
      </c>
      <c r="Z470" s="98" t="str">
        <v/>
      </c>
      <c r="AA470" s="102" t="str">
        <v/>
      </c>
      <c r="AB470" s="41"/>
    </row>
    <row r="471" spans="1:28" ht="12.75" customHeight="1" x14ac:dyDescent="0.2">
      <c r="A471" s="6">
        <v>18933</v>
      </c>
      <c r="B471" s="7">
        <v>0.10852713178294571</v>
      </c>
      <c r="C471" s="7" t="str">
        <v/>
      </c>
      <c r="D471" s="7">
        <v>5.7264270346431223E-2</v>
      </c>
      <c r="E471" s="7">
        <v>8.0719183702249397E-2</v>
      </c>
      <c r="F471" s="7">
        <v>4.9748678361387633E-2</v>
      </c>
      <c r="G471" s="7">
        <v>3.0114374097283569E-2</v>
      </c>
      <c r="H471" s="7">
        <v>6.8825910931173961E-2</v>
      </c>
      <c r="I471" s="8">
        <v>14.3</v>
      </c>
      <c r="J471" s="8" t="str">
        <v/>
      </c>
      <c r="K471" s="41"/>
      <c r="L471" s="9" t="str">
        <v/>
      </c>
      <c r="M471" s="9" t="str">
        <v/>
      </c>
      <c r="N471" s="9" t="str">
        <v/>
      </c>
      <c r="O471" s="9" t="str">
        <v/>
      </c>
      <c r="P471" s="9" t="str">
        <v/>
      </c>
      <c r="Q471" s="9" t="str">
        <v/>
      </c>
      <c r="R471" s="20" t="str">
        <v/>
      </c>
      <c r="S471" s="10" t="str">
        <v/>
      </c>
      <c r="T471" s="10" t="str">
        <v/>
      </c>
      <c r="U471" s="41"/>
      <c r="V471" s="98" t="str">
        <v/>
      </c>
      <c r="W471" s="98" t="str">
        <v/>
      </c>
      <c r="X471" s="98" t="str">
        <v/>
      </c>
      <c r="Y471" s="98" t="str">
        <v/>
      </c>
      <c r="Z471" s="98" t="str">
        <v/>
      </c>
      <c r="AA471" s="102" t="str">
        <v/>
      </c>
      <c r="AB471" s="41"/>
    </row>
    <row r="472" spans="1:28" ht="12.75" customHeight="1" x14ac:dyDescent="0.2">
      <c r="A472" s="6">
        <v>18963</v>
      </c>
      <c r="B472" s="7">
        <v>0.10852713178294571</v>
      </c>
      <c r="C472" s="7" t="str">
        <v/>
      </c>
      <c r="D472" s="7">
        <v>5.7264270346431223E-2</v>
      </c>
      <c r="E472" s="7">
        <v>8.0719183702249397E-2</v>
      </c>
      <c r="F472" s="7">
        <v>5.0949090021338295E-2</v>
      </c>
      <c r="G472" s="7">
        <v>3.0114374097283569E-2</v>
      </c>
      <c r="H472" s="7">
        <v>6.0000000000000053E-2</v>
      </c>
      <c r="I472" s="8">
        <v>14.3</v>
      </c>
      <c r="J472" s="8" t="str">
        <v/>
      </c>
      <c r="K472" s="41"/>
      <c r="L472" s="9" t="str">
        <v/>
      </c>
      <c r="M472" s="9" t="str">
        <v/>
      </c>
      <c r="N472" s="9" t="str">
        <v/>
      </c>
      <c r="O472" s="9" t="str">
        <v/>
      </c>
      <c r="P472" s="9" t="str">
        <v/>
      </c>
      <c r="Q472" s="9" t="str">
        <v/>
      </c>
      <c r="R472" s="20" t="str">
        <v/>
      </c>
      <c r="S472" s="10" t="str">
        <v/>
      </c>
      <c r="T472" s="10" t="str">
        <v/>
      </c>
      <c r="U472" s="41"/>
      <c r="V472" s="98" t="str">
        <v/>
      </c>
      <c r="W472" s="98" t="str">
        <v/>
      </c>
      <c r="X472" s="98" t="str">
        <v/>
      </c>
      <c r="Y472" s="98" t="str">
        <v/>
      </c>
      <c r="Z472" s="98" t="str">
        <v/>
      </c>
      <c r="AA472" s="102" t="str">
        <v/>
      </c>
      <c r="AB472" s="41"/>
    </row>
    <row r="473" spans="1:28" ht="12.75" customHeight="1" x14ac:dyDescent="0.2">
      <c r="A473" s="6">
        <v>18994</v>
      </c>
      <c r="B473" s="7">
        <v>0.10769230769230775</v>
      </c>
      <c r="C473" s="7" t="str">
        <v/>
      </c>
      <c r="D473" s="7">
        <v>5.9723033318446639E-2</v>
      </c>
      <c r="E473" s="7">
        <v>8.222646875832651E-2</v>
      </c>
      <c r="F473" s="7">
        <v>5.1681716931063937E-2</v>
      </c>
      <c r="G473" s="7">
        <v>3.1129933373231555E-2</v>
      </c>
      <c r="H473" s="7">
        <v>4.3307086614173373E-2</v>
      </c>
      <c r="I473" s="8">
        <v>14.4</v>
      </c>
      <c r="J473" s="8" t="str">
        <v/>
      </c>
      <c r="K473" s="41"/>
      <c r="L473" s="9" t="str">
        <v/>
      </c>
      <c r="M473" s="9" t="str">
        <v/>
      </c>
      <c r="N473" s="9" t="str">
        <v/>
      </c>
      <c r="O473" s="9" t="str">
        <v/>
      </c>
      <c r="P473" s="9" t="str">
        <v/>
      </c>
      <c r="Q473" s="9" t="str">
        <v/>
      </c>
      <c r="R473" s="20" t="str">
        <v/>
      </c>
      <c r="S473" s="10" t="str">
        <v/>
      </c>
      <c r="T473" s="10" t="str">
        <v/>
      </c>
      <c r="U473" s="41"/>
      <c r="V473" s="98" t="str">
        <v/>
      </c>
      <c r="W473" s="98" t="str">
        <v/>
      </c>
      <c r="X473" s="98" t="str">
        <v/>
      </c>
      <c r="Y473" s="98" t="str">
        <v/>
      </c>
      <c r="Z473" s="98" t="str">
        <v/>
      </c>
      <c r="AA473" s="102" t="str">
        <v/>
      </c>
      <c r="AB473" s="41"/>
    </row>
    <row r="474" spans="1:28" ht="12.75" customHeight="1" x14ac:dyDescent="0.2">
      <c r="A474" s="6">
        <v>19025</v>
      </c>
      <c r="B474" s="7">
        <v>7.5187969924812137E-2</v>
      </c>
      <c r="C474" s="7" t="str">
        <v/>
      </c>
      <c r="D474" s="7">
        <v>5.7264270346431223E-2</v>
      </c>
      <c r="E474" s="7">
        <v>8.0719183702249397E-2</v>
      </c>
      <c r="F474" s="7">
        <v>5.0949090021338295E-2</v>
      </c>
      <c r="G474" s="7">
        <v>3.2110324053939987E-2</v>
      </c>
      <c r="H474" s="7">
        <v>2.3346303501945664E-2</v>
      </c>
      <c r="I474" s="8">
        <v>14.3</v>
      </c>
      <c r="J474" s="8" t="str">
        <v/>
      </c>
      <c r="K474" s="41"/>
      <c r="L474" s="9" t="str">
        <v/>
      </c>
      <c r="M474" s="9" t="str">
        <v/>
      </c>
      <c r="N474" s="9" t="str">
        <v/>
      </c>
      <c r="O474" s="9" t="str">
        <v/>
      </c>
      <c r="P474" s="9" t="str">
        <v/>
      </c>
      <c r="Q474" s="9" t="str">
        <v/>
      </c>
      <c r="R474" s="20" t="str">
        <v/>
      </c>
      <c r="S474" s="10" t="str">
        <v/>
      </c>
      <c r="T474" s="10" t="str">
        <v/>
      </c>
      <c r="U474" s="41"/>
      <c r="V474" s="98" t="str">
        <v/>
      </c>
      <c r="W474" s="98" t="str">
        <v/>
      </c>
      <c r="X474" s="98" t="str">
        <v/>
      </c>
      <c r="Y474" s="98" t="str">
        <v/>
      </c>
      <c r="Z474" s="98" t="str">
        <v/>
      </c>
      <c r="AA474" s="102" t="str">
        <v/>
      </c>
      <c r="AB474" s="41"/>
    </row>
    <row r="475" spans="1:28" ht="12.75" customHeight="1" x14ac:dyDescent="0.2">
      <c r="A475" s="6">
        <v>19054</v>
      </c>
      <c r="B475" s="7">
        <v>5.9701492537313383E-2</v>
      </c>
      <c r="C475" s="7" t="str">
        <v/>
      </c>
      <c r="D475" s="7">
        <v>5.4794017723523325E-2</v>
      </c>
      <c r="E475" s="7">
        <v>7.6991941498149918E-2</v>
      </c>
      <c r="F475" s="7">
        <v>4.9012268019891003E-2</v>
      </c>
      <c r="G475" s="7">
        <v>3.1748242121522274E-2</v>
      </c>
      <c r="H475" s="7">
        <v>1.9379844961240345E-2</v>
      </c>
      <c r="I475" s="8">
        <v>14.2</v>
      </c>
      <c r="J475" s="8" t="str">
        <v/>
      </c>
      <c r="K475" s="41"/>
      <c r="L475" s="9" t="str">
        <v/>
      </c>
      <c r="M475" s="9" t="str">
        <v/>
      </c>
      <c r="N475" s="9" t="str">
        <v/>
      </c>
      <c r="O475" s="9" t="str">
        <v/>
      </c>
      <c r="P475" s="9" t="str">
        <v/>
      </c>
      <c r="Q475" s="9" t="str">
        <v/>
      </c>
      <c r="R475" s="20" t="str">
        <v/>
      </c>
      <c r="S475" s="10" t="str">
        <v/>
      </c>
      <c r="T475" s="10" t="str">
        <v/>
      </c>
      <c r="U475" s="41"/>
      <c r="V475" s="98" t="str">
        <v/>
      </c>
      <c r="W475" s="98" t="str">
        <v/>
      </c>
      <c r="X475" s="98" t="str">
        <v/>
      </c>
      <c r="Y475" s="98" t="str">
        <v/>
      </c>
      <c r="Z475" s="98" t="str">
        <v/>
      </c>
      <c r="AA475" s="102" t="str">
        <v/>
      </c>
      <c r="AB475" s="41"/>
    </row>
    <row r="476" spans="1:28" ht="12.75" customHeight="1" x14ac:dyDescent="0.2">
      <c r="A476" s="6">
        <v>19085</v>
      </c>
      <c r="B476" s="7">
        <v>4.4117647058823595E-2</v>
      </c>
      <c r="C476" s="7" t="str">
        <v/>
      </c>
      <c r="D476" s="7">
        <v>5.4794017723523325E-2</v>
      </c>
      <c r="E476" s="7">
        <v>7.4807355670618358E-2</v>
      </c>
      <c r="F476" s="7">
        <v>4.9012268019891003E-2</v>
      </c>
      <c r="G476" s="7">
        <v>3.1748242121522274E-2</v>
      </c>
      <c r="H476" s="7">
        <v>2.3255813953488191E-2</v>
      </c>
      <c r="I476" s="8">
        <v>14.2</v>
      </c>
      <c r="J476" s="8" t="str">
        <v/>
      </c>
      <c r="K476" s="41"/>
      <c r="L476" s="9" t="str">
        <v/>
      </c>
      <c r="M476" s="9" t="str">
        <v/>
      </c>
      <c r="N476" s="9" t="str">
        <v/>
      </c>
      <c r="O476" s="9" t="str">
        <v/>
      </c>
      <c r="P476" s="9" t="str">
        <v/>
      </c>
      <c r="Q476" s="9" t="str">
        <v/>
      </c>
      <c r="R476" s="20" t="str">
        <v/>
      </c>
      <c r="S476" s="10" t="str">
        <v/>
      </c>
      <c r="T476" s="10" t="str">
        <v/>
      </c>
      <c r="U476" s="41"/>
      <c r="V476" s="98" t="str">
        <v/>
      </c>
      <c r="W476" s="98" t="str">
        <v/>
      </c>
      <c r="X476" s="98" t="str">
        <v/>
      </c>
      <c r="Y476" s="98" t="str">
        <v/>
      </c>
      <c r="Z476" s="98" t="str">
        <v/>
      </c>
      <c r="AA476" s="102" t="str">
        <v/>
      </c>
      <c r="AB476" s="41"/>
    </row>
    <row r="477" spans="1:28" ht="12.75" customHeight="1" x14ac:dyDescent="0.2">
      <c r="A477" s="6">
        <v>19115</v>
      </c>
      <c r="B477" s="7">
        <v>3.6764705882353033E-2</v>
      </c>
      <c r="C477" s="7" t="str">
        <v/>
      </c>
      <c r="D477" s="7">
        <v>5.2312140275375674E-2</v>
      </c>
      <c r="E477" s="7">
        <v>6.900453541794338E-2</v>
      </c>
      <c r="F477" s="7">
        <v>4.8271175410288469E-2</v>
      </c>
      <c r="G477" s="7">
        <v>3.2759906767948488E-2</v>
      </c>
      <c r="H477" s="7">
        <v>1.9305019305019266E-2</v>
      </c>
      <c r="I477" s="8">
        <v>14.1</v>
      </c>
      <c r="J477" s="8" t="str">
        <v/>
      </c>
      <c r="K477" s="41"/>
      <c r="L477" s="9" t="str">
        <v/>
      </c>
      <c r="M477" s="9" t="str">
        <v/>
      </c>
      <c r="N477" s="9" t="str">
        <v/>
      </c>
      <c r="O477" s="9" t="str">
        <v/>
      </c>
      <c r="P477" s="9" t="str">
        <v/>
      </c>
      <c r="Q477" s="9" t="str">
        <v/>
      </c>
      <c r="R477" s="20" t="str">
        <v/>
      </c>
      <c r="S477" s="10" t="str">
        <v/>
      </c>
      <c r="T477" s="10" t="str">
        <v/>
      </c>
      <c r="U477" s="41"/>
      <c r="V477" s="98" t="str">
        <v/>
      </c>
      <c r="W477" s="98" t="str">
        <v/>
      </c>
      <c r="X477" s="98" t="str">
        <v/>
      </c>
      <c r="Y477" s="98" t="str">
        <v/>
      </c>
      <c r="Z477" s="98" t="str">
        <v/>
      </c>
      <c r="AA477" s="102" t="str">
        <v/>
      </c>
      <c r="AB477" s="41"/>
    </row>
    <row r="478" spans="1:28" ht="12.75" customHeight="1" x14ac:dyDescent="0.2">
      <c r="A478" s="6">
        <v>19146</v>
      </c>
      <c r="B478" s="7">
        <v>1.4388489208633004E-2</v>
      </c>
      <c r="C478" s="7" t="str">
        <v/>
      </c>
      <c r="D478" s="7">
        <v>5.2312140275375674E-2</v>
      </c>
      <c r="E478" s="7">
        <v>6.69001794563302E-2</v>
      </c>
      <c r="F478" s="7">
        <v>4.8271175410288469E-2</v>
      </c>
      <c r="G478" s="7">
        <v>3.2759906767948488E-2</v>
      </c>
      <c r="H478" s="7">
        <v>2.316602316602312E-2</v>
      </c>
      <c r="I478" s="8">
        <v>14.1</v>
      </c>
      <c r="J478" s="8" t="str">
        <v/>
      </c>
      <c r="K478" s="41"/>
      <c r="L478" s="9" t="str">
        <v/>
      </c>
      <c r="M478" s="9" t="str">
        <v/>
      </c>
      <c r="N478" s="9" t="str">
        <v/>
      </c>
      <c r="O478" s="9" t="str">
        <v/>
      </c>
      <c r="P478" s="9" t="str">
        <v/>
      </c>
      <c r="Q478" s="9" t="str">
        <v/>
      </c>
      <c r="R478" s="20" t="str">
        <v/>
      </c>
      <c r="S478" s="10" t="str">
        <v/>
      </c>
      <c r="T478" s="10" t="str">
        <v/>
      </c>
      <c r="U478" s="41"/>
      <c r="V478" s="98" t="str">
        <v/>
      </c>
      <c r="W478" s="98" t="str">
        <v/>
      </c>
      <c r="X478" s="98" t="str">
        <v/>
      </c>
      <c r="Y478" s="98" t="str">
        <v/>
      </c>
      <c r="Z478" s="98" t="str">
        <v/>
      </c>
      <c r="AA478" s="102" t="str">
        <v/>
      </c>
      <c r="AB478" s="41"/>
    </row>
    <row r="479" spans="1:28" ht="12.75" customHeight="1" x14ac:dyDescent="0.2">
      <c r="A479" s="6">
        <v>19176</v>
      </c>
      <c r="B479" s="7">
        <v>1.4388489208633004E-2</v>
      </c>
      <c r="C479" s="7" t="str">
        <v/>
      </c>
      <c r="D479" s="7">
        <v>5.2312140275375674E-2</v>
      </c>
      <c r="E479" s="7">
        <v>6.4820436190095032E-2</v>
      </c>
      <c r="F479" s="7">
        <v>4.7087344567583456E-2</v>
      </c>
      <c r="G479" s="7">
        <v>3.2759906767948488E-2</v>
      </c>
      <c r="H479" s="7">
        <v>3.0888030888030826E-2</v>
      </c>
      <c r="I479" s="8">
        <v>14.1</v>
      </c>
      <c r="J479" s="8" t="str">
        <v/>
      </c>
      <c r="K479" s="41"/>
      <c r="L479" s="9" t="str">
        <v/>
      </c>
      <c r="M479" s="9" t="str">
        <v/>
      </c>
      <c r="N479" s="9" t="str">
        <v/>
      </c>
      <c r="O479" s="9" t="str">
        <v/>
      </c>
      <c r="P479" s="9" t="str">
        <v/>
      </c>
      <c r="Q479" s="9" t="str">
        <v/>
      </c>
      <c r="R479" s="20" t="str">
        <v/>
      </c>
      <c r="S479" s="10" t="str">
        <v/>
      </c>
      <c r="T479" s="10" t="str">
        <v/>
      </c>
      <c r="U479" s="41"/>
      <c r="V479" s="98" t="str">
        <v/>
      </c>
      <c r="W479" s="98" t="str">
        <v/>
      </c>
      <c r="X479" s="98" t="str">
        <v/>
      </c>
      <c r="Y479" s="98" t="str">
        <v/>
      </c>
      <c r="Z479" s="98" t="str">
        <v/>
      </c>
      <c r="AA479" s="102" t="str">
        <v/>
      </c>
      <c r="AB479" s="41"/>
    </row>
    <row r="480" spans="1:28" ht="12.75" customHeight="1" x14ac:dyDescent="0.2">
      <c r="A480" s="6">
        <v>19207</v>
      </c>
      <c r="B480" s="7">
        <v>7.1428571428571175E-3</v>
      </c>
      <c r="C480" s="7" t="str">
        <v/>
      </c>
      <c r="D480" s="7">
        <v>4.942907886883452E-2</v>
      </c>
      <c r="E480" s="7">
        <v>6.4820436190095032E-2</v>
      </c>
      <c r="F480" s="7">
        <v>4.7087344567583456E-2</v>
      </c>
      <c r="G480" s="7">
        <v>3.2759906767948488E-2</v>
      </c>
      <c r="H480" s="7">
        <v>3.0888030888030826E-2</v>
      </c>
      <c r="I480" s="8">
        <v>14.1</v>
      </c>
      <c r="J480" s="8" t="str">
        <v/>
      </c>
      <c r="K480" s="41"/>
      <c r="L480" s="9" t="str">
        <v/>
      </c>
      <c r="M480" s="9" t="str">
        <v/>
      </c>
      <c r="N480" s="9" t="str">
        <v/>
      </c>
      <c r="O480" s="9" t="str">
        <v/>
      </c>
      <c r="P480" s="9" t="str">
        <v/>
      </c>
      <c r="Q480" s="9" t="str">
        <v/>
      </c>
      <c r="R480" s="20" t="str">
        <v/>
      </c>
      <c r="S480" s="10" t="str">
        <v/>
      </c>
      <c r="T480" s="10" t="str">
        <v/>
      </c>
      <c r="U480" s="41"/>
      <c r="V480" s="98" t="str">
        <v/>
      </c>
      <c r="W480" s="98" t="str">
        <v/>
      </c>
      <c r="X480" s="98" t="str">
        <v/>
      </c>
      <c r="Y480" s="98" t="str">
        <v/>
      </c>
      <c r="Z480" s="98" t="str">
        <v/>
      </c>
      <c r="AA480" s="102" t="str">
        <v/>
      </c>
      <c r="AB480" s="41"/>
    </row>
    <row r="481" spans="1:28" ht="12.75" customHeight="1" x14ac:dyDescent="0.2">
      <c r="A481" s="6">
        <v>19238</v>
      </c>
      <c r="B481" s="7">
        <v>0</v>
      </c>
      <c r="C481" s="7" t="str">
        <v/>
      </c>
      <c r="D481" s="7">
        <v>4.942907886883452E-2</v>
      </c>
      <c r="E481" s="7">
        <v>5.8723735140689515E-2</v>
      </c>
      <c r="F481" s="7">
        <v>4.8271175410288469E-2</v>
      </c>
      <c r="G481" s="7">
        <v>3.2759906767948488E-2</v>
      </c>
      <c r="H481" s="7">
        <v>2.2988505747126409E-2</v>
      </c>
      <c r="I481" s="8">
        <v>14.1</v>
      </c>
      <c r="J481" s="8" t="str">
        <v/>
      </c>
      <c r="K481" s="41"/>
      <c r="L481" s="9" t="str">
        <v/>
      </c>
      <c r="M481" s="9" t="str">
        <v/>
      </c>
      <c r="N481" s="9" t="str">
        <v/>
      </c>
      <c r="O481" s="9" t="str">
        <v/>
      </c>
      <c r="P481" s="9" t="str">
        <v/>
      </c>
      <c r="Q481" s="9" t="str">
        <v/>
      </c>
      <c r="R481" s="20" t="str">
        <v/>
      </c>
      <c r="S481" s="10" t="str">
        <v/>
      </c>
      <c r="T481" s="10" t="str">
        <v/>
      </c>
      <c r="U481" s="41"/>
      <c r="V481" s="98" t="str">
        <v/>
      </c>
      <c r="W481" s="98" t="str">
        <v/>
      </c>
      <c r="X481" s="98" t="str">
        <v/>
      </c>
      <c r="Y481" s="98" t="str">
        <v/>
      </c>
      <c r="Z481" s="98" t="str">
        <v/>
      </c>
      <c r="AA481" s="102" t="str">
        <v/>
      </c>
      <c r="AB481" s="41"/>
    </row>
    <row r="482" spans="1:28" ht="12.75" customHeight="1" x14ac:dyDescent="0.2">
      <c r="A482" s="6">
        <v>19268</v>
      </c>
      <c r="B482" s="7">
        <v>-7.0422535211267512E-3</v>
      </c>
      <c r="C482" s="7" t="str">
        <v/>
      </c>
      <c r="D482" s="7">
        <v>4.6577355357731998E-2</v>
      </c>
      <c r="E482" s="7">
        <v>5.4773163227226584E-2</v>
      </c>
      <c r="F482" s="7">
        <v>4.7087344567583456E-2</v>
      </c>
      <c r="G482" s="7">
        <v>3.3462714392176407E-2</v>
      </c>
      <c r="H482" s="7">
        <v>1.9083969465648831E-2</v>
      </c>
      <c r="I482" s="8">
        <v>14.1</v>
      </c>
      <c r="J482" s="8" t="str">
        <v/>
      </c>
      <c r="K482" s="41"/>
      <c r="L482" s="9" t="str">
        <v/>
      </c>
      <c r="M482" s="9" t="str">
        <v/>
      </c>
      <c r="N482" s="9" t="str">
        <v/>
      </c>
      <c r="O482" s="9" t="str">
        <v/>
      </c>
      <c r="P482" s="9" t="str">
        <v/>
      </c>
      <c r="Q482" s="9" t="str">
        <v/>
      </c>
      <c r="R482" s="20" t="str">
        <v/>
      </c>
      <c r="S482" s="10" t="str">
        <v/>
      </c>
      <c r="T482" s="10" t="str">
        <v/>
      </c>
      <c r="U482" s="41"/>
      <c r="V482" s="98" t="str">
        <v/>
      </c>
      <c r="W482" s="98" t="str">
        <v/>
      </c>
      <c r="X482" s="98" t="str">
        <v/>
      </c>
      <c r="Y482" s="98" t="str">
        <v/>
      </c>
      <c r="Z482" s="98" t="str">
        <v/>
      </c>
      <c r="AA482" s="102" t="str">
        <v/>
      </c>
      <c r="AB482" s="41"/>
    </row>
    <row r="483" spans="1:28" ht="12.75" customHeight="1" x14ac:dyDescent="0.2">
      <c r="A483" s="6">
        <v>19299</v>
      </c>
      <c r="B483" s="7">
        <v>-1.3986013986014068E-2</v>
      </c>
      <c r="C483" s="7" t="str">
        <v/>
      </c>
      <c r="D483" s="7">
        <v>4.6577355357731998E-2</v>
      </c>
      <c r="E483" s="7">
        <v>5.2830658025427413E-2</v>
      </c>
      <c r="F483" s="7">
        <v>4.591805576466057E-2</v>
      </c>
      <c r="G483" s="7">
        <v>3.3462714392176407E-2</v>
      </c>
      <c r="H483" s="7">
        <v>1.1363636363636465E-2</v>
      </c>
      <c r="I483" s="8">
        <v>14.1</v>
      </c>
      <c r="J483" s="8" t="str">
        <v/>
      </c>
      <c r="K483" s="41"/>
      <c r="L483" s="9" t="str">
        <v/>
      </c>
      <c r="M483" s="9" t="str">
        <v/>
      </c>
      <c r="N483" s="9" t="str">
        <v/>
      </c>
      <c r="O483" s="9" t="str">
        <v/>
      </c>
      <c r="P483" s="9" t="str">
        <v/>
      </c>
      <c r="Q483" s="9" t="str">
        <v/>
      </c>
      <c r="R483" s="20" t="str">
        <v/>
      </c>
      <c r="S483" s="10" t="str">
        <v/>
      </c>
      <c r="T483" s="10" t="str">
        <v/>
      </c>
      <c r="U483" s="41"/>
      <c r="V483" s="98" t="str">
        <v/>
      </c>
      <c r="W483" s="98" t="str">
        <v/>
      </c>
      <c r="X483" s="98" t="str">
        <v/>
      </c>
      <c r="Y483" s="98" t="str">
        <v/>
      </c>
      <c r="Z483" s="98" t="str">
        <v/>
      </c>
      <c r="AA483" s="102" t="str">
        <v/>
      </c>
      <c r="AB483" s="41"/>
    </row>
    <row r="484" spans="1:28" ht="12.75" customHeight="1" x14ac:dyDescent="0.2">
      <c r="A484" s="6">
        <v>19329</v>
      </c>
      <c r="B484" s="7">
        <v>-1.3986013986014068E-2</v>
      </c>
      <c r="C484" s="7" t="str">
        <v/>
      </c>
      <c r="D484" s="7">
        <v>4.942907886883452E-2</v>
      </c>
      <c r="E484" s="7">
        <v>4.9009030249425933E-2</v>
      </c>
      <c r="F484" s="7">
        <v>4.591805576466057E-2</v>
      </c>
      <c r="G484" s="7">
        <v>3.3462714392176407E-2</v>
      </c>
      <c r="H484" s="7">
        <v>7.547169811320753E-3</v>
      </c>
      <c r="I484" s="8">
        <v>14.1</v>
      </c>
      <c r="J484" s="8" t="str">
        <v/>
      </c>
      <c r="K484" s="41"/>
      <c r="L484" s="9" t="str">
        <v/>
      </c>
      <c r="M484" s="9" t="str">
        <v/>
      </c>
      <c r="N484" s="9" t="str">
        <v/>
      </c>
      <c r="O484" s="9" t="str">
        <v/>
      </c>
      <c r="P484" s="9" t="str">
        <v/>
      </c>
      <c r="Q484" s="9" t="str">
        <v/>
      </c>
      <c r="R484" s="20" t="str">
        <v/>
      </c>
      <c r="S484" s="10" t="str">
        <v/>
      </c>
      <c r="T484" s="10" t="str">
        <v/>
      </c>
      <c r="U484" s="41"/>
      <c r="V484" s="98" t="str">
        <v/>
      </c>
      <c r="W484" s="98" t="str">
        <v/>
      </c>
      <c r="X484" s="98" t="str">
        <v/>
      </c>
      <c r="Y484" s="98" t="str">
        <v/>
      </c>
      <c r="Z484" s="98" t="str">
        <v/>
      </c>
      <c r="AA484" s="102" t="str">
        <v/>
      </c>
      <c r="AB484" s="41"/>
    </row>
    <row r="485" spans="1:28" ht="12.75" customHeight="1" x14ac:dyDescent="0.2">
      <c r="A485" s="6">
        <v>19360</v>
      </c>
      <c r="B485" s="7">
        <v>-2.083333333333337E-2</v>
      </c>
      <c r="C485" s="7" t="str">
        <v/>
      </c>
      <c r="D485" s="7">
        <v>5.2312140275375674E-2</v>
      </c>
      <c r="E485" s="7">
        <v>4.7129073664257337E-2</v>
      </c>
      <c r="F485" s="7">
        <v>4.8271175410288469E-2</v>
      </c>
      <c r="G485" s="7">
        <v>3.4175704433017096E-2</v>
      </c>
      <c r="H485" s="7">
        <v>3.7735849056603765E-3</v>
      </c>
      <c r="I485" s="8">
        <v>14.1</v>
      </c>
      <c r="J485" s="8" t="str">
        <v/>
      </c>
      <c r="K485" s="41"/>
      <c r="L485" s="9" t="str">
        <v/>
      </c>
      <c r="M485" s="9" t="str">
        <v/>
      </c>
      <c r="N485" s="9" t="str">
        <v/>
      </c>
      <c r="O485" s="9" t="str">
        <v/>
      </c>
      <c r="P485" s="9" t="str">
        <v/>
      </c>
      <c r="Q485" s="9" t="str">
        <v/>
      </c>
      <c r="R485" s="20" t="str">
        <v/>
      </c>
      <c r="S485" s="10" t="str">
        <v/>
      </c>
      <c r="T485" s="10" t="str">
        <v/>
      </c>
      <c r="U485" s="41"/>
      <c r="V485" s="98" t="str">
        <v/>
      </c>
      <c r="W485" s="98" t="str">
        <v/>
      </c>
      <c r="X485" s="98" t="str">
        <v/>
      </c>
      <c r="Y485" s="98" t="str">
        <v/>
      </c>
      <c r="Z485" s="98" t="str">
        <v/>
      </c>
      <c r="AA485" s="102" t="str">
        <v/>
      </c>
      <c r="AB485" s="41"/>
    </row>
    <row r="486" spans="1:28" ht="12.75" customHeight="1" x14ac:dyDescent="0.2">
      <c r="A486" s="6">
        <v>19391</v>
      </c>
      <c r="B486" s="7">
        <v>-2.0979020979021046E-2</v>
      </c>
      <c r="C486" s="7" t="str">
        <v/>
      </c>
      <c r="D486" s="7">
        <v>4.6942270783173923E-2</v>
      </c>
      <c r="E486" s="7">
        <v>4.1944620746956485E-2</v>
      </c>
      <c r="F486" s="7">
        <v>4.7525337235331699E-2</v>
      </c>
      <c r="G486" s="7">
        <v>3.3807734300107528E-2</v>
      </c>
      <c r="H486" s="7">
        <v>7.6045627376426506E-3</v>
      </c>
      <c r="I486" s="8">
        <v>14</v>
      </c>
      <c r="J486" s="8" t="str">
        <v/>
      </c>
      <c r="K486" s="41"/>
      <c r="L486" s="9" t="str">
        <v/>
      </c>
      <c r="M486" s="9" t="str">
        <v/>
      </c>
      <c r="N486" s="9" t="str">
        <v/>
      </c>
      <c r="O486" s="9" t="str">
        <v/>
      </c>
      <c r="P486" s="9" t="str">
        <v/>
      </c>
      <c r="Q486" s="9" t="str">
        <v/>
      </c>
      <c r="R486" s="20" t="str">
        <v/>
      </c>
      <c r="S486" s="10" t="str">
        <v/>
      </c>
      <c r="T486" s="10" t="str">
        <v/>
      </c>
      <c r="U486" s="41"/>
      <c r="V486" s="98" t="str">
        <v/>
      </c>
      <c r="W486" s="98" t="str">
        <v/>
      </c>
      <c r="X486" s="98" t="str">
        <v/>
      </c>
      <c r="Y486" s="98" t="str">
        <v/>
      </c>
      <c r="Z486" s="98" t="str">
        <v/>
      </c>
      <c r="AA486" s="102" t="str">
        <v/>
      </c>
      <c r="AB486" s="41"/>
    </row>
    <row r="487" spans="1:28" ht="12.75" customHeight="1" x14ac:dyDescent="0.2">
      <c r="A487" s="6">
        <v>19419</v>
      </c>
      <c r="B487" s="7">
        <v>-2.1126760563380254E-2</v>
      </c>
      <c r="C487" s="7" t="str">
        <v/>
      </c>
      <c r="D487" s="7">
        <v>4.1605416452745958E-2</v>
      </c>
      <c r="E487" s="7">
        <v>4.0451857278350767E-2</v>
      </c>
      <c r="F487" s="7">
        <v>4.6774688882362359E-2</v>
      </c>
      <c r="G487" s="7">
        <v>3.416020663647501E-2</v>
      </c>
      <c r="H487" s="7">
        <v>1.1406844106463865E-2</v>
      </c>
      <c r="I487" s="8">
        <v>13.9</v>
      </c>
      <c r="J487" s="8" t="str">
        <v/>
      </c>
      <c r="K487" s="41"/>
      <c r="L487" s="9" t="str">
        <v/>
      </c>
      <c r="M487" s="9" t="str">
        <v/>
      </c>
      <c r="N487" s="9" t="str">
        <v/>
      </c>
      <c r="O487" s="9" t="str">
        <v/>
      </c>
      <c r="P487" s="9" t="str">
        <v/>
      </c>
      <c r="Q487" s="9" t="str">
        <v/>
      </c>
      <c r="R487" s="20" t="str">
        <v/>
      </c>
      <c r="S487" s="10" t="str">
        <v/>
      </c>
      <c r="T487" s="10" t="str">
        <v/>
      </c>
      <c r="U487" s="41"/>
      <c r="V487" s="98" t="str">
        <v/>
      </c>
      <c r="W487" s="98" t="str">
        <v/>
      </c>
      <c r="X487" s="98" t="str">
        <v/>
      </c>
      <c r="Y487" s="98" t="str">
        <v/>
      </c>
      <c r="Z487" s="98" t="str">
        <v/>
      </c>
      <c r="AA487" s="102" t="str">
        <v/>
      </c>
      <c r="AB487" s="41"/>
    </row>
    <row r="488" spans="1:28" ht="12.75" customHeight="1" x14ac:dyDescent="0.2">
      <c r="A488" s="6">
        <v>19450</v>
      </c>
      <c r="B488" s="7">
        <v>-2.1126760563380254E-2</v>
      </c>
      <c r="C488" s="7" t="str">
        <v/>
      </c>
      <c r="D488" s="7">
        <v>4.1605416452745958E-2</v>
      </c>
      <c r="E488" s="7">
        <v>3.8636048900086095E-2</v>
      </c>
      <c r="F488" s="7">
        <v>4.4424928493318694E-2</v>
      </c>
      <c r="G488" s="7">
        <v>3.416020663647501E-2</v>
      </c>
      <c r="H488" s="7">
        <v>7.5757575757577911E-3</v>
      </c>
      <c r="I488" s="8">
        <v>13.9</v>
      </c>
      <c r="J488" s="8" t="str">
        <v/>
      </c>
      <c r="K488" s="41"/>
      <c r="L488" s="9" t="str">
        <v/>
      </c>
      <c r="M488" s="9" t="str">
        <v/>
      </c>
      <c r="N488" s="9" t="str">
        <v/>
      </c>
      <c r="O488" s="9" t="str">
        <v/>
      </c>
      <c r="P488" s="9" t="str">
        <v/>
      </c>
      <c r="Q488" s="9" t="str">
        <v/>
      </c>
      <c r="R488" s="20" t="str">
        <v/>
      </c>
      <c r="S488" s="10" t="str">
        <v/>
      </c>
      <c r="T488" s="10" t="str">
        <v/>
      </c>
      <c r="U488" s="41"/>
      <c r="V488" s="98" t="str">
        <v/>
      </c>
      <c r="W488" s="98" t="str">
        <v/>
      </c>
      <c r="X488" s="98" t="str">
        <v/>
      </c>
      <c r="Y488" s="98" t="str">
        <v/>
      </c>
      <c r="Z488" s="98" t="str">
        <v/>
      </c>
      <c r="AA488" s="102" t="str">
        <v/>
      </c>
      <c r="AB488" s="41"/>
    </row>
    <row r="489" spans="1:28" ht="12.75" customHeight="1" x14ac:dyDescent="0.2">
      <c r="A489" s="6">
        <v>19480</v>
      </c>
      <c r="B489" s="7">
        <v>-1.4184397163120477E-2</v>
      </c>
      <c r="C489" s="7" t="str">
        <v/>
      </c>
      <c r="D489" s="7">
        <v>4.1605416452745958E-2</v>
      </c>
      <c r="E489" s="7">
        <v>3.6839089951703041E-2</v>
      </c>
      <c r="F489" s="7">
        <v>4.4424928493318694E-2</v>
      </c>
      <c r="G489" s="7">
        <v>3.416020663647501E-2</v>
      </c>
      <c r="H489" s="7">
        <v>1.1363636363636465E-2</v>
      </c>
      <c r="I489" s="8">
        <v>13.9</v>
      </c>
      <c r="J489" s="8" t="str">
        <v/>
      </c>
      <c r="K489" s="41"/>
      <c r="L489" s="9" t="str">
        <v/>
      </c>
      <c r="M489" s="9" t="str">
        <v/>
      </c>
      <c r="N489" s="9" t="str">
        <v/>
      </c>
      <c r="O489" s="9" t="str">
        <v/>
      </c>
      <c r="P489" s="9" t="str">
        <v/>
      </c>
      <c r="Q489" s="9" t="str">
        <v/>
      </c>
      <c r="R489" s="20" t="str">
        <v/>
      </c>
      <c r="S489" s="10" t="str">
        <v/>
      </c>
      <c r="T489" s="10" t="str">
        <v/>
      </c>
      <c r="U489" s="41"/>
      <c r="V489" s="98" t="str">
        <v/>
      </c>
      <c r="W489" s="98" t="str">
        <v/>
      </c>
      <c r="X489" s="98" t="str">
        <v/>
      </c>
      <c r="Y489" s="98" t="str">
        <v/>
      </c>
      <c r="Z489" s="98" t="str">
        <v/>
      </c>
      <c r="AA489" s="102" t="str">
        <v/>
      </c>
      <c r="AB489" s="41"/>
    </row>
    <row r="490" spans="1:28" ht="12.75" customHeight="1" x14ac:dyDescent="0.2">
      <c r="A490" s="6">
        <v>19511</v>
      </c>
      <c r="B490" s="7">
        <v>-1.4184397163120477E-2</v>
      </c>
      <c r="C490" s="7" t="str">
        <v/>
      </c>
      <c r="D490" s="7">
        <v>4.1605416452745958E-2</v>
      </c>
      <c r="E490" s="7">
        <v>3.3300307401456841E-2</v>
      </c>
      <c r="F490" s="7">
        <v>4.4424928493318694E-2</v>
      </c>
      <c r="G490" s="7">
        <v>3.416020663647501E-2</v>
      </c>
      <c r="H490" s="7">
        <v>1.132075471698113E-2</v>
      </c>
      <c r="I490" s="8">
        <v>13.9</v>
      </c>
      <c r="J490" s="8" t="str">
        <v/>
      </c>
      <c r="K490" s="41"/>
      <c r="L490" s="9" t="str">
        <v/>
      </c>
      <c r="M490" s="9" t="str">
        <v/>
      </c>
      <c r="N490" s="9" t="str">
        <v/>
      </c>
      <c r="O490" s="9" t="str">
        <v/>
      </c>
      <c r="P490" s="9" t="str">
        <v/>
      </c>
      <c r="Q490" s="9" t="str">
        <v/>
      </c>
      <c r="R490" s="20" t="str">
        <v/>
      </c>
      <c r="S490" s="10" t="str">
        <v/>
      </c>
      <c r="T490" s="10" t="str">
        <v/>
      </c>
      <c r="U490" s="41"/>
      <c r="V490" s="98" t="str">
        <v/>
      </c>
      <c r="W490" s="98" t="str">
        <v/>
      </c>
      <c r="X490" s="98" t="str">
        <v/>
      </c>
      <c r="Y490" s="98" t="str">
        <v/>
      </c>
      <c r="Z490" s="98" t="str">
        <v/>
      </c>
      <c r="AA490" s="102" t="str">
        <v/>
      </c>
      <c r="AB490" s="41"/>
    </row>
    <row r="491" spans="1:28" ht="12.75" customHeight="1" x14ac:dyDescent="0.2">
      <c r="A491" s="6">
        <v>19541</v>
      </c>
      <c r="B491" s="7">
        <v>-1.4184397163120477E-2</v>
      </c>
      <c r="C491" s="7" t="str">
        <v/>
      </c>
      <c r="D491" s="7">
        <v>3.8797841066380068E-2</v>
      </c>
      <c r="E491" s="7">
        <v>3.3300307401456841E-2</v>
      </c>
      <c r="F491" s="7">
        <v>4.3271493437197162E-2</v>
      </c>
      <c r="G491" s="7">
        <v>3.416020663647501E-2</v>
      </c>
      <c r="H491" s="7">
        <v>3.7453183520599342E-3</v>
      </c>
      <c r="I491" s="8">
        <v>13.9</v>
      </c>
      <c r="J491" s="8" t="str">
        <v/>
      </c>
      <c r="K491" s="41"/>
      <c r="L491" s="9" t="str">
        <v/>
      </c>
      <c r="M491" s="9" t="str">
        <v/>
      </c>
      <c r="N491" s="9" t="str">
        <v/>
      </c>
      <c r="O491" s="9" t="str">
        <v/>
      </c>
      <c r="P491" s="9" t="str">
        <v/>
      </c>
      <c r="Q491" s="9" t="str">
        <v/>
      </c>
      <c r="R491" s="20" t="str">
        <v/>
      </c>
      <c r="S491" s="10" t="str">
        <v/>
      </c>
      <c r="T491" s="10" t="str">
        <v/>
      </c>
      <c r="U491" s="41"/>
      <c r="V491" s="98" t="str">
        <v/>
      </c>
      <c r="W491" s="98" t="str">
        <v/>
      </c>
      <c r="X491" s="98" t="str">
        <v/>
      </c>
      <c r="Y491" s="98" t="str">
        <v/>
      </c>
      <c r="Z491" s="98" t="str">
        <v/>
      </c>
      <c r="AA491" s="102" t="str">
        <v/>
      </c>
      <c r="AB491" s="41"/>
    </row>
    <row r="492" spans="1:28" ht="12.75" customHeight="1" x14ac:dyDescent="0.2">
      <c r="A492" s="6">
        <v>19572</v>
      </c>
      <c r="B492" s="7">
        <v>0</v>
      </c>
      <c r="C492" s="7" t="str">
        <v/>
      </c>
      <c r="D492" s="7">
        <v>4.0965572678840267E-2</v>
      </c>
      <c r="E492" s="7">
        <v>3.4509373905457164E-2</v>
      </c>
      <c r="F492" s="7">
        <v>4.4762971738573576E-2</v>
      </c>
      <c r="G492" s="7">
        <v>3.4175704433017096E-2</v>
      </c>
      <c r="H492" s="7">
        <v>7.4906367041198685E-3</v>
      </c>
      <c r="I492" s="8">
        <v>14.1</v>
      </c>
      <c r="J492" s="8" t="str">
        <v/>
      </c>
      <c r="K492" s="41"/>
      <c r="L492" s="9" t="str">
        <v/>
      </c>
      <c r="M492" s="9" t="str">
        <v/>
      </c>
      <c r="N492" s="9" t="str">
        <v/>
      </c>
      <c r="O492" s="9" t="str">
        <v/>
      </c>
      <c r="P492" s="9" t="str">
        <v/>
      </c>
      <c r="Q492" s="9" t="str">
        <v/>
      </c>
      <c r="R492" s="20" t="str">
        <v/>
      </c>
      <c r="S492" s="10" t="str">
        <v/>
      </c>
      <c r="T492" s="10" t="str">
        <v/>
      </c>
      <c r="U492" s="41"/>
      <c r="V492" s="98" t="str">
        <v/>
      </c>
      <c r="W492" s="98" t="str">
        <v/>
      </c>
      <c r="X492" s="98" t="str">
        <v/>
      </c>
      <c r="Y492" s="98" t="str">
        <v/>
      </c>
      <c r="Z492" s="98" t="str">
        <v/>
      </c>
      <c r="AA492" s="102" t="str">
        <v/>
      </c>
      <c r="AB492" s="41"/>
    </row>
    <row r="493" spans="1:28" ht="12.75" customHeight="1" x14ac:dyDescent="0.2">
      <c r="A493" s="6">
        <v>19603</v>
      </c>
      <c r="B493" s="7">
        <v>0</v>
      </c>
      <c r="C493" s="7" t="str">
        <v/>
      </c>
      <c r="D493" s="7">
        <v>3.5472248405486795E-2</v>
      </c>
      <c r="E493" s="7">
        <v>3.1066670658597806E-2</v>
      </c>
      <c r="F493" s="7">
        <v>4.3621766646957827E-2</v>
      </c>
      <c r="G493" s="7">
        <v>3.4175704433017096E-2</v>
      </c>
      <c r="H493" s="7">
        <v>7.4906367041198685E-3</v>
      </c>
      <c r="I493" s="8">
        <v>14.1</v>
      </c>
      <c r="J493" s="8" t="str">
        <v/>
      </c>
      <c r="K493" s="41"/>
      <c r="L493" s="9" t="str">
        <v/>
      </c>
      <c r="M493" s="9" t="str">
        <v/>
      </c>
      <c r="N493" s="9" t="str">
        <v/>
      </c>
      <c r="O493" s="9" t="str">
        <v/>
      </c>
      <c r="P493" s="9" t="str">
        <v/>
      </c>
      <c r="Q493" s="9" t="str">
        <v/>
      </c>
      <c r="R493" s="20" t="str">
        <v/>
      </c>
      <c r="S493" s="10" t="str">
        <v/>
      </c>
      <c r="T493" s="10" t="str">
        <v/>
      </c>
      <c r="U493" s="41"/>
      <c r="V493" s="98" t="str">
        <v/>
      </c>
      <c r="W493" s="98" t="str">
        <v/>
      </c>
      <c r="X493" s="98" t="str">
        <v/>
      </c>
      <c r="Y493" s="98" t="str">
        <v/>
      </c>
      <c r="Z493" s="98" t="str">
        <v/>
      </c>
      <c r="AA493" s="102" t="str">
        <v/>
      </c>
      <c r="AB493" s="41"/>
    </row>
    <row r="494" spans="1:28" ht="12.75" customHeight="1" x14ac:dyDescent="0.2">
      <c r="A494" s="6">
        <v>19633</v>
      </c>
      <c r="B494" s="7">
        <v>7.0921985815601829E-3</v>
      </c>
      <c r="C494" s="7" t="str">
        <v/>
      </c>
      <c r="D494" s="7">
        <v>3.2522548559563269E-2</v>
      </c>
      <c r="E494" s="7">
        <v>3.2525045189412127E-2</v>
      </c>
      <c r="F494" s="7">
        <v>4.4359572280294524E-2</v>
      </c>
      <c r="G494" s="7">
        <v>3.5264923841377582E-2</v>
      </c>
      <c r="H494" s="7">
        <v>1.1235955056179803E-2</v>
      </c>
      <c r="I494" s="8">
        <v>14.2</v>
      </c>
      <c r="J494" s="8" t="str">
        <v/>
      </c>
      <c r="K494" s="41"/>
      <c r="L494" s="9" t="str">
        <v/>
      </c>
      <c r="M494" s="9" t="str">
        <v/>
      </c>
      <c r="N494" s="9" t="str">
        <v/>
      </c>
      <c r="O494" s="9" t="str">
        <v/>
      </c>
      <c r="P494" s="9" t="str">
        <v/>
      </c>
      <c r="Q494" s="9" t="str">
        <v/>
      </c>
      <c r="R494" s="20" t="str">
        <v/>
      </c>
      <c r="S494" s="10" t="str">
        <v/>
      </c>
      <c r="T494" s="10" t="str">
        <v/>
      </c>
      <c r="U494" s="41"/>
      <c r="V494" s="98" t="str">
        <v/>
      </c>
      <c r="W494" s="98" t="str">
        <v/>
      </c>
      <c r="X494" s="98" t="str">
        <v/>
      </c>
      <c r="Y494" s="98" t="str">
        <v/>
      </c>
      <c r="Z494" s="98" t="str">
        <v/>
      </c>
      <c r="AA494" s="102" t="str">
        <v/>
      </c>
      <c r="AB494" s="41"/>
    </row>
    <row r="495" spans="1:28" ht="12.75" customHeight="1" x14ac:dyDescent="0.2">
      <c r="A495" s="6">
        <v>19664</v>
      </c>
      <c r="B495" s="7">
        <v>0</v>
      </c>
      <c r="C495" s="7" t="str">
        <v/>
      </c>
      <c r="D495" s="7">
        <v>3.0093074761916361E-2</v>
      </c>
      <c r="E495" s="7">
        <v>3.1066670658597806E-2</v>
      </c>
      <c r="F495" s="7">
        <v>4.3621766646957827E-2</v>
      </c>
      <c r="G495" s="7">
        <v>3.4899168949608317E-2</v>
      </c>
      <c r="H495" s="7">
        <v>7.4906367041198685E-3</v>
      </c>
      <c r="I495" s="8">
        <v>14.1</v>
      </c>
      <c r="J495" s="8" t="str">
        <v/>
      </c>
      <c r="K495" s="41"/>
      <c r="L495" s="9" t="str">
        <v/>
      </c>
      <c r="M495" s="9" t="str">
        <v/>
      </c>
      <c r="N495" s="9" t="str">
        <v/>
      </c>
      <c r="O495" s="9" t="str">
        <v/>
      </c>
      <c r="P495" s="9" t="str">
        <v/>
      </c>
      <c r="Q495" s="9" t="str">
        <v/>
      </c>
      <c r="R495" s="20" t="str">
        <v/>
      </c>
      <c r="S495" s="10" t="str">
        <v/>
      </c>
      <c r="T495" s="10" t="str">
        <v/>
      </c>
      <c r="U495" s="41"/>
      <c r="V495" s="98" t="str">
        <v/>
      </c>
      <c r="W495" s="98" t="str">
        <v/>
      </c>
      <c r="X495" s="98" t="str">
        <v/>
      </c>
      <c r="Y495" s="98" t="str">
        <v/>
      </c>
      <c r="Z495" s="98" t="str">
        <v/>
      </c>
      <c r="AA495" s="102" t="str">
        <v/>
      </c>
      <c r="AB495" s="41"/>
    </row>
    <row r="496" spans="1:28" ht="12.75" customHeight="1" x14ac:dyDescent="0.2">
      <c r="A496" s="6">
        <v>19694</v>
      </c>
      <c r="B496" s="7">
        <v>0</v>
      </c>
      <c r="C496" s="7" t="str">
        <v/>
      </c>
      <c r="D496" s="7">
        <v>3.0093074761916361E-2</v>
      </c>
      <c r="E496" s="7">
        <v>3.1066670658597806E-2</v>
      </c>
      <c r="F496" s="7">
        <v>4.3621766646957827E-2</v>
      </c>
      <c r="G496" s="7">
        <v>3.4899168949608317E-2</v>
      </c>
      <c r="H496" s="7">
        <v>7.4906367041198685E-3</v>
      </c>
      <c r="I496" s="8">
        <v>14.1</v>
      </c>
      <c r="J496" s="8" t="str">
        <v/>
      </c>
      <c r="K496" s="41"/>
      <c r="L496" s="9" t="str">
        <v/>
      </c>
      <c r="M496" s="9" t="str">
        <v/>
      </c>
      <c r="N496" s="9" t="str">
        <v/>
      </c>
      <c r="O496" s="9" t="str">
        <v/>
      </c>
      <c r="P496" s="9" t="str">
        <v/>
      </c>
      <c r="Q496" s="9" t="str">
        <v/>
      </c>
      <c r="R496" s="20" t="str">
        <v/>
      </c>
      <c r="S496" s="10" t="str">
        <v/>
      </c>
      <c r="T496" s="10" t="str">
        <v/>
      </c>
      <c r="U496" s="41"/>
      <c r="V496" s="98" t="str">
        <v/>
      </c>
      <c r="W496" s="98" t="str">
        <v/>
      </c>
      <c r="X496" s="98" t="str">
        <v/>
      </c>
      <c r="Y496" s="98" t="str">
        <v/>
      </c>
      <c r="Z496" s="98" t="str">
        <v/>
      </c>
      <c r="AA496" s="102" t="str">
        <v/>
      </c>
      <c r="AB496" s="41"/>
    </row>
    <row r="497" spans="1:28" ht="12.75" customHeight="1" x14ac:dyDescent="0.2">
      <c r="A497" s="6">
        <v>19725</v>
      </c>
      <c r="B497" s="7">
        <v>0</v>
      </c>
      <c r="C497" s="7" t="str">
        <v/>
      </c>
      <c r="D497" s="7">
        <v>2.7445008903651535E-2</v>
      </c>
      <c r="E497" s="7">
        <v>3.1066670658597806E-2</v>
      </c>
      <c r="F497" s="7">
        <v>4.4762971738573576E-2</v>
      </c>
      <c r="G497" s="7">
        <v>3.4175704433017096E-2</v>
      </c>
      <c r="H497" s="7">
        <v>1.1278195488721776E-2</v>
      </c>
      <c r="I497" s="8">
        <v>14.1</v>
      </c>
      <c r="J497" s="8" t="str">
        <v/>
      </c>
      <c r="K497" s="41"/>
      <c r="L497" s="9" t="str">
        <v/>
      </c>
      <c r="M497" s="9" t="str">
        <v/>
      </c>
      <c r="N497" s="9" t="str">
        <v/>
      </c>
      <c r="O497" s="9" t="str">
        <v/>
      </c>
      <c r="P497" s="9" t="str">
        <v/>
      </c>
      <c r="Q497" s="9" t="str">
        <v/>
      </c>
      <c r="R497" s="20" t="str">
        <v/>
      </c>
      <c r="S497" s="10" t="str">
        <v/>
      </c>
      <c r="T497" s="10" t="str">
        <v/>
      </c>
      <c r="U497" s="41"/>
      <c r="V497" s="98" t="str">
        <v/>
      </c>
      <c r="W497" s="98" t="str">
        <v/>
      </c>
      <c r="X497" s="98" t="str">
        <v/>
      </c>
      <c r="Y497" s="98" t="str">
        <v/>
      </c>
      <c r="Z497" s="98" t="str">
        <v/>
      </c>
      <c r="AA497" s="102" t="str">
        <v/>
      </c>
      <c r="AB497" s="41"/>
    </row>
    <row r="498" spans="1:28" ht="12.75" customHeight="1" x14ac:dyDescent="0.2">
      <c r="A498" s="6">
        <v>19756</v>
      </c>
      <c r="B498" s="7">
        <v>7.1428571428571175E-3</v>
      </c>
      <c r="C498" s="7" t="str">
        <v/>
      </c>
      <c r="D498" s="7">
        <v>1.9661035625542445E-2</v>
      </c>
      <c r="E498" s="7">
        <v>3.1066670658597806E-2</v>
      </c>
      <c r="F498" s="7">
        <v>4.4762971738573576E-2</v>
      </c>
      <c r="G498" s="7">
        <v>3.4175704433017096E-2</v>
      </c>
      <c r="H498" s="7">
        <v>1.5094339622641506E-2</v>
      </c>
      <c r="I498" s="8">
        <v>14.1</v>
      </c>
      <c r="J498" s="8" t="str">
        <v/>
      </c>
      <c r="K498" s="41"/>
      <c r="L498" s="9" t="str">
        <v/>
      </c>
      <c r="M498" s="9" t="str">
        <v/>
      </c>
      <c r="N498" s="9" t="str">
        <v/>
      </c>
      <c r="O498" s="9" t="str">
        <v/>
      </c>
      <c r="P498" s="9" t="str">
        <v/>
      </c>
      <c r="Q498" s="9" t="str">
        <v/>
      </c>
      <c r="R498" s="20" t="str">
        <v/>
      </c>
      <c r="S498" s="10" t="str">
        <v/>
      </c>
      <c r="T498" s="10" t="str">
        <v/>
      </c>
      <c r="U498" s="41"/>
      <c r="V498" s="98" t="str">
        <v/>
      </c>
      <c r="W498" s="98" t="str">
        <v/>
      </c>
      <c r="X498" s="98" t="str">
        <v/>
      </c>
      <c r="Y498" s="98" t="str">
        <v/>
      </c>
      <c r="Z498" s="98" t="str">
        <v/>
      </c>
      <c r="AA498" s="102" t="str">
        <v/>
      </c>
      <c r="AB498" s="41"/>
    </row>
    <row r="499" spans="1:28" ht="12.75" customHeight="1" x14ac:dyDescent="0.2">
      <c r="A499" s="6">
        <v>19784</v>
      </c>
      <c r="B499" s="7">
        <v>7.194244604316502E-3</v>
      </c>
      <c r="C499" s="7" t="str">
        <v/>
      </c>
      <c r="D499" s="7">
        <v>1.470798766517678E-2</v>
      </c>
      <c r="E499" s="7">
        <v>2.9599998046573761E-2</v>
      </c>
      <c r="F499" s="7">
        <v>4.4019629627884527E-2</v>
      </c>
      <c r="G499" s="7">
        <v>3.3094997948305283E-2</v>
      </c>
      <c r="H499" s="7">
        <v>1.1278195488721776E-2</v>
      </c>
      <c r="I499" s="8">
        <v>14</v>
      </c>
      <c r="J499" s="8" t="str">
        <v/>
      </c>
      <c r="K499" s="41"/>
      <c r="L499" s="9" t="str">
        <v/>
      </c>
      <c r="M499" s="9" t="str">
        <v/>
      </c>
      <c r="N499" s="9" t="str">
        <v/>
      </c>
      <c r="O499" s="9" t="str">
        <v/>
      </c>
      <c r="P499" s="9" t="str">
        <v/>
      </c>
      <c r="Q499" s="9" t="str">
        <v/>
      </c>
      <c r="R499" s="20" t="str">
        <v/>
      </c>
      <c r="S499" s="10" t="str">
        <v/>
      </c>
      <c r="T499" s="10" t="str">
        <v/>
      </c>
      <c r="U499" s="41"/>
      <c r="V499" s="98" t="str">
        <v/>
      </c>
      <c r="W499" s="98" t="str">
        <v/>
      </c>
      <c r="X499" s="98" t="str">
        <v/>
      </c>
      <c r="Y499" s="98" t="str">
        <v/>
      </c>
      <c r="Z499" s="98" t="str">
        <v/>
      </c>
      <c r="AA499" s="102" t="str">
        <v/>
      </c>
      <c r="AB499" s="41"/>
    </row>
    <row r="500" spans="1:28" ht="12.75" customHeight="1" x14ac:dyDescent="0.2">
      <c r="A500" s="6">
        <v>19815</v>
      </c>
      <c r="B500" s="7">
        <v>7.194244604316502E-3</v>
      </c>
      <c r="C500" s="7" t="str">
        <v/>
      </c>
      <c r="D500" s="7">
        <v>9.7093450822418603E-3</v>
      </c>
      <c r="E500" s="7">
        <v>2.9599998046573761E-2</v>
      </c>
      <c r="F500" s="7">
        <v>4.4019629627884527E-2</v>
      </c>
      <c r="G500" s="7">
        <v>3.3094997948305283E-2</v>
      </c>
      <c r="H500" s="7">
        <v>7.5187969924812581E-3</v>
      </c>
      <c r="I500" s="8">
        <v>14</v>
      </c>
      <c r="J500" s="8" t="str">
        <v/>
      </c>
      <c r="K500" s="41"/>
      <c r="L500" s="9" t="str">
        <v/>
      </c>
      <c r="M500" s="9" t="str">
        <v/>
      </c>
      <c r="N500" s="9" t="str">
        <v/>
      </c>
      <c r="O500" s="9" t="str">
        <v/>
      </c>
      <c r="P500" s="9" t="str">
        <v/>
      </c>
      <c r="Q500" s="9" t="str">
        <v/>
      </c>
      <c r="R500" s="20" t="str">
        <v/>
      </c>
      <c r="S500" s="10" t="str">
        <v/>
      </c>
      <c r="T500" s="10" t="str">
        <v/>
      </c>
      <c r="U500" s="41"/>
      <c r="V500" s="98" t="str">
        <v/>
      </c>
      <c r="W500" s="98" t="str">
        <v/>
      </c>
      <c r="X500" s="98" t="str">
        <v/>
      </c>
      <c r="Y500" s="98" t="str">
        <v/>
      </c>
      <c r="Z500" s="98" t="str">
        <v/>
      </c>
      <c r="AA500" s="102" t="str">
        <v/>
      </c>
      <c r="AB500" s="41"/>
    </row>
    <row r="501" spans="1:28" ht="12.75" customHeight="1" x14ac:dyDescent="0.2">
      <c r="A501" s="6">
        <v>19845</v>
      </c>
      <c r="B501" s="7">
        <v>7.194244604316502E-3</v>
      </c>
      <c r="C501" s="7" t="str">
        <v/>
      </c>
      <c r="D501" s="7">
        <v>9.7093450822418603E-3</v>
      </c>
      <c r="E501" s="7">
        <v>2.9599998046573761E-2</v>
      </c>
      <c r="F501" s="7">
        <v>4.4019629627884527E-2</v>
      </c>
      <c r="G501" s="7">
        <v>3.3807734300107528E-2</v>
      </c>
      <c r="H501" s="7">
        <v>7.4906367041198685E-3</v>
      </c>
      <c r="I501" s="8">
        <v>14</v>
      </c>
      <c r="J501" s="8" t="str">
        <v/>
      </c>
      <c r="K501" s="41"/>
      <c r="L501" s="9" t="str">
        <v/>
      </c>
      <c r="M501" s="9" t="str">
        <v/>
      </c>
      <c r="N501" s="9" t="str">
        <v/>
      </c>
      <c r="O501" s="9" t="str">
        <v/>
      </c>
      <c r="P501" s="9" t="str">
        <v/>
      </c>
      <c r="Q501" s="9" t="str">
        <v/>
      </c>
      <c r="R501" s="20" t="str">
        <v/>
      </c>
      <c r="S501" s="10" t="str">
        <v/>
      </c>
      <c r="T501" s="10" t="str">
        <v/>
      </c>
      <c r="U501" s="41"/>
      <c r="V501" s="98" t="str">
        <v/>
      </c>
      <c r="W501" s="98" t="str">
        <v/>
      </c>
      <c r="X501" s="98" t="str">
        <v/>
      </c>
      <c r="Y501" s="98" t="str">
        <v/>
      </c>
      <c r="Z501" s="98" t="str">
        <v/>
      </c>
      <c r="AA501" s="102" t="str">
        <v/>
      </c>
      <c r="AB501" s="41"/>
    </row>
    <row r="502" spans="1:28" ht="12.75" customHeight="1" x14ac:dyDescent="0.2">
      <c r="A502" s="6">
        <v>19876</v>
      </c>
      <c r="B502" s="7">
        <v>1.4388489208633004E-2</v>
      </c>
      <c r="C502" s="7" t="str">
        <v/>
      </c>
      <c r="D502" s="7">
        <v>4.773342022277749E-3</v>
      </c>
      <c r="E502" s="7">
        <v>3.1066670658597806E-2</v>
      </c>
      <c r="F502" s="7">
        <v>4.4762971738573576E-2</v>
      </c>
      <c r="G502" s="7">
        <v>3.4175704433017096E-2</v>
      </c>
      <c r="H502" s="7">
        <v>3.7313432835819338E-3</v>
      </c>
      <c r="I502" s="8">
        <v>14.1</v>
      </c>
      <c r="J502" s="8" t="str">
        <v/>
      </c>
      <c r="K502" s="41"/>
      <c r="L502" s="9" t="str">
        <v/>
      </c>
      <c r="M502" s="9" t="str">
        <v/>
      </c>
      <c r="N502" s="9" t="str">
        <v/>
      </c>
      <c r="O502" s="9" t="str">
        <v/>
      </c>
      <c r="P502" s="9" t="str">
        <v/>
      </c>
      <c r="Q502" s="9" t="str">
        <v/>
      </c>
      <c r="R502" s="20" t="str">
        <v/>
      </c>
      <c r="S502" s="10" t="str">
        <v/>
      </c>
      <c r="T502" s="10" t="str">
        <v/>
      </c>
      <c r="U502" s="41"/>
      <c r="V502" s="98" t="str">
        <v/>
      </c>
      <c r="W502" s="98" t="str">
        <v/>
      </c>
      <c r="X502" s="98" t="str">
        <v/>
      </c>
      <c r="Y502" s="98" t="str">
        <v/>
      </c>
      <c r="Z502" s="98" t="str">
        <v/>
      </c>
      <c r="AA502" s="102" t="str">
        <v/>
      </c>
      <c r="AB502" s="41"/>
    </row>
    <row r="503" spans="1:28" ht="12.75" customHeight="1" x14ac:dyDescent="0.2">
      <c r="A503" s="6">
        <v>19906</v>
      </c>
      <c r="B503" s="7">
        <v>1.4388489208633004E-2</v>
      </c>
      <c r="C503" s="7" t="str">
        <v/>
      </c>
      <c r="D503" s="7">
        <v>4.773342022277749E-3</v>
      </c>
      <c r="E503" s="7">
        <v>3.1066670658597806E-2</v>
      </c>
      <c r="F503" s="7">
        <v>4.4762971738573576E-2</v>
      </c>
      <c r="G503" s="7">
        <v>3.4175704433017096E-2</v>
      </c>
      <c r="H503" s="7">
        <v>3.7313432835819338E-3</v>
      </c>
      <c r="I503" s="8">
        <v>14.1</v>
      </c>
      <c r="J503" s="8" t="str">
        <v/>
      </c>
      <c r="K503" s="41"/>
      <c r="L503" s="9" t="str">
        <v/>
      </c>
      <c r="M503" s="9" t="str">
        <v/>
      </c>
      <c r="N503" s="9" t="str">
        <v/>
      </c>
      <c r="O503" s="9" t="str">
        <v/>
      </c>
      <c r="P503" s="9" t="str">
        <v/>
      </c>
      <c r="Q503" s="9" t="str">
        <v/>
      </c>
      <c r="R503" s="20" t="str">
        <v/>
      </c>
      <c r="S503" s="10" t="str">
        <v/>
      </c>
      <c r="T503" s="10" t="str">
        <v/>
      </c>
      <c r="U503" s="41"/>
      <c r="V503" s="98" t="str">
        <v/>
      </c>
      <c r="W503" s="98" t="str">
        <v/>
      </c>
      <c r="X503" s="98" t="str">
        <v/>
      </c>
      <c r="Y503" s="98" t="str">
        <v/>
      </c>
      <c r="Z503" s="98" t="str">
        <v/>
      </c>
      <c r="AA503" s="102" t="str">
        <v/>
      </c>
      <c r="AB503" s="41"/>
    </row>
    <row r="504" spans="1:28" ht="12.75" customHeight="1" x14ac:dyDescent="0.2">
      <c r="A504" s="6">
        <v>19937</v>
      </c>
      <c r="B504" s="7">
        <v>7.0921985815601829E-3</v>
      </c>
      <c r="C504" s="7" t="str">
        <v/>
      </c>
      <c r="D504" s="7">
        <v>4.7394072949047406E-3</v>
      </c>
      <c r="E504" s="7">
        <v>3.0826804011563569E-2</v>
      </c>
      <c r="F504" s="7">
        <v>4.550158416568606E-2</v>
      </c>
      <c r="G504" s="7">
        <v>3.4541203637378448E-2</v>
      </c>
      <c r="H504" s="7">
        <v>0</v>
      </c>
      <c r="I504" s="8">
        <v>14.2</v>
      </c>
      <c r="J504" s="8" t="str">
        <v/>
      </c>
      <c r="K504" s="41"/>
      <c r="L504" s="9" t="str">
        <v/>
      </c>
      <c r="M504" s="9" t="str">
        <v/>
      </c>
      <c r="N504" s="9" t="str">
        <v/>
      </c>
      <c r="O504" s="9" t="str">
        <v/>
      </c>
      <c r="P504" s="9" t="str">
        <v/>
      </c>
      <c r="Q504" s="9" t="str">
        <v/>
      </c>
      <c r="R504" s="20" t="str">
        <v/>
      </c>
      <c r="S504" s="10" t="str">
        <v/>
      </c>
      <c r="T504" s="10" t="str">
        <v/>
      </c>
      <c r="U504" s="41"/>
      <c r="V504" s="98" t="str">
        <v/>
      </c>
      <c r="W504" s="98" t="str">
        <v/>
      </c>
      <c r="X504" s="98" t="str">
        <v/>
      </c>
      <c r="Y504" s="98" t="str">
        <v/>
      </c>
      <c r="Z504" s="98" t="str">
        <v/>
      </c>
      <c r="AA504" s="102" t="str">
        <v/>
      </c>
      <c r="AB504" s="41"/>
    </row>
    <row r="505" spans="1:28" ht="12.75" customHeight="1" x14ac:dyDescent="0.2">
      <c r="A505" s="6">
        <v>19968</v>
      </c>
      <c r="B505" s="7">
        <v>7.0921985815601829E-3</v>
      </c>
      <c r="C505" s="7" t="str">
        <v/>
      </c>
      <c r="D505" s="7">
        <v>2.358499301831074E-3</v>
      </c>
      <c r="E505" s="7">
        <v>3.0826804011563569E-2</v>
      </c>
      <c r="F505" s="7">
        <v>4.550158416568606E-2</v>
      </c>
      <c r="G505" s="7">
        <v>3.4541203637378448E-2</v>
      </c>
      <c r="H505" s="7">
        <v>-3.7174721189590088E-3</v>
      </c>
      <c r="I505" s="8">
        <v>14.2</v>
      </c>
      <c r="J505" s="8" t="str">
        <v/>
      </c>
      <c r="K505" s="41"/>
      <c r="L505" s="9" t="str">
        <v/>
      </c>
      <c r="M505" s="9" t="str">
        <v/>
      </c>
      <c r="N505" s="9" t="str">
        <v/>
      </c>
      <c r="O505" s="9" t="str">
        <v/>
      </c>
      <c r="P505" s="9" t="str">
        <v/>
      </c>
      <c r="Q505" s="9" t="str">
        <v/>
      </c>
      <c r="R505" s="20" t="str">
        <v/>
      </c>
      <c r="S505" s="10" t="str">
        <v/>
      </c>
      <c r="T505" s="10" t="str">
        <v/>
      </c>
      <c r="U505" s="41"/>
      <c r="V505" s="98" t="str">
        <v/>
      </c>
      <c r="W505" s="98" t="str">
        <v/>
      </c>
      <c r="X505" s="98" t="str">
        <v/>
      </c>
      <c r="Y505" s="98" t="str">
        <v/>
      </c>
      <c r="Z505" s="98" t="str">
        <v/>
      </c>
      <c r="AA505" s="102" t="str">
        <v/>
      </c>
      <c r="AB505" s="41"/>
    </row>
    <row r="506" spans="1:28" ht="12.75" customHeight="1" x14ac:dyDescent="0.2">
      <c r="A506" s="6">
        <v>19998</v>
      </c>
      <c r="B506" s="7">
        <v>0</v>
      </c>
      <c r="C506" s="7" t="str">
        <v/>
      </c>
      <c r="D506" s="7">
        <v>0</v>
      </c>
      <c r="E506" s="7">
        <v>2.9145185259466189E-2</v>
      </c>
      <c r="F506" s="7">
        <v>4.550158416568606E-2</v>
      </c>
      <c r="G506" s="7">
        <v>3.4541203637378448E-2</v>
      </c>
      <c r="H506" s="7">
        <v>-7.4074074074074181E-3</v>
      </c>
      <c r="I506" s="8">
        <v>14.2</v>
      </c>
      <c r="J506" s="8" t="str">
        <v/>
      </c>
      <c r="K506" s="41"/>
      <c r="L506" s="9" t="str">
        <v/>
      </c>
      <c r="M506" s="9" t="str">
        <v/>
      </c>
      <c r="N506" s="9" t="str">
        <v/>
      </c>
      <c r="O506" s="9" t="str">
        <v/>
      </c>
      <c r="P506" s="9" t="str">
        <v/>
      </c>
      <c r="Q506" s="9" t="str">
        <v/>
      </c>
      <c r="R506" s="20" t="str">
        <v/>
      </c>
      <c r="S506" s="10" t="str">
        <v/>
      </c>
      <c r="T506" s="10" t="str">
        <v/>
      </c>
      <c r="U506" s="41"/>
      <c r="V506" s="98" t="str">
        <v/>
      </c>
      <c r="W506" s="98" t="str">
        <v/>
      </c>
      <c r="X506" s="98" t="str">
        <v/>
      </c>
      <c r="Y506" s="98" t="str">
        <v/>
      </c>
      <c r="Z506" s="98" t="str">
        <v/>
      </c>
      <c r="AA506" s="102" t="str">
        <v/>
      </c>
      <c r="AB506" s="41"/>
    </row>
    <row r="507" spans="1:28" ht="12.75" customHeight="1" x14ac:dyDescent="0.2">
      <c r="A507" s="6">
        <v>20029</v>
      </c>
      <c r="B507" s="7">
        <v>7.0921985815601829E-3</v>
      </c>
      <c r="C507" s="7" t="str">
        <v/>
      </c>
      <c r="D507" s="7">
        <v>-2.3364571112370891E-3</v>
      </c>
      <c r="E507" s="7">
        <v>2.9145185259466189E-2</v>
      </c>
      <c r="F507" s="7">
        <v>4.550158416568606E-2</v>
      </c>
      <c r="G507" s="7">
        <v>3.4541203637378448E-2</v>
      </c>
      <c r="H507" s="7">
        <v>-3.7174721189590088E-3</v>
      </c>
      <c r="I507" s="8">
        <v>14.2</v>
      </c>
      <c r="J507" s="8" t="str">
        <v/>
      </c>
      <c r="K507" s="41"/>
      <c r="L507" s="9" t="str">
        <v/>
      </c>
      <c r="M507" s="9" t="str">
        <v/>
      </c>
      <c r="N507" s="9" t="str">
        <v/>
      </c>
      <c r="O507" s="9" t="str">
        <v/>
      </c>
      <c r="P507" s="9" t="str">
        <v/>
      </c>
      <c r="Q507" s="9" t="str">
        <v/>
      </c>
      <c r="R507" s="20" t="str">
        <v/>
      </c>
      <c r="S507" s="10" t="str">
        <v/>
      </c>
      <c r="T507" s="10" t="str">
        <v/>
      </c>
      <c r="U507" s="41"/>
      <c r="V507" s="98" t="str">
        <v/>
      </c>
      <c r="W507" s="98" t="str">
        <v/>
      </c>
      <c r="X507" s="98" t="str">
        <v/>
      </c>
      <c r="Y507" s="98" t="str">
        <v/>
      </c>
      <c r="Z507" s="98" t="str">
        <v/>
      </c>
      <c r="AA507" s="102" t="str">
        <v/>
      </c>
      <c r="AB507" s="41"/>
    </row>
    <row r="508" spans="1:28" ht="12.75" customHeight="1" x14ac:dyDescent="0.2">
      <c r="A508" s="6">
        <v>20059</v>
      </c>
      <c r="B508" s="7">
        <v>0</v>
      </c>
      <c r="C508" s="7" t="str">
        <v/>
      </c>
      <c r="D508" s="7">
        <v>-4.6839094159806249E-3</v>
      </c>
      <c r="E508" s="7">
        <v>2.9370828136058069E-2</v>
      </c>
      <c r="F508" s="7">
        <v>4.591805576466057E-2</v>
      </c>
      <c r="G508" s="7">
        <v>3.4175704433017096E-2</v>
      </c>
      <c r="H508" s="7">
        <v>-7.4349442379182396E-3</v>
      </c>
      <c r="I508" s="8">
        <v>14.1</v>
      </c>
      <c r="J508" s="8" t="str">
        <v/>
      </c>
      <c r="K508" s="41"/>
      <c r="L508" s="9" t="str">
        <v/>
      </c>
      <c r="M508" s="9" t="str">
        <v/>
      </c>
      <c r="N508" s="9" t="str">
        <v/>
      </c>
      <c r="O508" s="9" t="str">
        <v/>
      </c>
      <c r="P508" s="9" t="str">
        <v/>
      </c>
      <c r="Q508" s="9" t="str">
        <v/>
      </c>
      <c r="R508" s="20" t="str">
        <v/>
      </c>
      <c r="S508" s="10" t="str">
        <v/>
      </c>
      <c r="T508" s="10" t="str">
        <v/>
      </c>
      <c r="U508" s="41"/>
      <c r="V508" s="98" t="str">
        <v/>
      </c>
      <c r="W508" s="98" t="str">
        <v/>
      </c>
      <c r="X508" s="98" t="str">
        <v/>
      </c>
      <c r="Y508" s="98" t="str">
        <v/>
      </c>
      <c r="Z508" s="98" t="str">
        <v/>
      </c>
      <c r="AA508" s="102" t="str">
        <v/>
      </c>
      <c r="AB508" s="41"/>
    </row>
    <row r="509" spans="1:28" ht="12.75" customHeight="1" x14ac:dyDescent="0.2">
      <c r="A509" s="6">
        <v>20090</v>
      </c>
      <c r="B509" s="7">
        <v>0</v>
      </c>
      <c r="C509" s="7" t="str">
        <v/>
      </c>
      <c r="D509" s="7">
        <v>-6.9932357890383212E-3</v>
      </c>
      <c r="E509" s="7">
        <v>3.1066670658597806E-2</v>
      </c>
      <c r="F509" s="7">
        <v>4.591805576466057E-2</v>
      </c>
      <c r="G509" s="7">
        <v>3.4175704433017096E-2</v>
      </c>
      <c r="H509" s="7">
        <v>-7.4349442379182396E-3</v>
      </c>
      <c r="I509" s="8">
        <v>14.1</v>
      </c>
      <c r="J509" s="8" t="str">
        <v/>
      </c>
      <c r="K509" s="41"/>
      <c r="L509" s="9" t="str">
        <v/>
      </c>
      <c r="M509" s="9" t="str">
        <v/>
      </c>
      <c r="N509" s="9" t="str">
        <v/>
      </c>
      <c r="O509" s="9" t="str">
        <v/>
      </c>
      <c r="P509" s="9" t="str">
        <v/>
      </c>
      <c r="Q509" s="9" t="str">
        <v/>
      </c>
      <c r="R509" s="20" t="str">
        <v/>
      </c>
      <c r="S509" s="10" t="str">
        <v/>
      </c>
      <c r="T509" s="10" t="str">
        <v/>
      </c>
      <c r="U509" s="41"/>
      <c r="V509" s="98" t="str">
        <v/>
      </c>
      <c r="W509" s="98" t="str">
        <v/>
      </c>
      <c r="X509" s="98" t="str">
        <v/>
      </c>
      <c r="Y509" s="98" t="str">
        <v/>
      </c>
      <c r="Z509" s="98" t="str">
        <v/>
      </c>
      <c r="AA509" s="102" t="str">
        <v/>
      </c>
      <c r="AB509" s="41"/>
    </row>
    <row r="510" spans="1:28" ht="12.75" customHeight="1" x14ac:dyDescent="0.2">
      <c r="A510" s="6">
        <v>20121</v>
      </c>
      <c r="B510" s="7">
        <v>0</v>
      </c>
      <c r="C510" s="7" t="str">
        <v/>
      </c>
      <c r="D510" s="7">
        <v>-4.6839094159806249E-3</v>
      </c>
      <c r="E510" s="7">
        <v>2.9370828136058069E-2</v>
      </c>
      <c r="F510" s="7">
        <v>4.4762971738573576E-2</v>
      </c>
      <c r="G510" s="7">
        <v>3.4175704433017096E-2</v>
      </c>
      <c r="H510" s="7">
        <v>-7.4349442379182396E-3</v>
      </c>
      <c r="I510" s="8">
        <v>14.1</v>
      </c>
      <c r="J510" s="8" t="str">
        <v/>
      </c>
      <c r="K510" s="41"/>
      <c r="L510" s="9" t="str">
        <v/>
      </c>
      <c r="M510" s="9" t="str">
        <v/>
      </c>
      <c r="N510" s="9" t="str">
        <v/>
      </c>
      <c r="O510" s="9" t="str">
        <v/>
      </c>
      <c r="P510" s="9" t="str">
        <v/>
      </c>
      <c r="Q510" s="9" t="str">
        <v/>
      </c>
      <c r="R510" s="20" t="str">
        <v/>
      </c>
      <c r="S510" s="10" t="str">
        <v/>
      </c>
      <c r="T510" s="10" t="str">
        <v/>
      </c>
      <c r="U510" s="41"/>
      <c r="V510" s="98" t="str">
        <v/>
      </c>
      <c r="W510" s="98" t="str">
        <v/>
      </c>
      <c r="X510" s="98" t="str">
        <v/>
      </c>
      <c r="Y510" s="98" t="str">
        <v/>
      </c>
      <c r="Z510" s="98" t="str">
        <v/>
      </c>
      <c r="AA510" s="102" t="str">
        <v/>
      </c>
      <c r="AB510" s="41"/>
    </row>
    <row r="511" spans="1:28" ht="12.75" customHeight="1" x14ac:dyDescent="0.2">
      <c r="A511" s="6">
        <v>20149</v>
      </c>
      <c r="B511" s="7">
        <v>7.1428571428571175E-3</v>
      </c>
      <c r="C511" s="7" t="str">
        <v/>
      </c>
      <c r="D511" s="7">
        <v>-2.3529498712024921E-3</v>
      </c>
      <c r="E511" s="7">
        <v>2.7691584561172933E-2</v>
      </c>
      <c r="F511" s="7">
        <v>4.4762971738573576E-2</v>
      </c>
      <c r="G511" s="7">
        <v>3.4175704433017096E-2</v>
      </c>
      <c r="H511" s="7">
        <v>-7.4349442379182396E-3</v>
      </c>
      <c r="I511" s="8">
        <v>14.1</v>
      </c>
      <c r="J511" s="8" t="str">
        <v/>
      </c>
      <c r="K511" s="41"/>
      <c r="L511" s="9" t="str">
        <v/>
      </c>
      <c r="M511" s="9" t="str">
        <v/>
      </c>
      <c r="N511" s="9" t="str">
        <v/>
      </c>
      <c r="O511" s="9" t="str">
        <v/>
      </c>
      <c r="P511" s="9" t="str">
        <v/>
      </c>
      <c r="Q511" s="9" t="str">
        <v/>
      </c>
      <c r="R511" s="20" t="str">
        <v/>
      </c>
      <c r="S511" s="10" t="str">
        <v/>
      </c>
      <c r="T511" s="10" t="str">
        <v/>
      </c>
      <c r="U511" s="41"/>
      <c r="V511" s="98" t="str">
        <v/>
      </c>
      <c r="W511" s="98" t="str">
        <v/>
      </c>
      <c r="X511" s="98" t="str">
        <v/>
      </c>
      <c r="Y511" s="98" t="str">
        <v/>
      </c>
      <c r="Z511" s="98" t="str">
        <v/>
      </c>
      <c r="AA511" s="102" t="str">
        <v/>
      </c>
      <c r="AB511" s="41"/>
    </row>
    <row r="512" spans="1:28" ht="12.75" customHeight="1" x14ac:dyDescent="0.2">
      <c r="A512" s="6">
        <v>20180</v>
      </c>
      <c r="B512" s="7">
        <v>7.1428571428571175E-3</v>
      </c>
      <c r="C512" s="7" t="str">
        <v/>
      </c>
      <c r="D512" s="7">
        <v>-2.3529498712024921E-3</v>
      </c>
      <c r="E512" s="7">
        <v>2.7691584561172933E-2</v>
      </c>
      <c r="F512" s="7">
        <v>4.4762971738573576E-2</v>
      </c>
      <c r="G512" s="7">
        <v>3.4175704433017096E-2</v>
      </c>
      <c r="H512" s="7">
        <v>-3.7313432835821558E-3</v>
      </c>
      <c r="I512" s="8">
        <v>14.1</v>
      </c>
      <c r="J512" s="8" t="str">
        <v/>
      </c>
      <c r="K512" s="41"/>
      <c r="L512" s="9" t="str">
        <v/>
      </c>
      <c r="M512" s="9" t="str">
        <v/>
      </c>
      <c r="N512" s="9" t="str">
        <v/>
      </c>
      <c r="O512" s="9" t="str">
        <v/>
      </c>
      <c r="P512" s="9" t="str">
        <v/>
      </c>
      <c r="Q512" s="9" t="str">
        <v/>
      </c>
      <c r="R512" s="20" t="str">
        <v/>
      </c>
      <c r="S512" s="10" t="str">
        <v/>
      </c>
      <c r="T512" s="10" t="str">
        <v/>
      </c>
      <c r="U512" s="41"/>
      <c r="V512" s="98" t="str">
        <v/>
      </c>
      <c r="W512" s="98" t="str">
        <v/>
      </c>
      <c r="X512" s="98" t="str">
        <v/>
      </c>
      <c r="Y512" s="98" t="str">
        <v/>
      </c>
      <c r="Z512" s="98" t="str">
        <v/>
      </c>
      <c r="AA512" s="102" t="str">
        <v/>
      </c>
      <c r="AB512" s="41"/>
    </row>
    <row r="513" spans="1:28" ht="12.75" customHeight="1" x14ac:dyDescent="0.2">
      <c r="A513" s="6">
        <v>20210</v>
      </c>
      <c r="B513" s="7">
        <v>7.1428571428571175E-3</v>
      </c>
      <c r="C513" s="7" t="str">
        <v/>
      </c>
      <c r="D513" s="7">
        <v>0</v>
      </c>
      <c r="E513" s="7">
        <v>2.7691584561172933E-2</v>
      </c>
      <c r="F513" s="7">
        <v>4.4762971738573576E-2</v>
      </c>
      <c r="G513" s="7">
        <v>3.4175704433017096E-2</v>
      </c>
      <c r="H513" s="7">
        <v>-7.4349442379182396E-3</v>
      </c>
      <c r="I513" s="8">
        <v>14.1</v>
      </c>
      <c r="J513" s="8" t="str">
        <v/>
      </c>
      <c r="K513" s="41"/>
      <c r="L513" s="9" t="str">
        <v/>
      </c>
      <c r="M513" s="9" t="str">
        <v/>
      </c>
      <c r="N513" s="9" t="str">
        <v/>
      </c>
      <c r="O513" s="9" t="str">
        <v/>
      </c>
      <c r="P513" s="9" t="str">
        <v/>
      </c>
      <c r="Q513" s="9" t="str">
        <v/>
      </c>
      <c r="R513" s="20" t="str">
        <v/>
      </c>
      <c r="S513" s="10" t="str">
        <v/>
      </c>
      <c r="T513" s="10" t="str">
        <v/>
      </c>
      <c r="U513" s="41"/>
      <c r="V513" s="98" t="str">
        <v/>
      </c>
      <c r="W513" s="98" t="str">
        <v/>
      </c>
      <c r="X513" s="98" t="str">
        <v/>
      </c>
      <c r="Y513" s="98" t="str">
        <v/>
      </c>
      <c r="Z513" s="98" t="str">
        <v/>
      </c>
      <c r="AA513" s="102" t="str">
        <v/>
      </c>
      <c r="AB513" s="41"/>
    </row>
    <row r="514" spans="1:28" ht="12.75" customHeight="1" x14ac:dyDescent="0.2">
      <c r="A514" s="6">
        <v>20241</v>
      </c>
      <c r="B514" s="7">
        <v>0</v>
      </c>
      <c r="C514" s="7" t="str">
        <v/>
      </c>
      <c r="D514" s="7">
        <v>0</v>
      </c>
      <c r="E514" s="7">
        <v>2.7691584561172933E-2</v>
      </c>
      <c r="F514" s="7">
        <v>4.3621766646957827E-2</v>
      </c>
      <c r="G514" s="7">
        <v>3.4175704433017096E-2</v>
      </c>
      <c r="H514" s="7">
        <v>-7.4349442379182396E-3</v>
      </c>
      <c r="I514" s="8">
        <v>14.1</v>
      </c>
      <c r="J514" s="8" t="str">
        <v/>
      </c>
      <c r="K514" s="41"/>
      <c r="L514" s="9" t="str">
        <v/>
      </c>
      <c r="M514" s="9" t="str">
        <v/>
      </c>
      <c r="N514" s="9" t="str">
        <v/>
      </c>
      <c r="O514" s="9" t="str">
        <v/>
      </c>
      <c r="P514" s="9" t="str">
        <v/>
      </c>
      <c r="Q514" s="9" t="str">
        <v/>
      </c>
      <c r="R514" s="20" t="str">
        <v/>
      </c>
      <c r="S514" s="10" t="str">
        <v/>
      </c>
      <c r="T514" s="10" t="str">
        <v/>
      </c>
      <c r="U514" s="41"/>
      <c r="V514" s="98" t="str">
        <v/>
      </c>
      <c r="W514" s="98" t="str">
        <v/>
      </c>
      <c r="X514" s="98" t="str">
        <v/>
      </c>
      <c r="Y514" s="98" t="str">
        <v/>
      </c>
      <c r="Z514" s="98" t="str">
        <v/>
      </c>
      <c r="AA514" s="102" t="str">
        <v/>
      </c>
      <c r="AB514" s="41"/>
    </row>
    <row r="515" spans="1:28" ht="12.75" customHeight="1" x14ac:dyDescent="0.2">
      <c r="A515" s="6">
        <v>20271</v>
      </c>
      <c r="B515" s="7">
        <v>0</v>
      </c>
      <c r="C515" s="7" t="str">
        <v/>
      </c>
      <c r="D515" s="7">
        <v>0</v>
      </c>
      <c r="E515" s="7">
        <v>2.6028644479255014E-2</v>
      </c>
      <c r="F515" s="7">
        <v>4.3621766646957827E-2</v>
      </c>
      <c r="G515" s="7">
        <v>3.4175704433017096E-2</v>
      </c>
      <c r="H515" s="7">
        <v>-3.7174721189590088E-3</v>
      </c>
      <c r="I515" s="8">
        <v>14.1</v>
      </c>
      <c r="J515" s="8" t="str">
        <v/>
      </c>
      <c r="K515" s="41"/>
      <c r="L515" s="9" t="str">
        <v/>
      </c>
      <c r="M515" s="9" t="str">
        <v/>
      </c>
      <c r="N515" s="9" t="str">
        <v/>
      </c>
      <c r="O515" s="9" t="str">
        <v/>
      </c>
      <c r="P515" s="9" t="str">
        <v/>
      </c>
      <c r="Q515" s="9" t="str">
        <v/>
      </c>
      <c r="R515" s="20" t="str">
        <v/>
      </c>
      <c r="S515" s="10" t="str">
        <v/>
      </c>
      <c r="T515" s="10" t="str">
        <v/>
      </c>
      <c r="U515" s="41"/>
      <c r="V515" s="98" t="str">
        <v/>
      </c>
      <c r="W515" s="98" t="str">
        <v/>
      </c>
      <c r="X515" s="98" t="str">
        <v/>
      </c>
      <c r="Y515" s="98" t="str">
        <v/>
      </c>
      <c r="Z515" s="98" t="str">
        <v/>
      </c>
      <c r="AA515" s="102" t="str">
        <v/>
      </c>
      <c r="AB515" s="41"/>
    </row>
    <row r="516" spans="1:28" ht="12.75" customHeight="1" x14ac:dyDescent="0.2">
      <c r="A516" s="6">
        <v>20302</v>
      </c>
      <c r="B516" s="7">
        <v>-7.0422535211267512E-3</v>
      </c>
      <c r="C516" s="7" t="str">
        <v/>
      </c>
      <c r="D516" s="7">
        <v>0</v>
      </c>
      <c r="E516" s="7">
        <v>2.4381720023676667E-2</v>
      </c>
      <c r="F516" s="7">
        <v>4.3621766646957827E-2</v>
      </c>
      <c r="G516" s="7">
        <v>3.4175704433017096E-2</v>
      </c>
      <c r="H516" s="7">
        <v>-3.7174721189590088E-3</v>
      </c>
      <c r="I516" s="8">
        <v>14.1</v>
      </c>
      <c r="J516" s="8" t="str">
        <v/>
      </c>
      <c r="K516" s="41"/>
      <c r="L516" s="9" t="str">
        <v/>
      </c>
      <c r="M516" s="9" t="str">
        <v/>
      </c>
      <c r="N516" s="9" t="str">
        <v/>
      </c>
      <c r="O516" s="9" t="str">
        <v/>
      </c>
      <c r="P516" s="9" t="str">
        <v/>
      </c>
      <c r="Q516" s="9" t="str">
        <v/>
      </c>
      <c r="R516" s="20" t="str">
        <v/>
      </c>
      <c r="S516" s="10" t="str">
        <v/>
      </c>
      <c r="T516" s="10" t="str">
        <v/>
      </c>
      <c r="U516" s="41"/>
      <c r="V516" s="98" t="str">
        <v/>
      </c>
      <c r="W516" s="98" t="str">
        <v/>
      </c>
      <c r="X516" s="98" t="str">
        <v/>
      </c>
      <c r="Y516" s="98" t="str">
        <v/>
      </c>
      <c r="Z516" s="98" t="str">
        <v/>
      </c>
      <c r="AA516" s="102" t="str">
        <v/>
      </c>
      <c r="AB516" s="41"/>
    </row>
    <row r="517" spans="1:28" ht="12.75" customHeight="1" x14ac:dyDescent="0.2">
      <c r="A517" s="6">
        <v>20333</v>
      </c>
      <c r="B517" s="7">
        <v>0</v>
      </c>
      <c r="C517" s="7" t="str">
        <v/>
      </c>
      <c r="D517" s="7">
        <v>2.358499301831074E-3</v>
      </c>
      <c r="E517" s="7">
        <v>2.2579129524513908E-2</v>
      </c>
      <c r="F517" s="7">
        <v>4.4359572280294524E-2</v>
      </c>
      <c r="G517" s="7">
        <v>3.3827961611027302E-2</v>
      </c>
      <c r="H517" s="7">
        <v>3.7313432835819338E-3</v>
      </c>
      <c r="I517" s="8">
        <v>14.2</v>
      </c>
      <c r="J517" s="8" t="str">
        <v/>
      </c>
      <c r="K517" s="41"/>
      <c r="L517" s="9" t="str">
        <v/>
      </c>
      <c r="M517" s="9" t="str">
        <v/>
      </c>
      <c r="N517" s="9" t="str">
        <v/>
      </c>
      <c r="O517" s="9" t="str">
        <v/>
      </c>
      <c r="P517" s="9" t="str">
        <v/>
      </c>
      <c r="Q517" s="9" t="str">
        <v/>
      </c>
      <c r="R517" s="20" t="str">
        <v/>
      </c>
      <c r="S517" s="10" t="str">
        <v/>
      </c>
      <c r="T517" s="10" t="str">
        <v/>
      </c>
      <c r="U517" s="41"/>
      <c r="V517" s="98" t="str">
        <v/>
      </c>
      <c r="W517" s="98" t="str">
        <v/>
      </c>
      <c r="X517" s="98" t="str">
        <v/>
      </c>
      <c r="Y517" s="98" t="str">
        <v/>
      </c>
      <c r="Z517" s="98" t="str">
        <v/>
      </c>
      <c r="AA517" s="102" t="str">
        <v/>
      </c>
      <c r="AB517" s="41"/>
    </row>
    <row r="518" spans="1:28" ht="12.75" customHeight="1" x14ac:dyDescent="0.2">
      <c r="A518" s="6">
        <v>20363</v>
      </c>
      <c r="B518" s="7">
        <v>0</v>
      </c>
      <c r="C518" s="7" t="str">
        <v/>
      </c>
      <c r="D518" s="7">
        <v>2.358499301831074E-3</v>
      </c>
      <c r="E518" s="7">
        <v>1.938849279650956E-2</v>
      </c>
      <c r="F518" s="7">
        <v>4.4359572280294524E-2</v>
      </c>
      <c r="G518" s="7">
        <v>3.3827961611027302E-2</v>
      </c>
      <c r="H518" s="7">
        <v>3.7313432835819338E-3</v>
      </c>
      <c r="I518" s="8">
        <v>14.2</v>
      </c>
      <c r="J518" s="8" t="str">
        <v/>
      </c>
      <c r="K518" s="41"/>
      <c r="L518" s="9" t="str">
        <v/>
      </c>
      <c r="M518" s="9" t="str">
        <v/>
      </c>
      <c r="N518" s="9" t="str">
        <v/>
      </c>
      <c r="O518" s="9" t="str">
        <v/>
      </c>
      <c r="P518" s="9" t="str">
        <v/>
      </c>
      <c r="Q518" s="9" t="str">
        <v/>
      </c>
      <c r="R518" s="20" t="str">
        <v/>
      </c>
      <c r="S518" s="10" t="str">
        <v/>
      </c>
      <c r="T518" s="10" t="str">
        <v/>
      </c>
      <c r="U518" s="41"/>
      <c r="V518" s="98" t="str">
        <v/>
      </c>
      <c r="W518" s="98" t="str">
        <v/>
      </c>
      <c r="X518" s="98" t="str">
        <v/>
      </c>
      <c r="Y518" s="98" t="str">
        <v/>
      </c>
      <c r="Z518" s="98" t="str">
        <v/>
      </c>
      <c r="AA518" s="102" t="str">
        <v/>
      </c>
      <c r="AB518" s="41"/>
    </row>
    <row r="519" spans="1:28" ht="12.75" customHeight="1" x14ac:dyDescent="0.2">
      <c r="A519" s="6">
        <v>20394</v>
      </c>
      <c r="B519" s="7">
        <v>0</v>
      </c>
      <c r="C519" s="7" t="str">
        <v/>
      </c>
      <c r="D519" s="7">
        <v>2.358499301831074E-3</v>
      </c>
      <c r="E519" s="7">
        <v>1.938849279650956E-2</v>
      </c>
      <c r="F519" s="7">
        <v>4.4359572280294524E-2</v>
      </c>
      <c r="G519" s="7">
        <v>3.3124905599966725E-2</v>
      </c>
      <c r="H519" s="7">
        <v>3.7313432835819338E-3</v>
      </c>
      <c r="I519" s="8">
        <v>14.2</v>
      </c>
      <c r="J519" s="8" t="str">
        <v/>
      </c>
      <c r="K519" s="41"/>
      <c r="L519" s="9" t="str">
        <v/>
      </c>
      <c r="M519" s="9" t="str">
        <v/>
      </c>
      <c r="N519" s="9" t="str">
        <v/>
      </c>
      <c r="O519" s="9" t="str">
        <v/>
      </c>
      <c r="P519" s="9" t="str">
        <v/>
      </c>
      <c r="Q519" s="9" t="str">
        <v/>
      </c>
      <c r="R519" s="20" t="str">
        <v/>
      </c>
      <c r="S519" s="10" t="str">
        <v/>
      </c>
      <c r="T519" s="10" t="str">
        <v/>
      </c>
      <c r="U519" s="41"/>
      <c r="V519" s="98" t="str">
        <v/>
      </c>
      <c r="W519" s="98" t="str">
        <v/>
      </c>
      <c r="X519" s="98" t="str">
        <v/>
      </c>
      <c r="Y519" s="98" t="str">
        <v/>
      </c>
      <c r="Z519" s="98" t="str">
        <v/>
      </c>
      <c r="AA519" s="102" t="str">
        <v/>
      </c>
      <c r="AB519" s="41"/>
    </row>
    <row r="520" spans="1:28" ht="12.75" customHeight="1" x14ac:dyDescent="0.2">
      <c r="A520" s="6">
        <v>20424</v>
      </c>
      <c r="B520" s="7">
        <v>7.0921985815601829E-3</v>
      </c>
      <c r="C520" s="7" t="str">
        <v/>
      </c>
      <c r="D520" s="7">
        <v>2.358499301831074E-3</v>
      </c>
      <c r="E520" s="7">
        <v>1.938849279650956E-2</v>
      </c>
      <c r="F520" s="7">
        <v>4.4359572280294524E-2</v>
      </c>
      <c r="G520" s="7">
        <v>3.3124905599966725E-2</v>
      </c>
      <c r="H520" s="7">
        <v>3.7453183520599342E-3</v>
      </c>
      <c r="I520" s="8">
        <v>14.2</v>
      </c>
      <c r="J520" s="8" t="str">
        <v/>
      </c>
      <c r="K520" s="41"/>
      <c r="L520" s="9" t="str">
        <v/>
      </c>
      <c r="M520" s="9" t="str">
        <v/>
      </c>
      <c r="N520" s="9" t="str">
        <v/>
      </c>
      <c r="O520" s="9" t="str">
        <v/>
      </c>
      <c r="P520" s="9" t="str">
        <v/>
      </c>
      <c r="Q520" s="9" t="str">
        <v/>
      </c>
      <c r="R520" s="20" t="str">
        <v/>
      </c>
      <c r="S520" s="10" t="str">
        <v/>
      </c>
      <c r="T520" s="10" t="str">
        <v/>
      </c>
      <c r="U520" s="41"/>
      <c r="V520" s="98" t="str">
        <v/>
      </c>
      <c r="W520" s="98" t="str">
        <v/>
      </c>
      <c r="X520" s="98" t="str">
        <v/>
      </c>
      <c r="Y520" s="98" t="str">
        <v/>
      </c>
      <c r="Z520" s="98" t="str">
        <v/>
      </c>
      <c r="AA520" s="102" t="str">
        <v/>
      </c>
      <c r="AB520" s="41"/>
    </row>
    <row r="521" spans="1:28" ht="12.75" customHeight="1" x14ac:dyDescent="0.2">
      <c r="A521" s="6">
        <v>20455</v>
      </c>
      <c r="B521" s="7">
        <v>7.0921985815601829E-3</v>
      </c>
      <c r="C521" s="7" t="str">
        <v/>
      </c>
      <c r="D521" s="7">
        <v>2.358499301831074E-3</v>
      </c>
      <c r="E521" s="7">
        <v>1.7815354907730674E-2</v>
      </c>
      <c r="F521" s="7">
        <v>4.4359572280294524E-2</v>
      </c>
      <c r="G521" s="7">
        <v>3.3124905599966725E-2</v>
      </c>
      <c r="H521" s="7">
        <v>3.7453183520599342E-3</v>
      </c>
      <c r="I521" s="8">
        <v>14.2</v>
      </c>
      <c r="J521" s="8" t="str">
        <v/>
      </c>
      <c r="K521" s="41"/>
      <c r="L521" s="9" t="str">
        <v/>
      </c>
      <c r="M521" s="9" t="str">
        <v/>
      </c>
      <c r="N521" s="9" t="str">
        <v/>
      </c>
      <c r="O521" s="9" t="str">
        <v/>
      </c>
      <c r="P521" s="9" t="str">
        <v/>
      </c>
      <c r="Q521" s="9" t="str">
        <v/>
      </c>
      <c r="R521" s="20" t="str">
        <v/>
      </c>
      <c r="S521" s="10" t="str">
        <v/>
      </c>
      <c r="T521" s="10" t="str">
        <v/>
      </c>
      <c r="U521" s="41"/>
      <c r="V521" s="98" t="str">
        <v/>
      </c>
      <c r="W521" s="98" t="str">
        <v/>
      </c>
      <c r="X521" s="98" t="str">
        <v/>
      </c>
      <c r="Y521" s="98" t="str">
        <v/>
      </c>
      <c r="Z521" s="98" t="str">
        <v/>
      </c>
      <c r="AA521" s="102" t="str">
        <v/>
      </c>
      <c r="AB521" s="41"/>
    </row>
    <row r="522" spans="1:28" ht="12.75" customHeight="1" x14ac:dyDescent="0.2">
      <c r="A522" s="6">
        <v>20486</v>
      </c>
      <c r="B522" s="7">
        <v>0</v>
      </c>
      <c r="C522" s="7" t="str">
        <v/>
      </c>
      <c r="D522" s="7">
        <v>2.3753058359181622E-3</v>
      </c>
      <c r="E522" s="7">
        <v>1.1750655267632082E-2</v>
      </c>
      <c r="F522" s="7">
        <v>4.3621766646957827E-2</v>
      </c>
      <c r="G522" s="7">
        <v>3.2759906767948488E-2</v>
      </c>
      <c r="H522" s="7">
        <v>3.7453183520599342E-3</v>
      </c>
      <c r="I522" s="8">
        <v>14.1</v>
      </c>
      <c r="J522" s="8" t="str">
        <v/>
      </c>
      <c r="K522" s="41"/>
      <c r="L522" s="9" t="str">
        <v/>
      </c>
      <c r="M522" s="9" t="str">
        <v/>
      </c>
      <c r="N522" s="9" t="str">
        <v/>
      </c>
      <c r="O522" s="9" t="str">
        <v/>
      </c>
      <c r="P522" s="9" t="str">
        <v/>
      </c>
      <c r="Q522" s="9" t="str">
        <v/>
      </c>
      <c r="R522" s="20" t="str">
        <v/>
      </c>
      <c r="S522" s="10" t="str">
        <v/>
      </c>
      <c r="T522" s="10" t="str">
        <v/>
      </c>
      <c r="U522" s="41"/>
      <c r="V522" s="98" t="str">
        <v/>
      </c>
      <c r="W522" s="98" t="str">
        <v/>
      </c>
      <c r="X522" s="98" t="str">
        <v/>
      </c>
      <c r="Y522" s="98" t="str">
        <v/>
      </c>
      <c r="Z522" s="98" t="str">
        <v/>
      </c>
      <c r="AA522" s="102" t="str">
        <v/>
      </c>
      <c r="AB522" s="41"/>
    </row>
    <row r="523" spans="1:28" ht="12.75" customHeight="1" x14ac:dyDescent="0.2">
      <c r="A523" s="6">
        <v>20515</v>
      </c>
      <c r="B523" s="7">
        <v>0</v>
      </c>
      <c r="C523" s="7" t="str">
        <v/>
      </c>
      <c r="D523" s="7">
        <v>4.773342022277749E-3</v>
      </c>
      <c r="E523" s="7">
        <v>1.0236051684664238E-2</v>
      </c>
      <c r="F523" s="7">
        <v>4.3621766646957827E-2</v>
      </c>
      <c r="G523" s="7">
        <v>3.2759906767948488E-2</v>
      </c>
      <c r="H523" s="7">
        <v>3.7453183520599342E-3</v>
      </c>
      <c r="I523" s="8">
        <v>14.1</v>
      </c>
      <c r="J523" s="8" t="str">
        <v/>
      </c>
      <c r="K523" s="41"/>
      <c r="L523" s="9" t="str">
        <v/>
      </c>
      <c r="M523" s="9" t="str">
        <v/>
      </c>
      <c r="N523" s="9" t="str">
        <v/>
      </c>
      <c r="O523" s="9" t="str">
        <v/>
      </c>
      <c r="P523" s="9" t="str">
        <v/>
      </c>
      <c r="Q523" s="9" t="str">
        <v/>
      </c>
      <c r="R523" s="20" t="str">
        <v/>
      </c>
      <c r="S523" s="10" t="str">
        <v/>
      </c>
      <c r="T523" s="10" t="str">
        <v/>
      </c>
      <c r="U523" s="41"/>
      <c r="V523" s="98" t="str">
        <v/>
      </c>
      <c r="W523" s="98" t="str">
        <v/>
      </c>
      <c r="X523" s="98" t="str">
        <v/>
      </c>
      <c r="Y523" s="98" t="str">
        <v/>
      </c>
      <c r="Z523" s="98" t="str">
        <v/>
      </c>
      <c r="AA523" s="102" t="str">
        <v/>
      </c>
      <c r="AB523" s="41"/>
    </row>
    <row r="524" spans="1:28" ht="12.75" customHeight="1" x14ac:dyDescent="0.2">
      <c r="A524" s="6">
        <v>20546</v>
      </c>
      <c r="B524" s="7">
        <v>0</v>
      </c>
      <c r="C524" s="7" t="str">
        <v/>
      </c>
      <c r="D524" s="7">
        <v>4.773342022277749E-3</v>
      </c>
      <c r="E524" s="7">
        <v>7.2471352230110142E-3</v>
      </c>
      <c r="F524" s="7">
        <v>4.3621766646957827E-2</v>
      </c>
      <c r="G524" s="7">
        <v>3.3462714392176407E-2</v>
      </c>
      <c r="H524" s="7">
        <v>7.4906367041198685E-3</v>
      </c>
      <c r="I524" s="8">
        <v>14.1</v>
      </c>
      <c r="J524" s="8" t="str">
        <v/>
      </c>
      <c r="K524" s="41"/>
      <c r="L524" s="9" t="str">
        <v/>
      </c>
      <c r="M524" s="9" t="str">
        <v/>
      </c>
      <c r="N524" s="9" t="str">
        <v/>
      </c>
      <c r="O524" s="9" t="str">
        <v/>
      </c>
      <c r="P524" s="9" t="str">
        <v/>
      </c>
      <c r="Q524" s="9" t="str">
        <v/>
      </c>
      <c r="R524" s="20" t="str">
        <v/>
      </c>
      <c r="S524" s="10" t="str">
        <v/>
      </c>
      <c r="T524" s="10" t="str">
        <v/>
      </c>
      <c r="U524" s="41"/>
      <c r="V524" s="98" t="str">
        <v/>
      </c>
      <c r="W524" s="98" t="str">
        <v/>
      </c>
      <c r="X524" s="98" t="str">
        <v/>
      </c>
      <c r="Y524" s="98" t="str">
        <v/>
      </c>
      <c r="Z524" s="98" t="str">
        <v/>
      </c>
      <c r="AA524" s="102" t="str">
        <v/>
      </c>
      <c r="AB524" s="41"/>
    </row>
    <row r="525" spans="1:28" ht="12.75" customHeight="1" x14ac:dyDescent="0.2">
      <c r="A525" s="6">
        <v>20576</v>
      </c>
      <c r="B525" s="7">
        <v>0</v>
      </c>
      <c r="C525" s="7" t="str">
        <v/>
      </c>
      <c r="D525" s="7">
        <v>4.773342022277749E-3</v>
      </c>
      <c r="E525" s="7">
        <v>7.2471352230110142E-3</v>
      </c>
      <c r="F525" s="7">
        <v>4.3621766646957827E-2</v>
      </c>
      <c r="G525" s="7">
        <v>3.3462714392176407E-2</v>
      </c>
      <c r="H525" s="7">
        <v>1.1235955056179803E-2</v>
      </c>
      <c r="I525" s="8">
        <v>14.1</v>
      </c>
      <c r="J525" s="8" t="str">
        <v/>
      </c>
      <c r="K525" s="41"/>
      <c r="L525" s="9" t="str">
        <v/>
      </c>
      <c r="M525" s="9" t="str">
        <v/>
      </c>
      <c r="N525" s="9" t="str">
        <v/>
      </c>
      <c r="O525" s="9" t="str">
        <v/>
      </c>
      <c r="P525" s="9" t="str">
        <v/>
      </c>
      <c r="Q525" s="9" t="str">
        <v/>
      </c>
      <c r="R525" s="20" t="str">
        <v/>
      </c>
      <c r="S525" s="10" t="str">
        <v/>
      </c>
      <c r="T525" s="10" t="str">
        <v/>
      </c>
      <c r="U525" s="41"/>
      <c r="V525" s="98" t="str">
        <v/>
      </c>
      <c r="W525" s="98" t="str">
        <v/>
      </c>
      <c r="X525" s="98" t="str">
        <v/>
      </c>
      <c r="Y525" s="98" t="str">
        <v/>
      </c>
      <c r="Z525" s="98" t="str">
        <v/>
      </c>
      <c r="AA525" s="102" t="str">
        <v/>
      </c>
      <c r="AB525" s="41"/>
    </row>
    <row r="526" spans="1:28" ht="12.75" customHeight="1" x14ac:dyDescent="0.2">
      <c r="A526" s="6">
        <v>20607</v>
      </c>
      <c r="B526" s="7">
        <v>1.4184397163120588E-2</v>
      </c>
      <c r="C526" s="7" t="str">
        <v/>
      </c>
      <c r="D526" s="7">
        <v>9.5017568064323932E-3</v>
      </c>
      <c r="E526" s="7">
        <v>5.690267845492869E-3</v>
      </c>
      <c r="F526" s="7">
        <v>4.2847533702798701E-2</v>
      </c>
      <c r="G526" s="7">
        <v>3.4190773400614827E-2</v>
      </c>
      <c r="H526" s="7">
        <v>1.8726591760299671E-2</v>
      </c>
      <c r="I526" s="8">
        <v>14.3</v>
      </c>
      <c r="J526" s="8" t="str">
        <v/>
      </c>
      <c r="K526" s="41"/>
      <c r="L526" s="9" t="str">
        <v/>
      </c>
      <c r="M526" s="9" t="str">
        <v/>
      </c>
      <c r="N526" s="9" t="str">
        <v/>
      </c>
      <c r="O526" s="9" t="str">
        <v/>
      </c>
      <c r="P526" s="9" t="str">
        <v/>
      </c>
      <c r="Q526" s="9" t="str">
        <v/>
      </c>
      <c r="R526" s="20" t="str">
        <v/>
      </c>
      <c r="S526" s="10" t="str">
        <v/>
      </c>
      <c r="T526" s="10" t="str">
        <v/>
      </c>
      <c r="U526" s="41"/>
      <c r="V526" s="98" t="str">
        <v/>
      </c>
      <c r="W526" s="98" t="str">
        <v/>
      </c>
      <c r="X526" s="98" t="str">
        <v/>
      </c>
      <c r="Y526" s="98" t="str">
        <v/>
      </c>
      <c r="Z526" s="98" t="str">
        <v/>
      </c>
      <c r="AA526" s="102" t="str">
        <v/>
      </c>
      <c r="AB526" s="41"/>
    </row>
    <row r="527" spans="1:28" ht="12.75" customHeight="1" x14ac:dyDescent="0.2">
      <c r="A527" s="6">
        <v>20637</v>
      </c>
      <c r="B527" s="7">
        <v>2.1276595744680993E-2</v>
      </c>
      <c r="C527" s="7" t="str">
        <v/>
      </c>
      <c r="D527" s="7">
        <v>1.1849443765537426E-2</v>
      </c>
      <c r="E527" s="7">
        <v>7.0929096553407067E-3</v>
      </c>
      <c r="F527" s="7">
        <v>4.2470775075908573E-2</v>
      </c>
      <c r="G527" s="7">
        <v>3.3847635023220857E-2</v>
      </c>
      <c r="H527" s="7">
        <v>2.2388059701492491E-2</v>
      </c>
      <c r="I527" s="8">
        <v>14.4</v>
      </c>
      <c r="J527" s="8" t="str">
        <v/>
      </c>
      <c r="K527" s="41"/>
      <c r="L527" s="9" t="str">
        <v/>
      </c>
      <c r="M527" s="9" t="str">
        <v/>
      </c>
      <c r="N527" s="9" t="str">
        <v/>
      </c>
      <c r="O527" s="9" t="str">
        <v/>
      </c>
      <c r="P527" s="9" t="str">
        <v/>
      </c>
      <c r="Q527" s="9" t="str">
        <v/>
      </c>
      <c r="R527" s="20" t="str">
        <v/>
      </c>
      <c r="S527" s="10" t="str">
        <v/>
      </c>
      <c r="T527" s="10" t="str">
        <v/>
      </c>
      <c r="U527" s="41"/>
      <c r="V527" s="98" t="str">
        <v/>
      </c>
      <c r="W527" s="98" t="str">
        <v/>
      </c>
      <c r="X527" s="98" t="str">
        <v/>
      </c>
      <c r="Y527" s="98" t="str">
        <v/>
      </c>
      <c r="Z527" s="98" t="str">
        <v/>
      </c>
      <c r="AA527" s="102" t="str">
        <v/>
      </c>
      <c r="AB527" s="41"/>
    </row>
    <row r="528" spans="1:28" ht="12.75" customHeight="1" x14ac:dyDescent="0.2">
      <c r="A528" s="6">
        <v>20668</v>
      </c>
      <c r="B528" s="7">
        <v>2.8368794326241176E-2</v>
      </c>
      <c r="C528" s="7" t="str">
        <v/>
      </c>
      <c r="D528" s="7">
        <v>9.3682270342947405E-3</v>
      </c>
      <c r="E528" s="7">
        <v>7.0429496933102076E-3</v>
      </c>
      <c r="F528" s="7">
        <v>4.2100674321274401E-2</v>
      </c>
      <c r="G528" s="7">
        <v>3.4205431095741368E-2</v>
      </c>
      <c r="H528" s="7">
        <v>1.8656716417910557E-2</v>
      </c>
      <c r="I528" s="8">
        <v>14.5</v>
      </c>
      <c r="J528" s="8" t="str">
        <v/>
      </c>
      <c r="K528" s="41"/>
      <c r="L528" s="9" t="str">
        <v/>
      </c>
      <c r="M528" s="9" t="str">
        <v/>
      </c>
      <c r="N528" s="9" t="str">
        <v/>
      </c>
      <c r="O528" s="9" t="str">
        <v/>
      </c>
      <c r="P528" s="9" t="str">
        <v/>
      </c>
      <c r="Q528" s="9" t="str">
        <v/>
      </c>
      <c r="R528" s="20" t="str">
        <v/>
      </c>
      <c r="S528" s="10" t="str">
        <v/>
      </c>
      <c r="T528" s="10" t="str">
        <v/>
      </c>
      <c r="U528" s="41"/>
      <c r="V528" s="98" t="str">
        <v/>
      </c>
      <c r="W528" s="98" t="str">
        <v/>
      </c>
      <c r="X528" s="98" t="str">
        <v/>
      </c>
      <c r="Y528" s="98" t="str">
        <v/>
      </c>
      <c r="Z528" s="98" t="str">
        <v/>
      </c>
      <c r="AA528" s="102" t="str">
        <v/>
      </c>
      <c r="AB528" s="41"/>
    </row>
    <row r="529" spans="1:28" ht="12.75" customHeight="1" x14ac:dyDescent="0.2">
      <c r="A529" s="6">
        <v>20699</v>
      </c>
      <c r="B529" s="7">
        <v>1.4084507042253502E-2</v>
      </c>
      <c r="C529" s="7" t="str">
        <v/>
      </c>
      <c r="D529" s="7">
        <v>7.0424855510378137E-3</v>
      </c>
      <c r="E529" s="7">
        <v>4.2195592159059991E-3</v>
      </c>
      <c r="F529" s="7">
        <v>4.1379743992410623E-2</v>
      </c>
      <c r="G529" s="7">
        <v>3.3847635023220857E-2</v>
      </c>
      <c r="H529" s="7">
        <v>1.8587360594795488E-2</v>
      </c>
      <c r="I529" s="8">
        <v>14.4</v>
      </c>
      <c r="J529" s="8" t="str">
        <v/>
      </c>
      <c r="K529" s="41"/>
      <c r="L529" s="9" t="str">
        <v/>
      </c>
      <c r="M529" s="9" t="str">
        <v/>
      </c>
      <c r="N529" s="9" t="str">
        <v/>
      </c>
      <c r="O529" s="9" t="str">
        <v/>
      </c>
      <c r="P529" s="9" t="str">
        <v/>
      </c>
      <c r="Q529" s="9" t="str">
        <v/>
      </c>
      <c r="R529" s="20" t="str">
        <v/>
      </c>
      <c r="S529" s="10" t="str">
        <v/>
      </c>
      <c r="T529" s="10" t="str">
        <v/>
      </c>
      <c r="U529" s="41"/>
      <c r="V529" s="98" t="str">
        <v/>
      </c>
      <c r="W529" s="98" t="str">
        <v/>
      </c>
      <c r="X529" s="98" t="str">
        <v/>
      </c>
      <c r="Y529" s="98" t="str">
        <v/>
      </c>
      <c r="Z529" s="98" t="str">
        <v/>
      </c>
      <c r="AA529" s="102" t="str">
        <v/>
      </c>
      <c r="AB529" s="41"/>
    </row>
    <row r="530" spans="1:28" ht="12.75" customHeight="1" x14ac:dyDescent="0.2">
      <c r="A530" s="6">
        <v>20729</v>
      </c>
      <c r="B530" s="7">
        <v>2.1126760563380254E-2</v>
      </c>
      <c r="C530" s="7" t="str">
        <v/>
      </c>
      <c r="D530" s="7">
        <v>6.9932341944984877E-3</v>
      </c>
      <c r="E530" s="7">
        <v>4.1900909501348949E-3</v>
      </c>
      <c r="F530" s="7">
        <v>4.1021326934460811E-2</v>
      </c>
      <c r="G530" s="7">
        <v>3.3511555942834059E-2</v>
      </c>
      <c r="H530" s="7">
        <v>2.2304832713754719E-2</v>
      </c>
      <c r="I530" s="8">
        <v>14.5</v>
      </c>
      <c r="J530" s="8" t="str">
        <v/>
      </c>
      <c r="K530" s="41"/>
      <c r="L530" s="9" t="str">
        <v/>
      </c>
      <c r="M530" s="9" t="str">
        <v/>
      </c>
      <c r="N530" s="9" t="str">
        <v/>
      </c>
      <c r="O530" s="9" t="str">
        <v/>
      </c>
      <c r="P530" s="9" t="str">
        <v/>
      </c>
      <c r="Q530" s="9" t="str">
        <v/>
      </c>
      <c r="R530" s="20" t="str">
        <v/>
      </c>
      <c r="S530" s="10" t="str">
        <v/>
      </c>
      <c r="T530" s="10" t="str">
        <v/>
      </c>
      <c r="U530" s="41"/>
      <c r="V530" s="98" t="str">
        <v/>
      </c>
      <c r="W530" s="98" t="str">
        <v/>
      </c>
      <c r="X530" s="98" t="str">
        <v/>
      </c>
      <c r="Y530" s="98" t="str">
        <v/>
      </c>
      <c r="Z530" s="98" t="str">
        <v/>
      </c>
      <c r="AA530" s="102" t="str">
        <v/>
      </c>
      <c r="AB530" s="41"/>
    </row>
    <row r="531" spans="1:28" ht="12.75" customHeight="1" x14ac:dyDescent="0.2">
      <c r="A531" s="6">
        <v>20760</v>
      </c>
      <c r="B531" s="7">
        <v>2.8169014084507005E-2</v>
      </c>
      <c r="C531" s="7" t="str">
        <v/>
      </c>
      <c r="D531" s="7">
        <v>1.1683299884884146E-2</v>
      </c>
      <c r="E531" s="7">
        <v>4.1610314407551918E-3</v>
      </c>
      <c r="F531" s="7">
        <v>4.173705425326113E-2</v>
      </c>
      <c r="G531" s="7">
        <v>3.3866776982446556E-2</v>
      </c>
      <c r="H531" s="7">
        <v>2.2304832713754719E-2</v>
      </c>
      <c r="I531" s="8">
        <v>14.6</v>
      </c>
      <c r="J531" s="8" t="str">
        <v/>
      </c>
      <c r="K531" s="41"/>
      <c r="L531" s="9" t="str">
        <v/>
      </c>
      <c r="M531" s="9" t="str">
        <v/>
      </c>
      <c r="N531" s="9" t="str">
        <v/>
      </c>
      <c r="O531" s="9" t="str">
        <v/>
      </c>
      <c r="P531" s="9" t="str">
        <v/>
      </c>
      <c r="Q531" s="9" t="str">
        <v/>
      </c>
      <c r="R531" s="20" t="str">
        <v/>
      </c>
      <c r="S531" s="10" t="str">
        <v/>
      </c>
      <c r="T531" s="10" t="str">
        <v/>
      </c>
      <c r="U531" s="41"/>
      <c r="V531" s="98" t="str">
        <v/>
      </c>
      <c r="W531" s="98" t="str">
        <v/>
      </c>
      <c r="X531" s="98" t="str">
        <v/>
      </c>
      <c r="Y531" s="98" t="str">
        <v/>
      </c>
      <c r="Z531" s="98" t="str">
        <v/>
      </c>
      <c r="AA531" s="102" t="str">
        <v/>
      </c>
      <c r="AB531" s="41"/>
    </row>
    <row r="532" spans="1:28" ht="12.75" customHeight="1" x14ac:dyDescent="0.2">
      <c r="A532" s="6">
        <v>20790</v>
      </c>
      <c r="B532" s="7">
        <v>2.8169014084507005E-2</v>
      </c>
      <c r="C532" s="7" t="str">
        <v/>
      </c>
      <c r="D532" s="7">
        <v>1.1683299884884146E-2</v>
      </c>
      <c r="E532" s="7">
        <v>4.1610314407551918E-3</v>
      </c>
      <c r="F532" s="7">
        <v>4.173705425326113E-2</v>
      </c>
      <c r="G532" s="7">
        <v>3.3866776982446556E-2</v>
      </c>
      <c r="H532" s="7">
        <v>2.9850746268656803E-2</v>
      </c>
      <c r="I532" s="8">
        <v>14.6</v>
      </c>
      <c r="J532" s="8" t="str">
        <v/>
      </c>
      <c r="K532" s="41"/>
      <c r="L532" s="9" t="str">
        <v/>
      </c>
      <c r="M532" s="9" t="str">
        <v/>
      </c>
      <c r="N532" s="9" t="str">
        <v/>
      </c>
      <c r="O532" s="9" t="str">
        <v/>
      </c>
      <c r="P532" s="9" t="str">
        <v/>
      </c>
      <c r="Q532" s="9" t="str">
        <v/>
      </c>
      <c r="R532" s="20" t="str">
        <v/>
      </c>
      <c r="S532" s="10" t="str">
        <v/>
      </c>
      <c r="T532" s="10" t="str">
        <v/>
      </c>
      <c r="U532" s="41"/>
      <c r="V532" s="98" t="str">
        <v/>
      </c>
      <c r="W532" s="98" t="str">
        <v/>
      </c>
      <c r="X532" s="98" t="str">
        <v/>
      </c>
      <c r="Y532" s="98" t="str">
        <v/>
      </c>
      <c r="Z532" s="98" t="str">
        <v/>
      </c>
      <c r="AA532" s="102" t="str">
        <v/>
      </c>
      <c r="AB532" s="41"/>
    </row>
    <row r="533" spans="1:28" ht="12.75" customHeight="1" x14ac:dyDescent="0.2">
      <c r="A533" s="6">
        <v>20821</v>
      </c>
      <c r="B533" s="7">
        <v>2.8169014084507005E-2</v>
      </c>
      <c r="C533" s="7" t="str">
        <v/>
      </c>
      <c r="D533" s="7">
        <v>1.1683299884884146E-2</v>
      </c>
      <c r="E533" s="7">
        <v>2.7624730426021316E-3</v>
      </c>
      <c r="F533" s="7">
        <v>4.173705425326113E-2</v>
      </c>
      <c r="G533" s="7">
        <v>3.3182313659738671E-2</v>
      </c>
      <c r="H533" s="7">
        <v>2.9850746268656803E-2</v>
      </c>
      <c r="I533" s="8">
        <v>14.6</v>
      </c>
      <c r="J533" s="8" t="str">
        <v/>
      </c>
      <c r="K533" s="41"/>
      <c r="L533" s="9" t="str">
        <v/>
      </c>
      <c r="M533" s="9" t="str">
        <v/>
      </c>
      <c r="N533" s="9" t="str">
        <v/>
      </c>
      <c r="O533" s="9" t="str">
        <v/>
      </c>
      <c r="P533" s="9" t="str">
        <v/>
      </c>
      <c r="Q533" s="9" t="str">
        <v/>
      </c>
      <c r="R533" s="20" t="str">
        <v/>
      </c>
      <c r="S533" s="10" t="str">
        <v/>
      </c>
      <c r="T533" s="10" t="str">
        <v/>
      </c>
      <c r="U533" s="41"/>
      <c r="V533" s="98" t="str">
        <v/>
      </c>
      <c r="W533" s="98" t="str">
        <v/>
      </c>
      <c r="X533" s="98" t="str">
        <v/>
      </c>
      <c r="Y533" s="98" t="str">
        <v/>
      </c>
      <c r="Z533" s="98" t="str">
        <v/>
      </c>
      <c r="AA533" s="102" t="str">
        <v/>
      </c>
      <c r="AB533" s="41"/>
    </row>
    <row r="534" spans="1:28" ht="12.75" customHeight="1" x14ac:dyDescent="0.2">
      <c r="A534" s="6">
        <v>20852</v>
      </c>
      <c r="B534" s="7">
        <v>3.5460992907801359E-2</v>
      </c>
      <c r="C534" s="7" t="str">
        <v/>
      </c>
      <c r="D534" s="7">
        <v>1.1683299884884146E-2</v>
      </c>
      <c r="E534" s="7">
        <v>4.1610314407551918E-3</v>
      </c>
      <c r="F534" s="7">
        <v>4.173705425326113E-2</v>
      </c>
      <c r="G534" s="7">
        <v>3.3182313659738671E-2</v>
      </c>
      <c r="H534" s="7">
        <v>3.3582089552238736E-2</v>
      </c>
      <c r="I534" s="8">
        <v>14.6</v>
      </c>
      <c r="J534" s="8" t="str">
        <v/>
      </c>
      <c r="K534" s="41"/>
      <c r="L534" s="9" t="str">
        <v/>
      </c>
      <c r="M534" s="9" t="str">
        <v/>
      </c>
      <c r="N534" s="9" t="str">
        <v/>
      </c>
      <c r="O534" s="9" t="str">
        <v/>
      </c>
      <c r="P534" s="9" t="str">
        <v/>
      </c>
      <c r="Q534" s="9" t="str">
        <v/>
      </c>
      <c r="R534" s="20" t="str">
        <v/>
      </c>
      <c r="S534" s="10" t="str">
        <v/>
      </c>
      <c r="T534" s="10" t="str">
        <v/>
      </c>
      <c r="U534" s="41"/>
      <c r="V534" s="98" t="str">
        <v/>
      </c>
      <c r="W534" s="98" t="str">
        <v/>
      </c>
      <c r="X534" s="98" t="str">
        <v/>
      </c>
      <c r="Y534" s="98" t="str">
        <v/>
      </c>
      <c r="Z534" s="98" t="str">
        <v/>
      </c>
      <c r="AA534" s="102" t="str">
        <v/>
      </c>
      <c r="AB534" s="41"/>
    </row>
    <row r="535" spans="1:28" ht="12.75" customHeight="1" x14ac:dyDescent="0.2">
      <c r="A535" s="6">
        <v>20880</v>
      </c>
      <c r="B535" s="7">
        <v>3.5460992907801359E-2</v>
      </c>
      <c r="C535" s="7" t="str">
        <v/>
      </c>
      <c r="D535" s="7">
        <v>1.4086357131201765E-2</v>
      </c>
      <c r="E535" s="7">
        <v>5.5713755282751354E-3</v>
      </c>
      <c r="F535" s="7">
        <v>4.0669144370660382E-2</v>
      </c>
      <c r="G535" s="7">
        <v>3.3182313659738671E-2</v>
      </c>
      <c r="H535" s="7">
        <v>3.7313432835820892E-2</v>
      </c>
      <c r="I535" s="8">
        <v>14.6</v>
      </c>
      <c r="J535" s="8" t="str">
        <v/>
      </c>
      <c r="K535" s="41"/>
      <c r="L535" s="9" t="str">
        <v/>
      </c>
      <c r="M535" s="9" t="str">
        <v/>
      </c>
      <c r="N535" s="9" t="str">
        <v/>
      </c>
      <c r="O535" s="9" t="str">
        <v/>
      </c>
      <c r="P535" s="9" t="str">
        <v/>
      </c>
      <c r="Q535" s="9" t="str">
        <v/>
      </c>
      <c r="R535" s="20" t="str">
        <v/>
      </c>
      <c r="S535" s="10" t="str">
        <v/>
      </c>
      <c r="T535" s="10" t="str">
        <v/>
      </c>
      <c r="U535" s="41"/>
      <c r="V535" s="98" t="str">
        <v/>
      </c>
      <c r="W535" s="98" t="str">
        <v/>
      </c>
      <c r="X535" s="98" t="str">
        <v/>
      </c>
      <c r="Y535" s="98" t="str">
        <v/>
      </c>
      <c r="Z535" s="98" t="str">
        <v/>
      </c>
      <c r="AA535" s="102" t="str">
        <v/>
      </c>
      <c r="AB535" s="41"/>
    </row>
    <row r="536" spans="1:28" ht="12.75" customHeight="1" x14ac:dyDescent="0.2">
      <c r="A536" s="6">
        <v>20911</v>
      </c>
      <c r="B536" s="7">
        <v>4.2553191489361764E-2</v>
      </c>
      <c r="C536" s="7" t="str">
        <v/>
      </c>
      <c r="D536" s="7">
        <v>1.6396356814853519E-2</v>
      </c>
      <c r="E536" s="7">
        <v>6.9451120396906152E-3</v>
      </c>
      <c r="F536" s="7">
        <v>4.0323033089643134E-2</v>
      </c>
      <c r="G536" s="7">
        <v>3.3534997160666435E-2</v>
      </c>
      <c r="H536" s="7">
        <v>3.7174721189590976E-2</v>
      </c>
      <c r="I536" s="8">
        <v>14.7</v>
      </c>
      <c r="J536" s="8" t="str">
        <v/>
      </c>
      <c r="K536" s="41"/>
      <c r="L536" s="9" t="str">
        <v/>
      </c>
      <c r="M536" s="9" t="str">
        <v/>
      </c>
      <c r="N536" s="9" t="str">
        <v/>
      </c>
      <c r="O536" s="9" t="str">
        <v/>
      </c>
      <c r="P536" s="9" t="str">
        <v/>
      </c>
      <c r="Q536" s="9" t="str">
        <v/>
      </c>
      <c r="R536" s="20" t="str">
        <v/>
      </c>
      <c r="S536" s="10" t="str">
        <v/>
      </c>
      <c r="T536" s="10" t="str">
        <v/>
      </c>
      <c r="U536" s="41"/>
      <c r="V536" s="98" t="str">
        <v/>
      </c>
      <c r="W536" s="98" t="str">
        <v/>
      </c>
      <c r="X536" s="98" t="str">
        <v/>
      </c>
      <c r="Y536" s="98" t="str">
        <v/>
      </c>
      <c r="Z536" s="98" t="str">
        <v/>
      </c>
      <c r="AA536" s="102" t="str">
        <v/>
      </c>
      <c r="AB536" s="41"/>
    </row>
    <row r="537" spans="1:28" ht="12.75" customHeight="1" x14ac:dyDescent="0.2">
      <c r="A537" s="6">
        <v>20941</v>
      </c>
      <c r="B537" s="7">
        <v>4.2553191489361764E-2</v>
      </c>
      <c r="C537" s="7" t="str">
        <v/>
      </c>
      <c r="D537" s="7">
        <v>1.6396356814853519E-2</v>
      </c>
      <c r="E537" s="7">
        <v>8.3693682465066921E-3</v>
      </c>
      <c r="F537" s="7">
        <v>3.8244397062677127E-2</v>
      </c>
      <c r="G537" s="7">
        <v>3.3534997160666435E-2</v>
      </c>
      <c r="H537" s="7">
        <v>3.7037037037036979E-2</v>
      </c>
      <c r="I537" s="8">
        <v>14.7</v>
      </c>
      <c r="J537" s="8" t="str">
        <v/>
      </c>
      <c r="K537" s="41"/>
      <c r="L537" s="9" t="str">
        <v/>
      </c>
      <c r="M537" s="9" t="str">
        <v/>
      </c>
      <c r="N537" s="9" t="str">
        <v/>
      </c>
      <c r="O537" s="9" t="str">
        <v/>
      </c>
      <c r="P537" s="9" t="str">
        <v/>
      </c>
      <c r="Q537" s="9" t="str">
        <v/>
      </c>
      <c r="R537" s="20" t="str">
        <v/>
      </c>
      <c r="S537" s="10" t="str">
        <v/>
      </c>
      <c r="T537" s="10" t="str">
        <v/>
      </c>
      <c r="U537" s="41"/>
      <c r="V537" s="98" t="str">
        <v/>
      </c>
      <c r="W537" s="98" t="str">
        <v/>
      </c>
      <c r="X537" s="98" t="str">
        <v/>
      </c>
      <c r="Y537" s="98" t="str">
        <v/>
      </c>
      <c r="Z537" s="98" t="str">
        <v/>
      </c>
      <c r="AA537" s="102" t="str">
        <v/>
      </c>
      <c r="AB537" s="41"/>
    </row>
    <row r="538" spans="1:28" ht="12.75" customHeight="1" x14ac:dyDescent="0.2">
      <c r="A538" s="6">
        <v>20972</v>
      </c>
      <c r="B538" s="7">
        <v>3.4965034965035002E-2</v>
      </c>
      <c r="C538" s="7" t="str">
        <v/>
      </c>
      <c r="D538" s="7">
        <v>1.6281923537955878E-2</v>
      </c>
      <c r="E538" s="7">
        <v>9.7375813790254728E-3</v>
      </c>
      <c r="F538" s="7">
        <v>3.7925434112240586E-2</v>
      </c>
      <c r="G538" s="7">
        <v>3.3885408737790446E-2</v>
      </c>
      <c r="H538" s="7">
        <v>3.3088235294117752E-2</v>
      </c>
      <c r="I538" s="8">
        <v>14.8</v>
      </c>
      <c r="J538" s="8" t="str">
        <v/>
      </c>
      <c r="K538" s="41"/>
      <c r="L538" s="9" t="str">
        <v/>
      </c>
      <c r="M538" s="9" t="str">
        <v/>
      </c>
      <c r="N538" s="9" t="str">
        <v/>
      </c>
      <c r="O538" s="9" t="str">
        <v/>
      </c>
      <c r="P538" s="9" t="str">
        <v/>
      </c>
      <c r="Q538" s="9" t="str">
        <v/>
      </c>
      <c r="R538" s="20" t="str">
        <v/>
      </c>
      <c r="S538" s="10" t="str">
        <v/>
      </c>
      <c r="T538" s="10" t="str">
        <v/>
      </c>
      <c r="U538" s="41"/>
      <c r="V538" s="98" t="str">
        <v/>
      </c>
      <c r="W538" s="98" t="str">
        <v/>
      </c>
      <c r="X538" s="98" t="str">
        <v/>
      </c>
      <c r="Y538" s="98" t="str">
        <v/>
      </c>
      <c r="Z538" s="98" t="str">
        <v/>
      </c>
      <c r="AA538" s="102" t="str">
        <v/>
      </c>
      <c r="AB538" s="41"/>
    </row>
    <row r="539" spans="1:28" ht="12.75" customHeight="1" x14ac:dyDescent="0.2">
      <c r="A539" s="6">
        <v>21002</v>
      </c>
      <c r="B539" s="7">
        <v>2.7777777777777901E-2</v>
      </c>
      <c r="C539" s="7" t="str">
        <v/>
      </c>
      <c r="D539" s="7">
        <v>1.6281923537955878E-2</v>
      </c>
      <c r="E539" s="7">
        <v>9.7375813790254728E-3</v>
      </c>
      <c r="F539" s="7">
        <v>3.691330970411677E-2</v>
      </c>
      <c r="G539" s="7">
        <v>3.3885408737790446E-2</v>
      </c>
      <c r="H539" s="7">
        <v>3.284671532846728E-2</v>
      </c>
      <c r="I539" s="8">
        <v>14.8</v>
      </c>
      <c r="J539" s="8" t="str">
        <v/>
      </c>
      <c r="K539" s="41"/>
      <c r="L539" s="9" t="str">
        <v/>
      </c>
      <c r="M539" s="9" t="str">
        <v/>
      </c>
      <c r="N539" s="9" t="str">
        <v/>
      </c>
      <c r="O539" s="9" t="str">
        <v/>
      </c>
      <c r="P539" s="9" t="str">
        <v/>
      </c>
      <c r="Q539" s="9" t="str">
        <v/>
      </c>
      <c r="R539" s="20" t="str">
        <v/>
      </c>
      <c r="S539" s="10" t="str">
        <v/>
      </c>
      <c r="T539" s="10" t="str">
        <v/>
      </c>
      <c r="U539" s="41"/>
      <c r="V539" s="98" t="str">
        <v/>
      </c>
      <c r="W539" s="98" t="str">
        <v/>
      </c>
      <c r="X539" s="98" t="str">
        <v/>
      </c>
      <c r="Y539" s="98" t="str">
        <v/>
      </c>
      <c r="Z539" s="98" t="str">
        <v/>
      </c>
      <c r="AA539" s="102" t="str">
        <v/>
      </c>
      <c r="AB539" s="41"/>
    </row>
    <row r="540" spans="1:28" ht="12.75" customHeight="1" x14ac:dyDescent="0.2">
      <c r="A540" s="6">
        <v>21033</v>
      </c>
      <c r="B540" s="7">
        <v>2.7586206896551779E-2</v>
      </c>
      <c r="C540" s="7" t="str">
        <v/>
      </c>
      <c r="D540" s="7">
        <v>1.6169076763265622E-2</v>
      </c>
      <c r="E540" s="7">
        <v>1.1098418639059027E-2</v>
      </c>
      <c r="F540" s="7">
        <v>3.7611805622101757E-2</v>
      </c>
      <c r="G540" s="7">
        <v>3.3557819808399669E-2</v>
      </c>
      <c r="H540" s="7">
        <v>3.6630036630036722E-2</v>
      </c>
      <c r="I540" s="8">
        <v>14.9</v>
      </c>
      <c r="J540" s="8" t="str">
        <v/>
      </c>
      <c r="K540" s="41"/>
      <c r="L540" s="9" t="str">
        <v/>
      </c>
      <c r="M540" s="9" t="str">
        <v/>
      </c>
      <c r="N540" s="9" t="str">
        <v/>
      </c>
      <c r="O540" s="9" t="str">
        <v/>
      </c>
      <c r="P540" s="9" t="str">
        <v/>
      </c>
      <c r="Q540" s="9" t="str">
        <v/>
      </c>
      <c r="R540" s="20" t="str">
        <v/>
      </c>
      <c r="S540" s="10" t="str">
        <v/>
      </c>
      <c r="T540" s="10" t="str">
        <v/>
      </c>
      <c r="U540" s="41"/>
      <c r="V540" s="98" t="str">
        <v/>
      </c>
      <c r="W540" s="98" t="str">
        <v/>
      </c>
      <c r="X540" s="98" t="str">
        <v/>
      </c>
      <c r="Y540" s="98" t="str">
        <v/>
      </c>
      <c r="Z540" s="98" t="str">
        <v/>
      </c>
      <c r="AA540" s="102" t="str">
        <v/>
      </c>
      <c r="AB540" s="41"/>
    </row>
    <row r="541" spans="1:28" ht="12.75" customHeight="1" x14ac:dyDescent="0.2">
      <c r="A541" s="6">
        <v>21064</v>
      </c>
      <c r="B541" s="7">
        <v>4.1666666666666741E-2</v>
      </c>
      <c r="C541" s="7" t="str">
        <v/>
      </c>
      <c r="D541" s="7">
        <v>1.8437318835520911E-2</v>
      </c>
      <c r="E541" s="7">
        <v>1.2451968893662624E-2</v>
      </c>
      <c r="F541" s="7">
        <v>3.5329382446786184E-2</v>
      </c>
      <c r="G541" s="7">
        <v>3.3903550420369077E-2</v>
      </c>
      <c r="H541" s="7">
        <v>3.284671532846728E-2</v>
      </c>
      <c r="I541" s="8">
        <v>15</v>
      </c>
      <c r="J541" s="8" t="str">
        <v/>
      </c>
      <c r="K541" s="41"/>
      <c r="L541" s="9" t="str">
        <v/>
      </c>
      <c r="M541" s="9" t="str">
        <v/>
      </c>
      <c r="N541" s="9" t="str">
        <v/>
      </c>
      <c r="O541" s="9" t="str">
        <v/>
      </c>
      <c r="P541" s="9" t="str">
        <v/>
      </c>
      <c r="Q541" s="9" t="str">
        <v/>
      </c>
      <c r="R541" s="20" t="str">
        <v/>
      </c>
      <c r="S541" s="10" t="str">
        <v/>
      </c>
      <c r="T541" s="10" t="str">
        <v/>
      </c>
      <c r="U541" s="41"/>
      <c r="V541" s="98" t="str">
        <v/>
      </c>
      <c r="W541" s="98" t="str">
        <v/>
      </c>
      <c r="X541" s="98" t="str">
        <v/>
      </c>
      <c r="Y541" s="98" t="str">
        <v/>
      </c>
      <c r="Z541" s="98" t="str">
        <v/>
      </c>
      <c r="AA541" s="102" t="str">
        <v/>
      </c>
      <c r="AB541" s="41"/>
    </row>
    <row r="542" spans="1:28" ht="12.75" customHeight="1" x14ac:dyDescent="0.2">
      <c r="A542" s="6">
        <v>21094</v>
      </c>
      <c r="B542" s="7">
        <v>3.4482758620689724E-2</v>
      </c>
      <c r="C542" s="7" t="str">
        <v/>
      </c>
      <c r="D542" s="7">
        <v>1.8437318835520911E-2</v>
      </c>
      <c r="E542" s="7">
        <v>1.2451968893662624E-2</v>
      </c>
      <c r="F542" s="7">
        <v>3.3395938566434413E-2</v>
      </c>
      <c r="G542" s="7">
        <v>3.3236721748889364E-2</v>
      </c>
      <c r="H542" s="7">
        <v>2.9090909090909056E-2</v>
      </c>
      <c r="I542" s="8">
        <v>15</v>
      </c>
      <c r="J542" s="8" t="str">
        <v/>
      </c>
      <c r="K542" s="41"/>
      <c r="L542" s="9" t="str">
        <v/>
      </c>
      <c r="M542" s="9" t="str">
        <v/>
      </c>
      <c r="N542" s="9" t="str">
        <v/>
      </c>
      <c r="O542" s="9" t="str">
        <v/>
      </c>
      <c r="P542" s="9" t="str">
        <v/>
      </c>
      <c r="Q542" s="9" t="str">
        <v/>
      </c>
      <c r="R542" s="20" t="str">
        <v/>
      </c>
      <c r="S542" s="10" t="str">
        <v/>
      </c>
      <c r="T542" s="10" t="str">
        <v/>
      </c>
      <c r="U542" s="41"/>
      <c r="V542" s="98" t="str">
        <v/>
      </c>
      <c r="W542" s="98" t="str">
        <v/>
      </c>
      <c r="X542" s="98" t="str">
        <v/>
      </c>
      <c r="Y542" s="98" t="str">
        <v/>
      </c>
      <c r="Z542" s="98" t="str">
        <v/>
      </c>
      <c r="AA542" s="102" t="str">
        <v/>
      </c>
      <c r="AB542" s="41"/>
    </row>
    <row r="543" spans="1:28" ht="12.75" customHeight="1" x14ac:dyDescent="0.2">
      <c r="A543" s="6">
        <v>21125</v>
      </c>
      <c r="B543" s="7">
        <v>2.7397260273972712E-2</v>
      </c>
      <c r="C543" s="7" t="str">
        <v/>
      </c>
      <c r="D543" s="7">
        <v>1.8437318835520911E-2</v>
      </c>
      <c r="E543" s="7">
        <v>1.2451968893662624E-2</v>
      </c>
      <c r="F543" s="7">
        <v>3.2443931954396543E-2</v>
      </c>
      <c r="G543" s="7">
        <v>3.3236721748889364E-2</v>
      </c>
      <c r="H543" s="7">
        <v>3.2727272727272716E-2</v>
      </c>
      <c r="I543" s="8">
        <v>15</v>
      </c>
      <c r="J543" s="8" t="str">
        <v/>
      </c>
      <c r="K543" s="41"/>
      <c r="L543" s="9" t="str">
        <v/>
      </c>
      <c r="M543" s="9" t="str">
        <v/>
      </c>
      <c r="N543" s="9" t="str">
        <v/>
      </c>
      <c r="O543" s="9" t="str">
        <v/>
      </c>
      <c r="P543" s="9" t="str">
        <v/>
      </c>
      <c r="Q543" s="9" t="str">
        <v/>
      </c>
      <c r="R543" s="20" t="str">
        <v/>
      </c>
      <c r="S543" s="10" t="str">
        <v/>
      </c>
      <c r="T543" s="10" t="str">
        <v/>
      </c>
      <c r="U543" s="41"/>
      <c r="V543" s="98" t="str">
        <v/>
      </c>
      <c r="W543" s="98" t="str">
        <v/>
      </c>
      <c r="X543" s="98" t="str">
        <v/>
      </c>
      <c r="Y543" s="98" t="str">
        <v/>
      </c>
      <c r="Z543" s="98" t="str">
        <v/>
      </c>
      <c r="AA543" s="102" t="str">
        <v/>
      </c>
      <c r="AB543" s="41"/>
    </row>
    <row r="544" spans="1:28" ht="12.75" customHeight="1" x14ac:dyDescent="0.2">
      <c r="A544" s="6">
        <v>21155</v>
      </c>
      <c r="B544" s="7">
        <v>2.0547945205479534E-2</v>
      </c>
      <c r="C544" s="7" t="str">
        <v/>
      </c>
      <c r="D544" s="7">
        <v>1.8565710821354164E-2</v>
      </c>
      <c r="E544" s="7">
        <v>1.1098418639059027E-2</v>
      </c>
      <c r="F544" s="7">
        <v>2.9879299541109905E-2</v>
      </c>
      <c r="G544" s="7">
        <v>3.2891214120083445E-2</v>
      </c>
      <c r="H544" s="7">
        <v>2.8985507246376718E-2</v>
      </c>
      <c r="I544" s="8">
        <v>14.9</v>
      </c>
      <c r="J544" s="8" t="str">
        <v/>
      </c>
      <c r="K544" s="41"/>
      <c r="L544" s="9" t="str">
        <v/>
      </c>
      <c r="M544" s="9" t="str">
        <v/>
      </c>
      <c r="N544" s="9" t="str">
        <v/>
      </c>
      <c r="O544" s="9" t="str">
        <v/>
      </c>
      <c r="P544" s="9" t="str">
        <v/>
      </c>
      <c r="Q544" s="9" t="str">
        <v/>
      </c>
      <c r="R544" s="20" t="str">
        <v/>
      </c>
      <c r="S544" s="10" t="str">
        <v/>
      </c>
      <c r="T544" s="10" t="str">
        <v/>
      </c>
      <c r="U544" s="41"/>
      <c r="V544" s="98" t="str">
        <v/>
      </c>
      <c r="W544" s="98" t="str">
        <v/>
      </c>
      <c r="X544" s="98" t="str">
        <v/>
      </c>
      <c r="Y544" s="98" t="str">
        <v/>
      </c>
      <c r="Z544" s="98" t="str">
        <v/>
      </c>
      <c r="AA544" s="102" t="str">
        <v/>
      </c>
      <c r="AB544" s="41"/>
    </row>
    <row r="545" spans="1:28" ht="12.75" customHeight="1" x14ac:dyDescent="0.2">
      <c r="A545" s="6">
        <v>21186</v>
      </c>
      <c r="B545" s="7">
        <v>2.7397260273972712E-2</v>
      </c>
      <c r="C545" s="7" t="str">
        <v/>
      </c>
      <c r="D545" s="7">
        <v>2.0839302540953009E-2</v>
      </c>
      <c r="E545" s="7">
        <v>1.2451968893662624E-2</v>
      </c>
      <c r="F545" s="7">
        <v>2.96445465874009E-2</v>
      </c>
      <c r="G545" s="7">
        <v>3.3903550420369077E-2</v>
      </c>
      <c r="H545" s="7">
        <v>3.6231884057970953E-2</v>
      </c>
      <c r="I545" s="8">
        <v>15</v>
      </c>
      <c r="J545" s="8" t="str">
        <v/>
      </c>
      <c r="K545" s="41"/>
      <c r="L545" s="9" t="str">
        <v/>
      </c>
      <c r="M545" s="9" t="str">
        <v/>
      </c>
      <c r="N545" s="9" t="str">
        <v/>
      </c>
      <c r="O545" s="9" t="str">
        <v/>
      </c>
      <c r="P545" s="9" t="str">
        <v/>
      </c>
      <c r="Q545" s="9" t="str">
        <v/>
      </c>
      <c r="R545" s="20">
        <v>3.1578947368420929E-2</v>
      </c>
      <c r="S545" s="10" t="str">
        <v/>
      </c>
      <c r="T545" s="10" t="str">
        <v/>
      </c>
      <c r="U545" s="41"/>
      <c r="V545" s="98" t="str">
        <v/>
      </c>
      <c r="W545" s="98" t="str">
        <v/>
      </c>
      <c r="X545" s="98" t="str">
        <v/>
      </c>
      <c r="Y545" s="98" t="str">
        <v/>
      </c>
      <c r="Z545" s="98" t="str">
        <v/>
      </c>
      <c r="AA545" s="102" t="str">
        <v/>
      </c>
      <c r="AB545" s="41"/>
    </row>
    <row r="546" spans="1:28" ht="12.75" customHeight="1" x14ac:dyDescent="0.2">
      <c r="A546" s="6">
        <v>21217</v>
      </c>
      <c r="B546" s="7">
        <v>2.7397260273972712E-2</v>
      </c>
      <c r="C546" s="7" t="str">
        <v/>
      </c>
      <c r="D546" s="7">
        <v>2.0839302540953009E-2</v>
      </c>
      <c r="E546" s="7">
        <v>1.3894214014664508E-2</v>
      </c>
      <c r="F546" s="7">
        <v>2.7823731142185171E-2</v>
      </c>
      <c r="G546" s="7">
        <v>3.3903550420369077E-2</v>
      </c>
      <c r="H546" s="7">
        <v>3.2490974729241895E-2</v>
      </c>
      <c r="I546" s="8">
        <v>15</v>
      </c>
      <c r="J546" s="8" t="str">
        <v/>
      </c>
      <c r="K546" s="41"/>
      <c r="L546" s="9" t="str">
        <v/>
      </c>
      <c r="M546" s="9" t="str">
        <v/>
      </c>
      <c r="N546" s="9" t="str">
        <v/>
      </c>
      <c r="O546" s="9" t="str">
        <v/>
      </c>
      <c r="P546" s="9" t="str">
        <v/>
      </c>
      <c r="Q546" s="9" t="str">
        <v/>
      </c>
      <c r="R546" s="20">
        <v>3.1578947368420929E-2</v>
      </c>
      <c r="S546" s="10" t="str">
        <v/>
      </c>
      <c r="T546" s="10" t="str">
        <v/>
      </c>
      <c r="U546" s="41"/>
      <c r="V546" s="98" t="str">
        <v/>
      </c>
      <c r="W546" s="98" t="str">
        <v/>
      </c>
      <c r="X546" s="98" t="str">
        <v/>
      </c>
      <c r="Y546" s="98" t="str">
        <v/>
      </c>
      <c r="Z546" s="98" t="str">
        <v/>
      </c>
      <c r="AA546" s="102" t="str">
        <v/>
      </c>
      <c r="AB546" s="41"/>
    </row>
    <row r="547" spans="1:28" ht="12.75" customHeight="1" x14ac:dyDescent="0.2">
      <c r="A547" s="6">
        <v>21245</v>
      </c>
      <c r="B547" s="7">
        <v>3.4246575342465668E-2</v>
      </c>
      <c r="C547" s="7" t="str">
        <v/>
      </c>
      <c r="D547" s="7">
        <v>2.310281173110118E-2</v>
      </c>
      <c r="E547" s="7">
        <v>1.6699077281999264E-2</v>
      </c>
      <c r="F547" s="7">
        <v>2.8506899953151255E-2</v>
      </c>
      <c r="G547" s="7">
        <v>3.3580048053696743E-2</v>
      </c>
      <c r="H547" s="7">
        <v>3.5971223021582732E-2</v>
      </c>
      <c r="I547" s="8">
        <v>15.1</v>
      </c>
      <c r="J547" s="8" t="str">
        <v/>
      </c>
      <c r="K547" s="41"/>
      <c r="L547" s="9" t="str">
        <v/>
      </c>
      <c r="M547" s="9" t="str">
        <v/>
      </c>
      <c r="N547" s="9" t="str">
        <v/>
      </c>
      <c r="O547" s="9" t="str">
        <v/>
      </c>
      <c r="P547" s="9" t="str">
        <v/>
      </c>
      <c r="Q547" s="9" t="str">
        <v/>
      </c>
      <c r="R547" s="20">
        <v>2.7874564459930307E-2</v>
      </c>
      <c r="S547" s="10" t="str">
        <v/>
      </c>
      <c r="T547" s="10" t="str">
        <v/>
      </c>
      <c r="U547" s="41"/>
      <c r="V547" s="98" t="str">
        <v/>
      </c>
      <c r="W547" s="98" t="str">
        <v/>
      </c>
      <c r="X547" s="98" t="str">
        <v/>
      </c>
      <c r="Y547" s="98" t="str">
        <v/>
      </c>
      <c r="Z547" s="98" t="str">
        <v/>
      </c>
      <c r="AA547" s="102" t="str">
        <v/>
      </c>
      <c r="AB547" s="41"/>
    </row>
    <row r="548" spans="1:28" ht="12.75" customHeight="1" x14ac:dyDescent="0.2">
      <c r="A548" s="6">
        <v>21276</v>
      </c>
      <c r="B548" s="7">
        <v>2.7210884353741527E-2</v>
      </c>
      <c r="C548" s="7" t="str">
        <v/>
      </c>
      <c r="D548" s="7">
        <v>2.310281173110118E-2</v>
      </c>
      <c r="E548" s="7">
        <v>1.6699077281999264E-2</v>
      </c>
      <c r="F548" s="7">
        <v>2.7609027085953031E-2</v>
      </c>
      <c r="G548" s="7">
        <v>3.3580048053696743E-2</v>
      </c>
      <c r="H548" s="7">
        <v>3.584229390680993E-2</v>
      </c>
      <c r="I548" s="8">
        <v>15.1</v>
      </c>
      <c r="J548" s="8" t="str">
        <v/>
      </c>
      <c r="K548" s="41"/>
      <c r="L548" s="9" t="str">
        <v/>
      </c>
      <c r="M548" s="9" t="str">
        <v/>
      </c>
      <c r="N548" s="9" t="str">
        <v/>
      </c>
      <c r="O548" s="9" t="str">
        <v/>
      </c>
      <c r="P548" s="9" t="str">
        <v/>
      </c>
      <c r="Q548" s="9" t="str">
        <v/>
      </c>
      <c r="R548" s="20">
        <v>2.430555555555558E-2</v>
      </c>
      <c r="S548" s="10" t="str">
        <v/>
      </c>
      <c r="T548" s="10" t="str">
        <v/>
      </c>
      <c r="U548" s="41"/>
      <c r="V548" s="98" t="str">
        <v/>
      </c>
      <c r="W548" s="98" t="str">
        <v/>
      </c>
      <c r="X548" s="98" t="str">
        <v/>
      </c>
      <c r="Y548" s="98" t="str">
        <v/>
      </c>
      <c r="Z548" s="98" t="str">
        <v/>
      </c>
      <c r="AA548" s="102" t="str">
        <v/>
      </c>
      <c r="AB548" s="41"/>
    </row>
    <row r="549" spans="1:28" ht="12.75" customHeight="1" x14ac:dyDescent="0.2">
      <c r="A549" s="6">
        <v>21306</v>
      </c>
      <c r="B549" s="7">
        <v>2.7210884353741527E-2</v>
      </c>
      <c r="C549" s="7" t="str">
        <v/>
      </c>
      <c r="D549" s="7">
        <v>2.310281173110118E-2</v>
      </c>
      <c r="E549" s="7">
        <v>1.6699077281999264E-2</v>
      </c>
      <c r="F549" s="7">
        <v>2.671970179002825E-2</v>
      </c>
      <c r="G549" s="7">
        <v>3.4247098300560941E-2</v>
      </c>
      <c r="H549" s="7">
        <v>3.2142857142857029E-2</v>
      </c>
      <c r="I549" s="8">
        <v>15.1</v>
      </c>
      <c r="J549" s="8" t="str">
        <v/>
      </c>
      <c r="K549" s="41"/>
      <c r="L549" s="9" t="str">
        <v/>
      </c>
      <c r="M549" s="9" t="str">
        <v/>
      </c>
      <c r="N549" s="9" t="str">
        <v/>
      </c>
      <c r="O549" s="9" t="str">
        <v/>
      </c>
      <c r="P549" s="9" t="str">
        <v/>
      </c>
      <c r="Q549" s="9" t="str">
        <v/>
      </c>
      <c r="R549" s="20">
        <v>2.430555555555558E-2</v>
      </c>
      <c r="S549" s="10" t="str">
        <v/>
      </c>
      <c r="T549" s="10" t="str">
        <v/>
      </c>
      <c r="U549" s="41"/>
      <c r="V549" s="98" t="str">
        <v/>
      </c>
      <c r="W549" s="98" t="str">
        <v/>
      </c>
      <c r="X549" s="98" t="str">
        <v/>
      </c>
      <c r="Y549" s="98" t="str">
        <v/>
      </c>
      <c r="Z549" s="98" t="str">
        <v/>
      </c>
      <c r="AA549" s="102" t="str">
        <v/>
      </c>
      <c r="AB549" s="41"/>
    </row>
    <row r="550" spans="1:28" ht="12.75" customHeight="1" x14ac:dyDescent="0.2">
      <c r="A550" s="6">
        <v>21337</v>
      </c>
      <c r="B550" s="7">
        <v>2.0270270270270174E-2</v>
      </c>
      <c r="C550" s="7" t="str">
        <v/>
      </c>
      <c r="D550" s="7">
        <v>2.310281173110118E-2</v>
      </c>
      <c r="E550" s="7">
        <v>1.6699077281999264E-2</v>
      </c>
      <c r="F550" s="7">
        <v>2.496608192186911E-2</v>
      </c>
      <c r="G550" s="7">
        <v>3.4247098300560941E-2</v>
      </c>
      <c r="H550" s="7">
        <v>2.8469750889679624E-2</v>
      </c>
      <c r="I550" s="8">
        <v>15.1</v>
      </c>
      <c r="J550" s="8" t="str">
        <v/>
      </c>
      <c r="K550" s="41"/>
      <c r="L550" s="9" t="str">
        <v/>
      </c>
      <c r="M550" s="9" t="str">
        <v/>
      </c>
      <c r="N550" s="9" t="str">
        <v/>
      </c>
      <c r="O550" s="9" t="str">
        <v/>
      </c>
      <c r="P550" s="9" t="str">
        <v/>
      </c>
      <c r="Q550" s="9" t="str">
        <v/>
      </c>
      <c r="R550" s="20">
        <v>2.076124567474058E-2</v>
      </c>
      <c r="S550" s="10" t="str">
        <v/>
      </c>
      <c r="T550" s="10" t="str">
        <v/>
      </c>
      <c r="U550" s="41"/>
      <c r="V550" s="98" t="str">
        <v/>
      </c>
      <c r="W550" s="98" t="str">
        <v/>
      </c>
      <c r="X550" s="98" t="str">
        <v/>
      </c>
      <c r="Y550" s="98" t="str">
        <v/>
      </c>
      <c r="Z550" s="98" t="str">
        <v/>
      </c>
      <c r="AA550" s="102" t="str">
        <v/>
      </c>
      <c r="AB550" s="41"/>
    </row>
    <row r="551" spans="1:28" ht="12.75" customHeight="1" x14ac:dyDescent="0.2">
      <c r="A551" s="6">
        <v>21367</v>
      </c>
      <c r="B551" s="7">
        <v>2.0270270270270174E-2</v>
      </c>
      <c r="C551" s="7" t="str">
        <v/>
      </c>
      <c r="D551" s="7">
        <v>2.310281173110118E-2</v>
      </c>
      <c r="E551" s="7">
        <v>1.6699077281999264E-2</v>
      </c>
      <c r="F551" s="7">
        <v>2.496608192186911E-2</v>
      </c>
      <c r="G551" s="7">
        <v>3.3580048053696743E-2</v>
      </c>
      <c r="H551" s="7">
        <v>2.4734982332155431E-2</v>
      </c>
      <c r="I551" s="8">
        <v>15.1</v>
      </c>
      <c r="J551" s="8" t="str">
        <v/>
      </c>
      <c r="K551" s="41"/>
      <c r="L551" s="9" t="str">
        <v/>
      </c>
      <c r="M551" s="9" t="str">
        <v/>
      </c>
      <c r="N551" s="9" t="str">
        <v/>
      </c>
      <c r="O551" s="9" t="str">
        <v/>
      </c>
      <c r="P551" s="9" t="str">
        <v/>
      </c>
      <c r="Q551" s="9" t="str">
        <v/>
      </c>
      <c r="R551" s="20">
        <v>2.4221453287197381E-2</v>
      </c>
      <c r="S551" s="10" t="str">
        <v/>
      </c>
      <c r="T551" s="10" t="str">
        <v/>
      </c>
      <c r="U551" s="41"/>
      <c r="V551" s="98" t="str">
        <v/>
      </c>
      <c r="W551" s="98" t="str">
        <v/>
      </c>
      <c r="X551" s="98" t="str">
        <v/>
      </c>
      <c r="Y551" s="98" t="str">
        <v/>
      </c>
      <c r="Z551" s="98" t="str">
        <v/>
      </c>
      <c r="AA551" s="102" t="str">
        <v/>
      </c>
      <c r="AB551" s="41"/>
    </row>
    <row r="552" spans="1:28" ht="12.75" customHeight="1" x14ac:dyDescent="0.2">
      <c r="A552" s="6">
        <v>21398</v>
      </c>
      <c r="B552" s="7">
        <v>1.3422818791946289E-2</v>
      </c>
      <c r="C552" s="7" t="str">
        <v/>
      </c>
      <c r="D552" s="7">
        <v>2.310281173110118E-2</v>
      </c>
      <c r="E552" s="7">
        <v>1.3798319355423416E-2</v>
      </c>
      <c r="F552" s="7">
        <v>2.4101491368303751E-2</v>
      </c>
      <c r="G552" s="7">
        <v>3.3580048053696743E-2</v>
      </c>
      <c r="H552" s="7">
        <v>2.1201413427561766E-2</v>
      </c>
      <c r="I552" s="8">
        <v>15.1</v>
      </c>
      <c r="J552" s="8" t="str">
        <v/>
      </c>
      <c r="K552" s="41"/>
      <c r="L552" s="9" t="str">
        <v/>
      </c>
      <c r="M552" s="9" t="str">
        <v/>
      </c>
      <c r="N552" s="9" t="str">
        <v/>
      </c>
      <c r="O552" s="9" t="str">
        <v/>
      </c>
      <c r="P552" s="9" t="str">
        <v/>
      </c>
      <c r="Q552" s="9" t="str">
        <v/>
      </c>
      <c r="R552" s="20">
        <v>2.0689655172413834E-2</v>
      </c>
      <c r="S552" s="10" t="str">
        <v/>
      </c>
      <c r="T552" s="10" t="str">
        <v/>
      </c>
      <c r="U552" s="41"/>
      <c r="V552" s="98" t="str">
        <v/>
      </c>
      <c r="W552" s="98" t="str">
        <v/>
      </c>
      <c r="X552" s="98" t="str">
        <v/>
      </c>
      <c r="Y552" s="98" t="str">
        <v/>
      </c>
      <c r="Z552" s="98" t="str">
        <v/>
      </c>
      <c r="AA552" s="102" t="str">
        <v/>
      </c>
      <c r="AB552" s="41"/>
    </row>
    <row r="553" spans="1:28" ht="12.75" customHeight="1" x14ac:dyDescent="0.2">
      <c r="A553" s="6">
        <v>21429</v>
      </c>
      <c r="B553" s="7">
        <v>2.0000000000000018E-2</v>
      </c>
      <c r="C553" s="7" t="str">
        <v/>
      </c>
      <c r="D553" s="7">
        <v>2.5182133403348628E-2</v>
      </c>
      <c r="E553" s="7">
        <v>1.6469761726277454E-2</v>
      </c>
      <c r="F553" s="7">
        <v>2.3742200482255615E-2</v>
      </c>
      <c r="G553" s="7">
        <v>3.4927757720039088E-2</v>
      </c>
      <c r="H553" s="7">
        <v>2.1201413427561766E-2</v>
      </c>
      <c r="I553" s="8">
        <v>15.3</v>
      </c>
      <c r="J553" s="8" t="str">
        <v/>
      </c>
      <c r="K553" s="41"/>
      <c r="L553" s="9" t="str">
        <v/>
      </c>
      <c r="M553" s="9" t="str">
        <v/>
      </c>
      <c r="N553" s="9" t="str">
        <v/>
      </c>
      <c r="O553" s="9" t="str">
        <v/>
      </c>
      <c r="P553" s="9" t="str">
        <v/>
      </c>
      <c r="Q553" s="9" t="str">
        <v/>
      </c>
      <c r="R553" s="20">
        <v>1.7182130584192379E-2</v>
      </c>
      <c r="S553" s="10" t="str">
        <v/>
      </c>
      <c r="T553" s="10" t="str">
        <v/>
      </c>
      <c r="U553" s="41"/>
      <c r="V553" s="98" t="str">
        <v/>
      </c>
      <c r="W553" s="98" t="str">
        <v/>
      </c>
      <c r="X553" s="98" t="str">
        <v/>
      </c>
      <c r="Y553" s="98" t="str">
        <v/>
      </c>
      <c r="Z553" s="98" t="str">
        <v/>
      </c>
      <c r="AA553" s="102" t="str">
        <v/>
      </c>
      <c r="AB553" s="41"/>
    </row>
    <row r="554" spans="1:28" ht="12.75" customHeight="1" x14ac:dyDescent="0.2">
      <c r="A554" s="6">
        <v>21459</v>
      </c>
      <c r="B554" s="7">
        <v>2.0000000000000018E-2</v>
      </c>
      <c r="C554" s="7" t="str">
        <v/>
      </c>
      <c r="D554" s="7">
        <v>2.5182133403348628E-2</v>
      </c>
      <c r="E554" s="7">
        <v>1.5034064240050826E-2</v>
      </c>
      <c r="F554" s="7">
        <v>2.3742200482255615E-2</v>
      </c>
      <c r="G554" s="7">
        <v>3.5604411831155369E-2</v>
      </c>
      <c r="H554" s="7">
        <v>2.1201413427561766E-2</v>
      </c>
      <c r="I554" s="8">
        <v>15.3</v>
      </c>
      <c r="J554" s="8" t="str">
        <v/>
      </c>
      <c r="K554" s="41"/>
      <c r="L554" s="9" t="str">
        <v/>
      </c>
      <c r="M554" s="9" t="str">
        <v/>
      </c>
      <c r="N554" s="9" t="str">
        <v/>
      </c>
      <c r="O554" s="9" t="str">
        <v/>
      </c>
      <c r="P554" s="9" t="str">
        <v/>
      </c>
      <c r="Q554" s="9" t="str">
        <v/>
      </c>
      <c r="R554" s="20">
        <v>1.7123287671232834E-2</v>
      </c>
      <c r="S554" s="10" t="str">
        <v/>
      </c>
      <c r="T554" s="10" t="str">
        <v/>
      </c>
      <c r="U554" s="41"/>
      <c r="V554" s="98" t="str">
        <v/>
      </c>
      <c r="W554" s="98" t="str">
        <v/>
      </c>
      <c r="X554" s="98" t="str">
        <v/>
      </c>
      <c r="Y554" s="98" t="str">
        <v/>
      </c>
      <c r="Z554" s="98" t="str">
        <v/>
      </c>
      <c r="AA554" s="102" t="str">
        <v/>
      </c>
      <c r="AB554" s="41"/>
    </row>
    <row r="555" spans="1:28" ht="12.75" customHeight="1" x14ac:dyDescent="0.2">
      <c r="A555" s="6">
        <v>21490</v>
      </c>
      <c r="B555" s="7">
        <v>2.0000000000000018E-2</v>
      </c>
      <c r="C555" s="7" t="str">
        <v/>
      </c>
      <c r="D555" s="7">
        <v>2.5182133403348628E-2</v>
      </c>
      <c r="E555" s="7">
        <v>1.6469761726277454E-2</v>
      </c>
      <c r="F555" s="7">
        <v>2.3742200482255615E-2</v>
      </c>
      <c r="G555" s="7">
        <v>3.5604411831155369E-2</v>
      </c>
      <c r="H555" s="7">
        <v>2.1126760563380254E-2</v>
      </c>
      <c r="I555" s="8">
        <v>15.3</v>
      </c>
      <c r="J555" s="8" t="str">
        <v/>
      </c>
      <c r="K555" s="41"/>
      <c r="L555" s="9" t="str">
        <v/>
      </c>
      <c r="M555" s="9" t="str">
        <v/>
      </c>
      <c r="N555" s="9" t="str">
        <v/>
      </c>
      <c r="O555" s="9" t="str">
        <v/>
      </c>
      <c r="P555" s="9" t="str">
        <v/>
      </c>
      <c r="Q555" s="9" t="str">
        <v/>
      </c>
      <c r="R555" s="20">
        <v>1.7006802721088343E-2</v>
      </c>
      <c r="S555" s="10" t="str">
        <v/>
      </c>
      <c r="T555" s="10" t="str">
        <v/>
      </c>
      <c r="U555" s="41"/>
      <c r="V555" s="98" t="str">
        <v/>
      </c>
      <c r="W555" s="98" t="str">
        <v/>
      </c>
      <c r="X555" s="98" t="str">
        <v/>
      </c>
      <c r="Y555" s="98" t="str">
        <v/>
      </c>
      <c r="Z555" s="98" t="str">
        <v/>
      </c>
      <c r="AA555" s="102" t="str">
        <v/>
      </c>
      <c r="AB555" s="41"/>
    </row>
    <row r="556" spans="1:28" ht="12.75" customHeight="1" x14ac:dyDescent="0.2">
      <c r="A556" s="6">
        <v>21520</v>
      </c>
      <c r="B556" s="7">
        <v>2.6845637583892579E-2</v>
      </c>
      <c r="C556" s="7" t="str">
        <v/>
      </c>
      <c r="D556" s="7">
        <v>2.5182133403348628E-2</v>
      </c>
      <c r="E556" s="7">
        <v>1.6469761726277454E-2</v>
      </c>
      <c r="F556" s="7">
        <v>2.3742200482255615E-2</v>
      </c>
      <c r="G556" s="7">
        <v>3.5604411831155369E-2</v>
      </c>
      <c r="H556" s="7">
        <v>1.7605633802816989E-2</v>
      </c>
      <c r="I556" s="8">
        <v>15.3</v>
      </c>
      <c r="J556" s="8" t="str">
        <v/>
      </c>
      <c r="K556" s="41"/>
      <c r="L556" s="9" t="str">
        <v/>
      </c>
      <c r="M556" s="9" t="str">
        <v/>
      </c>
      <c r="N556" s="9" t="str">
        <v/>
      </c>
      <c r="O556" s="9" t="str">
        <v/>
      </c>
      <c r="P556" s="9" t="str">
        <v/>
      </c>
      <c r="Q556" s="9" t="str">
        <v/>
      </c>
      <c r="R556" s="20">
        <v>1.7006802721088343E-2</v>
      </c>
      <c r="S556" s="10" t="str">
        <v/>
      </c>
      <c r="T556" s="10" t="str">
        <v/>
      </c>
      <c r="U556" s="41"/>
      <c r="V556" s="98" t="str">
        <v/>
      </c>
      <c r="W556" s="98" t="str">
        <v/>
      </c>
      <c r="X556" s="98" t="str">
        <v/>
      </c>
      <c r="Y556" s="98" t="str">
        <v/>
      </c>
      <c r="Z556" s="98" t="str">
        <v/>
      </c>
      <c r="AA556" s="102" t="str">
        <v/>
      </c>
      <c r="AB556" s="41"/>
    </row>
    <row r="557" spans="1:28" ht="12.75" customHeight="1" x14ac:dyDescent="0.2">
      <c r="A557" s="6">
        <v>21551</v>
      </c>
      <c r="B557" s="7">
        <v>2.0000000000000018E-2</v>
      </c>
      <c r="C557" s="7" t="str">
        <v/>
      </c>
      <c r="D557" s="7">
        <v>2.5182133403348628E-2</v>
      </c>
      <c r="E557" s="7">
        <v>1.6469761726277454E-2</v>
      </c>
      <c r="F557" s="7">
        <v>2.3742200482255615E-2</v>
      </c>
      <c r="G557" s="7">
        <v>3.5604411831155369E-2</v>
      </c>
      <c r="H557" s="7">
        <v>1.3986013986013957E-2</v>
      </c>
      <c r="I557" s="8">
        <v>15.3</v>
      </c>
      <c r="J557" s="8" t="str">
        <v/>
      </c>
      <c r="K557" s="41"/>
      <c r="L557" s="9" t="str">
        <v/>
      </c>
      <c r="M557" s="9" t="str">
        <v/>
      </c>
      <c r="N557" s="9" t="str">
        <v/>
      </c>
      <c r="O557" s="9" t="str">
        <v/>
      </c>
      <c r="P557" s="9" t="str">
        <v/>
      </c>
      <c r="Q557" s="9" t="str">
        <v/>
      </c>
      <c r="R557" s="20">
        <v>1.7006802721088343E-2</v>
      </c>
      <c r="S557" s="10" t="str">
        <v/>
      </c>
      <c r="T557" s="10" t="str">
        <v/>
      </c>
      <c r="U557" s="41"/>
      <c r="V557" s="98" t="str">
        <v/>
      </c>
      <c r="W557" s="98" t="str">
        <v/>
      </c>
      <c r="X557" s="98" t="str">
        <v/>
      </c>
      <c r="Y557" s="98" t="str">
        <v/>
      </c>
      <c r="Z557" s="98" t="str">
        <v/>
      </c>
      <c r="AA557" s="102" t="str">
        <v/>
      </c>
      <c r="AB557" s="41"/>
    </row>
    <row r="558" spans="1:28" ht="12.75" customHeight="1" x14ac:dyDescent="0.2">
      <c r="A558" s="6">
        <v>21582</v>
      </c>
      <c r="B558" s="7">
        <v>2.0000000000000018E-2</v>
      </c>
      <c r="C558" s="7" t="str">
        <v/>
      </c>
      <c r="D558" s="7">
        <v>2.7600024749230068E-2</v>
      </c>
      <c r="E558" s="7">
        <v>1.6469761726277454E-2</v>
      </c>
      <c r="F558" s="7">
        <v>2.3742200482255615E-2</v>
      </c>
      <c r="G558" s="7">
        <v>3.5604411831155369E-2</v>
      </c>
      <c r="H558" s="7">
        <v>1.0489510489510412E-2</v>
      </c>
      <c r="I558" s="8">
        <v>15.3</v>
      </c>
      <c r="J558" s="8" t="str">
        <v/>
      </c>
      <c r="K558" s="41"/>
      <c r="L558" s="9" t="str">
        <v/>
      </c>
      <c r="M558" s="9" t="str">
        <v/>
      </c>
      <c r="N558" s="9" t="str">
        <v/>
      </c>
      <c r="O558" s="9" t="str">
        <v/>
      </c>
      <c r="P558" s="9" t="str">
        <v/>
      </c>
      <c r="Q558" s="9" t="str">
        <v/>
      </c>
      <c r="R558" s="20">
        <v>1.7006802721088343E-2</v>
      </c>
      <c r="S558" s="10" t="str">
        <v/>
      </c>
      <c r="T558" s="10" t="str">
        <v/>
      </c>
      <c r="U558" s="41"/>
      <c r="V558" s="98" t="str">
        <v/>
      </c>
      <c r="W558" s="98" t="str">
        <v/>
      </c>
      <c r="X558" s="98" t="str">
        <v/>
      </c>
      <c r="Y558" s="98" t="str">
        <v/>
      </c>
      <c r="Z558" s="98" t="str">
        <v/>
      </c>
      <c r="AA558" s="102" t="str">
        <v/>
      </c>
      <c r="AB558" s="41"/>
    </row>
    <row r="559" spans="1:28" ht="12.75" customHeight="1" x14ac:dyDescent="0.2">
      <c r="A559" s="6">
        <v>21610</v>
      </c>
      <c r="B559" s="7">
        <v>6.6225165562914245E-3</v>
      </c>
      <c r="C559" s="7" t="str">
        <v/>
      </c>
      <c r="D559" s="7">
        <v>2.5356349434316083E-2</v>
      </c>
      <c r="E559" s="7">
        <v>1.6583626382627337E-2</v>
      </c>
      <c r="F559" s="7">
        <v>2.3071111769720432E-2</v>
      </c>
      <c r="G559" s="7">
        <v>3.5264923841377582E-2</v>
      </c>
      <c r="H559" s="7">
        <v>3.4722222222220989E-3</v>
      </c>
      <c r="I559" s="8">
        <v>15.2</v>
      </c>
      <c r="J559" s="8" t="str">
        <v/>
      </c>
      <c r="K559" s="41"/>
      <c r="L559" s="9" t="str">
        <v/>
      </c>
      <c r="M559" s="9" t="str">
        <v/>
      </c>
      <c r="N559" s="9" t="str">
        <v/>
      </c>
      <c r="O559" s="9" t="str">
        <v/>
      </c>
      <c r="P559" s="9" t="str">
        <v/>
      </c>
      <c r="Q559" s="9" t="str">
        <v/>
      </c>
      <c r="R559" s="20">
        <v>1.6949152542372836E-2</v>
      </c>
      <c r="S559" s="10" t="str">
        <v/>
      </c>
      <c r="T559" s="10" t="str">
        <v/>
      </c>
      <c r="U559" s="41"/>
      <c r="V559" s="98" t="str">
        <v/>
      </c>
      <c r="W559" s="98" t="str">
        <v/>
      </c>
      <c r="X559" s="98" t="str">
        <v/>
      </c>
      <c r="Y559" s="98" t="str">
        <v/>
      </c>
      <c r="Z559" s="98" t="str">
        <v/>
      </c>
      <c r="AA559" s="102" t="str">
        <v/>
      </c>
      <c r="AB559" s="41"/>
    </row>
    <row r="560" spans="1:28" ht="12.75" customHeight="1" x14ac:dyDescent="0.2">
      <c r="A560" s="6">
        <v>21641</v>
      </c>
      <c r="B560" s="7">
        <v>6.6225165562914245E-3</v>
      </c>
      <c r="C560" s="7" t="str">
        <v/>
      </c>
      <c r="D560" s="7">
        <v>2.5356349434316083E-2</v>
      </c>
      <c r="E560" s="7">
        <v>1.6583626382627337E-2</v>
      </c>
      <c r="F560" s="7">
        <v>2.3071111769720432E-2</v>
      </c>
      <c r="G560" s="7">
        <v>3.5264923841377582E-2</v>
      </c>
      <c r="H560" s="7">
        <v>3.4602076124568004E-3</v>
      </c>
      <c r="I560" s="8">
        <v>15.2</v>
      </c>
      <c r="J560" s="8" t="str">
        <v/>
      </c>
      <c r="K560" s="41"/>
      <c r="L560" s="9" t="str">
        <v/>
      </c>
      <c r="M560" s="9" t="str">
        <v/>
      </c>
      <c r="N560" s="9" t="str">
        <v/>
      </c>
      <c r="O560" s="9" t="str">
        <v/>
      </c>
      <c r="P560" s="9" t="str">
        <v/>
      </c>
      <c r="Q560" s="9" t="str">
        <v/>
      </c>
      <c r="R560" s="20">
        <v>1.6949152542372836E-2</v>
      </c>
      <c r="S560" s="10" t="str">
        <v/>
      </c>
      <c r="T560" s="10" t="str">
        <v/>
      </c>
      <c r="U560" s="41"/>
      <c r="V560" s="98" t="str">
        <v/>
      </c>
      <c r="W560" s="98" t="str">
        <v/>
      </c>
      <c r="X560" s="98" t="str">
        <v/>
      </c>
      <c r="Y560" s="98" t="str">
        <v/>
      </c>
      <c r="Z560" s="98" t="str">
        <v/>
      </c>
      <c r="AA560" s="102" t="str">
        <v/>
      </c>
      <c r="AB560" s="41"/>
    </row>
    <row r="561" spans="1:28" ht="12.75" customHeight="1" x14ac:dyDescent="0.2">
      <c r="A561" s="6">
        <v>21671</v>
      </c>
      <c r="B561" s="7">
        <v>1.3245033112582849E-2</v>
      </c>
      <c r="C561" s="7" t="str">
        <v/>
      </c>
      <c r="D561" s="7">
        <v>2.7600024749230068E-2</v>
      </c>
      <c r="E561" s="7">
        <v>1.7917730222104078E-2</v>
      </c>
      <c r="F561" s="7">
        <v>2.3742200482255615E-2</v>
      </c>
      <c r="G561" s="7">
        <v>3.5604411831155369E-2</v>
      </c>
      <c r="H561" s="7">
        <v>3.4602076124568004E-3</v>
      </c>
      <c r="I561" s="8">
        <v>15.3</v>
      </c>
      <c r="J561" s="8" t="str">
        <v/>
      </c>
      <c r="K561" s="41"/>
      <c r="L561" s="9" t="str">
        <v/>
      </c>
      <c r="M561" s="9" t="str">
        <v/>
      </c>
      <c r="N561" s="9" t="str">
        <v/>
      </c>
      <c r="O561" s="9" t="str">
        <v/>
      </c>
      <c r="P561" s="9" t="str">
        <v/>
      </c>
      <c r="Q561" s="9" t="str">
        <v/>
      </c>
      <c r="R561" s="20">
        <v>2.0338983050847581E-2</v>
      </c>
      <c r="S561" s="10" t="str">
        <v/>
      </c>
      <c r="T561" s="10" t="str">
        <v/>
      </c>
      <c r="U561" s="41"/>
      <c r="V561" s="98" t="str">
        <v/>
      </c>
      <c r="W561" s="98" t="str">
        <v/>
      </c>
      <c r="X561" s="98" t="str">
        <v/>
      </c>
      <c r="Y561" s="98" t="str">
        <v/>
      </c>
      <c r="Z561" s="98" t="str">
        <v/>
      </c>
      <c r="AA561" s="102" t="str">
        <v/>
      </c>
      <c r="AB561" s="41"/>
    </row>
    <row r="562" spans="1:28" ht="12.75" customHeight="1" x14ac:dyDescent="0.2">
      <c r="A562" s="6">
        <v>21702</v>
      </c>
      <c r="B562" s="7">
        <v>0</v>
      </c>
      <c r="C562" s="7" t="str">
        <v/>
      </c>
      <c r="D562" s="7">
        <v>1.8310690837717525E-2</v>
      </c>
      <c r="E562" s="7">
        <v>1.3798319355423416E-2</v>
      </c>
      <c r="F562" s="7">
        <v>2.2396037676730485E-2</v>
      </c>
      <c r="G562" s="7">
        <v>3.492330738448457E-2</v>
      </c>
      <c r="H562" s="7">
        <v>6.9204152249136008E-3</v>
      </c>
      <c r="I562" s="8">
        <v>15.1</v>
      </c>
      <c r="J562" s="8" t="str">
        <v/>
      </c>
      <c r="K562" s="41"/>
      <c r="L562" s="9" t="str">
        <v/>
      </c>
      <c r="M562" s="9" t="str">
        <v/>
      </c>
      <c r="N562" s="9" t="str">
        <v/>
      </c>
      <c r="O562" s="9" t="str">
        <v/>
      </c>
      <c r="P562" s="9" t="str">
        <v/>
      </c>
      <c r="Q562" s="9" t="str">
        <v/>
      </c>
      <c r="R562" s="20">
        <v>2.0338983050847581E-2</v>
      </c>
      <c r="S562" s="10" t="str">
        <v/>
      </c>
      <c r="T562" s="10" t="str">
        <v/>
      </c>
      <c r="U562" s="41"/>
      <c r="V562" s="98" t="str">
        <v/>
      </c>
      <c r="W562" s="98" t="str">
        <v/>
      </c>
      <c r="X562" s="98" t="str">
        <v/>
      </c>
      <c r="Y562" s="98" t="str">
        <v/>
      </c>
      <c r="Z562" s="98" t="str">
        <v/>
      </c>
      <c r="AA562" s="102" t="str">
        <v/>
      </c>
      <c r="AB562" s="41"/>
    </row>
    <row r="563" spans="1:28" ht="12.75" customHeight="1" x14ac:dyDescent="0.2">
      <c r="A563" s="6">
        <v>21732</v>
      </c>
      <c r="B563" s="7">
        <v>1.3245033112582849E-2</v>
      </c>
      <c r="C563" s="7" t="str">
        <v/>
      </c>
      <c r="D563" s="7">
        <v>2.0413775479336982E-2</v>
      </c>
      <c r="E563" s="7">
        <v>1.6469761726277454E-2</v>
      </c>
      <c r="F563" s="7">
        <v>2.3742200482255615E-2</v>
      </c>
      <c r="G563" s="7">
        <v>3.5604411831155369E-2</v>
      </c>
      <c r="H563" s="7">
        <v>6.8965517241379448E-3</v>
      </c>
      <c r="I563" s="8">
        <v>15.3</v>
      </c>
      <c r="J563" s="8" t="str">
        <v/>
      </c>
      <c r="K563" s="41"/>
      <c r="L563" s="9" t="str">
        <v/>
      </c>
      <c r="M563" s="9" t="str">
        <v/>
      </c>
      <c r="N563" s="9" t="str">
        <v/>
      </c>
      <c r="O563" s="9" t="str">
        <v/>
      </c>
      <c r="P563" s="9" t="str">
        <v/>
      </c>
      <c r="Q563" s="9" t="str">
        <v/>
      </c>
      <c r="R563" s="20">
        <v>2.0270270270270174E-2</v>
      </c>
      <c r="S563" s="10" t="str">
        <v/>
      </c>
      <c r="T563" s="10" t="str">
        <v/>
      </c>
      <c r="U563" s="41"/>
      <c r="V563" s="98" t="str">
        <v/>
      </c>
      <c r="W563" s="98" t="str">
        <v/>
      </c>
      <c r="X563" s="98" t="str">
        <v/>
      </c>
      <c r="Y563" s="98" t="str">
        <v/>
      </c>
      <c r="Z563" s="98" t="str">
        <v/>
      </c>
      <c r="AA563" s="102" t="str">
        <v/>
      </c>
      <c r="AB563" s="41"/>
    </row>
    <row r="564" spans="1:28" ht="12.75" customHeight="1" x14ac:dyDescent="0.2">
      <c r="A564" s="6">
        <v>21763</v>
      </c>
      <c r="B564" s="7">
        <v>1.3245033112582849E-2</v>
      </c>
      <c r="C564" s="7" t="str">
        <v/>
      </c>
      <c r="D564" s="7">
        <v>1.8062583333441795E-2</v>
      </c>
      <c r="E564" s="7">
        <v>1.5034064240050826E-2</v>
      </c>
      <c r="F564" s="7">
        <v>2.289995620463281E-2</v>
      </c>
      <c r="G564" s="7">
        <v>3.5604411831155369E-2</v>
      </c>
      <c r="H564" s="7">
        <v>1.0380622837370179E-2</v>
      </c>
      <c r="I564" s="8">
        <v>15.3</v>
      </c>
      <c r="J564" s="8" t="str">
        <v/>
      </c>
      <c r="K564" s="41"/>
      <c r="L564" s="9" t="str">
        <v/>
      </c>
      <c r="M564" s="9" t="str">
        <v/>
      </c>
      <c r="N564" s="9" t="str">
        <v/>
      </c>
      <c r="O564" s="9" t="str">
        <v/>
      </c>
      <c r="P564" s="9" t="str">
        <v/>
      </c>
      <c r="Q564" s="9" t="str">
        <v/>
      </c>
      <c r="R564" s="20">
        <v>2.0270270270270174E-2</v>
      </c>
      <c r="S564" s="10" t="str">
        <v/>
      </c>
      <c r="T564" s="10" t="str">
        <v/>
      </c>
      <c r="U564" s="41"/>
      <c r="V564" s="98" t="str">
        <v/>
      </c>
      <c r="W564" s="98" t="str">
        <v/>
      </c>
      <c r="X564" s="98" t="str">
        <v/>
      </c>
      <c r="Y564" s="98" t="str">
        <v/>
      </c>
      <c r="Z564" s="98" t="str">
        <v/>
      </c>
      <c r="AA564" s="102" t="str">
        <v/>
      </c>
      <c r="AB564" s="41"/>
    </row>
    <row r="565" spans="1:28" ht="12.75" customHeight="1" x14ac:dyDescent="0.2">
      <c r="A565" s="6">
        <v>21794</v>
      </c>
      <c r="B565" s="7">
        <v>1.3071895424836555E-2</v>
      </c>
      <c r="C565" s="7" t="str">
        <v/>
      </c>
      <c r="D565" s="7">
        <v>2.4840788720083218E-2</v>
      </c>
      <c r="E565" s="7">
        <v>1.767398043834234E-2</v>
      </c>
      <c r="F565" s="7">
        <v>2.4229279400361126E-2</v>
      </c>
      <c r="G565" s="7">
        <v>3.6277110068349883E-2</v>
      </c>
      <c r="H565" s="7">
        <v>1.384083044982698E-2</v>
      </c>
      <c r="I565" s="8">
        <v>15.5</v>
      </c>
      <c r="J565" s="8" t="str">
        <v/>
      </c>
      <c r="K565" s="41"/>
      <c r="L565" s="9" t="str">
        <v/>
      </c>
      <c r="M565" s="9" t="str">
        <v/>
      </c>
      <c r="N565" s="9" t="str">
        <v/>
      </c>
      <c r="O565" s="9" t="str">
        <v/>
      </c>
      <c r="P565" s="9" t="str">
        <v/>
      </c>
      <c r="Q565" s="9" t="str">
        <v/>
      </c>
      <c r="R565" s="20">
        <v>2.3648648648648685E-2</v>
      </c>
      <c r="S565" s="10" t="str">
        <v/>
      </c>
      <c r="T565" s="10" t="str">
        <v/>
      </c>
      <c r="U565" s="41"/>
      <c r="V565" s="98" t="str">
        <v/>
      </c>
      <c r="W565" s="98" t="str">
        <v/>
      </c>
      <c r="X565" s="98" t="str">
        <v/>
      </c>
      <c r="Y565" s="98" t="str">
        <v/>
      </c>
      <c r="Z565" s="98" t="str">
        <v/>
      </c>
      <c r="AA565" s="102" t="str">
        <v/>
      </c>
      <c r="AB565" s="41"/>
    </row>
    <row r="566" spans="1:28" ht="12.75" customHeight="1" x14ac:dyDescent="0.2">
      <c r="A566" s="6">
        <v>21824</v>
      </c>
      <c r="B566" s="7">
        <v>1.3071895424836555E-2</v>
      </c>
      <c r="C566" s="7" t="str">
        <v/>
      </c>
      <c r="D566" s="7">
        <v>2.2479396046704236E-2</v>
      </c>
      <c r="E566" s="7">
        <v>1.767398043834234E-2</v>
      </c>
      <c r="F566" s="7">
        <v>2.3393510401525042E-2</v>
      </c>
      <c r="G566" s="7">
        <v>3.4932093594714386E-2</v>
      </c>
      <c r="H566" s="7">
        <v>1.730103806228378E-2</v>
      </c>
      <c r="I566" s="8">
        <v>15.5</v>
      </c>
      <c r="J566" s="8" t="str">
        <v/>
      </c>
      <c r="K566" s="41"/>
      <c r="L566" s="9" t="str">
        <v/>
      </c>
      <c r="M566" s="9" t="str">
        <v/>
      </c>
      <c r="N566" s="9" t="str">
        <v/>
      </c>
      <c r="O566" s="9" t="str">
        <v/>
      </c>
      <c r="P566" s="9" t="str">
        <v/>
      </c>
      <c r="Q566" s="9" t="str">
        <v/>
      </c>
      <c r="R566" s="20">
        <v>2.6936026936027035E-2</v>
      </c>
      <c r="S566" s="10" t="str">
        <v/>
      </c>
      <c r="T566" s="10" t="str">
        <v/>
      </c>
      <c r="U566" s="41"/>
      <c r="V566" s="98" t="str">
        <v/>
      </c>
      <c r="W566" s="98" t="str">
        <v/>
      </c>
      <c r="X566" s="98" t="str">
        <v/>
      </c>
      <c r="Y566" s="98" t="str">
        <v/>
      </c>
      <c r="Z566" s="98" t="str">
        <v/>
      </c>
      <c r="AA566" s="102" t="str">
        <v/>
      </c>
      <c r="AB566" s="41"/>
    </row>
    <row r="567" spans="1:28" ht="12.75" customHeight="1" x14ac:dyDescent="0.2">
      <c r="A567" s="6">
        <v>21855</v>
      </c>
      <c r="B567" s="7">
        <v>1.3071895424836555E-2</v>
      </c>
      <c r="C567" s="7" t="str">
        <v/>
      </c>
      <c r="D567" s="7">
        <v>2.0139618084229038E-2</v>
      </c>
      <c r="E567" s="7">
        <v>1.767398043834234E-2</v>
      </c>
      <c r="F567" s="7">
        <v>2.3393510401525042E-2</v>
      </c>
      <c r="G567" s="7">
        <v>3.4932093594714386E-2</v>
      </c>
      <c r="H567" s="7">
        <v>1.379310344827589E-2</v>
      </c>
      <c r="I567" s="8">
        <v>15.5</v>
      </c>
      <c r="J567" s="8" t="str">
        <v/>
      </c>
      <c r="K567" s="41"/>
      <c r="L567" s="9" t="str">
        <v/>
      </c>
      <c r="M567" s="9" t="str">
        <v/>
      </c>
      <c r="N567" s="9" t="str">
        <v/>
      </c>
      <c r="O567" s="9" t="str">
        <v/>
      </c>
      <c r="P567" s="9" t="str">
        <v/>
      </c>
      <c r="Q567" s="9" t="str">
        <v/>
      </c>
      <c r="R567" s="20">
        <v>2.006688963210701E-2</v>
      </c>
      <c r="S567" s="10" t="str">
        <v/>
      </c>
      <c r="T567" s="10" t="str">
        <v/>
      </c>
      <c r="U567" s="41"/>
      <c r="V567" s="98" t="str">
        <v/>
      </c>
      <c r="W567" s="98" t="str">
        <v/>
      </c>
      <c r="X567" s="98" t="str">
        <v/>
      </c>
      <c r="Y567" s="98" t="str">
        <v/>
      </c>
      <c r="Z567" s="98" t="str">
        <v/>
      </c>
      <c r="AA567" s="102" t="str">
        <v/>
      </c>
      <c r="AB567" s="41"/>
    </row>
    <row r="568" spans="1:28" ht="12.75" customHeight="1" x14ac:dyDescent="0.2">
      <c r="A568" s="6">
        <v>21885</v>
      </c>
      <c r="B568" s="7">
        <v>1.3071895424836555E-2</v>
      </c>
      <c r="C568" s="7" t="str">
        <v/>
      </c>
      <c r="D568" s="7">
        <v>2.0139618084229038E-2</v>
      </c>
      <c r="E568" s="7">
        <v>1.9113411908662004E-2</v>
      </c>
      <c r="F568" s="7">
        <v>2.4229279400361126E-2</v>
      </c>
      <c r="G568" s="7">
        <v>3.4932093594714386E-2</v>
      </c>
      <c r="H568" s="7">
        <v>1.730103806228378E-2</v>
      </c>
      <c r="I568" s="8">
        <v>15.5</v>
      </c>
      <c r="J568" s="8" t="str">
        <v/>
      </c>
      <c r="K568" s="41"/>
      <c r="L568" s="9" t="str">
        <v/>
      </c>
      <c r="M568" s="9" t="str">
        <v/>
      </c>
      <c r="N568" s="9" t="str">
        <v/>
      </c>
      <c r="O568" s="9" t="str">
        <v/>
      </c>
      <c r="P568" s="9" t="str">
        <v/>
      </c>
      <c r="Q568" s="9" t="str">
        <v/>
      </c>
      <c r="R568" s="20">
        <v>2.006688963210701E-2</v>
      </c>
      <c r="S568" s="10" t="str">
        <v/>
      </c>
      <c r="T568" s="10" t="str">
        <v/>
      </c>
      <c r="U568" s="41"/>
      <c r="V568" s="98" t="str">
        <v/>
      </c>
      <c r="W568" s="98" t="str">
        <v/>
      </c>
      <c r="X568" s="98" t="str">
        <v/>
      </c>
      <c r="Y568" s="98" t="str">
        <v/>
      </c>
      <c r="Z568" s="98" t="str">
        <v/>
      </c>
      <c r="AA568" s="102" t="str">
        <v/>
      </c>
      <c r="AB568" s="41"/>
    </row>
    <row r="569" spans="1:28" ht="12.75" customHeight="1" x14ac:dyDescent="0.2">
      <c r="A569" s="6">
        <v>21916</v>
      </c>
      <c r="B569" s="7">
        <v>1.3071895424836555E-2</v>
      </c>
      <c r="C569" s="7" t="str">
        <v/>
      </c>
      <c r="D569" s="7">
        <v>2.0139618084229038E-2</v>
      </c>
      <c r="E569" s="7">
        <v>1.9113411908662004E-2</v>
      </c>
      <c r="F569" s="7">
        <v>2.5072618227698129E-2</v>
      </c>
      <c r="G569" s="7">
        <v>3.4932093594714386E-2</v>
      </c>
      <c r="H569" s="7">
        <v>1.0344827586207028E-2</v>
      </c>
      <c r="I569" s="8">
        <v>15.5</v>
      </c>
      <c r="J569" s="8" t="str">
        <v/>
      </c>
      <c r="K569" s="41"/>
      <c r="L569" s="9" t="str">
        <v/>
      </c>
      <c r="M569" s="9" t="str">
        <v/>
      </c>
      <c r="N569" s="9" t="str">
        <v/>
      </c>
      <c r="O569" s="9" t="str">
        <v/>
      </c>
      <c r="P569" s="9" t="str">
        <v/>
      </c>
      <c r="Q569" s="9" t="str">
        <v/>
      </c>
      <c r="R569" s="20">
        <v>2.006688963210701E-2</v>
      </c>
      <c r="S569" s="10" t="str">
        <v/>
      </c>
      <c r="T569" s="10" t="str">
        <v/>
      </c>
      <c r="U569" s="41"/>
      <c r="V569" s="98" t="str">
        <v/>
      </c>
      <c r="W569" s="98" t="str">
        <v/>
      </c>
      <c r="X569" s="98" t="str">
        <v/>
      </c>
      <c r="Y569" s="98" t="str">
        <v/>
      </c>
      <c r="Z569" s="98" t="str">
        <v/>
      </c>
      <c r="AA569" s="102" t="str">
        <v/>
      </c>
      <c r="AB569" s="41"/>
    </row>
    <row r="570" spans="1:28" ht="12.75" customHeight="1" x14ac:dyDescent="0.2">
      <c r="A570" s="6">
        <v>21947</v>
      </c>
      <c r="B570" s="7">
        <v>1.3071895424836555E-2</v>
      </c>
      <c r="C570" s="7" t="str">
        <v/>
      </c>
      <c r="D570" s="7">
        <v>2.0139618084229038E-2</v>
      </c>
      <c r="E570" s="7">
        <v>1.9113411908662004E-2</v>
      </c>
      <c r="F570" s="7">
        <v>2.4229279400361126E-2</v>
      </c>
      <c r="G570" s="7">
        <v>3.4932093594714386E-2</v>
      </c>
      <c r="H570" s="7">
        <v>1.730103806228378E-2</v>
      </c>
      <c r="I570" s="8">
        <v>15.5</v>
      </c>
      <c r="J570" s="8" t="str">
        <v/>
      </c>
      <c r="K570" s="41"/>
      <c r="L570" s="9" t="str">
        <v/>
      </c>
      <c r="M570" s="9" t="str">
        <v/>
      </c>
      <c r="N570" s="9" t="str">
        <v/>
      </c>
      <c r="O570" s="9" t="str">
        <v/>
      </c>
      <c r="P570" s="9" t="str">
        <v/>
      </c>
      <c r="Q570" s="9" t="str">
        <v/>
      </c>
      <c r="R570" s="20">
        <v>2.34113712374584E-2</v>
      </c>
      <c r="S570" s="10" t="str">
        <v/>
      </c>
      <c r="T570" s="10" t="str">
        <v/>
      </c>
      <c r="U570" s="41"/>
      <c r="V570" s="98" t="str">
        <v/>
      </c>
      <c r="W570" s="98" t="str">
        <v/>
      </c>
      <c r="X570" s="98" t="str">
        <v/>
      </c>
      <c r="Y570" s="98" t="str">
        <v/>
      </c>
      <c r="Z570" s="98" t="str">
        <v/>
      </c>
      <c r="AA570" s="102" t="str">
        <v/>
      </c>
      <c r="AB570" s="41"/>
    </row>
    <row r="571" spans="1:28" ht="12.75" customHeight="1" x14ac:dyDescent="0.2">
      <c r="A571" s="6">
        <v>21976</v>
      </c>
      <c r="B571" s="7">
        <v>1.3157894736842257E-2</v>
      </c>
      <c r="C571" s="7" t="str">
        <v/>
      </c>
      <c r="D571" s="7">
        <v>1.7941034505813303E-2</v>
      </c>
      <c r="E571" s="7">
        <v>1.7795020155453534E-2</v>
      </c>
      <c r="F571" s="7">
        <v>2.2731331788573339E-2</v>
      </c>
      <c r="G571" s="7">
        <v>3.3938438931717885E-2</v>
      </c>
      <c r="H571" s="7">
        <v>1.730103806228378E-2</v>
      </c>
      <c r="I571" s="8">
        <v>15.4</v>
      </c>
      <c r="J571" s="8" t="str">
        <v/>
      </c>
      <c r="K571" s="41"/>
      <c r="L571" s="9" t="str">
        <v/>
      </c>
      <c r="M571" s="9" t="str">
        <v/>
      </c>
      <c r="N571" s="9" t="str">
        <v/>
      </c>
      <c r="O571" s="9" t="str">
        <v/>
      </c>
      <c r="P571" s="9" t="str">
        <v/>
      </c>
      <c r="Q571" s="9" t="str">
        <v/>
      </c>
      <c r="R571" s="20">
        <v>2.0000000000000018E-2</v>
      </c>
      <c r="S571" s="10" t="str">
        <v/>
      </c>
      <c r="T571" s="10" t="str">
        <v/>
      </c>
      <c r="U571" s="41"/>
      <c r="V571" s="98" t="str">
        <v/>
      </c>
      <c r="W571" s="98" t="str">
        <v/>
      </c>
      <c r="X571" s="98" t="str">
        <v/>
      </c>
      <c r="Y571" s="98" t="str">
        <v/>
      </c>
      <c r="Z571" s="98" t="str">
        <v/>
      </c>
      <c r="AA571" s="102" t="str">
        <v/>
      </c>
      <c r="AB571" s="41"/>
    </row>
    <row r="572" spans="1:28" ht="12.75" customHeight="1" x14ac:dyDescent="0.2">
      <c r="A572" s="6">
        <v>22007</v>
      </c>
      <c r="B572" s="7">
        <v>1.9736842105263275E-2</v>
      </c>
      <c r="C572" s="7" t="str">
        <v/>
      </c>
      <c r="D572" s="7">
        <v>1.7821110959272524E-2</v>
      </c>
      <c r="E572" s="7">
        <v>1.9113411908662004E-2</v>
      </c>
      <c r="F572" s="7">
        <v>2.3393510401525042E-2</v>
      </c>
      <c r="G572" s="7">
        <v>3.4273102158806967E-2</v>
      </c>
      <c r="H572" s="7">
        <v>1.7241379310344751E-2</v>
      </c>
      <c r="I572" s="8">
        <v>15.5</v>
      </c>
      <c r="J572" s="8" t="str">
        <v/>
      </c>
      <c r="K572" s="41"/>
      <c r="L572" s="9" t="str">
        <v/>
      </c>
      <c r="M572" s="9" t="str">
        <v/>
      </c>
      <c r="N572" s="9" t="str">
        <v/>
      </c>
      <c r="O572" s="9" t="str">
        <v/>
      </c>
      <c r="P572" s="9" t="str">
        <v/>
      </c>
      <c r="Q572" s="9" t="str">
        <v/>
      </c>
      <c r="R572" s="20">
        <v>2.0000000000000018E-2</v>
      </c>
      <c r="S572" s="10" t="str">
        <v/>
      </c>
      <c r="T572" s="10" t="str">
        <v/>
      </c>
      <c r="U572" s="41"/>
      <c r="V572" s="98" t="str">
        <v/>
      </c>
      <c r="W572" s="98" t="str">
        <v/>
      </c>
      <c r="X572" s="98" t="str">
        <v/>
      </c>
      <c r="Y572" s="98" t="str">
        <v/>
      </c>
      <c r="Z572" s="98" t="str">
        <v/>
      </c>
      <c r="AA572" s="102" t="str">
        <v/>
      </c>
      <c r="AB572" s="41"/>
    </row>
    <row r="573" spans="1:28" ht="12.75" customHeight="1" x14ac:dyDescent="0.2">
      <c r="A573" s="6">
        <v>22037</v>
      </c>
      <c r="B573" s="7">
        <v>1.3071895424836555E-2</v>
      </c>
      <c r="C573" s="7" t="str">
        <v/>
      </c>
      <c r="D573" s="7">
        <v>1.7821110959272524E-2</v>
      </c>
      <c r="E573" s="7">
        <v>1.9113411908662004E-2</v>
      </c>
      <c r="F573" s="7">
        <v>2.3393510401525042E-2</v>
      </c>
      <c r="G573" s="7">
        <v>3.4273102158806967E-2</v>
      </c>
      <c r="H573" s="7">
        <v>1.7241379310344751E-2</v>
      </c>
      <c r="I573" s="8">
        <v>15.5</v>
      </c>
      <c r="J573" s="8" t="str">
        <v/>
      </c>
      <c r="K573" s="41"/>
      <c r="L573" s="9" t="str">
        <v/>
      </c>
      <c r="M573" s="9" t="str">
        <v/>
      </c>
      <c r="N573" s="9" t="str">
        <v/>
      </c>
      <c r="O573" s="9" t="str">
        <v/>
      </c>
      <c r="P573" s="9" t="str">
        <v/>
      </c>
      <c r="Q573" s="9" t="str">
        <v/>
      </c>
      <c r="R573" s="20">
        <v>1.6611295681063121E-2</v>
      </c>
      <c r="S573" s="10" t="str">
        <v/>
      </c>
      <c r="T573" s="10" t="str">
        <v/>
      </c>
      <c r="U573" s="41"/>
      <c r="V573" s="98" t="str">
        <v/>
      </c>
      <c r="W573" s="98" t="str">
        <v/>
      </c>
      <c r="X573" s="98" t="str">
        <v/>
      </c>
      <c r="Y573" s="98" t="str">
        <v/>
      </c>
      <c r="Z573" s="98" t="str">
        <v/>
      </c>
      <c r="AA573" s="102" t="str">
        <v/>
      </c>
      <c r="AB573" s="41"/>
    </row>
    <row r="574" spans="1:28" ht="12.75" customHeight="1" x14ac:dyDescent="0.2">
      <c r="A574" s="6">
        <v>22068</v>
      </c>
      <c r="B574" s="7">
        <v>2.6490066225165476E-2</v>
      </c>
      <c r="C574" s="7" t="str">
        <v/>
      </c>
      <c r="D574" s="7">
        <v>1.5523538560915151E-2</v>
      </c>
      <c r="E574" s="7">
        <v>1.9113411908662004E-2</v>
      </c>
      <c r="F574" s="7">
        <v>2.3393510401525042E-2</v>
      </c>
      <c r="G574" s="7">
        <v>3.4273102158806967E-2</v>
      </c>
      <c r="H574" s="7">
        <v>1.7182130584192379E-2</v>
      </c>
      <c r="I574" s="8">
        <v>15.5</v>
      </c>
      <c r="J574" s="8" t="str">
        <v/>
      </c>
      <c r="K574" s="41"/>
      <c r="L574" s="9" t="str">
        <v/>
      </c>
      <c r="M574" s="9" t="str">
        <v/>
      </c>
      <c r="N574" s="9" t="str">
        <v/>
      </c>
      <c r="O574" s="9" t="str">
        <v/>
      </c>
      <c r="P574" s="9" t="str">
        <v/>
      </c>
      <c r="Q574" s="9" t="str">
        <v/>
      </c>
      <c r="R574" s="20">
        <v>1.6611295681063121E-2</v>
      </c>
      <c r="S574" s="10" t="str">
        <v/>
      </c>
      <c r="T574" s="10" t="str">
        <v/>
      </c>
      <c r="U574" s="41"/>
      <c r="V574" s="98" t="str">
        <v/>
      </c>
      <c r="W574" s="98" t="str">
        <v/>
      </c>
      <c r="X574" s="98" t="str">
        <v/>
      </c>
      <c r="Y574" s="98" t="str">
        <v/>
      </c>
      <c r="Z574" s="98" t="str">
        <v/>
      </c>
      <c r="AA574" s="102" t="str">
        <v/>
      </c>
      <c r="AB574" s="41"/>
    </row>
    <row r="575" spans="1:28" ht="12.75" customHeight="1" x14ac:dyDescent="0.2">
      <c r="A575" s="6">
        <v>22098</v>
      </c>
      <c r="B575" s="7">
        <v>1.3071895424836555E-2</v>
      </c>
      <c r="C575" s="7" t="str">
        <v/>
      </c>
      <c r="D575" s="7">
        <v>1.5523538560915151E-2</v>
      </c>
      <c r="E575" s="7">
        <v>1.9113411908662004E-2</v>
      </c>
      <c r="F575" s="7">
        <v>2.2565182563572872E-2</v>
      </c>
      <c r="G575" s="7">
        <v>3.3622811872016545E-2</v>
      </c>
      <c r="H575" s="7">
        <v>1.3698630136986356E-2</v>
      </c>
      <c r="I575" s="8">
        <v>15.5</v>
      </c>
      <c r="J575" s="8" t="str">
        <v/>
      </c>
      <c r="K575" s="41"/>
      <c r="L575" s="9" t="str">
        <v/>
      </c>
      <c r="M575" s="9" t="str">
        <v/>
      </c>
      <c r="N575" s="9" t="str">
        <v/>
      </c>
      <c r="O575" s="9" t="str">
        <v/>
      </c>
      <c r="P575" s="9" t="str">
        <v/>
      </c>
      <c r="Q575" s="9" t="str">
        <v/>
      </c>
      <c r="R575" s="20">
        <v>1.3245033112582849E-2</v>
      </c>
      <c r="S575" s="10" t="str">
        <v/>
      </c>
      <c r="T575" s="10" t="str">
        <v/>
      </c>
      <c r="U575" s="41"/>
      <c r="V575" s="98" t="str">
        <v/>
      </c>
      <c r="W575" s="98" t="str">
        <v/>
      </c>
      <c r="X575" s="98" t="str">
        <v/>
      </c>
      <c r="Y575" s="98" t="str">
        <v/>
      </c>
      <c r="Z575" s="98" t="str">
        <v/>
      </c>
      <c r="AA575" s="102" t="str">
        <v/>
      </c>
      <c r="AB575" s="41"/>
    </row>
    <row r="576" spans="1:28" ht="12.75" customHeight="1" x14ac:dyDescent="0.2">
      <c r="A576" s="6">
        <v>22129</v>
      </c>
      <c r="B576" s="7">
        <v>1.3071895424836555E-2</v>
      </c>
      <c r="C576" s="7" t="str">
        <v/>
      </c>
      <c r="D576" s="7">
        <v>1.3246572314440375E-2</v>
      </c>
      <c r="E576" s="7">
        <v>1.9113411908662004E-2</v>
      </c>
      <c r="F576" s="7">
        <v>2.174417042143828E-2</v>
      </c>
      <c r="G576" s="7">
        <v>3.3622811872016545E-2</v>
      </c>
      <c r="H576" s="7">
        <v>1.3698630136986356E-2</v>
      </c>
      <c r="I576" s="8">
        <v>15.5</v>
      </c>
      <c r="J576" s="8" t="str">
        <v/>
      </c>
      <c r="K576" s="41"/>
      <c r="L576" s="9" t="str">
        <v/>
      </c>
      <c r="M576" s="9" t="str">
        <v/>
      </c>
      <c r="N576" s="9" t="str">
        <v/>
      </c>
      <c r="O576" s="9" t="str">
        <v/>
      </c>
      <c r="P576" s="9" t="str">
        <v/>
      </c>
      <c r="Q576" s="9" t="str">
        <v/>
      </c>
      <c r="R576" s="20">
        <v>1.3245033112582849E-2</v>
      </c>
      <c r="S576" s="10" t="str">
        <v/>
      </c>
      <c r="T576" s="10" t="str">
        <v/>
      </c>
      <c r="U576" s="41"/>
      <c r="V576" s="98" t="str">
        <v/>
      </c>
      <c r="W576" s="98" t="str">
        <v/>
      </c>
      <c r="X576" s="98" t="str">
        <v/>
      </c>
      <c r="Y576" s="98" t="str">
        <v/>
      </c>
      <c r="Z576" s="98" t="str">
        <v/>
      </c>
      <c r="AA576" s="102" t="str">
        <v/>
      </c>
      <c r="AB576" s="41"/>
    </row>
    <row r="577" spans="1:28" ht="12.75" customHeight="1" x14ac:dyDescent="0.2">
      <c r="A577" s="6">
        <v>22160</v>
      </c>
      <c r="B577" s="7">
        <v>0</v>
      </c>
      <c r="C577" s="7" t="str">
        <v/>
      </c>
      <c r="D577" s="7">
        <v>1.098989096313252E-2</v>
      </c>
      <c r="E577" s="7">
        <v>1.767398043834234E-2</v>
      </c>
      <c r="F577" s="7">
        <v>2.012360675380287E-2</v>
      </c>
      <c r="G577" s="7">
        <v>3.2981001212722294E-2</v>
      </c>
      <c r="H577" s="7">
        <v>1.0238907849829282E-2</v>
      </c>
      <c r="I577" s="8">
        <v>15.5</v>
      </c>
      <c r="J577" s="8" t="str">
        <v/>
      </c>
      <c r="K577" s="41"/>
      <c r="L577" s="9" t="str">
        <v/>
      </c>
      <c r="M577" s="9" t="str">
        <v/>
      </c>
      <c r="N577" s="9" t="str">
        <v/>
      </c>
      <c r="O577" s="9" t="str">
        <v/>
      </c>
      <c r="P577" s="9" t="str">
        <v/>
      </c>
      <c r="Q577" s="9" t="str">
        <v/>
      </c>
      <c r="R577" s="20">
        <v>9.9009900990099098E-3</v>
      </c>
      <c r="S577" s="10" t="str">
        <v/>
      </c>
      <c r="T577" s="10" t="str">
        <v/>
      </c>
      <c r="U577" s="41"/>
      <c r="V577" s="98" t="str">
        <v/>
      </c>
      <c r="W577" s="98" t="str">
        <v/>
      </c>
      <c r="X577" s="98" t="str">
        <v/>
      </c>
      <c r="Y577" s="98" t="str">
        <v/>
      </c>
      <c r="Z577" s="98" t="str">
        <v/>
      </c>
      <c r="AA577" s="102" t="str">
        <v/>
      </c>
      <c r="AB577" s="41"/>
    </row>
    <row r="578" spans="1:28" ht="12.75" customHeight="1" x14ac:dyDescent="0.2">
      <c r="A578" s="6">
        <v>22190</v>
      </c>
      <c r="B578" s="7">
        <v>1.2903225806451646E-2</v>
      </c>
      <c r="C578" s="7" t="str">
        <v/>
      </c>
      <c r="D578" s="7">
        <v>1.5319664952995415E-2</v>
      </c>
      <c r="E578" s="7">
        <v>2.0286785007229469E-2</v>
      </c>
      <c r="F578" s="7">
        <v>1.9837539997776377E-2</v>
      </c>
      <c r="G578" s="7">
        <v>3.3643389875490648E-2</v>
      </c>
      <c r="H578" s="7">
        <v>1.3605442176870763E-2</v>
      </c>
      <c r="I578" s="8">
        <v>15.7</v>
      </c>
      <c r="J578" s="8" t="str">
        <v/>
      </c>
      <c r="K578" s="41"/>
      <c r="L578" s="9" t="str">
        <v/>
      </c>
      <c r="M578" s="9" t="str">
        <v/>
      </c>
      <c r="N578" s="9" t="str">
        <v/>
      </c>
      <c r="O578" s="9" t="str">
        <v/>
      </c>
      <c r="P578" s="9" t="str">
        <v/>
      </c>
      <c r="Q578" s="9" t="str">
        <v/>
      </c>
      <c r="R578" s="20">
        <v>9.8360655737705915E-3</v>
      </c>
      <c r="S578" s="10" t="str">
        <v/>
      </c>
      <c r="T578" s="10" t="str">
        <v/>
      </c>
      <c r="U578" s="41"/>
      <c r="V578" s="98" t="str">
        <v/>
      </c>
      <c r="W578" s="98" t="str">
        <v/>
      </c>
      <c r="X578" s="98" t="str">
        <v/>
      </c>
      <c r="Y578" s="98" t="str">
        <v/>
      </c>
      <c r="Z578" s="98" t="str">
        <v/>
      </c>
      <c r="AA578" s="102" t="str">
        <v/>
      </c>
      <c r="AB578" s="41"/>
    </row>
    <row r="579" spans="1:28" ht="12.75" customHeight="1" x14ac:dyDescent="0.2">
      <c r="A579" s="6">
        <v>22221</v>
      </c>
      <c r="B579" s="7">
        <v>1.2903225806451646E-2</v>
      </c>
      <c r="C579" s="7" t="str">
        <v/>
      </c>
      <c r="D579" s="7">
        <v>1.5319664952995415E-2</v>
      </c>
      <c r="E579" s="7">
        <v>2.0286785007229469E-2</v>
      </c>
      <c r="F579" s="7">
        <v>1.9837539997776377E-2</v>
      </c>
      <c r="G579" s="7">
        <v>3.3643389875490648E-2</v>
      </c>
      <c r="H579" s="7">
        <v>1.3605442176870763E-2</v>
      </c>
      <c r="I579" s="8">
        <v>15.7</v>
      </c>
      <c r="J579" s="8" t="str">
        <v/>
      </c>
      <c r="K579" s="41"/>
      <c r="L579" s="9" t="str">
        <v/>
      </c>
      <c r="M579" s="9" t="str">
        <v/>
      </c>
      <c r="N579" s="9" t="str">
        <v/>
      </c>
      <c r="O579" s="9" t="str">
        <v/>
      </c>
      <c r="P579" s="9" t="str">
        <v/>
      </c>
      <c r="Q579" s="9" t="str">
        <v/>
      </c>
      <c r="R579" s="20">
        <v>9.8360655737705915E-3</v>
      </c>
      <c r="S579" s="10" t="str">
        <v/>
      </c>
      <c r="T579" s="10" t="str">
        <v/>
      </c>
      <c r="U579" s="41"/>
      <c r="V579" s="98" t="str">
        <v/>
      </c>
      <c r="W579" s="98" t="str">
        <v/>
      </c>
      <c r="X579" s="98" t="str">
        <v/>
      </c>
      <c r="Y579" s="98" t="str">
        <v/>
      </c>
      <c r="Z579" s="98" t="str">
        <v/>
      </c>
      <c r="AA579" s="102" t="str">
        <v/>
      </c>
      <c r="AB579" s="41"/>
    </row>
    <row r="580" spans="1:28" ht="12.75" customHeight="1" x14ac:dyDescent="0.2">
      <c r="A580" s="6">
        <v>22251</v>
      </c>
      <c r="B580" s="7">
        <v>1.2903225806451646E-2</v>
      </c>
      <c r="C580" s="7" t="str">
        <v/>
      </c>
      <c r="D580" s="7">
        <v>1.758601101045465E-2</v>
      </c>
      <c r="E580" s="7">
        <v>2.0286785007229469E-2</v>
      </c>
      <c r="F580" s="7">
        <v>1.9837539997776377E-2</v>
      </c>
      <c r="G580" s="7">
        <v>3.3009439356129544E-2</v>
      </c>
      <c r="H580" s="7">
        <v>1.3605442176870763E-2</v>
      </c>
      <c r="I580" s="8">
        <v>15.7</v>
      </c>
      <c r="J580" s="8" t="str">
        <v/>
      </c>
      <c r="K580" s="41"/>
      <c r="L580" s="9" t="str">
        <v/>
      </c>
      <c r="M580" s="9" t="str">
        <v/>
      </c>
      <c r="N580" s="9" t="str">
        <v/>
      </c>
      <c r="O580" s="9" t="str">
        <v/>
      </c>
      <c r="P580" s="9" t="str">
        <v/>
      </c>
      <c r="Q580" s="9" t="str">
        <v/>
      </c>
      <c r="R580" s="20">
        <v>9.8360655737705915E-3</v>
      </c>
      <c r="S580" s="10" t="str">
        <v/>
      </c>
      <c r="T580" s="10" t="str">
        <v/>
      </c>
      <c r="U580" s="41"/>
      <c r="V580" s="98" t="str">
        <v/>
      </c>
      <c r="W580" s="98" t="str">
        <v/>
      </c>
      <c r="X580" s="98" t="str">
        <v/>
      </c>
      <c r="Y580" s="98" t="str">
        <v/>
      </c>
      <c r="Z580" s="98" t="str">
        <v/>
      </c>
      <c r="AA580" s="102" t="str">
        <v/>
      </c>
      <c r="AB580" s="41"/>
    </row>
    <row r="581" spans="1:28" ht="12.75" customHeight="1" x14ac:dyDescent="0.2">
      <c r="A581" s="6">
        <v>22282</v>
      </c>
      <c r="B581" s="7">
        <v>1.2903225806451646E-2</v>
      </c>
      <c r="C581" s="7" t="str">
        <v/>
      </c>
      <c r="D581" s="7">
        <v>1.5319664952995415E-2</v>
      </c>
      <c r="E581" s="7">
        <v>2.0286785007229469E-2</v>
      </c>
      <c r="F581" s="7">
        <v>1.9050320734850024E-2</v>
      </c>
      <c r="G581" s="7">
        <v>3.3009439356129544E-2</v>
      </c>
      <c r="H581" s="7">
        <v>1.7064846416382284E-2</v>
      </c>
      <c r="I581" s="8">
        <v>15.7</v>
      </c>
      <c r="J581" s="8" t="str">
        <v/>
      </c>
      <c r="K581" s="41"/>
      <c r="L581" s="9" t="str">
        <v/>
      </c>
      <c r="M581" s="9" t="str">
        <v/>
      </c>
      <c r="N581" s="9" t="str">
        <v/>
      </c>
      <c r="O581" s="9" t="str">
        <v/>
      </c>
      <c r="P581" s="9" t="str">
        <v/>
      </c>
      <c r="Q581" s="9" t="str">
        <v/>
      </c>
      <c r="R581" s="20">
        <v>9.8360655737705915E-3</v>
      </c>
      <c r="S581" s="10">
        <v>17.3</v>
      </c>
      <c r="T581" s="10" t="str">
        <v/>
      </c>
      <c r="U581" s="41"/>
      <c r="V581" s="98" t="str">
        <v/>
      </c>
      <c r="W581" s="98" t="str">
        <v/>
      </c>
      <c r="X581" s="98" t="str">
        <v/>
      </c>
      <c r="Y581" s="98" t="str">
        <v/>
      </c>
      <c r="Z581" s="98" t="str">
        <v/>
      </c>
      <c r="AA581" s="102" t="str">
        <v/>
      </c>
      <c r="AB581" s="41"/>
    </row>
    <row r="582" spans="1:28" ht="12.75" customHeight="1" x14ac:dyDescent="0.2">
      <c r="A582" s="6">
        <v>22313</v>
      </c>
      <c r="B582" s="7">
        <v>1.2903225806451646E-2</v>
      </c>
      <c r="C582" s="7" t="str">
        <v/>
      </c>
      <c r="D582" s="7">
        <v>1.5319664952995415E-2</v>
      </c>
      <c r="E582" s="7">
        <v>2.1729912114063721E-2</v>
      </c>
      <c r="F582" s="7">
        <v>1.67280403765524E-2</v>
      </c>
      <c r="G582" s="7">
        <v>3.3009439356129544E-2</v>
      </c>
      <c r="H582" s="7">
        <v>1.3605442176870763E-2</v>
      </c>
      <c r="I582" s="8">
        <v>15.7</v>
      </c>
      <c r="J582" s="8" t="str">
        <v/>
      </c>
      <c r="K582" s="41"/>
      <c r="L582" s="9" t="str">
        <v/>
      </c>
      <c r="M582" s="9" t="str">
        <v/>
      </c>
      <c r="N582" s="9" t="str">
        <v/>
      </c>
      <c r="O582" s="9" t="str">
        <v/>
      </c>
      <c r="P582" s="9" t="str">
        <v/>
      </c>
      <c r="Q582" s="9" t="str">
        <v/>
      </c>
      <c r="R582" s="20">
        <v>6.5359477124182774E-3</v>
      </c>
      <c r="S582" s="10">
        <v>17.3</v>
      </c>
      <c r="T582" s="10" t="str">
        <v/>
      </c>
      <c r="U582" s="41"/>
      <c r="V582" s="98" t="str">
        <v/>
      </c>
      <c r="W582" s="98" t="str">
        <v/>
      </c>
      <c r="X582" s="98" t="str">
        <v/>
      </c>
      <c r="Y582" s="98" t="str">
        <v/>
      </c>
      <c r="Z582" s="98" t="str">
        <v/>
      </c>
      <c r="AA582" s="102" t="str">
        <v/>
      </c>
      <c r="AB582" s="41"/>
    </row>
    <row r="583" spans="1:28" ht="12.75" customHeight="1" x14ac:dyDescent="0.2">
      <c r="A583" s="6">
        <v>22341</v>
      </c>
      <c r="B583" s="7">
        <v>1.9480519480519431E-2</v>
      </c>
      <c r="C583" s="7" t="str">
        <v/>
      </c>
      <c r="D583" s="7">
        <v>1.3073375170377544E-2</v>
      </c>
      <c r="E583" s="7">
        <v>2.1729912114063721E-2</v>
      </c>
      <c r="F583" s="7">
        <v>1.5966727950394555E-2</v>
      </c>
      <c r="G583" s="7">
        <v>3.3009439356129544E-2</v>
      </c>
      <c r="H583" s="7">
        <v>1.3605442176870763E-2</v>
      </c>
      <c r="I583" s="8">
        <v>15.7</v>
      </c>
      <c r="J583" s="8" t="str">
        <v/>
      </c>
      <c r="K583" s="41"/>
      <c r="L583" s="9" t="str">
        <v/>
      </c>
      <c r="M583" s="9" t="str">
        <v/>
      </c>
      <c r="N583" s="9" t="str">
        <v/>
      </c>
      <c r="O583" s="9" t="str">
        <v/>
      </c>
      <c r="P583" s="9" t="str">
        <v/>
      </c>
      <c r="Q583" s="9" t="str">
        <v/>
      </c>
      <c r="R583" s="20">
        <v>6.5359477124182774E-3</v>
      </c>
      <c r="S583" s="10">
        <v>17.3</v>
      </c>
      <c r="T583" s="10" t="str">
        <v/>
      </c>
      <c r="U583" s="41"/>
      <c r="V583" s="98" t="str">
        <v/>
      </c>
      <c r="W583" s="98" t="str">
        <v/>
      </c>
      <c r="X583" s="98" t="str">
        <v/>
      </c>
      <c r="Y583" s="98" t="str">
        <v/>
      </c>
      <c r="Z583" s="98" t="str">
        <v/>
      </c>
      <c r="AA583" s="102" t="str">
        <v/>
      </c>
      <c r="AB583" s="41"/>
    </row>
    <row r="584" spans="1:28" ht="12.75" customHeight="1" x14ac:dyDescent="0.2">
      <c r="A584" s="6">
        <v>22372</v>
      </c>
      <c r="B584" s="7">
        <v>1.2903225806451646E-2</v>
      </c>
      <c r="C584" s="7" t="str">
        <v/>
      </c>
      <c r="D584" s="7">
        <v>1.3073375170377544E-2</v>
      </c>
      <c r="E584" s="7">
        <v>2.1729912114063721E-2</v>
      </c>
      <c r="F584" s="7">
        <v>1.446267893331088E-2</v>
      </c>
      <c r="G584" s="7">
        <v>3.3009439356129544E-2</v>
      </c>
      <c r="H584" s="7">
        <v>1.0169491525423791E-2</v>
      </c>
      <c r="I584" s="8">
        <v>15.7</v>
      </c>
      <c r="J584" s="8" t="str">
        <v/>
      </c>
      <c r="K584" s="41"/>
      <c r="L584" s="9" t="str">
        <v/>
      </c>
      <c r="M584" s="9" t="str">
        <v/>
      </c>
      <c r="N584" s="9" t="str">
        <v/>
      </c>
      <c r="O584" s="9" t="str">
        <v/>
      </c>
      <c r="P584" s="9" t="str">
        <v/>
      </c>
      <c r="Q584" s="9" t="str">
        <v/>
      </c>
      <c r="R584" s="20">
        <v>9.8039215686274161E-3</v>
      </c>
      <c r="S584" s="10">
        <v>17.3</v>
      </c>
      <c r="T584" s="10" t="str">
        <v/>
      </c>
      <c r="U584" s="41"/>
      <c r="V584" s="98" t="str">
        <v/>
      </c>
      <c r="W584" s="98" t="str">
        <v/>
      </c>
      <c r="X584" s="98" t="str">
        <v/>
      </c>
      <c r="Y584" s="98" t="str">
        <v/>
      </c>
      <c r="Z584" s="98" t="str">
        <v/>
      </c>
      <c r="AA584" s="102" t="str">
        <v/>
      </c>
      <c r="AB584" s="41"/>
    </row>
    <row r="585" spans="1:28" ht="12.75" customHeight="1" x14ac:dyDescent="0.2">
      <c r="A585" s="6">
        <v>22402</v>
      </c>
      <c r="B585" s="7">
        <v>1.2903225806451646E-2</v>
      </c>
      <c r="C585" s="7" t="str">
        <v/>
      </c>
      <c r="D585" s="7">
        <v>1.3073375170377544E-2</v>
      </c>
      <c r="E585" s="7">
        <v>2.1729912114063721E-2</v>
      </c>
      <c r="F585" s="7">
        <v>1.446267893331088E-2</v>
      </c>
      <c r="G585" s="7">
        <v>3.3009439356129544E-2</v>
      </c>
      <c r="H585" s="7">
        <v>1.0169491525423791E-2</v>
      </c>
      <c r="I585" s="8">
        <v>15.7</v>
      </c>
      <c r="J585" s="8" t="str">
        <v/>
      </c>
      <c r="K585" s="41"/>
      <c r="L585" s="9" t="str">
        <v/>
      </c>
      <c r="M585" s="9" t="str">
        <v/>
      </c>
      <c r="N585" s="9" t="str">
        <v/>
      </c>
      <c r="O585" s="9" t="str">
        <v/>
      </c>
      <c r="P585" s="9" t="str">
        <v/>
      </c>
      <c r="Q585" s="9" t="str">
        <v/>
      </c>
      <c r="R585" s="20">
        <v>9.8039215686274161E-3</v>
      </c>
      <c r="S585" s="10">
        <v>17.399999999999999</v>
      </c>
      <c r="T585" s="10" t="str">
        <v/>
      </c>
      <c r="U585" s="41"/>
      <c r="V585" s="98" t="str">
        <v/>
      </c>
      <c r="W585" s="98" t="str">
        <v/>
      </c>
      <c r="X585" s="98" t="str">
        <v/>
      </c>
      <c r="Y585" s="98" t="str">
        <v/>
      </c>
      <c r="Z585" s="98" t="str">
        <v/>
      </c>
      <c r="AA585" s="102" t="str">
        <v/>
      </c>
      <c r="AB585" s="41"/>
    </row>
    <row r="586" spans="1:28" ht="12.75" customHeight="1" x14ac:dyDescent="0.2">
      <c r="A586" s="6">
        <v>22433</v>
      </c>
      <c r="B586" s="7">
        <v>1.2903225806451646E-2</v>
      </c>
      <c r="C586" s="7" t="str">
        <v/>
      </c>
      <c r="D586" s="7">
        <v>1.3073375170377544E-2</v>
      </c>
      <c r="E586" s="7">
        <v>1.8855802115484099E-2</v>
      </c>
      <c r="F586" s="7">
        <v>1.2251631031264587E-2</v>
      </c>
      <c r="G586" s="7">
        <v>3.1765538968130613E-2</v>
      </c>
      <c r="H586" s="7">
        <v>6.7567567567567988E-3</v>
      </c>
      <c r="I586" s="8">
        <v>15.7</v>
      </c>
      <c r="J586" s="8" t="str">
        <v/>
      </c>
      <c r="K586" s="41"/>
      <c r="L586" s="9" t="str">
        <v/>
      </c>
      <c r="M586" s="9" t="str">
        <v/>
      </c>
      <c r="N586" s="9" t="str">
        <v/>
      </c>
      <c r="O586" s="9" t="str">
        <v/>
      </c>
      <c r="P586" s="9" t="str">
        <v/>
      </c>
      <c r="Q586" s="9" t="str">
        <v/>
      </c>
      <c r="R586" s="20">
        <v>9.8039215686274161E-3</v>
      </c>
      <c r="S586" s="10">
        <v>17.3</v>
      </c>
      <c r="T586" s="10" t="str">
        <v/>
      </c>
      <c r="U586" s="41"/>
      <c r="V586" s="98" t="str">
        <v/>
      </c>
      <c r="W586" s="98" t="str">
        <v/>
      </c>
      <c r="X586" s="98" t="str">
        <v/>
      </c>
      <c r="Y586" s="98" t="str">
        <v/>
      </c>
      <c r="Z586" s="98" t="str">
        <v/>
      </c>
      <c r="AA586" s="102" t="str">
        <v/>
      </c>
      <c r="AB586" s="41"/>
    </row>
    <row r="587" spans="1:28" ht="12.75" customHeight="1" x14ac:dyDescent="0.2">
      <c r="A587" s="6">
        <v>22463</v>
      </c>
      <c r="B587" s="7">
        <v>1.2903225806451646E-2</v>
      </c>
      <c r="C587" s="7" t="str">
        <v/>
      </c>
      <c r="D587" s="7">
        <v>1.3073375170377544E-2</v>
      </c>
      <c r="E587" s="7">
        <v>1.7436777383453617E-2</v>
      </c>
      <c r="F587" s="7">
        <v>1.2251631031264587E-2</v>
      </c>
      <c r="G587" s="7">
        <v>3.1155200282994233E-2</v>
      </c>
      <c r="H587" s="7">
        <v>1.3513513513513375E-2</v>
      </c>
      <c r="I587" s="8">
        <v>15.7</v>
      </c>
      <c r="J587" s="8" t="str">
        <v/>
      </c>
      <c r="K587" s="41"/>
      <c r="L587" s="9" t="str">
        <v/>
      </c>
      <c r="M587" s="9" t="str">
        <v/>
      </c>
      <c r="N587" s="9" t="str">
        <v/>
      </c>
      <c r="O587" s="9" t="str">
        <v/>
      </c>
      <c r="P587" s="9" t="str">
        <v/>
      </c>
      <c r="Q587" s="9" t="str">
        <v/>
      </c>
      <c r="R587" s="20">
        <v>1.3071895424836555E-2</v>
      </c>
      <c r="S587" s="10">
        <v>17.2</v>
      </c>
      <c r="T587" s="10" t="str">
        <v/>
      </c>
      <c r="U587" s="41"/>
      <c r="V587" s="98" t="str">
        <v/>
      </c>
      <c r="W587" s="98" t="str">
        <v/>
      </c>
      <c r="X587" s="98" t="str">
        <v/>
      </c>
      <c r="Y587" s="98" t="str">
        <v/>
      </c>
      <c r="Z587" s="98" t="str">
        <v/>
      </c>
      <c r="AA587" s="102" t="str">
        <v/>
      </c>
      <c r="AB587" s="41"/>
    </row>
    <row r="588" spans="1:28" ht="12.75" customHeight="1" x14ac:dyDescent="0.2">
      <c r="A588" s="6">
        <v>22494</v>
      </c>
      <c r="B588" s="7">
        <v>1.2903225806451646E-2</v>
      </c>
      <c r="C588" s="7" t="str">
        <v/>
      </c>
      <c r="D588" s="7">
        <v>1.3073375170377544E-2</v>
      </c>
      <c r="E588" s="7">
        <v>1.6029528873227727E-2</v>
      </c>
      <c r="F588" s="7">
        <v>1.1526259536547734E-2</v>
      </c>
      <c r="G588" s="7">
        <v>3.0552354961519645E-2</v>
      </c>
      <c r="H588" s="7">
        <v>1.0135135135135087E-2</v>
      </c>
      <c r="I588" s="8">
        <v>15.7</v>
      </c>
      <c r="J588" s="8" t="str">
        <v/>
      </c>
      <c r="K588" s="41"/>
      <c r="L588" s="9" t="str">
        <v/>
      </c>
      <c r="M588" s="9" t="str">
        <v/>
      </c>
      <c r="N588" s="9" t="str">
        <v/>
      </c>
      <c r="O588" s="9" t="str">
        <v/>
      </c>
      <c r="P588" s="9" t="str">
        <v/>
      </c>
      <c r="Q588" s="9" t="str">
        <v/>
      </c>
      <c r="R588" s="20">
        <v>1.3071895424836555E-2</v>
      </c>
      <c r="S588" s="10">
        <v>17.2</v>
      </c>
      <c r="T588" s="10" t="str">
        <v/>
      </c>
      <c r="U588" s="41"/>
      <c r="V588" s="98" t="str">
        <v/>
      </c>
      <c r="W588" s="98" t="str">
        <v/>
      </c>
      <c r="X588" s="98" t="str">
        <v/>
      </c>
      <c r="Y588" s="98" t="str">
        <v/>
      </c>
      <c r="Z588" s="98" t="str">
        <v/>
      </c>
      <c r="AA588" s="102" t="str">
        <v/>
      </c>
      <c r="AB588" s="41"/>
    </row>
    <row r="589" spans="1:28" ht="12.75" customHeight="1" x14ac:dyDescent="0.2">
      <c r="A589" s="6">
        <v>22525</v>
      </c>
      <c r="B589" s="7">
        <v>1.2903225806451646E-2</v>
      </c>
      <c r="C589" s="7" t="str">
        <v/>
      </c>
      <c r="D589" s="7">
        <v>8.6397369245554412E-3</v>
      </c>
      <c r="E589" s="7">
        <v>1.7436777383453617E-2</v>
      </c>
      <c r="F589" s="7">
        <v>1.0806565132055246E-2</v>
      </c>
      <c r="G589" s="7">
        <v>2.9956825460835557E-2</v>
      </c>
      <c r="H589" s="7">
        <v>1.3513513513513375E-2</v>
      </c>
      <c r="I589" s="8">
        <v>15.7</v>
      </c>
      <c r="J589" s="8" t="str">
        <v/>
      </c>
      <c r="K589" s="41"/>
      <c r="L589" s="9" t="str">
        <v/>
      </c>
      <c r="M589" s="9" t="str">
        <v/>
      </c>
      <c r="N589" s="9" t="str">
        <v/>
      </c>
      <c r="O589" s="9" t="str">
        <v/>
      </c>
      <c r="P589" s="9" t="str">
        <v/>
      </c>
      <c r="Q589" s="9" t="str">
        <v/>
      </c>
      <c r="R589" s="20">
        <v>1.6339869281045694E-2</v>
      </c>
      <c r="S589" s="10">
        <v>17.399999999999999</v>
      </c>
      <c r="T589" s="10" t="str">
        <v/>
      </c>
      <c r="U589" s="41"/>
      <c r="V589" s="98" t="str">
        <v/>
      </c>
      <c r="W589" s="98" t="str">
        <v/>
      </c>
      <c r="X589" s="98" t="str">
        <v/>
      </c>
      <c r="Y589" s="98" t="str">
        <v/>
      </c>
      <c r="Z589" s="98" t="str">
        <v/>
      </c>
      <c r="AA589" s="102" t="str">
        <v/>
      </c>
      <c r="AB589" s="41"/>
    </row>
    <row r="590" spans="1:28" ht="12.75" customHeight="1" x14ac:dyDescent="0.2">
      <c r="A590" s="6">
        <v>22555</v>
      </c>
      <c r="B590" s="7">
        <v>0</v>
      </c>
      <c r="C590" s="7" t="str">
        <v/>
      </c>
      <c r="D590" s="7">
        <v>8.6397369245554412E-3</v>
      </c>
      <c r="E590" s="7">
        <v>1.6029528873227727E-2</v>
      </c>
      <c r="F590" s="7">
        <v>1.009246359292737E-2</v>
      </c>
      <c r="G590" s="7">
        <v>2.9956825460835557E-2</v>
      </c>
      <c r="H590" s="7">
        <v>6.7114093959730337E-3</v>
      </c>
      <c r="I590" s="8">
        <v>15.7</v>
      </c>
      <c r="J590" s="8" t="str">
        <v/>
      </c>
      <c r="K590" s="41"/>
      <c r="L590" s="9" t="str">
        <v/>
      </c>
      <c r="M590" s="9" t="str">
        <v/>
      </c>
      <c r="N590" s="9" t="str">
        <v/>
      </c>
      <c r="O590" s="9" t="str">
        <v/>
      </c>
      <c r="P590" s="9" t="str">
        <v/>
      </c>
      <c r="Q590" s="9" t="str">
        <v/>
      </c>
      <c r="R590" s="20">
        <v>1.298701298701288E-2</v>
      </c>
      <c r="S590" s="10">
        <v>17.399999999999999</v>
      </c>
      <c r="T590" s="10" t="str">
        <v/>
      </c>
      <c r="U590" s="41"/>
      <c r="V590" s="98" t="str">
        <v/>
      </c>
      <c r="W590" s="98" t="str">
        <v/>
      </c>
      <c r="X590" s="98" t="str">
        <v/>
      </c>
      <c r="Y590" s="98" t="str">
        <v/>
      </c>
      <c r="Z590" s="98" t="str">
        <v/>
      </c>
      <c r="AA590" s="102" t="str">
        <v/>
      </c>
      <c r="AB590" s="41"/>
    </row>
    <row r="591" spans="1:28" ht="12.75" customHeight="1" x14ac:dyDescent="0.2">
      <c r="A591" s="6">
        <v>22586</v>
      </c>
      <c r="B591" s="7">
        <v>0</v>
      </c>
      <c r="C591" s="7" t="str">
        <v/>
      </c>
      <c r="D591" s="7">
        <v>8.6397369245554412E-3</v>
      </c>
      <c r="E591" s="7">
        <v>1.4633878645584408E-2</v>
      </c>
      <c r="F591" s="7">
        <v>9.3838725259502986E-3</v>
      </c>
      <c r="G591" s="7">
        <v>2.9368440425203479E-2</v>
      </c>
      <c r="H591" s="7">
        <v>6.7114093959730337E-3</v>
      </c>
      <c r="I591" s="8">
        <v>15.7</v>
      </c>
      <c r="J591" s="8" t="str">
        <v/>
      </c>
      <c r="K591" s="41"/>
      <c r="L591" s="9" t="str">
        <v/>
      </c>
      <c r="M591" s="9" t="str">
        <v/>
      </c>
      <c r="N591" s="9" t="str">
        <v/>
      </c>
      <c r="O591" s="9" t="str">
        <v/>
      </c>
      <c r="P591" s="9" t="str">
        <v/>
      </c>
      <c r="Q591" s="9" t="str">
        <v/>
      </c>
      <c r="R591" s="20">
        <v>1.298701298701288E-2</v>
      </c>
      <c r="S591" s="10">
        <v>17.399999999999999</v>
      </c>
      <c r="T591" s="10" t="str">
        <v/>
      </c>
      <c r="U591" s="41"/>
      <c r="V591" s="98" t="str">
        <v/>
      </c>
      <c r="W591" s="98" t="str">
        <v/>
      </c>
      <c r="X591" s="98" t="str">
        <v/>
      </c>
      <c r="Y591" s="98" t="str">
        <v/>
      </c>
      <c r="Z591" s="98" t="str">
        <v/>
      </c>
      <c r="AA591" s="102" t="str">
        <v/>
      </c>
      <c r="AB591" s="41"/>
    </row>
    <row r="592" spans="1:28" ht="12.75" customHeight="1" x14ac:dyDescent="0.2">
      <c r="A592" s="6">
        <v>22616</v>
      </c>
      <c r="B592" s="7">
        <v>0</v>
      </c>
      <c r="C592" s="7" t="str">
        <v/>
      </c>
      <c r="D592" s="7">
        <v>8.6397369245554412E-3</v>
      </c>
      <c r="E592" s="7">
        <v>1.4633878645584408E-2</v>
      </c>
      <c r="F592" s="7">
        <v>9.3838725259502986E-3</v>
      </c>
      <c r="G592" s="7">
        <v>2.9956825460835557E-2</v>
      </c>
      <c r="H592" s="7">
        <v>6.7114093959730337E-3</v>
      </c>
      <c r="I592" s="8">
        <v>15.7</v>
      </c>
      <c r="J592" s="8" t="str">
        <v/>
      </c>
      <c r="K592" s="41"/>
      <c r="L592" s="9" t="str">
        <v/>
      </c>
      <c r="M592" s="9" t="str">
        <v/>
      </c>
      <c r="N592" s="9" t="str">
        <v/>
      </c>
      <c r="O592" s="9" t="str">
        <v/>
      </c>
      <c r="P592" s="9" t="str">
        <v/>
      </c>
      <c r="Q592" s="9" t="str">
        <v/>
      </c>
      <c r="R592" s="20">
        <v>1.298701298701288E-2</v>
      </c>
      <c r="S592" s="10">
        <v>17.399999999999999</v>
      </c>
      <c r="T592" s="10" t="str">
        <v/>
      </c>
      <c r="U592" s="41"/>
      <c r="V592" s="98" t="str">
        <v/>
      </c>
      <c r="W592" s="98" t="str">
        <v/>
      </c>
      <c r="X592" s="98" t="str">
        <v/>
      </c>
      <c r="Y592" s="98" t="str">
        <v/>
      </c>
      <c r="Z592" s="98" t="str">
        <v/>
      </c>
      <c r="AA592" s="102" t="str">
        <v/>
      </c>
      <c r="AB592" s="41"/>
    </row>
    <row r="593" spans="1:28" ht="12.75" customHeight="1" x14ac:dyDescent="0.2">
      <c r="A593" s="6">
        <v>22647</v>
      </c>
      <c r="B593" s="7">
        <v>0</v>
      </c>
      <c r="C593" s="7" t="str">
        <v/>
      </c>
      <c r="D593" s="7">
        <v>8.6397369245554412E-3</v>
      </c>
      <c r="E593" s="7">
        <v>1.4633878645584408E-2</v>
      </c>
      <c r="F593" s="7">
        <v>8.6807113172402417E-3</v>
      </c>
      <c r="G593" s="7">
        <v>2.9956825460835557E-2</v>
      </c>
      <c r="H593" s="7">
        <v>6.7114093959730337E-3</v>
      </c>
      <c r="I593" s="8">
        <v>15.7</v>
      </c>
      <c r="J593" s="8" t="str">
        <v/>
      </c>
      <c r="K593" s="41"/>
      <c r="L593" s="9">
        <v>5.7803468208090791E-3</v>
      </c>
      <c r="M593" s="9" t="str">
        <v/>
      </c>
      <c r="N593" s="9" t="str">
        <v/>
      </c>
      <c r="O593" s="9" t="str">
        <v/>
      </c>
      <c r="P593" s="9" t="str">
        <v/>
      </c>
      <c r="Q593" s="9" t="str">
        <v/>
      </c>
      <c r="R593" s="20">
        <v>1.298701298701288E-2</v>
      </c>
      <c r="S593" s="10">
        <v>17.399999999999999</v>
      </c>
      <c r="T593" s="10" t="str">
        <v/>
      </c>
      <c r="U593" s="41"/>
      <c r="V593" s="98" t="str">
        <v/>
      </c>
      <c r="W593" s="98" t="str">
        <v/>
      </c>
      <c r="X593" s="98" t="str">
        <v/>
      </c>
      <c r="Y593" s="98" t="str">
        <v/>
      </c>
      <c r="Z593" s="98" t="str">
        <v/>
      </c>
      <c r="AA593" s="102" t="str">
        <v/>
      </c>
      <c r="AB593" s="41"/>
    </row>
    <row r="594" spans="1:28" ht="12.75" customHeight="1" x14ac:dyDescent="0.2">
      <c r="A594" s="6">
        <v>22678</v>
      </c>
      <c r="B594" s="7">
        <v>0</v>
      </c>
      <c r="C594" s="7" t="str">
        <v/>
      </c>
      <c r="D594" s="7">
        <v>8.6397369245554412E-3</v>
      </c>
      <c r="E594" s="7">
        <v>1.4633878645584408E-2</v>
      </c>
      <c r="F594" s="7">
        <v>9.3838725259502986E-3</v>
      </c>
      <c r="G594" s="7">
        <v>2.9956825460835557E-2</v>
      </c>
      <c r="H594" s="7">
        <v>1.0067114093959662E-2</v>
      </c>
      <c r="I594" s="8">
        <v>15.7</v>
      </c>
      <c r="J594" s="8" t="str">
        <v/>
      </c>
      <c r="K594" s="41"/>
      <c r="L594" s="9">
        <v>5.7803468208090791E-3</v>
      </c>
      <c r="M594" s="9" t="str">
        <v/>
      </c>
      <c r="N594" s="9" t="str">
        <v/>
      </c>
      <c r="O594" s="9" t="str">
        <v/>
      </c>
      <c r="P594" s="9" t="str">
        <v/>
      </c>
      <c r="Q594" s="9" t="str">
        <v/>
      </c>
      <c r="R594" s="20">
        <v>1.298701298701288E-2</v>
      </c>
      <c r="S594" s="10">
        <v>17.399999999999999</v>
      </c>
      <c r="T594" s="10" t="str">
        <v/>
      </c>
      <c r="U594" s="41"/>
      <c r="V594" s="98" t="str">
        <v/>
      </c>
      <c r="W594" s="98" t="str">
        <v/>
      </c>
      <c r="X594" s="98" t="str">
        <v/>
      </c>
      <c r="Y594" s="98" t="str">
        <v/>
      </c>
      <c r="Z594" s="98" t="str">
        <v/>
      </c>
      <c r="AA594" s="102" t="str">
        <v/>
      </c>
      <c r="AB594" s="41"/>
    </row>
    <row r="595" spans="1:28" ht="12.75" customHeight="1" x14ac:dyDescent="0.2">
      <c r="A595" s="6">
        <v>22706</v>
      </c>
      <c r="B595" s="7">
        <v>0</v>
      </c>
      <c r="C595" s="7" t="str">
        <v/>
      </c>
      <c r="D595" s="7">
        <v>1.0846833102023279E-2</v>
      </c>
      <c r="E595" s="7">
        <v>1.4633878645584408E-2</v>
      </c>
      <c r="F595" s="7">
        <v>1.009246359292737E-2</v>
      </c>
      <c r="G595" s="7">
        <v>2.9368440425203479E-2</v>
      </c>
      <c r="H595" s="7">
        <v>1.0067114093959662E-2</v>
      </c>
      <c r="I595" s="8">
        <v>15.7</v>
      </c>
      <c r="J595" s="8" t="str">
        <v/>
      </c>
      <c r="K595" s="41"/>
      <c r="L595" s="9">
        <v>5.7803468208090791E-3</v>
      </c>
      <c r="M595" s="9" t="str">
        <v/>
      </c>
      <c r="N595" s="9" t="str">
        <v/>
      </c>
      <c r="O595" s="9" t="str">
        <v/>
      </c>
      <c r="P595" s="9" t="str">
        <v/>
      </c>
      <c r="Q595" s="9" t="str">
        <v/>
      </c>
      <c r="R595" s="20">
        <v>1.6233766233766156E-2</v>
      </c>
      <c r="S595" s="10">
        <v>17.399999999999999</v>
      </c>
      <c r="T595" s="10" t="str">
        <v/>
      </c>
      <c r="U595" s="41"/>
      <c r="V595" s="98" t="str">
        <v/>
      </c>
      <c r="W595" s="98" t="str">
        <v/>
      </c>
      <c r="X595" s="98" t="str">
        <v/>
      </c>
      <c r="Y595" s="98" t="str">
        <v/>
      </c>
      <c r="Z595" s="98" t="str">
        <v/>
      </c>
      <c r="AA595" s="102" t="str">
        <v/>
      </c>
      <c r="AB595" s="41"/>
    </row>
    <row r="596" spans="1:28" ht="12.75" customHeight="1" x14ac:dyDescent="0.2">
      <c r="A596" s="6">
        <v>22737</v>
      </c>
      <c r="B596" s="7">
        <v>6.3694267515923553E-3</v>
      </c>
      <c r="C596" s="7" t="str">
        <v/>
      </c>
      <c r="D596" s="7">
        <v>1.2988464150352819E-2</v>
      </c>
      <c r="E596" s="7">
        <v>1.4537140475752608E-2</v>
      </c>
      <c r="F596" s="7">
        <v>1.0733997936541284E-2</v>
      </c>
      <c r="G596" s="7">
        <v>2.9695277031133616E-2</v>
      </c>
      <c r="H596" s="7">
        <v>1.3422818791946289E-2</v>
      </c>
      <c r="I596" s="8">
        <v>15.8</v>
      </c>
      <c r="J596" s="8" t="str">
        <v/>
      </c>
      <c r="K596" s="41"/>
      <c r="L596" s="9">
        <v>5.7803468208090791E-3</v>
      </c>
      <c r="M596" s="9" t="str">
        <v/>
      </c>
      <c r="N596" s="9" t="str">
        <v/>
      </c>
      <c r="O596" s="9" t="str">
        <v/>
      </c>
      <c r="P596" s="9" t="str">
        <v/>
      </c>
      <c r="Q596" s="9" t="str">
        <v/>
      </c>
      <c r="R596" s="20">
        <v>1.2944983818770295E-2</v>
      </c>
      <c r="S596" s="10">
        <v>17.399999999999999</v>
      </c>
      <c r="T596" s="10" t="str">
        <v/>
      </c>
      <c r="U596" s="41"/>
      <c r="V596" s="98" t="str">
        <v/>
      </c>
      <c r="W596" s="98" t="str">
        <v/>
      </c>
      <c r="X596" s="98" t="str">
        <v/>
      </c>
      <c r="Y596" s="98" t="str">
        <v/>
      </c>
      <c r="Z596" s="98" t="str">
        <v/>
      </c>
      <c r="AA596" s="102" t="str">
        <v/>
      </c>
      <c r="AB596" s="41"/>
    </row>
    <row r="597" spans="1:28" ht="12.75" customHeight="1" x14ac:dyDescent="0.2">
      <c r="A597" s="6">
        <v>22767</v>
      </c>
      <c r="B597" s="7">
        <v>6.3694267515923553E-3</v>
      </c>
      <c r="C597" s="7" t="str">
        <v/>
      </c>
      <c r="D597" s="7">
        <v>1.0776691907683489E-2</v>
      </c>
      <c r="E597" s="7">
        <v>1.4537140475752608E-2</v>
      </c>
      <c r="F597" s="7">
        <v>1.1448553018962082E-2</v>
      </c>
      <c r="G597" s="7">
        <v>2.9695277031133616E-2</v>
      </c>
      <c r="H597" s="7">
        <v>1.3422818791946289E-2</v>
      </c>
      <c r="I597" s="8">
        <v>15.8</v>
      </c>
      <c r="J597" s="8" t="str">
        <v/>
      </c>
      <c r="K597" s="41"/>
      <c r="L597" s="9">
        <v>5.7471264367816577E-3</v>
      </c>
      <c r="M597" s="9" t="str">
        <v/>
      </c>
      <c r="N597" s="9" t="str">
        <v/>
      </c>
      <c r="O597" s="9" t="str">
        <v/>
      </c>
      <c r="P597" s="9" t="str">
        <v/>
      </c>
      <c r="Q597" s="9" t="str">
        <v/>
      </c>
      <c r="R597" s="20">
        <v>1.6181229773462702E-2</v>
      </c>
      <c r="S597" s="10">
        <v>17.5</v>
      </c>
      <c r="T597" s="10" t="str">
        <v/>
      </c>
      <c r="U597" s="41"/>
      <c r="V597" s="98" t="str">
        <v/>
      </c>
      <c r="W597" s="98" t="str">
        <v/>
      </c>
      <c r="X597" s="98" t="str">
        <v/>
      </c>
      <c r="Y597" s="98" t="str">
        <v/>
      </c>
      <c r="Z597" s="98" t="str">
        <v/>
      </c>
      <c r="AA597" s="102" t="str">
        <v/>
      </c>
      <c r="AB597" s="41"/>
    </row>
    <row r="598" spans="1:28" ht="12.75" customHeight="1" x14ac:dyDescent="0.2">
      <c r="A598" s="6">
        <v>22798</v>
      </c>
      <c r="B598" s="7">
        <v>1.2738853503184711E-2</v>
      </c>
      <c r="C598" s="7" t="str">
        <v/>
      </c>
      <c r="D598" s="7">
        <v>1.7357034472576638E-2</v>
      </c>
      <c r="E598" s="7">
        <v>1.4441673412647349E-2</v>
      </c>
      <c r="F598" s="7">
        <v>1.2086894373095625E-2</v>
      </c>
      <c r="G598" s="7">
        <v>3.0020154357104589E-2</v>
      </c>
      <c r="H598" s="7">
        <v>1.3422818791946289E-2</v>
      </c>
      <c r="I598" s="8">
        <v>15.9</v>
      </c>
      <c r="J598" s="8" t="str">
        <v/>
      </c>
      <c r="K598" s="41"/>
      <c r="L598" s="9">
        <v>1.156069364161838E-2</v>
      </c>
      <c r="M598" s="9" t="str">
        <v/>
      </c>
      <c r="N598" s="9" t="str">
        <v/>
      </c>
      <c r="O598" s="9" t="str">
        <v/>
      </c>
      <c r="P598" s="9" t="str">
        <v/>
      </c>
      <c r="Q598" s="9" t="str">
        <v/>
      </c>
      <c r="R598" s="20">
        <v>1.6181229773462702E-2</v>
      </c>
      <c r="S598" s="10">
        <v>17.5</v>
      </c>
      <c r="T598" s="10" t="str">
        <v/>
      </c>
      <c r="U598" s="41"/>
      <c r="V598" s="98" t="str">
        <v/>
      </c>
      <c r="W598" s="98" t="str">
        <v/>
      </c>
      <c r="X598" s="98" t="str">
        <v/>
      </c>
      <c r="Y598" s="98" t="str">
        <v/>
      </c>
      <c r="Z598" s="98" t="str">
        <v/>
      </c>
      <c r="AA598" s="102" t="str">
        <v/>
      </c>
      <c r="AB598" s="41"/>
    </row>
    <row r="599" spans="1:28" ht="12.75" customHeight="1" x14ac:dyDescent="0.2">
      <c r="A599" s="6">
        <v>22828</v>
      </c>
      <c r="B599" s="7">
        <v>1.2738853503184711E-2</v>
      </c>
      <c r="C599" s="7" t="str">
        <v/>
      </c>
      <c r="D599" s="7">
        <v>1.2904649119013012E-2</v>
      </c>
      <c r="E599" s="7">
        <v>1.4441673412647349E-2</v>
      </c>
      <c r="F599" s="7">
        <v>1.2086894373095625E-2</v>
      </c>
      <c r="G599" s="7">
        <v>2.9438380234959594E-2</v>
      </c>
      <c r="H599" s="7">
        <v>1.0000000000000009E-2</v>
      </c>
      <c r="I599" s="8">
        <v>15.9</v>
      </c>
      <c r="J599" s="8" t="str">
        <v/>
      </c>
      <c r="K599" s="41"/>
      <c r="L599" s="9">
        <v>1.744186046511631E-2</v>
      </c>
      <c r="M599" s="9" t="str">
        <v/>
      </c>
      <c r="N599" s="9" t="str">
        <v/>
      </c>
      <c r="O599" s="9" t="str">
        <v/>
      </c>
      <c r="P599" s="9" t="str">
        <v/>
      </c>
      <c r="Q599" s="9" t="str">
        <v/>
      </c>
      <c r="R599" s="20">
        <v>1.2903225806451646E-2</v>
      </c>
      <c r="S599" s="10">
        <v>17.5</v>
      </c>
      <c r="T599" s="10" t="str">
        <v/>
      </c>
      <c r="U599" s="41"/>
      <c r="V599" s="98" t="str">
        <v/>
      </c>
      <c r="W599" s="98" t="str">
        <v/>
      </c>
      <c r="X599" s="98" t="str">
        <v/>
      </c>
      <c r="Y599" s="98" t="str">
        <v/>
      </c>
      <c r="Z599" s="98" t="str">
        <v/>
      </c>
      <c r="AA599" s="102" t="str">
        <v/>
      </c>
      <c r="AB599" s="41"/>
    </row>
    <row r="600" spans="1:28" ht="12.75" customHeight="1" x14ac:dyDescent="0.2">
      <c r="A600" s="6">
        <v>22859</v>
      </c>
      <c r="B600" s="7">
        <v>1.9108280254777066E-2</v>
      </c>
      <c r="C600" s="7" t="str">
        <v/>
      </c>
      <c r="D600" s="7">
        <v>1.5023702678599982E-2</v>
      </c>
      <c r="E600" s="7">
        <v>1.4347452556972895E-2</v>
      </c>
      <c r="F600" s="7">
        <v>1.2721632646855774E-2</v>
      </c>
      <c r="G600" s="7">
        <v>2.9761139835031925E-2</v>
      </c>
      <c r="H600" s="7">
        <v>1.3377926421404673E-2</v>
      </c>
      <c r="I600" s="8">
        <v>16</v>
      </c>
      <c r="J600" s="8" t="str">
        <v/>
      </c>
      <c r="K600" s="41"/>
      <c r="L600" s="9">
        <v>1.744186046511631E-2</v>
      </c>
      <c r="M600" s="9" t="str">
        <v/>
      </c>
      <c r="N600" s="9" t="str">
        <v/>
      </c>
      <c r="O600" s="9" t="str">
        <v/>
      </c>
      <c r="P600" s="9" t="str">
        <v/>
      </c>
      <c r="Q600" s="9" t="str">
        <v/>
      </c>
      <c r="R600" s="20">
        <v>1.2903225806451646E-2</v>
      </c>
      <c r="S600" s="10">
        <v>17.5</v>
      </c>
      <c r="T600" s="10" t="str">
        <v/>
      </c>
      <c r="U600" s="41"/>
      <c r="V600" s="98" t="str">
        <v/>
      </c>
      <c r="W600" s="98" t="str">
        <v/>
      </c>
      <c r="X600" s="98" t="str">
        <v/>
      </c>
      <c r="Y600" s="98" t="str">
        <v/>
      </c>
      <c r="Z600" s="98" t="str">
        <v/>
      </c>
      <c r="AA600" s="102" t="str">
        <v/>
      </c>
      <c r="AB600" s="41"/>
    </row>
    <row r="601" spans="1:28" ht="12.75" customHeight="1" x14ac:dyDescent="0.2">
      <c r="A601" s="6">
        <v>22890</v>
      </c>
      <c r="B601" s="7">
        <v>1.2738853503184711E-2</v>
      </c>
      <c r="C601" s="7" t="str">
        <v/>
      </c>
      <c r="D601" s="7">
        <v>8.5291965193332597E-3</v>
      </c>
      <c r="E601" s="7">
        <v>1.1721951492754235E-2</v>
      </c>
      <c r="F601" s="7">
        <v>1.2086894373095625E-2</v>
      </c>
      <c r="G601" s="7">
        <v>3.0020154357104589E-2</v>
      </c>
      <c r="H601" s="7">
        <v>1.3333333333333197E-2</v>
      </c>
      <c r="I601" s="8">
        <v>15.9</v>
      </c>
      <c r="J601" s="8" t="str">
        <v/>
      </c>
      <c r="K601" s="41"/>
      <c r="L601" s="9">
        <v>5.7471264367816577E-3</v>
      </c>
      <c r="M601" s="9" t="str">
        <v/>
      </c>
      <c r="N601" s="9" t="str">
        <v/>
      </c>
      <c r="O601" s="9" t="str">
        <v/>
      </c>
      <c r="P601" s="9" t="str">
        <v/>
      </c>
      <c r="Q601" s="9" t="str">
        <v/>
      </c>
      <c r="R601" s="20">
        <v>1.2861736334405016E-2</v>
      </c>
      <c r="S601" s="10">
        <v>17.5</v>
      </c>
      <c r="T601" s="10" t="str">
        <v/>
      </c>
      <c r="U601" s="41"/>
      <c r="V601" s="98" t="str">
        <v/>
      </c>
      <c r="W601" s="98" t="str">
        <v/>
      </c>
      <c r="X601" s="98" t="str">
        <v/>
      </c>
      <c r="Y601" s="98" t="str">
        <v/>
      </c>
      <c r="Z601" s="98" t="str">
        <v/>
      </c>
      <c r="AA601" s="102" t="str">
        <v/>
      </c>
      <c r="AB601" s="41"/>
    </row>
    <row r="602" spans="1:28" ht="12.75" customHeight="1" x14ac:dyDescent="0.2">
      <c r="A602" s="6">
        <v>22920</v>
      </c>
      <c r="B602" s="7">
        <v>1.9108280254777066E-2</v>
      </c>
      <c r="C602" s="7" t="str">
        <v/>
      </c>
      <c r="D602" s="7">
        <v>1.0639096385713032E-2</v>
      </c>
      <c r="E602" s="7">
        <v>1.299136822423641E-2</v>
      </c>
      <c r="F602" s="7">
        <v>1.2721632646855774E-2</v>
      </c>
      <c r="G602" s="7">
        <v>2.9761139835031925E-2</v>
      </c>
      <c r="H602" s="7">
        <v>1.3333333333333197E-2</v>
      </c>
      <c r="I602" s="8">
        <v>16</v>
      </c>
      <c r="J602" s="8" t="str">
        <v/>
      </c>
      <c r="K602" s="41"/>
      <c r="L602" s="9">
        <v>5.7471264367816577E-3</v>
      </c>
      <c r="M602" s="9" t="str">
        <v/>
      </c>
      <c r="N602" s="9" t="str">
        <v/>
      </c>
      <c r="O602" s="9" t="str">
        <v/>
      </c>
      <c r="P602" s="9" t="str">
        <v/>
      </c>
      <c r="Q602" s="9" t="str">
        <v/>
      </c>
      <c r="R602" s="20">
        <v>1.2820512820512997E-2</v>
      </c>
      <c r="S602" s="10">
        <v>17.5</v>
      </c>
      <c r="T602" s="10" t="str">
        <v/>
      </c>
      <c r="U602" s="41"/>
      <c r="V602" s="98" t="str">
        <v/>
      </c>
      <c r="W602" s="98" t="str">
        <v/>
      </c>
      <c r="X602" s="98" t="str">
        <v/>
      </c>
      <c r="Y602" s="98" t="str">
        <v/>
      </c>
      <c r="Z602" s="98" t="str">
        <v/>
      </c>
      <c r="AA602" s="102" t="str">
        <v/>
      </c>
      <c r="AB602" s="41"/>
    </row>
    <row r="603" spans="1:28" ht="12.75" customHeight="1" x14ac:dyDescent="0.2">
      <c r="A603" s="6">
        <v>22951</v>
      </c>
      <c r="B603" s="7">
        <v>1.9108280254777066E-2</v>
      </c>
      <c r="C603" s="7" t="str">
        <v/>
      </c>
      <c r="D603" s="7">
        <v>1.0639096385713032E-2</v>
      </c>
      <c r="E603" s="7">
        <v>1.299136822423641E-2</v>
      </c>
      <c r="F603" s="7">
        <v>1.2721632646855774E-2</v>
      </c>
      <c r="G603" s="7">
        <v>2.9186008964760646E-2</v>
      </c>
      <c r="H603" s="7">
        <v>1.3333333333333197E-2</v>
      </c>
      <c r="I603" s="8">
        <v>16</v>
      </c>
      <c r="J603" s="8" t="str">
        <v/>
      </c>
      <c r="K603" s="41"/>
      <c r="L603" s="9">
        <v>1.1494252873563315E-2</v>
      </c>
      <c r="M603" s="9" t="str">
        <v/>
      </c>
      <c r="N603" s="9" t="str">
        <v/>
      </c>
      <c r="O603" s="9" t="str">
        <v/>
      </c>
      <c r="P603" s="9" t="str">
        <v/>
      </c>
      <c r="Q603" s="9" t="str">
        <v/>
      </c>
      <c r="R603" s="20">
        <v>1.2820512820512997E-2</v>
      </c>
      <c r="S603" s="10">
        <v>17.600000000000001</v>
      </c>
      <c r="T603" s="10" t="str">
        <v/>
      </c>
      <c r="U603" s="41"/>
      <c r="V603" s="98" t="str">
        <v/>
      </c>
      <c r="W603" s="98" t="str">
        <v/>
      </c>
      <c r="X603" s="98" t="str">
        <v/>
      </c>
      <c r="Y603" s="98" t="str">
        <v/>
      </c>
      <c r="Z603" s="98" t="str">
        <v/>
      </c>
      <c r="AA603" s="102" t="str">
        <v/>
      </c>
      <c r="AB603" s="41"/>
    </row>
    <row r="604" spans="1:28" ht="12.75" customHeight="1" x14ac:dyDescent="0.2">
      <c r="A604" s="6">
        <v>22981</v>
      </c>
      <c r="B604" s="7">
        <v>1.9108280254777066E-2</v>
      </c>
      <c r="C604" s="7" t="str">
        <v/>
      </c>
      <c r="D604" s="7">
        <v>1.0639096385713032E-2</v>
      </c>
      <c r="E604" s="7">
        <v>1.4347452556972895E-2</v>
      </c>
      <c r="F604" s="7">
        <v>1.2721632646855774E-2</v>
      </c>
      <c r="G604" s="7">
        <v>2.9186008964760646E-2</v>
      </c>
      <c r="H604" s="7">
        <v>1.3333333333333197E-2</v>
      </c>
      <c r="I604" s="8">
        <v>16</v>
      </c>
      <c r="J604" s="8" t="str">
        <v/>
      </c>
      <c r="K604" s="41"/>
      <c r="L604" s="9">
        <v>1.1494252873563315E-2</v>
      </c>
      <c r="M604" s="9" t="str">
        <v/>
      </c>
      <c r="N604" s="9" t="str">
        <v/>
      </c>
      <c r="O604" s="9" t="str">
        <v/>
      </c>
      <c r="P604" s="9" t="str">
        <v/>
      </c>
      <c r="Q604" s="9" t="str">
        <v/>
      </c>
      <c r="R604" s="20">
        <v>1.2820512820512997E-2</v>
      </c>
      <c r="S604" s="10">
        <v>17.600000000000001</v>
      </c>
      <c r="T604" s="10" t="str">
        <v/>
      </c>
      <c r="U604" s="41"/>
      <c r="V604" s="98" t="str">
        <v/>
      </c>
      <c r="W604" s="98" t="str">
        <v/>
      </c>
      <c r="X604" s="98" t="str">
        <v/>
      </c>
      <c r="Y604" s="98" t="str">
        <v/>
      </c>
      <c r="Z604" s="98" t="str">
        <v/>
      </c>
      <c r="AA604" s="102" t="str">
        <v/>
      </c>
      <c r="AB604" s="41"/>
    </row>
    <row r="605" spans="1:28" ht="12.75" customHeight="1" x14ac:dyDescent="0.2">
      <c r="A605" s="6">
        <v>23012</v>
      </c>
      <c r="B605" s="7">
        <v>1.9108280254777066E-2</v>
      </c>
      <c r="C605" s="7" t="str">
        <v/>
      </c>
      <c r="D605" s="7">
        <v>1.0639096385713032E-2</v>
      </c>
      <c r="E605" s="7">
        <v>1.299136822423641E-2</v>
      </c>
      <c r="F605" s="7">
        <v>1.2721632646855774E-2</v>
      </c>
      <c r="G605" s="7">
        <v>3.0343096360695654E-2</v>
      </c>
      <c r="H605" s="7">
        <v>1.3333333333333197E-2</v>
      </c>
      <c r="I605" s="8">
        <v>16</v>
      </c>
      <c r="J605" s="8" t="str">
        <v/>
      </c>
      <c r="K605" s="41"/>
      <c r="L605" s="9">
        <v>1.1494252873563315E-2</v>
      </c>
      <c r="M605" s="9" t="str">
        <v/>
      </c>
      <c r="N605" s="9" t="str">
        <v/>
      </c>
      <c r="O605" s="9" t="str">
        <v/>
      </c>
      <c r="P605" s="9" t="str">
        <v/>
      </c>
      <c r="Q605" s="9" t="str">
        <v/>
      </c>
      <c r="R605" s="20">
        <v>9.6153846153845812E-3</v>
      </c>
      <c r="S605" s="10">
        <v>17.600000000000001</v>
      </c>
      <c r="T605" s="10" t="str">
        <v/>
      </c>
      <c r="U605" s="41"/>
      <c r="V605" s="98" t="str">
        <v/>
      </c>
      <c r="W605" s="98" t="str">
        <v/>
      </c>
      <c r="X605" s="98" t="str">
        <v/>
      </c>
      <c r="Y605" s="98" t="str">
        <v/>
      </c>
      <c r="Z605" s="98" t="str">
        <v/>
      </c>
      <c r="AA605" s="102" t="str">
        <v/>
      </c>
      <c r="AB605" s="41"/>
    </row>
    <row r="606" spans="1:28" ht="12.75" customHeight="1" x14ac:dyDescent="0.2">
      <c r="A606" s="6">
        <v>23043</v>
      </c>
      <c r="B606" s="7">
        <v>1.9108280254777066E-2</v>
      </c>
      <c r="C606" s="7" t="str">
        <v/>
      </c>
      <c r="D606" s="7">
        <v>1.0639096385713032E-2</v>
      </c>
      <c r="E606" s="7">
        <v>1.299136822423641E-2</v>
      </c>
      <c r="F606" s="7">
        <v>1.3442690579665628E-2</v>
      </c>
      <c r="G606" s="7">
        <v>3.0343096360695654E-2</v>
      </c>
      <c r="H606" s="7">
        <v>9.966777408637828E-3</v>
      </c>
      <c r="I606" s="8">
        <v>16</v>
      </c>
      <c r="J606" s="8" t="str">
        <v/>
      </c>
      <c r="K606" s="41"/>
      <c r="L606" s="9">
        <v>1.1494252873563315E-2</v>
      </c>
      <c r="M606" s="9" t="str">
        <v/>
      </c>
      <c r="N606" s="9" t="str">
        <v/>
      </c>
      <c r="O606" s="9" t="str">
        <v/>
      </c>
      <c r="P606" s="9" t="str">
        <v/>
      </c>
      <c r="Q606" s="9" t="str">
        <v/>
      </c>
      <c r="R606" s="20">
        <v>9.6153846153845812E-3</v>
      </c>
      <c r="S606" s="10">
        <v>17.600000000000001</v>
      </c>
      <c r="T606" s="10" t="str">
        <v/>
      </c>
      <c r="U606" s="41"/>
      <c r="V606" s="98" t="str">
        <v/>
      </c>
      <c r="W606" s="98" t="str">
        <v/>
      </c>
      <c r="X606" s="98" t="str">
        <v/>
      </c>
      <c r="Y606" s="98" t="str">
        <v/>
      </c>
      <c r="Z606" s="98" t="str">
        <v/>
      </c>
      <c r="AA606" s="102" t="str">
        <v/>
      </c>
      <c r="AB606" s="41"/>
    </row>
    <row r="607" spans="1:28" ht="12.75" customHeight="1" x14ac:dyDescent="0.2">
      <c r="A607" s="6">
        <v>23071</v>
      </c>
      <c r="B607" s="7">
        <v>1.9108280254777066E-2</v>
      </c>
      <c r="C607" s="7" t="str">
        <v/>
      </c>
      <c r="D607" s="7">
        <v>1.2821908990469755E-2</v>
      </c>
      <c r="E607" s="7">
        <v>1.1646089414506733E-2</v>
      </c>
      <c r="F607" s="7">
        <v>1.416943635847745E-2</v>
      </c>
      <c r="G607" s="7">
        <v>3.0343096360695654E-2</v>
      </c>
      <c r="H607" s="7">
        <v>1.3289036544850363E-2</v>
      </c>
      <c r="I607" s="8">
        <v>16</v>
      </c>
      <c r="J607" s="8" t="str">
        <v/>
      </c>
      <c r="K607" s="41"/>
      <c r="L607" s="9">
        <v>1.1494252873563315E-2</v>
      </c>
      <c r="M607" s="9" t="str">
        <v/>
      </c>
      <c r="N607" s="9" t="str">
        <v/>
      </c>
      <c r="O607" s="9" t="str">
        <v/>
      </c>
      <c r="P607" s="9" t="str">
        <v/>
      </c>
      <c r="Q607" s="9" t="str">
        <v/>
      </c>
      <c r="R607" s="20">
        <v>9.5846645367412275E-3</v>
      </c>
      <c r="S607" s="10">
        <v>17.600000000000001</v>
      </c>
      <c r="T607" s="10" t="str">
        <v/>
      </c>
      <c r="U607" s="41"/>
      <c r="V607" s="98" t="str">
        <v/>
      </c>
      <c r="W607" s="98" t="str">
        <v/>
      </c>
      <c r="X607" s="98" t="str">
        <v/>
      </c>
      <c r="Y607" s="98" t="str">
        <v/>
      </c>
      <c r="Z607" s="98" t="str">
        <v/>
      </c>
      <c r="AA607" s="102" t="str">
        <v/>
      </c>
      <c r="AB607" s="41"/>
    </row>
    <row r="608" spans="1:28" ht="12.75" customHeight="1" x14ac:dyDescent="0.2">
      <c r="A608" s="6">
        <v>23102</v>
      </c>
      <c r="B608" s="7">
        <v>1.2658227848101111E-2</v>
      </c>
      <c r="C608" s="7" t="str">
        <v/>
      </c>
      <c r="D608" s="7">
        <v>1.0639096385713032E-2</v>
      </c>
      <c r="E608" s="7">
        <v>1.1646089414506733E-2</v>
      </c>
      <c r="F608" s="7">
        <v>1.416943635847745E-2</v>
      </c>
      <c r="G608" s="7">
        <v>2.9186008964760646E-2</v>
      </c>
      <c r="H608" s="7">
        <v>9.9337748344370258E-3</v>
      </c>
      <c r="I608" s="8">
        <v>16</v>
      </c>
      <c r="J608" s="8" t="str">
        <v/>
      </c>
      <c r="K608" s="41"/>
      <c r="L608" s="9">
        <v>1.7241379310344973E-2</v>
      </c>
      <c r="M608" s="9" t="str">
        <v/>
      </c>
      <c r="N608" s="9" t="str">
        <v/>
      </c>
      <c r="O608" s="9" t="str">
        <v/>
      </c>
      <c r="P608" s="9" t="str">
        <v/>
      </c>
      <c r="Q608" s="9" t="str">
        <v/>
      </c>
      <c r="R608" s="20">
        <v>1.2779552715654896E-2</v>
      </c>
      <c r="S608" s="10">
        <v>17.7</v>
      </c>
      <c r="T608" s="10" t="str">
        <v/>
      </c>
      <c r="U608" s="41"/>
      <c r="V608" s="98" t="str">
        <v/>
      </c>
      <c r="W608" s="98" t="str">
        <v/>
      </c>
      <c r="X608" s="98" t="str">
        <v/>
      </c>
      <c r="Y608" s="98" t="str">
        <v/>
      </c>
      <c r="Z608" s="98" t="str">
        <v/>
      </c>
      <c r="AA608" s="102" t="str">
        <v/>
      </c>
      <c r="AB608" s="41"/>
    </row>
    <row r="609" spans="1:28" ht="12.75" customHeight="1" x14ac:dyDescent="0.2">
      <c r="A609" s="6">
        <v>23132</v>
      </c>
      <c r="B609" s="7">
        <v>1.2658227848101111E-2</v>
      </c>
      <c r="C609" s="7" t="str">
        <v/>
      </c>
      <c r="D609" s="7">
        <v>1.0639096385713032E-2</v>
      </c>
      <c r="E609" s="7">
        <v>1.1646089414506733E-2</v>
      </c>
      <c r="F609" s="7">
        <v>1.416943635847745E-2</v>
      </c>
      <c r="G609" s="7">
        <v>2.9186008964760646E-2</v>
      </c>
      <c r="H609" s="7">
        <v>9.9337748344370258E-3</v>
      </c>
      <c r="I609" s="8">
        <v>16</v>
      </c>
      <c r="J609" s="8" t="str">
        <v/>
      </c>
      <c r="K609" s="41"/>
      <c r="L609" s="9">
        <v>1.7142857142857126E-2</v>
      </c>
      <c r="M609" s="9" t="str">
        <v/>
      </c>
      <c r="N609" s="9" t="str">
        <v/>
      </c>
      <c r="O609" s="9" t="str">
        <v/>
      </c>
      <c r="P609" s="9" t="str">
        <v/>
      </c>
      <c r="Q609" s="9" t="str">
        <v/>
      </c>
      <c r="R609" s="20">
        <v>9.5541401273886439E-3</v>
      </c>
      <c r="S609" s="10">
        <v>17.8</v>
      </c>
      <c r="T609" s="10" t="str">
        <v/>
      </c>
      <c r="U609" s="41"/>
      <c r="V609" s="98" t="str">
        <v/>
      </c>
      <c r="W609" s="98" t="str">
        <v/>
      </c>
      <c r="X609" s="98" t="str">
        <v/>
      </c>
      <c r="Y609" s="98" t="str">
        <v/>
      </c>
      <c r="Z609" s="98" t="str">
        <v/>
      </c>
      <c r="AA609" s="102" t="str">
        <v/>
      </c>
      <c r="AB609" s="41"/>
    </row>
    <row r="610" spans="1:28" ht="12.75" customHeight="1" x14ac:dyDescent="0.2">
      <c r="A610" s="6">
        <v>23163</v>
      </c>
      <c r="B610" s="7">
        <v>6.2893081761006275E-3</v>
      </c>
      <c r="C610" s="7" t="str">
        <v/>
      </c>
      <c r="D610" s="7">
        <v>1.0639096385713032E-2</v>
      </c>
      <c r="E610" s="7">
        <v>1.1646089414506733E-2</v>
      </c>
      <c r="F610" s="7">
        <v>1.416943635847745E-2</v>
      </c>
      <c r="G610" s="7">
        <v>2.9186008964760646E-2</v>
      </c>
      <c r="H610" s="7">
        <v>1.3245033112582849E-2</v>
      </c>
      <c r="I610" s="8">
        <v>16</v>
      </c>
      <c r="J610" s="8" t="str">
        <v/>
      </c>
      <c r="K610" s="41"/>
      <c r="L610" s="9">
        <v>1.7142857142857126E-2</v>
      </c>
      <c r="M610" s="9" t="str">
        <v/>
      </c>
      <c r="N610" s="9" t="str">
        <v/>
      </c>
      <c r="O610" s="9" t="str">
        <v/>
      </c>
      <c r="P610" s="9" t="str">
        <v/>
      </c>
      <c r="Q610" s="9" t="str">
        <v/>
      </c>
      <c r="R610" s="20">
        <v>1.2738853503184711E-2</v>
      </c>
      <c r="S610" s="10">
        <v>17.8</v>
      </c>
      <c r="T610" s="10" t="str">
        <v/>
      </c>
      <c r="U610" s="41"/>
      <c r="V610" s="98" t="str">
        <v/>
      </c>
      <c r="W610" s="98" t="str">
        <v/>
      </c>
      <c r="X610" s="98" t="str">
        <v/>
      </c>
      <c r="Y610" s="98" t="str">
        <v/>
      </c>
      <c r="Z610" s="98" t="str">
        <v/>
      </c>
      <c r="AA610" s="102" t="str">
        <v/>
      </c>
      <c r="AB610" s="41"/>
    </row>
    <row r="611" spans="1:28" ht="12.75" customHeight="1" x14ac:dyDescent="0.2">
      <c r="A611" s="6">
        <v>23193</v>
      </c>
      <c r="B611" s="7">
        <v>1.8867924528301883E-2</v>
      </c>
      <c r="C611" s="7" t="str">
        <v/>
      </c>
      <c r="D611" s="7">
        <v>1.483266764279878E-2</v>
      </c>
      <c r="E611" s="7">
        <v>1.416265308168585E-2</v>
      </c>
      <c r="F611" s="7">
        <v>1.5430073221201379E-2</v>
      </c>
      <c r="G611" s="7">
        <v>2.9256648737585378E-2</v>
      </c>
      <c r="H611" s="7">
        <v>1.3201320132013139E-2</v>
      </c>
      <c r="I611" s="8">
        <v>16.2</v>
      </c>
      <c r="J611" s="8" t="str">
        <v/>
      </c>
      <c r="K611" s="41"/>
      <c r="L611" s="9">
        <v>1.7142857142857126E-2</v>
      </c>
      <c r="M611" s="9" t="str">
        <v/>
      </c>
      <c r="N611" s="9" t="str">
        <v/>
      </c>
      <c r="O611" s="9" t="str">
        <v/>
      </c>
      <c r="P611" s="9" t="str">
        <v/>
      </c>
      <c r="Q611" s="9" t="str">
        <v/>
      </c>
      <c r="R611" s="20">
        <v>1.2738853503184711E-2</v>
      </c>
      <c r="S611" s="10">
        <v>17.8</v>
      </c>
      <c r="T611" s="10" t="str">
        <v/>
      </c>
      <c r="U611" s="41"/>
      <c r="V611" s="98" t="str">
        <v/>
      </c>
      <c r="W611" s="98" t="str">
        <v/>
      </c>
      <c r="X611" s="98" t="str">
        <v/>
      </c>
      <c r="Y611" s="98" t="str">
        <v/>
      </c>
      <c r="Z611" s="98" t="str">
        <v/>
      </c>
      <c r="AA611" s="102" t="str">
        <v/>
      </c>
      <c r="AB611" s="41"/>
    </row>
    <row r="612" spans="1:28" ht="12.75" customHeight="1" x14ac:dyDescent="0.2">
      <c r="A612" s="6">
        <v>23224</v>
      </c>
      <c r="B612" s="7">
        <v>1.8750000000000044E-2</v>
      </c>
      <c r="C612" s="7" t="str">
        <v/>
      </c>
      <c r="D612" s="7">
        <v>1.6916518807810865E-2</v>
      </c>
      <c r="E612" s="7">
        <v>1.5411625652478111E-2</v>
      </c>
      <c r="F612" s="7">
        <v>1.4604651842500038E-2</v>
      </c>
      <c r="G612" s="7">
        <v>2.9573392817991984E-2</v>
      </c>
      <c r="H612" s="7">
        <v>1.3201320132013139E-2</v>
      </c>
      <c r="I612" s="8">
        <v>16.3</v>
      </c>
      <c r="J612" s="8" t="str">
        <v/>
      </c>
      <c r="K612" s="41"/>
      <c r="L612" s="9">
        <v>1.7142857142857126E-2</v>
      </c>
      <c r="M612" s="9" t="str">
        <v/>
      </c>
      <c r="N612" s="9" t="str">
        <v/>
      </c>
      <c r="O612" s="9" t="str">
        <v/>
      </c>
      <c r="P612" s="9" t="str">
        <v/>
      </c>
      <c r="Q612" s="9" t="str">
        <v/>
      </c>
      <c r="R612" s="20">
        <v>1.5923566878980999E-2</v>
      </c>
      <c r="S612" s="10">
        <v>17.8</v>
      </c>
      <c r="T612" s="10" t="str">
        <v/>
      </c>
      <c r="U612" s="41"/>
      <c r="V612" s="98" t="str">
        <v/>
      </c>
      <c r="W612" s="98" t="str">
        <v/>
      </c>
      <c r="X612" s="98" t="str">
        <v/>
      </c>
      <c r="Y612" s="98" t="str">
        <v/>
      </c>
      <c r="Z612" s="98" t="str">
        <v/>
      </c>
      <c r="AA612" s="102" t="str">
        <v/>
      </c>
      <c r="AB612" s="41"/>
    </row>
    <row r="613" spans="1:28" ht="12.75" customHeight="1" x14ac:dyDescent="0.2">
      <c r="A613" s="6">
        <v>23255</v>
      </c>
      <c r="B613" s="7">
        <v>1.8867924528301883E-2</v>
      </c>
      <c r="C613" s="7" t="str">
        <v/>
      </c>
      <c r="D613" s="7">
        <v>1.483266764279878E-2</v>
      </c>
      <c r="E613" s="7">
        <v>1.1497274155136239E-2</v>
      </c>
      <c r="F613" s="7">
        <v>1.3980469854942834E-2</v>
      </c>
      <c r="G613" s="7">
        <v>2.8694361458021955E-2</v>
      </c>
      <c r="H613" s="7">
        <v>9.8684210526316374E-3</v>
      </c>
      <c r="I613" s="8">
        <v>16.2</v>
      </c>
      <c r="J613" s="8" t="str">
        <v/>
      </c>
      <c r="K613" s="41"/>
      <c r="L613" s="9">
        <v>1.7142857142857126E-2</v>
      </c>
      <c r="M613" s="9" t="str">
        <v/>
      </c>
      <c r="N613" s="9" t="str">
        <v/>
      </c>
      <c r="O613" s="9" t="str">
        <v/>
      </c>
      <c r="P613" s="9" t="str">
        <v/>
      </c>
      <c r="Q613" s="9" t="str">
        <v/>
      </c>
      <c r="R613" s="20">
        <v>1.2698412698412653E-2</v>
      </c>
      <c r="S613" s="10">
        <v>17.8</v>
      </c>
      <c r="T613" s="10" t="str">
        <v/>
      </c>
      <c r="U613" s="41"/>
      <c r="V613" s="98" t="str">
        <v/>
      </c>
      <c r="W613" s="98" t="str">
        <v/>
      </c>
      <c r="X613" s="98" t="str">
        <v/>
      </c>
      <c r="Y613" s="98" t="str">
        <v/>
      </c>
      <c r="Z613" s="98" t="str">
        <v/>
      </c>
      <c r="AA613" s="102" t="str">
        <v/>
      </c>
      <c r="AB613" s="41"/>
    </row>
    <row r="614" spans="1:28" ht="12.75" customHeight="1" x14ac:dyDescent="0.2">
      <c r="A614" s="6">
        <v>23285</v>
      </c>
      <c r="B614" s="7">
        <v>1.2499999999999956E-2</v>
      </c>
      <c r="C614" s="7" t="str">
        <v/>
      </c>
      <c r="D614" s="7">
        <v>1.050497042575893E-2</v>
      </c>
      <c r="E614" s="7">
        <v>1.1497274155136239E-2</v>
      </c>
      <c r="F614" s="7">
        <v>1.3264126056686587E-2</v>
      </c>
      <c r="G614" s="7">
        <v>2.8694361458021955E-2</v>
      </c>
      <c r="H614" s="7">
        <v>1.3157894736842257E-2</v>
      </c>
      <c r="I614" s="8">
        <v>16.2</v>
      </c>
      <c r="J614" s="8" t="str">
        <v/>
      </c>
      <c r="K614" s="41"/>
      <c r="L614" s="9">
        <v>1.7142857142857126E-2</v>
      </c>
      <c r="M614" s="9" t="str">
        <v/>
      </c>
      <c r="N614" s="9" t="str">
        <v/>
      </c>
      <c r="O614" s="9" t="str">
        <v/>
      </c>
      <c r="P614" s="9" t="str">
        <v/>
      </c>
      <c r="Q614" s="9" t="str">
        <v/>
      </c>
      <c r="R614" s="20">
        <v>1.2658227848101111E-2</v>
      </c>
      <c r="S614" s="10">
        <v>17.8</v>
      </c>
      <c r="T614" s="10" t="str">
        <v/>
      </c>
      <c r="U614" s="41"/>
      <c r="V614" s="98" t="str">
        <v/>
      </c>
      <c r="W614" s="98" t="str">
        <v/>
      </c>
      <c r="X614" s="98" t="str">
        <v/>
      </c>
      <c r="Y614" s="98" t="str">
        <v/>
      </c>
      <c r="Z614" s="98" t="str">
        <v/>
      </c>
      <c r="AA614" s="102" t="str">
        <v/>
      </c>
      <c r="AB614" s="41"/>
    </row>
    <row r="615" spans="1:28" ht="12.75" customHeight="1" x14ac:dyDescent="0.2">
      <c r="A615" s="6">
        <v>23316</v>
      </c>
      <c r="B615" s="7">
        <v>1.8750000000000044E-2</v>
      </c>
      <c r="C615" s="7" t="str">
        <v/>
      </c>
      <c r="D615" s="7">
        <v>1.2579935123893105E-2</v>
      </c>
      <c r="E615" s="7">
        <v>1.2742964229615072E-2</v>
      </c>
      <c r="F615" s="7">
        <v>1.4604651842500038E-2</v>
      </c>
      <c r="G615" s="7">
        <v>2.901093249979203E-2</v>
      </c>
      <c r="H615" s="7">
        <v>1.3157894736842257E-2</v>
      </c>
      <c r="I615" s="8">
        <v>16.3</v>
      </c>
      <c r="J615" s="8" t="str">
        <v/>
      </c>
      <c r="K615" s="41"/>
      <c r="L615" s="9">
        <v>1.7045454545454364E-2</v>
      </c>
      <c r="M615" s="9" t="str">
        <v/>
      </c>
      <c r="N615" s="9" t="str">
        <v/>
      </c>
      <c r="O615" s="9" t="str">
        <v/>
      </c>
      <c r="P615" s="9" t="str">
        <v/>
      </c>
      <c r="Q615" s="9" t="str">
        <v/>
      </c>
      <c r="R615" s="20">
        <v>1.5822784810126667E-2</v>
      </c>
      <c r="S615" s="10">
        <v>17.899999999999999</v>
      </c>
      <c r="T615" s="10" t="str">
        <v/>
      </c>
      <c r="U615" s="41"/>
      <c r="V615" s="98" t="str">
        <v/>
      </c>
      <c r="W615" s="98" t="str">
        <v/>
      </c>
      <c r="X615" s="98" t="str">
        <v/>
      </c>
      <c r="Y615" s="98" t="str">
        <v/>
      </c>
      <c r="Z615" s="98" t="str">
        <v/>
      </c>
      <c r="AA615" s="102" t="str">
        <v/>
      </c>
      <c r="AB615" s="41"/>
    </row>
    <row r="616" spans="1:28" ht="12.75" customHeight="1" x14ac:dyDescent="0.2">
      <c r="A616" s="6">
        <v>23346</v>
      </c>
      <c r="B616" s="7">
        <v>1.8750000000000044E-2</v>
      </c>
      <c r="C616" s="7" t="str">
        <v/>
      </c>
      <c r="D616" s="7">
        <v>1.2579935123893105E-2</v>
      </c>
      <c r="E616" s="7">
        <v>1.2742964229615072E-2</v>
      </c>
      <c r="F616" s="7">
        <v>1.4604651842500038E-2</v>
      </c>
      <c r="G616" s="7">
        <v>2.901093249979203E-2</v>
      </c>
      <c r="H616" s="7">
        <v>1.6447368421052655E-2</v>
      </c>
      <c r="I616" s="8">
        <v>16.3</v>
      </c>
      <c r="J616" s="8" t="str">
        <v/>
      </c>
      <c r="K616" s="41"/>
      <c r="L616" s="9">
        <v>1.7045454545454364E-2</v>
      </c>
      <c r="M616" s="9" t="str">
        <v/>
      </c>
      <c r="N616" s="9" t="str">
        <v/>
      </c>
      <c r="O616" s="9" t="str">
        <v/>
      </c>
      <c r="P616" s="9" t="str">
        <v/>
      </c>
      <c r="Q616" s="9" t="str">
        <v/>
      </c>
      <c r="R616" s="20">
        <v>1.5822784810126667E-2</v>
      </c>
      <c r="S616" s="10">
        <v>17.899999999999999</v>
      </c>
      <c r="T616" s="10" t="str">
        <v/>
      </c>
      <c r="U616" s="41"/>
      <c r="V616" s="98" t="str">
        <v/>
      </c>
      <c r="W616" s="98" t="str">
        <v/>
      </c>
      <c r="X616" s="98" t="str">
        <v/>
      </c>
      <c r="Y616" s="98" t="str">
        <v/>
      </c>
      <c r="Z616" s="98" t="str">
        <v/>
      </c>
      <c r="AA616" s="102" t="str">
        <v/>
      </c>
      <c r="AB616" s="41"/>
    </row>
    <row r="617" spans="1:28" ht="12.75" customHeight="1" x14ac:dyDescent="0.2">
      <c r="A617" s="6">
        <v>23377</v>
      </c>
      <c r="B617" s="7">
        <v>1.8750000000000044E-2</v>
      </c>
      <c r="C617" s="7" t="str">
        <v/>
      </c>
      <c r="D617" s="7">
        <v>1.2579935123893105E-2</v>
      </c>
      <c r="E617" s="7">
        <v>1.2742964229615072E-2</v>
      </c>
      <c r="F617" s="7">
        <v>1.4604651842500038E-2</v>
      </c>
      <c r="G617" s="7">
        <v>2.9573392817991984E-2</v>
      </c>
      <c r="H617" s="7">
        <v>1.6447368421052655E-2</v>
      </c>
      <c r="I617" s="8">
        <v>16.3</v>
      </c>
      <c r="J617" s="8" t="str">
        <v/>
      </c>
      <c r="K617" s="41"/>
      <c r="L617" s="9">
        <v>1.7045454545454364E-2</v>
      </c>
      <c r="M617" s="9" t="str">
        <v/>
      </c>
      <c r="N617" s="9">
        <v>1.142956107551174E-2</v>
      </c>
      <c r="O617" s="9" t="str">
        <v/>
      </c>
      <c r="P617" s="9" t="str">
        <v/>
      </c>
      <c r="Q617" s="9" t="str">
        <v/>
      </c>
      <c r="R617" s="20">
        <v>1.9047619047619202E-2</v>
      </c>
      <c r="S617" s="10">
        <v>17.899999999999999</v>
      </c>
      <c r="T617" s="10" t="str">
        <v/>
      </c>
      <c r="U617" s="41"/>
      <c r="V617" s="98" t="str">
        <v/>
      </c>
      <c r="W617" s="98" t="str">
        <v/>
      </c>
      <c r="X617" s="98" t="str">
        <v/>
      </c>
      <c r="Y617" s="98" t="str">
        <v/>
      </c>
      <c r="Z617" s="98" t="str">
        <v/>
      </c>
      <c r="AA617" s="102" t="str">
        <v/>
      </c>
      <c r="AB617" s="41"/>
    </row>
    <row r="618" spans="1:28" ht="12.75" customHeight="1" x14ac:dyDescent="0.2">
      <c r="A618" s="6">
        <v>23408</v>
      </c>
      <c r="B618" s="7">
        <v>1.8750000000000044E-2</v>
      </c>
      <c r="C618" s="7" t="str">
        <v/>
      </c>
      <c r="D618" s="7">
        <v>1.2579935123893105E-2</v>
      </c>
      <c r="E618" s="7">
        <v>1.2742964229615072E-2</v>
      </c>
      <c r="F618" s="7">
        <v>1.4604651842500038E-2</v>
      </c>
      <c r="G618" s="7">
        <v>2.9573392817991984E-2</v>
      </c>
      <c r="H618" s="7">
        <v>1.6447368421052655E-2</v>
      </c>
      <c r="I618" s="8">
        <v>16.3</v>
      </c>
      <c r="J618" s="8" t="str">
        <v/>
      </c>
      <c r="K618" s="41"/>
      <c r="L618" s="9">
        <v>2.2727272727272707E-2</v>
      </c>
      <c r="M618" s="9" t="str">
        <v/>
      </c>
      <c r="N618" s="9">
        <v>1.3309545998400729E-2</v>
      </c>
      <c r="O618" s="9" t="str">
        <v/>
      </c>
      <c r="P618" s="9" t="str">
        <v/>
      </c>
      <c r="Q618" s="9" t="str">
        <v/>
      </c>
      <c r="R618" s="20">
        <v>1.9047619047619202E-2</v>
      </c>
      <c r="S618" s="10">
        <v>18</v>
      </c>
      <c r="T618" s="10" t="str">
        <v/>
      </c>
      <c r="U618" s="41"/>
      <c r="V618" s="98" t="str">
        <v/>
      </c>
      <c r="W618" s="98" t="str">
        <v/>
      </c>
      <c r="X618" s="98" t="str">
        <v/>
      </c>
      <c r="Y618" s="98" t="str">
        <v/>
      </c>
      <c r="Z618" s="98" t="str">
        <v/>
      </c>
      <c r="AA618" s="102" t="str">
        <v/>
      </c>
      <c r="AB618" s="41"/>
    </row>
    <row r="619" spans="1:28" ht="12.75" customHeight="1" x14ac:dyDescent="0.2">
      <c r="A619" s="6">
        <v>23437</v>
      </c>
      <c r="B619" s="7">
        <v>1.8750000000000044E-2</v>
      </c>
      <c r="C619" s="7" t="str">
        <v/>
      </c>
      <c r="D619" s="7">
        <v>1.2579935123893105E-2</v>
      </c>
      <c r="E619" s="7">
        <v>1.4072027812696453E-2</v>
      </c>
      <c r="F619" s="7">
        <v>1.5327050485219429E-2</v>
      </c>
      <c r="G619" s="7">
        <v>2.9573392817991984E-2</v>
      </c>
      <c r="H619" s="7">
        <v>1.3114754098360715E-2</v>
      </c>
      <c r="I619" s="8">
        <v>16.3</v>
      </c>
      <c r="J619" s="8" t="str">
        <v/>
      </c>
      <c r="K619" s="41"/>
      <c r="L619" s="9">
        <v>2.2727272727272707E-2</v>
      </c>
      <c r="M619" s="9" t="str">
        <v/>
      </c>
      <c r="N619" s="9">
        <v>1.3309545998400729E-2</v>
      </c>
      <c r="O619" s="9" t="str">
        <v/>
      </c>
      <c r="P619" s="9" t="str">
        <v/>
      </c>
      <c r="Q619" s="9" t="str">
        <v/>
      </c>
      <c r="R619" s="20">
        <v>1.8987341772152E-2</v>
      </c>
      <c r="S619" s="10">
        <v>18</v>
      </c>
      <c r="T619" s="10" t="str">
        <v/>
      </c>
      <c r="U619" s="41"/>
      <c r="V619" s="98" t="str">
        <v/>
      </c>
      <c r="W619" s="98" t="str">
        <v/>
      </c>
      <c r="X619" s="98" t="str">
        <v/>
      </c>
      <c r="Y619" s="98" t="str">
        <v/>
      </c>
      <c r="Z619" s="98" t="str">
        <v/>
      </c>
      <c r="AA619" s="102" t="str">
        <v/>
      </c>
      <c r="AB619" s="41"/>
    </row>
    <row r="620" spans="1:28" ht="12.75" customHeight="1" x14ac:dyDescent="0.2">
      <c r="A620" s="6">
        <v>23468</v>
      </c>
      <c r="B620" s="7">
        <v>2.4999999999999911E-2</v>
      </c>
      <c r="C620" s="7" t="str">
        <v/>
      </c>
      <c r="D620" s="7">
        <v>1.4646430519450249E-2</v>
      </c>
      <c r="E620" s="7">
        <v>1.5313245761826133E-2</v>
      </c>
      <c r="F620" s="7">
        <v>1.5948237505667873E-2</v>
      </c>
      <c r="G620" s="7">
        <v>2.988829619613087E-2</v>
      </c>
      <c r="H620" s="7">
        <v>1.3114754098360715E-2</v>
      </c>
      <c r="I620" s="8">
        <v>16.399999999999999</v>
      </c>
      <c r="J620" s="8" t="str">
        <v/>
      </c>
      <c r="K620" s="41"/>
      <c r="L620" s="9">
        <v>1.6949152542372836E-2</v>
      </c>
      <c r="M620" s="9" t="str">
        <v/>
      </c>
      <c r="N620" s="9">
        <v>1.3309545998400729E-2</v>
      </c>
      <c r="O620" s="9" t="str">
        <v/>
      </c>
      <c r="P620" s="9" t="str">
        <v/>
      </c>
      <c r="Q620" s="9" t="str">
        <v/>
      </c>
      <c r="R620" s="20">
        <v>1.5772870662460692E-2</v>
      </c>
      <c r="S620" s="10">
        <v>18</v>
      </c>
      <c r="T620" s="10" t="str">
        <v/>
      </c>
      <c r="U620" s="41"/>
      <c r="V620" s="98" t="str">
        <v/>
      </c>
      <c r="W620" s="98" t="str">
        <v/>
      </c>
      <c r="X620" s="98" t="str">
        <v/>
      </c>
      <c r="Y620" s="98" t="str">
        <v/>
      </c>
      <c r="Z620" s="98" t="str">
        <v/>
      </c>
      <c r="AA620" s="102" t="str">
        <v/>
      </c>
      <c r="AB620" s="41"/>
    </row>
    <row r="621" spans="1:28" ht="12.75" customHeight="1" x14ac:dyDescent="0.2">
      <c r="A621" s="6">
        <v>23498</v>
      </c>
      <c r="B621" s="7">
        <v>2.4999999999999911E-2</v>
      </c>
      <c r="C621" s="7" t="str">
        <v/>
      </c>
      <c r="D621" s="7">
        <v>1.4646430519450249E-2</v>
      </c>
      <c r="E621" s="7">
        <v>1.3982555413061926E-2</v>
      </c>
      <c r="F621" s="7">
        <v>1.5948237505667873E-2</v>
      </c>
      <c r="G621" s="7">
        <v>2.988829619613087E-2</v>
      </c>
      <c r="H621" s="7">
        <v>1.3114754098360715E-2</v>
      </c>
      <c r="I621" s="8">
        <v>16.399999999999999</v>
      </c>
      <c r="J621" s="8" t="str">
        <v/>
      </c>
      <c r="K621" s="41"/>
      <c r="L621" s="9">
        <v>1.6853932584269593E-2</v>
      </c>
      <c r="M621" s="9" t="str">
        <v/>
      </c>
      <c r="N621" s="9">
        <v>1.3234049028125972E-2</v>
      </c>
      <c r="O621" s="9" t="str">
        <v/>
      </c>
      <c r="P621" s="9" t="str">
        <v/>
      </c>
      <c r="Q621" s="9" t="str">
        <v/>
      </c>
      <c r="R621" s="20">
        <v>1.5772870662460692E-2</v>
      </c>
      <c r="S621" s="10">
        <v>18.100000000000001</v>
      </c>
      <c r="T621" s="10" t="str">
        <v/>
      </c>
      <c r="U621" s="41"/>
      <c r="V621" s="98" t="str">
        <v/>
      </c>
      <c r="W621" s="98" t="str">
        <v/>
      </c>
      <c r="X621" s="98" t="str">
        <v/>
      </c>
      <c r="Y621" s="98" t="str">
        <v/>
      </c>
      <c r="Z621" s="98" t="str">
        <v/>
      </c>
      <c r="AA621" s="102" t="str">
        <v/>
      </c>
      <c r="AB621" s="41"/>
    </row>
    <row r="622" spans="1:28" ht="12.75" customHeight="1" x14ac:dyDescent="0.2">
      <c r="A622" s="6">
        <v>23529</v>
      </c>
      <c r="B622" s="7">
        <v>2.4999999999999911E-2</v>
      </c>
      <c r="C622" s="7" t="str">
        <v/>
      </c>
      <c r="D622" s="7">
        <v>1.4646430519450249E-2</v>
      </c>
      <c r="E622" s="7">
        <v>1.6654483261156594E-2</v>
      </c>
      <c r="F622" s="7">
        <v>1.5225396892392995E-2</v>
      </c>
      <c r="G622" s="7">
        <v>2.988829619613087E-2</v>
      </c>
      <c r="H622" s="7">
        <v>1.3071895424836555E-2</v>
      </c>
      <c r="I622" s="8">
        <v>16.399999999999999</v>
      </c>
      <c r="J622" s="8" t="str">
        <v/>
      </c>
      <c r="K622" s="41"/>
      <c r="L622" s="9">
        <v>1.6853932584269593E-2</v>
      </c>
      <c r="M622" s="9" t="str">
        <v/>
      </c>
      <c r="N622" s="9">
        <v>1.5182580844955718E-2</v>
      </c>
      <c r="O622" s="9" t="str">
        <v/>
      </c>
      <c r="P622" s="9" t="str">
        <v/>
      </c>
      <c r="Q622" s="9" t="str">
        <v/>
      </c>
      <c r="R622" s="20">
        <v>1.5723270440251458E-2</v>
      </c>
      <c r="S622" s="10">
        <v>18.100000000000001</v>
      </c>
      <c r="T622" s="10" t="str">
        <v/>
      </c>
      <c r="U622" s="41"/>
      <c r="V622" s="98" t="str">
        <v/>
      </c>
      <c r="W622" s="98" t="str">
        <v/>
      </c>
      <c r="X622" s="98" t="str">
        <v/>
      </c>
      <c r="Y622" s="98" t="str">
        <v/>
      </c>
      <c r="Z622" s="98" t="str">
        <v/>
      </c>
      <c r="AA622" s="102" t="str">
        <v/>
      </c>
      <c r="AB622" s="41"/>
    </row>
    <row r="623" spans="1:28" ht="12.75" customHeight="1" x14ac:dyDescent="0.2">
      <c r="A623" s="6">
        <v>23559</v>
      </c>
      <c r="B623" s="7">
        <v>1.8518518518518601E-2</v>
      </c>
      <c r="C623" s="7" t="str">
        <v/>
      </c>
      <c r="D623" s="7">
        <v>1.67045425089416E-2</v>
      </c>
      <c r="E623" s="7">
        <v>1.5216114482351717E-2</v>
      </c>
      <c r="F623" s="7">
        <v>1.5842744714236412E-2</v>
      </c>
      <c r="G623" s="7">
        <v>3.0201380695403124E-2</v>
      </c>
      <c r="H623" s="7">
        <v>1.3029315960912058E-2</v>
      </c>
      <c r="I623" s="8">
        <v>16.5</v>
      </c>
      <c r="J623" s="8" t="str">
        <v/>
      </c>
      <c r="K623" s="41"/>
      <c r="L623" s="9">
        <v>1.6853932584269593E-2</v>
      </c>
      <c r="M623" s="9" t="str">
        <v/>
      </c>
      <c r="N623" s="9">
        <v>1.7146188408703411E-2</v>
      </c>
      <c r="O623" s="9" t="str">
        <v/>
      </c>
      <c r="P623" s="9" t="str">
        <v/>
      </c>
      <c r="Q623" s="9" t="str">
        <v/>
      </c>
      <c r="R623" s="20">
        <v>1.5723270440251458E-2</v>
      </c>
      <c r="S623" s="10">
        <v>18.100000000000001</v>
      </c>
      <c r="T623" s="10" t="str">
        <v/>
      </c>
      <c r="U623" s="41"/>
      <c r="V623" s="98" t="str">
        <v/>
      </c>
      <c r="W623" s="98" t="str">
        <v/>
      </c>
      <c r="X623" s="98" t="str">
        <v/>
      </c>
      <c r="Y623" s="98" t="str">
        <v/>
      </c>
      <c r="Z623" s="98" t="str">
        <v/>
      </c>
      <c r="AA623" s="102" t="str">
        <v/>
      </c>
      <c r="AB623" s="41"/>
    </row>
    <row r="624" spans="1:28" ht="12.75" customHeight="1" x14ac:dyDescent="0.2">
      <c r="A624" s="6">
        <v>23590</v>
      </c>
      <c r="B624" s="7">
        <v>1.2269938650306678E-2</v>
      </c>
      <c r="C624" s="7" t="str">
        <v/>
      </c>
      <c r="D624" s="7">
        <v>1.67045425089416E-2</v>
      </c>
      <c r="E624" s="7">
        <v>1.5216114482351717E-2</v>
      </c>
      <c r="F624" s="7">
        <v>1.5125085280141226E-2</v>
      </c>
      <c r="G624" s="7">
        <v>3.0201380695403124E-2</v>
      </c>
      <c r="H624" s="7">
        <v>9.7719869706840434E-3</v>
      </c>
      <c r="I624" s="8">
        <v>16.5</v>
      </c>
      <c r="J624" s="8" t="str">
        <v/>
      </c>
      <c r="K624" s="41"/>
      <c r="L624" s="9">
        <v>1.6853932584269593E-2</v>
      </c>
      <c r="M624" s="9" t="str">
        <v/>
      </c>
      <c r="N624" s="9">
        <v>1.7146188408703411E-2</v>
      </c>
      <c r="O624" s="9" t="str">
        <v/>
      </c>
      <c r="P624" s="9" t="str">
        <v/>
      </c>
      <c r="Q624" s="9" t="str">
        <v/>
      </c>
      <c r="R624" s="20">
        <v>9.4043887147337024E-3</v>
      </c>
      <c r="S624" s="10">
        <v>18.100000000000001</v>
      </c>
      <c r="T624" s="10" t="str">
        <v/>
      </c>
      <c r="U624" s="41"/>
      <c r="V624" s="98" t="str">
        <v/>
      </c>
      <c r="W624" s="98" t="str">
        <v/>
      </c>
      <c r="X624" s="98" t="str">
        <v/>
      </c>
      <c r="Y624" s="98" t="str">
        <v/>
      </c>
      <c r="Z624" s="98" t="str">
        <v/>
      </c>
      <c r="AA624" s="102" t="str">
        <v/>
      </c>
      <c r="AB624" s="41"/>
    </row>
    <row r="625" spans="1:28" ht="12.75" customHeight="1" x14ac:dyDescent="0.2">
      <c r="A625" s="6">
        <v>23621</v>
      </c>
      <c r="B625" s="7">
        <v>1.8518518518518601E-2</v>
      </c>
      <c r="C625" s="7" t="str">
        <v/>
      </c>
      <c r="D625" s="7">
        <v>1.67045425089416E-2</v>
      </c>
      <c r="E625" s="7">
        <v>1.2582574157154136E-2</v>
      </c>
      <c r="F625" s="7">
        <v>1.5125085280141226E-2</v>
      </c>
      <c r="G625" s="7">
        <v>3.0201380695403124E-2</v>
      </c>
      <c r="H625" s="7">
        <v>1.3029315960912058E-2</v>
      </c>
      <c r="I625" s="8">
        <v>16.5</v>
      </c>
      <c r="J625" s="8" t="str">
        <v/>
      </c>
      <c r="K625" s="41"/>
      <c r="L625" s="9">
        <v>1.6853932584269593E-2</v>
      </c>
      <c r="M625" s="9" t="str">
        <v/>
      </c>
      <c r="N625" s="9">
        <v>1.3234049028125972E-2</v>
      </c>
      <c r="O625" s="9" t="str">
        <v/>
      </c>
      <c r="P625" s="9" t="str">
        <v/>
      </c>
      <c r="Q625" s="9" t="str">
        <v/>
      </c>
      <c r="R625" s="20">
        <v>1.2539184952978122E-2</v>
      </c>
      <c r="S625" s="10">
        <v>18.100000000000001</v>
      </c>
      <c r="T625" s="10" t="str">
        <v/>
      </c>
      <c r="U625" s="41"/>
      <c r="V625" s="98" t="str">
        <v/>
      </c>
      <c r="W625" s="98" t="str">
        <v/>
      </c>
      <c r="X625" s="98" t="str">
        <v/>
      </c>
      <c r="Y625" s="98" t="str">
        <v/>
      </c>
      <c r="Z625" s="98" t="str">
        <v/>
      </c>
      <c r="AA625" s="102" t="str">
        <v/>
      </c>
      <c r="AB625" s="41"/>
    </row>
    <row r="626" spans="1:28" ht="12.75" customHeight="1" x14ac:dyDescent="0.2">
      <c r="A626" s="6">
        <v>23651</v>
      </c>
      <c r="B626" s="7">
        <v>1.8518518518518601E-2</v>
      </c>
      <c r="C626" s="7" t="str">
        <v/>
      </c>
      <c r="D626" s="7">
        <v>1.67045425089416E-2</v>
      </c>
      <c r="E626" s="7">
        <v>1.2582574157154136E-2</v>
      </c>
      <c r="F626" s="7">
        <v>1.5125085280141226E-2</v>
      </c>
      <c r="G626" s="7">
        <v>3.0201380695403124E-2</v>
      </c>
      <c r="H626" s="7">
        <v>9.7402597402598268E-3</v>
      </c>
      <c r="I626" s="8">
        <v>16.5</v>
      </c>
      <c r="J626" s="8" t="str">
        <v/>
      </c>
      <c r="K626" s="41"/>
      <c r="L626" s="9">
        <v>2.2471910112359383E-2</v>
      </c>
      <c r="M626" s="9" t="str">
        <v/>
      </c>
      <c r="N626" s="9">
        <v>1.5096615810283875E-2</v>
      </c>
      <c r="O626" s="9" t="str">
        <v/>
      </c>
      <c r="P626" s="9" t="str">
        <v/>
      </c>
      <c r="Q626" s="9" t="str">
        <v/>
      </c>
      <c r="R626" s="20">
        <v>1.2499999999999956E-2</v>
      </c>
      <c r="S626" s="10">
        <v>18.2</v>
      </c>
      <c r="T626" s="10" t="str">
        <v/>
      </c>
      <c r="U626" s="41"/>
      <c r="V626" s="98" t="str">
        <v/>
      </c>
      <c r="W626" s="98" t="str">
        <v/>
      </c>
      <c r="X626" s="98" t="str">
        <v/>
      </c>
      <c r="Y626" s="98" t="str">
        <v/>
      </c>
      <c r="Z626" s="98" t="str">
        <v/>
      </c>
      <c r="AA626" s="102" t="str">
        <v/>
      </c>
      <c r="AB626" s="41"/>
    </row>
    <row r="627" spans="1:28" ht="12.75" customHeight="1" x14ac:dyDescent="0.2">
      <c r="A627" s="6">
        <v>23682</v>
      </c>
      <c r="B627" s="7">
        <v>1.2269938650306678E-2</v>
      </c>
      <c r="C627" s="7" t="str">
        <v/>
      </c>
      <c r="D627" s="7">
        <v>1.67045425089416E-2</v>
      </c>
      <c r="E627" s="7">
        <v>1.2582574157154136E-2</v>
      </c>
      <c r="F627" s="7">
        <v>1.5125085280141226E-2</v>
      </c>
      <c r="G627" s="7">
        <v>3.0201380695403124E-2</v>
      </c>
      <c r="H627" s="7">
        <v>1.298701298701288E-2</v>
      </c>
      <c r="I627" s="8">
        <v>16.5</v>
      </c>
      <c r="J627" s="8" t="str">
        <v/>
      </c>
      <c r="K627" s="41"/>
      <c r="L627" s="9">
        <v>1.6759776536312998E-2</v>
      </c>
      <c r="M627" s="9" t="str">
        <v/>
      </c>
      <c r="N627" s="9">
        <v>1.5096615810283875E-2</v>
      </c>
      <c r="O627" s="9" t="str">
        <v/>
      </c>
      <c r="P627" s="9" t="str">
        <v/>
      </c>
      <c r="Q627" s="9" t="str">
        <v/>
      </c>
      <c r="R627" s="20">
        <v>1.2461059190031154E-2</v>
      </c>
      <c r="S627" s="10">
        <v>18.2</v>
      </c>
      <c r="T627" s="10" t="str">
        <v/>
      </c>
      <c r="U627" s="41"/>
      <c r="V627" s="98" t="str">
        <v/>
      </c>
      <c r="W627" s="98" t="str">
        <v/>
      </c>
      <c r="X627" s="98" t="str">
        <v/>
      </c>
      <c r="Y627" s="98" t="str">
        <v/>
      </c>
      <c r="Z627" s="98" t="str">
        <v/>
      </c>
      <c r="AA627" s="102" t="str">
        <v/>
      </c>
      <c r="AB627" s="41"/>
    </row>
    <row r="628" spans="1:28" ht="12.75" customHeight="1" x14ac:dyDescent="0.2">
      <c r="A628" s="6">
        <v>23712</v>
      </c>
      <c r="B628" s="7">
        <v>1.8404907975460238E-2</v>
      </c>
      <c r="C628" s="7" t="str">
        <v/>
      </c>
      <c r="D628" s="7">
        <v>1.8754355603429751E-2</v>
      </c>
      <c r="E628" s="7">
        <v>1.3806982299184423E-2</v>
      </c>
      <c r="F628" s="7">
        <v>1.6456734321607103E-2</v>
      </c>
      <c r="G628" s="7">
        <v>3.1082174868012791E-2</v>
      </c>
      <c r="H628" s="7">
        <v>9.7087378640776656E-3</v>
      </c>
      <c r="I628" s="8">
        <v>16.600000000000001</v>
      </c>
      <c r="J628" s="8" t="str">
        <v/>
      </c>
      <c r="K628" s="41"/>
      <c r="L628" s="9">
        <v>2.2346368715083997E-2</v>
      </c>
      <c r="M628" s="9" t="str">
        <v/>
      </c>
      <c r="N628" s="9">
        <v>1.6952372438232555E-2</v>
      </c>
      <c r="O628" s="9" t="str">
        <v/>
      </c>
      <c r="P628" s="9" t="str">
        <v/>
      </c>
      <c r="Q628" s="9" t="str">
        <v/>
      </c>
      <c r="R628" s="20">
        <v>1.2461059190031154E-2</v>
      </c>
      <c r="S628" s="10">
        <v>18.3</v>
      </c>
      <c r="T628" s="10" t="str">
        <v/>
      </c>
      <c r="U628" s="41"/>
      <c r="V628" s="98" t="str">
        <v/>
      </c>
      <c r="W628" s="98" t="str">
        <v/>
      </c>
      <c r="X628" s="98" t="str">
        <v/>
      </c>
      <c r="Y628" s="98" t="str">
        <v/>
      </c>
      <c r="Z628" s="98" t="str">
        <v/>
      </c>
      <c r="AA628" s="102" t="str">
        <v/>
      </c>
      <c r="AB628" s="41"/>
    </row>
    <row r="629" spans="1:28" ht="12.75" customHeight="1" x14ac:dyDescent="0.2">
      <c r="A629" s="6">
        <v>23743</v>
      </c>
      <c r="B629" s="7">
        <v>1.8404907975460238E-2</v>
      </c>
      <c r="C629" s="7" t="str">
        <v/>
      </c>
      <c r="D629" s="7">
        <v>1.8754355603429751E-2</v>
      </c>
      <c r="E629" s="7">
        <v>1.3806982299184423E-2</v>
      </c>
      <c r="F629" s="7">
        <v>1.6456734321607103E-2</v>
      </c>
      <c r="G629" s="7">
        <v>3.1082174868012791E-2</v>
      </c>
      <c r="H629" s="7">
        <v>9.7087378640776656E-3</v>
      </c>
      <c r="I629" s="8">
        <v>16.600000000000001</v>
      </c>
      <c r="J629" s="8" t="str">
        <v/>
      </c>
      <c r="K629" s="41"/>
      <c r="L629" s="9">
        <v>2.7932960893854775E-2</v>
      </c>
      <c r="M629" s="9" t="str">
        <v/>
      </c>
      <c r="N629" s="9">
        <v>1.8801380823012748E-2</v>
      </c>
      <c r="O629" s="9" t="str">
        <v/>
      </c>
      <c r="P629" s="9" t="str">
        <v/>
      </c>
      <c r="Q629" s="9" t="str">
        <v/>
      </c>
      <c r="R629" s="20">
        <v>1.5576323987538832E-2</v>
      </c>
      <c r="S629" s="10">
        <v>18.399999999999999</v>
      </c>
      <c r="T629" s="10" t="str">
        <v/>
      </c>
      <c r="U629" s="41"/>
      <c r="V629" s="98" t="str">
        <v/>
      </c>
      <c r="W629" s="98" t="str">
        <v/>
      </c>
      <c r="X629" s="98" t="str">
        <v/>
      </c>
      <c r="Y629" s="98" t="str">
        <v/>
      </c>
      <c r="Z629" s="98" t="str">
        <v/>
      </c>
      <c r="AA629" s="102" t="str">
        <v/>
      </c>
      <c r="AB629" s="41"/>
    </row>
    <row r="630" spans="1:28" ht="12.75" customHeight="1" x14ac:dyDescent="0.2">
      <c r="A630" s="6">
        <v>23774</v>
      </c>
      <c r="B630" s="7">
        <v>1.8404907975460238E-2</v>
      </c>
      <c r="C630" s="7" t="str">
        <v/>
      </c>
      <c r="D630" s="7">
        <v>1.8754355603429751E-2</v>
      </c>
      <c r="E630" s="7">
        <v>1.3806982299184423E-2</v>
      </c>
      <c r="F630" s="7">
        <v>1.6456734321607103E-2</v>
      </c>
      <c r="G630" s="7">
        <v>3.0512667750148603E-2</v>
      </c>
      <c r="H630" s="7">
        <v>9.7087378640776656E-3</v>
      </c>
      <c r="I630" s="8">
        <v>16.600000000000001</v>
      </c>
      <c r="J630" s="8" t="str">
        <v/>
      </c>
      <c r="K630" s="41"/>
      <c r="L630" s="9">
        <v>2.2222222222222143E-2</v>
      </c>
      <c r="M630" s="9" t="str">
        <v/>
      </c>
      <c r="N630" s="9">
        <v>1.8801380823012748E-2</v>
      </c>
      <c r="O630" s="9" t="str">
        <v/>
      </c>
      <c r="P630" s="9" t="str">
        <v/>
      </c>
      <c r="Q630" s="9" t="str">
        <v/>
      </c>
      <c r="R630" s="20">
        <v>1.5576323987538832E-2</v>
      </c>
      <c r="S630" s="10">
        <v>18.399999999999999</v>
      </c>
      <c r="T630" s="10" t="str">
        <v/>
      </c>
      <c r="U630" s="41"/>
      <c r="V630" s="98" t="str">
        <v/>
      </c>
      <c r="W630" s="98" t="str">
        <v/>
      </c>
      <c r="X630" s="98" t="str">
        <v/>
      </c>
      <c r="Y630" s="98" t="str">
        <v/>
      </c>
      <c r="Z630" s="98" t="str">
        <v/>
      </c>
      <c r="AA630" s="102" t="str">
        <v/>
      </c>
      <c r="AB630" s="41"/>
    </row>
    <row r="631" spans="1:28" ht="12.75" customHeight="1" x14ac:dyDescent="0.2">
      <c r="A631" s="6">
        <v>23802</v>
      </c>
      <c r="B631" s="7">
        <v>1.8404907975460238E-2</v>
      </c>
      <c r="C631" s="7" t="str">
        <v/>
      </c>
      <c r="D631" s="7">
        <v>1.8754355603429751E-2</v>
      </c>
      <c r="E631" s="7">
        <v>1.5120208182922923E-2</v>
      </c>
      <c r="F631" s="7">
        <v>1.6456734321607103E-2</v>
      </c>
      <c r="G631" s="7">
        <v>3.0512667750148603E-2</v>
      </c>
      <c r="H631" s="7">
        <v>1.2944983818770295E-2</v>
      </c>
      <c r="I631" s="8">
        <v>16.600000000000001</v>
      </c>
      <c r="J631" s="8" t="str">
        <v/>
      </c>
      <c r="K631" s="41"/>
      <c r="L631" s="9">
        <v>2.2222222222222143E-2</v>
      </c>
      <c r="M631" s="9" t="str">
        <v/>
      </c>
      <c r="N631" s="9">
        <v>1.8801380823012748E-2</v>
      </c>
      <c r="O631" s="9" t="str">
        <v/>
      </c>
      <c r="P631" s="9" t="str">
        <v/>
      </c>
      <c r="Q631" s="9" t="str">
        <v/>
      </c>
      <c r="R631" s="20">
        <v>1.2422360248447228E-2</v>
      </c>
      <c r="S631" s="10">
        <v>18.399999999999999</v>
      </c>
      <c r="T631" s="10" t="str">
        <v/>
      </c>
      <c r="U631" s="41"/>
      <c r="V631" s="98" t="str">
        <v/>
      </c>
      <c r="W631" s="98" t="str">
        <v/>
      </c>
      <c r="X631" s="98" t="str">
        <v/>
      </c>
      <c r="Y631" s="98" t="str">
        <v/>
      </c>
      <c r="Z631" s="98" t="str">
        <v/>
      </c>
      <c r="AA631" s="102" t="str">
        <v/>
      </c>
      <c r="AB631" s="41"/>
    </row>
    <row r="632" spans="1:28" ht="12.75" customHeight="1" x14ac:dyDescent="0.2">
      <c r="A632" s="6">
        <v>23833</v>
      </c>
      <c r="B632" s="7">
        <v>1.8292682926829285E-2</v>
      </c>
      <c r="C632" s="7" t="str">
        <v/>
      </c>
      <c r="D632" s="7">
        <v>1.8637815542667857E-2</v>
      </c>
      <c r="E632" s="7">
        <v>1.5025503825248254E-2</v>
      </c>
      <c r="F632" s="7">
        <v>1.7067404048353829E-2</v>
      </c>
      <c r="G632" s="7">
        <v>3.082217841487811E-2</v>
      </c>
      <c r="H632" s="7">
        <v>1.6181229773462702E-2</v>
      </c>
      <c r="I632" s="8">
        <v>16.7</v>
      </c>
      <c r="J632" s="8" t="str">
        <v/>
      </c>
      <c r="K632" s="41"/>
      <c r="L632" s="9">
        <v>2.2222222222222143E-2</v>
      </c>
      <c r="M632" s="9" t="str">
        <v/>
      </c>
      <c r="N632" s="9">
        <v>1.8801380823012748E-2</v>
      </c>
      <c r="O632" s="9" t="str">
        <v/>
      </c>
      <c r="P632" s="9" t="str">
        <v/>
      </c>
      <c r="Q632" s="9" t="str">
        <v/>
      </c>
      <c r="R632" s="20">
        <v>1.552795031055898E-2</v>
      </c>
      <c r="S632" s="10">
        <v>18.399999999999999</v>
      </c>
      <c r="T632" s="10" t="str">
        <v/>
      </c>
      <c r="U632" s="41"/>
      <c r="V632" s="98" t="str">
        <v/>
      </c>
      <c r="W632" s="98" t="str">
        <v/>
      </c>
      <c r="X632" s="98" t="str">
        <v/>
      </c>
      <c r="Y632" s="98" t="str">
        <v/>
      </c>
      <c r="Z632" s="98" t="str">
        <v/>
      </c>
      <c r="AA632" s="102" t="str">
        <v/>
      </c>
      <c r="AB632" s="41"/>
    </row>
    <row r="633" spans="1:28" ht="12.75" customHeight="1" x14ac:dyDescent="0.2">
      <c r="A633" s="6">
        <v>23863</v>
      </c>
      <c r="B633" s="7">
        <v>1.8292682926829285E-2</v>
      </c>
      <c r="C633" s="7" t="str">
        <v/>
      </c>
      <c r="D633" s="7">
        <v>1.8637815542667857E-2</v>
      </c>
      <c r="E633" s="7">
        <v>1.5025503825248254E-2</v>
      </c>
      <c r="F633" s="7">
        <v>1.7067404048353829E-2</v>
      </c>
      <c r="G633" s="7">
        <v>3.082217841487811E-2</v>
      </c>
      <c r="H633" s="7">
        <v>1.6181229773462702E-2</v>
      </c>
      <c r="I633" s="8">
        <v>16.7</v>
      </c>
      <c r="J633" s="8" t="str">
        <v/>
      </c>
      <c r="K633" s="41"/>
      <c r="L633" s="9">
        <v>2.2099447513812098E-2</v>
      </c>
      <c r="M633" s="9" t="str">
        <v/>
      </c>
      <c r="N633" s="9">
        <v>1.8695903921873702E-2</v>
      </c>
      <c r="O633" s="9" t="str">
        <v/>
      </c>
      <c r="P633" s="9" t="str">
        <v/>
      </c>
      <c r="Q633" s="9" t="str">
        <v/>
      </c>
      <c r="R633" s="20">
        <v>1.552795031055898E-2</v>
      </c>
      <c r="S633" s="10">
        <v>18.5</v>
      </c>
      <c r="T633" s="10" t="str">
        <v/>
      </c>
      <c r="U633" s="41"/>
      <c r="V633" s="98" t="str">
        <v/>
      </c>
      <c r="W633" s="98" t="str">
        <v/>
      </c>
      <c r="X633" s="98" t="str">
        <v/>
      </c>
      <c r="Y633" s="98" t="str">
        <v/>
      </c>
      <c r="Z633" s="98" t="str">
        <v/>
      </c>
      <c r="AA633" s="102" t="str">
        <v/>
      </c>
      <c r="AB633" s="41"/>
    </row>
    <row r="634" spans="1:28" ht="12.75" customHeight="1" x14ac:dyDescent="0.2">
      <c r="A634" s="6">
        <v>23894</v>
      </c>
      <c r="B634" s="7">
        <v>3.0487804878048808E-2</v>
      </c>
      <c r="C634" s="7" t="str">
        <v/>
      </c>
      <c r="D634" s="7">
        <v>2.0539597154530798E-2</v>
      </c>
      <c r="E634" s="7">
        <v>1.7445139167336698E-2</v>
      </c>
      <c r="F634" s="7">
        <v>1.8278933891253457E-2</v>
      </c>
      <c r="G634" s="7">
        <v>3.0872475103962849E-2</v>
      </c>
      <c r="H634" s="7">
        <v>1.9354838709677358E-2</v>
      </c>
      <c r="I634" s="8">
        <v>16.899999999999999</v>
      </c>
      <c r="J634" s="8" t="str">
        <v/>
      </c>
      <c r="K634" s="41"/>
      <c r="L634" s="9">
        <v>2.7624309392265234E-2</v>
      </c>
      <c r="M634" s="9" t="str">
        <v/>
      </c>
      <c r="N634" s="9">
        <v>2.0528094747096048E-2</v>
      </c>
      <c r="O634" s="9" t="str">
        <v/>
      </c>
      <c r="P634" s="9" t="str">
        <v/>
      </c>
      <c r="Q634" s="9" t="str">
        <v/>
      </c>
      <c r="R634" s="20">
        <v>1.2383900928792713E-2</v>
      </c>
      <c r="S634" s="10">
        <v>18.600000000000001</v>
      </c>
      <c r="T634" s="10" t="str">
        <v/>
      </c>
      <c r="U634" s="41"/>
      <c r="V634" s="98" t="str">
        <v/>
      </c>
      <c r="W634" s="98" t="str">
        <v/>
      </c>
      <c r="X634" s="98" t="str">
        <v/>
      </c>
      <c r="Y634" s="98" t="str">
        <v/>
      </c>
      <c r="Z634" s="98" t="str">
        <v/>
      </c>
      <c r="AA634" s="102" t="str">
        <v/>
      </c>
      <c r="AB634" s="41"/>
    </row>
    <row r="635" spans="1:28" ht="12.75" customHeight="1" x14ac:dyDescent="0.2">
      <c r="A635" s="6">
        <v>23924</v>
      </c>
      <c r="B635" s="7">
        <v>2.4242424242424176E-2</v>
      </c>
      <c r="C635" s="7" t="str">
        <v/>
      </c>
      <c r="D635" s="7">
        <v>2.0539597154530798E-2</v>
      </c>
      <c r="E635" s="7">
        <v>1.7445139167336698E-2</v>
      </c>
      <c r="F635" s="7">
        <v>1.8278933891253457E-2</v>
      </c>
      <c r="G635" s="7">
        <v>3.0872475103962849E-2</v>
      </c>
      <c r="H635" s="7">
        <v>1.6077170418006492E-2</v>
      </c>
      <c r="I635" s="8">
        <v>16.899999999999999</v>
      </c>
      <c r="J635" s="8" t="str">
        <v/>
      </c>
      <c r="K635" s="41"/>
      <c r="L635" s="9">
        <v>2.7624309392265234E-2</v>
      </c>
      <c r="M635" s="9" t="str">
        <v/>
      </c>
      <c r="N635" s="9">
        <v>2.0528094747096048E-2</v>
      </c>
      <c r="O635" s="9" t="str">
        <v/>
      </c>
      <c r="P635" s="9" t="str">
        <v/>
      </c>
      <c r="Q635" s="9" t="str">
        <v/>
      </c>
      <c r="R635" s="20">
        <v>1.2383900928792713E-2</v>
      </c>
      <c r="S635" s="10">
        <v>18.600000000000001</v>
      </c>
      <c r="T635" s="10" t="str">
        <v/>
      </c>
      <c r="U635" s="41"/>
      <c r="V635" s="98" t="str">
        <v/>
      </c>
      <c r="W635" s="98" t="str">
        <v/>
      </c>
      <c r="X635" s="98" t="str">
        <v/>
      </c>
      <c r="Y635" s="98" t="str">
        <v/>
      </c>
      <c r="Z635" s="98" t="str">
        <v/>
      </c>
      <c r="AA635" s="102" t="str">
        <v/>
      </c>
      <c r="AB635" s="41"/>
    </row>
    <row r="636" spans="1:28" ht="12.75" customHeight="1" x14ac:dyDescent="0.2">
      <c r="A636" s="6">
        <v>23955</v>
      </c>
      <c r="B636" s="7">
        <v>2.4242424242424176E-2</v>
      </c>
      <c r="C636" s="7" t="str">
        <v/>
      </c>
      <c r="D636" s="7">
        <v>1.8409028124130034E-2</v>
      </c>
      <c r="E636" s="7">
        <v>1.7445139167336698E-2</v>
      </c>
      <c r="F636" s="7">
        <v>1.8278933891253457E-2</v>
      </c>
      <c r="G636" s="7">
        <v>3.0872475103962849E-2</v>
      </c>
      <c r="H636" s="7">
        <v>1.9354838709677358E-2</v>
      </c>
      <c r="I636" s="8">
        <v>16.899999999999999</v>
      </c>
      <c r="J636" s="8" t="str">
        <v/>
      </c>
      <c r="K636" s="41"/>
      <c r="L636" s="9">
        <v>2.7624309392265234E-2</v>
      </c>
      <c r="M636" s="9" t="str">
        <v/>
      </c>
      <c r="N636" s="9">
        <v>2.0528094747096048E-2</v>
      </c>
      <c r="O636" s="9" t="str">
        <v/>
      </c>
      <c r="P636" s="9" t="str">
        <v/>
      </c>
      <c r="Q636" s="9" t="str">
        <v/>
      </c>
      <c r="R636" s="20">
        <v>1.552795031055898E-2</v>
      </c>
      <c r="S636" s="10">
        <v>18.600000000000001</v>
      </c>
      <c r="T636" s="10" t="str">
        <v/>
      </c>
      <c r="U636" s="41"/>
      <c r="V636" s="98" t="str">
        <v/>
      </c>
      <c r="W636" s="98" t="str">
        <v/>
      </c>
      <c r="X636" s="98" t="str">
        <v/>
      </c>
      <c r="Y636" s="98" t="str">
        <v/>
      </c>
      <c r="Z636" s="98" t="str">
        <v/>
      </c>
      <c r="AA636" s="102" t="str">
        <v/>
      </c>
      <c r="AB636" s="41"/>
    </row>
    <row r="637" spans="1:28" ht="12.75" customHeight="1" x14ac:dyDescent="0.2">
      <c r="A637" s="6">
        <v>23986</v>
      </c>
      <c r="B637" s="7">
        <v>2.4242424242424176E-2</v>
      </c>
      <c r="C637" s="7" t="str">
        <v/>
      </c>
      <c r="D637" s="7">
        <v>2.0539597154530798E-2</v>
      </c>
      <c r="E637" s="7">
        <v>1.7445139167336698E-2</v>
      </c>
      <c r="F637" s="7">
        <v>1.7559553369760561E-2</v>
      </c>
      <c r="G637" s="7">
        <v>3.0872475103962849E-2</v>
      </c>
      <c r="H637" s="7">
        <v>1.6077170418006492E-2</v>
      </c>
      <c r="I637" s="8">
        <v>16.899999999999999</v>
      </c>
      <c r="J637" s="8" t="str">
        <v/>
      </c>
      <c r="K637" s="41"/>
      <c r="L637" s="9">
        <v>2.7624309392265234E-2</v>
      </c>
      <c r="M637" s="9" t="str">
        <v/>
      </c>
      <c r="N637" s="9">
        <v>2.0528094747096048E-2</v>
      </c>
      <c r="O637" s="9" t="str">
        <v/>
      </c>
      <c r="P637" s="9" t="str">
        <v/>
      </c>
      <c r="Q637" s="9" t="str">
        <v/>
      </c>
      <c r="R637" s="20">
        <v>1.5479876160990669E-2</v>
      </c>
      <c r="S637" s="10">
        <v>18.600000000000001</v>
      </c>
      <c r="T637" s="10" t="str">
        <v/>
      </c>
      <c r="U637" s="41"/>
      <c r="V637" s="98" t="str">
        <v/>
      </c>
      <c r="W637" s="98" t="str">
        <v/>
      </c>
      <c r="X637" s="98" t="str">
        <v/>
      </c>
      <c r="Y637" s="98" t="str">
        <v/>
      </c>
      <c r="Z637" s="98" t="str">
        <v/>
      </c>
      <c r="AA637" s="102" t="str">
        <v/>
      </c>
      <c r="AB637" s="41"/>
    </row>
    <row r="638" spans="1:28" ht="12.75" customHeight="1" x14ac:dyDescent="0.2">
      <c r="A638" s="6">
        <v>24016</v>
      </c>
      <c r="B638" s="7">
        <v>2.4242424242424176E-2</v>
      </c>
      <c r="C638" s="7" t="str">
        <v/>
      </c>
      <c r="D638" s="7">
        <v>1.8409028124130034E-2</v>
      </c>
      <c r="E638" s="7">
        <v>1.4839611635987238E-2</v>
      </c>
      <c r="F638" s="7">
        <v>1.7559553369760561E-2</v>
      </c>
      <c r="G638" s="7">
        <v>3.0872475103962849E-2</v>
      </c>
      <c r="H638" s="7">
        <v>1.9292604501607746E-2</v>
      </c>
      <c r="I638" s="8">
        <v>16.899999999999999</v>
      </c>
      <c r="J638" s="8" t="str">
        <v/>
      </c>
      <c r="K638" s="41"/>
      <c r="L638" s="9">
        <v>2.1978021978022122E-2</v>
      </c>
      <c r="M638" s="9" t="str">
        <v/>
      </c>
      <c r="N638" s="9">
        <v>2.0528094747096048E-2</v>
      </c>
      <c r="O638" s="9" t="str">
        <v/>
      </c>
      <c r="P638" s="9" t="str">
        <v/>
      </c>
      <c r="Q638" s="9" t="str">
        <v/>
      </c>
      <c r="R638" s="20">
        <v>1.5432098765432167E-2</v>
      </c>
      <c r="S638" s="10">
        <v>18.600000000000001</v>
      </c>
      <c r="T638" s="10" t="str">
        <v/>
      </c>
      <c r="U638" s="41"/>
      <c r="V638" s="98" t="str">
        <v/>
      </c>
      <c r="W638" s="98" t="str">
        <v/>
      </c>
      <c r="X638" s="98" t="str">
        <v/>
      </c>
      <c r="Y638" s="98" t="str">
        <v/>
      </c>
      <c r="Z638" s="98" t="str">
        <v/>
      </c>
      <c r="AA638" s="102" t="str">
        <v/>
      </c>
      <c r="AB638" s="41"/>
    </row>
    <row r="639" spans="1:28" ht="12.75" customHeight="1" x14ac:dyDescent="0.2">
      <c r="A639" s="6">
        <v>24047</v>
      </c>
      <c r="B639" s="7">
        <v>3.0303030303030276E-2</v>
      </c>
      <c r="C639" s="7" t="str">
        <v/>
      </c>
      <c r="D639" s="7">
        <v>2.0413775479336982E-2</v>
      </c>
      <c r="E639" s="7">
        <v>1.6037772721183563E-2</v>
      </c>
      <c r="F639" s="7">
        <v>1.8160062355424778E-2</v>
      </c>
      <c r="G639" s="7">
        <v>3.117661301757102E-2</v>
      </c>
      <c r="H639" s="7">
        <v>1.6025641025640969E-2</v>
      </c>
      <c r="I639" s="8">
        <v>17</v>
      </c>
      <c r="J639" s="8" t="str">
        <v/>
      </c>
      <c r="K639" s="41"/>
      <c r="L639" s="9">
        <v>2.7472527472527375E-2</v>
      </c>
      <c r="M639" s="9" t="str">
        <v/>
      </c>
      <c r="N639" s="9">
        <v>2.0413775479336982E-2</v>
      </c>
      <c r="O639" s="9" t="str">
        <v/>
      </c>
      <c r="P639" s="9" t="str">
        <v/>
      </c>
      <c r="Q639" s="9" t="str">
        <v/>
      </c>
      <c r="R639" s="20">
        <v>1.2307692307692353E-2</v>
      </c>
      <c r="S639" s="10">
        <v>18.7</v>
      </c>
      <c r="T639" s="10" t="str">
        <v/>
      </c>
      <c r="U639" s="41"/>
      <c r="V639" s="98" t="str">
        <v/>
      </c>
      <c r="W639" s="98" t="str">
        <v/>
      </c>
      <c r="X639" s="98" t="str">
        <v/>
      </c>
      <c r="Y639" s="98" t="str">
        <v/>
      </c>
      <c r="Z639" s="98" t="str">
        <v/>
      </c>
      <c r="AA639" s="102" t="str">
        <v/>
      </c>
      <c r="AB639" s="41"/>
    </row>
    <row r="640" spans="1:28" ht="12.75" customHeight="1" x14ac:dyDescent="0.2">
      <c r="A640" s="6">
        <v>24077</v>
      </c>
      <c r="B640" s="7">
        <v>3.0120481927710774E-2</v>
      </c>
      <c r="C640" s="7" t="str">
        <v/>
      </c>
      <c r="D640" s="7">
        <v>2.2410676415067554E-2</v>
      </c>
      <c r="E640" s="7">
        <v>1.7230308602011801E-2</v>
      </c>
      <c r="F640" s="7">
        <v>1.8757400550031944E-2</v>
      </c>
      <c r="G640" s="7">
        <v>3.1479056062611477E-2</v>
      </c>
      <c r="H640" s="7">
        <v>1.9230769230769384E-2</v>
      </c>
      <c r="I640" s="8">
        <v>17.100000000000001</v>
      </c>
      <c r="J640" s="8" t="str">
        <v/>
      </c>
      <c r="K640" s="41"/>
      <c r="L640" s="9">
        <v>2.732240437158473E-2</v>
      </c>
      <c r="M640" s="9" t="str">
        <v/>
      </c>
      <c r="N640" s="9">
        <v>2.2229462182910442E-2</v>
      </c>
      <c r="O640" s="9" t="str">
        <v/>
      </c>
      <c r="P640" s="9" t="str">
        <v/>
      </c>
      <c r="Q640" s="9" t="str">
        <v/>
      </c>
      <c r="R640" s="20">
        <v>1.538461538461533E-2</v>
      </c>
      <c r="S640" s="10">
        <v>18.8</v>
      </c>
      <c r="T640" s="10" t="str">
        <v/>
      </c>
      <c r="U640" s="41"/>
      <c r="V640" s="98" t="str">
        <v/>
      </c>
      <c r="W640" s="98" t="str">
        <v/>
      </c>
      <c r="X640" s="98" t="str">
        <v/>
      </c>
      <c r="Y640" s="98" t="str">
        <v/>
      </c>
      <c r="Z640" s="98" t="str">
        <v/>
      </c>
      <c r="AA640" s="102" t="str">
        <v/>
      </c>
      <c r="AB640" s="41"/>
    </row>
    <row r="641" spans="1:28" ht="12.75" customHeight="1" x14ac:dyDescent="0.2">
      <c r="A641" s="6">
        <v>24108</v>
      </c>
      <c r="B641" s="7">
        <v>3.0120481927710774E-2</v>
      </c>
      <c r="C641" s="7" t="str">
        <v/>
      </c>
      <c r="D641" s="7">
        <v>2.2410676415067554E-2</v>
      </c>
      <c r="E641" s="7">
        <v>1.7230308602011801E-2</v>
      </c>
      <c r="F641" s="7">
        <v>1.8757400550031944E-2</v>
      </c>
      <c r="G641" s="7">
        <v>3.1479056062611477E-2</v>
      </c>
      <c r="H641" s="7">
        <v>1.9230769230769384E-2</v>
      </c>
      <c r="I641" s="8">
        <v>17.100000000000001</v>
      </c>
      <c r="J641" s="8" t="str">
        <v/>
      </c>
      <c r="K641" s="41"/>
      <c r="L641" s="9">
        <v>2.7173913043478271E-2</v>
      </c>
      <c r="M641" s="9" t="str">
        <v/>
      </c>
      <c r="N641" s="9">
        <v>2.4038721643297567E-2</v>
      </c>
      <c r="O641" s="9">
        <v>1.7848498246341382E-2</v>
      </c>
      <c r="P641" s="9" t="str">
        <v/>
      </c>
      <c r="Q641" s="9" t="str">
        <v/>
      </c>
      <c r="R641" s="20">
        <v>9.2024539877300082E-3</v>
      </c>
      <c r="S641" s="10">
        <v>18.899999999999999</v>
      </c>
      <c r="T641" s="10" t="str">
        <v/>
      </c>
      <c r="U641" s="41"/>
      <c r="V641" s="98" t="str">
        <v/>
      </c>
      <c r="W641" s="98" t="str">
        <v/>
      </c>
      <c r="X641" s="98" t="str">
        <v/>
      </c>
      <c r="Y641" s="98" t="str">
        <v/>
      </c>
      <c r="Z641" s="98" t="str">
        <v/>
      </c>
      <c r="AA641" s="102" t="str">
        <v/>
      </c>
      <c r="AB641" s="41"/>
    </row>
    <row r="642" spans="1:28" ht="12.75" customHeight="1" x14ac:dyDescent="0.2">
      <c r="A642" s="6">
        <v>24139</v>
      </c>
      <c r="B642" s="7">
        <v>3.6144578313252795E-2</v>
      </c>
      <c r="C642" s="7" t="str">
        <v/>
      </c>
      <c r="D642" s="7">
        <v>2.4399807259133155E-2</v>
      </c>
      <c r="E642" s="7">
        <v>1.8417278353529687E-2</v>
      </c>
      <c r="F642" s="7">
        <v>2.0072250533066827E-2</v>
      </c>
      <c r="G642" s="7">
        <v>3.1779823513164773E-2</v>
      </c>
      <c r="H642" s="7">
        <v>2.5641025641025772E-2</v>
      </c>
      <c r="I642" s="8">
        <v>17.2</v>
      </c>
      <c r="J642" s="8" t="str">
        <v/>
      </c>
      <c r="K642" s="41"/>
      <c r="L642" s="9">
        <v>2.7173913043478271E-2</v>
      </c>
      <c r="M642" s="9" t="str">
        <v/>
      </c>
      <c r="N642" s="9">
        <v>2.4038721643297567E-2</v>
      </c>
      <c r="O642" s="9">
        <v>1.7848498246341382E-2</v>
      </c>
      <c r="P642" s="9" t="str">
        <v/>
      </c>
      <c r="Q642" s="9" t="str">
        <v/>
      </c>
      <c r="R642" s="20">
        <v>1.2269938650306678E-2</v>
      </c>
      <c r="S642" s="10">
        <v>18.899999999999999</v>
      </c>
      <c r="T642" s="10" t="str">
        <v/>
      </c>
      <c r="U642" s="41"/>
      <c r="V642" s="98" t="str">
        <v/>
      </c>
      <c r="W642" s="98" t="str">
        <v/>
      </c>
      <c r="X642" s="98" t="str">
        <v/>
      </c>
      <c r="Y642" s="98" t="str">
        <v/>
      </c>
      <c r="Z642" s="98" t="str">
        <v/>
      </c>
      <c r="AA642" s="102" t="str">
        <v/>
      </c>
      <c r="AB642" s="41"/>
    </row>
    <row r="643" spans="1:28" ht="12.75" customHeight="1" x14ac:dyDescent="0.2">
      <c r="A643" s="6">
        <v>24167</v>
      </c>
      <c r="B643" s="7">
        <v>4.2168674698795039E-2</v>
      </c>
      <c r="C643" s="7" t="str">
        <v/>
      </c>
      <c r="D643" s="7">
        <v>2.6381243158241752E-2</v>
      </c>
      <c r="E643" s="7">
        <v>1.9598740091326672E-2</v>
      </c>
      <c r="F643" s="7">
        <v>2.0663769860144177E-2</v>
      </c>
      <c r="G643" s="7">
        <v>3.2078934313644281E-2</v>
      </c>
      <c r="H643" s="7">
        <v>2.5559105431310014E-2</v>
      </c>
      <c r="I643" s="8">
        <v>17.3</v>
      </c>
      <c r="J643" s="8" t="str">
        <v/>
      </c>
      <c r="K643" s="41"/>
      <c r="L643" s="9">
        <v>2.7173913043478271E-2</v>
      </c>
      <c r="M643" s="9" t="str">
        <v/>
      </c>
      <c r="N643" s="9">
        <v>2.4038721643297567E-2</v>
      </c>
      <c r="O643" s="9">
        <v>1.7848498246341382E-2</v>
      </c>
      <c r="P643" s="9" t="str">
        <v/>
      </c>
      <c r="Q643" s="9" t="str">
        <v/>
      </c>
      <c r="R643" s="20">
        <v>1.5337423312883347E-2</v>
      </c>
      <c r="S643" s="10">
        <v>18.899999999999999</v>
      </c>
      <c r="T643" s="10" t="str">
        <v/>
      </c>
      <c r="U643" s="41"/>
      <c r="V643" s="98" t="str">
        <v/>
      </c>
      <c r="W643" s="98" t="str">
        <v/>
      </c>
      <c r="X643" s="98" t="str">
        <v/>
      </c>
      <c r="Y643" s="98" t="str">
        <v/>
      </c>
      <c r="Z643" s="98" t="str">
        <v/>
      </c>
      <c r="AA643" s="102" t="str">
        <v/>
      </c>
      <c r="AB643" s="41"/>
    </row>
    <row r="644" spans="1:28" ht="12.75" customHeight="1" x14ac:dyDescent="0.2">
      <c r="A644" s="6">
        <v>24198</v>
      </c>
      <c r="B644" s="7">
        <v>4.1916167664670656E-2</v>
      </c>
      <c r="C644" s="7" t="str">
        <v/>
      </c>
      <c r="D644" s="7">
        <v>2.8355058102981667E-2</v>
      </c>
      <c r="E644" s="7">
        <v>2.0774750992551105E-2</v>
      </c>
      <c r="F644" s="7">
        <v>2.1252219884918766E-2</v>
      </c>
      <c r="G644" s="7">
        <v>3.2376407086304182E-2</v>
      </c>
      <c r="H644" s="7">
        <v>2.8662420382165488E-2</v>
      </c>
      <c r="I644" s="8">
        <v>17.399999999999999</v>
      </c>
      <c r="J644" s="8" t="str">
        <v/>
      </c>
      <c r="K644" s="41"/>
      <c r="L644" s="9">
        <v>3.2608695652174058E-2</v>
      </c>
      <c r="M644" s="9" t="str">
        <v/>
      </c>
      <c r="N644" s="9">
        <v>2.3906055632392009E-2</v>
      </c>
      <c r="O644" s="9">
        <v>1.8923314262171864E-2</v>
      </c>
      <c r="P644" s="9" t="str">
        <v/>
      </c>
      <c r="Q644" s="9" t="str">
        <v/>
      </c>
      <c r="R644" s="20">
        <v>1.8348623853210899E-2</v>
      </c>
      <c r="S644" s="10">
        <v>19</v>
      </c>
      <c r="T644" s="10" t="str">
        <v/>
      </c>
      <c r="U644" s="41"/>
      <c r="V644" s="98" t="str">
        <v/>
      </c>
      <c r="W644" s="98" t="str">
        <v/>
      </c>
      <c r="X644" s="98" t="str">
        <v/>
      </c>
      <c r="Y644" s="98" t="str">
        <v/>
      </c>
      <c r="Z644" s="98" t="str">
        <v/>
      </c>
      <c r="AA644" s="102" t="str">
        <v/>
      </c>
      <c r="AB644" s="41"/>
    </row>
    <row r="645" spans="1:28" ht="12.75" customHeight="1" x14ac:dyDescent="0.2">
      <c r="A645" s="6">
        <v>24228</v>
      </c>
      <c r="B645" s="7">
        <v>4.1916167664670656E-2</v>
      </c>
      <c r="C645" s="7" t="str">
        <v/>
      </c>
      <c r="D645" s="7">
        <v>2.8355058102981667E-2</v>
      </c>
      <c r="E645" s="7">
        <v>2.0774750992551105E-2</v>
      </c>
      <c r="F645" s="7">
        <v>2.1252219884918766E-2</v>
      </c>
      <c r="G645" s="7">
        <v>3.2376407086304182E-2</v>
      </c>
      <c r="H645" s="7">
        <v>2.8662420382165488E-2</v>
      </c>
      <c r="I645" s="8">
        <v>17.399999999999999</v>
      </c>
      <c r="J645" s="8" t="str">
        <v/>
      </c>
      <c r="K645" s="41"/>
      <c r="L645" s="9">
        <v>3.2432432432432545E-2</v>
      </c>
      <c r="M645" s="9" t="str">
        <v/>
      </c>
      <c r="N645" s="9">
        <v>2.3774846440706154E-2</v>
      </c>
      <c r="O645" s="9">
        <v>1.8818503250172647E-2</v>
      </c>
      <c r="P645" s="9" t="str">
        <v/>
      </c>
      <c r="Q645" s="9" t="str">
        <v/>
      </c>
      <c r="R645" s="20">
        <v>2.1406727828745975E-2</v>
      </c>
      <c r="S645" s="10">
        <v>19.100000000000001</v>
      </c>
      <c r="T645" s="10" t="str">
        <v/>
      </c>
      <c r="U645" s="41"/>
      <c r="V645" s="98" t="str">
        <v/>
      </c>
      <c r="W645" s="98" t="str">
        <v/>
      </c>
      <c r="X645" s="98" t="str">
        <v/>
      </c>
      <c r="Y645" s="98" t="str">
        <v/>
      </c>
      <c r="Z645" s="98" t="str">
        <v/>
      </c>
      <c r="AA645" s="102" t="str">
        <v/>
      </c>
      <c r="AB645" s="41"/>
    </row>
    <row r="646" spans="1:28" ht="12.75" customHeight="1" x14ac:dyDescent="0.2">
      <c r="A646" s="6">
        <v>24259</v>
      </c>
      <c r="B646" s="7">
        <v>3.5502958579881838E-2</v>
      </c>
      <c r="C646" s="7" t="str">
        <v/>
      </c>
      <c r="D646" s="7">
        <v>3.0321324952139239E-2</v>
      </c>
      <c r="E646" s="7">
        <v>2.1945367316357878E-2</v>
      </c>
      <c r="F646" s="7">
        <v>2.0399415393458131E-2</v>
      </c>
      <c r="G646" s="7">
        <v>3.1562413882381346E-2</v>
      </c>
      <c r="H646" s="7">
        <v>2.5316455696202445E-2</v>
      </c>
      <c r="I646" s="8">
        <v>17.5</v>
      </c>
      <c r="J646" s="8" t="str">
        <v/>
      </c>
      <c r="K646" s="41"/>
      <c r="L646" s="9">
        <v>2.6881720430107503E-2</v>
      </c>
      <c r="M646" s="9" t="str">
        <v/>
      </c>
      <c r="N646" s="9">
        <v>2.3774846440706154E-2</v>
      </c>
      <c r="O646" s="9">
        <v>1.9993614221851752E-2</v>
      </c>
      <c r="P646" s="9" t="str">
        <v/>
      </c>
      <c r="Q646" s="9" t="str">
        <v/>
      </c>
      <c r="R646" s="20">
        <v>2.4464831804281273E-2</v>
      </c>
      <c r="S646" s="10">
        <v>19.100000000000001</v>
      </c>
      <c r="T646" s="10" t="str">
        <v/>
      </c>
      <c r="U646" s="41"/>
      <c r="V646" s="98" t="str">
        <v/>
      </c>
      <c r="W646" s="98" t="str">
        <v/>
      </c>
      <c r="X646" s="98" t="str">
        <v/>
      </c>
      <c r="Y646" s="98" t="str">
        <v/>
      </c>
      <c r="Z646" s="98" t="str">
        <v/>
      </c>
      <c r="AA646" s="102" t="str">
        <v/>
      </c>
      <c r="AB646" s="41"/>
    </row>
    <row r="647" spans="1:28" ht="12.75" customHeight="1" x14ac:dyDescent="0.2">
      <c r="A647" s="6">
        <v>24289</v>
      </c>
      <c r="B647" s="7">
        <v>3.5502958579881838E-2</v>
      </c>
      <c r="C647" s="7" t="str">
        <v/>
      </c>
      <c r="D647" s="7">
        <v>2.6063750248796369E-2</v>
      </c>
      <c r="E647" s="7">
        <v>2.1945367316357878E-2</v>
      </c>
      <c r="F647" s="7">
        <v>1.9688580491271868E-2</v>
      </c>
      <c r="G647" s="7">
        <v>3.1016752938956449E-2</v>
      </c>
      <c r="H647" s="7">
        <v>2.8481012658227778E-2</v>
      </c>
      <c r="I647" s="8">
        <v>17.5</v>
      </c>
      <c r="J647" s="8" t="str">
        <v/>
      </c>
      <c r="K647" s="41"/>
      <c r="L647" s="9">
        <v>2.6881720430107503E-2</v>
      </c>
      <c r="M647" s="9" t="str">
        <v/>
      </c>
      <c r="N647" s="9">
        <v>2.3774846440706154E-2</v>
      </c>
      <c r="O647" s="9">
        <v>2.1176904660471063E-2</v>
      </c>
      <c r="P647" s="9" t="str">
        <v/>
      </c>
      <c r="Q647" s="9" t="str">
        <v/>
      </c>
      <c r="R647" s="20">
        <v>2.7522935779816571E-2</v>
      </c>
      <c r="S647" s="10">
        <v>19.100000000000001</v>
      </c>
      <c r="T647" s="10" t="str">
        <v/>
      </c>
      <c r="U647" s="41"/>
      <c r="V647" s="98" t="str">
        <v/>
      </c>
      <c r="W647" s="98" t="str">
        <v/>
      </c>
      <c r="X647" s="98" t="str">
        <v/>
      </c>
      <c r="Y647" s="98" t="str">
        <v/>
      </c>
      <c r="Z647" s="98" t="str">
        <v/>
      </c>
      <c r="AA647" s="102" t="str">
        <v/>
      </c>
      <c r="AB647" s="41"/>
    </row>
    <row r="648" spans="1:28" ht="12.75" customHeight="1" x14ac:dyDescent="0.2">
      <c r="A648" s="6">
        <v>24320</v>
      </c>
      <c r="B648" s="7">
        <v>4.1420118343195478E-2</v>
      </c>
      <c r="C648" s="7" t="str">
        <v/>
      </c>
      <c r="D648" s="7">
        <v>2.5907853601236264E-2</v>
      </c>
      <c r="E648" s="7">
        <v>2.31106444237974E-2</v>
      </c>
      <c r="F648" s="7">
        <v>1.956393916178456E-2</v>
      </c>
      <c r="G648" s="7">
        <v>3.0770715782200808E-2</v>
      </c>
      <c r="H648" s="7">
        <v>3.4810126582278444E-2</v>
      </c>
      <c r="I648" s="8">
        <v>17.600000000000001</v>
      </c>
      <c r="J648" s="8" t="str">
        <v/>
      </c>
      <c r="K648" s="41"/>
      <c r="L648" s="9">
        <v>2.6881720430107503E-2</v>
      </c>
      <c r="M648" s="9" t="str">
        <v/>
      </c>
      <c r="N648" s="9">
        <v>2.3774846440706154E-2</v>
      </c>
      <c r="O648" s="9">
        <v>2.1176904660471063E-2</v>
      </c>
      <c r="P648" s="9" t="str">
        <v/>
      </c>
      <c r="Q648" s="9" t="str">
        <v/>
      </c>
      <c r="R648" s="20">
        <v>3.0581039755351647E-2</v>
      </c>
      <c r="S648" s="10">
        <v>19.100000000000001</v>
      </c>
      <c r="T648" s="10" t="str">
        <v/>
      </c>
      <c r="U648" s="41"/>
      <c r="V648" s="98" t="str">
        <v/>
      </c>
      <c r="W648" s="98" t="str">
        <v/>
      </c>
      <c r="X648" s="98" t="str">
        <v/>
      </c>
      <c r="Y648" s="98" t="str">
        <v/>
      </c>
      <c r="Z648" s="98" t="str">
        <v/>
      </c>
      <c r="AA648" s="102" t="str">
        <v/>
      </c>
      <c r="AB648" s="41"/>
    </row>
    <row r="649" spans="1:28" ht="12.75" customHeight="1" x14ac:dyDescent="0.2">
      <c r="A649" s="6">
        <v>24351</v>
      </c>
      <c r="B649" s="7">
        <v>4.1420118343195478E-2</v>
      </c>
      <c r="C649" s="7" t="str">
        <v/>
      </c>
      <c r="D649" s="7">
        <v>2.8014446485053801E-2</v>
      </c>
      <c r="E649" s="7">
        <v>2.31106444237974E-2</v>
      </c>
      <c r="F649" s="7">
        <v>2.0269766762328834E-2</v>
      </c>
      <c r="G649" s="7">
        <v>3.0770715782200808E-2</v>
      </c>
      <c r="H649" s="7">
        <v>3.4810126582278444E-2</v>
      </c>
      <c r="I649" s="8">
        <v>17.600000000000001</v>
      </c>
      <c r="J649" s="8" t="str">
        <v/>
      </c>
      <c r="K649" s="41"/>
      <c r="L649" s="9">
        <v>3.2258064516129004E-2</v>
      </c>
      <c r="M649" s="9" t="str">
        <v/>
      </c>
      <c r="N649" s="9">
        <v>2.5558429918348891E-2</v>
      </c>
      <c r="O649" s="9">
        <v>1.9883101710944429E-2</v>
      </c>
      <c r="P649" s="9" t="str">
        <v/>
      </c>
      <c r="Q649" s="9" t="str">
        <v/>
      </c>
      <c r="R649" s="20">
        <v>3.0487804878048808E-2</v>
      </c>
      <c r="S649" s="10">
        <v>19.2</v>
      </c>
      <c r="T649" s="10" t="str">
        <v/>
      </c>
      <c r="U649" s="41"/>
      <c r="V649" s="98" t="str">
        <v/>
      </c>
      <c r="W649" s="98" t="str">
        <v/>
      </c>
      <c r="X649" s="98" t="str">
        <v/>
      </c>
      <c r="Y649" s="98" t="str">
        <v/>
      </c>
      <c r="Z649" s="98" t="str">
        <v/>
      </c>
      <c r="AA649" s="102" t="str">
        <v/>
      </c>
      <c r="AB649" s="41"/>
    </row>
    <row r="650" spans="1:28" ht="12.75" customHeight="1" x14ac:dyDescent="0.2">
      <c r="A650" s="6">
        <v>24381</v>
      </c>
      <c r="B650" s="7">
        <v>4.1420118343195478E-2</v>
      </c>
      <c r="C650" s="7" t="str">
        <v/>
      </c>
      <c r="D650" s="7">
        <v>2.8014446485053801E-2</v>
      </c>
      <c r="E650" s="7">
        <v>2.31106444237974E-2</v>
      </c>
      <c r="F650" s="7">
        <v>1.956393916178456E-2</v>
      </c>
      <c r="G650" s="7">
        <v>3.0236771252476258E-2</v>
      </c>
      <c r="H650" s="7">
        <v>3.7854889589905349E-2</v>
      </c>
      <c r="I650" s="8">
        <v>17.600000000000001</v>
      </c>
      <c r="J650" s="8" t="str">
        <v/>
      </c>
      <c r="K650" s="41"/>
      <c r="L650" s="9">
        <v>3.2258064516129004E-2</v>
      </c>
      <c r="M650" s="9" t="str">
        <v/>
      </c>
      <c r="N650" s="9">
        <v>2.5558429918348891E-2</v>
      </c>
      <c r="O650" s="9">
        <v>1.9883101710944429E-2</v>
      </c>
      <c r="P650" s="9" t="str">
        <v/>
      </c>
      <c r="Q650" s="9" t="str">
        <v/>
      </c>
      <c r="R650" s="20">
        <v>3.3434650455927084E-2</v>
      </c>
      <c r="S650" s="10">
        <v>19.2</v>
      </c>
      <c r="T650" s="10" t="str">
        <v/>
      </c>
      <c r="U650" s="41"/>
      <c r="V650" s="98" t="str">
        <v/>
      </c>
      <c r="W650" s="98" t="str">
        <v/>
      </c>
      <c r="X650" s="98" t="str">
        <v/>
      </c>
      <c r="Y650" s="98" t="str">
        <v/>
      </c>
      <c r="Z650" s="98" t="str">
        <v/>
      </c>
      <c r="AA650" s="102" t="str">
        <v/>
      </c>
      <c r="AB650" s="41"/>
    </row>
    <row r="651" spans="1:28" ht="12.75" customHeight="1" x14ac:dyDescent="0.2">
      <c r="A651" s="6">
        <v>24412</v>
      </c>
      <c r="B651" s="7">
        <v>3.529411764705892E-2</v>
      </c>
      <c r="C651" s="7" t="str">
        <v/>
      </c>
      <c r="D651" s="7">
        <v>2.5907853601236264E-2</v>
      </c>
      <c r="E651" s="7">
        <v>2.31106444237974E-2</v>
      </c>
      <c r="F651" s="7">
        <v>1.886344592163125E-2</v>
      </c>
      <c r="G651" s="7">
        <v>3.0236771252476258E-2</v>
      </c>
      <c r="H651" s="7">
        <v>3.7854889589905349E-2</v>
      </c>
      <c r="I651" s="8">
        <v>17.600000000000001</v>
      </c>
      <c r="J651" s="8" t="str">
        <v/>
      </c>
      <c r="K651" s="41"/>
      <c r="L651" s="9">
        <v>4.2780748663101553E-2</v>
      </c>
      <c r="M651" s="9" t="str">
        <v/>
      </c>
      <c r="N651" s="9">
        <v>2.8949025346002299E-2</v>
      </c>
      <c r="O651" s="9">
        <v>2.3050501539553681E-2</v>
      </c>
      <c r="P651" s="9" t="str">
        <v/>
      </c>
      <c r="Q651" s="9" t="str">
        <v/>
      </c>
      <c r="R651" s="20">
        <v>3.6474164133738718E-2</v>
      </c>
      <c r="S651" s="10">
        <v>19.5</v>
      </c>
      <c r="T651" s="10" t="str">
        <v/>
      </c>
      <c r="U651" s="41"/>
      <c r="V651" s="98" t="str">
        <v/>
      </c>
      <c r="W651" s="98" t="str">
        <v/>
      </c>
      <c r="X651" s="98" t="str">
        <v/>
      </c>
      <c r="Y651" s="98" t="str">
        <v/>
      </c>
      <c r="Z651" s="98" t="str">
        <v/>
      </c>
      <c r="AA651" s="102" t="str">
        <v/>
      </c>
      <c r="AB651" s="41"/>
    </row>
    <row r="652" spans="1:28" ht="12.75" customHeight="1" x14ac:dyDescent="0.2">
      <c r="A652" s="6">
        <v>24442</v>
      </c>
      <c r="B652" s="7">
        <v>3.5087719298245501E-2</v>
      </c>
      <c r="C652" s="7" t="str">
        <v/>
      </c>
      <c r="D652" s="7">
        <v>2.7847192533806853E-2</v>
      </c>
      <c r="E652" s="7">
        <v>2.427063679716146E-2</v>
      </c>
      <c r="F652" s="7">
        <v>1.9440870769995566E-2</v>
      </c>
      <c r="G652" s="7">
        <v>3.0528665152655732E-2</v>
      </c>
      <c r="H652" s="7">
        <v>3.459119496855334E-2</v>
      </c>
      <c r="I652" s="8">
        <v>17.7</v>
      </c>
      <c r="J652" s="8" t="str">
        <v/>
      </c>
      <c r="K652" s="41"/>
      <c r="L652" s="9">
        <v>3.7234042553191404E-2</v>
      </c>
      <c r="M652" s="9" t="str">
        <v/>
      </c>
      <c r="N652" s="9">
        <v>2.8949025346002299E-2</v>
      </c>
      <c r="O652" s="9">
        <v>2.3050501539553681E-2</v>
      </c>
      <c r="P652" s="9" t="str">
        <v/>
      </c>
      <c r="Q652" s="9" t="str">
        <v/>
      </c>
      <c r="R652" s="20">
        <v>3.3333333333333437E-2</v>
      </c>
      <c r="S652" s="10">
        <v>19.5</v>
      </c>
      <c r="T652" s="10" t="str">
        <v/>
      </c>
      <c r="U652" s="41"/>
      <c r="V652" s="98" t="str">
        <v/>
      </c>
      <c r="W652" s="98" t="str">
        <v/>
      </c>
      <c r="X652" s="98" t="str">
        <v/>
      </c>
      <c r="Y652" s="98" t="str">
        <v/>
      </c>
      <c r="Z652" s="98" t="str">
        <v/>
      </c>
      <c r="AA652" s="102" t="str">
        <v/>
      </c>
      <c r="AB652" s="41"/>
    </row>
    <row r="653" spans="1:28" ht="12.75" customHeight="1" x14ac:dyDescent="0.2">
      <c r="A653" s="6">
        <v>24473</v>
      </c>
      <c r="B653" s="7">
        <v>3.5087719298245501E-2</v>
      </c>
      <c r="C653" s="7" t="str">
        <v/>
      </c>
      <c r="D653" s="7">
        <v>2.7847192533806853E-2</v>
      </c>
      <c r="E653" s="7">
        <v>2.427063679716146E-2</v>
      </c>
      <c r="F653" s="7">
        <v>1.9440870769995566E-2</v>
      </c>
      <c r="G653" s="7">
        <v>3.0528665152655732E-2</v>
      </c>
      <c r="H653" s="7">
        <v>3.459119496855334E-2</v>
      </c>
      <c r="I653" s="8">
        <v>17.7</v>
      </c>
      <c r="J653" s="8" t="str">
        <v/>
      </c>
      <c r="K653" s="41"/>
      <c r="L653" s="9">
        <v>3.1746031746031855E-2</v>
      </c>
      <c r="M653" s="9" t="str">
        <v/>
      </c>
      <c r="N653" s="9">
        <v>2.8949025346002299E-2</v>
      </c>
      <c r="O653" s="9">
        <v>2.3050501539553681E-2</v>
      </c>
      <c r="P653" s="9" t="str">
        <v/>
      </c>
      <c r="Q653" s="9" t="str">
        <v/>
      </c>
      <c r="R653" s="20">
        <v>3.6474164133738718E-2</v>
      </c>
      <c r="S653" s="10">
        <v>19.5</v>
      </c>
      <c r="T653" s="10" t="str">
        <v/>
      </c>
      <c r="U653" s="41"/>
      <c r="V653" s="98" t="str">
        <v/>
      </c>
      <c r="W653" s="98" t="str">
        <v/>
      </c>
      <c r="X653" s="98" t="str">
        <v/>
      </c>
      <c r="Y653" s="98" t="str">
        <v/>
      </c>
      <c r="Z653" s="98" t="str">
        <v/>
      </c>
      <c r="AA653" s="102" t="str">
        <v/>
      </c>
      <c r="AB653" s="41"/>
    </row>
    <row r="654" spans="1:28" ht="12.75" customHeight="1" x14ac:dyDescent="0.2">
      <c r="A654" s="6">
        <v>24504</v>
      </c>
      <c r="B654" s="7">
        <v>2.9069767441860517E-2</v>
      </c>
      <c r="C654" s="7" t="str">
        <v/>
      </c>
      <c r="D654" s="7">
        <v>2.7847192533806853E-2</v>
      </c>
      <c r="E654" s="7">
        <v>2.427063679716146E-2</v>
      </c>
      <c r="F654" s="7">
        <v>1.9440870769995566E-2</v>
      </c>
      <c r="G654" s="7">
        <v>3.0528665152655732E-2</v>
      </c>
      <c r="H654" s="7">
        <v>2.8124999999999956E-2</v>
      </c>
      <c r="I654" s="8">
        <v>17.7</v>
      </c>
      <c r="J654" s="8" t="str">
        <v/>
      </c>
      <c r="K654" s="41"/>
      <c r="L654" s="9">
        <v>3.1746031746031855E-2</v>
      </c>
      <c r="M654" s="9" t="str">
        <v/>
      </c>
      <c r="N654" s="9">
        <v>2.7040024624839676E-2</v>
      </c>
      <c r="O654" s="9">
        <v>2.3050501539553681E-2</v>
      </c>
      <c r="P654" s="9" t="str">
        <v/>
      </c>
      <c r="Q654" s="9" t="str">
        <v/>
      </c>
      <c r="R654" s="20">
        <v>3.6363636363636376E-2</v>
      </c>
      <c r="S654" s="10">
        <v>19.5</v>
      </c>
      <c r="T654" s="10" t="str">
        <v/>
      </c>
      <c r="U654" s="41"/>
      <c r="V654" s="98" t="str">
        <v/>
      </c>
      <c r="W654" s="98" t="str">
        <v/>
      </c>
      <c r="X654" s="98" t="str">
        <v/>
      </c>
      <c r="Y654" s="98" t="str">
        <v/>
      </c>
      <c r="Z654" s="98" t="str">
        <v/>
      </c>
      <c r="AA654" s="102" t="str">
        <v/>
      </c>
      <c r="AB654" s="41"/>
    </row>
    <row r="655" spans="1:28" ht="12.75" customHeight="1" x14ac:dyDescent="0.2">
      <c r="A655" s="6">
        <v>24532</v>
      </c>
      <c r="B655" s="7">
        <v>2.8901734104046284E-2</v>
      </c>
      <c r="C655" s="7" t="str">
        <v/>
      </c>
      <c r="D655" s="7">
        <v>2.9779240675495533E-2</v>
      </c>
      <c r="E655" s="7">
        <v>2.5425398058809279E-2</v>
      </c>
      <c r="F655" s="7">
        <v>2.0015366989194927E-2</v>
      </c>
      <c r="G655" s="7">
        <v>3.0290502338816472E-2</v>
      </c>
      <c r="H655" s="7">
        <v>2.8037383177569986E-2</v>
      </c>
      <c r="I655" s="8">
        <v>17.8</v>
      </c>
      <c r="J655" s="8" t="str">
        <v/>
      </c>
      <c r="K655" s="41"/>
      <c r="L655" s="9">
        <v>4.2328042328042326E-2</v>
      </c>
      <c r="M655" s="9" t="str">
        <v/>
      </c>
      <c r="N655" s="9">
        <v>3.0539336241961923E-2</v>
      </c>
      <c r="O655" s="9">
        <v>2.5140509777028752E-2</v>
      </c>
      <c r="P655" s="9" t="str">
        <v/>
      </c>
      <c r="Q655" s="9" t="str">
        <v/>
      </c>
      <c r="R655" s="20">
        <v>3.6253776435045237E-2</v>
      </c>
      <c r="S655" s="10">
        <v>19.7</v>
      </c>
      <c r="T655" s="10" t="str">
        <v/>
      </c>
      <c r="U655" s="41"/>
      <c r="V655" s="98" t="str">
        <v/>
      </c>
      <c r="W655" s="98" t="str">
        <v/>
      </c>
      <c r="X655" s="98" t="str">
        <v/>
      </c>
      <c r="Y655" s="98" t="str">
        <v/>
      </c>
      <c r="Z655" s="98" t="str">
        <v/>
      </c>
      <c r="AA655" s="102" t="str">
        <v/>
      </c>
      <c r="AB655" s="41"/>
    </row>
    <row r="656" spans="1:28" ht="12.75" customHeight="1" x14ac:dyDescent="0.2">
      <c r="A656" s="6">
        <v>24563</v>
      </c>
      <c r="B656" s="7">
        <v>2.8735632183908066E-2</v>
      </c>
      <c r="C656" s="7" t="str">
        <v/>
      </c>
      <c r="D656" s="7">
        <v>2.9602830071318476E-2</v>
      </c>
      <c r="E656" s="7">
        <v>2.5272216662570957E-2</v>
      </c>
      <c r="F656" s="7">
        <v>1.9890554374380365E-2</v>
      </c>
      <c r="G656" s="7">
        <v>3.0056131939533159E-2</v>
      </c>
      <c r="H656" s="7">
        <v>2.4767801857585203E-2</v>
      </c>
      <c r="I656" s="8">
        <v>17.899999999999999</v>
      </c>
      <c r="J656" s="8" t="str">
        <v/>
      </c>
      <c r="K656" s="41"/>
      <c r="L656" s="9">
        <v>4.7368421052631504E-2</v>
      </c>
      <c r="M656" s="9" t="str">
        <v/>
      </c>
      <c r="N656" s="9">
        <v>3.40150432844748E-2</v>
      </c>
      <c r="O656" s="9">
        <v>2.7213611669855364E-2</v>
      </c>
      <c r="P656" s="9" t="str">
        <v/>
      </c>
      <c r="Q656" s="9" t="str">
        <v/>
      </c>
      <c r="R656" s="20">
        <v>3.3033033033033066E-2</v>
      </c>
      <c r="S656" s="10">
        <v>19.899999999999999</v>
      </c>
      <c r="T656" s="10" t="str">
        <v/>
      </c>
      <c r="U656" s="41"/>
      <c r="V656" s="98" t="str">
        <v/>
      </c>
      <c r="W656" s="98" t="str">
        <v/>
      </c>
      <c r="X656" s="98" t="str">
        <v/>
      </c>
      <c r="Y656" s="98" t="str">
        <v/>
      </c>
      <c r="Z656" s="98" t="str">
        <v/>
      </c>
      <c r="AA656" s="102" t="str">
        <v/>
      </c>
      <c r="AB656" s="41"/>
    </row>
    <row r="657" spans="1:28" ht="12.75" customHeight="1" x14ac:dyDescent="0.2">
      <c r="A657" s="6">
        <v>24593</v>
      </c>
      <c r="B657" s="7">
        <v>3.4482758620689724E-2</v>
      </c>
      <c r="C657" s="7" t="str">
        <v/>
      </c>
      <c r="D657" s="7">
        <v>3.1516594382339447E-2</v>
      </c>
      <c r="E657" s="7">
        <v>2.6415220858504451E-2</v>
      </c>
      <c r="F657" s="7">
        <v>2.0458898295553585E-2</v>
      </c>
      <c r="G657" s="7">
        <v>2.9313233951701934E-2</v>
      </c>
      <c r="H657" s="7">
        <v>2.7863777089783381E-2</v>
      </c>
      <c r="I657" s="8">
        <v>18</v>
      </c>
      <c r="J657" s="8" t="str">
        <v/>
      </c>
      <c r="K657" s="41"/>
      <c r="L657" s="9">
        <v>4.1884816753926524E-2</v>
      </c>
      <c r="M657" s="9" t="str">
        <v/>
      </c>
      <c r="N657" s="9">
        <v>3.2107262118330482E-2</v>
      </c>
      <c r="O657" s="9">
        <v>2.6036960686040889E-2</v>
      </c>
      <c r="P657" s="9" t="str">
        <v/>
      </c>
      <c r="Q657" s="9" t="str">
        <v/>
      </c>
      <c r="R657" s="20">
        <v>3.2934131736527039E-2</v>
      </c>
      <c r="S657" s="10">
        <v>19.899999999999999</v>
      </c>
      <c r="T657" s="10" t="str">
        <v/>
      </c>
      <c r="U657" s="41"/>
      <c r="V657" s="98" t="str">
        <v/>
      </c>
      <c r="W657" s="98" t="str">
        <v/>
      </c>
      <c r="X657" s="98" t="str">
        <v/>
      </c>
      <c r="Y657" s="98" t="str">
        <v/>
      </c>
      <c r="Z657" s="98" t="str">
        <v/>
      </c>
      <c r="AA657" s="102" t="str">
        <v/>
      </c>
      <c r="AB657" s="41"/>
    </row>
    <row r="658" spans="1:28" ht="12.75" customHeight="1" x14ac:dyDescent="0.2">
      <c r="A658" s="6">
        <v>24624</v>
      </c>
      <c r="B658" s="7">
        <v>3.4285714285714475E-2</v>
      </c>
      <c r="C658" s="7" t="str">
        <v/>
      </c>
      <c r="D658" s="7">
        <v>3.342328373872383E-2</v>
      </c>
      <c r="E658" s="7">
        <v>2.6257372631746767E-2</v>
      </c>
      <c r="F658" s="7">
        <v>2.033241957933285E-2</v>
      </c>
      <c r="G658" s="7">
        <v>2.90913319675139E-2</v>
      </c>
      <c r="H658" s="7">
        <v>2.7777777777777679E-2</v>
      </c>
      <c r="I658" s="8">
        <v>18.100000000000001</v>
      </c>
      <c r="J658" s="8" t="str">
        <v/>
      </c>
      <c r="K658" s="41"/>
      <c r="L658" s="9">
        <v>4.7120418848167533E-2</v>
      </c>
      <c r="M658" s="9" t="str">
        <v/>
      </c>
      <c r="N658" s="9">
        <v>3.3833197209690802E-2</v>
      </c>
      <c r="O658" s="9">
        <v>2.7066087089351765E-2</v>
      </c>
      <c r="P658" s="9" t="str">
        <v/>
      </c>
      <c r="Q658" s="9" t="str">
        <v/>
      </c>
      <c r="R658" s="20">
        <v>3.2835820895522394E-2</v>
      </c>
      <c r="S658" s="10">
        <v>20</v>
      </c>
      <c r="T658" s="10" t="str">
        <v/>
      </c>
      <c r="U658" s="41"/>
      <c r="V658" s="98" t="str">
        <v/>
      </c>
      <c r="W658" s="98" t="str">
        <v/>
      </c>
      <c r="X658" s="98" t="str">
        <v/>
      </c>
      <c r="Y658" s="98" t="str">
        <v/>
      </c>
      <c r="Z658" s="98" t="str">
        <v/>
      </c>
      <c r="AA658" s="102" t="str">
        <v/>
      </c>
      <c r="AB658" s="41"/>
    </row>
    <row r="659" spans="1:28" ht="12.75" customHeight="1" x14ac:dyDescent="0.2">
      <c r="A659" s="6">
        <v>24654</v>
      </c>
      <c r="B659" s="7">
        <v>4.0000000000000036E-2</v>
      </c>
      <c r="C659" s="7" t="str">
        <v/>
      </c>
      <c r="D659" s="7">
        <v>3.3227161965013297E-2</v>
      </c>
      <c r="E659" s="7">
        <v>2.7388860907683554E-2</v>
      </c>
      <c r="F659" s="7">
        <v>2.0894742519866227E-2</v>
      </c>
      <c r="G659" s="7">
        <v>2.8872852361168322E-2</v>
      </c>
      <c r="H659" s="7">
        <v>2.7692307692307683E-2</v>
      </c>
      <c r="I659" s="8">
        <v>18.2</v>
      </c>
      <c r="J659" s="8" t="str">
        <v/>
      </c>
      <c r="K659" s="41"/>
      <c r="L659" s="9">
        <v>5.2356020942408321E-2</v>
      </c>
      <c r="M659" s="9" t="str">
        <v/>
      </c>
      <c r="N659" s="9">
        <v>3.5553388730107383E-2</v>
      </c>
      <c r="O659" s="9">
        <v>2.8091105185176657E-2</v>
      </c>
      <c r="P659" s="9" t="str">
        <v/>
      </c>
      <c r="Q659" s="9" t="str">
        <v/>
      </c>
      <c r="R659" s="20">
        <v>3.2738095238095344E-2</v>
      </c>
      <c r="S659" s="10">
        <v>20.100000000000001</v>
      </c>
      <c r="T659" s="10" t="str">
        <v/>
      </c>
      <c r="U659" s="41"/>
      <c r="V659" s="98" t="str">
        <v/>
      </c>
      <c r="W659" s="98" t="str">
        <v/>
      </c>
      <c r="X659" s="98" t="str">
        <v/>
      </c>
      <c r="Y659" s="98" t="str">
        <v/>
      </c>
      <c r="Z659" s="98" t="str">
        <v/>
      </c>
      <c r="AA659" s="102" t="str">
        <v/>
      </c>
      <c r="AB659" s="41"/>
    </row>
    <row r="660" spans="1:28" ht="12.75" customHeight="1" x14ac:dyDescent="0.2">
      <c r="A660" s="6">
        <v>24685</v>
      </c>
      <c r="B660" s="7">
        <v>3.9772727272727293E-2</v>
      </c>
      <c r="C660" s="7" t="str">
        <v/>
      </c>
      <c r="D660" s="7">
        <v>3.5116064089332433E-2</v>
      </c>
      <c r="E660" s="7">
        <v>2.7226516039242865E-2</v>
      </c>
      <c r="F660" s="7">
        <v>2.0766672527752883E-2</v>
      </c>
      <c r="G660" s="7">
        <v>2.9154774657527582E-2</v>
      </c>
      <c r="H660" s="7">
        <v>2.4464831804281273E-2</v>
      </c>
      <c r="I660" s="8">
        <v>18.3</v>
      </c>
      <c r="J660" s="8" t="str">
        <v/>
      </c>
      <c r="K660" s="41"/>
      <c r="L660" s="9">
        <v>5.2356020942408321E-2</v>
      </c>
      <c r="M660" s="9" t="str">
        <v/>
      </c>
      <c r="N660" s="9">
        <v>3.5553388730107383E-2</v>
      </c>
      <c r="O660" s="9">
        <v>2.8091105185176657E-2</v>
      </c>
      <c r="P660" s="9" t="str">
        <v/>
      </c>
      <c r="Q660" s="9" t="str">
        <v/>
      </c>
      <c r="R660" s="20">
        <v>3.2640949554896048E-2</v>
      </c>
      <c r="S660" s="10">
        <v>20.100000000000001</v>
      </c>
      <c r="T660" s="10" t="str">
        <v/>
      </c>
      <c r="U660" s="41"/>
      <c r="V660" s="98" t="str">
        <v/>
      </c>
      <c r="W660" s="98" t="str">
        <v/>
      </c>
      <c r="X660" s="98" t="str">
        <v/>
      </c>
      <c r="Y660" s="98" t="str">
        <v/>
      </c>
      <c r="Z660" s="98" t="str">
        <v/>
      </c>
      <c r="AA660" s="102" t="str">
        <v/>
      </c>
      <c r="AB660" s="41"/>
    </row>
    <row r="661" spans="1:28" ht="12.75" customHeight="1" x14ac:dyDescent="0.2">
      <c r="A661" s="6">
        <v>24716</v>
      </c>
      <c r="B661" s="7">
        <v>3.9772727272727293E-2</v>
      </c>
      <c r="C661" s="7" t="str">
        <v/>
      </c>
      <c r="D661" s="7">
        <v>3.5116064089332433E-2</v>
      </c>
      <c r="E661" s="7">
        <v>2.8515386488834782E-2</v>
      </c>
      <c r="F661" s="7">
        <v>2.0084111217701706E-2</v>
      </c>
      <c r="G661" s="7">
        <v>2.7678477399814883E-2</v>
      </c>
      <c r="H661" s="7">
        <v>2.7522935779816571E-2</v>
      </c>
      <c r="I661" s="8">
        <v>18.3</v>
      </c>
      <c r="J661" s="8" t="str">
        <v/>
      </c>
      <c r="K661" s="41"/>
      <c r="L661" s="9">
        <v>4.6875000000000222E-2</v>
      </c>
      <c r="M661" s="9" t="str">
        <v/>
      </c>
      <c r="N661" s="9">
        <v>3.5553388730107383E-2</v>
      </c>
      <c r="O661" s="9">
        <v>2.8091105185176657E-2</v>
      </c>
      <c r="P661" s="9" t="str">
        <v/>
      </c>
      <c r="Q661" s="9" t="str">
        <v/>
      </c>
      <c r="R661" s="20">
        <v>3.5502958579881838E-2</v>
      </c>
      <c r="S661" s="10">
        <v>20.100000000000001</v>
      </c>
      <c r="T661" s="10" t="str">
        <v/>
      </c>
      <c r="U661" s="41"/>
      <c r="V661" s="98" t="str">
        <v/>
      </c>
      <c r="W661" s="98" t="str">
        <v/>
      </c>
      <c r="X661" s="98" t="str">
        <v/>
      </c>
      <c r="Y661" s="98" t="str">
        <v/>
      </c>
      <c r="Z661" s="98" t="str">
        <v/>
      </c>
      <c r="AA661" s="102" t="str">
        <v/>
      </c>
      <c r="AB661" s="41"/>
    </row>
    <row r="662" spans="1:28" ht="12.75" customHeight="1" x14ac:dyDescent="0.2">
      <c r="A662" s="6">
        <v>24746</v>
      </c>
      <c r="B662" s="7">
        <v>3.9772727272727293E-2</v>
      </c>
      <c r="C662" s="7" t="str">
        <v/>
      </c>
      <c r="D662" s="7">
        <v>3.5116064089332433E-2</v>
      </c>
      <c r="E662" s="7">
        <v>2.7226516039242865E-2</v>
      </c>
      <c r="F662" s="7">
        <v>2.0084111217701706E-2</v>
      </c>
      <c r="G662" s="7">
        <v>2.6718450953582495E-2</v>
      </c>
      <c r="H662" s="7">
        <v>2.4316109422492627E-2</v>
      </c>
      <c r="I662" s="8">
        <v>18.3</v>
      </c>
      <c r="J662" s="8" t="str">
        <v/>
      </c>
      <c r="K662" s="41"/>
      <c r="L662" s="9">
        <v>5.2083333333333259E-2</v>
      </c>
      <c r="M662" s="9" t="str">
        <v/>
      </c>
      <c r="N662" s="9">
        <v>3.536463612604468E-2</v>
      </c>
      <c r="O662" s="9">
        <v>2.9112051691513541E-2</v>
      </c>
      <c r="P662" s="9" t="str">
        <v/>
      </c>
      <c r="Q662" s="9" t="str">
        <v/>
      </c>
      <c r="R662" s="20">
        <v>3.529411764705892E-2</v>
      </c>
      <c r="S662" s="10">
        <v>20.2</v>
      </c>
      <c r="T662" s="10" t="str">
        <v/>
      </c>
      <c r="U662" s="41"/>
      <c r="V662" s="98" t="str">
        <v/>
      </c>
      <c r="W662" s="98" t="str">
        <v/>
      </c>
      <c r="X662" s="98" t="str">
        <v/>
      </c>
      <c r="Y662" s="98" t="str">
        <v/>
      </c>
      <c r="Z662" s="98" t="str">
        <v/>
      </c>
      <c r="AA662" s="102" t="str">
        <v/>
      </c>
      <c r="AB662" s="41"/>
    </row>
    <row r="663" spans="1:28" ht="12.75" customHeight="1" x14ac:dyDescent="0.2">
      <c r="A663" s="6">
        <v>24777</v>
      </c>
      <c r="B663" s="7">
        <v>3.9772727272727293E-2</v>
      </c>
      <c r="C663" s="7" t="str">
        <v/>
      </c>
      <c r="D663" s="7">
        <v>3.5116064089332433E-2</v>
      </c>
      <c r="E663" s="7">
        <v>2.7226516039242865E-2</v>
      </c>
      <c r="F663" s="7">
        <v>2.0084111217701706E-2</v>
      </c>
      <c r="G663" s="7">
        <v>2.6245414464693084E-2</v>
      </c>
      <c r="H663" s="7">
        <v>2.7355623100303816E-2</v>
      </c>
      <c r="I663" s="8">
        <v>18.3</v>
      </c>
      <c r="J663" s="8" t="str">
        <v/>
      </c>
      <c r="K663" s="41"/>
      <c r="L663" s="9">
        <v>4.1025641025641102E-2</v>
      </c>
      <c r="M663" s="9" t="str">
        <v/>
      </c>
      <c r="N663" s="9">
        <v>3.7070347012313931E-2</v>
      </c>
      <c r="O663" s="9">
        <v>2.8955692161285906E-2</v>
      </c>
      <c r="P663" s="9" t="str">
        <v/>
      </c>
      <c r="Q663" s="9" t="str">
        <v/>
      </c>
      <c r="R663" s="20">
        <v>3.5190615835777095E-2</v>
      </c>
      <c r="S663" s="10">
        <v>20.3</v>
      </c>
      <c r="T663" s="10" t="str">
        <v/>
      </c>
      <c r="U663" s="41"/>
      <c r="V663" s="98" t="str">
        <v/>
      </c>
      <c r="W663" s="98" t="str">
        <v/>
      </c>
      <c r="X663" s="98" t="str">
        <v/>
      </c>
      <c r="Y663" s="98" t="str">
        <v/>
      </c>
      <c r="Z663" s="98" t="str">
        <v/>
      </c>
      <c r="AA663" s="102" t="str">
        <v/>
      </c>
      <c r="AB663" s="41"/>
    </row>
    <row r="664" spans="1:28" ht="12.75" customHeight="1" x14ac:dyDescent="0.2">
      <c r="A664" s="6">
        <v>24807</v>
      </c>
      <c r="B664" s="7">
        <v>3.9548022598870025E-2</v>
      </c>
      <c r="C664" s="7" t="str">
        <v/>
      </c>
      <c r="D664" s="7">
        <v>3.4911576517024479E-2</v>
      </c>
      <c r="E664" s="7">
        <v>2.8346722100213606E-2</v>
      </c>
      <c r="F664" s="7">
        <v>2.1323101622432228E-2</v>
      </c>
      <c r="G664" s="7">
        <v>2.5592277907777738E-2</v>
      </c>
      <c r="H664" s="7">
        <v>3.039513677811545E-2</v>
      </c>
      <c r="I664" s="8">
        <v>18.399999999999999</v>
      </c>
      <c r="J664" s="8" t="str">
        <v/>
      </c>
      <c r="K664" s="41"/>
      <c r="L664" s="9">
        <v>4.1025641025641102E-2</v>
      </c>
      <c r="M664" s="9" t="str">
        <v/>
      </c>
      <c r="N664" s="9">
        <v>3.5177878670357154E-2</v>
      </c>
      <c r="O664" s="9">
        <v>2.8955692161285906E-2</v>
      </c>
      <c r="P664" s="9" t="str">
        <v/>
      </c>
      <c r="Q664" s="9" t="str">
        <v/>
      </c>
      <c r="R664" s="20">
        <v>3.8123167155425186E-2</v>
      </c>
      <c r="S664" s="10">
        <v>20.3</v>
      </c>
      <c r="T664" s="10" t="str">
        <v/>
      </c>
      <c r="U664" s="41"/>
      <c r="V664" s="98" t="str">
        <v/>
      </c>
      <c r="W664" s="98" t="str">
        <v/>
      </c>
      <c r="X664" s="98" t="str">
        <v/>
      </c>
      <c r="Y664" s="98" t="str">
        <v/>
      </c>
      <c r="Z664" s="98" t="str">
        <v/>
      </c>
      <c r="AA664" s="102" t="str">
        <v/>
      </c>
      <c r="AB664" s="41"/>
    </row>
    <row r="665" spans="1:28" ht="12.75" customHeight="1" x14ac:dyDescent="0.2">
      <c r="A665" s="6">
        <v>24838</v>
      </c>
      <c r="B665" s="7">
        <v>4.5197740112994378E-2</v>
      </c>
      <c r="C665" s="7" t="str">
        <v/>
      </c>
      <c r="D665" s="7">
        <v>3.6783030098589853E-2</v>
      </c>
      <c r="E665" s="7">
        <v>2.9462068239258565E-2</v>
      </c>
      <c r="F665" s="7">
        <v>2.1193512043941043E-2</v>
      </c>
      <c r="G665" s="7">
        <v>2.5410323083632225E-2</v>
      </c>
      <c r="H665" s="7">
        <v>3.6474164133738718E-2</v>
      </c>
      <c r="I665" s="8">
        <v>18.5</v>
      </c>
      <c r="J665" s="8" t="str">
        <v/>
      </c>
      <c r="K665" s="41"/>
      <c r="L665" s="9">
        <v>4.615384615384599E-2</v>
      </c>
      <c r="M665" s="9" t="str">
        <v/>
      </c>
      <c r="N665" s="9">
        <v>3.4993084871816738E-2</v>
      </c>
      <c r="O665" s="9">
        <v>2.9967449959592329E-2</v>
      </c>
      <c r="P665" s="9" t="str">
        <v/>
      </c>
      <c r="Q665" s="9" t="str">
        <v/>
      </c>
      <c r="R665" s="20">
        <v>4.1055718475073277E-2</v>
      </c>
      <c r="S665" s="10">
        <v>20.399999999999999</v>
      </c>
      <c r="T665" s="10" t="str">
        <v/>
      </c>
      <c r="U665" s="41"/>
      <c r="V665" s="98" t="str">
        <v/>
      </c>
      <c r="W665" s="98" t="str">
        <v/>
      </c>
      <c r="X665" s="98" t="str">
        <v/>
      </c>
      <c r="Y665" s="98" t="str">
        <v/>
      </c>
      <c r="Z665" s="98" t="str">
        <v/>
      </c>
      <c r="AA665" s="102" t="str">
        <v/>
      </c>
      <c r="AB665" s="41"/>
    </row>
    <row r="666" spans="1:28" ht="12.75" customHeight="1" x14ac:dyDescent="0.2">
      <c r="A666" s="6">
        <v>24869</v>
      </c>
      <c r="B666" s="7">
        <v>4.5197740112994378E-2</v>
      </c>
      <c r="C666" s="7" t="str">
        <v/>
      </c>
      <c r="D666" s="7">
        <v>3.6783030098589853E-2</v>
      </c>
      <c r="E666" s="7">
        <v>2.9462068239258565E-2</v>
      </c>
      <c r="F666" s="7">
        <v>2.1193512043941043E-2</v>
      </c>
      <c r="G666" s="7">
        <v>2.4503258055920352E-2</v>
      </c>
      <c r="H666" s="7">
        <v>3.9513677811550352E-2</v>
      </c>
      <c r="I666" s="8">
        <v>18.5</v>
      </c>
      <c r="J666" s="8" t="str">
        <v/>
      </c>
      <c r="K666" s="41"/>
      <c r="L666" s="9">
        <v>5.6410256410256432E-2</v>
      </c>
      <c r="M666" s="9" t="str">
        <v/>
      </c>
      <c r="N666" s="9">
        <v>3.8364421660247228E-2</v>
      </c>
      <c r="O666" s="9">
        <v>3.1979120468245359E-2</v>
      </c>
      <c r="P666" s="9" t="str">
        <v/>
      </c>
      <c r="Q666" s="9" t="str">
        <v/>
      </c>
      <c r="R666" s="20">
        <v>4.0935672514619936E-2</v>
      </c>
      <c r="S666" s="10">
        <v>20.6</v>
      </c>
      <c r="T666" s="10" t="str">
        <v/>
      </c>
      <c r="U666" s="41"/>
      <c r="V666" s="98" t="str">
        <v/>
      </c>
      <c r="W666" s="98" t="str">
        <v/>
      </c>
      <c r="X666" s="98" t="str">
        <v/>
      </c>
      <c r="Y666" s="98" t="str">
        <v/>
      </c>
      <c r="Z666" s="98" t="str">
        <v/>
      </c>
      <c r="AA666" s="102" t="str">
        <v/>
      </c>
      <c r="AB666" s="41"/>
    </row>
    <row r="667" spans="1:28" ht="12.75" customHeight="1" x14ac:dyDescent="0.2">
      <c r="A667" s="6">
        <v>24898</v>
      </c>
      <c r="B667" s="7">
        <v>4.4943820224719211E-2</v>
      </c>
      <c r="C667" s="7" t="str">
        <v/>
      </c>
      <c r="D667" s="7">
        <v>3.8647751796379914E-2</v>
      </c>
      <c r="E667" s="7">
        <v>3.0572601640472374E-2</v>
      </c>
      <c r="F667" s="7">
        <v>2.1065493642458799E-2</v>
      </c>
      <c r="G667" s="7">
        <v>2.47794423754506E-2</v>
      </c>
      <c r="H667" s="7">
        <v>3.9393939393939315E-2</v>
      </c>
      <c r="I667" s="8">
        <v>18.600000000000001</v>
      </c>
      <c r="J667" s="8" t="str">
        <v/>
      </c>
      <c r="K667" s="41"/>
      <c r="L667" s="9">
        <v>4.5685279187817285E-2</v>
      </c>
      <c r="M667" s="9" t="str">
        <v/>
      </c>
      <c r="N667" s="9">
        <v>3.8364421660247228E-2</v>
      </c>
      <c r="O667" s="9">
        <v>3.1979120468245359E-2</v>
      </c>
      <c r="P667" s="9" t="str">
        <v/>
      </c>
      <c r="Q667" s="9" t="str">
        <v/>
      </c>
      <c r="R667" s="20">
        <v>4.3731778425655898E-2</v>
      </c>
      <c r="S667" s="10">
        <v>20.6</v>
      </c>
      <c r="T667" s="10" t="str">
        <v/>
      </c>
      <c r="U667" s="41"/>
      <c r="V667" s="98" t="str">
        <v/>
      </c>
      <c r="W667" s="98" t="str">
        <v/>
      </c>
      <c r="X667" s="98" t="str">
        <v/>
      </c>
      <c r="Y667" s="98" t="str">
        <v/>
      </c>
      <c r="Z667" s="98" t="str">
        <v/>
      </c>
      <c r="AA667" s="102" t="str">
        <v/>
      </c>
      <c r="AB667" s="41"/>
    </row>
    <row r="668" spans="1:28" ht="12.75" customHeight="1" x14ac:dyDescent="0.2">
      <c r="A668" s="6">
        <v>24929</v>
      </c>
      <c r="B668" s="7">
        <v>3.9106145251396773E-2</v>
      </c>
      <c r="C668" s="7" t="str">
        <v/>
      </c>
      <c r="D668" s="7">
        <v>3.6570450747759775E-2</v>
      </c>
      <c r="E668" s="7">
        <v>3.0572601640472374E-2</v>
      </c>
      <c r="F668" s="7">
        <v>2.1065493642458799E-2</v>
      </c>
      <c r="G668" s="7">
        <v>2.4332035285905329E-2</v>
      </c>
      <c r="H668" s="7">
        <v>3.92749244712991E-2</v>
      </c>
      <c r="I668" s="8">
        <v>18.600000000000001</v>
      </c>
      <c r="J668" s="8" t="str">
        <v/>
      </c>
      <c r="K668" s="41"/>
      <c r="L668" s="9">
        <v>4.5226130653266416E-2</v>
      </c>
      <c r="M668" s="9" t="str">
        <v/>
      </c>
      <c r="N668" s="9">
        <v>4.1714007510293971E-2</v>
      </c>
      <c r="O668" s="9">
        <v>3.2804243655027099E-2</v>
      </c>
      <c r="P668" s="9" t="str">
        <v/>
      </c>
      <c r="Q668" s="9" t="str">
        <v/>
      </c>
      <c r="R668" s="20">
        <v>4.3604651162790775E-2</v>
      </c>
      <c r="S668" s="10">
        <v>20.8</v>
      </c>
      <c r="T668" s="10" t="str">
        <v/>
      </c>
      <c r="U668" s="41"/>
      <c r="V668" s="98" t="str">
        <v/>
      </c>
      <c r="W668" s="98" t="str">
        <v/>
      </c>
      <c r="X668" s="98" t="str">
        <v/>
      </c>
      <c r="Y668" s="98" t="str">
        <v/>
      </c>
      <c r="Z668" s="98" t="str">
        <v/>
      </c>
      <c r="AA668" s="102" t="str">
        <v/>
      </c>
      <c r="AB668" s="41"/>
    </row>
    <row r="669" spans="1:28" ht="12.75" customHeight="1" x14ac:dyDescent="0.2">
      <c r="A669" s="6">
        <v>24959</v>
      </c>
      <c r="B669" s="7">
        <v>3.3333333333333437E-2</v>
      </c>
      <c r="C669" s="7" t="str">
        <v/>
      </c>
      <c r="D669" s="7">
        <v>3.6570450747759775E-2</v>
      </c>
      <c r="E669" s="7">
        <v>3.0572601640472374E-2</v>
      </c>
      <c r="F669" s="7">
        <v>2.1065493642458799E-2</v>
      </c>
      <c r="G669" s="7">
        <v>2.3888694703029234E-2</v>
      </c>
      <c r="H669" s="7">
        <v>3.9156626506023917E-2</v>
      </c>
      <c r="I669" s="8">
        <v>18.600000000000001</v>
      </c>
      <c r="J669" s="8" t="str">
        <v/>
      </c>
      <c r="K669" s="41"/>
      <c r="L669" s="9">
        <v>4.5226130653266416E-2</v>
      </c>
      <c r="M669" s="9" t="str">
        <v/>
      </c>
      <c r="N669" s="9">
        <v>3.9833653228128707E-2</v>
      </c>
      <c r="O669" s="9">
        <v>3.1641172861485156E-2</v>
      </c>
      <c r="P669" s="9" t="str">
        <v/>
      </c>
      <c r="Q669" s="9" t="str">
        <v/>
      </c>
      <c r="R669" s="20">
        <v>4.3478260869565188E-2</v>
      </c>
      <c r="S669" s="10">
        <v>20.8</v>
      </c>
      <c r="T669" s="10" t="str">
        <v/>
      </c>
      <c r="U669" s="41"/>
      <c r="V669" s="98" t="str">
        <v/>
      </c>
      <c r="W669" s="98" t="str">
        <v/>
      </c>
      <c r="X669" s="98" t="str">
        <v/>
      </c>
      <c r="Y669" s="98" t="str">
        <v/>
      </c>
      <c r="Z669" s="98" t="str">
        <v/>
      </c>
      <c r="AA669" s="102" t="str">
        <v/>
      </c>
      <c r="AB669" s="41"/>
    </row>
    <row r="670" spans="1:28" ht="12.75" customHeight="1" x14ac:dyDescent="0.2">
      <c r="A670" s="6">
        <v>24990</v>
      </c>
      <c r="B670" s="7">
        <v>3.3149171270718147E-2</v>
      </c>
      <c r="C670" s="7" t="str">
        <v/>
      </c>
      <c r="D670" s="7">
        <v>3.4312168172068169E-2</v>
      </c>
      <c r="E670" s="7">
        <v>3.1678368779167076E-2</v>
      </c>
      <c r="F670" s="7">
        <v>2.1613129961132405E-2</v>
      </c>
      <c r="G670" s="7">
        <v>2.3288232638389639E-2</v>
      </c>
      <c r="H670" s="7">
        <v>4.2042042042042205E-2</v>
      </c>
      <c r="I670" s="8">
        <v>18.7</v>
      </c>
      <c r="J670" s="8" t="str">
        <v/>
      </c>
      <c r="K670" s="41"/>
      <c r="L670" s="9">
        <v>4.4999999999999929E-2</v>
      </c>
      <c r="M670" s="9" t="str">
        <v/>
      </c>
      <c r="N670" s="9">
        <v>3.9627552154795298E-2</v>
      </c>
      <c r="O670" s="9">
        <v>3.2631233391486214E-2</v>
      </c>
      <c r="P670" s="9" t="str">
        <v/>
      </c>
      <c r="Q670" s="9" t="str">
        <v/>
      </c>
      <c r="R670" s="20">
        <v>4.6242774566473965E-2</v>
      </c>
      <c r="S670" s="10">
        <v>20.9</v>
      </c>
      <c r="T670" s="10" t="str">
        <v/>
      </c>
      <c r="U670" s="41"/>
      <c r="V670" s="98" t="str">
        <v/>
      </c>
      <c r="W670" s="98" t="str">
        <v/>
      </c>
      <c r="X670" s="98" t="str">
        <v/>
      </c>
      <c r="Y670" s="98" t="str">
        <v/>
      </c>
      <c r="Z670" s="98" t="str">
        <v/>
      </c>
      <c r="AA670" s="102" t="str">
        <v/>
      </c>
      <c r="AB670" s="41"/>
    </row>
    <row r="671" spans="1:28" ht="12.75" customHeight="1" x14ac:dyDescent="0.2">
      <c r="A671" s="6">
        <v>25020</v>
      </c>
      <c r="B671" s="7">
        <v>3.8461538461538325E-2</v>
      </c>
      <c r="C671" s="7" t="str">
        <v/>
      </c>
      <c r="D671" s="7">
        <v>3.7986487371249655E-2</v>
      </c>
      <c r="E671" s="7">
        <v>3.1310306477545069E-2</v>
      </c>
      <c r="F671" s="7">
        <v>2.2700541002963259E-2</v>
      </c>
      <c r="G671" s="7">
        <v>2.3832684812896021E-2</v>
      </c>
      <c r="H671" s="7">
        <v>4.4910179640718528E-2</v>
      </c>
      <c r="I671" s="8">
        <v>18.899999999999999</v>
      </c>
      <c r="J671" s="8" t="str">
        <v/>
      </c>
      <c r="K671" s="41"/>
      <c r="L671" s="9">
        <v>3.9800995024875441E-2</v>
      </c>
      <c r="M671" s="9" t="str">
        <v/>
      </c>
      <c r="N671" s="9">
        <v>3.9627552154795298E-2</v>
      </c>
      <c r="O671" s="9">
        <v>3.2631233391486214E-2</v>
      </c>
      <c r="P671" s="9" t="str">
        <v/>
      </c>
      <c r="Q671" s="9" t="str">
        <v/>
      </c>
      <c r="R671" s="20">
        <v>4.8991354466858761E-2</v>
      </c>
      <c r="S671" s="10">
        <v>20.9</v>
      </c>
      <c r="T671" s="10" t="str">
        <v/>
      </c>
      <c r="U671" s="41"/>
      <c r="V671" s="98" t="str">
        <v/>
      </c>
      <c r="W671" s="98" t="str">
        <v/>
      </c>
      <c r="X671" s="98" t="str">
        <v/>
      </c>
      <c r="Y671" s="98" t="str">
        <v/>
      </c>
      <c r="Z671" s="98" t="str">
        <v/>
      </c>
      <c r="AA671" s="102" t="str">
        <v/>
      </c>
      <c r="AB671" s="41"/>
    </row>
    <row r="672" spans="1:28" ht="12.75" customHeight="1" x14ac:dyDescent="0.2">
      <c r="A672" s="6">
        <v>25051</v>
      </c>
      <c r="B672" s="7">
        <v>3.8251366120218622E-2</v>
      </c>
      <c r="C672" s="7" t="str">
        <v/>
      </c>
      <c r="D672" s="7">
        <v>3.9813932143039965E-2</v>
      </c>
      <c r="E672" s="7">
        <v>3.1129470010790472E-2</v>
      </c>
      <c r="F672" s="7">
        <v>2.3240368340613937E-2</v>
      </c>
      <c r="G672" s="7">
        <v>2.3670839306207281E-2</v>
      </c>
      <c r="H672" s="7">
        <v>4.4776119402984982E-2</v>
      </c>
      <c r="I672" s="8">
        <v>19</v>
      </c>
      <c r="J672" s="8" t="str">
        <v/>
      </c>
      <c r="K672" s="41"/>
      <c r="L672" s="9">
        <v>3.9800995024875441E-2</v>
      </c>
      <c r="M672" s="9" t="str">
        <v/>
      </c>
      <c r="N672" s="9">
        <v>3.9627552154795298E-2</v>
      </c>
      <c r="O672" s="9">
        <v>3.2631233391486214E-2</v>
      </c>
      <c r="P672" s="9" t="str">
        <v/>
      </c>
      <c r="Q672" s="9" t="str">
        <v/>
      </c>
      <c r="R672" s="20">
        <v>4.8850574712643757E-2</v>
      </c>
      <c r="S672" s="10">
        <v>20.9</v>
      </c>
      <c r="T672" s="10" t="str">
        <v/>
      </c>
      <c r="U672" s="41"/>
      <c r="V672" s="98" t="str">
        <v/>
      </c>
      <c r="W672" s="98" t="str">
        <v/>
      </c>
      <c r="X672" s="98" t="str">
        <v/>
      </c>
      <c r="Y672" s="98" t="str">
        <v/>
      </c>
      <c r="Z672" s="98" t="str">
        <v/>
      </c>
      <c r="AA672" s="102" t="str">
        <v/>
      </c>
      <c r="AB672" s="41"/>
    </row>
    <row r="673" spans="1:28" ht="12.75" customHeight="1" x14ac:dyDescent="0.2">
      <c r="A673" s="6">
        <v>25082</v>
      </c>
      <c r="B673" s="7">
        <v>3.8251366120218622E-2</v>
      </c>
      <c r="C673" s="7" t="str">
        <v/>
      </c>
      <c r="D673" s="7">
        <v>3.9813932143039965E-2</v>
      </c>
      <c r="E673" s="7">
        <v>3.2399337739666079E-2</v>
      </c>
      <c r="F673" s="7">
        <v>2.1894865415831299E-2</v>
      </c>
      <c r="G673" s="7">
        <v>2.2818115884892576E-2</v>
      </c>
      <c r="H673" s="7">
        <v>4.4642857142857206E-2</v>
      </c>
      <c r="I673" s="8">
        <v>19</v>
      </c>
      <c r="J673" s="8" t="str">
        <v/>
      </c>
      <c r="K673" s="41"/>
      <c r="L673" s="9">
        <v>4.4776119402984982E-2</v>
      </c>
      <c r="M673" s="9" t="str">
        <v/>
      </c>
      <c r="N673" s="9">
        <v>4.128301283656044E-2</v>
      </c>
      <c r="O673" s="9">
        <v>3.3617511439721914E-2</v>
      </c>
      <c r="P673" s="9" t="str">
        <v/>
      </c>
      <c r="Q673" s="9" t="str">
        <v/>
      </c>
      <c r="R673" s="20">
        <v>4.857142857142871E-2</v>
      </c>
      <c r="S673" s="10">
        <v>21</v>
      </c>
      <c r="T673" s="10" t="str">
        <v/>
      </c>
      <c r="U673" s="41"/>
      <c r="V673" s="98" t="str">
        <v/>
      </c>
      <c r="W673" s="98" t="str">
        <v/>
      </c>
      <c r="X673" s="98" t="str">
        <v/>
      </c>
      <c r="Y673" s="98" t="str">
        <v/>
      </c>
      <c r="Z673" s="98" t="str">
        <v/>
      </c>
      <c r="AA673" s="102" t="str">
        <v/>
      </c>
      <c r="AB673" s="41"/>
    </row>
    <row r="674" spans="1:28" ht="12.75" customHeight="1" x14ac:dyDescent="0.2">
      <c r="A674" s="6">
        <v>25112</v>
      </c>
      <c r="B674" s="7">
        <v>3.8251366120218622E-2</v>
      </c>
      <c r="C674" s="7" t="str">
        <v/>
      </c>
      <c r="D674" s="7">
        <v>3.9813932143039965E-2</v>
      </c>
      <c r="E674" s="7">
        <v>3.2399337739666079E-2</v>
      </c>
      <c r="F674" s="7">
        <v>2.1894865415831299E-2</v>
      </c>
      <c r="G674" s="7">
        <v>2.2818115884892576E-2</v>
      </c>
      <c r="H674" s="7">
        <v>4.7477744807121525E-2</v>
      </c>
      <c r="I674" s="8">
        <v>19</v>
      </c>
      <c r="J674" s="8" t="str">
        <v/>
      </c>
      <c r="K674" s="41"/>
      <c r="L674" s="9">
        <v>4.4554455445544594E-2</v>
      </c>
      <c r="M674" s="9" t="str">
        <v/>
      </c>
      <c r="N674" s="9">
        <v>4.2933226394324286E-2</v>
      </c>
      <c r="O674" s="9">
        <v>3.460003936603262E-2</v>
      </c>
      <c r="P674" s="9" t="str">
        <v/>
      </c>
      <c r="Q674" s="9" t="str">
        <v/>
      </c>
      <c r="R674" s="20">
        <v>4.8295454545454364E-2</v>
      </c>
      <c r="S674" s="10">
        <v>21.1</v>
      </c>
      <c r="T674" s="10" t="str">
        <v/>
      </c>
      <c r="U674" s="41"/>
      <c r="V674" s="98" t="str">
        <v/>
      </c>
      <c r="W674" s="98" t="str">
        <v/>
      </c>
      <c r="X674" s="98" t="str">
        <v/>
      </c>
      <c r="Y674" s="98" t="str">
        <v/>
      </c>
      <c r="Z674" s="98" t="str">
        <v/>
      </c>
      <c r="AA674" s="102" t="str">
        <v/>
      </c>
      <c r="AB674" s="41"/>
    </row>
    <row r="675" spans="1:28" ht="12.75" customHeight="1" x14ac:dyDescent="0.2">
      <c r="A675" s="6">
        <v>25143</v>
      </c>
      <c r="B675" s="7">
        <v>4.9180327868852292E-2</v>
      </c>
      <c r="C675" s="7" t="str">
        <v/>
      </c>
      <c r="D675" s="7">
        <v>4.139967013227519E-2</v>
      </c>
      <c r="E675" s="7">
        <v>3.3291185994824168E-2</v>
      </c>
      <c r="F675" s="7">
        <v>2.2965482612552712E-2</v>
      </c>
      <c r="G675" s="7">
        <v>2.3353767857023922E-2</v>
      </c>
      <c r="H675" s="7">
        <v>4.7337278106508895E-2</v>
      </c>
      <c r="I675" s="8">
        <v>19.2</v>
      </c>
      <c r="J675" s="8" t="str">
        <v/>
      </c>
      <c r="K675" s="41"/>
      <c r="L675" s="9">
        <v>3.9408866995073843E-2</v>
      </c>
      <c r="M675" s="9" t="str">
        <v/>
      </c>
      <c r="N675" s="9">
        <v>4.1070841670209246E-2</v>
      </c>
      <c r="O675" s="9">
        <v>3.344146978528717E-2</v>
      </c>
      <c r="P675" s="9" t="str">
        <v/>
      </c>
      <c r="Q675" s="9" t="str">
        <v/>
      </c>
      <c r="R675" s="20">
        <v>5.0991501416430829E-2</v>
      </c>
      <c r="S675" s="10">
        <v>21.1</v>
      </c>
      <c r="T675" s="10" t="str">
        <v/>
      </c>
      <c r="U675" s="41"/>
      <c r="V675" s="98" t="str">
        <v/>
      </c>
      <c r="W675" s="98" t="str">
        <v/>
      </c>
      <c r="X675" s="98" t="str">
        <v/>
      </c>
      <c r="Y675" s="98" t="str">
        <v/>
      </c>
      <c r="Z675" s="98" t="str">
        <v/>
      </c>
      <c r="AA675" s="102" t="str">
        <v/>
      </c>
      <c r="AB675" s="41"/>
    </row>
    <row r="676" spans="1:28" ht="12.75" customHeight="1" x14ac:dyDescent="0.2">
      <c r="A676" s="6">
        <v>25173</v>
      </c>
      <c r="B676" s="7">
        <v>4.3478260869565188E-2</v>
      </c>
      <c r="C676" s="7" t="str">
        <v/>
      </c>
      <c r="D676" s="7">
        <v>3.9365681223778815E-2</v>
      </c>
      <c r="E676" s="7">
        <v>3.3291185994824168E-2</v>
      </c>
      <c r="F676" s="7">
        <v>2.2965482612552712E-2</v>
      </c>
      <c r="G676" s="7">
        <v>2.3353767857023922E-2</v>
      </c>
      <c r="H676" s="7">
        <v>4.71976401179941E-2</v>
      </c>
      <c r="I676" s="8">
        <v>19.2</v>
      </c>
      <c r="J676" s="8" t="str">
        <v/>
      </c>
      <c r="K676" s="41"/>
      <c r="L676" s="9">
        <v>4.4334975369457963E-2</v>
      </c>
      <c r="M676" s="9" t="str">
        <v/>
      </c>
      <c r="N676" s="9">
        <v>4.0860842503307904E-2</v>
      </c>
      <c r="O676" s="9">
        <v>3.4419183426622979E-2</v>
      </c>
      <c r="P676" s="9" t="str">
        <v/>
      </c>
      <c r="Q676" s="9" t="str">
        <v/>
      </c>
      <c r="R676" s="20">
        <v>5.0847457627118731E-2</v>
      </c>
      <c r="S676" s="10">
        <v>21.2</v>
      </c>
      <c r="T676" s="10" t="str">
        <v/>
      </c>
      <c r="U676" s="41"/>
      <c r="V676" s="98" t="str">
        <v/>
      </c>
      <c r="W676" s="98" t="str">
        <v/>
      </c>
      <c r="X676" s="98" t="str">
        <v/>
      </c>
      <c r="Y676" s="98" t="str">
        <v/>
      </c>
      <c r="Z676" s="98" t="str">
        <v/>
      </c>
      <c r="AA676" s="102" t="str">
        <v/>
      </c>
      <c r="AB676" s="41"/>
    </row>
    <row r="677" spans="1:28" ht="12.75" customHeight="1" x14ac:dyDescent="0.2">
      <c r="A677" s="6">
        <v>25204</v>
      </c>
      <c r="B677" s="7">
        <v>3.7837837837837895E-2</v>
      </c>
      <c r="C677" s="7" t="str">
        <v/>
      </c>
      <c r="D677" s="7">
        <v>3.9365681223778815E-2</v>
      </c>
      <c r="E677" s="7">
        <v>3.3291185994824168E-2</v>
      </c>
      <c r="F677" s="7">
        <v>2.2965482612552712E-2</v>
      </c>
      <c r="G677" s="7">
        <v>2.3353767857023922E-2</v>
      </c>
      <c r="H677" s="7">
        <v>4.3988269794721369E-2</v>
      </c>
      <c r="I677" s="8">
        <v>19.2</v>
      </c>
      <c r="J677" s="8" t="str">
        <v/>
      </c>
      <c r="K677" s="41"/>
      <c r="L677" s="9">
        <v>4.4117647058823595E-2</v>
      </c>
      <c r="M677" s="9" t="str">
        <v/>
      </c>
      <c r="N677" s="9">
        <v>4.0652982119847358E-2</v>
      </c>
      <c r="O677" s="9">
        <v>3.5393214515982097E-2</v>
      </c>
      <c r="P677" s="9" t="str">
        <v/>
      </c>
      <c r="Q677" s="9" t="str">
        <v/>
      </c>
      <c r="R677" s="20">
        <v>5.0704225352112609E-2</v>
      </c>
      <c r="S677" s="10">
        <v>21.3</v>
      </c>
      <c r="T677" s="10" t="str">
        <v/>
      </c>
      <c r="U677" s="41"/>
      <c r="V677" s="98" t="str">
        <v/>
      </c>
      <c r="W677" s="98" t="str">
        <v/>
      </c>
      <c r="X677" s="98" t="str">
        <v/>
      </c>
      <c r="Y677" s="98" t="str">
        <v/>
      </c>
      <c r="Z677" s="98" t="str">
        <v/>
      </c>
      <c r="AA677" s="102" t="str">
        <v/>
      </c>
      <c r="AB677" s="41"/>
    </row>
    <row r="678" spans="1:28" ht="12.75" customHeight="1" x14ac:dyDescent="0.2">
      <c r="A678" s="6">
        <v>25235</v>
      </c>
      <c r="B678" s="7">
        <v>3.7837837837837895E-2</v>
      </c>
      <c r="C678" s="7" t="str">
        <v/>
      </c>
      <c r="D678" s="7">
        <v>3.7347490357151125E-2</v>
      </c>
      <c r="E678" s="7">
        <v>3.3291185994824168E-2</v>
      </c>
      <c r="F678" s="7">
        <v>2.2965482612552712E-2</v>
      </c>
      <c r="G678" s="7">
        <v>2.3353767857023922E-2</v>
      </c>
      <c r="H678" s="7">
        <v>4.6783625730993927E-2</v>
      </c>
      <c r="I678" s="8">
        <v>19.2</v>
      </c>
      <c r="J678" s="8" t="str">
        <v/>
      </c>
      <c r="K678" s="41"/>
      <c r="L678" s="9">
        <v>3.398058252427183E-2</v>
      </c>
      <c r="M678" s="9" t="str">
        <v/>
      </c>
      <c r="N678" s="9">
        <v>4.0652982119847358E-2</v>
      </c>
      <c r="O678" s="9">
        <v>3.424021252947318E-2</v>
      </c>
      <c r="P678" s="9" t="str">
        <v/>
      </c>
      <c r="Q678" s="9" t="str">
        <v/>
      </c>
      <c r="R678" s="20">
        <v>5.3370786516853785E-2</v>
      </c>
      <c r="S678" s="10">
        <v>21.3</v>
      </c>
      <c r="T678" s="10" t="str">
        <v/>
      </c>
      <c r="U678" s="41"/>
      <c r="V678" s="98" t="str">
        <v/>
      </c>
      <c r="W678" s="98" t="str">
        <v/>
      </c>
      <c r="X678" s="98" t="str">
        <v/>
      </c>
      <c r="Y678" s="98" t="str">
        <v/>
      </c>
      <c r="Z678" s="98" t="str">
        <v/>
      </c>
      <c r="AA678" s="102" t="str">
        <v/>
      </c>
      <c r="AB678" s="41"/>
    </row>
    <row r="679" spans="1:28" ht="12.75" customHeight="1" x14ac:dyDescent="0.2">
      <c r="A679" s="6">
        <v>25263</v>
      </c>
      <c r="B679" s="7">
        <v>3.7634408602150504E-2</v>
      </c>
      <c r="C679" s="7" t="str">
        <v/>
      </c>
      <c r="D679" s="7">
        <v>3.7139246185185604E-2</v>
      </c>
      <c r="E679" s="7">
        <v>3.4365295576856303E-2</v>
      </c>
      <c r="F679" s="7">
        <v>2.416840059860359E-2</v>
      </c>
      <c r="G679" s="7">
        <v>2.3619609151675824E-2</v>
      </c>
      <c r="H679" s="7">
        <v>5.2478134110787389E-2</v>
      </c>
      <c r="I679" s="8">
        <v>19.3</v>
      </c>
      <c r="J679" s="8" t="str">
        <v/>
      </c>
      <c r="K679" s="41"/>
      <c r="L679" s="9">
        <v>3.883495145631044E-2</v>
      </c>
      <c r="M679" s="9" t="str">
        <v/>
      </c>
      <c r="N679" s="9">
        <v>4.2279005048869056E-2</v>
      </c>
      <c r="O679" s="9">
        <v>3.5209511525301718E-2</v>
      </c>
      <c r="P679" s="9" t="str">
        <v/>
      </c>
      <c r="Q679" s="9" t="str">
        <v/>
      </c>
      <c r="R679" s="20">
        <v>5.5865921787709549E-2</v>
      </c>
      <c r="S679" s="10">
        <v>21.4</v>
      </c>
      <c r="T679" s="10" t="str">
        <v/>
      </c>
      <c r="U679" s="41"/>
      <c r="V679" s="98" t="str">
        <v/>
      </c>
      <c r="W679" s="98" t="str">
        <v/>
      </c>
      <c r="X679" s="98" t="str">
        <v/>
      </c>
      <c r="Y679" s="98" t="str">
        <v/>
      </c>
      <c r="Z679" s="98" t="str">
        <v/>
      </c>
      <c r="AA679" s="102" t="str">
        <v/>
      </c>
      <c r="AB679" s="41"/>
    </row>
    <row r="680" spans="1:28" ht="12.75" customHeight="1" x14ac:dyDescent="0.2">
      <c r="A680" s="6">
        <v>25294</v>
      </c>
      <c r="B680" s="7">
        <v>5.3763440860215006E-2</v>
      </c>
      <c r="C680" s="7" t="str">
        <v/>
      </c>
      <c r="D680" s="7">
        <v>4.0484482605548378E-2</v>
      </c>
      <c r="E680" s="7">
        <v>3.6292713876201477E-2</v>
      </c>
      <c r="F680" s="7">
        <v>2.5749345057055173E-2</v>
      </c>
      <c r="G680" s="7">
        <v>2.4409353161412684E-2</v>
      </c>
      <c r="H680" s="7">
        <v>5.523255813953476E-2</v>
      </c>
      <c r="I680" s="8">
        <v>19.600000000000001</v>
      </c>
      <c r="J680" s="8" t="str">
        <v/>
      </c>
      <c r="K680" s="41"/>
      <c r="L680" s="9">
        <v>4.3269230769230616E-2</v>
      </c>
      <c r="M680" s="9" t="str">
        <v/>
      </c>
      <c r="N680" s="9">
        <v>4.528658704398314E-2</v>
      </c>
      <c r="O680" s="9">
        <v>3.8095828209394611E-2</v>
      </c>
      <c r="P680" s="9" t="str">
        <v/>
      </c>
      <c r="Q680" s="9" t="str">
        <v/>
      </c>
      <c r="R680" s="20">
        <v>6.1281337047353945E-2</v>
      </c>
      <c r="S680" s="10">
        <v>21.7</v>
      </c>
      <c r="T680" s="10" t="str">
        <v/>
      </c>
      <c r="U680" s="41"/>
      <c r="V680" s="98" t="str">
        <v/>
      </c>
      <c r="W680" s="98" t="str">
        <v/>
      </c>
      <c r="X680" s="98" t="str">
        <v/>
      </c>
      <c r="Y680" s="98" t="str">
        <v/>
      </c>
      <c r="Z680" s="98" t="str">
        <v/>
      </c>
      <c r="AA680" s="102" t="str">
        <v/>
      </c>
      <c r="AB680" s="41"/>
    </row>
    <row r="681" spans="1:28" ht="12.75" customHeight="1" x14ac:dyDescent="0.2">
      <c r="A681" s="6">
        <v>25324</v>
      </c>
      <c r="B681" s="7">
        <v>5.3763440860215006E-2</v>
      </c>
      <c r="C681" s="7" t="str">
        <v/>
      </c>
      <c r="D681" s="7">
        <v>4.0484482605548378E-2</v>
      </c>
      <c r="E681" s="7">
        <v>3.6292713876201477E-2</v>
      </c>
      <c r="F681" s="7">
        <v>2.5076940610863518E-2</v>
      </c>
      <c r="G681" s="7">
        <v>2.4409353161412684E-2</v>
      </c>
      <c r="H681" s="7">
        <v>5.507246376811592E-2</v>
      </c>
      <c r="I681" s="8">
        <v>19.600000000000001</v>
      </c>
      <c r="J681" s="8" t="str">
        <v/>
      </c>
      <c r="K681" s="41"/>
      <c r="L681" s="9">
        <v>4.8076923076923128E-2</v>
      </c>
      <c r="M681" s="9" t="str">
        <v/>
      </c>
      <c r="N681" s="9">
        <v>4.5059559205301802E-2</v>
      </c>
      <c r="O681" s="9">
        <v>3.7900171581019881E-2</v>
      </c>
      <c r="P681" s="9" t="str">
        <v/>
      </c>
      <c r="Q681" s="9" t="str">
        <v/>
      </c>
      <c r="R681" s="20">
        <v>6.1111111111111116E-2</v>
      </c>
      <c r="S681" s="10">
        <v>21.8</v>
      </c>
      <c r="T681" s="10" t="str">
        <v/>
      </c>
      <c r="U681" s="41"/>
      <c r="V681" s="98" t="str">
        <v/>
      </c>
      <c r="W681" s="98" t="str">
        <v/>
      </c>
      <c r="X681" s="98" t="str">
        <v/>
      </c>
      <c r="Y681" s="98" t="str">
        <v/>
      </c>
      <c r="Z681" s="98" t="str">
        <v/>
      </c>
      <c r="AA681" s="102" t="str">
        <v/>
      </c>
      <c r="AB681" s="41"/>
    </row>
    <row r="682" spans="1:28" ht="12.75" customHeight="1" x14ac:dyDescent="0.2">
      <c r="A682" s="6">
        <v>25355</v>
      </c>
      <c r="B682" s="7">
        <v>5.3475935828876997E-2</v>
      </c>
      <c r="C682" s="7" t="str">
        <v/>
      </c>
      <c r="D682" s="7">
        <v>4.0261979647527646E-2</v>
      </c>
      <c r="E682" s="7">
        <v>3.7348003959758458E-2</v>
      </c>
      <c r="F682" s="7">
        <v>2.6949121878830251E-2</v>
      </c>
      <c r="G682" s="7">
        <v>2.4670050847839464E-2</v>
      </c>
      <c r="H682" s="7">
        <v>5.4755043227665556E-2</v>
      </c>
      <c r="I682" s="8">
        <v>19.7</v>
      </c>
      <c r="J682" s="8" t="str">
        <v/>
      </c>
      <c r="K682" s="41"/>
      <c r="L682" s="9">
        <v>5.2631578947368585E-2</v>
      </c>
      <c r="M682" s="9" t="str">
        <v/>
      </c>
      <c r="N682" s="9">
        <v>4.824573611186489E-2</v>
      </c>
      <c r="O682" s="9">
        <v>3.9797625151324123E-2</v>
      </c>
      <c r="P682" s="9" t="str">
        <v/>
      </c>
      <c r="Q682" s="9" t="str">
        <v/>
      </c>
      <c r="R682" s="20">
        <v>5.8011049723756702E-2</v>
      </c>
      <c r="S682" s="10">
        <v>22</v>
      </c>
      <c r="T682" s="10" t="str">
        <v/>
      </c>
      <c r="U682" s="41"/>
      <c r="V682" s="98" t="str">
        <v/>
      </c>
      <c r="W682" s="98" t="str">
        <v/>
      </c>
      <c r="X682" s="98" t="str">
        <v/>
      </c>
      <c r="Y682" s="98" t="str">
        <v/>
      </c>
      <c r="Z682" s="98" t="str">
        <v/>
      </c>
      <c r="AA682" s="102" t="str">
        <v/>
      </c>
      <c r="AB682" s="41"/>
    </row>
    <row r="683" spans="1:28" ht="12.75" customHeight="1" x14ac:dyDescent="0.2">
      <c r="A683" s="6">
        <v>25385</v>
      </c>
      <c r="B683" s="7">
        <v>4.7619047619047672E-2</v>
      </c>
      <c r="C683" s="7" t="str">
        <v/>
      </c>
      <c r="D683" s="7">
        <v>4.2019182277278855E-2</v>
      </c>
      <c r="E683" s="7">
        <v>3.7137289336648172E-2</v>
      </c>
      <c r="F683" s="7">
        <v>2.6118165254426451E-2</v>
      </c>
      <c r="G683" s="7">
        <v>2.4929494381141115E-2</v>
      </c>
      <c r="H683" s="7">
        <v>5.4441260744985565E-2</v>
      </c>
      <c r="I683" s="8">
        <v>19.8</v>
      </c>
      <c r="J683" s="8" t="str">
        <v/>
      </c>
      <c r="K683" s="41"/>
      <c r="L683" s="9">
        <v>5.2631578947368585E-2</v>
      </c>
      <c r="M683" s="9" t="str">
        <v/>
      </c>
      <c r="N683" s="9">
        <v>4.824573611186489E-2</v>
      </c>
      <c r="O683" s="9">
        <v>3.9797625151324123E-2</v>
      </c>
      <c r="P683" s="9" t="str">
        <v/>
      </c>
      <c r="Q683" s="9" t="str">
        <v/>
      </c>
      <c r="R683" s="20">
        <v>5.7692307692307709E-2</v>
      </c>
      <c r="S683" s="10">
        <v>22</v>
      </c>
      <c r="T683" s="10" t="str">
        <v/>
      </c>
      <c r="U683" s="41"/>
      <c r="V683" s="98" t="str">
        <v/>
      </c>
      <c r="W683" s="98" t="str">
        <v/>
      </c>
      <c r="X683" s="98" t="str">
        <v/>
      </c>
      <c r="Y683" s="98" t="str">
        <v/>
      </c>
      <c r="Z683" s="98" t="str">
        <v/>
      </c>
      <c r="AA683" s="102" t="str">
        <v/>
      </c>
      <c r="AB683" s="41"/>
    </row>
    <row r="684" spans="1:28" ht="12.75" customHeight="1" x14ac:dyDescent="0.2">
      <c r="A684" s="6">
        <v>25416</v>
      </c>
      <c r="B684" s="7">
        <v>4.7368421052631504E-2</v>
      </c>
      <c r="C684" s="7" t="str">
        <v/>
      </c>
      <c r="D684" s="7">
        <v>4.1789884414015432E-2</v>
      </c>
      <c r="E684" s="7">
        <v>3.8182792760184547E-2</v>
      </c>
      <c r="F684" s="7">
        <v>2.6635232684146137E-2</v>
      </c>
      <c r="G684" s="7">
        <v>2.476589255826922E-2</v>
      </c>
      <c r="H684" s="7">
        <v>5.7142857142857162E-2</v>
      </c>
      <c r="I684" s="8">
        <v>19.899999999999999</v>
      </c>
      <c r="J684" s="8" t="str">
        <v/>
      </c>
      <c r="K684" s="41"/>
      <c r="L684" s="9">
        <v>5.2631578947368585E-2</v>
      </c>
      <c r="M684" s="9" t="str">
        <v/>
      </c>
      <c r="N684" s="9">
        <v>4.824573611186489E-2</v>
      </c>
      <c r="O684" s="9">
        <v>3.9797625151324123E-2</v>
      </c>
      <c r="P684" s="9" t="str">
        <v/>
      </c>
      <c r="Q684" s="9" t="str">
        <v/>
      </c>
      <c r="R684" s="20">
        <v>5.7534246575342562E-2</v>
      </c>
      <c r="S684" s="10">
        <v>22</v>
      </c>
      <c r="T684" s="10" t="str">
        <v/>
      </c>
      <c r="U684" s="41"/>
      <c r="V684" s="98" t="str">
        <v/>
      </c>
      <c r="W684" s="98" t="str">
        <v/>
      </c>
      <c r="X684" s="98" t="str">
        <v/>
      </c>
      <c r="Y684" s="98" t="str">
        <v/>
      </c>
      <c r="Z684" s="98" t="str">
        <v/>
      </c>
      <c r="AA684" s="102" t="str">
        <v/>
      </c>
      <c r="AB684" s="41"/>
    </row>
    <row r="685" spans="1:28" ht="12.75" customHeight="1" x14ac:dyDescent="0.2">
      <c r="A685" s="6">
        <v>25447</v>
      </c>
      <c r="B685" s="7">
        <v>4.7368421052631504E-2</v>
      </c>
      <c r="C685" s="7" t="str">
        <v/>
      </c>
      <c r="D685" s="7">
        <v>4.1789884414015432E-2</v>
      </c>
      <c r="E685" s="7">
        <v>3.8182792760184547E-2</v>
      </c>
      <c r="F685" s="7">
        <v>2.5302786857994919E-2</v>
      </c>
      <c r="G685" s="7">
        <v>2.476589255826922E-2</v>
      </c>
      <c r="H685" s="7">
        <v>5.6980056980056926E-2</v>
      </c>
      <c r="I685" s="8">
        <v>19.899999999999999</v>
      </c>
      <c r="J685" s="8" t="str">
        <v/>
      </c>
      <c r="K685" s="41"/>
      <c r="L685" s="9">
        <v>4.7619047619047672E-2</v>
      </c>
      <c r="M685" s="9" t="str">
        <v/>
      </c>
      <c r="N685" s="9">
        <v>4.6422696369909477E-2</v>
      </c>
      <c r="O685" s="9">
        <v>3.9797625151324123E-2</v>
      </c>
      <c r="P685" s="9" t="str">
        <v/>
      </c>
      <c r="Q685" s="9" t="str">
        <v/>
      </c>
      <c r="R685" s="20">
        <v>5.9945504087193235E-2</v>
      </c>
      <c r="S685" s="10">
        <v>22</v>
      </c>
      <c r="T685" s="10" t="str">
        <v/>
      </c>
      <c r="U685" s="41"/>
      <c r="V685" s="98" t="str">
        <v/>
      </c>
      <c r="W685" s="98" t="str">
        <v/>
      </c>
      <c r="X685" s="98" t="str">
        <v/>
      </c>
      <c r="Y685" s="98" t="str">
        <v/>
      </c>
      <c r="Z685" s="98" t="str">
        <v/>
      </c>
      <c r="AA685" s="102" t="str">
        <v/>
      </c>
      <c r="AB685" s="41"/>
    </row>
    <row r="686" spans="1:28" ht="12.75" customHeight="1" x14ac:dyDescent="0.2">
      <c r="A686" s="6">
        <v>25477</v>
      </c>
      <c r="B686" s="7">
        <v>4.7368421052631504E-2</v>
      </c>
      <c r="C686" s="7" t="str">
        <v/>
      </c>
      <c r="D686" s="7">
        <v>4.1789884414015432E-2</v>
      </c>
      <c r="E686" s="7">
        <v>3.8182792760184547E-2</v>
      </c>
      <c r="F686" s="7">
        <v>2.5302786857994919E-2</v>
      </c>
      <c r="G686" s="7">
        <v>2.4347703793526243E-2</v>
      </c>
      <c r="H686" s="7">
        <v>5.6657223796034106E-2</v>
      </c>
      <c r="I686" s="8">
        <v>19.899999999999999</v>
      </c>
      <c r="J686" s="8" t="str">
        <v/>
      </c>
      <c r="K686" s="41"/>
      <c r="L686" s="9">
        <v>5.2132701421800931E-2</v>
      </c>
      <c r="M686" s="9" t="str">
        <v/>
      </c>
      <c r="N686" s="9">
        <v>4.9584113452102008E-2</v>
      </c>
      <c r="O686" s="9">
        <v>4.0534099936660573E-2</v>
      </c>
      <c r="P686" s="9" t="str">
        <v/>
      </c>
      <c r="Q686" s="9" t="str">
        <v/>
      </c>
      <c r="R686" s="20">
        <v>5.9620596205962162E-2</v>
      </c>
      <c r="S686" s="10">
        <v>22.2</v>
      </c>
      <c r="T686" s="10" t="str">
        <v/>
      </c>
      <c r="U686" s="41"/>
      <c r="V686" s="98" t="str">
        <v/>
      </c>
      <c r="W686" s="98" t="str">
        <v/>
      </c>
      <c r="X686" s="98" t="str">
        <v/>
      </c>
      <c r="Y686" s="98" t="str">
        <v/>
      </c>
      <c r="Z686" s="98" t="str">
        <v/>
      </c>
      <c r="AA686" s="102" t="str">
        <v/>
      </c>
      <c r="AB686" s="41"/>
    </row>
    <row r="687" spans="1:28" ht="12.75" customHeight="1" x14ac:dyDescent="0.2">
      <c r="A687" s="6">
        <v>25508</v>
      </c>
      <c r="B687" s="7">
        <v>3.6458333333333259E-2</v>
      </c>
      <c r="C687" s="7" t="str">
        <v/>
      </c>
      <c r="D687" s="7">
        <v>4.1789884414015432E-2</v>
      </c>
      <c r="E687" s="7">
        <v>3.8182792760184547E-2</v>
      </c>
      <c r="F687" s="7">
        <v>2.5302786857994919E-2</v>
      </c>
      <c r="G687" s="7">
        <v>2.4347703793526243E-2</v>
      </c>
      <c r="H687" s="7">
        <v>5.9322033898305149E-2</v>
      </c>
      <c r="I687" s="8">
        <v>19.899999999999999</v>
      </c>
      <c r="J687" s="8" t="str">
        <v/>
      </c>
      <c r="K687" s="41"/>
      <c r="L687" s="9">
        <v>5.2132701421800931E-2</v>
      </c>
      <c r="M687" s="9" t="str">
        <v/>
      </c>
      <c r="N687" s="9">
        <v>4.4173789978075195E-2</v>
      </c>
      <c r="O687" s="9">
        <v>4.0534099936660573E-2</v>
      </c>
      <c r="P687" s="9" t="str">
        <v/>
      </c>
      <c r="Q687" s="9" t="str">
        <v/>
      </c>
      <c r="R687" s="20">
        <v>5.9299191374662996E-2</v>
      </c>
      <c r="S687" s="10">
        <v>22.2</v>
      </c>
      <c r="T687" s="10" t="str">
        <v/>
      </c>
      <c r="U687" s="41"/>
      <c r="V687" s="98" t="str">
        <v/>
      </c>
      <c r="W687" s="98" t="str">
        <v/>
      </c>
      <c r="X687" s="98" t="str">
        <v/>
      </c>
      <c r="Y687" s="98" t="str">
        <v/>
      </c>
      <c r="Z687" s="98" t="str">
        <v/>
      </c>
      <c r="AA687" s="102" t="str">
        <v/>
      </c>
      <c r="AB687" s="41"/>
    </row>
    <row r="688" spans="1:28" ht="12.75" customHeight="1" x14ac:dyDescent="0.2">
      <c r="A688" s="6">
        <v>25538</v>
      </c>
      <c r="B688" s="7">
        <v>4.6875000000000222E-2</v>
      </c>
      <c r="C688" s="7" t="str">
        <v/>
      </c>
      <c r="D688" s="7">
        <v>4.3296131454210629E-2</v>
      </c>
      <c r="E688" s="7">
        <v>3.9004895596062905E-2</v>
      </c>
      <c r="F688" s="7">
        <v>2.6328611020039583E-2</v>
      </c>
      <c r="G688" s="7">
        <v>2.5278407893694288E-2</v>
      </c>
      <c r="H688" s="7">
        <v>6.1971830985915632E-2</v>
      </c>
      <c r="I688" s="8">
        <v>20.100000000000001</v>
      </c>
      <c r="J688" s="8" t="str">
        <v/>
      </c>
      <c r="K688" s="41"/>
      <c r="L688" s="9">
        <v>5.1886792452830344E-2</v>
      </c>
      <c r="M688" s="9" t="str">
        <v/>
      </c>
      <c r="N688" s="9">
        <v>4.5739270268189136E-2</v>
      </c>
      <c r="O688" s="9">
        <v>4.032911905890546E-2</v>
      </c>
      <c r="P688" s="9" t="str">
        <v/>
      </c>
      <c r="Q688" s="9" t="str">
        <v/>
      </c>
      <c r="R688" s="20">
        <v>6.1827956989247257E-2</v>
      </c>
      <c r="S688" s="10">
        <v>22.3</v>
      </c>
      <c r="T688" s="10" t="str">
        <v/>
      </c>
      <c r="U688" s="41"/>
      <c r="V688" s="98" t="str">
        <v/>
      </c>
      <c r="W688" s="98" t="str">
        <v/>
      </c>
      <c r="X688" s="98" t="str">
        <v/>
      </c>
      <c r="Y688" s="98" t="str">
        <v/>
      </c>
      <c r="Z688" s="98" t="str">
        <v/>
      </c>
      <c r="AA688" s="102" t="str">
        <v/>
      </c>
      <c r="AB688" s="41"/>
    </row>
    <row r="689" spans="1:28" ht="12.75" customHeight="1" x14ac:dyDescent="0.2">
      <c r="A689" s="6">
        <v>25569</v>
      </c>
      <c r="B689" s="7">
        <v>5.2083333333333259E-2</v>
      </c>
      <c r="C689" s="7" t="str">
        <v/>
      </c>
      <c r="D689" s="7">
        <v>4.5023446084026197E-2</v>
      </c>
      <c r="E689" s="7">
        <v>4.0036680048701312E-2</v>
      </c>
      <c r="F689" s="7">
        <v>2.6838082698843024E-2</v>
      </c>
      <c r="G689" s="7">
        <v>2.5954970711684178E-2</v>
      </c>
      <c r="H689" s="7">
        <v>6.1797752808988582E-2</v>
      </c>
      <c r="I689" s="8">
        <v>20.2</v>
      </c>
      <c r="J689" s="8" t="str">
        <v/>
      </c>
      <c r="K689" s="41"/>
      <c r="L689" s="9">
        <v>4.6948356807511749E-2</v>
      </c>
      <c r="M689" s="9" t="str">
        <v/>
      </c>
      <c r="N689" s="9">
        <v>4.5739270268189136E-2</v>
      </c>
      <c r="O689" s="9">
        <v>3.9195860246941772E-2</v>
      </c>
      <c r="P689" s="9" t="str">
        <v/>
      </c>
      <c r="Q689" s="9" t="str">
        <v/>
      </c>
      <c r="R689" s="20">
        <v>6.1662198391420953E-2</v>
      </c>
      <c r="S689" s="10">
        <v>22.3</v>
      </c>
      <c r="T689" s="10" t="str">
        <v/>
      </c>
      <c r="U689" s="41"/>
      <c r="V689" s="98" t="str">
        <v/>
      </c>
      <c r="W689" s="98" t="str">
        <v/>
      </c>
      <c r="X689" s="98" t="str">
        <v/>
      </c>
      <c r="Y689" s="98" t="str">
        <v/>
      </c>
      <c r="Z689" s="98" t="str">
        <v/>
      </c>
      <c r="AA689" s="102" t="str">
        <v/>
      </c>
      <c r="AB689" s="41"/>
    </row>
    <row r="690" spans="1:28" ht="12.75" customHeight="1" x14ac:dyDescent="0.2">
      <c r="A690" s="6">
        <v>25600</v>
      </c>
      <c r="B690" s="7">
        <v>5.2083333333333259E-2</v>
      </c>
      <c r="C690" s="7" t="str">
        <v/>
      </c>
      <c r="D690" s="7">
        <v>4.5023446084026197E-2</v>
      </c>
      <c r="E690" s="7">
        <v>4.0036680048701312E-2</v>
      </c>
      <c r="F690" s="7">
        <v>2.6838082698843024E-2</v>
      </c>
      <c r="G690" s="7">
        <v>2.5532851498909492E-2</v>
      </c>
      <c r="H690" s="7">
        <v>6.1452513966480549E-2</v>
      </c>
      <c r="I690" s="8">
        <v>20.2</v>
      </c>
      <c r="J690" s="8" t="str">
        <v/>
      </c>
      <c r="K690" s="41"/>
      <c r="L690" s="9">
        <v>5.1643192488262768E-2</v>
      </c>
      <c r="M690" s="9" t="str">
        <v/>
      </c>
      <c r="N690" s="9">
        <v>4.7300077465433965E-2</v>
      </c>
      <c r="O690" s="9">
        <v>4.0126207180960938E-2</v>
      </c>
      <c r="P690" s="9" t="str">
        <v/>
      </c>
      <c r="Q690" s="9" t="str">
        <v/>
      </c>
      <c r="R690" s="20">
        <v>6.133333333333324E-2</v>
      </c>
      <c r="S690" s="10">
        <v>22.4</v>
      </c>
      <c r="T690" s="10" t="str">
        <v/>
      </c>
      <c r="U690" s="41"/>
      <c r="V690" s="98" t="str">
        <v/>
      </c>
      <c r="W690" s="98" t="str">
        <v/>
      </c>
      <c r="X690" s="98" t="str">
        <v/>
      </c>
      <c r="Y690" s="98" t="str">
        <v/>
      </c>
      <c r="Z690" s="98" t="str">
        <v/>
      </c>
      <c r="AA690" s="102" t="str">
        <v/>
      </c>
      <c r="AB690" s="41"/>
    </row>
    <row r="691" spans="1:28" ht="12.75" customHeight="1" x14ac:dyDescent="0.2">
      <c r="A691" s="6">
        <v>25628</v>
      </c>
      <c r="B691" s="7">
        <v>4.663212435233155E-2</v>
      </c>
      <c r="C691" s="7" t="str">
        <v/>
      </c>
      <c r="D691" s="7">
        <v>4.3062797114540752E-2</v>
      </c>
      <c r="E691" s="7">
        <v>4.0036680048701312E-2</v>
      </c>
      <c r="F691" s="7">
        <v>2.7502920272693743E-2</v>
      </c>
      <c r="G691" s="7">
        <v>2.5114349751841347E-2</v>
      </c>
      <c r="H691" s="7">
        <v>5.8171745152354681E-2</v>
      </c>
      <c r="I691" s="8">
        <v>20.2</v>
      </c>
      <c r="J691" s="8" t="str">
        <v/>
      </c>
      <c r="K691" s="41"/>
      <c r="L691" s="9">
        <v>5.1401869158878677E-2</v>
      </c>
      <c r="M691" s="9" t="str">
        <v/>
      </c>
      <c r="N691" s="9">
        <v>4.5294737553831954E-2</v>
      </c>
      <c r="O691" s="9">
        <v>4.105323735824018E-2</v>
      </c>
      <c r="P691" s="9" t="str">
        <v/>
      </c>
      <c r="Q691" s="9" t="str">
        <v/>
      </c>
      <c r="R691" s="20">
        <v>6.0846560846560926E-2</v>
      </c>
      <c r="S691" s="10">
        <v>22.5</v>
      </c>
      <c r="T691" s="10" t="str">
        <v/>
      </c>
      <c r="U691" s="41"/>
      <c r="V691" s="98" t="str">
        <v/>
      </c>
      <c r="W691" s="98" t="str">
        <v/>
      </c>
      <c r="X691" s="98" t="str">
        <v/>
      </c>
      <c r="Y691" s="98" t="str">
        <v/>
      </c>
      <c r="Z691" s="98" t="str">
        <v/>
      </c>
      <c r="AA691" s="102" t="str">
        <v/>
      </c>
      <c r="AB691" s="41"/>
    </row>
    <row r="692" spans="1:28" ht="12.75" customHeight="1" x14ac:dyDescent="0.2">
      <c r="A692" s="6">
        <v>25659</v>
      </c>
      <c r="B692" s="7">
        <v>3.5714285714285587E-2</v>
      </c>
      <c r="C692" s="7" t="str">
        <v/>
      </c>
      <c r="D692" s="7">
        <v>4.2831967165733342E-2</v>
      </c>
      <c r="E692" s="7">
        <v>3.9814605505134493E-2</v>
      </c>
      <c r="F692" s="7">
        <v>2.7345289490199098E-2</v>
      </c>
      <c r="G692" s="7">
        <v>2.5367496171907034E-2</v>
      </c>
      <c r="H692" s="7">
        <v>6.0606060606060774E-2</v>
      </c>
      <c r="I692" s="8">
        <v>20.3</v>
      </c>
      <c r="J692" s="8" t="str">
        <v/>
      </c>
      <c r="K692" s="41"/>
      <c r="L692" s="9">
        <v>4.1474654377880338E-2</v>
      </c>
      <c r="M692" s="9" t="str">
        <v/>
      </c>
      <c r="N692" s="9">
        <v>4.3322213857507785E-2</v>
      </c>
      <c r="O692" s="9">
        <v>4.1976977265891779E-2</v>
      </c>
      <c r="P692" s="9" t="str">
        <v/>
      </c>
      <c r="Q692" s="9" t="str">
        <v/>
      </c>
      <c r="R692" s="20">
        <v>5.7742782152230943E-2</v>
      </c>
      <c r="S692" s="10">
        <v>22.6</v>
      </c>
      <c r="T692" s="10" t="str">
        <v/>
      </c>
      <c r="U692" s="41"/>
      <c r="V692" s="98" t="str">
        <v/>
      </c>
      <c r="W692" s="98" t="str">
        <v/>
      </c>
      <c r="X692" s="98" t="str">
        <v/>
      </c>
      <c r="Y692" s="98" t="str">
        <v/>
      </c>
      <c r="Z692" s="98" t="str">
        <v/>
      </c>
      <c r="AA692" s="102" t="str">
        <v/>
      </c>
      <c r="AB692" s="41"/>
    </row>
    <row r="693" spans="1:28" ht="12.75" customHeight="1" x14ac:dyDescent="0.2">
      <c r="A693" s="6">
        <v>25689</v>
      </c>
      <c r="B693" s="7">
        <v>3.5714285714285587E-2</v>
      </c>
      <c r="C693" s="7" t="str">
        <v/>
      </c>
      <c r="D693" s="7">
        <v>4.0897209536023382E-2</v>
      </c>
      <c r="E693" s="7">
        <v>3.9814605505134493E-2</v>
      </c>
      <c r="F693" s="7">
        <v>2.7345289490199098E-2</v>
      </c>
      <c r="G693" s="7">
        <v>2.5367496171907034E-2</v>
      </c>
      <c r="H693" s="7">
        <v>6.0439560439560447E-2</v>
      </c>
      <c r="I693" s="8">
        <v>20.3</v>
      </c>
      <c r="J693" s="8" t="str">
        <v/>
      </c>
      <c r="K693" s="41"/>
      <c r="L693" s="9">
        <v>3.669724770642202E-2</v>
      </c>
      <c r="M693" s="9" t="str">
        <v/>
      </c>
      <c r="N693" s="9">
        <v>4.3322213857507785E-2</v>
      </c>
      <c r="O693" s="9">
        <v>4.0848072146973724E-2</v>
      </c>
      <c r="P693" s="9" t="str">
        <v/>
      </c>
      <c r="Q693" s="9" t="str">
        <v/>
      </c>
      <c r="R693" s="20">
        <v>6.0209424083769614E-2</v>
      </c>
      <c r="S693" s="10">
        <v>22.6</v>
      </c>
      <c r="T693" s="10" t="str">
        <v/>
      </c>
      <c r="U693" s="41"/>
      <c r="V693" s="98" t="str">
        <v/>
      </c>
      <c r="W693" s="98" t="str">
        <v/>
      </c>
      <c r="X693" s="98" t="str">
        <v/>
      </c>
      <c r="Y693" s="98" t="str">
        <v/>
      </c>
      <c r="Z693" s="98" t="str">
        <v/>
      </c>
      <c r="AA693" s="102" t="str">
        <v/>
      </c>
      <c r="AB693" s="41"/>
    </row>
    <row r="694" spans="1:28" ht="12.75" customHeight="1" x14ac:dyDescent="0.2">
      <c r="A694" s="6">
        <v>25720</v>
      </c>
      <c r="B694" s="7">
        <v>3.0456852791878264E-2</v>
      </c>
      <c r="C694" s="7" t="str">
        <v/>
      </c>
      <c r="D694" s="7">
        <v>3.8976730617324984E-2</v>
      </c>
      <c r="E694" s="7">
        <v>3.7341772256593186E-2</v>
      </c>
      <c r="F694" s="7">
        <v>2.7345289490199098E-2</v>
      </c>
      <c r="G694" s="7">
        <v>2.5367496171907034E-2</v>
      </c>
      <c r="H694" s="7">
        <v>6.0109289617486183E-2</v>
      </c>
      <c r="I694" s="8">
        <v>20.3</v>
      </c>
      <c r="J694" s="8" t="str">
        <v/>
      </c>
      <c r="K694" s="41"/>
      <c r="L694" s="9">
        <v>2.7272727272727337E-2</v>
      </c>
      <c r="M694" s="9" t="str">
        <v/>
      </c>
      <c r="N694" s="9">
        <v>4.1580437306558915E-2</v>
      </c>
      <c r="O694" s="9">
        <v>3.9726466014743833E-2</v>
      </c>
      <c r="P694" s="9" t="str">
        <v/>
      </c>
      <c r="Q694" s="9" t="str">
        <v/>
      </c>
      <c r="R694" s="20">
        <v>6.5274151436031325E-2</v>
      </c>
      <c r="S694" s="10">
        <v>22.6</v>
      </c>
      <c r="T694" s="10" t="str">
        <v/>
      </c>
      <c r="U694" s="41"/>
      <c r="V694" s="98" t="str">
        <v/>
      </c>
      <c r="W694" s="98" t="str">
        <v/>
      </c>
      <c r="X694" s="98" t="str">
        <v/>
      </c>
      <c r="Y694" s="98" t="str">
        <v/>
      </c>
      <c r="Z694" s="98" t="str">
        <v/>
      </c>
      <c r="AA694" s="102" t="str">
        <v/>
      </c>
      <c r="AB694" s="41"/>
    </row>
    <row r="695" spans="1:28" ht="12.75" customHeight="1" x14ac:dyDescent="0.2">
      <c r="A695" s="6">
        <v>25750</v>
      </c>
      <c r="B695" s="7">
        <v>3.5353535353535248E-2</v>
      </c>
      <c r="C695" s="7" t="str">
        <v/>
      </c>
      <c r="D695" s="7">
        <v>4.0465036841763391E-2</v>
      </c>
      <c r="E695" s="7">
        <v>3.9377787480696425E-2</v>
      </c>
      <c r="F695" s="7">
        <v>2.8352992717352699E-2</v>
      </c>
      <c r="G695" s="7">
        <v>2.5455004248268409E-2</v>
      </c>
      <c r="H695" s="7">
        <v>5.9782608695652328E-2</v>
      </c>
      <c r="I695" s="8">
        <v>20.5</v>
      </c>
      <c r="J695" s="8" t="str">
        <v/>
      </c>
      <c r="K695" s="41"/>
      <c r="L695" s="9">
        <v>3.6363636363636376E-2</v>
      </c>
      <c r="M695" s="9" t="str">
        <v/>
      </c>
      <c r="N695" s="9">
        <v>4.2908634712485627E-2</v>
      </c>
      <c r="O695" s="9">
        <v>4.1560210156864175E-2</v>
      </c>
      <c r="P695" s="9" t="str">
        <v/>
      </c>
      <c r="Q695" s="9" t="str">
        <v/>
      </c>
      <c r="R695" s="20">
        <v>6.2337662337662358E-2</v>
      </c>
      <c r="S695" s="10">
        <v>22.8</v>
      </c>
      <c r="T695" s="10" t="str">
        <v/>
      </c>
      <c r="U695" s="41"/>
      <c r="V695" s="98" t="str">
        <v/>
      </c>
      <c r="W695" s="98" t="str">
        <v/>
      </c>
      <c r="X695" s="98" t="str">
        <v/>
      </c>
      <c r="Y695" s="98" t="str">
        <v/>
      </c>
      <c r="Z695" s="98" t="str">
        <v/>
      </c>
      <c r="AA695" s="102" t="str">
        <v/>
      </c>
      <c r="AB695" s="41"/>
    </row>
    <row r="696" spans="1:28" ht="12.75" customHeight="1" x14ac:dyDescent="0.2">
      <c r="A696" s="6">
        <v>25781</v>
      </c>
      <c r="B696" s="7">
        <v>3.0150753768844352E-2</v>
      </c>
      <c r="C696" s="7" t="str">
        <v/>
      </c>
      <c r="D696" s="7">
        <v>3.856637379657224E-2</v>
      </c>
      <c r="E696" s="7">
        <v>3.9377787480696425E-2</v>
      </c>
      <c r="F696" s="7">
        <v>2.8352992717352699E-2</v>
      </c>
      <c r="G696" s="7">
        <v>2.504325540164154E-2</v>
      </c>
      <c r="H696" s="7">
        <v>5.4054054054053946E-2</v>
      </c>
      <c r="I696" s="8">
        <v>20.5</v>
      </c>
      <c r="J696" s="8" t="str">
        <v/>
      </c>
      <c r="K696" s="41"/>
      <c r="L696" s="9">
        <v>3.1818181818181746E-2</v>
      </c>
      <c r="M696" s="9" t="str">
        <v/>
      </c>
      <c r="N696" s="9">
        <v>4.1381679915640346E-2</v>
      </c>
      <c r="O696" s="9">
        <v>4.0644953725053279E-2</v>
      </c>
      <c r="P696" s="9" t="str">
        <v/>
      </c>
      <c r="Q696" s="9" t="str">
        <v/>
      </c>
      <c r="R696" s="20">
        <v>6.2176165803108807E-2</v>
      </c>
      <c r="S696" s="10">
        <v>22.7</v>
      </c>
      <c r="T696" s="10" t="str">
        <v/>
      </c>
      <c r="U696" s="41"/>
      <c r="V696" s="98" t="str">
        <v/>
      </c>
      <c r="W696" s="98" t="str">
        <v/>
      </c>
      <c r="X696" s="98" t="str">
        <v/>
      </c>
      <c r="Y696" s="98" t="str">
        <v/>
      </c>
      <c r="Z696" s="98" t="str">
        <v/>
      </c>
      <c r="AA696" s="102" t="str">
        <v/>
      </c>
      <c r="AB696" s="41"/>
    </row>
    <row r="697" spans="1:28" ht="12.75" customHeight="1" x14ac:dyDescent="0.2">
      <c r="A697" s="6">
        <v>25812</v>
      </c>
      <c r="B697" s="7">
        <v>2.5125628140703515E-2</v>
      </c>
      <c r="C697" s="7" t="str">
        <v/>
      </c>
      <c r="D697" s="7">
        <v>3.687489462415483E-2</v>
      </c>
      <c r="E697" s="7">
        <v>3.8361775970635392E-2</v>
      </c>
      <c r="F697" s="7">
        <v>2.7850252545810195E-2</v>
      </c>
      <c r="G697" s="7">
        <v>2.3979641804386276E-2</v>
      </c>
      <c r="H697" s="7">
        <v>5.6603773584905648E-2</v>
      </c>
      <c r="I697" s="8">
        <v>20.399999999999999</v>
      </c>
      <c r="J697" s="8" t="str">
        <v/>
      </c>
      <c r="K697" s="41"/>
      <c r="L697" s="9">
        <v>3.6363636363636376E-2</v>
      </c>
      <c r="M697" s="9" t="str">
        <v/>
      </c>
      <c r="N697" s="9">
        <v>4.2908634712485627E-2</v>
      </c>
      <c r="O697" s="9">
        <v>4.1560210156864175E-2</v>
      </c>
      <c r="P697" s="9" t="str">
        <v/>
      </c>
      <c r="Q697" s="9" t="str">
        <v/>
      </c>
      <c r="R697" s="20">
        <v>6.1696658097686319E-2</v>
      </c>
      <c r="S697" s="10">
        <v>22.8</v>
      </c>
      <c r="T697" s="10" t="str">
        <v/>
      </c>
      <c r="U697" s="41"/>
      <c r="V697" s="98" t="str">
        <v/>
      </c>
      <c r="W697" s="98" t="str">
        <v/>
      </c>
      <c r="X697" s="98" t="str">
        <v/>
      </c>
      <c r="Y697" s="98" t="str">
        <v/>
      </c>
      <c r="Z697" s="98" t="str">
        <v/>
      </c>
      <c r="AA697" s="102" t="str">
        <v/>
      </c>
      <c r="AB697" s="41"/>
    </row>
    <row r="698" spans="1:28" ht="12.75" customHeight="1" x14ac:dyDescent="0.2">
      <c r="A698" s="6">
        <v>25842</v>
      </c>
      <c r="B698" s="7">
        <v>2.5125628140703515E-2</v>
      </c>
      <c r="C698" s="7" t="str">
        <v/>
      </c>
      <c r="D698" s="7">
        <v>3.687489462415483E-2</v>
      </c>
      <c r="E698" s="7">
        <v>3.8361775970635392E-2</v>
      </c>
      <c r="F698" s="7">
        <v>2.6533322139955517E-2</v>
      </c>
      <c r="G698" s="7">
        <v>2.3179953858047941E-2</v>
      </c>
      <c r="H698" s="7">
        <v>5.6300268096514783E-2</v>
      </c>
      <c r="I698" s="8">
        <v>20.399999999999999</v>
      </c>
      <c r="J698" s="8" t="str">
        <v/>
      </c>
      <c r="K698" s="41"/>
      <c r="L698" s="9">
        <v>3.1531531531531432E-2</v>
      </c>
      <c r="M698" s="9" t="str">
        <v/>
      </c>
      <c r="N698" s="9">
        <v>4.2704795636074877E-2</v>
      </c>
      <c r="O698" s="9">
        <v>4.2472260775731518E-2</v>
      </c>
      <c r="P698" s="9" t="str">
        <v/>
      </c>
      <c r="Q698" s="9" t="str">
        <v/>
      </c>
      <c r="R698" s="20">
        <v>6.3938618925831303E-2</v>
      </c>
      <c r="S698" s="10">
        <v>22.9</v>
      </c>
      <c r="T698" s="10" t="str">
        <v/>
      </c>
      <c r="U698" s="41"/>
      <c r="V698" s="98" t="str">
        <v/>
      </c>
      <c r="W698" s="98" t="str">
        <v/>
      </c>
      <c r="X698" s="98" t="str">
        <v/>
      </c>
      <c r="Y698" s="98" t="str">
        <v/>
      </c>
      <c r="Z698" s="98" t="str">
        <v/>
      </c>
      <c r="AA698" s="102" t="str">
        <v/>
      </c>
      <c r="AB698" s="41"/>
    </row>
    <row r="699" spans="1:28" ht="12.75" customHeight="1" x14ac:dyDescent="0.2">
      <c r="A699" s="6">
        <v>25873</v>
      </c>
      <c r="B699" s="7">
        <v>2.5125628140703515E-2</v>
      </c>
      <c r="C699" s="7" t="str">
        <v/>
      </c>
      <c r="D699" s="7">
        <v>3.687489462415483E-2</v>
      </c>
      <c r="E699" s="7">
        <v>3.7137289336648172E-2</v>
      </c>
      <c r="F699" s="7">
        <v>2.6533322139955517E-2</v>
      </c>
      <c r="G699" s="7">
        <v>2.3179953858047941E-2</v>
      </c>
      <c r="H699" s="7">
        <v>5.600000000000005E-2</v>
      </c>
      <c r="I699" s="8">
        <v>20.399999999999999</v>
      </c>
      <c r="J699" s="8" t="str">
        <v/>
      </c>
      <c r="K699" s="41"/>
      <c r="L699" s="9">
        <v>3.6036036036036112E-2</v>
      </c>
      <c r="M699" s="9" t="str">
        <v/>
      </c>
      <c r="N699" s="9">
        <v>4.2502886272605345E-2</v>
      </c>
      <c r="O699" s="9">
        <v>4.2262820415628788E-2</v>
      </c>
      <c r="P699" s="9" t="str">
        <v/>
      </c>
      <c r="Q699" s="9" t="str">
        <v/>
      </c>
      <c r="R699" s="20">
        <v>6.61577608142494E-2</v>
      </c>
      <c r="S699" s="10">
        <v>23</v>
      </c>
      <c r="T699" s="10" t="str">
        <v/>
      </c>
      <c r="U699" s="41"/>
      <c r="V699" s="98" t="str">
        <v/>
      </c>
      <c r="W699" s="98" t="str">
        <v/>
      </c>
      <c r="X699" s="98" t="str">
        <v/>
      </c>
      <c r="Y699" s="98" t="str">
        <v/>
      </c>
      <c r="Z699" s="98" t="str">
        <v/>
      </c>
      <c r="AA699" s="102" t="str">
        <v/>
      </c>
      <c r="AB699" s="41"/>
    </row>
    <row r="700" spans="1:28" ht="12.75" customHeight="1" x14ac:dyDescent="0.2">
      <c r="A700" s="6">
        <v>25903</v>
      </c>
      <c r="B700" s="7">
        <v>9.9502487562188602E-3</v>
      </c>
      <c r="C700" s="7" t="str">
        <v/>
      </c>
      <c r="D700" s="7">
        <v>3.3299148808551893E-2</v>
      </c>
      <c r="E700" s="7">
        <v>3.4903809283318488E-2</v>
      </c>
      <c r="F700" s="7">
        <v>2.6029006066917937E-2</v>
      </c>
      <c r="G700" s="7">
        <v>2.2928588667678662E-2</v>
      </c>
      <c r="H700" s="7">
        <v>5.5702917771883076E-2</v>
      </c>
      <c r="I700" s="8">
        <v>20.3</v>
      </c>
      <c r="J700" s="8" t="str">
        <v/>
      </c>
      <c r="K700" s="41"/>
      <c r="L700" s="9">
        <v>3.1390134529147851E-2</v>
      </c>
      <c r="M700" s="9" t="str">
        <v/>
      </c>
      <c r="N700" s="9">
        <v>4.2502886272605345E-2</v>
      </c>
      <c r="O700" s="9">
        <v>4.1151663495705204E-2</v>
      </c>
      <c r="P700" s="9" t="str">
        <v/>
      </c>
      <c r="Q700" s="9" t="str">
        <v/>
      </c>
      <c r="R700" s="20">
        <v>6.5822784810126711E-2</v>
      </c>
      <c r="S700" s="10">
        <v>23</v>
      </c>
      <c r="T700" s="10" t="str">
        <v/>
      </c>
      <c r="U700" s="41"/>
      <c r="V700" s="98" t="str">
        <v/>
      </c>
      <c r="W700" s="98" t="str">
        <v/>
      </c>
      <c r="X700" s="98" t="str">
        <v/>
      </c>
      <c r="Y700" s="98" t="str">
        <v/>
      </c>
      <c r="Z700" s="98" t="str">
        <v/>
      </c>
      <c r="AA700" s="102" t="str">
        <v/>
      </c>
      <c r="AB700" s="41"/>
    </row>
    <row r="701" spans="1:28" ht="12.75" customHeight="1" x14ac:dyDescent="0.2">
      <c r="A701" s="6">
        <v>25934</v>
      </c>
      <c r="B701" s="7">
        <v>9.9009900990099098E-3</v>
      </c>
      <c r="C701" s="7" t="str">
        <v/>
      </c>
      <c r="D701" s="7">
        <v>3.3124862245338393E-2</v>
      </c>
      <c r="E701" s="7">
        <v>3.5921415782331101E-2</v>
      </c>
      <c r="F701" s="7">
        <v>2.6533322139955517E-2</v>
      </c>
      <c r="G701" s="7">
        <v>2.2784977975201182E-2</v>
      </c>
      <c r="H701" s="7">
        <v>5.2910052910053018E-2</v>
      </c>
      <c r="I701" s="8">
        <v>20.399999999999999</v>
      </c>
      <c r="J701" s="8" t="str">
        <v/>
      </c>
      <c r="K701" s="41"/>
      <c r="L701" s="9">
        <v>3.1390134529147851E-2</v>
      </c>
      <c r="M701" s="9" t="str">
        <v/>
      </c>
      <c r="N701" s="9">
        <v>4.079665918671771E-2</v>
      </c>
      <c r="O701" s="9">
        <v>4.0047576532407092E-2</v>
      </c>
      <c r="P701" s="9">
        <v>2.8888168791077806E-2</v>
      </c>
      <c r="Q701" s="9" t="str">
        <v/>
      </c>
      <c r="R701" s="20">
        <v>6.3131313131313149E-2</v>
      </c>
      <c r="S701" s="10">
        <v>23</v>
      </c>
      <c r="T701" s="10" t="str">
        <v/>
      </c>
      <c r="U701" s="41"/>
      <c r="V701" s="98" t="str">
        <v/>
      </c>
      <c r="W701" s="98" t="str">
        <v/>
      </c>
      <c r="X701" s="98" t="str">
        <v/>
      </c>
      <c r="Y701" s="98" t="str">
        <v/>
      </c>
      <c r="Z701" s="98" t="str">
        <v/>
      </c>
      <c r="AA701" s="102" t="str">
        <v/>
      </c>
      <c r="AB701" s="41"/>
    </row>
    <row r="702" spans="1:28" ht="12.75" customHeight="1" x14ac:dyDescent="0.2">
      <c r="A702" s="6">
        <v>25965</v>
      </c>
      <c r="B702" s="7">
        <v>1.4851485148514865E-2</v>
      </c>
      <c r="C702" s="7" t="str">
        <v/>
      </c>
      <c r="D702" s="7">
        <v>3.4810223898952275E-2</v>
      </c>
      <c r="E702" s="7">
        <v>3.5726487177510036E-2</v>
      </c>
      <c r="F702" s="7">
        <v>2.7035418176988513E-2</v>
      </c>
      <c r="G702" s="7">
        <v>2.1868733311868338E-2</v>
      </c>
      <c r="H702" s="7">
        <v>5.0000000000000044E-2</v>
      </c>
      <c r="I702" s="8">
        <v>20.5</v>
      </c>
      <c r="J702" s="8" t="str">
        <v/>
      </c>
      <c r="K702" s="41"/>
      <c r="L702" s="9">
        <v>3.1250000000000222E-2</v>
      </c>
      <c r="M702" s="9" t="str">
        <v/>
      </c>
      <c r="N702" s="9">
        <v>3.8918755240237912E-2</v>
      </c>
      <c r="O702" s="9">
        <v>4.0950396969256841E-2</v>
      </c>
      <c r="P702" s="9">
        <v>2.9334638639976429E-2</v>
      </c>
      <c r="Q702" s="9" t="str">
        <v/>
      </c>
      <c r="R702" s="20">
        <v>5.7788944723618174E-2</v>
      </c>
      <c r="S702" s="10">
        <v>23.1</v>
      </c>
      <c r="T702" s="10" t="str">
        <v/>
      </c>
      <c r="U702" s="41"/>
      <c r="V702" s="98" t="str">
        <v/>
      </c>
      <c r="W702" s="98" t="str">
        <v/>
      </c>
      <c r="X702" s="98" t="str">
        <v/>
      </c>
      <c r="Y702" s="98" t="str">
        <v/>
      </c>
      <c r="Z702" s="98" t="str">
        <v/>
      </c>
      <c r="AA702" s="102" t="str">
        <v/>
      </c>
      <c r="AB702" s="41"/>
    </row>
    <row r="703" spans="1:28" ht="12.75" customHeight="1" x14ac:dyDescent="0.2">
      <c r="A703" s="6">
        <v>25993</v>
      </c>
      <c r="B703" s="7">
        <v>1.4851485148514865E-2</v>
      </c>
      <c r="C703" s="7" t="str">
        <v/>
      </c>
      <c r="D703" s="7">
        <v>3.2952391853138918E-2</v>
      </c>
      <c r="E703" s="7">
        <v>3.4526337385922812E-2</v>
      </c>
      <c r="F703" s="7">
        <v>2.7035418176988513E-2</v>
      </c>
      <c r="G703" s="7">
        <v>2.14860808128714E-2</v>
      </c>
      <c r="H703" s="7">
        <v>4.7120418848167533E-2</v>
      </c>
      <c r="I703" s="8">
        <v>20.5</v>
      </c>
      <c r="J703" s="8" t="str">
        <v/>
      </c>
      <c r="K703" s="41"/>
      <c r="L703" s="9">
        <v>3.1111111111111089E-2</v>
      </c>
      <c r="M703" s="9" t="str">
        <v/>
      </c>
      <c r="N703" s="9">
        <v>4.0415758399099833E-2</v>
      </c>
      <c r="O703" s="9">
        <v>4.1850096149487648E-2</v>
      </c>
      <c r="P703" s="9">
        <v>2.9779372372336077E-2</v>
      </c>
      <c r="Q703" s="9" t="str">
        <v/>
      </c>
      <c r="R703" s="20">
        <v>5.2369077306733125E-2</v>
      </c>
      <c r="S703" s="10">
        <v>23.2</v>
      </c>
      <c r="T703" s="10" t="str">
        <v/>
      </c>
      <c r="U703" s="41"/>
      <c r="V703" s="98" t="str">
        <v/>
      </c>
      <c r="W703" s="98" t="str">
        <v/>
      </c>
      <c r="X703" s="98" t="str">
        <v/>
      </c>
      <c r="Y703" s="98" t="str">
        <v/>
      </c>
      <c r="Z703" s="98" t="str">
        <v/>
      </c>
      <c r="AA703" s="102" t="str">
        <v/>
      </c>
      <c r="AB703" s="41"/>
    </row>
    <row r="704" spans="1:28" ht="12.75" customHeight="1" x14ac:dyDescent="0.2">
      <c r="A704" s="6">
        <v>26024</v>
      </c>
      <c r="B704" s="7">
        <v>1.9704433497536922E-2</v>
      </c>
      <c r="C704" s="7" t="str">
        <v/>
      </c>
      <c r="D704" s="7">
        <v>3.6300721240201783E-2</v>
      </c>
      <c r="E704" s="7">
        <v>3.5342923413427263E-2</v>
      </c>
      <c r="F704" s="7">
        <v>2.8033031978662137E-2</v>
      </c>
      <c r="G704" s="7">
        <v>2.1225314831652353E-2</v>
      </c>
      <c r="H704" s="7">
        <v>4.1558441558441572E-2</v>
      </c>
      <c r="I704" s="8">
        <v>20.7</v>
      </c>
      <c r="J704" s="8" t="str">
        <v/>
      </c>
      <c r="K704" s="41"/>
      <c r="L704" s="9">
        <v>2.6548672566371501E-2</v>
      </c>
      <c r="M704" s="9" t="str">
        <v/>
      </c>
      <c r="N704" s="9">
        <v>3.7070347012313931E-2</v>
      </c>
      <c r="O704" s="9">
        <v>4.0751095710728658E-2</v>
      </c>
      <c r="P704" s="9">
        <v>2.9779372372336077E-2</v>
      </c>
      <c r="Q704" s="9" t="str">
        <v/>
      </c>
      <c r="R704" s="20">
        <v>4.9627791563275458E-2</v>
      </c>
      <c r="S704" s="10">
        <v>23.2</v>
      </c>
      <c r="T704" s="10" t="str">
        <v/>
      </c>
      <c r="U704" s="41"/>
      <c r="V704" s="98" t="str">
        <v/>
      </c>
      <c r="W704" s="98" t="str">
        <v/>
      </c>
      <c r="X704" s="98" t="str">
        <v/>
      </c>
      <c r="Y704" s="98" t="str">
        <v/>
      </c>
      <c r="Z704" s="98" t="str">
        <v/>
      </c>
      <c r="AA704" s="102" t="str">
        <v/>
      </c>
      <c r="AB704" s="41"/>
    </row>
    <row r="705" spans="1:28" ht="12.75" customHeight="1" x14ac:dyDescent="0.2">
      <c r="A705" s="6">
        <v>26054</v>
      </c>
      <c r="B705" s="7">
        <v>1.9704433497536922E-2</v>
      </c>
      <c r="C705" s="7" t="str">
        <v/>
      </c>
      <c r="D705" s="7">
        <v>3.6300721240201783E-2</v>
      </c>
      <c r="E705" s="7">
        <v>3.5342923413427263E-2</v>
      </c>
      <c r="F705" s="7">
        <v>2.8033031978662137E-2</v>
      </c>
      <c r="G705" s="7">
        <v>2.1225314831652353E-2</v>
      </c>
      <c r="H705" s="7">
        <v>4.4041450777202007E-2</v>
      </c>
      <c r="I705" s="8">
        <v>20.7</v>
      </c>
      <c r="J705" s="8" t="str">
        <v/>
      </c>
      <c r="K705" s="41"/>
      <c r="L705" s="9">
        <v>3.5398230088495408E-2</v>
      </c>
      <c r="M705" s="9" t="str">
        <v/>
      </c>
      <c r="N705" s="9">
        <v>4.0041911525952045E-2</v>
      </c>
      <c r="O705" s="9">
        <v>4.1445380738918347E-2</v>
      </c>
      <c r="P705" s="9">
        <v>3.0069815119941889E-2</v>
      </c>
      <c r="Q705" s="9" t="str">
        <v/>
      </c>
      <c r="R705" s="20">
        <v>5.1851851851851816E-2</v>
      </c>
      <c r="S705" s="10">
        <v>23.4</v>
      </c>
      <c r="T705" s="10" t="str">
        <v/>
      </c>
      <c r="U705" s="41"/>
      <c r="V705" s="98" t="str">
        <v/>
      </c>
      <c r="W705" s="98" t="str">
        <v/>
      </c>
      <c r="X705" s="98" t="str">
        <v/>
      </c>
      <c r="Y705" s="98" t="str">
        <v/>
      </c>
      <c r="Z705" s="98" t="str">
        <v/>
      </c>
      <c r="AA705" s="102" t="str">
        <v/>
      </c>
      <c r="AB705" s="41"/>
    </row>
    <row r="706" spans="1:28" ht="12.75" customHeight="1" x14ac:dyDescent="0.2">
      <c r="A706" s="6">
        <v>26085</v>
      </c>
      <c r="B706" s="7">
        <v>2.4630541871921263E-2</v>
      </c>
      <c r="C706" s="7" t="str">
        <v/>
      </c>
      <c r="D706" s="7">
        <v>3.611328634776978E-2</v>
      </c>
      <c r="E706" s="7">
        <v>3.5154220732296793E-2</v>
      </c>
      <c r="F706" s="7">
        <v>2.8528589945532534E-2</v>
      </c>
      <c r="G706" s="7">
        <v>2.035765432256742E-2</v>
      </c>
      <c r="H706" s="7">
        <v>4.6391752577319645E-2</v>
      </c>
      <c r="I706" s="8">
        <v>20.8</v>
      </c>
      <c r="J706" s="8" t="str">
        <v/>
      </c>
      <c r="K706" s="41"/>
      <c r="L706" s="9">
        <v>3.5398230088495408E-2</v>
      </c>
      <c r="M706" s="9" t="str">
        <v/>
      </c>
      <c r="N706" s="9">
        <v>3.8380499892909814E-2</v>
      </c>
      <c r="O706" s="9">
        <v>4.1445380738918347E-2</v>
      </c>
      <c r="P706" s="9">
        <v>3.0663688074117568E-2</v>
      </c>
      <c r="Q706" s="9" t="str">
        <v/>
      </c>
      <c r="R706" s="20">
        <v>4.9019607843137303E-2</v>
      </c>
      <c r="S706" s="10">
        <v>23.4</v>
      </c>
      <c r="T706" s="10" t="str">
        <v/>
      </c>
      <c r="U706" s="41"/>
      <c r="V706" s="98" t="str">
        <v/>
      </c>
      <c r="W706" s="98" t="str">
        <v/>
      </c>
      <c r="X706" s="98" t="str">
        <v/>
      </c>
      <c r="Y706" s="98" t="str">
        <v/>
      </c>
      <c r="Z706" s="98" t="str">
        <v/>
      </c>
      <c r="AA706" s="102" t="str">
        <v/>
      </c>
      <c r="AB706" s="41"/>
    </row>
    <row r="707" spans="1:28" ht="12.75" customHeight="1" x14ac:dyDescent="0.2">
      <c r="A707" s="6">
        <v>26115</v>
      </c>
      <c r="B707" s="7">
        <v>2.4390243902439046E-2</v>
      </c>
      <c r="C707" s="7" t="str">
        <v/>
      </c>
      <c r="D707" s="7">
        <v>3.5744168651286268E-2</v>
      </c>
      <c r="E707" s="7">
        <v>3.7137289336648172E-2</v>
      </c>
      <c r="F707" s="7">
        <v>2.9513306426212527E-2</v>
      </c>
      <c r="G707" s="7">
        <v>2.0845984269088458E-2</v>
      </c>
      <c r="H707" s="7">
        <v>4.3589743589743657E-2</v>
      </c>
      <c r="I707" s="8">
        <v>21</v>
      </c>
      <c r="J707" s="8" t="str">
        <v/>
      </c>
      <c r="K707" s="41"/>
      <c r="L707" s="9">
        <v>2.631578947368407E-2</v>
      </c>
      <c r="M707" s="9" t="str">
        <v/>
      </c>
      <c r="N707" s="9">
        <v>3.8380499892909814E-2</v>
      </c>
      <c r="O707" s="9">
        <v>4.1445380738918347E-2</v>
      </c>
      <c r="P707" s="9">
        <v>3.1261349162235552E-2</v>
      </c>
      <c r="Q707" s="9" t="str">
        <v/>
      </c>
      <c r="R707" s="20">
        <v>4.8899755501222497E-2</v>
      </c>
      <c r="S707" s="10">
        <v>23.4</v>
      </c>
      <c r="T707" s="10" t="str">
        <v/>
      </c>
      <c r="U707" s="41"/>
      <c r="V707" s="98" t="str">
        <v/>
      </c>
      <c r="W707" s="98" t="str">
        <v/>
      </c>
      <c r="X707" s="98" t="str">
        <v/>
      </c>
      <c r="Y707" s="98" t="str">
        <v/>
      </c>
      <c r="Z707" s="98" t="str">
        <v/>
      </c>
      <c r="AA707" s="102" t="str">
        <v/>
      </c>
      <c r="AB707" s="41"/>
    </row>
    <row r="708" spans="1:28" ht="12.75" customHeight="1" x14ac:dyDescent="0.2">
      <c r="A708" s="6">
        <v>26146</v>
      </c>
      <c r="B708" s="7">
        <v>3.4146341463414664E-2</v>
      </c>
      <c r="C708" s="7" t="str">
        <v/>
      </c>
      <c r="D708" s="7">
        <v>3.7195809189561668E-2</v>
      </c>
      <c r="E708" s="7">
        <v>3.7921811632987579E-2</v>
      </c>
      <c r="F708" s="7">
        <v>3.0489618366600135E-2</v>
      </c>
      <c r="G708" s="7">
        <v>2.0963911780240929E-2</v>
      </c>
      <c r="H708" s="7">
        <v>4.615384615384599E-2</v>
      </c>
      <c r="I708" s="8">
        <v>21.2</v>
      </c>
      <c r="J708" s="8" t="str">
        <v/>
      </c>
      <c r="K708" s="41"/>
      <c r="L708" s="9">
        <v>3.524229074889873E-2</v>
      </c>
      <c r="M708" s="9" t="str">
        <v/>
      </c>
      <c r="N708" s="9">
        <v>3.9857572296368549E-2</v>
      </c>
      <c r="O708" s="9">
        <v>4.2333987305887222E-2</v>
      </c>
      <c r="P708" s="9">
        <v>3.1701213908092996E-2</v>
      </c>
      <c r="Q708" s="9" t="str">
        <v/>
      </c>
      <c r="R708" s="20">
        <v>4.6341463414634188E-2</v>
      </c>
      <c r="S708" s="10">
        <v>23.5</v>
      </c>
      <c r="T708" s="10" t="str">
        <v/>
      </c>
      <c r="U708" s="41"/>
      <c r="V708" s="98" t="str">
        <v/>
      </c>
      <c r="W708" s="98" t="str">
        <v/>
      </c>
      <c r="X708" s="98" t="str">
        <v/>
      </c>
      <c r="Y708" s="98" t="str">
        <v/>
      </c>
      <c r="Z708" s="98" t="str">
        <v/>
      </c>
      <c r="AA708" s="102" t="str">
        <v/>
      </c>
      <c r="AB708" s="41"/>
    </row>
    <row r="709" spans="1:28" ht="12.75" customHeight="1" x14ac:dyDescent="0.2">
      <c r="A709" s="6">
        <v>26177</v>
      </c>
      <c r="B709" s="7">
        <v>3.4313725490196179E-2</v>
      </c>
      <c r="C709" s="7" t="str">
        <v/>
      </c>
      <c r="D709" s="7">
        <v>3.5562427259829388E-2</v>
      </c>
      <c r="E709" s="7">
        <v>3.69407873730625E-2</v>
      </c>
      <c r="F709" s="7">
        <v>3.000250349141087E-2</v>
      </c>
      <c r="G709" s="7">
        <v>2.0359393856679731E-2</v>
      </c>
      <c r="H709" s="7">
        <v>4.0816326530612068E-2</v>
      </c>
      <c r="I709" s="8">
        <v>21.1</v>
      </c>
      <c r="J709" s="8" t="str">
        <v/>
      </c>
      <c r="K709" s="41"/>
      <c r="L709" s="9">
        <v>3.5087719298245723E-2</v>
      </c>
      <c r="M709" s="9" t="str">
        <v/>
      </c>
      <c r="N709" s="9">
        <v>3.9674924229596842E-2</v>
      </c>
      <c r="O709" s="9">
        <v>4.21306158714021E-2</v>
      </c>
      <c r="P709" s="9">
        <v>3.0946848728324206E-2</v>
      </c>
      <c r="Q709" s="9" t="str">
        <v/>
      </c>
      <c r="R709" s="20">
        <v>4.3583535108958849E-2</v>
      </c>
      <c r="S709" s="10">
        <v>23.6</v>
      </c>
      <c r="T709" s="10" t="str">
        <v/>
      </c>
      <c r="U709" s="41"/>
      <c r="V709" s="98" t="str">
        <v/>
      </c>
      <c r="W709" s="98" t="str">
        <v/>
      </c>
      <c r="X709" s="98" t="str">
        <v/>
      </c>
      <c r="Y709" s="98" t="str">
        <v/>
      </c>
      <c r="Z709" s="98" t="str">
        <v/>
      </c>
      <c r="AA709" s="102" t="str">
        <v/>
      </c>
      <c r="AB709" s="41"/>
    </row>
    <row r="710" spans="1:28" ht="12.75" customHeight="1" x14ac:dyDescent="0.2">
      <c r="A710" s="6">
        <v>26207</v>
      </c>
      <c r="B710" s="7">
        <v>3.9215686274509887E-2</v>
      </c>
      <c r="C710" s="7" t="str">
        <v/>
      </c>
      <c r="D710" s="7">
        <v>3.7195809189561668E-2</v>
      </c>
      <c r="E710" s="7">
        <v>3.7921811632987579E-2</v>
      </c>
      <c r="F710" s="7">
        <v>3.0489618366600135E-2</v>
      </c>
      <c r="G710" s="7">
        <v>2.0240068475481321E-2</v>
      </c>
      <c r="H710" s="7">
        <v>3.8071065989847774E-2</v>
      </c>
      <c r="I710" s="8">
        <v>21.2</v>
      </c>
      <c r="J710" s="8" t="str">
        <v/>
      </c>
      <c r="K710" s="41"/>
      <c r="L710" s="9">
        <v>3.4934497816593968E-2</v>
      </c>
      <c r="M710" s="9" t="str">
        <v/>
      </c>
      <c r="N710" s="9">
        <v>3.949394413709606E-2</v>
      </c>
      <c r="O710" s="9">
        <v>4.301228432069748E-2</v>
      </c>
      <c r="P710" s="9">
        <v>3.1382859880660696E-2</v>
      </c>
      <c r="Q710" s="9" t="str">
        <v/>
      </c>
      <c r="R710" s="20">
        <v>3.8461538461538547E-2</v>
      </c>
      <c r="S710" s="10">
        <v>23.7</v>
      </c>
      <c r="T710" s="10" t="str">
        <v/>
      </c>
      <c r="U710" s="41"/>
      <c r="V710" s="98" t="str">
        <v/>
      </c>
      <c r="W710" s="98" t="str">
        <v/>
      </c>
      <c r="X710" s="98" t="str">
        <v/>
      </c>
      <c r="Y710" s="98" t="str">
        <v/>
      </c>
      <c r="Z710" s="98" t="str">
        <v/>
      </c>
      <c r="AA710" s="102" t="str">
        <v/>
      </c>
      <c r="AB710" s="41"/>
    </row>
    <row r="711" spans="1:28" ht="12.75" customHeight="1" x14ac:dyDescent="0.2">
      <c r="A711" s="6">
        <v>26238</v>
      </c>
      <c r="B711" s="7">
        <v>3.9215686274509887E-2</v>
      </c>
      <c r="C711" s="7" t="str">
        <v/>
      </c>
      <c r="D711" s="7">
        <v>3.3581857208105248E-2</v>
      </c>
      <c r="E711" s="7">
        <v>3.7921811632987579E-2</v>
      </c>
      <c r="F711" s="7">
        <v>3.0489618366600135E-2</v>
      </c>
      <c r="G711" s="7">
        <v>1.9882150831490808E-2</v>
      </c>
      <c r="H711" s="7">
        <v>3.2828282828282651E-2</v>
      </c>
      <c r="I711" s="8">
        <v>21.2</v>
      </c>
      <c r="J711" s="8" t="str">
        <v/>
      </c>
      <c r="K711" s="41"/>
      <c r="L711" s="9">
        <v>3.0434782608695699E-2</v>
      </c>
      <c r="M711" s="9" t="str">
        <v/>
      </c>
      <c r="N711" s="9">
        <v>3.949394413709606E-2</v>
      </c>
      <c r="O711" s="9">
        <v>3.9783082120392166E-2</v>
      </c>
      <c r="P711" s="9">
        <v>3.1382859880660696E-2</v>
      </c>
      <c r="Q711" s="9" t="str">
        <v/>
      </c>
      <c r="R711" s="20">
        <v>3.3412887828162319E-2</v>
      </c>
      <c r="S711" s="10">
        <v>23.7</v>
      </c>
      <c r="T711" s="10" t="str">
        <v/>
      </c>
      <c r="U711" s="41"/>
      <c r="V711" s="98" t="str">
        <v/>
      </c>
      <c r="W711" s="98" t="str">
        <v/>
      </c>
      <c r="X711" s="98" t="str">
        <v/>
      </c>
      <c r="Y711" s="98" t="str">
        <v/>
      </c>
      <c r="Z711" s="98" t="str">
        <v/>
      </c>
      <c r="AA711" s="102" t="str">
        <v/>
      </c>
      <c r="AB711" s="41"/>
    </row>
    <row r="712" spans="1:28" ht="12.75" customHeight="1" x14ac:dyDescent="0.2">
      <c r="A712" s="6">
        <v>26268</v>
      </c>
      <c r="B712" s="7">
        <v>4.9261083743842304E-2</v>
      </c>
      <c r="C712" s="7" t="str">
        <v/>
      </c>
      <c r="D712" s="7">
        <v>3.5204437355713214E-2</v>
      </c>
      <c r="E712" s="7">
        <v>3.7722581633347518E-2</v>
      </c>
      <c r="F712" s="7">
        <v>3.0974669673500488E-2</v>
      </c>
      <c r="G712" s="7">
        <v>2.0122151779481845E-2</v>
      </c>
      <c r="H712" s="7">
        <v>3.2663316582914659E-2</v>
      </c>
      <c r="I712" s="8">
        <v>21.3</v>
      </c>
      <c r="J712" s="8" t="str">
        <v/>
      </c>
      <c r="K712" s="41"/>
      <c r="L712" s="9">
        <v>3.9130434782608692E-2</v>
      </c>
      <c r="M712" s="9" t="str">
        <v/>
      </c>
      <c r="N712" s="9">
        <v>4.0768198013054091E-2</v>
      </c>
      <c r="O712" s="9">
        <v>4.1532096352834946E-2</v>
      </c>
      <c r="P712" s="9">
        <v>3.2249937536113826E-2</v>
      </c>
      <c r="Q712" s="9" t="str">
        <v/>
      </c>
      <c r="R712" s="20">
        <v>3.0878859857482066E-2</v>
      </c>
      <c r="S712" s="10">
        <v>23.9</v>
      </c>
      <c r="T712" s="10" t="str">
        <v/>
      </c>
      <c r="U712" s="41"/>
      <c r="V712" s="98" t="str">
        <v/>
      </c>
      <c r="W712" s="98" t="str">
        <v/>
      </c>
      <c r="X712" s="98" t="str">
        <v/>
      </c>
      <c r="Y712" s="98" t="str">
        <v/>
      </c>
      <c r="Z712" s="98" t="str">
        <v/>
      </c>
      <c r="AA712" s="102" t="str">
        <v/>
      </c>
      <c r="AB712" s="41"/>
    </row>
    <row r="713" spans="1:28" ht="12.75" customHeight="1" x14ac:dyDescent="0.2">
      <c r="A713" s="6">
        <v>26299</v>
      </c>
      <c r="B713" s="7">
        <v>4.9019607843137303E-2</v>
      </c>
      <c r="C713" s="7" t="str">
        <v/>
      </c>
      <c r="D713" s="7">
        <v>3.6821946919695536E-2</v>
      </c>
      <c r="E713" s="7">
        <v>3.8695144336035048E-2</v>
      </c>
      <c r="F713" s="7">
        <v>3.1457675780829142E-2</v>
      </c>
      <c r="G713" s="7">
        <v>2.0005618661110169E-2</v>
      </c>
      <c r="H713" s="7">
        <v>3.2663316582914659E-2</v>
      </c>
      <c r="I713" s="8">
        <v>21.4</v>
      </c>
      <c r="J713" s="8" t="str">
        <v/>
      </c>
      <c r="K713" s="41"/>
      <c r="L713" s="9">
        <v>3.9130434782608692E-2</v>
      </c>
      <c r="M713" s="9" t="str">
        <v/>
      </c>
      <c r="N713" s="9">
        <v>3.913689722316227E-2</v>
      </c>
      <c r="O713" s="9">
        <v>4.1532096352834946E-2</v>
      </c>
      <c r="P713" s="9">
        <v>3.2249937536113826E-2</v>
      </c>
      <c r="Q713" s="9" t="str">
        <v/>
      </c>
      <c r="R713" s="20">
        <v>3.0878859857482066E-2</v>
      </c>
      <c r="S713" s="10">
        <v>23.9</v>
      </c>
      <c r="T713" s="10" t="str">
        <v/>
      </c>
      <c r="U713" s="41"/>
      <c r="V713" s="98" t="str">
        <v/>
      </c>
      <c r="W713" s="98" t="str">
        <v/>
      </c>
      <c r="X713" s="98" t="str">
        <v/>
      </c>
      <c r="Y713" s="98" t="str">
        <v/>
      </c>
      <c r="Z713" s="98" t="str">
        <v/>
      </c>
      <c r="AA713" s="102" t="str">
        <v/>
      </c>
      <c r="AB713" s="41"/>
    </row>
    <row r="714" spans="1:28" ht="12.75" customHeight="1" x14ac:dyDescent="0.2">
      <c r="A714" s="6">
        <v>26330</v>
      </c>
      <c r="B714" s="7">
        <v>4.8780487804878092E-2</v>
      </c>
      <c r="C714" s="7" t="str">
        <v/>
      </c>
      <c r="D714" s="7">
        <v>3.8434425329417765E-2</v>
      </c>
      <c r="E714" s="7">
        <v>3.9664078059176822E-2</v>
      </c>
      <c r="F714" s="7">
        <v>3.1938654808902456E-2</v>
      </c>
      <c r="G714" s="7">
        <v>2.0598959239244818E-2</v>
      </c>
      <c r="H714" s="7">
        <v>3.5087719298245501E-2</v>
      </c>
      <c r="I714" s="8">
        <v>21.5</v>
      </c>
      <c r="J714" s="8" t="str">
        <v/>
      </c>
      <c r="K714" s="41"/>
      <c r="L714" s="9">
        <v>3.463203463203457E-2</v>
      </c>
      <c r="M714" s="9" t="str">
        <v/>
      </c>
      <c r="N714" s="9">
        <v>3.913689722316227E-2</v>
      </c>
      <c r="O714" s="9">
        <v>4.1532096352834946E-2</v>
      </c>
      <c r="P714" s="9">
        <v>3.2249937536113826E-2</v>
      </c>
      <c r="Q714" s="9" t="str">
        <v/>
      </c>
      <c r="R714" s="20">
        <v>3.3254156769596088E-2</v>
      </c>
      <c r="S714" s="10">
        <v>23.9</v>
      </c>
      <c r="T714" s="10" t="str">
        <v/>
      </c>
      <c r="U714" s="41"/>
      <c r="V714" s="98" t="str">
        <v/>
      </c>
      <c r="W714" s="98" t="str">
        <v/>
      </c>
      <c r="X714" s="98" t="str">
        <v/>
      </c>
      <c r="Y714" s="98" t="str">
        <v/>
      </c>
      <c r="Z714" s="98" t="str">
        <v/>
      </c>
      <c r="AA714" s="102" t="str">
        <v/>
      </c>
      <c r="AB714" s="41"/>
    </row>
    <row r="715" spans="1:28" ht="12.75" customHeight="1" x14ac:dyDescent="0.2">
      <c r="A715" s="6">
        <v>26359</v>
      </c>
      <c r="B715" s="7">
        <v>5.3658536585365901E-2</v>
      </c>
      <c r="C715" s="7" t="str">
        <v/>
      </c>
      <c r="D715" s="7">
        <v>3.8242527462386988E-2</v>
      </c>
      <c r="E715" s="7">
        <v>3.9457530185000644E-2</v>
      </c>
      <c r="F715" s="7">
        <v>3.2417624634130782E-2</v>
      </c>
      <c r="G715" s="7">
        <v>2.1194037352082917E-2</v>
      </c>
      <c r="H715" s="7">
        <v>3.499999999999992E-2</v>
      </c>
      <c r="I715" s="8">
        <v>21.6</v>
      </c>
      <c r="J715" s="8" t="str">
        <v/>
      </c>
      <c r="K715" s="41"/>
      <c r="L715" s="9">
        <v>3.0172413793103425E-2</v>
      </c>
      <c r="M715" s="9" t="str">
        <v/>
      </c>
      <c r="N715" s="9">
        <v>3.7515776186383798E-2</v>
      </c>
      <c r="O715" s="9">
        <v>3.9408669719889211E-2</v>
      </c>
      <c r="P715" s="9">
        <v>3.2249937536113826E-2</v>
      </c>
      <c r="Q715" s="9" t="str">
        <v/>
      </c>
      <c r="R715" s="20">
        <v>3.3175355450236976E-2</v>
      </c>
      <c r="S715" s="10">
        <v>23.9</v>
      </c>
      <c r="T715" s="10" t="str">
        <v/>
      </c>
      <c r="U715" s="41"/>
      <c r="V715" s="98" t="str">
        <v/>
      </c>
      <c r="W715" s="98" t="str">
        <v/>
      </c>
      <c r="X715" s="98" t="str">
        <v/>
      </c>
      <c r="Y715" s="98" t="str">
        <v/>
      </c>
      <c r="Z715" s="98" t="str">
        <v/>
      </c>
      <c r="AA715" s="102" t="str">
        <v/>
      </c>
      <c r="AB715" s="41"/>
    </row>
    <row r="716" spans="1:28" ht="12.75" customHeight="1" x14ac:dyDescent="0.2">
      <c r="A716" s="6">
        <v>26390</v>
      </c>
      <c r="B716" s="7">
        <v>4.8309178743961345E-2</v>
      </c>
      <c r="C716" s="7" t="str">
        <v/>
      </c>
      <c r="D716" s="7">
        <v>3.4509669068251148E-2</v>
      </c>
      <c r="E716" s="7">
        <v>3.9253128551821392E-2</v>
      </c>
      <c r="F716" s="7">
        <v>3.2239002742987743E-2</v>
      </c>
      <c r="G716" s="7">
        <v>2.1429906586080127E-2</v>
      </c>
      <c r="H716" s="7">
        <v>3.4912718204488824E-2</v>
      </c>
      <c r="I716" s="8">
        <v>21.7</v>
      </c>
      <c r="J716" s="8" t="str">
        <v/>
      </c>
      <c r="K716" s="41"/>
      <c r="L716" s="9">
        <v>3.8793103448276023E-2</v>
      </c>
      <c r="M716" s="9" t="str">
        <v/>
      </c>
      <c r="N716" s="9">
        <v>3.5585043718892706E-2</v>
      </c>
      <c r="O716" s="9">
        <v>3.9041259131138872E-2</v>
      </c>
      <c r="P716" s="9">
        <v>3.3110509319352222E-2</v>
      </c>
      <c r="Q716" s="9" t="str">
        <v/>
      </c>
      <c r="R716" s="20">
        <v>3.3096926713948038E-2</v>
      </c>
      <c r="S716" s="10">
        <v>24.1</v>
      </c>
      <c r="T716" s="10" t="str">
        <v/>
      </c>
      <c r="U716" s="41"/>
      <c r="V716" s="98" t="str">
        <v/>
      </c>
      <c r="W716" s="98" t="str">
        <v/>
      </c>
      <c r="X716" s="98" t="str">
        <v/>
      </c>
      <c r="Y716" s="98" t="str">
        <v/>
      </c>
      <c r="Z716" s="98" t="str">
        <v/>
      </c>
      <c r="AA716" s="102" t="str">
        <v/>
      </c>
      <c r="AB716" s="41"/>
    </row>
    <row r="717" spans="1:28" ht="12.75" customHeight="1" x14ac:dyDescent="0.2">
      <c r="A717" s="6">
        <v>26420</v>
      </c>
      <c r="B717" s="7">
        <v>4.8309178743961345E-2</v>
      </c>
      <c r="C717" s="7" t="str">
        <v/>
      </c>
      <c r="D717" s="7">
        <v>3.4509669068251148E-2</v>
      </c>
      <c r="E717" s="7">
        <v>3.8095828209394611E-2</v>
      </c>
      <c r="F717" s="7">
        <v>3.2239002742987743E-2</v>
      </c>
      <c r="G717" s="7">
        <v>2.1790901160374965E-2</v>
      </c>
      <c r="H717" s="7">
        <v>3.2258064516129226E-2</v>
      </c>
      <c r="I717" s="8">
        <v>21.7</v>
      </c>
      <c r="J717" s="8" t="str">
        <v/>
      </c>
      <c r="K717" s="41"/>
      <c r="L717" s="9">
        <v>3.8461538461538547E-2</v>
      </c>
      <c r="M717" s="9" t="str">
        <v/>
      </c>
      <c r="N717" s="9">
        <v>3.6851578870180868E-2</v>
      </c>
      <c r="O717" s="9">
        <v>4.0760112632076906E-2</v>
      </c>
      <c r="P717" s="9">
        <v>3.3372315657951956E-2</v>
      </c>
      <c r="Q717" s="9" t="str">
        <v/>
      </c>
      <c r="R717" s="20">
        <v>3.0516431924882514E-2</v>
      </c>
      <c r="S717" s="10">
        <v>24.3</v>
      </c>
      <c r="T717" s="10" t="str">
        <v/>
      </c>
      <c r="U717" s="41"/>
      <c r="V717" s="98" t="str">
        <v/>
      </c>
      <c r="W717" s="98" t="str">
        <v/>
      </c>
      <c r="X717" s="98" t="str">
        <v/>
      </c>
      <c r="Y717" s="98" t="str">
        <v/>
      </c>
      <c r="Z717" s="98" t="str">
        <v/>
      </c>
      <c r="AA717" s="102" t="str">
        <v/>
      </c>
      <c r="AB717" s="41"/>
    </row>
    <row r="718" spans="1:28" ht="12.75" customHeight="1" x14ac:dyDescent="0.2">
      <c r="A718" s="6">
        <v>26451</v>
      </c>
      <c r="B718" s="7">
        <v>4.3269230769230616E-2</v>
      </c>
      <c r="C718" s="7" t="str">
        <v/>
      </c>
      <c r="D718" s="7">
        <v>3.2756259488580408E-2</v>
      </c>
      <c r="E718" s="7">
        <v>3.6946217604933773E-2</v>
      </c>
      <c r="F718" s="7">
        <v>3.1587951092715505E-2</v>
      </c>
      <c r="G718" s="7">
        <v>2.1790901160374965E-2</v>
      </c>
      <c r="H718" s="7">
        <v>2.7093596059113434E-2</v>
      </c>
      <c r="I718" s="8">
        <v>21.7</v>
      </c>
      <c r="J718" s="8" t="str">
        <v/>
      </c>
      <c r="K718" s="41"/>
      <c r="L718" s="9">
        <v>3.8461538461538547E-2</v>
      </c>
      <c r="M718" s="9" t="str">
        <v/>
      </c>
      <c r="N718" s="9">
        <v>3.3700034874034168E-2</v>
      </c>
      <c r="O718" s="9">
        <v>3.9717264732719526E-2</v>
      </c>
      <c r="P718" s="9">
        <v>3.3372315657951956E-2</v>
      </c>
      <c r="Q718" s="9" t="str">
        <v/>
      </c>
      <c r="R718" s="20">
        <v>2.8037383177570208E-2</v>
      </c>
      <c r="S718" s="10">
        <v>24.3</v>
      </c>
      <c r="T718" s="10" t="str">
        <v/>
      </c>
      <c r="U718" s="41"/>
      <c r="V718" s="98" t="str">
        <v/>
      </c>
      <c r="W718" s="98" t="str">
        <v/>
      </c>
      <c r="X718" s="98" t="str">
        <v/>
      </c>
      <c r="Y718" s="98" t="str">
        <v/>
      </c>
      <c r="Z718" s="98" t="str">
        <v/>
      </c>
      <c r="AA718" s="102" t="str">
        <v/>
      </c>
      <c r="AB718" s="41"/>
    </row>
    <row r="719" spans="1:28" ht="12.75" customHeight="1" x14ac:dyDescent="0.2">
      <c r="A719" s="6">
        <v>26481</v>
      </c>
      <c r="B719" s="7">
        <v>4.7619047619047672E-2</v>
      </c>
      <c r="C719" s="7" t="str">
        <v/>
      </c>
      <c r="D719" s="7">
        <v>3.5744168651286268E-2</v>
      </c>
      <c r="E719" s="7">
        <v>3.8652470802301497E-2</v>
      </c>
      <c r="F719" s="7">
        <v>3.3005314050478463E-2</v>
      </c>
      <c r="G719" s="7">
        <v>2.2492611302523224E-2</v>
      </c>
      <c r="H719" s="7">
        <v>2.9484029484029284E-2</v>
      </c>
      <c r="I719" s="8">
        <v>22</v>
      </c>
      <c r="J719" s="8" t="str">
        <v/>
      </c>
      <c r="K719" s="41"/>
      <c r="L719" s="9">
        <v>3.8461538461538547E-2</v>
      </c>
      <c r="M719" s="9" t="str">
        <v/>
      </c>
      <c r="N719" s="9">
        <v>3.3700034874034168E-2</v>
      </c>
      <c r="O719" s="9">
        <v>3.8680655228447325E-2</v>
      </c>
      <c r="P719" s="9">
        <v>3.3372315657951956E-2</v>
      </c>
      <c r="Q719" s="9" t="str">
        <v/>
      </c>
      <c r="R719" s="20">
        <v>2.7972027972028135E-2</v>
      </c>
      <c r="S719" s="10">
        <v>24.3</v>
      </c>
      <c r="T719" s="10" t="str">
        <v/>
      </c>
      <c r="U719" s="41"/>
      <c r="V719" s="98" t="str">
        <v/>
      </c>
      <c r="W719" s="98" t="str">
        <v/>
      </c>
      <c r="X719" s="98" t="str">
        <v/>
      </c>
      <c r="Y719" s="98" t="str">
        <v/>
      </c>
      <c r="Z719" s="98" t="str">
        <v/>
      </c>
      <c r="AA719" s="102" t="str">
        <v/>
      </c>
      <c r="AB719" s="41"/>
    </row>
    <row r="720" spans="1:28" ht="12.75" customHeight="1" x14ac:dyDescent="0.2">
      <c r="A720" s="6">
        <v>26512</v>
      </c>
      <c r="B720" s="7">
        <v>4.7169811320754818E-2</v>
      </c>
      <c r="C720" s="7" t="str">
        <v/>
      </c>
      <c r="D720" s="7">
        <v>3.7130244803079693E-2</v>
      </c>
      <c r="E720" s="7">
        <v>3.9394410344227637E-2</v>
      </c>
      <c r="F720" s="7">
        <v>3.3292552440287393E-2</v>
      </c>
      <c r="G720" s="7">
        <v>2.2955385493016012E-2</v>
      </c>
      <c r="H720" s="7">
        <v>2.941176470588247E-2</v>
      </c>
      <c r="I720" s="8">
        <v>22.2</v>
      </c>
      <c r="J720" s="8" t="str">
        <v/>
      </c>
      <c r="K720" s="41"/>
      <c r="L720" s="9">
        <v>3.8297872340425476E-2</v>
      </c>
      <c r="M720" s="9" t="str">
        <v/>
      </c>
      <c r="N720" s="9">
        <v>3.5116064089332433E-2</v>
      </c>
      <c r="O720" s="9">
        <v>3.953413267893735E-2</v>
      </c>
      <c r="P720" s="9">
        <v>3.3796786290034353E-2</v>
      </c>
      <c r="Q720" s="9" t="str">
        <v/>
      </c>
      <c r="R720" s="20">
        <v>3.2634032634032639E-2</v>
      </c>
      <c r="S720" s="10">
        <v>24.4</v>
      </c>
      <c r="T720" s="10" t="str">
        <v/>
      </c>
      <c r="U720" s="41"/>
      <c r="V720" s="98" t="str">
        <v/>
      </c>
      <c r="W720" s="98" t="str">
        <v/>
      </c>
      <c r="X720" s="98" t="str">
        <v/>
      </c>
      <c r="Y720" s="98" t="str">
        <v/>
      </c>
      <c r="Z720" s="98" t="str">
        <v/>
      </c>
      <c r="AA720" s="102" t="str">
        <v/>
      </c>
      <c r="AB720" s="41"/>
    </row>
    <row r="721" spans="1:28" ht="12.75" customHeight="1" x14ac:dyDescent="0.2">
      <c r="A721" s="6">
        <v>26543</v>
      </c>
      <c r="B721" s="7">
        <v>5.6872037914691864E-2</v>
      </c>
      <c r="C721" s="7" t="str">
        <v/>
      </c>
      <c r="D721" s="7">
        <v>3.8685165039637592E-2</v>
      </c>
      <c r="E721" s="7">
        <v>4.032911905890546E-2</v>
      </c>
      <c r="F721" s="7">
        <v>3.4405387633136275E-2</v>
      </c>
      <c r="G721" s="7">
        <v>2.3185289325652336E-2</v>
      </c>
      <c r="H721" s="7">
        <v>3.1862745098039325E-2</v>
      </c>
      <c r="I721" s="8">
        <v>22.3</v>
      </c>
      <c r="J721" s="8" t="str">
        <v/>
      </c>
      <c r="K721" s="41"/>
      <c r="L721" s="9">
        <v>3.8135593220338881E-2</v>
      </c>
      <c r="M721" s="9" t="str">
        <v/>
      </c>
      <c r="N721" s="9">
        <v>3.6528229638562726E-2</v>
      </c>
      <c r="O721" s="9">
        <v>4.0384816414119173E-2</v>
      </c>
      <c r="P721" s="9">
        <v>3.4219694129380196E-2</v>
      </c>
      <c r="Q721" s="9" t="str">
        <v/>
      </c>
      <c r="R721" s="20">
        <v>2.7842227378190199E-2</v>
      </c>
      <c r="S721" s="10">
        <v>24.5</v>
      </c>
      <c r="T721" s="10" t="str">
        <v/>
      </c>
      <c r="U721" s="41"/>
      <c r="V721" s="98" t="str">
        <v/>
      </c>
      <c r="W721" s="98" t="str">
        <v/>
      </c>
      <c r="X721" s="98" t="str">
        <v/>
      </c>
      <c r="Y721" s="98" t="str">
        <v/>
      </c>
      <c r="Z721" s="98" t="str">
        <v/>
      </c>
      <c r="AA721" s="102" t="str">
        <v/>
      </c>
      <c r="AB721" s="41"/>
    </row>
    <row r="722" spans="1:28" ht="12.75" customHeight="1" x14ac:dyDescent="0.2">
      <c r="A722" s="6">
        <v>26573</v>
      </c>
      <c r="B722" s="7">
        <v>5.1886792452830344E-2</v>
      </c>
      <c r="C722" s="7" t="str">
        <v/>
      </c>
      <c r="D722" s="7">
        <v>3.8685165039637592E-2</v>
      </c>
      <c r="E722" s="7">
        <v>4.032911905890546E-2</v>
      </c>
      <c r="F722" s="7">
        <v>3.3757058744971369E-2</v>
      </c>
      <c r="G722" s="7">
        <v>2.3185289325652336E-2</v>
      </c>
      <c r="H722" s="7">
        <v>3.4229828850855792E-2</v>
      </c>
      <c r="I722" s="8">
        <v>22.3</v>
      </c>
      <c r="J722" s="8" t="str">
        <v/>
      </c>
      <c r="K722" s="41"/>
      <c r="L722" s="9">
        <v>3.7974683544303778E-2</v>
      </c>
      <c r="M722" s="9" t="str">
        <v/>
      </c>
      <c r="N722" s="9">
        <v>3.4810223898952275E-2</v>
      </c>
      <c r="O722" s="9">
        <v>4.0199755916471069E-2</v>
      </c>
      <c r="P722" s="9">
        <v>3.464105127344097E-2</v>
      </c>
      <c r="Q722" s="9" t="str">
        <v/>
      </c>
      <c r="R722" s="20">
        <v>3.009259259259256E-2</v>
      </c>
      <c r="S722" s="10">
        <v>24.6</v>
      </c>
      <c r="T722" s="10" t="str">
        <v/>
      </c>
      <c r="U722" s="41"/>
      <c r="V722" s="98" t="str">
        <v/>
      </c>
      <c r="W722" s="98" t="str">
        <v/>
      </c>
      <c r="X722" s="98" t="str">
        <v/>
      </c>
      <c r="Y722" s="98" t="str">
        <v/>
      </c>
      <c r="Z722" s="98" t="str">
        <v/>
      </c>
      <c r="AA722" s="102" t="str">
        <v/>
      </c>
      <c r="AB722" s="41"/>
    </row>
    <row r="723" spans="1:28" ht="12.75" customHeight="1" x14ac:dyDescent="0.2">
      <c r="A723" s="6">
        <v>26604</v>
      </c>
      <c r="B723" s="7">
        <v>5.1886792452830344E-2</v>
      </c>
      <c r="C723" s="7" t="str">
        <v/>
      </c>
      <c r="D723" s="7">
        <v>3.8685165039637592E-2</v>
      </c>
      <c r="E723" s="7">
        <v>4.032911905890546E-2</v>
      </c>
      <c r="F723" s="7">
        <v>3.3757058744971369E-2</v>
      </c>
      <c r="G723" s="7">
        <v>2.3185289325652336E-2</v>
      </c>
      <c r="H723" s="7">
        <v>3.6674816625916762E-2</v>
      </c>
      <c r="I723" s="8">
        <v>22.3</v>
      </c>
      <c r="J723" s="8" t="str">
        <v/>
      </c>
      <c r="K723" s="41"/>
      <c r="L723" s="9">
        <v>4.2194092827004148E-2</v>
      </c>
      <c r="M723" s="9" t="str">
        <v/>
      </c>
      <c r="N723" s="9">
        <v>3.6210510077940627E-2</v>
      </c>
      <c r="O723" s="9">
        <v>4.0016388827645244E-2</v>
      </c>
      <c r="P723" s="9">
        <v>3.4471257805276379E-2</v>
      </c>
      <c r="Q723" s="9" t="str">
        <v/>
      </c>
      <c r="R723" s="20">
        <v>3.0023094688221841E-2</v>
      </c>
      <c r="S723" s="10">
        <v>24.7</v>
      </c>
      <c r="T723" s="10" t="str">
        <v/>
      </c>
      <c r="U723" s="41"/>
      <c r="V723" s="98" t="str">
        <v/>
      </c>
      <c r="W723" s="98" t="str">
        <v/>
      </c>
      <c r="X723" s="98" t="str">
        <v/>
      </c>
      <c r="Y723" s="98" t="str">
        <v/>
      </c>
      <c r="Z723" s="98" t="str">
        <v/>
      </c>
      <c r="AA723" s="102" t="str">
        <v/>
      </c>
      <c r="AB723" s="41"/>
    </row>
    <row r="724" spans="1:28" ht="12.75" customHeight="1" x14ac:dyDescent="0.2">
      <c r="A724" s="6">
        <v>26634</v>
      </c>
      <c r="B724" s="7">
        <v>5.1643192488262768E-2</v>
      </c>
      <c r="C724" s="7" t="str">
        <v/>
      </c>
      <c r="D724" s="7">
        <v>3.6773736097208021E-2</v>
      </c>
      <c r="E724" s="7">
        <v>4.0126207180960938E-2</v>
      </c>
      <c r="F724" s="7">
        <v>3.4219694129380196E-2</v>
      </c>
      <c r="G724" s="7">
        <v>2.3414215825751539E-2</v>
      </c>
      <c r="H724" s="7">
        <v>3.4063260340632562E-2</v>
      </c>
      <c r="I724" s="8">
        <v>22.4</v>
      </c>
      <c r="J724" s="8" t="str">
        <v/>
      </c>
      <c r="K724" s="41"/>
      <c r="L724" s="9">
        <v>3.7656903765690419E-2</v>
      </c>
      <c r="M724" s="9" t="str">
        <v/>
      </c>
      <c r="N724" s="9">
        <v>3.6053715641817474E-2</v>
      </c>
      <c r="O724" s="9">
        <v>4.0857146909803577E-2</v>
      </c>
      <c r="P724" s="9">
        <v>3.4889311008476032E-2</v>
      </c>
      <c r="Q724" s="9" t="str">
        <v/>
      </c>
      <c r="R724" s="20">
        <v>2.9953917050691281E-2</v>
      </c>
      <c r="S724" s="10">
        <v>24.8</v>
      </c>
      <c r="T724" s="10" t="str">
        <v/>
      </c>
      <c r="U724" s="41"/>
      <c r="V724" s="98" t="str">
        <v/>
      </c>
      <c r="W724" s="98" t="str">
        <v/>
      </c>
      <c r="X724" s="98" t="str">
        <v/>
      </c>
      <c r="Y724" s="98" t="str">
        <v/>
      </c>
      <c r="Z724" s="98" t="str">
        <v/>
      </c>
      <c r="AA724" s="102" t="str">
        <v/>
      </c>
      <c r="AB724" s="41"/>
    </row>
    <row r="725" spans="1:28" ht="12.75" customHeight="1" x14ac:dyDescent="0.2">
      <c r="A725" s="6">
        <v>26665</v>
      </c>
      <c r="B725" s="7">
        <v>5.6074766355140415E-2</v>
      </c>
      <c r="C725" s="7" t="str">
        <v/>
      </c>
      <c r="D725" s="7">
        <v>3.8131470208560225E-2</v>
      </c>
      <c r="E725" s="7">
        <v>4.0848072146973724E-2</v>
      </c>
      <c r="F725" s="7">
        <v>3.5139415284370701E-2</v>
      </c>
      <c r="G725" s="7">
        <v>2.3869170677533136E-2</v>
      </c>
      <c r="H725" s="7">
        <v>3.649635036496357E-2</v>
      </c>
      <c r="I725" s="8">
        <v>22.6</v>
      </c>
      <c r="J725" s="8" t="str">
        <v/>
      </c>
      <c r="K725" s="41"/>
      <c r="L725" s="9">
        <v>4.1841004184100417E-2</v>
      </c>
      <c r="M725" s="9" t="str">
        <v/>
      </c>
      <c r="N725" s="9">
        <v>3.744439343948569E-2</v>
      </c>
      <c r="O725" s="9">
        <v>4.0671919027580161E-2</v>
      </c>
      <c r="P725" s="9">
        <v>3.5305849826703151E-2</v>
      </c>
      <c r="Q725" s="9" t="str">
        <v/>
      </c>
      <c r="R725" s="20">
        <v>2.7649769585253559E-2</v>
      </c>
      <c r="S725" s="10">
        <v>24.9</v>
      </c>
      <c r="T725" s="10" t="str">
        <v/>
      </c>
      <c r="U725" s="41"/>
      <c r="V725" s="98" t="str">
        <v/>
      </c>
      <c r="W725" s="98" t="str">
        <v/>
      </c>
      <c r="X725" s="98" t="str">
        <v/>
      </c>
      <c r="Y725" s="98" t="str">
        <v/>
      </c>
      <c r="Z725" s="98" t="str">
        <v/>
      </c>
      <c r="AA725" s="102" t="str">
        <v/>
      </c>
      <c r="AB725" s="41"/>
    </row>
    <row r="726" spans="1:28" ht="12.75" customHeight="1" x14ac:dyDescent="0.2">
      <c r="A726" s="6">
        <v>26696</v>
      </c>
      <c r="B726" s="7">
        <v>6.0465116279069697E-2</v>
      </c>
      <c r="C726" s="7" t="str">
        <v/>
      </c>
      <c r="D726" s="7">
        <v>4.1184815645028072E-2</v>
      </c>
      <c r="E726" s="7">
        <v>4.2683794442716305E-2</v>
      </c>
      <c r="F726" s="7">
        <v>3.605184018298857E-2</v>
      </c>
      <c r="G726" s="7">
        <v>2.4684909860129389E-2</v>
      </c>
      <c r="H726" s="7">
        <v>3.874092009685226E-2</v>
      </c>
      <c r="I726" s="8">
        <v>22.8</v>
      </c>
      <c r="J726" s="8" t="str">
        <v/>
      </c>
      <c r="K726" s="41"/>
      <c r="L726" s="9">
        <v>4.1841004184100417E-2</v>
      </c>
      <c r="M726" s="9" t="str">
        <v/>
      </c>
      <c r="N726" s="9">
        <v>3.5898274317695433E-2</v>
      </c>
      <c r="O726" s="9">
        <v>3.8643303363591341E-2</v>
      </c>
      <c r="P726" s="9">
        <v>3.5305849826703151E-2</v>
      </c>
      <c r="Q726" s="9" t="str">
        <v/>
      </c>
      <c r="R726" s="20">
        <v>2.7586206896551779E-2</v>
      </c>
      <c r="S726" s="10">
        <v>24.9</v>
      </c>
      <c r="T726" s="10" t="str">
        <v/>
      </c>
      <c r="U726" s="41"/>
      <c r="V726" s="98" t="str">
        <v/>
      </c>
      <c r="W726" s="98" t="str">
        <v/>
      </c>
      <c r="X726" s="98" t="str">
        <v/>
      </c>
      <c r="Y726" s="98" t="str">
        <v/>
      </c>
      <c r="Z726" s="98" t="str">
        <v/>
      </c>
      <c r="AA726" s="102" t="str">
        <v/>
      </c>
      <c r="AB726" s="41"/>
    </row>
    <row r="727" spans="1:28" ht="12.75" customHeight="1" x14ac:dyDescent="0.2">
      <c r="A727" s="6">
        <v>26724</v>
      </c>
      <c r="B727" s="7">
        <v>5.555555555555558E-2</v>
      </c>
      <c r="C727" s="7" t="str">
        <v/>
      </c>
      <c r="D727" s="7">
        <v>4.1184815645028072E-2</v>
      </c>
      <c r="E727" s="7">
        <v>4.1560210156864175E-2</v>
      </c>
      <c r="F727" s="7">
        <v>3.605184018298857E-2</v>
      </c>
      <c r="G727" s="7">
        <v>2.5052247837418662E-2</v>
      </c>
      <c r="H727" s="7">
        <v>4.5893719806763267E-2</v>
      </c>
      <c r="I727" s="8">
        <v>22.8</v>
      </c>
      <c r="J727" s="8" t="str">
        <v/>
      </c>
      <c r="K727" s="41"/>
      <c r="L727" s="9">
        <v>4.6025104602510414E-2</v>
      </c>
      <c r="M727" s="9" t="str">
        <v/>
      </c>
      <c r="N727" s="9">
        <v>3.5744168651286268E-2</v>
      </c>
      <c r="O727" s="9">
        <v>3.9476218069845803E-2</v>
      </c>
      <c r="P727" s="9">
        <v>3.5720885794709334E-2</v>
      </c>
      <c r="Q727" s="9" t="str">
        <v/>
      </c>
      <c r="R727" s="20">
        <v>2.9816513761467878E-2</v>
      </c>
      <c r="S727" s="10">
        <v>25</v>
      </c>
      <c r="T727" s="10" t="str">
        <v/>
      </c>
      <c r="U727" s="41"/>
      <c r="V727" s="98" t="str">
        <v/>
      </c>
      <c r="W727" s="98" t="str">
        <v/>
      </c>
      <c r="X727" s="98" t="str">
        <v/>
      </c>
      <c r="Y727" s="98" t="str">
        <v/>
      </c>
      <c r="Z727" s="98" t="str">
        <v/>
      </c>
      <c r="AA727" s="102" t="str">
        <v/>
      </c>
      <c r="AB727" s="41"/>
    </row>
    <row r="728" spans="1:28" ht="12.75" customHeight="1" x14ac:dyDescent="0.2">
      <c r="A728" s="6">
        <v>26755</v>
      </c>
      <c r="B728" s="7">
        <v>6.4516129032258229E-2</v>
      </c>
      <c r="C728" s="7" t="str">
        <v/>
      </c>
      <c r="D728" s="7">
        <v>4.4011575622509014E-2</v>
      </c>
      <c r="E728" s="7">
        <v>4.4286844887836185E-2</v>
      </c>
      <c r="F728" s="7">
        <v>3.7407061184267176E-2</v>
      </c>
      <c r="G728" s="7">
        <v>2.572244516513944E-2</v>
      </c>
      <c r="H728" s="7">
        <v>5.0602409638554224E-2</v>
      </c>
      <c r="I728" s="8">
        <v>23.1</v>
      </c>
      <c r="J728" s="8" t="str">
        <v/>
      </c>
      <c r="K728" s="41"/>
      <c r="L728" s="9">
        <v>3.734439834024883E-2</v>
      </c>
      <c r="M728" s="9" t="str">
        <v/>
      </c>
      <c r="N728" s="9">
        <v>3.4214263664107403E-2</v>
      </c>
      <c r="O728" s="9">
        <v>3.746949225212437E-2</v>
      </c>
      <c r="P728" s="9">
        <v>3.513423972962082E-2</v>
      </c>
      <c r="Q728" s="9" t="str">
        <v/>
      </c>
      <c r="R728" s="20">
        <v>3.203661327231111E-2</v>
      </c>
      <c r="S728" s="10">
        <v>25</v>
      </c>
      <c r="T728" s="10" t="str">
        <v/>
      </c>
      <c r="U728" s="41"/>
      <c r="V728" s="98" t="str">
        <v/>
      </c>
      <c r="W728" s="98" t="str">
        <v/>
      </c>
      <c r="X728" s="98" t="str">
        <v/>
      </c>
      <c r="Y728" s="98" t="str">
        <v/>
      </c>
      <c r="Z728" s="98" t="str">
        <v/>
      </c>
      <c r="AA728" s="102" t="str">
        <v/>
      </c>
      <c r="AB728" s="41"/>
    </row>
    <row r="729" spans="1:28" ht="12.75" customHeight="1" x14ac:dyDescent="0.2">
      <c r="A729" s="6">
        <v>26785</v>
      </c>
      <c r="B729" s="7">
        <v>6.9124423963133674E-2</v>
      </c>
      <c r="C729" s="7" t="str">
        <v/>
      </c>
      <c r="D729" s="7">
        <v>4.5515917149420382E-2</v>
      </c>
      <c r="E729" s="7">
        <v>4.5189427778439706E-2</v>
      </c>
      <c r="F729" s="7">
        <v>3.7855282682871527E-2</v>
      </c>
      <c r="G729" s="7">
        <v>2.5944007760733578E-2</v>
      </c>
      <c r="H729" s="7">
        <v>5.5288461538461453E-2</v>
      </c>
      <c r="I729" s="8">
        <v>23.2</v>
      </c>
      <c r="J729" s="8" t="str">
        <v/>
      </c>
      <c r="K729" s="41"/>
      <c r="L729" s="9">
        <v>4.1152263374485631E-2</v>
      </c>
      <c r="M729" s="9" t="str">
        <v/>
      </c>
      <c r="N729" s="9">
        <v>3.8334682731898218E-2</v>
      </c>
      <c r="O729" s="9">
        <v>3.9947552720542179E-2</v>
      </c>
      <c r="P729" s="9">
        <v>3.5786036304338076E-2</v>
      </c>
      <c r="Q729" s="9" t="str">
        <v/>
      </c>
      <c r="R729" s="20">
        <v>3.1890660592255093E-2</v>
      </c>
      <c r="S729" s="10">
        <v>25.3</v>
      </c>
      <c r="T729" s="10" t="str">
        <v/>
      </c>
      <c r="U729" s="41"/>
      <c r="V729" s="98" t="str">
        <v/>
      </c>
      <c r="W729" s="98" t="str">
        <v/>
      </c>
      <c r="X729" s="98" t="str">
        <v/>
      </c>
      <c r="Y729" s="98" t="str">
        <v/>
      </c>
      <c r="Z729" s="98" t="str">
        <v/>
      </c>
      <c r="AA729" s="102" t="str">
        <v/>
      </c>
      <c r="AB729" s="41"/>
    </row>
    <row r="730" spans="1:28" ht="12.75" customHeight="1" x14ac:dyDescent="0.2">
      <c r="A730" s="6">
        <v>26816</v>
      </c>
      <c r="B730" s="7">
        <v>7.8341013824884786E-2</v>
      </c>
      <c r="C730" s="7" t="str">
        <v/>
      </c>
      <c r="D730" s="7">
        <v>4.8511681136690354E-2</v>
      </c>
      <c r="E730" s="7">
        <v>4.5863123181007159E-2</v>
      </c>
      <c r="F730" s="7">
        <v>3.8746533515114256E-2</v>
      </c>
      <c r="G730" s="7">
        <v>2.638442428475396E-2</v>
      </c>
      <c r="H730" s="7">
        <v>5.9952038369304628E-2</v>
      </c>
      <c r="I730" s="8">
        <v>23.4</v>
      </c>
      <c r="J730" s="8" t="str">
        <v/>
      </c>
      <c r="K730" s="41"/>
      <c r="L730" s="9">
        <v>4.5267489711934061E-2</v>
      </c>
      <c r="M730" s="9" t="str">
        <v/>
      </c>
      <c r="N730" s="9">
        <v>3.9700914153468991E-2</v>
      </c>
      <c r="O730" s="9">
        <v>3.9770486780641656E-2</v>
      </c>
      <c r="P730" s="9">
        <v>3.6194711532711921E-2</v>
      </c>
      <c r="Q730" s="9" t="str">
        <v/>
      </c>
      <c r="R730" s="20">
        <v>3.1818181818181746E-2</v>
      </c>
      <c r="S730" s="10">
        <v>25.4</v>
      </c>
      <c r="T730" s="10" t="str">
        <v/>
      </c>
      <c r="U730" s="41"/>
      <c r="V730" s="98" t="str">
        <v/>
      </c>
      <c r="W730" s="98" t="str">
        <v/>
      </c>
      <c r="X730" s="98" t="str">
        <v/>
      </c>
      <c r="Y730" s="98" t="str">
        <v/>
      </c>
      <c r="Z730" s="98" t="str">
        <v/>
      </c>
      <c r="AA730" s="102" t="str">
        <v/>
      </c>
      <c r="AB730" s="41"/>
    </row>
    <row r="731" spans="1:28" ht="12.75" customHeight="1" x14ac:dyDescent="0.2">
      <c r="A731" s="6">
        <v>26846</v>
      </c>
      <c r="B731" s="7">
        <v>7.727272727272716E-2</v>
      </c>
      <c r="C731" s="7" t="str">
        <v/>
      </c>
      <c r="D731" s="7">
        <v>4.9537985996937817E-2</v>
      </c>
      <c r="E731" s="7">
        <v>4.6302609276900553E-2</v>
      </c>
      <c r="F731" s="7">
        <v>3.8779410963470706E-2</v>
      </c>
      <c r="G731" s="7">
        <v>2.703838941653669E-2</v>
      </c>
      <c r="H731" s="7">
        <v>5.7279236276849721E-2</v>
      </c>
      <c r="I731" s="8">
        <v>23.7</v>
      </c>
      <c r="J731" s="8" t="str">
        <v/>
      </c>
      <c r="K731" s="41"/>
      <c r="L731" s="9">
        <v>4.9382716049382713E-2</v>
      </c>
      <c r="M731" s="9" t="str">
        <v/>
      </c>
      <c r="N731" s="9">
        <v>3.8010574496484484E-2</v>
      </c>
      <c r="O731" s="9">
        <v>4.0587917418648978E-2</v>
      </c>
      <c r="P731" s="9">
        <v>3.6601941256284576E-2</v>
      </c>
      <c r="Q731" s="9" t="str">
        <v/>
      </c>
      <c r="R731" s="20">
        <v>3.1746031746031633E-2</v>
      </c>
      <c r="S731" s="10">
        <v>25.5</v>
      </c>
      <c r="T731" s="10" t="str">
        <v/>
      </c>
      <c r="U731" s="41"/>
      <c r="V731" s="98" t="str">
        <v/>
      </c>
      <c r="W731" s="98" t="str">
        <v/>
      </c>
      <c r="X731" s="98" t="str">
        <v/>
      </c>
      <c r="Y731" s="98" t="str">
        <v/>
      </c>
      <c r="Z731" s="98" t="str">
        <v/>
      </c>
      <c r="AA731" s="102" t="str">
        <v/>
      </c>
      <c r="AB731" s="41"/>
    </row>
    <row r="732" spans="1:28" ht="12.75" customHeight="1" x14ac:dyDescent="0.2">
      <c r="A732" s="6">
        <v>26877</v>
      </c>
      <c r="B732" s="7">
        <v>8.1081081081081141E-2</v>
      </c>
      <c r="C732" s="7" t="str">
        <v/>
      </c>
      <c r="D732" s="7">
        <v>5.3947861260881913E-2</v>
      </c>
      <c r="E732" s="7">
        <v>4.7831688302757414E-2</v>
      </c>
      <c r="F732" s="7">
        <v>3.9447032522645697E-2</v>
      </c>
      <c r="G732" s="7">
        <v>2.6950726442782624E-2</v>
      </c>
      <c r="H732" s="7">
        <v>7.3809523809523769E-2</v>
      </c>
      <c r="I732" s="8">
        <v>24</v>
      </c>
      <c r="J732" s="8" t="str">
        <v/>
      </c>
      <c r="K732" s="41"/>
      <c r="L732" s="9">
        <v>4.9180327868852514E-2</v>
      </c>
      <c r="M732" s="9" t="str">
        <v/>
      </c>
      <c r="N732" s="9">
        <v>4.0889680006578111E-2</v>
      </c>
      <c r="O732" s="9">
        <v>4.140278757772986E-2</v>
      </c>
      <c r="P732" s="9">
        <v>3.70077362265544E-2</v>
      </c>
      <c r="Q732" s="9" t="str">
        <v/>
      </c>
      <c r="R732" s="20">
        <v>3.1602708803611934E-2</v>
      </c>
      <c r="S732" s="10">
        <v>25.6</v>
      </c>
      <c r="T732" s="10" t="str">
        <v/>
      </c>
      <c r="U732" s="41"/>
      <c r="V732" s="98" t="str">
        <v/>
      </c>
      <c r="W732" s="98" t="str">
        <v/>
      </c>
      <c r="X732" s="98" t="str">
        <v/>
      </c>
      <c r="Y732" s="98" t="str">
        <v/>
      </c>
      <c r="Z732" s="98" t="str">
        <v/>
      </c>
      <c r="AA732" s="102" t="str">
        <v/>
      </c>
      <c r="AB732" s="41"/>
    </row>
    <row r="733" spans="1:28" ht="12.75" customHeight="1" x14ac:dyDescent="0.2">
      <c r="A733" s="6">
        <v>26908</v>
      </c>
      <c r="B733" s="7">
        <v>8.0717488789237679E-2</v>
      </c>
      <c r="C733" s="7" t="str">
        <v/>
      </c>
      <c r="D733" s="7">
        <v>5.7131364717080579E-2</v>
      </c>
      <c r="E733" s="7">
        <v>4.8703429682280142E-2</v>
      </c>
      <c r="F733" s="7">
        <v>4.0519450221523812E-2</v>
      </c>
      <c r="G733" s="7">
        <v>2.7164252215208018E-2</v>
      </c>
      <c r="H733" s="7">
        <v>7.3634204275534465E-2</v>
      </c>
      <c r="I733" s="8">
        <v>24.1</v>
      </c>
      <c r="J733" s="8" t="str">
        <v/>
      </c>
      <c r="K733" s="41"/>
      <c r="L733" s="9">
        <v>4.8979591836734615E-2</v>
      </c>
      <c r="M733" s="9" t="str">
        <v/>
      </c>
      <c r="N733" s="9">
        <v>4.0717263606335985E-2</v>
      </c>
      <c r="O733" s="9">
        <v>4.122063334964654E-2</v>
      </c>
      <c r="P733" s="9">
        <v>3.7412107073439227E-2</v>
      </c>
      <c r="Q733" s="9" t="str">
        <v/>
      </c>
      <c r="R733" s="20">
        <v>3.8374717832957206E-2</v>
      </c>
      <c r="S733" s="10">
        <v>25.7</v>
      </c>
      <c r="T733" s="10" t="str">
        <v/>
      </c>
      <c r="U733" s="41"/>
      <c r="V733" s="98" t="str">
        <v/>
      </c>
      <c r="W733" s="98" t="str">
        <v/>
      </c>
      <c r="X733" s="98" t="str">
        <v/>
      </c>
      <c r="Y733" s="98" t="str">
        <v/>
      </c>
      <c r="Z733" s="98" t="str">
        <v/>
      </c>
      <c r="AA733" s="102" t="str">
        <v/>
      </c>
      <c r="AB733" s="41"/>
    </row>
    <row r="734" spans="1:28" ht="12.75" customHeight="1" x14ac:dyDescent="0.2">
      <c r="A734" s="6">
        <v>26938</v>
      </c>
      <c r="B734" s="7">
        <v>8.5201793721973118E-2</v>
      </c>
      <c r="C734" s="7" t="str">
        <v/>
      </c>
      <c r="D734" s="7">
        <v>5.8591492767207098E-2</v>
      </c>
      <c r="E734" s="7">
        <v>4.957228210048803E-2</v>
      </c>
      <c r="F734" s="7">
        <v>4.0950396969256841E-2</v>
      </c>
      <c r="G734" s="7">
        <v>2.7013969843358687E-2</v>
      </c>
      <c r="H734" s="7">
        <v>7.8014184397163122E-2</v>
      </c>
      <c r="I734" s="8">
        <v>24.2</v>
      </c>
      <c r="J734" s="8" t="str">
        <v/>
      </c>
      <c r="K734" s="41"/>
      <c r="L734" s="9">
        <v>5.2845528455284452E-2</v>
      </c>
      <c r="M734" s="9" t="str">
        <v/>
      </c>
      <c r="N734" s="9">
        <v>4.1888938497211203E-2</v>
      </c>
      <c r="O734" s="9">
        <v>4.1845839495583848E-2</v>
      </c>
      <c r="P734" s="9">
        <v>3.8216618319832474E-2</v>
      </c>
      <c r="Q734" s="9" t="str">
        <v/>
      </c>
      <c r="R734" s="20">
        <v>4.2696629213483162E-2</v>
      </c>
      <c r="S734" s="10">
        <v>25.9</v>
      </c>
      <c r="T734" s="10" t="str">
        <v/>
      </c>
      <c r="U734" s="41"/>
      <c r="V734" s="98" t="str">
        <v/>
      </c>
      <c r="W734" s="98" t="str">
        <v/>
      </c>
      <c r="X734" s="98" t="str">
        <v/>
      </c>
      <c r="Y734" s="98" t="str">
        <v/>
      </c>
      <c r="Z734" s="98" t="str">
        <v/>
      </c>
      <c r="AA734" s="102" t="str">
        <v/>
      </c>
      <c r="AB734" s="41"/>
    </row>
    <row r="735" spans="1:28" ht="12.75" customHeight="1" x14ac:dyDescent="0.2">
      <c r="A735" s="6">
        <v>26969</v>
      </c>
      <c r="B735" s="7">
        <v>9.4170403587443774E-2</v>
      </c>
      <c r="C735" s="7" t="str">
        <v/>
      </c>
      <c r="D735" s="7">
        <v>6.1499725766982261E-2</v>
      </c>
      <c r="E735" s="7">
        <v>4.9102011019389824E-2</v>
      </c>
      <c r="F735" s="7">
        <v>4.1166586668905936E-2</v>
      </c>
      <c r="G735" s="7">
        <v>2.7799816198295302E-2</v>
      </c>
      <c r="H735" s="7">
        <v>8.2547169811320709E-2</v>
      </c>
      <c r="I735" s="8">
        <v>24.4</v>
      </c>
      <c r="J735" s="8" t="str">
        <v/>
      </c>
      <c r="K735" s="41"/>
      <c r="L735" s="9">
        <v>5.2631578947368363E-2</v>
      </c>
      <c r="M735" s="9" t="str">
        <v/>
      </c>
      <c r="N735" s="9">
        <v>4.1714007510293971E-2</v>
      </c>
      <c r="O735" s="9">
        <v>4.2649114035048008E-2</v>
      </c>
      <c r="P735" s="9">
        <v>3.8035082682039034E-2</v>
      </c>
      <c r="Q735" s="9" t="str">
        <v/>
      </c>
      <c r="R735" s="20">
        <v>4.4843049327354167E-2</v>
      </c>
      <c r="S735" s="10">
        <v>26</v>
      </c>
      <c r="T735" s="10" t="str">
        <v/>
      </c>
      <c r="U735" s="41"/>
      <c r="V735" s="98" t="str">
        <v/>
      </c>
      <c r="W735" s="98" t="str">
        <v/>
      </c>
      <c r="X735" s="98" t="str">
        <v/>
      </c>
      <c r="Y735" s="98" t="str">
        <v/>
      </c>
      <c r="Z735" s="98" t="str">
        <v/>
      </c>
      <c r="AA735" s="102" t="str">
        <v/>
      </c>
      <c r="AB735" s="41"/>
    </row>
    <row r="736" spans="1:28" ht="12.75" customHeight="1" x14ac:dyDescent="0.2">
      <c r="A736" s="6">
        <v>26999</v>
      </c>
      <c r="B736" s="7">
        <v>9.375E-2</v>
      </c>
      <c r="C736" s="7" t="str">
        <v/>
      </c>
      <c r="D736" s="7">
        <v>6.469042607881903E-2</v>
      </c>
      <c r="E736" s="7">
        <v>4.9960524452730137E-2</v>
      </c>
      <c r="F736" s="7">
        <v>4.1592509362230912E-2</v>
      </c>
      <c r="G736" s="7">
        <v>2.801002199551661E-2</v>
      </c>
      <c r="H736" s="7">
        <v>8.7058823529411855E-2</v>
      </c>
      <c r="I736" s="8">
        <v>24.5</v>
      </c>
      <c r="J736" s="8" t="str">
        <v/>
      </c>
      <c r="K736" s="41"/>
      <c r="L736" s="9">
        <v>4.8387096774193505E-2</v>
      </c>
      <c r="M736" s="9" t="str">
        <v/>
      </c>
      <c r="N736" s="9">
        <v>4.1714007510293971E-2</v>
      </c>
      <c r="O736" s="9">
        <v>4.1663621617417324E-2</v>
      </c>
      <c r="P736" s="9">
        <v>3.8035082682039034E-2</v>
      </c>
      <c r="Q736" s="9" t="str">
        <v/>
      </c>
      <c r="R736" s="20">
        <v>4.6979865771811902E-2</v>
      </c>
      <c r="S736" s="10">
        <v>26</v>
      </c>
      <c r="T736" s="10" t="str">
        <v/>
      </c>
      <c r="U736" s="41"/>
      <c r="V736" s="98" t="str">
        <v/>
      </c>
      <c r="W736" s="98" t="str">
        <v/>
      </c>
      <c r="X736" s="98" t="str">
        <v/>
      </c>
      <c r="Y736" s="98" t="str">
        <v/>
      </c>
      <c r="Z736" s="98" t="str">
        <v/>
      </c>
      <c r="AA736" s="102" t="str">
        <v/>
      </c>
      <c r="AB736" s="41"/>
    </row>
    <row r="737" spans="1:28" ht="12.75" customHeight="1" x14ac:dyDescent="0.2">
      <c r="A737" s="6">
        <v>27030</v>
      </c>
      <c r="B737" s="7">
        <v>9.2920353982300696E-2</v>
      </c>
      <c r="C737" s="7" t="str">
        <v/>
      </c>
      <c r="D737" s="7">
        <v>6.5832425732407218E-2</v>
      </c>
      <c r="E737" s="7">
        <v>5.1669175520371757E-2</v>
      </c>
      <c r="F737" s="7">
        <v>4.2439681539245599E-2</v>
      </c>
      <c r="G737" s="7">
        <v>2.8427999499689438E-2</v>
      </c>
      <c r="H737" s="7">
        <v>9.3896713615023497E-2</v>
      </c>
      <c r="I737" s="8">
        <v>24.7</v>
      </c>
      <c r="J737" s="8" t="str">
        <v/>
      </c>
      <c r="K737" s="41"/>
      <c r="L737" s="9">
        <v>5.2208835341365445E-2</v>
      </c>
      <c r="M737" s="9" t="str">
        <v/>
      </c>
      <c r="N737" s="9">
        <v>4.4378249311669338E-2</v>
      </c>
      <c r="O737" s="9">
        <v>4.2279839869101998E-2</v>
      </c>
      <c r="P737" s="9">
        <v>3.8830820599423888E-2</v>
      </c>
      <c r="Q737" s="9" t="str">
        <v/>
      </c>
      <c r="R737" s="20">
        <v>4.9327354260089606E-2</v>
      </c>
      <c r="S737" s="10">
        <v>26.2</v>
      </c>
      <c r="T737" s="10" t="str">
        <v/>
      </c>
      <c r="U737" s="41"/>
      <c r="V737" s="98" t="str">
        <v/>
      </c>
      <c r="W737" s="98" t="str">
        <v/>
      </c>
      <c r="X737" s="98" t="str">
        <v/>
      </c>
      <c r="Y737" s="98" t="str">
        <v/>
      </c>
      <c r="Z737" s="98" t="str">
        <v/>
      </c>
      <c r="AA737" s="102" t="str">
        <v/>
      </c>
      <c r="AB737" s="41"/>
    </row>
    <row r="738" spans="1:28" ht="12.75" customHeight="1" x14ac:dyDescent="0.2">
      <c r="A738" s="6">
        <v>27061</v>
      </c>
      <c r="B738" s="7">
        <v>9.210526315789469E-2</v>
      </c>
      <c r="C738" s="7" t="str">
        <v/>
      </c>
      <c r="D738" s="7">
        <v>6.6960877514604E-2</v>
      </c>
      <c r="E738" s="7">
        <v>5.3366794005815787E-2</v>
      </c>
      <c r="F738" s="7">
        <v>4.3280702335586785E-2</v>
      </c>
      <c r="G738" s="7">
        <v>2.88427740754158E-2</v>
      </c>
      <c r="H738" s="7">
        <v>0.10023310023310028</v>
      </c>
      <c r="I738" s="8">
        <v>24.9</v>
      </c>
      <c r="J738" s="8" t="str">
        <v/>
      </c>
      <c r="K738" s="41"/>
      <c r="L738" s="9">
        <v>6.4257028112449932E-2</v>
      </c>
      <c r="M738" s="9" t="str">
        <v/>
      </c>
      <c r="N738" s="9">
        <v>4.6834349715428214E-2</v>
      </c>
      <c r="O738" s="9">
        <v>4.4655882408574765E-2</v>
      </c>
      <c r="P738" s="9">
        <v>3.9435001259053637E-2</v>
      </c>
      <c r="Q738" s="9" t="str">
        <v/>
      </c>
      <c r="R738" s="20">
        <v>5.3691275167785157E-2</v>
      </c>
      <c r="S738" s="10">
        <v>26.5</v>
      </c>
      <c r="T738" s="10" t="str">
        <v/>
      </c>
      <c r="U738" s="41"/>
      <c r="V738" s="98" t="str">
        <v/>
      </c>
      <c r="W738" s="98" t="str">
        <v/>
      </c>
      <c r="X738" s="98" t="str">
        <v/>
      </c>
      <c r="Y738" s="98" t="str">
        <v/>
      </c>
      <c r="Z738" s="98" t="str">
        <v/>
      </c>
      <c r="AA738" s="102" t="str">
        <v/>
      </c>
      <c r="AB738" s="41"/>
    </row>
    <row r="739" spans="1:28" ht="12.75" customHeight="1" x14ac:dyDescent="0.2">
      <c r="A739" s="6">
        <v>27089</v>
      </c>
      <c r="B739" s="7">
        <v>0.10526315789473673</v>
      </c>
      <c r="C739" s="7" t="str">
        <v/>
      </c>
      <c r="D739" s="7">
        <v>7.1228766458367065E-2</v>
      </c>
      <c r="E739" s="7">
        <v>5.479641814188696E-2</v>
      </c>
      <c r="F739" s="7">
        <v>4.4530903719340431E-2</v>
      </c>
      <c r="G739" s="7">
        <v>2.9825461723499425E-2</v>
      </c>
      <c r="H739" s="7">
        <v>0.10392609699769051</v>
      </c>
      <c r="I739" s="8">
        <v>25.2</v>
      </c>
      <c r="J739" s="8" t="str">
        <v/>
      </c>
      <c r="K739" s="41"/>
      <c r="L739" s="9">
        <v>6.800000000000006E-2</v>
      </c>
      <c r="M739" s="9" t="str">
        <v/>
      </c>
      <c r="N739" s="9">
        <v>4.795127927625753E-2</v>
      </c>
      <c r="O739" s="9">
        <v>4.5248366715725075E-2</v>
      </c>
      <c r="P739" s="9">
        <v>4.0216828901746382E-2</v>
      </c>
      <c r="Q739" s="9" t="str">
        <v/>
      </c>
      <c r="R739" s="20">
        <v>5.7906458797327476E-2</v>
      </c>
      <c r="S739" s="10">
        <v>26.7</v>
      </c>
      <c r="T739" s="10" t="str">
        <v/>
      </c>
      <c r="U739" s="41"/>
      <c r="V739" s="98" t="str">
        <v/>
      </c>
      <c r="W739" s="98" t="str">
        <v/>
      </c>
      <c r="X739" s="98" t="str">
        <v/>
      </c>
      <c r="Y739" s="98" t="str">
        <v/>
      </c>
      <c r="Z739" s="98" t="str">
        <v/>
      </c>
      <c r="AA739" s="102" t="str">
        <v/>
      </c>
      <c r="AB739" s="41"/>
    </row>
    <row r="740" spans="1:28" ht="12.75" customHeight="1" x14ac:dyDescent="0.2">
      <c r="A740" s="6">
        <v>27120</v>
      </c>
      <c r="B740" s="7">
        <v>9.9567099567099415E-2</v>
      </c>
      <c r="C740" s="7" t="str">
        <v/>
      </c>
      <c r="D740" s="7">
        <v>7.0584924923920322E-2</v>
      </c>
      <c r="E740" s="7">
        <v>5.3211346097917334E-2</v>
      </c>
      <c r="F740" s="7">
        <v>4.4717782050740285E-2</v>
      </c>
      <c r="G740" s="7">
        <v>3.0232589935534904E-2</v>
      </c>
      <c r="H740" s="7">
        <v>0.10091743119266061</v>
      </c>
      <c r="I740" s="8">
        <v>25.4</v>
      </c>
      <c r="J740" s="8" t="str">
        <v/>
      </c>
      <c r="K740" s="41"/>
      <c r="L740" s="9">
        <v>8.0000000000000071E-2</v>
      </c>
      <c r="M740" s="9" t="str">
        <v/>
      </c>
      <c r="N740" s="9">
        <v>5.1861581471633889E-2</v>
      </c>
      <c r="O740" s="9">
        <v>4.4674048125496801E-2</v>
      </c>
      <c r="P740" s="9">
        <v>4.1379743992410623E-2</v>
      </c>
      <c r="Q740" s="9" t="str">
        <v/>
      </c>
      <c r="R740" s="20">
        <v>6.208425720620836E-2</v>
      </c>
      <c r="S740" s="10">
        <v>27</v>
      </c>
      <c r="T740" s="10" t="str">
        <v/>
      </c>
      <c r="U740" s="41"/>
      <c r="V740" s="98" t="str">
        <v/>
      </c>
      <c r="W740" s="98" t="str">
        <v/>
      </c>
      <c r="X740" s="98" t="str">
        <v/>
      </c>
      <c r="Y740" s="98" t="str">
        <v/>
      </c>
      <c r="Z740" s="98" t="str">
        <v/>
      </c>
      <c r="AA740" s="102" t="str">
        <v/>
      </c>
      <c r="AB740" s="41"/>
    </row>
    <row r="741" spans="1:28" ht="12.75" customHeight="1" x14ac:dyDescent="0.2">
      <c r="A741" s="6">
        <v>27150</v>
      </c>
      <c r="B741" s="7">
        <v>0.11637931034482762</v>
      </c>
      <c r="C741" s="7" t="str">
        <v/>
      </c>
      <c r="D741" s="7">
        <v>7.756416324499682E-2</v>
      </c>
      <c r="E741" s="7">
        <v>5.732557823340656E-2</v>
      </c>
      <c r="F741" s="7">
        <v>4.6756319741237951E-2</v>
      </c>
      <c r="G741" s="7">
        <v>3.1237236594485074E-2</v>
      </c>
      <c r="H741" s="7">
        <v>0.1070615034168565</v>
      </c>
      <c r="I741" s="8">
        <v>25.9</v>
      </c>
      <c r="J741" s="8" t="str">
        <v/>
      </c>
      <c r="K741" s="41"/>
      <c r="L741" s="9">
        <v>7.5098814229249022E-2</v>
      </c>
      <c r="M741" s="9" t="str">
        <v/>
      </c>
      <c r="N741" s="9">
        <v>5.143964649312105E-2</v>
      </c>
      <c r="O741" s="9">
        <v>4.5255549714046994E-2</v>
      </c>
      <c r="P741" s="9">
        <v>4.1571367883268318E-2</v>
      </c>
      <c r="Q741" s="9" t="str">
        <v/>
      </c>
      <c r="R741" s="20">
        <v>6.8432671081677832E-2</v>
      </c>
      <c r="S741" s="10">
        <v>27.2</v>
      </c>
      <c r="T741" s="10" t="str">
        <v/>
      </c>
      <c r="U741" s="41"/>
      <c r="V741" s="98" t="str">
        <v/>
      </c>
      <c r="W741" s="98" t="str">
        <v/>
      </c>
      <c r="X741" s="98" t="str">
        <v/>
      </c>
      <c r="Y741" s="98" t="str">
        <v/>
      </c>
      <c r="Z741" s="98" t="str">
        <v/>
      </c>
      <c r="AA741" s="102" t="str">
        <v/>
      </c>
      <c r="AB741" s="41"/>
    </row>
    <row r="742" spans="1:28" ht="12.75" customHeight="1" x14ac:dyDescent="0.2">
      <c r="A742" s="6">
        <v>27181</v>
      </c>
      <c r="B742" s="7">
        <v>0.11538461538461542</v>
      </c>
      <c r="C742" s="7" t="str">
        <v/>
      </c>
      <c r="D742" s="7">
        <v>7.8596626093569322E-2</v>
      </c>
      <c r="E742" s="7">
        <v>5.7876223654037995E-2</v>
      </c>
      <c r="F742" s="7">
        <v>4.7561830654402559E-2</v>
      </c>
      <c r="G742" s="7">
        <v>3.126687879299106E-2</v>
      </c>
      <c r="H742" s="7">
        <v>0.10859728506787314</v>
      </c>
      <c r="I742" s="8">
        <v>26.1</v>
      </c>
      <c r="J742" s="8" t="str">
        <v/>
      </c>
      <c r="K742" s="41"/>
      <c r="L742" s="9">
        <v>7.8740157480315043E-2</v>
      </c>
      <c r="M742" s="9" t="str">
        <v/>
      </c>
      <c r="N742" s="9">
        <v>5.4010413807842328E-2</v>
      </c>
      <c r="O742" s="9">
        <v>4.4877978911481931E-2</v>
      </c>
      <c r="P742" s="9">
        <v>4.2334706821697488E-2</v>
      </c>
      <c r="Q742" s="9" t="str">
        <v/>
      </c>
      <c r="R742" s="20">
        <v>7.9295154185021977E-2</v>
      </c>
      <c r="S742" s="10">
        <v>27.4</v>
      </c>
      <c r="T742" s="10" t="str">
        <v/>
      </c>
      <c r="U742" s="41"/>
      <c r="V742" s="98" t="str">
        <v/>
      </c>
      <c r="W742" s="98" t="str">
        <v/>
      </c>
      <c r="X742" s="98" t="str">
        <v/>
      </c>
      <c r="Y742" s="98" t="str">
        <v/>
      </c>
      <c r="Z742" s="98" t="str">
        <v/>
      </c>
      <c r="AA742" s="102" t="str">
        <v/>
      </c>
      <c r="AB742" s="41"/>
    </row>
    <row r="743" spans="1:28" ht="12.75" customHeight="1" x14ac:dyDescent="0.2">
      <c r="A743" s="6">
        <v>27211</v>
      </c>
      <c r="B743" s="7">
        <v>0.10970464135021096</v>
      </c>
      <c r="C743" s="7" t="str">
        <v/>
      </c>
      <c r="D743" s="7">
        <v>7.7900858743136459E-2</v>
      </c>
      <c r="E743" s="7">
        <v>5.8420180152735979E-2</v>
      </c>
      <c r="F743" s="7">
        <v>4.7724695052481447E-2</v>
      </c>
      <c r="G743" s="7">
        <v>3.1660569144231321E-2</v>
      </c>
      <c r="H743" s="7">
        <v>0.1151241534988714</v>
      </c>
      <c r="I743" s="8">
        <v>26.3</v>
      </c>
      <c r="J743" s="8" t="str">
        <v/>
      </c>
      <c r="K743" s="41"/>
      <c r="L743" s="9">
        <v>8.6274509803921484E-2</v>
      </c>
      <c r="M743" s="9" t="str">
        <v/>
      </c>
      <c r="N743" s="9">
        <v>5.784321267565895E-2</v>
      </c>
      <c r="O743" s="9">
        <v>4.7156077534465268E-2</v>
      </c>
      <c r="P743" s="9">
        <v>4.3470364975983777E-2</v>
      </c>
      <c r="Q743" s="9" t="str">
        <v/>
      </c>
      <c r="R743" s="20">
        <v>8.7912087912087822E-2</v>
      </c>
      <c r="S743" s="10">
        <v>27.7</v>
      </c>
      <c r="T743" s="10" t="str">
        <v/>
      </c>
      <c r="U743" s="41"/>
      <c r="V743" s="98" t="str">
        <v/>
      </c>
      <c r="W743" s="98" t="str">
        <v/>
      </c>
      <c r="X743" s="98" t="str">
        <v/>
      </c>
      <c r="Y743" s="98" t="str">
        <v/>
      </c>
      <c r="Z743" s="98" t="str">
        <v/>
      </c>
      <c r="AA743" s="102" t="str">
        <v/>
      </c>
      <c r="AB743" s="41"/>
    </row>
    <row r="744" spans="1:28" ht="12.75" customHeight="1" x14ac:dyDescent="0.2">
      <c r="A744" s="6">
        <v>27242</v>
      </c>
      <c r="B744" s="7">
        <v>0.10833333333333339</v>
      </c>
      <c r="C744" s="7" t="str">
        <v/>
      </c>
      <c r="D744" s="7">
        <v>7.8570634560808372E-2</v>
      </c>
      <c r="E744" s="7">
        <v>5.9755580192782931E-2</v>
      </c>
      <c r="F744" s="7">
        <v>4.8913727571401999E-2</v>
      </c>
      <c r="G744" s="7">
        <v>3.1881115803768401E-2</v>
      </c>
      <c r="H744" s="7">
        <v>0.10864745011086474</v>
      </c>
      <c r="I744" s="8">
        <v>26.6</v>
      </c>
      <c r="J744" s="8" t="str">
        <v/>
      </c>
      <c r="K744" s="41"/>
      <c r="L744" s="9">
        <v>8.9843749999999778E-2</v>
      </c>
      <c r="M744" s="9" t="str">
        <v/>
      </c>
      <c r="N744" s="9">
        <v>5.8876834103144038E-2</v>
      </c>
      <c r="O744" s="9">
        <v>4.8663867911016068E-2</v>
      </c>
      <c r="P744" s="9">
        <v>4.4221336420529278E-2</v>
      </c>
      <c r="Q744" s="9" t="str">
        <v/>
      </c>
      <c r="R744" s="20">
        <v>9.6280087527352176E-2</v>
      </c>
      <c r="S744" s="10">
        <v>27.9</v>
      </c>
      <c r="T744" s="10" t="str">
        <v/>
      </c>
      <c r="U744" s="41"/>
      <c r="V744" s="98" t="str">
        <v/>
      </c>
      <c r="W744" s="98" t="str">
        <v/>
      </c>
      <c r="X744" s="98" t="str">
        <v/>
      </c>
      <c r="Y744" s="98" t="str">
        <v/>
      </c>
      <c r="Z744" s="98" t="str">
        <v/>
      </c>
      <c r="AA744" s="102" t="str">
        <v/>
      </c>
      <c r="AB744" s="41"/>
    </row>
    <row r="745" spans="1:28" ht="12.75" customHeight="1" x14ac:dyDescent="0.2">
      <c r="A745" s="6">
        <v>27273</v>
      </c>
      <c r="B745" s="7">
        <v>0.11203319502074693</v>
      </c>
      <c r="C745" s="7" t="str">
        <v/>
      </c>
      <c r="D745" s="7">
        <v>8.2972543763182305E-2</v>
      </c>
      <c r="E745" s="7">
        <v>6.1344426280935727E-2</v>
      </c>
      <c r="F745" s="7">
        <v>4.9699728759037942E-2</v>
      </c>
      <c r="G745" s="7">
        <v>3.2267662321676882E-2</v>
      </c>
      <c r="H745" s="7">
        <v>0.11946902654867242</v>
      </c>
      <c r="I745" s="8">
        <v>26.8</v>
      </c>
      <c r="J745" s="8" t="str">
        <v/>
      </c>
      <c r="K745" s="41"/>
      <c r="L745" s="9">
        <v>9.3385214007782213E-2</v>
      </c>
      <c r="M745" s="9" t="str">
        <v/>
      </c>
      <c r="N745" s="9">
        <v>5.989970752237328E-2</v>
      </c>
      <c r="O745" s="9">
        <v>5.0163036104387215E-2</v>
      </c>
      <c r="P745" s="9">
        <v>4.4967478423632912E-2</v>
      </c>
      <c r="Q745" s="9" t="str">
        <v/>
      </c>
      <c r="R745" s="20">
        <v>0.10217391304347823</v>
      </c>
      <c r="S745" s="10">
        <v>28.1</v>
      </c>
      <c r="T745" s="10" t="str">
        <v/>
      </c>
      <c r="U745" s="41"/>
      <c r="V745" s="98" t="str">
        <v/>
      </c>
      <c r="W745" s="98" t="str">
        <v/>
      </c>
      <c r="X745" s="98" t="str">
        <v/>
      </c>
      <c r="Y745" s="98" t="str">
        <v/>
      </c>
      <c r="Z745" s="98" t="str">
        <v/>
      </c>
      <c r="AA745" s="102" t="str">
        <v/>
      </c>
      <c r="AB745" s="41"/>
    </row>
    <row r="746" spans="1:28" ht="12.75" customHeight="1" x14ac:dyDescent="0.2">
      <c r="A746" s="6">
        <v>27303</v>
      </c>
      <c r="B746" s="7">
        <v>0.11983471074380181</v>
      </c>
      <c r="C746" s="7" t="str">
        <v/>
      </c>
      <c r="D746" s="7">
        <v>8.5286689527648507E-2</v>
      </c>
      <c r="E746" s="7">
        <v>6.3710001970852748E-2</v>
      </c>
      <c r="F746" s="7">
        <v>5.0868888364786091E-2</v>
      </c>
      <c r="G746" s="7">
        <v>3.2842374188603252E-2</v>
      </c>
      <c r="H746" s="7">
        <v>0.1206140350877194</v>
      </c>
      <c r="I746" s="8">
        <v>27.1</v>
      </c>
      <c r="J746" s="8" t="str">
        <v/>
      </c>
      <c r="K746" s="41"/>
      <c r="L746" s="9">
        <v>9.6525096525096554E-2</v>
      </c>
      <c r="M746" s="9" t="str">
        <v/>
      </c>
      <c r="N746" s="9">
        <v>6.2160136384732612E-2</v>
      </c>
      <c r="O746" s="9">
        <v>5.0492783042378475E-2</v>
      </c>
      <c r="P746" s="9">
        <v>4.550158416568606E-2</v>
      </c>
      <c r="Q746" s="9" t="str">
        <v/>
      </c>
      <c r="R746" s="20">
        <v>0.1056034482758621</v>
      </c>
      <c r="S746" s="10">
        <v>28.4</v>
      </c>
      <c r="T746" s="10" t="str">
        <v/>
      </c>
      <c r="U746" s="41"/>
      <c r="V746" s="98" t="str">
        <v/>
      </c>
      <c r="W746" s="98" t="str">
        <v/>
      </c>
      <c r="X746" s="98" t="str">
        <v/>
      </c>
      <c r="Y746" s="98" t="str">
        <v/>
      </c>
      <c r="Z746" s="98" t="str">
        <v/>
      </c>
      <c r="AA746" s="102" t="str">
        <v/>
      </c>
      <c r="AB746" s="41"/>
    </row>
    <row r="747" spans="1:28" ht="12.75" customHeight="1" x14ac:dyDescent="0.2">
      <c r="A747" s="6">
        <v>27334</v>
      </c>
      <c r="B747" s="7">
        <v>0.11885245901639352</v>
      </c>
      <c r="C747" s="7" t="str">
        <v/>
      </c>
      <c r="D747" s="7">
        <v>8.7949980426606622E-2</v>
      </c>
      <c r="E747" s="7">
        <v>6.527543921325818E-2</v>
      </c>
      <c r="F747" s="7">
        <v>5.1641873710462471E-2</v>
      </c>
      <c r="G747" s="7">
        <v>3.3222167171466088E-2</v>
      </c>
      <c r="H747" s="7">
        <v>0.12200435729847503</v>
      </c>
      <c r="I747" s="8">
        <v>27.3</v>
      </c>
      <c r="J747" s="8" t="str">
        <v/>
      </c>
      <c r="K747" s="41"/>
      <c r="L747" s="9">
        <v>0.10384615384615392</v>
      </c>
      <c r="M747" s="9" t="str">
        <v/>
      </c>
      <c r="N747" s="9">
        <v>6.5887044592076949E-2</v>
      </c>
      <c r="O747" s="9">
        <v>5.2702815452363883E-2</v>
      </c>
      <c r="P747" s="9">
        <v>4.6600772299310922E-2</v>
      </c>
      <c r="Q747" s="9" t="str">
        <v/>
      </c>
      <c r="R747" s="20">
        <v>0.11158798283261784</v>
      </c>
      <c r="S747" s="10">
        <v>28.7</v>
      </c>
      <c r="T747" s="10" t="str">
        <v/>
      </c>
      <c r="U747" s="41"/>
      <c r="V747" s="98" t="str">
        <v/>
      </c>
      <c r="W747" s="98" t="str">
        <v/>
      </c>
      <c r="X747" s="98" t="str">
        <v/>
      </c>
      <c r="Y747" s="98" t="str">
        <v/>
      </c>
      <c r="Z747" s="98" t="str">
        <v/>
      </c>
      <c r="AA747" s="102" t="str">
        <v/>
      </c>
      <c r="AB747" s="41"/>
    </row>
    <row r="748" spans="1:28" ht="12.75" customHeight="1" x14ac:dyDescent="0.2">
      <c r="A748" s="6">
        <v>27364</v>
      </c>
      <c r="B748" s="7">
        <v>0.12653061224489792</v>
      </c>
      <c r="C748" s="7" t="str">
        <v/>
      </c>
      <c r="D748" s="7">
        <v>9.0209158831781933E-2</v>
      </c>
      <c r="E748" s="7">
        <v>6.5473383050408618E-2</v>
      </c>
      <c r="F748" s="7">
        <v>5.2155911030620006E-2</v>
      </c>
      <c r="G748" s="7">
        <v>3.4152291165744808E-2</v>
      </c>
      <c r="H748" s="7">
        <v>0.12337662337662336</v>
      </c>
      <c r="I748" s="8">
        <v>27.6</v>
      </c>
      <c r="J748" s="8" t="str">
        <v/>
      </c>
      <c r="K748" s="41"/>
      <c r="L748" s="9">
        <v>0.11153846153846159</v>
      </c>
      <c r="M748" s="9" t="str">
        <v/>
      </c>
      <c r="N748" s="9">
        <v>6.53688160842536E-2</v>
      </c>
      <c r="O748" s="9">
        <v>5.3218783663476987E-2</v>
      </c>
      <c r="P748" s="9">
        <v>4.675411123382589E-2</v>
      </c>
      <c r="Q748" s="9" t="str">
        <v/>
      </c>
      <c r="R748" s="20">
        <v>0.11111111111111116</v>
      </c>
      <c r="S748" s="10">
        <v>28.9</v>
      </c>
      <c r="T748" s="10" t="str">
        <v/>
      </c>
      <c r="U748" s="41"/>
      <c r="V748" s="98" t="str">
        <v/>
      </c>
      <c r="W748" s="98" t="str">
        <v/>
      </c>
      <c r="X748" s="98" t="str">
        <v/>
      </c>
      <c r="Y748" s="98" t="str">
        <v/>
      </c>
      <c r="Z748" s="98" t="str">
        <v/>
      </c>
      <c r="AA748" s="102" t="str">
        <v/>
      </c>
      <c r="AB748" s="41"/>
    </row>
    <row r="749" spans="1:28" ht="12.75" customHeight="1" x14ac:dyDescent="0.2">
      <c r="A749" s="6">
        <v>27395</v>
      </c>
      <c r="B749" s="7">
        <v>0.1174089068825912</v>
      </c>
      <c r="C749" s="7" t="str">
        <v/>
      </c>
      <c r="D749" s="7">
        <v>8.8508361750479603E-2</v>
      </c>
      <c r="E749" s="7">
        <v>6.4416363723667214E-2</v>
      </c>
      <c r="F749" s="7">
        <v>5.2155911030620006E-2</v>
      </c>
      <c r="G749" s="7">
        <v>3.4152291165744808E-2</v>
      </c>
      <c r="H749" s="7">
        <v>0.11802575107296143</v>
      </c>
      <c r="I749" s="8">
        <v>27.6</v>
      </c>
      <c r="J749" s="8" t="str">
        <v/>
      </c>
      <c r="K749" s="41"/>
      <c r="L749" s="9">
        <v>0.10305343511450382</v>
      </c>
      <c r="M749" s="9" t="str">
        <v/>
      </c>
      <c r="N749" s="9">
        <v>6.53688160842536E-2</v>
      </c>
      <c r="O749" s="9">
        <v>5.3218783663476987E-2</v>
      </c>
      <c r="P749" s="9">
        <v>4.6183827019613544E-2</v>
      </c>
      <c r="Q749" s="9" t="str">
        <v/>
      </c>
      <c r="R749" s="20">
        <v>0.11538461538461542</v>
      </c>
      <c r="S749" s="10">
        <v>28.9</v>
      </c>
      <c r="T749" s="10" t="str">
        <v/>
      </c>
      <c r="U749" s="41"/>
      <c r="V749" s="98" t="str">
        <v/>
      </c>
      <c r="W749" s="98" t="str">
        <v/>
      </c>
      <c r="X749" s="98" t="str">
        <v/>
      </c>
      <c r="Y749" s="98" t="str">
        <v/>
      </c>
      <c r="Z749" s="98" t="str">
        <v/>
      </c>
      <c r="AA749" s="102" t="str">
        <v/>
      </c>
      <c r="AB749" s="41"/>
    </row>
    <row r="750" spans="1:28" ht="12.75" customHeight="1" x14ac:dyDescent="0.2">
      <c r="A750" s="6">
        <v>27426</v>
      </c>
      <c r="B750" s="7">
        <v>0.12048192771084332</v>
      </c>
      <c r="C750" s="7" t="str">
        <v/>
      </c>
      <c r="D750" s="7">
        <v>9.074169383547126E-2</v>
      </c>
      <c r="E750" s="7">
        <v>6.672031681206736E-2</v>
      </c>
      <c r="F750" s="7">
        <v>5.3294003038905302E-2</v>
      </c>
      <c r="G750" s="7">
        <v>3.4711448960268676E-2</v>
      </c>
      <c r="H750" s="7">
        <v>0.11228813559322037</v>
      </c>
      <c r="I750" s="8">
        <v>27.9</v>
      </c>
      <c r="J750" s="8" t="str">
        <v/>
      </c>
      <c r="K750" s="41"/>
      <c r="L750" s="9">
        <v>0.10566037735849054</v>
      </c>
      <c r="M750" s="9" t="str">
        <v/>
      </c>
      <c r="N750" s="9">
        <v>7.0261508444713794E-2</v>
      </c>
      <c r="O750" s="9">
        <v>5.5173608734906177E-2</v>
      </c>
      <c r="P750" s="9">
        <v>4.7622891870393147E-2</v>
      </c>
      <c r="Q750" s="9" t="str">
        <v/>
      </c>
      <c r="R750" s="20">
        <v>0.11677282377919318</v>
      </c>
      <c r="S750" s="10">
        <v>29.3</v>
      </c>
      <c r="T750" s="10" t="str">
        <v/>
      </c>
      <c r="U750" s="41"/>
      <c r="V750" s="98" t="str">
        <v/>
      </c>
      <c r="W750" s="98" t="str">
        <v/>
      </c>
      <c r="X750" s="98" t="str">
        <v/>
      </c>
      <c r="Y750" s="98" t="str">
        <v/>
      </c>
      <c r="Z750" s="98" t="str">
        <v/>
      </c>
      <c r="AA750" s="102" t="str">
        <v/>
      </c>
      <c r="AB750" s="41"/>
    </row>
    <row r="751" spans="1:28" ht="12.75" customHeight="1" x14ac:dyDescent="0.2">
      <c r="A751" s="6">
        <v>27454</v>
      </c>
      <c r="B751" s="7">
        <v>0.11111111111111116</v>
      </c>
      <c r="C751" s="7" t="str">
        <v/>
      </c>
      <c r="D751" s="7">
        <v>9.0355436729529837E-2</v>
      </c>
      <c r="E751" s="7">
        <v>6.7483896919149133E-2</v>
      </c>
      <c r="F751" s="7">
        <v>5.367092023897202E-2</v>
      </c>
      <c r="G751" s="7">
        <v>3.4896566153230557E-2</v>
      </c>
      <c r="H751" s="7">
        <v>0.10251046025104604</v>
      </c>
      <c r="I751" s="8">
        <v>28</v>
      </c>
      <c r="J751" s="8" t="str">
        <v/>
      </c>
      <c r="K751" s="41"/>
      <c r="L751" s="9">
        <v>0.10486891385767794</v>
      </c>
      <c r="M751" s="9" t="str">
        <v/>
      </c>
      <c r="N751" s="9">
        <v>7.2691168334409584E-2</v>
      </c>
      <c r="O751" s="9">
        <v>5.5669318439937721E-2</v>
      </c>
      <c r="P751" s="9">
        <v>4.8335805713829449E-2</v>
      </c>
      <c r="Q751" s="9" t="str">
        <v/>
      </c>
      <c r="R751" s="20">
        <v>0.11368421052631583</v>
      </c>
      <c r="S751" s="10">
        <v>29.5</v>
      </c>
      <c r="T751" s="10" t="str">
        <v/>
      </c>
      <c r="U751" s="41"/>
      <c r="V751" s="98" t="str">
        <v/>
      </c>
      <c r="W751" s="98" t="str">
        <v/>
      </c>
      <c r="X751" s="98" t="str">
        <v/>
      </c>
      <c r="Y751" s="98" t="str">
        <v/>
      </c>
      <c r="Z751" s="98" t="str">
        <v/>
      </c>
      <c r="AA751" s="102" t="str">
        <v/>
      </c>
      <c r="AB751" s="41"/>
    </row>
    <row r="752" spans="1:28" ht="12.75" customHeight="1" x14ac:dyDescent="0.2">
      <c r="A752" s="6">
        <v>27485</v>
      </c>
      <c r="B752" s="7">
        <v>0.11023622047244097</v>
      </c>
      <c r="C752" s="7" t="str">
        <v/>
      </c>
      <c r="D752" s="7">
        <v>9.1263907299675484E-2</v>
      </c>
      <c r="E752" s="7">
        <v>6.7949247540410651E-2</v>
      </c>
      <c r="F752" s="7">
        <v>5.3788036338777934E-2</v>
      </c>
      <c r="G752" s="7">
        <v>3.5264923841377582E-2</v>
      </c>
      <c r="H752" s="7">
        <v>0.1020833333333333</v>
      </c>
      <c r="I752" s="8">
        <v>28.2</v>
      </c>
      <c r="J752" s="8" t="str">
        <v/>
      </c>
      <c r="K752" s="41"/>
      <c r="L752" s="9">
        <v>9.6296296296296324E-2</v>
      </c>
      <c r="M752" s="9" t="str">
        <v/>
      </c>
      <c r="N752" s="9">
        <v>7.0922943050058418E-2</v>
      </c>
      <c r="O752" s="9">
        <v>5.544754580762179E-2</v>
      </c>
      <c r="P752" s="9">
        <v>4.8690632857626648E-2</v>
      </c>
      <c r="Q752" s="9" t="str">
        <v/>
      </c>
      <c r="R752" s="20">
        <v>0.11273486430062629</v>
      </c>
      <c r="S752" s="10">
        <v>29.6</v>
      </c>
      <c r="T752" s="10" t="str">
        <v/>
      </c>
      <c r="U752" s="41"/>
      <c r="V752" s="98" t="str">
        <v/>
      </c>
      <c r="W752" s="98" t="str">
        <v/>
      </c>
      <c r="X752" s="98" t="str">
        <v/>
      </c>
      <c r="Y752" s="98" t="str">
        <v/>
      </c>
      <c r="Z752" s="98" t="str">
        <v/>
      </c>
      <c r="AA752" s="102" t="str">
        <v/>
      </c>
      <c r="AB752" s="41"/>
    </row>
    <row r="753" spans="1:28" ht="12.75" customHeight="1" x14ac:dyDescent="0.2">
      <c r="A753" s="6">
        <v>27515</v>
      </c>
      <c r="B753" s="7">
        <v>0.10038610038610041</v>
      </c>
      <c r="C753" s="7" t="str">
        <v/>
      </c>
      <c r="D753" s="7">
        <v>9.5119995551196102E-2</v>
      </c>
      <c r="E753" s="7">
        <v>7.0211872169347878E-2</v>
      </c>
      <c r="F753" s="7">
        <v>5.4903756589520292E-2</v>
      </c>
      <c r="G753" s="7">
        <v>3.581283310999761E-2</v>
      </c>
      <c r="H753" s="7">
        <v>9.4650205761316997E-2</v>
      </c>
      <c r="I753" s="8">
        <v>28.5</v>
      </c>
      <c r="J753" s="8" t="str">
        <v/>
      </c>
      <c r="K753" s="41"/>
      <c r="L753" s="9">
        <v>9.9264705882352811E-2</v>
      </c>
      <c r="M753" s="9" t="str">
        <v/>
      </c>
      <c r="N753" s="9">
        <v>7.157269383141851E-2</v>
      </c>
      <c r="O753" s="9">
        <v>5.7578345553290111E-2</v>
      </c>
      <c r="P753" s="9">
        <v>4.9179861660300972E-2</v>
      </c>
      <c r="Q753" s="9" t="str">
        <v/>
      </c>
      <c r="R753" s="20">
        <v>0.10537190082644621</v>
      </c>
      <c r="S753" s="10">
        <v>29.9</v>
      </c>
      <c r="T753" s="10" t="str">
        <v/>
      </c>
      <c r="U753" s="41"/>
      <c r="V753" s="98" t="str">
        <v/>
      </c>
      <c r="W753" s="98" t="str">
        <v/>
      </c>
      <c r="X753" s="98" t="str">
        <v/>
      </c>
      <c r="Y753" s="98" t="str">
        <v/>
      </c>
      <c r="Z753" s="98" t="str">
        <v/>
      </c>
      <c r="AA753" s="102" t="str">
        <v/>
      </c>
      <c r="AB753" s="41"/>
    </row>
    <row r="754" spans="1:28" ht="12.75" customHeight="1" x14ac:dyDescent="0.2">
      <c r="A754" s="6">
        <v>27546</v>
      </c>
      <c r="B754" s="7">
        <v>0.10344827586206895</v>
      </c>
      <c r="C754" s="7" t="str">
        <v/>
      </c>
      <c r="D754" s="7">
        <v>9.8949117599202552E-2</v>
      </c>
      <c r="E754" s="7">
        <v>7.2455522629989666E-2</v>
      </c>
      <c r="F754" s="7">
        <v>5.47525361483443E-2</v>
      </c>
      <c r="G754" s="7">
        <v>3.6355290442535493E-2</v>
      </c>
      <c r="H754" s="7">
        <v>9.3877551020408179E-2</v>
      </c>
      <c r="I754" s="8">
        <v>28.8</v>
      </c>
      <c r="J754" s="8" t="str">
        <v/>
      </c>
      <c r="K754" s="41"/>
      <c r="L754" s="9">
        <v>9.8540145985401617E-2</v>
      </c>
      <c r="M754" s="9" t="str">
        <v/>
      </c>
      <c r="N754" s="9">
        <v>7.3956623143073275E-2</v>
      </c>
      <c r="O754" s="9">
        <v>5.8989395731228633E-2</v>
      </c>
      <c r="P754" s="9">
        <v>4.9313729049000665E-2</v>
      </c>
      <c r="Q754" s="9" t="str">
        <v/>
      </c>
      <c r="R754" s="20">
        <v>9.5918367346938815E-2</v>
      </c>
      <c r="S754" s="10">
        <v>30.1</v>
      </c>
      <c r="T754" s="10" t="str">
        <v/>
      </c>
      <c r="U754" s="41"/>
      <c r="V754" s="98" t="str">
        <v/>
      </c>
      <c r="W754" s="98" t="str">
        <v/>
      </c>
      <c r="X754" s="98" t="str">
        <v/>
      </c>
      <c r="Y754" s="98" t="str">
        <v/>
      </c>
      <c r="Z754" s="98" t="str">
        <v/>
      </c>
      <c r="AA754" s="102" t="str">
        <v/>
      </c>
      <c r="AB754" s="41"/>
    </row>
    <row r="755" spans="1:28" ht="12.75" customHeight="1" x14ac:dyDescent="0.2">
      <c r="A755" s="6">
        <v>27576</v>
      </c>
      <c r="B755" s="7">
        <v>0.11026615969581743</v>
      </c>
      <c r="C755" s="7" t="str">
        <v/>
      </c>
      <c r="D755" s="7">
        <v>9.8972243146180139E-2</v>
      </c>
      <c r="E755" s="7">
        <v>7.3311538166493717E-2</v>
      </c>
      <c r="F755" s="7">
        <v>5.6208394123523853E-2</v>
      </c>
      <c r="G755" s="7">
        <v>3.7070276083108533E-2</v>
      </c>
      <c r="H755" s="7">
        <v>9.7165991902834037E-2</v>
      </c>
      <c r="I755" s="8">
        <v>29.2</v>
      </c>
      <c r="J755" s="8" t="str">
        <v/>
      </c>
      <c r="K755" s="41"/>
      <c r="L755" s="9">
        <v>9.0252707581227387E-2</v>
      </c>
      <c r="M755" s="9" t="str">
        <v/>
      </c>
      <c r="N755" s="9">
        <v>7.5144629225783355E-2</v>
      </c>
      <c r="O755" s="9">
        <v>5.7826443251241644E-2</v>
      </c>
      <c r="P755" s="9">
        <v>4.966181817871762E-2</v>
      </c>
      <c r="Q755" s="9" t="str">
        <v/>
      </c>
      <c r="R755" s="20">
        <v>9.0909090909090828E-2</v>
      </c>
      <c r="S755" s="10">
        <v>30.2</v>
      </c>
      <c r="T755" s="10" t="str">
        <v/>
      </c>
      <c r="U755" s="41"/>
      <c r="V755" s="98" t="str">
        <v/>
      </c>
      <c r="W755" s="98" t="str">
        <v/>
      </c>
      <c r="X755" s="98" t="str">
        <v/>
      </c>
      <c r="Y755" s="98" t="str">
        <v/>
      </c>
      <c r="Z755" s="98" t="str">
        <v/>
      </c>
      <c r="AA755" s="102" t="str">
        <v/>
      </c>
      <c r="AB755" s="41"/>
    </row>
    <row r="756" spans="1:28" ht="12.75" customHeight="1" x14ac:dyDescent="0.2">
      <c r="A756" s="6">
        <v>27607</v>
      </c>
      <c r="B756" s="7">
        <v>0.10902255639097747</v>
      </c>
      <c r="C756" s="7" t="str">
        <v/>
      </c>
      <c r="D756" s="7">
        <v>9.9401555701306821E-2</v>
      </c>
      <c r="E756" s="7">
        <v>7.5507964875582312E-2</v>
      </c>
      <c r="F756" s="7">
        <v>5.7288555196853164E-2</v>
      </c>
      <c r="G756" s="7">
        <v>3.760043504292887E-2</v>
      </c>
      <c r="H756" s="7">
        <v>8.5999999999999854E-2</v>
      </c>
      <c r="I756" s="8">
        <v>29.5</v>
      </c>
      <c r="J756" s="8" t="str">
        <v/>
      </c>
      <c r="K756" s="41"/>
      <c r="L756" s="9">
        <v>9.3189964157706084E-2</v>
      </c>
      <c r="M756" s="9" t="str">
        <v/>
      </c>
      <c r="N756" s="9">
        <v>7.7217345015941907E-2</v>
      </c>
      <c r="O756" s="9">
        <v>6.085199254148832E-2</v>
      </c>
      <c r="P756" s="9">
        <v>5.069989658677887E-2</v>
      </c>
      <c r="Q756" s="9" t="str">
        <v/>
      </c>
      <c r="R756" s="20">
        <v>8.1836327345309323E-2</v>
      </c>
      <c r="S756" s="10">
        <v>30.5</v>
      </c>
      <c r="T756" s="10" t="str">
        <v/>
      </c>
      <c r="U756" s="41"/>
      <c r="V756" s="98" t="str">
        <v/>
      </c>
      <c r="W756" s="98" t="str">
        <v/>
      </c>
      <c r="X756" s="98" t="str">
        <v/>
      </c>
      <c r="Y756" s="98" t="str">
        <v/>
      </c>
      <c r="Z756" s="98" t="str">
        <v/>
      </c>
      <c r="AA756" s="102" t="str">
        <v/>
      </c>
      <c r="AB756" s="41"/>
    </row>
    <row r="757" spans="1:28" ht="12.75" customHeight="1" x14ac:dyDescent="0.2">
      <c r="A757" s="6">
        <v>27638</v>
      </c>
      <c r="B757" s="7">
        <v>0.10447761194029859</v>
      </c>
      <c r="C757" s="7" t="str">
        <v/>
      </c>
      <c r="D757" s="7">
        <v>9.8994745546840512E-2</v>
      </c>
      <c r="E757" s="7">
        <v>7.7289206777082953E-2</v>
      </c>
      <c r="F757" s="7">
        <v>5.764641255149594E-2</v>
      </c>
      <c r="G757" s="7">
        <v>3.740937492343388E-2</v>
      </c>
      <c r="H757" s="7">
        <v>7.9051383399209474E-2</v>
      </c>
      <c r="I757" s="8">
        <v>29.6</v>
      </c>
      <c r="J757" s="8" t="str">
        <v/>
      </c>
      <c r="K757" s="41"/>
      <c r="L757" s="9">
        <v>8.8967971530249157E-2</v>
      </c>
      <c r="M757" s="9" t="str">
        <v/>
      </c>
      <c r="N757" s="9">
        <v>7.6924144853115051E-2</v>
      </c>
      <c r="O757" s="9">
        <v>6.0613903367872979E-2</v>
      </c>
      <c r="P757" s="9">
        <v>5.1043881142521119E-2</v>
      </c>
      <c r="Q757" s="9" t="str">
        <v/>
      </c>
      <c r="R757" s="20">
        <v>7.6923076923076872E-2</v>
      </c>
      <c r="S757" s="10">
        <v>30.6</v>
      </c>
      <c r="T757" s="10" t="str">
        <v/>
      </c>
      <c r="U757" s="41"/>
      <c r="V757" s="98" t="str">
        <v/>
      </c>
      <c r="W757" s="98" t="str">
        <v/>
      </c>
      <c r="X757" s="98" t="str">
        <v/>
      </c>
      <c r="Y757" s="98" t="str">
        <v/>
      </c>
      <c r="Z757" s="98" t="str">
        <v/>
      </c>
      <c r="AA757" s="102" t="str">
        <v/>
      </c>
      <c r="AB757" s="41"/>
    </row>
    <row r="758" spans="1:28" ht="12.75" customHeight="1" x14ac:dyDescent="0.2">
      <c r="A758" s="6">
        <v>27668</v>
      </c>
      <c r="B758" s="7">
        <v>9.9630996309963082E-2</v>
      </c>
      <c r="C758" s="7" t="str">
        <v/>
      </c>
      <c r="D758" s="7">
        <v>0.10146440496542364</v>
      </c>
      <c r="E758" s="7">
        <v>7.8741084294023711E-2</v>
      </c>
      <c r="F758" s="7">
        <v>5.8358874909655301E-2</v>
      </c>
      <c r="G758" s="7">
        <v>3.775873114033157E-2</v>
      </c>
      <c r="H758" s="7">
        <v>7.4363992172211235E-2</v>
      </c>
      <c r="I758" s="8">
        <v>29.8</v>
      </c>
      <c r="J758" s="8" t="str">
        <v/>
      </c>
      <c r="K758" s="41"/>
      <c r="L758" s="9">
        <v>9.5070422535211474E-2</v>
      </c>
      <c r="M758" s="9" t="str">
        <v/>
      </c>
      <c r="N758" s="9">
        <v>8.1288939560985929E-2</v>
      </c>
      <c r="O758" s="9">
        <v>6.3126592091488076E-2</v>
      </c>
      <c r="P758" s="9">
        <v>5.2748774375165119E-2</v>
      </c>
      <c r="Q758" s="9" t="str">
        <v/>
      </c>
      <c r="R758" s="20">
        <v>7.0175438596491224E-2</v>
      </c>
      <c r="S758" s="10">
        <v>31.1</v>
      </c>
      <c r="T758" s="10" t="str">
        <v/>
      </c>
      <c r="U758" s="41"/>
      <c r="V758" s="98" t="str">
        <v/>
      </c>
      <c r="W758" s="98" t="str">
        <v/>
      </c>
      <c r="X758" s="98" t="str">
        <v/>
      </c>
      <c r="Y758" s="98" t="str">
        <v/>
      </c>
      <c r="Z758" s="98" t="str">
        <v/>
      </c>
      <c r="AA758" s="102" t="str">
        <v/>
      </c>
      <c r="AB758" s="41"/>
    </row>
    <row r="759" spans="1:28" ht="12.75" customHeight="1" x14ac:dyDescent="0.2">
      <c r="A759" s="6">
        <v>27699</v>
      </c>
      <c r="B759" s="7">
        <v>0.10256410256410264</v>
      </c>
      <c r="C759" s="7" t="str">
        <v/>
      </c>
      <c r="D759" s="7">
        <v>0.10514825983174325</v>
      </c>
      <c r="E759" s="7">
        <v>8.0904352513014643E-2</v>
      </c>
      <c r="F759" s="7">
        <v>5.879469690659711E-2</v>
      </c>
      <c r="G759" s="7">
        <v>3.8278611271567176E-2</v>
      </c>
      <c r="H759" s="7">
        <v>7.3786407766990303E-2</v>
      </c>
      <c r="I759" s="8">
        <v>30.1</v>
      </c>
      <c r="J759" s="8" t="str">
        <v/>
      </c>
      <c r="K759" s="41"/>
      <c r="L759" s="9">
        <v>8.710801393728218E-2</v>
      </c>
      <c r="M759" s="9" t="str">
        <v/>
      </c>
      <c r="N759" s="9">
        <v>8.0983869874452274E-2</v>
      </c>
      <c r="O759" s="9">
        <v>6.2882732500549876E-2</v>
      </c>
      <c r="P759" s="9">
        <v>5.2522282209309434E-2</v>
      </c>
      <c r="Q759" s="9" t="str">
        <v/>
      </c>
      <c r="R759" s="20">
        <v>6.7567567567567544E-2</v>
      </c>
      <c r="S759" s="10">
        <v>31.2</v>
      </c>
      <c r="T759" s="10" t="str">
        <v/>
      </c>
      <c r="U759" s="41"/>
      <c r="V759" s="98" t="str">
        <v/>
      </c>
      <c r="W759" s="98" t="str">
        <v/>
      </c>
      <c r="X759" s="98" t="str">
        <v/>
      </c>
      <c r="Y759" s="98" t="str">
        <v/>
      </c>
      <c r="Z759" s="98" t="str">
        <v/>
      </c>
      <c r="AA759" s="102" t="str">
        <v/>
      </c>
      <c r="AB759" s="41"/>
    </row>
    <row r="760" spans="1:28" ht="12.75" customHeight="1" x14ac:dyDescent="0.2">
      <c r="A760" s="6">
        <v>27729</v>
      </c>
      <c r="B760" s="7">
        <v>9.4202898550724612E-2</v>
      </c>
      <c r="C760" s="7" t="str">
        <v/>
      </c>
      <c r="D760" s="7">
        <v>0.10472192881885123</v>
      </c>
      <c r="E760" s="7">
        <v>8.2685152313357602E-2</v>
      </c>
      <c r="F760" s="7">
        <v>5.8524911555501991E-2</v>
      </c>
      <c r="G760" s="7">
        <v>3.8450811215310132E-2</v>
      </c>
      <c r="H760" s="7">
        <v>6.9364161849710948E-2</v>
      </c>
      <c r="I760" s="8">
        <v>30.2</v>
      </c>
      <c r="J760" s="8" t="str">
        <v/>
      </c>
      <c r="K760" s="41"/>
      <c r="L760" s="9">
        <v>8.6505190311418678E-2</v>
      </c>
      <c r="M760" s="9" t="str">
        <v/>
      </c>
      <c r="N760" s="9">
        <v>8.1830751820074932E-2</v>
      </c>
      <c r="O760" s="9">
        <v>6.424192202289869E-2</v>
      </c>
      <c r="P760" s="9">
        <v>5.2633482023067613E-2</v>
      </c>
      <c r="Q760" s="9" t="str">
        <v/>
      </c>
      <c r="R760" s="20">
        <v>6.7307692307692291E-2</v>
      </c>
      <c r="S760" s="10">
        <v>31.4</v>
      </c>
      <c r="T760" s="10" t="str">
        <v/>
      </c>
      <c r="U760" s="41"/>
      <c r="V760" s="98" t="str">
        <v/>
      </c>
      <c r="W760" s="98" t="str">
        <v/>
      </c>
      <c r="X760" s="98" t="str">
        <v/>
      </c>
      <c r="Y760" s="98" t="str">
        <v/>
      </c>
      <c r="Z760" s="98" t="str">
        <v/>
      </c>
      <c r="AA760" s="102" t="str">
        <v/>
      </c>
      <c r="AB760" s="41"/>
    </row>
    <row r="761" spans="1:28" ht="12.75" customHeight="1" x14ac:dyDescent="0.2">
      <c r="A761" s="6">
        <v>27760</v>
      </c>
      <c r="B761" s="7">
        <v>9.7826086956521729E-2</v>
      </c>
      <c r="C761" s="7" t="str">
        <v/>
      </c>
      <c r="D761" s="7">
        <v>0.10266789458117409</v>
      </c>
      <c r="E761" s="7">
        <v>8.2336967685355367E-2</v>
      </c>
      <c r="F761" s="7">
        <v>5.8874895310191189E-2</v>
      </c>
      <c r="G761" s="7">
        <v>3.8622470320134106E-2</v>
      </c>
      <c r="H761" s="7">
        <v>6.7178502879078783E-2</v>
      </c>
      <c r="I761" s="8">
        <v>30.3</v>
      </c>
      <c r="J761" s="8" t="str">
        <v/>
      </c>
      <c r="K761" s="41"/>
      <c r="L761" s="9">
        <v>9.6885813148788857E-2</v>
      </c>
      <c r="M761" s="9" t="str">
        <v/>
      </c>
      <c r="N761" s="9">
        <v>8.3810377421294158E-2</v>
      </c>
      <c r="O761" s="9">
        <v>6.6267777912589976E-2</v>
      </c>
      <c r="P761" s="9">
        <v>5.30760743424874E-2</v>
      </c>
      <c r="Q761" s="9" t="str">
        <v/>
      </c>
      <c r="R761" s="20">
        <v>6.7049808429118674E-2</v>
      </c>
      <c r="S761" s="10">
        <v>31.7</v>
      </c>
      <c r="T761" s="10" t="str">
        <v/>
      </c>
      <c r="U761" s="41"/>
      <c r="V761" s="98" t="str">
        <v/>
      </c>
      <c r="W761" s="98" t="str">
        <v/>
      </c>
      <c r="X761" s="98" t="str">
        <v/>
      </c>
      <c r="Y761" s="98" t="str">
        <v/>
      </c>
      <c r="Z761" s="98" t="str">
        <v/>
      </c>
      <c r="AA761" s="102" t="str">
        <v/>
      </c>
      <c r="AB761" s="41"/>
    </row>
    <row r="762" spans="1:28" ht="12.75" customHeight="1" x14ac:dyDescent="0.2">
      <c r="A762" s="6">
        <v>27791</v>
      </c>
      <c r="B762" s="7">
        <v>9.3189964157706084E-2</v>
      </c>
      <c r="C762" s="7" t="str">
        <v/>
      </c>
      <c r="D762" s="7">
        <v>0.10184794017124577</v>
      </c>
      <c r="E762" s="7">
        <v>8.2702639798059696E-2</v>
      </c>
      <c r="F762" s="7">
        <v>5.8954107492794616E-2</v>
      </c>
      <c r="G762" s="7">
        <v>3.9331371431369E-2</v>
      </c>
      <c r="H762" s="7">
        <v>6.2857142857142723E-2</v>
      </c>
      <c r="I762" s="8">
        <v>30.5</v>
      </c>
      <c r="J762" s="8" t="str">
        <v/>
      </c>
      <c r="K762" s="41"/>
      <c r="L762" s="9">
        <v>8.53242320819112E-2</v>
      </c>
      <c r="M762" s="9" t="str">
        <v/>
      </c>
      <c r="N762" s="9">
        <v>8.4948834537094786E-2</v>
      </c>
      <c r="O762" s="9">
        <v>6.6014293778583699E-2</v>
      </c>
      <c r="P762" s="9">
        <v>5.3407804358653443E-2</v>
      </c>
      <c r="Q762" s="9" t="str">
        <v/>
      </c>
      <c r="R762" s="20">
        <v>6.4638783269961975E-2</v>
      </c>
      <c r="S762" s="10">
        <v>31.8</v>
      </c>
      <c r="T762" s="10" t="str">
        <v/>
      </c>
      <c r="U762" s="41"/>
      <c r="V762" s="98" t="str">
        <v/>
      </c>
      <c r="W762" s="98" t="str">
        <v/>
      </c>
      <c r="X762" s="98" t="str">
        <v/>
      </c>
      <c r="Y762" s="98" t="str">
        <v/>
      </c>
      <c r="Z762" s="98" t="str">
        <v/>
      </c>
      <c r="AA762" s="102" t="str">
        <v/>
      </c>
      <c r="AB762" s="41"/>
    </row>
    <row r="763" spans="1:28" ht="12.75" customHeight="1" x14ac:dyDescent="0.2">
      <c r="A763" s="6">
        <v>27820</v>
      </c>
      <c r="B763" s="7">
        <v>9.2857142857142971E-2</v>
      </c>
      <c r="C763" s="7" t="str">
        <v/>
      </c>
      <c r="D763" s="7">
        <v>0.10305083189085429</v>
      </c>
      <c r="E763" s="7">
        <v>8.3411679462869648E-2</v>
      </c>
      <c r="F763" s="7">
        <v>5.8686883188723504E-2</v>
      </c>
      <c r="G763" s="7">
        <v>3.9501488838226129E-2</v>
      </c>
      <c r="H763" s="7">
        <v>6.0721062618595667E-2</v>
      </c>
      <c r="I763" s="8">
        <v>30.6</v>
      </c>
      <c r="J763" s="8" t="str">
        <v/>
      </c>
      <c r="K763" s="41"/>
      <c r="L763" s="9">
        <v>8.8135593220338926E-2</v>
      </c>
      <c r="M763" s="9" t="str">
        <v/>
      </c>
      <c r="N763" s="9">
        <v>8.68968778866821E-2</v>
      </c>
      <c r="O763" s="9">
        <v>6.7095797397507928E-2</v>
      </c>
      <c r="P763" s="9">
        <v>5.4397391460785149E-2</v>
      </c>
      <c r="Q763" s="9" t="str">
        <v/>
      </c>
      <c r="R763" s="20">
        <v>6.6162570888468775E-2</v>
      </c>
      <c r="S763" s="10">
        <v>32.1</v>
      </c>
      <c r="T763" s="10" t="str">
        <v/>
      </c>
      <c r="U763" s="41"/>
      <c r="V763" s="98" t="str">
        <v/>
      </c>
      <c r="W763" s="98" t="str">
        <v/>
      </c>
      <c r="X763" s="98" t="str">
        <v/>
      </c>
      <c r="Y763" s="98" t="str">
        <v/>
      </c>
      <c r="Z763" s="98" t="str">
        <v/>
      </c>
      <c r="AA763" s="102" t="str">
        <v/>
      </c>
      <c r="AB763" s="41"/>
    </row>
    <row r="764" spans="1:28" ht="12.75" customHeight="1" x14ac:dyDescent="0.2">
      <c r="A764" s="6">
        <v>27851</v>
      </c>
      <c r="B764" s="7">
        <v>8.8652482269503619E-2</v>
      </c>
      <c r="C764" s="7" t="str">
        <v/>
      </c>
      <c r="D764" s="7">
        <v>9.9449953375066347E-2</v>
      </c>
      <c r="E764" s="7">
        <v>8.2015808611647145E-2</v>
      </c>
      <c r="F764" s="7">
        <v>5.8422132453552766E-2</v>
      </c>
      <c r="G764" s="7">
        <v>3.9671078920405778E-2</v>
      </c>
      <c r="H764" s="7">
        <v>6.0491493383743045E-2</v>
      </c>
      <c r="I764" s="8">
        <v>30.7</v>
      </c>
      <c r="J764" s="8" t="str">
        <v/>
      </c>
      <c r="K764" s="41"/>
      <c r="L764" s="9">
        <v>9.1216216216216006E-2</v>
      </c>
      <c r="M764" s="9" t="str">
        <v/>
      </c>
      <c r="N764" s="9">
        <v>8.9149520347058919E-2</v>
      </c>
      <c r="O764" s="9">
        <v>6.8422210191593003E-2</v>
      </c>
      <c r="P764" s="9">
        <v>5.4495891854766221E-2</v>
      </c>
      <c r="Q764" s="9" t="str">
        <v/>
      </c>
      <c r="R764" s="20">
        <v>6.3789868667917471E-2</v>
      </c>
      <c r="S764" s="10">
        <v>32.299999999999997</v>
      </c>
      <c r="T764" s="10" t="str">
        <v/>
      </c>
      <c r="U764" s="41"/>
      <c r="V764" s="98" t="str">
        <v/>
      </c>
      <c r="W764" s="98" t="str">
        <v/>
      </c>
      <c r="X764" s="98" t="str">
        <v/>
      </c>
      <c r="Y764" s="98" t="str">
        <v/>
      </c>
      <c r="Z764" s="98" t="str">
        <v/>
      </c>
      <c r="AA764" s="102" t="str">
        <v/>
      </c>
      <c r="AB764" s="41"/>
    </row>
    <row r="765" spans="1:28" ht="12.75" customHeight="1" x14ac:dyDescent="0.2">
      <c r="A765" s="6">
        <v>27881</v>
      </c>
      <c r="B765" s="7">
        <v>8.4210526315789513E-2</v>
      </c>
      <c r="C765" s="7" t="str">
        <v/>
      </c>
      <c r="D765" s="7">
        <v>0.10024692851126882</v>
      </c>
      <c r="E765" s="7">
        <v>8.342194176423412E-2</v>
      </c>
      <c r="F765" s="7">
        <v>5.9109645162593205E-2</v>
      </c>
      <c r="G765" s="7">
        <v>4.000869045591493E-2</v>
      </c>
      <c r="H765" s="7">
        <v>6.203007518796988E-2</v>
      </c>
      <c r="I765" s="8">
        <v>30.9</v>
      </c>
      <c r="J765" s="8" t="str">
        <v/>
      </c>
      <c r="K765" s="41"/>
      <c r="L765" s="9">
        <v>8.6956521739130377E-2</v>
      </c>
      <c r="M765" s="9" t="str">
        <v/>
      </c>
      <c r="N765" s="9">
        <v>8.7061913364529175E-2</v>
      </c>
      <c r="O765" s="9">
        <v>6.790716584560208E-2</v>
      </c>
      <c r="P765" s="9">
        <v>5.4593279386841331E-2</v>
      </c>
      <c r="Q765" s="9" t="str">
        <v/>
      </c>
      <c r="R765" s="20">
        <v>6.5420560747663448E-2</v>
      </c>
      <c r="S765" s="10">
        <v>32.5</v>
      </c>
      <c r="T765" s="10" t="str">
        <v/>
      </c>
      <c r="U765" s="41"/>
      <c r="V765" s="98" t="str">
        <v/>
      </c>
      <c r="W765" s="98" t="str">
        <v/>
      </c>
      <c r="X765" s="98" t="str">
        <v/>
      </c>
      <c r="Y765" s="98" t="str">
        <v/>
      </c>
      <c r="Z765" s="98" t="str">
        <v/>
      </c>
      <c r="AA765" s="102" t="str">
        <v/>
      </c>
      <c r="AB765" s="41"/>
    </row>
    <row r="766" spans="1:28" ht="12.75" customHeight="1" x14ac:dyDescent="0.2">
      <c r="A766" s="6">
        <v>27912</v>
      </c>
      <c r="B766" s="7">
        <v>7.986111111111116E-2</v>
      </c>
      <c r="C766" s="7" t="str">
        <v/>
      </c>
      <c r="D766" s="7">
        <v>9.9465257735560142E-2</v>
      </c>
      <c r="E766" s="7">
        <v>8.3775704018607122E-2</v>
      </c>
      <c r="F766" s="7">
        <v>5.9186005544813458E-2</v>
      </c>
      <c r="G766" s="7">
        <v>3.961184143451324E-2</v>
      </c>
      <c r="H766" s="7">
        <v>5.9701492537313383E-2</v>
      </c>
      <c r="I766" s="8">
        <v>31.1</v>
      </c>
      <c r="J766" s="8" t="str">
        <v/>
      </c>
      <c r="K766" s="41"/>
      <c r="L766" s="9">
        <v>8.6378737541528361E-2</v>
      </c>
      <c r="M766" s="9" t="str">
        <v/>
      </c>
      <c r="N766" s="9">
        <v>8.7855834529595667E-2</v>
      </c>
      <c r="O766" s="9">
        <v>6.9218289704823022E-2</v>
      </c>
      <c r="P766" s="9">
        <v>5.5240469663031089E-2</v>
      </c>
      <c r="Q766" s="9" t="str">
        <v/>
      </c>
      <c r="R766" s="20">
        <v>6.5176908752327734E-2</v>
      </c>
      <c r="S766" s="10">
        <v>32.700000000000003</v>
      </c>
      <c r="T766" s="10" t="str">
        <v/>
      </c>
      <c r="U766" s="41"/>
      <c r="V766" s="98" t="str">
        <v/>
      </c>
      <c r="W766" s="98" t="str">
        <v/>
      </c>
      <c r="X766" s="98" t="str">
        <v/>
      </c>
      <c r="Y766" s="98" t="str">
        <v/>
      </c>
      <c r="Z766" s="98" t="str">
        <v/>
      </c>
      <c r="AA766" s="102" t="str">
        <v/>
      </c>
      <c r="AB766" s="41"/>
    </row>
    <row r="767" spans="1:28" ht="12.75" customHeight="1" x14ac:dyDescent="0.2">
      <c r="A767" s="6">
        <v>27942</v>
      </c>
      <c r="B767" s="7">
        <v>7.1917808219178037E-2</v>
      </c>
      <c r="C767" s="7" t="str">
        <v/>
      </c>
      <c r="D767" s="7">
        <v>9.7148289875748084E-2</v>
      </c>
      <c r="E767" s="7">
        <v>8.3091153389035721E-2</v>
      </c>
      <c r="F767" s="7">
        <v>5.9865190923075851E-2</v>
      </c>
      <c r="G767" s="7">
        <v>3.9582816347241367E-2</v>
      </c>
      <c r="H767" s="7">
        <v>5.3505535055350606E-2</v>
      </c>
      <c r="I767" s="8">
        <v>31.3</v>
      </c>
      <c r="J767" s="8" t="str">
        <v/>
      </c>
      <c r="K767" s="41"/>
      <c r="L767" s="9">
        <v>8.9403973509933676E-2</v>
      </c>
      <c r="M767" s="9" t="str">
        <v/>
      </c>
      <c r="N767" s="9">
        <v>8.864238530394708E-2</v>
      </c>
      <c r="O767" s="9">
        <v>7.0523013892701769E-2</v>
      </c>
      <c r="P767" s="9">
        <v>5.5884107179031028E-2</v>
      </c>
      <c r="Q767" s="9" t="str">
        <v/>
      </c>
      <c r="R767" s="20">
        <v>6.6666666666666652E-2</v>
      </c>
      <c r="S767" s="10">
        <v>32.9</v>
      </c>
      <c r="T767" s="10" t="str">
        <v/>
      </c>
      <c r="U767" s="41"/>
      <c r="V767" s="98" t="str">
        <v/>
      </c>
      <c r="W767" s="98" t="str">
        <v/>
      </c>
      <c r="X767" s="98" t="str">
        <v/>
      </c>
      <c r="Y767" s="98" t="str">
        <v/>
      </c>
      <c r="Z767" s="98" t="str">
        <v/>
      </c>
      <c r="AA767" s="102" t="str">
        <v/>
      </c>
      <c r="AB767" s="41"/>
    </row>
    <row r="768" spans="1:28" ht="12.75" customHeight="1" x14ac:dyDescent="0.2">
      <c r="A768" s="6">
        <v>27973</v>
      </c>
      <c r="B768" s="7">
        <v>6.1016949152542299E-2</v>
      </c>
      <c r="C768" s="7" t="str">
        <v/>
      </c>
      <c r="D768" s="7">
        <v>9.2557657566277429E-2</v>
      </c>
      <c r="E768" s="7">
        <v>8.1039829656145868E-2</v>
      </c>
      <c r="F768" s="7">
        <v>5.9261449522318488E-2</v>
      </c>
      <c r="G768" s="7">
        <v>3.9223159902240123E-2</v>
      </c>
      <c r="H768" s="7">
        <v>5.7090239410681365E-2</v>
      </c>
      <c r="I768" s="8">
        <v>31.3</v>
      </c>
      <c r="J768" s="8" t="str">
        <v/>
      </c>
      <c r="K768" s="41"/>
      <c r="L768" s="9">
        <v>8.8524590163934436E-2</v>
      </c>
      <c r="M768" s="9" t="str">
        <v/>
      </c>
      <c r="N768" s="9">
        <v>9.0517667863709406E-2</v>
      </c>
      <c r="O768" s="9">
        <v>7.1553956765599391E-2</v>
      </c>
      <c r="P768" s="9">
        <v>5.68429913515478E-2</v>
      </c>
      <c r="Q768" s="9" t="str">
        <v/>
      </c>
      <c r="R768" s="20">
        <v>6.8265682656826421E-2</v>
      </c>
      <c r="S768" s="10">
        <v>33.200000000000003</v>
      </c>
      <c r="T768" s="10" t="str">
        <v/>
      </c>
      <c r="U768" s="41"/>
      <c r="V768" s="98" t="str">
        <v/>
      </c>
      <c r="W768" s="98" t="str">
        <v/>
      </c>
      <c r="X768" s="98" t="str">
        <v/>
      </c>
      <c r="Y768" s="98" t="str">
        <v/>
      </c>
      <c r="Z768" s="98" t="str">
        <v/>
      </c>
      <c r="AA768" s="102" t="str">
        <v/>
      </c>
      <c r="AB768" s="41"/>
    </row>
    <row r="769" spans="1:28" ht="12.75" customHeight="1" x14ac:dyDescent="0.2">
      <c r="A769" s="6">
        <v>28004</v>
      </c>
      <c r="B769" s="7">
        <v>6.4189189189189033E-2</v>
      </c>
      <c r="C769" s="7" t="str">
        <v/>
      </c>
      <c r="D769" s="7">
        <v>9.3363329035434539E-2</v>
      </c>
      <c r="E769" s="7">
        <v>8.3441881617228209E-2</v>
      </c>
      <c r="F769" s="7">
        <v>5.9936355540803676E-2</v>
      </c>
      <c r="G769" s="7">
        <v>3.9913947521874826E-2</v>
      </c>
      <c r="H769" s="7">
        <v>5.4945054945054972E-2</v>
      </c>
      <c r="I769" s="8">
        <v>31.5</v>
      </c>
      <c r="J769" s="8" t="str">
        <v/>
      </c>
      <c r="K769" s="41"/>
      <c r="L769" s="9">
        <v>9.1503267973856106E-2</v>
      </c>
      <c r="M769" s="9" t="str">
        <v/>
      </c>
      <c r="N769" s="9">
        <v>9.1283983351436504E-2</v>
      </c>
      <c r="O769" s="9">
        <v>7.193115294828023E-2</v>
      </c>
      <c r="P769" s="9">
        <v>5.6925859553891955E-2</v>
      </c>
      <c r="Q769" s="9" t="str">
        <v/>
      </c>
      <c r="R769" s="20">
        <v>6.7765567765567747E-2</v>
      </c>
      <c r="S769" s="10">
        <v>33.4</v>
      </c>
      <c r="T769" s="10" t="str">
        <v/>
      </c>
      <c r="U769" s="41"/>
      <c r="V769" s="98" t="str">
        <v/>
      </c>
      <c r="W769" s="98" t="str">
        <v/>
      </c>
      <c r="X769" s="98" t="str">
        <v/>
      </c>
      <c r="Y769" s="98" t="str">
        <v/>
      </c>
      <c r="Z769" s="98" t="str">
        <v/>
      </c>
      <c r="AA769" s="102" t="str">
        <v/>
      </c>
      <c r="AB769" s="41"/>
    </row>
    <row r="770" spans="1:28" ht="12.75" customHeight="1" x14ac:dyDescent="0.2">
      <c r="A770" s="6">
        <v>28034</v>
      </c>
      <c r="B770" s="7">
        <v>6.3758389261744819E-2</v>
      </c>
      <c r="C770" s="7" t="str">
        <v/>
      </c>
      <c r="D770" s="7">
        <v>9.4161171097259633E-2</v>
      </c>
      <c r="E770" s="7">
        <v>8.3788853923412399E-2</v>
      </c>
      <c r="F770" s="7">
        <v>6.0607415914025964E-2</v>
      </c>
      <c r="G770" s="7">
        <v>3.9883202515313965E-2</v>
      </c>
      <c r="H770" s="7">
        <v>5.464480874316946E-2</v>
      </c>
      <c r="I770" s="8">
        <v>31.7</v>
      </c>
      <c r="J770" s="8" t="str">
        <v/>
      </c>
      <c r="K770" s="41"/>
      <c r="L770" s="9">
        <v>8.3601286173633493E-2</v>
      </c>
      <c r="M770" s="9" t="str">
        <v/>
      </c>
      <c r="N770" s="9">
        <v>9.1716930848277478E-2</v>
      </c>
      <c r="O770" s="9">
        <v>7.2942160630064201E-2</v>
      </c>
      <c r="P770" s="9">
        <v>5.7871378714231092E-2</v>
      </c>
      <c r="Q770" s="9" t="str">
        <v/>
      </c>
      <c r="R770" s="20">
        <v>6.7395264116575593E-2</v>
      </c>
      <c r="S770" s="10">
        <v>33.700000000000003</v>
      </c>
      <c r="T770" s="10" t="str">
        <v/>
      </c>
      <c r="U770" s="41"/>
      <c r="V770" s="98" t="str">
        <v/>
      </c>
      <c r="W770" s="98" t="str">
        <v/>
      </c>
      <c r="X770" s="98" t="str">
        <v/>
      </c>
      <c r="Y770" s="98" t="str">
        <v/>
      </c>
      <c r="Z770" s="98" t="str">
        <v/>
      </c>
      <c r="AA770" s="102" t="str">
        <v/>
      </c>
      <c r="AB770" s="41"/>
    </row>
    <row r="771" spans="1:28" ht="12.75" customHeight="1" x14ac:dyDescent="0.2">
      <c r="A771" s="6">
        <v>28065</v>
      </c>
      <c r="B771" s="7">
        <v>5.6478405315614655E-2</v>
      </c>
      <c r="C771" s="7" t="str">
        <v/>
      </c>
      <c r="D771" s="7">
        <v>9.2309635178885463E-2</v>
      </c>
      <c r="E771" s="7">
        <v>8.4471771197698553E-2</v>
      </c>
      <c r="F771" s="7">
        <v>6.0941518381833371E-2</v>
      </c>
      <c r="G771" s="7">
        <v>3.9689632217154713E-2</v>
      </c>
      <c r="H771" s="7">
        <v>4.8824593128390603E-2</v>
      </c>
      <c r="I771" s="8">
        <v>31.8</v>
      </c>
      <c r="J771" s="8" t="str">
        <v/>
      </c>
      <c r="K771" s="41"/>
      <c r="L771" s="9">
        <v>8.6538461538461453E-2</v>
      </c>
      <c r="M771" s="9" t="str">
        <v/>
      </c>
      <c r="N771" s="9">
        <v>9.2468147680773827E-2</v>
      </c>
      <c r="O771" s="9">
        <v>7.4212670005741943E-2</v>
      </c>
      <c r="P771" s="9">
        <v>5.685768241109268E-2</v>
      </c>
      <c r="Q771" s="9" t="str">
        <v/>
      </c>
      <c r="R771" s="20">
        <v>6.509945750452073E-2</v>
      </c>
      <c r="S771" s="10">
        <v>33.9</v>
      </c>
      <c r="T771" s="10" t="str">
        <v/>
      </c>
      <c r="U771" s="41"/>
      <c r="V771" s="98" t="str">
        <v/>
      </c>
      <c r="W771" s="98" t="str">
        <v/>
      </c>
      <c r="X771" s="98" t="str">
        <v/>
      </c>
      <c r="Y771" s="98" t="str">
        <v/>
      </c>
      <c r="Z771" s="98" t="str">
        <v/>
      </c>
      <c r="AA771" s="102" t="str">
        <v/>
      </c>
      <c r="AB771" s="41"/>
    </row>
    <row r="772" spans="1:28" ht="12.75" customHeight="1" x14ac:dyDescent="0.2">
      <c r="A772" s="6">
        <v>28095</v>
      </c>
      <c r="B772" s="7">
        <v>5.6291390728476776E-2</v>
      </c>
      <c r="C772" s="7" t="str">
        <v/>
      </c>
      <c r="D772" s="7">
        <v>9.1963695342506036E-2</v>
      </c>
      <c r="E772" s="7">
        <v>8.4132130739204447E-2</v>
      </c>
      <c r="F772" s="7">
        <v>6.0673556539593054E-2</v>
      </c>
      <c r="G772" s="7">
        <v>3.9852861746040968E-2</v>
      </c>
      <c r="H772" s="7">
        <v>4.8648648648648596E-2</v>
      </c>
      <c r="I772" s="8">
        <v>31.9</v>
      </c>
      <c r="J772" s="8" t="str">
        <v/>
      </c>
      <c r="K772" s="41"/>
      <c r="L772" s="9">
        <v>8.2802547770700619E-2</v>
      </c>
      <c r="M772" s="9" t="str">
        <v/>
      </c>
      <c r="N772" s="9">
        <v>9.3541299792876842E-2</v>
      </c>
      <c r="O772" s="9">
        <v>7.3040720572399298E-2</v>
      </c>
      <c r="P772" s="9">
        <v>5.716902677373592E-2</v>
      </c>
      <c r="Q772" s="9" t="str">
        <v/>
      </c>
      <c r="R772" s="20">
        <v>6.1261261261261302E-2</v>
      </c>
      <c r="S772" s="10">
        <v>34</v>
      </c>
      <c r="T772" s="10" t="str">
        <v/>
      </c>
      <c r="U772" s="41"/>
      <c r="V772" s="98" t="str">
        <v/>
      </c>
      <c r="W772" s="98" t="str">
        <v/>
      </c>
      <c r="X772" s="98" t="str">
        <v/>
      </c>
      <c r="Y772" s="98" t="str">
        <v/>
      </c>
      <c r="Z772" s="98" t="str">
        <v/>
      </c>
      <c r="AA772" s="102" t="str">
        <v/>
      </c>
      <c r="AB772" s="41"/>
    </row>
    <row r="773" spans="1:28" ht="12.75" customHeight="1" x14ac:dyDescent="0.2">
      <c r="A773" s="6">
        <v>28126</v>
      </c>
      <c r="B773" s="7">
        <v>6.2706270627062688E-2</v>
      </c>
      <c r="C773" s="7" t="str">
        <v/>
      </c>
      <c r="D773" s="7">
        <v>9.241160756331035E-2</v>
      </c>
      <c r="E773" s="7">
        <v>8.5146614141579313E-2</v>
      </c>
      <c r="F773" s="7">
        <v>6.1666858765755839E-2</v>
      </c>
      <c r="G773" s="7">
        <v>4.0339649810487543E-2</v>
      </c>
      <c r="H773" s="7">
        <v>5.2158273381294862E-2</v>
      </c>
      <c r="I773" s="8">
        <v>32.200000000000003</v>
      </c>
      <c r="J773" s="8" t="str">
        <v/>
      </c>
      <c r="K773" s="41"/>
      <c r="L773" s="9">
        <v>7.8864353312303015E-2</v>
      </c>
      <c r="M773" s="9" t="str">
        <v/>
      </c>
      <c r="N773" s="9">
        <v>9.2886190275722758E-2</v>
      </c>
      <c r="O773" s="9">
        <v>7.4300161505825857E-2</v>
      </c>
      <c r="P773" s="9">
        <v>5.7789250902726907E-2</v>
      </c>
      <c r="Q773" s="9" t="str">
        <v/>
      </c>
      <c r="R773" s="20">
        <v>6.2836624775583383E-2</v>
      </c>
      <c r="S773" s="10">
        <v>34.200000000000003</v>
      </c>
      <c r="T773" s="10" t="str">
        <v/>
      </c>
      <c r="U773" s="41"/>
      <c r="V773" s="98" t="str">
        <v/>
      </c>
      <c r="W773" s="98" t="str">
        <v/>
      </c>
      <c r="X773" s="98" t="str">
        <v/>
      </c>
      <c r="Y773" s="98" t="str">
        <v/>
      </c>
      <c r="Z773" s="98" t="str">
        <v/>
      </c>
      <c r="AA773" s="102" t="str">
        <v/>
      </c>
      <c r="AB773" s="41"/>
    </row>
    <row r="774" spans="1:28" ht="12.75" customHeight="1" x14ac:dyDescent="0.2">
      <c r="A774" s="6">
        <v>28157</v>
      </c>
      <c r="B774" s="7">
        <v>6.2295081967213006E-2</v>
      </c>
      <c r="C774" s="7" t="str">
        <v/>
      </c>
      <c r="D774" s="7">
        <v>9.172994079811847E-2</v>
      </c>
      <c r="E774" s="7">
        <v>8.5478710510817679E-2</v>
      </c>
      <c r="F774" s="7">
        <v>6.232444329220499E-2</v>
      </c>
      <c r="G774" s="7">
        <v>4.0661787282523454E-2</v>
      </c>
      <c r="H774" s="7">
        <v>5.9139784946236729E-2</v>
      </c>
      <c r="I774" s="8">
        <v>32.4</v>
      </c>
      <c r="J774" s="8" t="str">
        <v/>
      </c>
      <c r="K774" s="41"/>
      <c r="L774" s="9">
        <v>8.1761006289308158E-2</v>
      </c>
      <c r="M774" s="9" t="str">
        <v/>
      </c>
      <c r="N774" s="9">
        <v>9.0864619240406341E-2</v>
      </c>
      <c r="O774" s="9">
        <v>7.5553724032399128E-2</v>
      </c>
      <c r="P774" s="9">
        <v>5.8406219242670199E-2</v>
      </c>
      <c r="Q774" s="9" t="str">
        <v/>
      </c>
      <c r="R774" s="20">
        <v>6.25E-2</v>
      </c>
      <c r="S774" s="10">
        <v>34.4</v>
      </c>
      <c r="T774" s="10" t="str">
        <v/>
      </c>
      <c r="U774" s="41"/>
      <c r="V774" s="98" t="str">
        <v/>
      </c>
      <c r="W774" s="98" t="str">
        <v/>
      </c>
      <c r="X774" s="98" t="str">
        <v/>
      </c>
      <c r="Y774" s="98" t="str">
        <v/>
      </c>
      <c r="Z774" s="98" t="str">
        <v/>
      </c>
      <c r="AA774" s="102" t="str">
        <v/>
      </c>
      <c r="AB774" s="41"/>
    </row>
    <row r="775" spans="1:28" ht="12.75" customHeight="1" x14ac:dyDescent="0.2">
      <c r="A775" s="6">
        <v>28185</v>
      </c>
      <c r="B775" s="7">
        <v>7.1895424836601274E-2</v>
      </c>
      <c r="C775" s="7" t="str">
        <v/>
      </c>
      <c r="D775" s="7">
        <v>9.1836899742743006E-2</v>
      </c>
      <c r="E775" s="7">
        <v>8.7136353136348266E-2</v>
      </c>
      <c r="F775" s="7">
        <v>6.302966496962692E-2</v>
      </c>
      <c r="G775" s="7">
        <v>4.1300433993184837E-2</v>
      </c>
      <c r="H775" s="7">
        <v>6.4400715563506239E-2</v>
      </c>
      <c r="I775" s="8">
        <v>32.799999999999997</v>
      </c>
      <c r="J775" s="8" t="str">
        <v/>
      </c>
      <c r="K775" s="41"/>
      <c r="L775" s="9">
        <v>7.7881619937694602E-2</v>
      </c>
      <c r="M775" s="9" t="str">
        <v/>
      </c>
      <c r="N775" s="9">
        <v>9.0238746292345073E-2</v>
      </c>
      <c r="O775" s="9">
        <v>7.6801469528178457E-2</v>
      </c>
      <c r="P775" s="9">
        <v>5.793987683360613E-2</v>
      </c>
      <c r="Q775" s="9" t="str">
        <v/>
      </c>
      <c r="R775" s="20">
        <v>6.2056737588652489E-2</v>
      </c>
      <c r="S775" s="10">
        <v>34.6</v>
      </c>
      <c r="T775" s="10" t="str">
        <v/>
      </c>
      <c r="U775" s="41"/>
      <c r="V775" s="98" t="str">
        <v/>
      </c>
      <c r="W775" s="98" t="str">
        <v/>
      </c>
      <c r="X775" s="98" t="str">
        <v/>
      </c>
      <c r="Y775" s="98" t="str">
        <v/>
      </c>
      <c r="Z775" s="98" t="str">
        <v/>
      </c>
      <c r="AA775" s="102" t="str">
        <v/>
      </c>
      <c r="AB775" s="41"/>
    </row>
    <row r="776" spans="1:28" ht="12.75" customHeight="1" x14ac:dyDescent="0.2">
      <c r="A776" s="6">
        <v>28216</v>
      </c>
      <c r="B776" s="7">
        <v>7.4918566775244333E-2</v>
      </c>
      <c r="C776" s="7" t="str">
        <v/>
      </c>
      <c r="D776" s="7">
        <v>9.1172488692621512E-2</v>
      </c>
      <c r="E776" s="7">
        <v>8.7453865099716532E-2</v>
      </c>
      <c r="F776" s="7">
        <v>6.3080350425428033E-2</v>
      </c>
      <c r="G776" s="7">
        <v>4.1261546365705559E-2</v>
      </c>
      <c r="H776" s="7">
        <v>6.9518716577540163E-2</v>
      </c>
      <c r="I776" s="8">
        <v>33</v>
      </c>
      <c r="J776" s="8" t="str">
        <v/>
      </c>
      <c r="K776" s="41"/>
      <c r="L776" s="9">
        <v>7.7399380804953566E-2</v>
      </c>
      <c r="M776" s="9" t="str">
        <v/>
      </c>
      <c r="N776" s="9">
        <v>8.8274600686327975E-2</v>
      </c>
      <c r="O776" s="9">
        <v>7.6248205351349796E-2</v>
      </c>
      <c r="P776" s="9">
        <v>5.7481106415568473E-2</v>
      </c>
      <c r="Q776" s="9" t="str">
        <v/>
      </c>
      <c r="R776" s="20">
        <v>6.3492063492063489E-2</v>
      </c>
      <c r="S776" s="10">
        <v>34.799999999999997</v>
      </c>
      <c r="T776" s="10" t="str">
        <v/>
      </c>
      <c r="U776" s="41"/>
      <c r="V776" s="98" t="str">
        <v/>
      </c>
      <c r="W776" s="98" t="str">
        <v/>
      </c>
      <c r="X776" s="98" t="str">
        <v/>
      </c>
      <c r="Y776" s="98" t="str">
        <v/>
      </c>
      <c r="Z776" s="98" t="str">
        <v/>
      </c>
      <c r="AA776" s="102" t="str">
        <v/>
      </c>
      <c r="AB776" s="41"/>
    </row>
    <row r="777" spans="1:28" ht="12.75" customHeight="1" x14ac:dyDescent="0.2">
      <c r="A777" s="6">
        <v>28246</v>
      </c>
      <c r="B777" s="7">
        <v>8.0906148867313954E-2</v>
      </c>
      <c r="C777" s="7" t="str">
        <v/>
      </c>
      <c r="D777" s="7">
        <v>8.8467754100453933E-2</v>
      </c>
      <c r="E777" s="7">
        <v>9.0077427244213304E-2</v>
      </c>
      <c r="F777" s="7">
        <v>6.3769161823864717E-2</v>
      </c>
      <c r="G777" s="7">
        <v>4.1889008923486681E-2</v>
      </c>
      <c r="H777" s="7">
        <v>6.7256637168141564E-2</v>
      </c>
      <c r="I777" s="8">
        <v>33.4</v>
      </c>
      <c r="J777" s="8" t="str">
        <v/>
      </c>
      <c r="K777" s="41"/>
      <c r="L777" s="9">
        <v>7.6923076923076872E-2</v>
      </c>
      <c r="M777" s="9" t="str">
        <v/>
      </c>
      <c r="N777" s="9">
        <v>8.767641994727815E-2</v>
      </c>
      <c r="O777" s="9">
        <v>7.5702936420565248E-2</v>
      </c>
      <c r="P777" s="9">
        <v>5.8087288113662039E-2</v>
      </c>
      <c r="Q777" s="9" t="str">
        <v/>
      </c>
      <c r="R777" s="20">
        <v>6.315789473684208E-2</v>
      </c>
      <c r="S777" s="10">
        <v>35</v>
      </c>
      <c r="T777" s="10" t="str">
        <v/>
      </c>
      <c r="U777" s="41"/>
      <c r="V777" s="98" t="str">
        <v/>
      </c>
      <c r="W777" s="98" t="str">
        <v/>
      </c>
      <c r="X777" s="98" t="str">
        <v/>
      </c>
      <c r="Y777" s="98" t="str">
        <v/>
      </c>
      <c r="Z777" s="98" t="str">
        <v/>
      </c>
      <c r="AA777" s="102" t="str">
        <v/>
      </c>
      <c r="AB777" s="41"/>
    </row>
    <row r="778" spans="1:28" ht="12.75" customHeight="1" x14ac:dyDescent="0.2">
      <c r="A778" s="6">
        <v>28277</v>
      </c>
      <c r="B778" s="7">
        <v>7.7170418006430763E-2</v>
      </c>
      <c r="C778" s="7" t="str">
        <v/>
      </c>
      <c r="D778" s="7">
        <v>8.6762806280247462E-2</v>
      </c>
      <c r="E778" s="7">
        <v>9.0729387894254332E-2</v>
      </c>
      <c r="F778" s="7">
        <v>6.34978670441666E-2</v>
      </c>
      <c r="G778" s="7">
        <v>4.1691581946707634E-2</v>
      </c>
      <c r="H778" s="7">
        <v>6.8661971830985991E-2</v>
      </c>
      <c r="I778" s="8">
        <v>33.5</v>
      </c>
      <c r="J778" s="8" t="str">
        <v/>
      </c>
      <c r="K778" s="41"/>
      <c r="L778" s="9">
        <v>7.6452599388379117E-2</v>
      </c>
      <c r="M778" s="9" t="str">
        <v/>
      </c>
      <c r="N778" s="9">
        <v>8.7086327457727375E-2</v>
      </c>
      <c r="O778" s="9">
        <v>7.692951080145205E-2</v>
      </c>
      <c r="P778" s="9">
        <v>5.815982029201594E-2</v>
      </c>
      <c r="Q778" s="9" t="str">
        <v/>
      </c>
      <c r="R778" s="20">
        <v>6.643356643356646E-2</v>
      </c>
      <c r="S778" s="10">
        <v>35.200000000000003</v>
      </c>
      <c r="T778" s="10" t="str">
        <v/>
      </c>
      <c r="U778" s="41"/>
      <c r="V778" s="98" t="str">
        <v/>
      </c>
      <c r="W778" s="98" t="str">
        <v/>
      </c>
      <c r="X778" s="98" t="str">
        <v/>
      </c>
      <c r="Y778" s="98" t="str">
        <v/>
      </c>
      <c r="Z778" s="98" t="str">
        <v/>
      </c>
      <c r="AA778" s="102" t="str">
        <v/>
      </c>
      <c r="AB778" s="41"/>
    </row>
    <row r="779" spans="1:28" ht="12.75" customHeight="1" x14ac:dyDescent="0.2">
      <c r="A779" s="6">
        <v>28307</v>
      </c>
      <c r="B779" s="7">
        <v>8.3067092651757157E-2</v>
      </c>
      <c r="C779" s="7" t="str">
        <v/>
      </c>
      <c r="D779" s="7">
        <v>8.8298381351953781E-2</v>
      </c>
      <c r="E779" s="7">
        <v>9.03235774204727E-2</v>
      </c>
      <c r="F779" s="7">
        <v>6.417445828293511E-2</v>
      </c>
      <c r="G779" s="7">
        <v>4.2309987280643613E-2</v>
      </c>
      <c r="H779" s="7">
        <v>6.8301225919439545E-2</v>
      </c>
      <c r="I779" s="8">
        <v>33.9</v>
      </c>
      <c r="J779" s="8" t="str">
        <v/>
      </c>
      <c r="K779" s="41"/>
      <c r="L779" s="9">
        <v>7.5987841945288848E-2</v>
      </c>
      <c r="M779" s="9" t="str">
        <v/>
      </c>
      <c r="N779" s="9">
        <v>8.5195117167518042E-2</v>
      </c>
      <c r="O779" s="9">
        <v>7.8150522454482063E-2</v>
      </c>
      <c r="P779" s="9">
        <v>5.8231586703928695E-2</v>
      </c>
      <c r="Q779" s="9" t="str">
        <v/>
      </c>
      <c r="R779" s="20">
        <v>6.25E-2</v>
      </c>
      <c r="S779" s="10">
        <v>35.4</v>
      </c>
      <c r="T779" s="10" t="str">
        <v/>
      </c>
      <c r="U779" s="41"/>
      <c r="V779" s="98" t="str">
        <v/>
      </c>
      <c r="W779" s="98" t="str">
        <v/>
      </c>
      <c r="X779" s="98" t="str">
        <v/>
      </c>
      <c r="Y779" s="98" t="str">
        <v/>
      </c>
      <c r="Z779" s="98" t="str">
        <v/>
      </c>
      <c r="AA779" s="102" t="str">
        <v/>
      </c>
      <c r="AB779" s="41"/>
    </row>
    <row r="780" spans="1:28" ht="12.75" customHeight="1" x14ac:dyDescent="0.2">
      <c r="A780" s="6">
        <v>28338</v>
      </c>
      <c r="B780" s="7">
        <v>8.3067092651757157E-2</v>
      </c>
      <c r="C780" s="7" t="str">
        <v/>
      </c>
      <c r="D780" s="7">
        <v>8.4191555945897001E-2</v>
      </c>
      <c r="E780" s="7">
        <v>8.8351912475250982E-2</v>
      </c>
      <c r="F780" s="7">
        <v>6.3591507259354696E-2</v>
      </c>
      <c r="G780" s="7">
        <v>4.1959098906434456E-2</v>
      </c>
      <c r="H780" s="7">
        <v>6.6202090592334617E-2</v>
      </c>
      <c r="I780" s="8">
        <v>33.9</v>
      </c>
      <c r="J780" s="8" t="str">
        <v/>
      </c>
      <c r="K780" s="41"/>
      <c r="L780" s="9">
        <v>7.2289156626506035E-2</v>
      </c>
      <c r="M780" s="9" t="str">
        <v/>
      </c>
      <c r="N780" s="9">
        <v>8.4630796843014444E-2</v>
      </c>
      <c r="O780" s="9">
        <v>7.8479847622751508E-2</v>
      </c>
      <c r="P780" s="9">
        <v>5.8827943062625065E-2</v>
      </c>
      <c r="Q780" s="9" t="str">
        <v/>
      </c>
      <c r="R780" s="20">
        <v>6.2176165803108807E-2</v>
      </c>
      <c r="S780" s="10">
        <v>35.6</v>
      </c>
      <c r="T780" s="10" t="str">
        <v/>
      </c>
      <c r="U780" s="41"/>
      <c r="V780" s="98" t="str">
        <v/>
      </c>
      <c r="W780" s="98" t="str">
        <v/>
      </c>
      <c r="X780" s="98" t="str">
        <v/>
      </c>
      <c r="Y780" s="98" t="str">
        <v/>
      </c>
      <c r="Z780" s="98" t="str">
        <v/>
      </c>
      <c r="AA780" s="102" t="str">
        <v/>
      </c>
      <c r="AB780" s="41"/>
    </row>
    <row r="781" spans="1:28" ht="12.75" customHeight="1" x14ac:dyDescent="0.2">
      <c r="A781" s="6">
        <v>28369</v>
      </c>
      <c r="B781" s="7">
        <v>8.5714285714285854E-2</v>
      </c>
      <c r="C781" s="7" t="str">
        <v/>
      </c>
      <c r="D781" s="7">
        <v>8.4668689993294466E-2</v>
      </c>
      <c r="E781" s="7">
        <v>8.9291835742601133E-2</v>
      </c>
      <c r="F781" s="7">
        <v>6.4529011289104377E-2</v>
      </c>
      <c r="G781" s="7">
        <v>4.2069637954347483E-2</v>
      </c>
      <c r="H781" s="7">
        <v>6.5972222222222099E-2</v>
      </c>
      <c r="I781" s="8">
        <v>34.200000000000003</v>
      </c>
      <c r="J781" s="8" t="str">
        <v/>
      </c>
      <c r="K781" s="41"/>
      <c r="L781" s="9">
        <v>6.8862275449101951E-2</v>
      </c>
      <c r="M781" s="9" t="str">
        <v/>
      </c>
      <c r="N781" s="9">
        <v>8.3063613096724387E-2</v>
      </c>
      <c r="O781" s="9">
        <v>7.8202728077545691E-2</v>
      </c>
      <c r="P781" s="9">
        <v>5.9124991352843104E-2</v>
      </c>
      <c r="Q781" s="9" t="str">
        <v/>
      </c>
      <c r="R781" s="20">
        <v>6.1749571183533414E-2</v>
      </c>
      <c r="S781" s="10">
        <v>35.700000000000003</v>
      </c>
      <c r="T781" s="10" t="str">
        <v/>
      </c>
      <c r="U781" s="41"/>
      <c r="V781" s="98" t="str">
        <v/>
      </c>
      <c r="W781" s="98" t="str">
        <v/>
      </c>
      <c r="X781" s="98" t="str">
        <v/>
      </c>
      <c r="Y781" s="98" t="str">
        <v/>
      </c>
      <c r="Z781" s="98" t="str">
        <v/>
      </c>
      <c r="AA781" s="102" t="str">
        <v/>
      </c>
      <c r="AB781" s="41"/>
    </row>
    <row r="782" spans="1:28" ht="12.75" customHeight="1" x14ac:dyDescent="0.2">
      <c r="A782" s="6">
        <v>28399</v>
      </c>
      <c r="B782" s="7">
        <v>8.8328075709779297E-2</v>
      </c>
      <c r="C782" s="7" t="str">
        <v/>
      </c>
      <c r="D782" s="7">
        <v>8.3801966629870384E-2</v>
      </c>
      <c r="E782" s="7">
        <v>9.1196203729646763E-2</v>
      </c>
      <c r="F782" s="7">
        <v>6.5459142973809836E-2</v>
      </c>
      <c r="G782" s="7">
        <v>4.2524792462612204E-2</v>
      </c>
      <c r="H782" s="7">
        <v>6.390328151986191E-2</v>
      </c>
      <c r="I782" s="8">
        <v>34.5</v>
      </c>
      <c r="J782" s="8" t="str">
        <v/>
      </c>
      <c r="K782" s="41"/>
      <c r="L782" s="9">
        <v>6.8249258160237192E-2</v>
      </c>
      <c r="M782" s="9" t="str">
        <v/>
      </c>
      <c r="N782" s="9">
        <v>8.2251144035929258E-2</v>
      </c>
      <c r="O782" s="9">
        <v>7.9129285785831449E-2</v>
      </c>
      <c r="P782" s="9">
        <v>5.9485733588110934E-2</v>
      </c>
      <c r="Q782" s="9" t="str">
        <v/>
      </c>
      <c r="R782" s="20">
        <v>5.9726962457337773E-2</v>
      </c>
      <c r="S782" s="10">
        <v>36</v>
      </c>
      <c r="T782" s="10" t="str">
        <v/>
      </c>
      <c r="U782" s="41"/>
      <c r="V782" s="98" t="str">
        <v/>
      </c>
      <c r="W782" s="98" t="str">
        <v/>
      </c>
      <c r="X782" s="98" t="str">
        <v/>
      </c>
      <c r="Y782" s="98" t="str">
        <v/>
      </c>
      <c r="Z782" s="98" t="str">
        <v/>
      </c>
      <c r="AA782" s="102" t="str">
        <v/>
      </c>
      <c r="AB782" s="41"/>
    </row>
    <row r="783" spans="1:28" ht="12.75" customHeight="1" x14ac:dyDescent="0.2">
      <c r="A783" s="6">
        <v>28430</v>
      </c>
      <c r="B783" s="7">
        <v>9.119496855345921E-2</v>
      </c>
      <c r="C783" s="7" t="str">
        <v/>
      </c>
      <c r="D783" s="7">
        <v>8.3233982406964557E-2</v>
      </c>
      <c r="E783" s="7">
        <v>9.2458435218588653E-2</v>
      </c>
      <c r="F783" s="7">
        <v>6.6075195058690417E-2</v>
      </c>
      <c r="G783" s="7">
        <v>4.2826144591073145E-2</v>
      </c>
      <c r="H783" s="7">
        <v>6.7241379310344795E-2</v>
      </c>
      <c r="I783" s="8">
        <v>34.700000000000003</v>
      </c>
      <c r="J783" s="8" t="str">
        <v/>
      </c>
      <c r="K783" s="41"/>
      <c r="L783" s="9">
        <v>7.0796460176991038E-2</v>
      </c>
      <c r="M783" s="9" t="str">
        <v/>
      </c>
      <c r="N783" s="9">
        <v>8.1454476755788985E-2</v>
      </c>
      <c r="O783" s="9">
        <v>8.0045208008706847E-2</v>
      </c>
      <c r="P783" s="9">
        <v>5.9841835843357449E-2</v>
      </c>
      <c r="Q783" s="9" t="str">
        <v/>
      </c>
      <c r="R783" s="20">
        <v>5.9422750424448223E-2</v>
      </c>
      <c r="S783" s="10">
        <v>36.299999999999997</v>
      </c>
      <c r="T783" s="10" t="str">
        <v/>
      </c>
      <c r="U783" s="41"/>
      <c r="V783" s="98" t="str">
        <v/>
      </c>
      <c r="W783" s="98" t="str">
        <v/>
      </c>
      <c r="X783" s="98" t="str">
        <v/>
      </c>
      <c r="Y783" s="98" t="str">
        <v/>
      </c>
      <c r="Z783" s="98" t="str">
        <v/>
      </c>
      <c r="AA783" s="102" t="str">
        <v/>
      </c>
      <c r="AB783" s="41"/>
    </row>
    <row r="784" spans="1:28" ht="12.75" customHeight="1" x14ac:dyDescent="0.2">
      <c r="A784" s="6">
        <v>28460</v>
      </c>
      <c r="B784" s="7">
        <v>9.404388714733547E-2</v>
      </c>
      <c r="C784" s="7" t="str">
        <v/>
      </c>
      <c r="D784" s="7">
        <v>8.1364517176354623E-2</v>
      </c>
      <c r="E784" s="7">
        <v>9.2736580356426845E-2</v>
      </c>
      <c r="F784" s="7">
        <v>6.6106915264141586E-2</v>
      </c>
      <c r="G784" s="7">
        <v>4.3474782330026773E-2</v>
      </c>
      <c r="H784" s="7">
        <v>6.7010309278350499E-2</v>
      </c>
      <c r="I784" s="8">
        <v>34.9</v>
      </c>
      <c r="J784" s="8" t="str">
        <v/>
      </c>
      <c r="K784" s="41"/>
      <c r="L784" s="9">
        <v>6.7647058823529393E-2</v>
      </c>
      <c r="M784" s="9" t="str">
        <v/>
      </c>
      <c r="N784" s="9">
        <v>7.8953995055128123E-2</v>
      </c>
      <c r="O784" s="9">
        <v>7.917279555477319E-2</v>
      </c>
      <c r="P784" s="9">
        <v>5.9841835843357449E-2</v>
      </c>
      <c r="Q784" s="9" t="str">
        <v/>
      </c>
      <c r="R784" s="20">
        <v>6.4516129032258229E-2</v>
      </c>
      <c r="S784" s="10">
        <v>36.299999999999997</v>
      </c>
      <c r="T784" s="10" t="str">
        <v/>
      </c>
      <c r="U784" s="41"/>
      <c r="V784" s="98" t="str">
        <v/>
      </c>
      <c r="W784" s="98" t="str">
        <v/>
      </c>
      <c r="X784" s="98" t="str">
        <v/>
      </c>
      <c r="Y784" s="98" t="str">
        <v/>
      </c>
      <c r="Z784" s="98" t="str">
        <v/>
      </c>
      <c r="AA784" s="102" t="str">
        <v/>
      </c>
      <c r="AB784" s="41"/>
    </row>
    <row r="785" spans="1:28" ht="12.75" customHeight="1" x14ac:dyDescent="0.2">
      <c r="A785" s="6">
        <v>28491</v>
      </c>
      <c r="B785" s="7">
        <v>9.0062111801242128E-2</v>
      </c>
      <c r="C785" s="7" t="str">
        <v/>
      </c>
      <c r="D785" s="7">
        <v>8.3426227634366024E-2</v>
      </c>
      <c r="E785" s="7">
        <v>9.2042990173677453E-2</v>
      </c>
      <c r="F785" s="7">
        <v>6.6138284193888675E-2</v>
      </c>
      <c r="G785" s="7">
        <v>4.3423930509770559E-2</v>
      </c>
      <c r="H785" s="7">
        <v>6.8376068376068355E-2</v>
      </c>
      <c r="I785" s="8">
        <v>35.1</v>
      </c>
      <c r="J785" s="8" t="str">
        <v/>
      </c>
      <c r="K785" s="41"/>
      <c r="L785" s="9">
        <v>6.4327485380116789E-2</v>
      </c>
      <c r="M785" s="9" t="str">
        <v/>
      </c>
      <c r="N785" s="9">
        <v>7.9943861660816795E-2</v>
      </c>
      <c r="O785" s="9">
        <v>7.8898047904029989E-2</v>
      </c>
      <c r="P785" s="9">
        <v>5.9612618812836304E-2</v>
      </c>
      <c r="Q785" s="9" t="str">
        <v/>
      </c>
      <c r="R785" s="20">
        <v>6.4189189189189033E-2</v>
      </c>
      <c r="S785" s="10">
        <v>36.4</v>
      </c>
      <c r="T785" s="10" t="str">
        <v/>
      </c>
      <c r="U785" s="41"/>
      <c r="V785" s="98" t="str">
        <v/>
      </c>
      <c r="W785" s="98" t="str">
        <v/>
      </c>
      <c r="X785" s="98" t="str">
        <v/>
      </c>
      <c r="Y785" s="98" t="str">
        <v/>
      </c>
      <c r="Z785" s="98" t="str">
        <v/>
      </c>
      <c r="AA785" s="102" t="str">
        <v/>
      </c>
      <c r="AB785" s="41"/>
    </row>
    <row r="786" spans="1:28" ht="12.75" customHeight="1" x14ac:dyDescent="0.2">
      <c r="A786" s="6">
        <v>28522</v>
      </c>
      <c r="B786" s="7">
        <v>9.259259259259256E-2</v>
      </c>
      <c r="C786" s="7" t="str">
        <v/>
      </c>
      <c r="D786" s="7">
        <v>8.2595837472417388E-2</v>
      </c>
      <c r="E786" s="7">
        <v>9.1977482660523524E-2</v>
      </c>
      <c r="F786" s="7">
        <v>6.7046027623213655E-2</v>
      </c>
      <c r="G786" s="7">
        <v>4.3868037857796249E-2</v>
      </c>
      <c r="H786" s="7">
        <v>6.4297800338409372E-2</v>
      </c>
      <c r="I786" s="8">
        <v>35.4</v>
      </c>
      <c r="J786" s="8" t="str">
        <v/>
      </c>
      <c r="K786" s="41"/>
      <c r="L786" s="9">
        <v>6.3953488372093137E-2</v>
      </c>
      <c r="M786" s="9" t="str">
        <v/>
      </c>
      <c r="N786" s="9">
        <v>7.6972188579388368E-2</v>
      </c>
      <c r="O786" s="9">
        <v>8.0081052992623247E-2</v>
      </c>
      <c r="P786" s="9">
        <v>5.9159550200386324E-2</v>
      </c>
      <c r="Q786" s="9" t="str">
        <v/>
      </c>
      <c r="R786" s="20">
        <v>6.2184873949579833E-2</v>
      </c>
      <c r="S786" s="10">
        <v>36.6</v>
      </c>
      <c r="T786" s="10" t="str">
        <v/>
      </c>
      <c r="U786" s="41"/>
      <c r="V786" s="98" t="str">
        <v/>
      </c>
      <c r="W786" s="98" t="str">
        <v/>
      </c>
      <c r="X786" s="98" t="str">
        <v/>
      </c>
      <c r="Y786" s="98" t="str">
        <v/>
      </c>
      <c r="Z786" s="98" t="str">
        <v/>
      </c>
      <c r="AA786" s="102" t="str">
        <v/>
      </c>
      <c r="AB786" s="41"/>
    </row>
    <row r="787" spans="1:28" ht="12.75" customHeight="1" x14ac:dyDescent="0.2">
      <c r="A787" s="6">
        <v>28550</v>
      </c>
      <c r="B787" s="7">
        <v>8.8414634146341653E-2</v>
      </c>
      <c r="C787" s="7" t="str">
        <v/>
      </c>
      <c r="D787" s="7">
        <v>8.4351442625098416E-2</v>
      </c>
      <c r="E787" s="7">
        <v>9.3822049736666413E-2</v>
      </c>
      <c r="F787" s="7">
        <v>6.7371314959294937E-2</v>
      </c>
      <c r="G787" s="7">
        <v>4.3961694033221033E-2</v>
      </c>
      <c r="H787" s="7">
        <v>6.5546218487394947E-2</v>
      </c>
      <c r="I787" s="8">
        <v>35.700000000000003</v>
      </c>
      <c r="J787" s="8" t="str">
        <v/>
      </c>
      <c r="K787" s="41"/>
      <c r="L787" s="9">
        <v>6.6473988439306186E-2</v>
      </c>
      <c r="M787" s="9" t="str">
        <v/>
      </c>
      <c r="N787" s="9">
        <v>7.7460728970228265E-2</v>
      </c>
      <c r="O787" s="9">
        <v>8.0979035914733544E-2</v>
      </c>
      <c r="P787" s="9">
        <v>6.0024528048967074E-2</v>
      </c>
      <c r="Q787" s="9" t="str">
        <v/>
      </c>
      <c r="R787" s="20">
        <v>6.3439065108514159E-2</v>
      </c>
      <c r="S787" s="10">
        <v>36.9</v>
      </c>
      <c r="T787" s="10" t="str">
        <v/>
      </c>
      <c r="U787" s="41"/>
      <c r="V787" s="98" t="str">
        <v/>
      </c>
      <c r="W787" s="98" t="str">
        <v/>
      </c>
      <c r="X787" s="98" t="str">
        <v/>
      </c>
      <c r="Y787" s="98" t="str">
        <v/>
      </c>
      <c r="Z787" s="98" t="str">
        <v/>
      </c>
      <c r="AA787" s="102" t="str">
        <v/>
      </c>
      <c r="AB787" s="41"/>
    </row>
    <row r="788" spans="1:28" ht="12.75" customHeight="1" x14ac:dyDescent="0.2">
      <c r="A788" s="6">
        <v>28581</v>
      </c>
      <c r="B788" s="7">
        <v>8.4848484848484729E-2</v>
      </c>
      <c r="C788" s="7" t="str">
        <v/>
      </c>
      <c r="D788" s="7">
        <v>8.2791005285816732E-2</v>
      </c>
      <c r="E788" s="7">
        <v>9.1576580326620638E-2</v>
      </c>
      <c r="F788" s="7">
        <v>6.7669922318101206E-2</v>
      </c>
      <c r="G788" s="7">
        <v>4.4107712967841994E-2</v>
      </c>
      <c r="H788" s="7">
        <v>6.4999999999999947E-2</v>
      </c>
      <c r="I788" s="8">
        <v>35.799999999999997</v>
      </c>
      <c r="J788" s="8" t="str">
        <v/>
      </c>
      <c r="K788" s="41"/>
      <c r="L788" s="9">
        <v>5.7471264367816133E-2</v>
      </c>
      <c r="M788" s="9" t="str">
        <v/>
      </c>
      <c r="N788" s="9">
        <v>7.5272905147686142E-2</v>
      </c>
      <c r="O788" s="9">
        <v>8.039250326547398E-2</v>
      </c>
      <c r="P788" s="9">
        <v>5.8713493725206511E-2</v>
      </c>
      <c r="Q788" s="9" t="str">
        <v/>
      </c>
      <c r="R788" s="20">
        <v>6.4676616915422924E-2</v>
      </c>
      <c r="S788" s="10">
        <v>36.799999999999997</v>
      </c>
      <c r="T788" s="10" t="str">
        <v/>
      </c>
      <c r="U788" s="41"/>
      <c r="V788" s="98" t="str">
        <v/>
      </c>
      <c r="W788" s="98" t="str">
        <v/>
      </c>
      <c r="X788" s="98" t="str">
        <v/>
      </c>
      <c r="Y788" s="98" t="str">
        <v/>
      </c>
      <c r="Z788" s="98" t="str">
        <v/>
      </c>
      <c r="AA788" s="102" t="str">
        <v/>
      </c>
      <c r="AB788" s="41"/>
    </row>
    <row r="789" spans="1:28" ht="12.75" customHeight="1" x14ac:dyDescent="0.2">
      <c r="A789" s="6">
        <v>28611</v>
      </c>
      <c r="B789" s="7">
        <v>8.6826347305389184E-2</v>
      </c>
      <c r="C789" s="7" t="str">
        <v/>
      </c>
      <c r="D789" s="7">
        <v>8.3978300323569677E-2</v>
      </c>
      <c r="E789" s="7">
        <v>9.3663524795262187E-2</v>
      </c>
      <c r="F789" s="7">
        <v>6.9151791684843644E-2</v>
      </c>
      <c r="G789" s="7">
        <v>4.483204485477188E-2</v>
      </c>
      <c r="H789" s="7">
        <v>6.9651741293532465E-2</v>
      </c>
      <c r="I789" s="8">
        <v>36.299999999999997</v>
      </c>
      <c r="J789" s="8" t="str">
        <v/>
      </c>
      <c r="K789" s="41"/>
      <c r="L789" s="9">
        <v>5.7142857142857162E-2</v>
      </c>
      <c r="M789" s="9" t="str">
        <v/>
      </c>
      <c r="N789" s="9">
        <v>7.3602494527436502E-2</v>
      </c>
      <c r="O789" s="9">
        <v>7.8987070535004866E-2</v>
      </c>
      <c r="P789" s="9">
        <v>5.9287479119802144E-2</v>
      </c>
      <c r="Q789" s="9" t="str">
        <v/>
      </c>
      <c r="R789" s="20">
        <v>6.7656765676567643E-2</v>
      </c>
      <c r="S789" s="10">
        <v>37</v>
      </c>
      <c r="T789" s="10" t="str">
        <v/>
      </c>
      <c r="U789" s="41"/>
      <c r="V789" s="98" t="str">
        <v/>
      </c>
      <c r="W789" s="98" t="str">
        <v/>
      </c>
      <c r="X789" s="98" t="str">
        <v/>
      </c>
      <c r="Y789" s="98" t="str">
        <v/>
      </c>
      <c r="Z789" s="98" t="str">
        <v/>
      </c>
      <c r="AA789" s="102" t="str">
        <v/>
      </c>
      <c r="AB789" s="41"/>
    </row>
    <row r="790" spans="1:28" ht="12.75" customHeight="1" x14ac:dyDescent="0.2">
      <c r="A790" s="6">
        <v>28642</v>
      </c>
      <c r="B790" s="7">
        <v>9.2537313432835777E-2</v>
      </c>
      <c r="C790" s="7" t="str">
        <v/>
      </c>
      <c r="D790" s="7">
        <v>8.3168942840167182E-2</v>
      </c>
      <c r="E790" s="7">
        <v>9.358626138758197E-2</v>
      </c>
      <c r="F790" s="7">
        <v>6.9458527855408514E-2</v>
      </c>
      <c r="G790" s="7">
        <v>4.5262107801669504E-2</v>
      </c>
      <c r="H790" s="7">
        <v>7.4135090609555254E-2</v>
      </c>
      <c r="I790" s="8">
        <v>36.6</v>
      </c>
      <c r="J790" s="8" t="str">
        <v/>
      </c>
      <c r="K790" s="41"/>
      <c r="L790" s="9">
        <v>5.3977272727272707E-2</v>
      </c>
      <c r="M790" s="9" t="str">
        <v/>
      </c>
      <c r="N790" s="9">
        <v>7.218354565351115E-2</v>
      </c>
      <c r="O790" s="9">
        <v>7.8718280580179378E-2</v>
      </c>
      <c r="P790" s="9">
        <v>5.906535761398124E-2</v>
      </c>
      <c r="Q790" s="9" t="str">
        <v/>
      </c>
      <c r="R790" s="20">
        <v>7.0491803278688536E-2</v>
      </c>
      <c r="S790" s="10">
        <v>37.1</v>
      </c>
      <c r="T790" s="10" t="str">
        <v/>
      </c>
      <c r="U790" s="41"/>
      <c r="V790" s="98" t="str">
        <v/>
      </c>
      <c r="W790" s="98" t="str">
        <v/>
      </c>
      <c r="X790" s="98" t="str">
        <v/>
      </c>
      <c r="Y790" s="98" t="str">
        <v/>
      </c>
      <c r="Z790" s="98" t="str">
        <v/>
      </c>
      <c r="AA790" s="102" t="str">
        <v/>
      </c>
      <c r="AB790" s="41"/>
    </row>
    <row r="791" spans="1:28" ht="12.75" customHeight="1" x14ac:dyDescent="0.2">
      <c r="A791" s="6">
        <v>28672</v>
      </c>
      <c r="B791" s="7">
        <v>9.4395280235988199E-2</v>
      </c>
      <c r="C791" s="7" t="str">
        <v/>
      </c>
      <c r="D791" s="7">
        <v>8.3087855181319448E-2</v>
      </c>
      <c r="E791" s="7">
        <v>9.3767746899197979E-2</v>
      </c>
      <c r="F791" s="7">
        <v>6.9771960524086296E-2</v>
      </c>
      <c r="G791" s="7">
        <v>4.5971492335132202E-2</v>
      </c>
      <c r="H791" s="7">
        <v>7.7049180327869005E-2</v>
      </c>
      <c r="I791" s="8">
        <v>37.1</v>
      </c>
      <c r="J791" s="8" t="str">
        <v/>
      </c>
      <c r="K791" s="41"/>
      <c r="L791" s="9">
        <v>5.6497175141242861E-2</v>
      </c>
      <c r="M791" s="9" t="str">
        <v/>
      </c>
      <c r="N791" s="9">
        <v>7.3877854403424204E-2</v>
      </c>
      <c r="O791" s="9">
        <v>7.9608473046602901E-2</v>
      </c>
      <c r="P791" s="9">
        <v>5.9918644328465609E-2</v>
      </c>
      <c r="Q791" s="9" t="str">
        <v/>
      </c>
      <c r="R791" s="20">
        <v>7.3529411764705843E-2</v>
      </c>
      <c r="S791" s="10">
        <v>37.4</v>
      </c>
      <c r="T791" s="10" t="str">
        <v/>
      </c>
      <c r="U791" s="41"/>
      <c r="V791" s="98" t="str">
        <v/>
      </c>
      <c r="W791" s="98" t="str">
        <v/>
      </c>
      <c r="X791" s="98" t="str">
        <v/>
      </c>
      <c r="Y791" s="98" t="str">
        <v/>
      </c>
      <c r="Z791" s="98" t="str">
        <v/>
      </c>
      <c r="AA791" s="102" t="str">
        <v/>
      </c>
      <c r="AB791" s="41"/>
    </row>
    <row r="792" spans="1:28" ht="12.75" customHeight="1" x14ac:dyDescent="0.2">
      <c r="A792" s="6">
        <v>28703</v>
      </c>
      <c r="B792" s="7">
        <v>9.7345132743362983E-2</v>
      </c>
      <c r="C792" s="7" t="str">
        <v/>
      </c>
      <c r="D792" s="7">
        <v>8.0372799156403607E-2</v>
      </c>
      <c r="E792" s="7">
        <v>9.1607069589288548E-2</v>
      </c>
      <c r="F792" s="7">
        <v>6.9495431823329401E-2</v>
      </c>
      <c r="G792" s="7">
        <v>4.6112278676389229E-2</v>
      </c>
      <c r="H792" s="7">
        <v>7.8431372549019551E-2</v>
      </c>
      <c r="I792" s="8">
        <v>37.200000000000003</v>
      </c>
      <c r="J792" s="8" t="str">
        <v/>
      </c>
      <c r="K792" s="41"/>
      <c r="L792" s="9">
        <v>5.3370786516853785E-2</v>
      </c>
      <c r="M792" s="9" t="str">
        <v/>
      </c>
      <c r="N792" s="9">
        <v>7.129844893865589E-2</v>
      </c>
      <c r="O792" s="9">
        <v>7.9339970941638693E-2</v>
      </c>
      <c r="P792" s="9">
        <v>6.0201704621666963E-2</v>
      </c>
      <c r="Q792" s="9" t="str">
        <v/>
      </c>
      <c r="R792" s="20">
        <v>7.4796747967479593E-2</v>
      </c>
      <c r="S792" s="10">
        <v>37.5</v>
      </c>
      <c r="T792" s="10" t="str">
        <v/>
      </c>
      <c r="U792" s="41"/>
      <c r="V792" s="98" t="str">
        <v/>
      </c>
      <c r="W792" s="98" t="str">
        <v/>
      </c>
      <c r="X792" s="98" t="str">
        <v/>
      </c>
      <c r="Y792" s="98" t="str">
        <v/>
      </c>
      <c r="Z792" s="98" t="str">
        <v/>
      </c>
      <c r="AA792" s="102" t="str">
        <v/>
      </c>
      <c r="AB792" s="41"/>
    </row>
    <row r="793" spans="1:28" ht="12.75" customHeight="1" x14ac:dyDescent="0.2">
      <c r="A793" s="6">
        <v>28734</v>
      </c>
      <c r="B793" s="7">
        <v>8.4795321637426868E-2</v>
      </c>
      <c r="C793" s="7" t="str">
        <v/>
      </c>
      <c r="D793" s="7">
        <v>7.8186938109162885E-2</v>
      </c>
      <c r="E793" s="7">
        <v>9.0112635063877899E-2</v>
      </c>
      <c r="F793" s="7">
        <v>6.9207584677305034E-2</v>
      </c>
      <c r="G793" s="7">
        <v>4.5283569585498062E-2</v>
      </c>
      <c r="H793" s="7">
        <v>8.3061889250814369E-2</v>
      </c>
      <c r="I793" s="8">
        <v>37.1</v>
      </c>
      <c r="J793" s="8" t="str">
        <v/>
      </c>
      <c r="K793" s="41"/>
      <c r="L793" s="9">
        <v>5.6022408963585457E-2</v>
      </c>
      <c r="M793" s="9" t="str">
        <v/>
      </c>
      <c r="N793" s="9">
        <v>7.2029265123916719E-2</v>
      </c>
      <c r="O793" s="9">
        <v>7.9646659537680575E-2</v>
      </c>
      <c r="P793" s="9">
        <v>6.0259580780883004E-2</v>
      </c>
      <c r="Q793" s="9" t="str">
        <v/>
      </c>
      <c r="R793" s="20">
        <v>7.9159935379644608E-2</v>
      </c>
      <c r="S793" s="10">
        <v>37.700000000000003</v>
      </c>
      <c r="T793" s="10" t="str">
        <v/>
      </c>
      <c r="U793" s="41"/>
      <c r="V793" s="98" t="str">
        <v/>
      </c>
      <c r="W793" s="98" t="str">
        <v/>
      </c>
      <c r="X793" s="98" t="str">
        <v/>
      </c>
      <c r="Y793" s="98" t="str">
        <v/>
      </c>
      <c r="Z793" s="98" t="str">
        <v/>
      </c>
      <c r="AA793" s="102">
        <v>37.200000000000003</v>
      </c>
      <c r="AB793" s="41"/>
    </row>
    <row r="794" spans="1:28" ht="12.75" customHeight="1" x14ac:dyDescent="0.2">
      <c r="A794" s="6">
        <v>28764</v>
      </c>
      <c r="B794" s="7">
        <v>8.9855072463768115E-2</v>
      </c>
      <c r="C794" s="7" t="str">
        <v/>
      </c>
      <c r="D794" s="7">
        <v>8.0580668095207697E-2</v>
      </c>
      <c r="E794" s="7">
        <v>9.2130399272410735E-2</v>
      </c>
      <c r="F794" s="7">
        <v>7.0639900020385449E-2</v>
      </c>
      <c r="G794" s="7">
        <v>4.598346857880653E-2</v>
      </c>
      <c r="H794" s="7">
        <v>8.9285714285714191E-2</v>
      </c>
      <c r="I794" s="8">
        <v>37.6</v>
      </c>
      <c r="J794" s="8" t="str">
        <v/>
      </c>
      <c r="K794" s="41"/>
      <c r="L794" s="9">
        <v>6.1111111111111116E-2</v>
      </c>
      <c r="M794" s="9" t="str">
        <v/>
      </c>
      <c r="N794" s="9">
        <v>7.0946209315747133E-2</v>
      </c>
      <c r="O794" s="9">
        <v>8.0818375612542015E-2</v>
      </c>
      <c r="P794" s="9">
        <v>6.1153206602280408E-2</v>
      </c>
      <c r="Q794" s="9" t="str">
        <v/>
      </c>
      <c r="R794" s="20">
        <v>8.3735909822866272E-2</v>
      </c>
      <c r="S794" s="10">
        <v>38.200000000000003</v>
      </c>
      <c r="T794" s="10" t="str">
        <v/>
      </c>
      <c r="U794" s="41"/>
      <c r="V794" s="98" t="str">
        <v/>
      </c>
      <c r="W794" s="98" t="str">
        <v/>
      </c>
      <c r="X794" s="98" t="str">
        <v/>
      </c>
      <c r="Y794" s="98" t="str">
        <v/>
      </c>
      <c r="Z794" s="98" t="str">
        <v/>
      </c>
      <c r="AA794" s="102">
        <v>37.6</v>
      </c>
      <c r="AB794" s="41"/>
    </row>
    <row r="795" spans="1:28" ht="12.75" customHeight="1" x14ac:dyDescent="0.2">
      <c r="A795" s="6">
        <v>28795</v>
      </c>
      <c r="B795" s="7">
        <v>8.9337175792506995E-2</v>
      </c>
      <c r="C795" s="7" t="str">
        <v/>
      </c>
      <c r="D795" s="7">
        <v>7.8884866787700458E-2</v>
      </c>
      <c r="E795" s="7">
        <v>9.1491592270551259E-2</v>
      </c>
      <c r="F795" s="7">
        <v>7.0086923787872069E-2</v>
      </c>
      <c r="G795" s="7">
        <v>4.6260955225818634E-2</v>
      </c>
      <c r="H795" s="7">
        <v>8.8852988691437984E-2</v>
      </c>
      <c r="I795" s="8">
        <v>37.799999999999997</v>
      </c>
      <c r="J795" s="8" t="str">
        <v/>
      </c>
      <c r="K795" s="41"/>
      <c r="L795" s="9">
        <v>6.0606060606060774E-2</v>
      </c>
      <c r="M795" s="9" t="str">
        <v/>
      </c>
      <c r="N795" s="9">
        <v>7.2594037711417592E-2</v>
      </c>
      <c r="O795" s="9">
        <v>8.1676703678339901E-2</v>
      </c>
      <c r="P795" s="9">
        <v>6.1983642417609008E-2</v>
      </c>
      <c r="Q795" s="9" t="str">
        <v/>
      </c>
      <c r="R795" s="20">
        <v>8.6538461538461453E-2</v>
      </c>
      <c r="S795" s="10">
        <v>38.5</v>
      </c>
      <c r="T795" s="10" t="str">
        <v/>
      </c>
      <c r="U795" s="41"/>
      <c r="V795" s="98" t="str">
        <v/>
      </c>
      <c r="W795" s="98" t="str">
        <v/>
      </c>
      <c r="X795" s="98" t="str">
        <v/>
      </c>
      <c r="Y795" s="98" t="str">
        <v/>
      </c>
      <c r="Z795" s="98" t="str">
        <v/>
      </c>
      <c r="AA795" s="102">
        <v>37.9</v>
      </c>
      <c r="AB795" s="41"/>
    </row>
    <row r="796" spans="1:28" ht="12.75" customHeight="1" x14ac:dyDescent="0.2">
      <c r="A796" s="6">
        <v>28825</v>
      </c>
      <c r="B796" s="7">
        <v>8.5959885386819535E-2</v>
      </c>
      <c r="C796" s="7" t="str">
        <v/>
      </c>
      <c r="D796" s="7">
        <v>7.8642237344917376E-2</v>
      </c>
      <c r="E796" s="7">
        <v>9.1175547355466069E-2</v>
      </c>
      <c r="F796" s="7">
        <v>7.0369679116210726E-2</v>
      </c>
      <c r="G796" s="7">
        <v>4.639917592234255E-2</v>
      </c>
      <c r="H796" s="7">
        <v>9.0177133655394481E-2</v>
      </c>
      <c r="I796" s="8">
        <v>37.9</v>
      </c>
      <c r="J796" s="8" t="str">
        <v/>
      </c>
      <c r="K796" s="41"/>
      <c r="L796" s="9">
        <v>6.336088154269981E-2</v>
      </c>
      <c r="M796" s="9" t="str">
        <v/>
      </c>
      <c r="N796" s="9">
        <v>7.1237791664289229E-2</v>
      </c>
      <c r="O796" s="9">
        <v>8.2238030759875569E-2</v>
      </c>
      <c r="P796" s="9">
        <v>6.1757028031099948E-2</v>
      </c>
      <c r="Q796" s="9" t="str">
        <v/>
      </c>
      <c r="R796" s="20">
        <v>8.4529505582137121E-2</v>
      </c>
      <c r="S796" s="10">
        <v>38.6</v>
      </c>
      <c r="T796" s="10" t="str">
        <v/>
      </c>
      <c r="U796" s="41"/>
      <c r="V796" s="98" t="str">
        <v/>
      </c>
      <c r="W796" s="98" t="str">
        <v/>
      </c>
      <c r="X796" s="98" t="str">
        <v/>
      </c>
      <c r="Y796" s="98" t="str">
        <v/>
      </c>
      <c r="Z796" s="98" t="str">
        <v/>
      </c>
      <c r="AA796" s="102">
        <v>38</v>
      </c>
      <c r="AB796" s="41"/>
    </row>
    <row r="797" spans="1:28" ht="12.75" customHeight="1" x14ac:dyDescent="0.2">
      <c r="A797" s="6">
        <v>28856</v>
      </c>
      <c r="B797" s="7">
        <v>8.5470085470085388E-2</v>
      </c>
      <c r="C797" s="7" t="str">
        <v/>
      </c>
      <c r="D797" s="7">
        <v>7.9346238587324924E-2</v>
      </c>
      <c r="E797" s="7">
        <v>9.0550056233143827E-2</v>
      </c>
      <c r="F797" s="7">
        <v>7.0933181156698222E-2</v>
      </c>
      <c r="G797" s="7">
        <v>4.6674580998200321E-2</v>
      </c>
      <c r="H797" s="7">
        <v>9.2799999999999994E-2</v>
      </c>
      <c r="I797" s="8">
        <v>38.1</v>
      </c>
      <c r="J797" s="8" t="str">
        <v/>
      </c>
      <c r="K797" s="41"/>
      <c r="L797" s="9">
        <v>6.3186813186813406E-2</v>
      </c>
      <c r="M797" s="9" t="str">
        <v/>
      </c>
      <c r="N797" s="9">
        <v>6.8769129138203766E-2</v>
      </c>
      <c r="O797" s="9">
        <v>8.1139997696194621E-2</v>
      </c>
      <c r="P797" s="9">
        <v>6.1532111466662709E-2</v>
      </c>
      <c r="Q797" s="9" t="str">
        <v/>
      </c>
      <c r="R797" s="20">
        <v>8.5714285714285854E-2</v>
      </c>
      <c r="S797" s="10">
        <v>38.700000000000003</v>
      </c>
      <c r="T797" s="10" t="str">
        <v/>
      </c>
      <c r="U797" s="41"/>
      <c r="V797" s="98" t="str">
        <v/>
      </c>
      <c r="W797" s="98" t="str">
        <v/>
      </c>
      <c r="X797" s="98" t="str">
        <v/>
      </c>
      <c r="Y797" s="98" t="str">
        <v/>
      </c>
      <c r="Z797" s="98" t="str">
        <v/>
      </c>
      <c r="AA797" s="102">
        <v>38.200000000000003</v>
      </c>
      <c r="AB797" s="41"/>
    </row>
    <row r="798" spans="1:28" ht="12.75" customHeight="1" x14ac:dyDescent="0.2">
      <c r="A798" s="6">
        <v>28887</v>
      </c>
      <c r="B798" s="7">
        <v>9.0395480225988756E-2</v>
      </c>
      <c r="C798" s="7" t="str">
        <v/>
      </c>
      <c r="D798" s="7">
        <v>8.1672582820311757E-2</v>
      </c>
      <c r="E798" s="7">
        <v>9.1635351763319051E-2</v>
      </c>
      <c r="F798" s="7">
        <v>7.2330373863548791E-2</v>
      </c>
      <c r="G798" s="7">
        <v>4.7357130313927076E-2</v>
      </c>
      <c r="H798" s="7">
        <v>9.856915739268679E-2</v>
      </c>
      <c r="I798" s="8">
        <v>38.6</v>
      </c>
      <c r="J798" s="8" t="str">
        <v/>
      </c>
      <c r="K798" s="41"/>
      <c r="L798" s="9">
        <v>6.2841530054644767E-2</v>
      </c>
      <c r="M798" s="9" t="str">
        <v/>
      </c>
      <c r="N798" s="9">
        <v>6.9483676780034864E-2</v>
      </c>
      <c r="O798" s="9">
        <v>7.9793591108421325E-2</v>
      </c>
      <c r="P798" s="9">
        <v>6.2079435230007585E-2</v>
      </c>
      <c r="Q798" s="9" t="str">
        <v/>
      </c>
      <c r="R798" s="20">
        <v>9.1772151898734222E-2</v>
      </c>
      <c r="S798" s="10">
        <v>38.9</v>
      </c>
      <c r="T798" s="10" t="str">
        <v/>
      </c>
      <c r="U798" s="41"/>
      <c r="V798" s="98" t="str">
        <v/>
      </c>
      <c r="W798" s="98" t="str">
        <v/>
      </c>
      <c r="X798" s="98" t="str">
        <v/>
      </c>
      <c r="Y798" s="98" t="str">
        <v/>
      </c>
      <c r="Z798" s="98" t="str">
        <v/>
      </c>
      <c r="AA798" s="102">
        <v>38.700000000000003</v>
      </c>
      <c r="AB798" s="41"/>
    </row>
    <row r="799" spans="1:28" ht="12.75" customHeight="1" x14ac:dyDescent="0.2">
      <c r="A799" s="6">
        <v>28915</v>
      </c>
      <c r="B799" s="7">
        <v>9.243697478991586E-2</v>
      </c>
      <c r="C799" s="7" t="str">
        <v/>
      </c>
      <c r="D799" s="7">
        <v>8.4212458844721283E-2</v>
      </c>
      <c r="E799" s="7">
        <v>9.1271500183836674E-2</v>
      </c>
      <c r="F799" s="7">
        <v>7.2878963170699196E-2</v>
      </c>
      <c r="G799" s="7">
        <v>4.82407794712163E-2</v>
      </c>
      <c r="H799" s="7">
        <v>0.10094637223974767</v>
      </c>
      <c r="I799" s="8">
        <v>39</v>
      </c>
      <c r="J799" s="8" t="str">
        <v/>
      </c>
      <c r="K799" s="41"/>
      <c r="L799" s="9">
        <v>6.233062330623329E-2</v>
      </c>
      <c r="M799" s="9" t="str">
        <v/>
      </c>
      <c r="N799" s="9">
        <v>6.8875226665122025E-2</v>
      </c>
      <c r="O799" s="9">
        <v>7.9828936302285491E-2</v>
      </c>
      <c r="P799" s="9">
        <v>6.2397963101559428E-2</v>
      </c>
      <c r="Q799" s="9" t="str">
        <v/>
      </c>
      <c r="R799" s="20">
        <v>9.2621664050235308E-2</v>
      </c>
      <c r="S799" s="10">
        <v>39.200000000000003</v>
      </c>
      <c r="T799" s="10" t="str">
        <v/>
      </c>
      <c r="U799" s="41"/>
      <c r="V799" s="98" t="str">
        <v/>
      </c>
      <c r="W799" s="98" t="str">
        <v/>
      </c>
      <c r="X799" s="98" t="str">
        <v/>
      </c>
      <c r="Y799" s="98" t="str">
        <v/>
      </c>
      <c r="Z799" s="98" t="str">
        <v/>
      </c>
      <c r="AA799" s="102">
        <v>39.1</v>
      </c>
      <c r="AB799" s="41"/>
    </row>
    <row r="800" spans="1:28" ht="12.75" customHeight="1" x14ac:dyDescent="0.2">
      <c r="A800" s="6">
        <v>28946</v>
      </c>
      <c r="B800" s="7">
        <v>9.77653631284916E-2</v>
      </c>
      <c r="C800" s="7" t="str">
        <v/>
      </c>
      <c r="D800" s="7">
        <v>8.5803886017987496E-2</v>
      </c>
      <c r="E800" s="7">
        <v>9.1218616972607913E-2</v>
      </c>
      <c r="F800" s="7">
        <v>7.2046560774683854E-2</v>
      </c>
      <c r="G800" s="7">
        <v>4.8642483206407405E-2</v>
      </c>
      <c r="H800" s="7">
        <v>0.10485133020344284</v>
      </c>
      <c r="I800" s="8">
        <v>39.299999999999997</v>
      </c>
      <c r="J800" s="8" t="str">
        <v/>
      </c>
      <c r="K800" s="41"/>
      <c r="L800" s="9">
        <v>7.3369565217391353E-2</v>
      </c>
      <c r="M800" s="9" t="str">
        <v/>
      </c>
      <c r="N800" s="9">
        <v>6.9378687455710741E-2</v>
      </c>
      <c r="O800" s="9">
        <v>7.9062664641615266E-2</v>
      </c>
      <c r="P800" s="9">
        <v>6.1729137799392708E-2</v>
      </c>
      <c r="Q800" s="9" t="str">
        <v/>
      </c>
      <c r="R800" s="20">
        <v>9.3457943925233655E-2</v>
      </c>
      <c r="S800" s="10">
        <v>39.5</v>
      </c>
      <c r="T800" s="10" t="str">
        <v/>
      </c>
      <c r="U800" s="41"/>
      <c r="V800" s="98" t="str">
        <v/>
      </c>
      <c r="W800" s="98" t="str">
        <v/>
      </c>
      <c r="X800" s="98" t="str">
        <v/>
      </c>
      <c r="Y800" s="98" t="str">
        <v/>
      </c>
      <c r="Z800" s="98" t="str">
        <v/>
      </c>
      <c r="AA800" s="102">
        <v>39.4</v>
      </c>
      <c r="AB800" s="41"/>
    </row>
    <row r="801" spans="1:28" ht="12.75" customHeight="1" x14ac:dyDescent="0.2">
      <c r="A801" s="6">
        <v>28976</v>
      </c>
      <c r="B801" s="7">
        <v>9.3663911845730086E-2</v>
      </c>
      <c r="C801" s="7" t="str">
        <v/>
      </c>
      <c r="D801" s="7">
        <v>8.7119641576279827E-2</v>
      </c>
      <c r="E801" s="7">
        <v>8.9176214288402056E-2</v>
      </c>
      <c r="F801" s="7">
        <v>7.3132736696890355E-2</v>
      </c>
      <c r="G801" s="7">
        <v>4.8829644223794766E-2</v>
      </c>
      <c r="H801" s="7">
        <v>0.10852713178294571</v>
      </c>
      <c r="I801" s="8">
        <v>39.700000000000003</v>
      </c>
      <c r="J801" s="8" t="str">
        <v/>
      </c>
      <c r="K801" s="41"/>
      <c r="L801" s="9">
        <v>7.8378378378378244E-2</v>
      </c>
      <c r="M801" s="9" t="str">
        <v/>
      </c>
      <c r="N801" s="9">
        <v>7.0770780610986739E-2</v>
      </c>
      <c r="O801" s="9">
        <v>7.9644553805758633E-2</v>
      </c>
      <c r="P801" s="9">
        <v>6.2310906271801025E-2</v>
      </c>
      <c r="Q801" s="9" t="str">
        <v/>
      </c>
      <c r="R801" s="20">
        <v>9.4281298299845329E-2</v>
      </c>
      <c r="S801" s="10">
        <v>39.9</v>
      </c>
      <c r="T801" s="10" t="str">
        <v/>
      </c>
      <c r="U801" s="41"/>
      <c r="V801" s="98" t="str">
        <v/>
      </c>
      <c r="W801" s="98" t="str">
        <v/>
      </c>
      <c r="X801" s="98" t="str">
        <v/>
      </c>
      <c r="Y801" s="98" t="str">
        <v/>
      </c>
      <c r="Z801" s="98" t="str">
        <v/>
      </c>
      <c r="AA801" s="102">
        <v>39.700000000000003</v>
      </c>
      <c r="AB801" s="41"/>
    </row>
    <row r="802" spans="1:28" ht="12.75" customHeight="1" x14ac:dyDescent="0.2">
      <c r="A802" s="6">
        <v>29007</v>
      </c>
      <c r="B802" s="7">
        <v>9.0163934426229497E-2</v>
      </c>
      <c r="C802" s="7" t="str">
        <v/>
      </c>
      <c r="D802" s="7">
        <v>8.6602839399898324E-2</v>
      </c>
      <c r="E802" s="7">
        <v>8.8595357017111631E-2</v>
      </c>
      <c r="F802" s="7">
        <v>7.3125875826587805E-2</v>
      </c>
      <c r="G802" s="7">
        <v>4.9783632871824191E-2</v>
      </c>
      <c r="H802" s="7">
        <v>0.10889570552147232</v>
      </c>
      <c r="I802" s="8">
        <v>39.9</v>
      </c>
      <c r="J802" s="8" t="str">
        <v/>
      </c>
      <c r="K802" s="41"/>
      <c r="L802" s="9">
        <v>8.3557951482479798E-2</v>
      </c>
      <c r="M802" s="9" t="str">
        <v/>
      </c>
      <c r="N802" s="9">
        <v>7.1254765263475406E-2</v>
      </c>
      <c r="O802" s="9">
        <v>7.9680103121082091E-2</v>
      </c>
      <c r="P802" s="9">
        <v>6.2136509126814898E-2</v>
      </c>
      <c r="Q802" s="9" t="str">
        <v/>
      </c>
      <c r="R802" s="20">
        <v>9.3415007656967974E-2</v>
      </c>
      <c r="S802" s="10">
        <v>40.200000000000003</v>
      </c>
      <c r="T802" s="10" t="str">
        <v/>
      </c>
      <c r="U802" s="41"/>
      <c r="V802" s="98" t="str">
        <v/>
      </c>
      <c r="W802" s="98" t="str">
        <v/>
      </c>
      <c r="X802" s="98" t="str">
        <v/>
      </c>
      <c r="Y802" s="98" t="str">
        <v/>
      </c>
      <c r="Z802" s="98" t="str">
        <v/>
      </c>
      <c r="AA802" s="102">
        <v>39.9</v>
      </c>
      <c r="AB802" s="41"/>
    </row>
    <row r="803" spans="1:28" ht="12.75" customHeight="1" x14ac:dyDescent="0.2">
      <c r="A803" s="6">
        <v>29037</v>
      </c>
      <c r="B803" s="7">
        <v>8.3557951482479798E-2</v>
      </c>
      <c r="C803" s="7" t="str">
        <v/>
      </c>
      <c r="D803" s="7">
        <v>8.6994229372055587E-2</v>
      </c>
      <c r="E803" s="7">
        <v>8.8564233840201068E-2</v>
      </c>
      <c r="F803" s="7">
        <v>7.3386394775418529E-2</v>
      </c>
      <c r="G803" s="7">
        <v>4.948619715364333E-2</v>
      </c>
      <c r="H803" s="7">
        <v>0.11263318112633169</v>
      </c>
      <c r="I803" s="8">
        <v>40.200000000000003</v>
      </c>
      <c r="J803" s="8" t="str">
        <v/>
      </c>
      <c r="K803" s="41"/>
      <c r="L803" s="9">
        <v>7.7540106951871524E-2</v>
      </c>
      <c r="M803" s="9" t="str">
        <v/>
      </c>
      <c r="N803" s="9">
        <v>6.9965356015208258E-2</v>
      </c>
      <c r="O803" s="9">
        <v>7.786670132305451E-2</v>
      </c>
      <c r="P803" s="9">
        <v>6.2400426893016059E-2</v>
      </c>
      <c r="Q803" s="9" t="str">
        <v/>
      </c>
      <c r="R803" s="20">
        <v>9.5890410958904049E-2</v>
      </c>
      <c r="S803" s="10">
        <v>40.299999999999997</v>
      </c>
      <c r="T803" s="10" t="str">
        <v/>
      </c>
      <c r="U803" s="41"/>
      <c r="V803" s="98" t="str">
        <v/>
      </c>
      <c r="W803" s="98" t="str">
        <v/>
      </c>
      <c r="X803" s="98" t="str">
        <v/>
      </c>
      <c r="Y803" s="98" t="str">
        <v/>
      </c>
      <c r="Z803" s="98" t="str">
        <v/>
      </c>
      <c r="AA803" s="102">
        <v>40.299999999999997</v>
      </c>
      <c r="AB803" s="41"/>
    </row>
    <row r="804" spans="1:28" ht="12.75" customHeight="1" x14ac:dyDescent="0.2">
      <c r="A804" s="6">
        <v>29068</v>
      </c>
      <c r="B804" s="7">
        <v>8.3333333333333259E-2</v>
      </c>
      <c r="C804" s="7" t="str">
        <v/>
      </c>
      <c r="D804" s="7">
        <v>8.7894804953318584E-2</v>
      </c>
      <c r="E804" s="7">
        <v>8.6637483454314435E-2</v>
      </c>
      <c r="F804" s="7">
        <v>7.3112359791533077E-2</v>
      </c>
      <c r="G804" s="7">
        <v>4.961657627479088E-2</v>
      </c>
      <c r="H804" s="7">
        <v>0.11818181818181817</v>
      </c>
      <c r="I804" s="8">
        <v>40.299999999999997</v>
      </c>
      <c r="J804" s="8" t="str">
        <v/>
      </c>
      <c r="K804" s="41"/>
      <c r="L804" s="9">
        <v>8.2666666666666666E-2</v>
      </c>
      <c r="M804" s="9" t="str">
        <v/>
      </c>
      <c r="N804" s="9">
        <v>6.9373251107157863E-2</v>
      </c>
      <c r="O804" s="9">
        <v>7.7914629089272713E-2</v>
      </c>
      <c r="P804" s="9">
        <v>6.3188658808315479E-2</v>
      </c>
      <c r="Q804" s="9" t="str">
        <v/>
      </c>
      <c r="R804" s="20">
        <v>9.9848714069591615E-2</v>
      </c>
      <c r="S804" s="10">
        <v>40.6</v>
      </c>
      <c r="T804" s="10" t="str">
        <v/>
      </c>
      <c r="U804" s="41"/>
      <c r="V804" s="98" t="str">
        <v/>
      </c>
      <c r="W804" s="98" t="str">
        <v/>
      </c>
      <c r="X804" s="98" t="str">
        <v/>
      </c>
      <c r="Y804" s="98" t="str">
        <v/>
      </c>
      <c r="Z804" s="98" t="str">
        <v/>
      </c>
      <c r="AA804" s="102">
        <v>40.4</v>
      </c>
      <c r="AB804" s="41"/>
    </row>
    <row r="805" spans="1:28" ht="12.75" customHeight="1" x14ac:dyDescent="0.2">
      <c r="A805" s="6">
        <v>29099</v>
      </c>
      <c r="B805" s="7">
        <v>9.7035040431266983E-2</v>
      </c>
      <c r="C805" s="7" t="str">
        <v/>
      </c>
      <c r="D805" s="7">
        <v>8.9167361218513319E-2</v>
      </c>
      <c r="E805" s="7">
        <v>8.7156140118144654E-2</v>
      </c>
      <c r="F805" s="7">
        <v>7.4172756036704257E-2</v>
      </c>
      <c r="G805" s="7">
        <v>4.9453343570530439E-2</v>
      </c>
      <c r="H805" s="7">
        <v>0.12180451127819536</v>
      </c>
      <c r="I805" s="8">
        <v>40.700000000000003</v>
      </c>
      <c r="J805" s="8" t="str">
        <v/>
      </c>
      <c r="K805" s="41"/>
      <c r="L805" s="9">
        <v>8.4880636604774518E-2</v>
      </c>
      <c r="M805" s="9" t="str">
        <v/>
      </c>
      <c r="N805" s="9">
        <v>6.9856707222226699E-2</v>
      </c>
      <c r="O805" s="9">
        <v>7.7961866268193347E-2</v>
      </c>
      <c r="P805" s="9">
        <v>6.3971666110032022E-2</v>
      </c>
      <c r="Q805" s="9" t="str">
        <v/>
      </c>
      <c r="R805" s="20">
        <v>9.8802395209580895E-2</v>
      </c>
      <c r="S805" s="10">
        <v>40.9</v>
      </c>
      <c r="T805" s="10" t="str">
        <v/>
      </c>
      <c r="U805" s="41"/>
      <c r="V805" s="98">
        <v>9.4086021505376261E-2</v>
      </c>
      <c r="W805" s="98" t="str">
        <v/>
      </c>
      <c r="X805" s="98" t="str">
        <v/>
      </c>
      <c r="Y805" s="98" t="str">
        <v/>
      </c>
      <c r="Z805" s="98" t="str">
        <v/>
      </c>
      <c r="AA805" s="102">
        <v>40.700000000000003</v>
      </c>
      <c r="AB805" s="41"/>
    </row>
    <row r="806" spans="1:28" ht="12.75" customHeight="1" x14ac:dyDescent="0.2">
      <c r="A806" s="6">
        <v>29129</v>
      </c>
      <c r="B806" s="7">
        <v>9.0425531914893664E-2</v>
      </c>
      <c r="C806" s="7" t="str">
        <v/>
      </c>
      <c r="D806" s="7">
        <v>8.9535866789983487E-2</v>
      </c>
      <c r="E806" s="7">
        <v>8.6332851627619833E-2</v>
      </c>
      <c r="F806" s="7">
        <v>7.496191548622666E-2</v>
      </c>
      <c r="G806" s="7">
        <v>4.9838772247546848E-2</v>
      </c>
      <c r="H806" s="7">
        <v>0.12071535022354718</v>
      </c>
      <c r="I806" s="8">
        <v>41</v>
      </c>
      <c r="J806" s="8" t="str">
        <v/>
      </c>
      <c r="K806" s="41"/>
      <c r="L806" s="9">
        <v>7.8534031413612482E-2</v>
      </c>
      <c r="M806" s="9" t="str">
        <v/>
      </c>
      <c r="N806" s="9">
        <v>6.927424181984243E-2</v>
      </c>
      <c r="O806" s="9">
        <v>7.7248195310283041E-2</v>
      </c>
      <c r="P806" s="9">
        <v>6.3786376449181281E-2</v>
      </c>
      <c r="Q806" s="9" t="str">
        <v/>
      </c>
      <c r="R806" s="20">
        <v>0.10104011887072795</v>
      </c>
      <c r="S806" s="10">
        <v>41.2</v>
      </c>
      <c r="T806" s="10" t="str">
        <v/>
      </c>
      <c r="U806" s="41"/>
      <c r="V806" s="98">
        <v>9.0425531914893664E-2</v>
      </c>
      <c r="W806" s="98" t="str">
        <v/>
      </c>
      <c r="X806" s="98" t="str">
        <v/>
      </c>
      <c r="Y806" s="98" t="str">
        <v/>
      </c>
      <c r="Z806" s="98" t="str">
        <v/>
      </c>
      <c r="AA806" s="102">
        <v>41</v>
      </c>
      <c r="AB806" s="41"/>
    </row>
    <row r="807" spans="1:28" ht="12.75" customHeight="1" x14ac:dyDescent="0.2">
      <c r="A807" s="6">
        <v>29160</v>
      </c>
      <c r="B807" s="7">
        <v>9.5238095238095344E-2</v>
      </c>
      <c r="C807" s="7" t="str">
        <v/>
      </c>
      <c r="D807" s="7">
        <v>9.1920635988162358E-2</v>
      </c>
      <c r="E807" s="7">
        <v>8.6844817467397251E-2</v>
      </c>
      <c r="F807" s="7">
        <v>7.6006082828640409E-2</v>
      </c>
      <c r="G807" s="7">
        <v>5.034853044137666E-2</v>
      </c>
      <c r="H807" s="7">
        <v>0.12611275964391688</v>
      </c>
      <c r="I807" s="8">
        <v>41.4</v>
      </c>
      <c r="J807" s="8" t="str">
        <v/>
      </c>
      <c r="K807" s="41"/>
      <c r="L807" s="9">
        <v>8.3116883116883145E-2</v>
      </c>
      <c r="M807" s="9" t="str">
        <v/>
      </c>
      <c r="N807" s="9">
        <v>7.1466964958414314E-2</v>
      </c>
      <c r="O807" s="9">
        <v>7.7583248939296467E-2</v>
      </c>
      <c r="P807" s="9">
        <v>6.5070382670883831E-2</v>
      </c>
      <c r="Q807" s="9" t="str">
        <v/>
      </c>
      <c r="R807" s="20">
        <v>0.10619469026548667</v>
      </c>
      <c r="S807" s="10">
        <v>41.7</v>
      </c>
      <c r="T807" s="10" t="str">
        <v/>
      </c>
      <c r="U807" s="41"/>
      <c r="V807" s="98">
        <v>8.9709762532981463E-2</v>
      </c>
      <c r="W807" s="98" t="str">
        <v/>
      </c>
      <c r="X807" s="98" t="str">
        <v/>
      </c>
      <c r="Y807" s="98" t="str">
        <v/>
      </c>
      <c r="Z807" s="98" t="str">
        <v/>
      </c>
      <c r="AA807" s="102">
        <v>41.3</v>
      </c>
      <c r="AB807" s="41"/>
    </row>
    <row r="808" spans="1:28" ht="12.75" customHeight="1" x14ac:dyDescent="0.2">
      <c r="A808" s="6">
        <v>29190</v>
      </c>
      <c r="B808" s="7">
        <v>9.7625329815303585E-2</v>
      </c>
      <c r="C808" s="7" t="str">
        <v/>
      </c>
      <c r="D808" s="7">
        <v>9.2532124893506484E-2</v>
      </c>
      <c r="E808" s="7">
        <v>8.5517551127459512E-2</v>
      </c>
      <c r="F808" s="7">
        <v>7.5448770309571422E-2</v>
      </c>
      <c r="G808" s="7">
        <v>5.0601657458730687E-2</v>
      </c>
      <c r="H808" s="7">
        <v>0.13293943870014768</v>
      </c>
      <c r="I808" s="8">
        <v>41.6</v>
      </c>
      <c r="J808" s="8" t="str">
        <v/>
      </c>
      <c r="K808" s="41"/>
      <c r="L808" s="9">
        <v>8.5492227979274471E-2</v>
      </c>
      <c r="M808" s="9" t="str">
        <v/>
      </c>
      <c r="N808" s="9">
        <v>7.2124042709515779E-2</v>
      </c>
      <c r="O808" s="9">
        <v>7.7117882149017714E-2</v>
      </c>
      <c r="P808" s="9">
        <v>6.5101303022003121E-2</v>
      </c>
      <c r="Q808" s="9" t="str">
        <v/>
      </c>
      <c r="R808" s="20">
        <v>0.1132352941176471</v>
      </c>
      <c r="S808" s="10">
        <v>41.9</v>
      </c>
      <c r="T808" s="10" t="str">
        <v/>
      </c>
      <c r="U808" s="41"/>
      <c r="V808" s="98">
        <v>9.473684210526323E-2</v>
      </c>
      <c r="W808" s="98" t="str">
        <v/>
      </c>
      <c r="X808" s="98" t="str">
        <v/>
      </c>
      <c r="Y808" s="98" t="str">
        <v/>
      </c>
      <c r="Z808" s="98" t="str">
        <v/>
      </c>
      <c r="AA808" s="102">
        <v>41.6</v>
      </c>
      <c r="AB808" s="41"/>
    </row>
    <row r="809" spans="1:28" ht="12.75" customHeight="1" x14ac:dyDescent="0.2">
      <c r="A809" s="6">
        <v>29221</v>
      </c>
      <c r="B809" s="7">
        <v>9.7112860892388353E-2</v>
      </c>
      <c r="C809" s="7" t="str">
        <v/>
      </c>
      <c r="D809" s="7">
        <v>9.0871184662753679E-2</v>
      </c>
      <c r="E809" s="7">
        <v>8.6559316530262942E-2</v>
      </c>
      <c r="F809" s="7">
        <v>7.5430851645616359E-2</v>
      </c>
      <c r="G809" s="7">
        <v>5.0853630996709587E-2</v>
      </c>
      <c r="H809" s="7">
        <v>0.13909224011713039</v>
      </c>
      <c r="I809" s="8">
        <v>41.8</v>
      </c>
      <c r="J809" s="8" t="str">
        <v/>
      </c>
      <c r="K809" s="41"/>
      <c r="L809" s="9">
        <v>8.5271317829457294E-2</v>
      </c>
      <c r="M809" s="9" t="str">
        <v/>
      </c>
      <c r="N809" s="9">
        <v>7.0880625788266594E-2</v>
      </c>
      <c r="O809" s="9">
        <v>7.7631529441302138E-2</v>
      </c>
      <c r="P809" s="9">
        <v>6.5355231214255793E-2</v>
      </c>
      <c r="Q809" s="9" t="str">
        <v/>
      </c>
      <c r="R809" s="20">
        <v>0.11988304093567237</v>
      </c>
      <c r="S809" s="10">
        <v>42</v>
      </c>
      <c r="T809" s="10" t="str">
        <v/>
      </c>
      <c r="U809" s="41"/>
      <c r="V809" s="98">
        <v>9.4240837696334845E-2</v>
      </c>
      <c r="W809" s="98" t="str">
        <v/>
      </c>
      <c r="X809" s="98" t="str">
        <v/>
      </c>
      <c r="Y809" s="98" t="str">
        <v/>
      </c>
      <c r="Z809" s="98" t="str">
        <v/>
      </c>
      <c r="AA809" s="102">
        <v>41.8</v>
      </c>
      <c r="AB809" s="41"/>
    </row>
    <row r="810" spans="1:28" ht="12.75" customHeight="1" x14ac:dyDescent="0.2">
      <c r="A810" s="6">
        <v>29252</v>
      </c>
      <c r="B810" s="7">
        <v>9.5854922279792643E-2</v>
      </c>
      <c r="C810" s="7" t="str">
        <v/>
      </c>
      <c r="D810" s="7">
        <v>9.294536436161871E-2</v>
      </c>
      <c r="E810" s="7">
        <v>8.6794001831422829E-2</v>
      </c>
      <c r="F810" s="7">
        <v>7.6710379787930716E-2</v>
      </c>
      <c r="G810" s="7">
        <v>5.1478588466442377E-2</v>
      </c>
      <c r="H810" s="7">
        <v>0.14182344428364702</v>
      </c>
      <c r="I810" s="8">
        <v>42.3</v>
      </c>
      <c r="J810" s="8" t="str">
        <v/>
      </c>
      <c r="K810" s="41"/>
      <c r="L810" s="9">
        <v>8.9974293059126076E-2</v>
      </c>
      <c r="M810" s="9" t="str">
        <v/>
      </c>
      <c r="N810" s="9">
        <v>7.218354565351115E-2</v>
      </c>
      <c r="O810" s="9">
        <v>7.6712232892579335E-2</v>
      </c>
      <c r="P810" s="9">
        <v>6.5888517787053402E-2</v>
      </c>
      <c r="Q810" s="9" t="str">
        <v/>
      </c>
      <c r="R810" s="20">
        <v>0.12028985507246381</v>
      </c>
      <c r="S810" s="10">
        <v>42.4</v>
      </c>
      <c r="T810" s="10" t="str">
        <v/>
      </c>
      <c r="U810" s="41"/>
      <c r="V810" s="98">
        <v>8.5271317829457294E-2</v>
      </c>
      <c r="W810" s="98" t="str">
        <v/>
      </c>
      <c r="X810" s="98" t="str">
        <v/>
      </c>
      <c r="Y810" s="98" t="str">
        <v/>
      </c>
      <c r="Z810" s="98" t="str">
        <v/>
      </c>
      <c r="AA810" s="102">
        <v>42</v>
      </c>
      <c r="AB810" s="41"/>
    </row>
    <row r="811" spans="1:28" ht="12.75" customHeight="1" x14ac:dyDescent="0.2">
      <c r="A811" s="6">
        <v>29281</v>
      </c>
      <c r="B811" s="7">
        <v>9.2307692307692424E-2</v>
      </c>
      <c r="C811" s="7" t="str">
        <v/>
      </c>
      <c r="D811" s="7">
        <v>9.1051502718828781E-2</v>
      </c>
      <c r="E811" s="7">
        <v>8.7552706572455063E-2</v>
      </c>
      <c r="F811" s="7">
        <v>7.7471577962468618E-2</v>
      </c>
      <c r="G811" s="7">
        <v>5.219066374268122E-2</v>
      </c>
      <c r="H811" s="7">
        <v>0.14756446991404015</v>
      </c>
      <c r="I811" s="8">
        <v>42.6</v>
      </c>
      <c r="J811" s="8" t="str">
        <v/>
      </c>
      <c r="K811" s="41"/>
      <c r="L811" s="9">
        <v>9.183673469387732E-2</v>
      </c>
      <c r="M811" s="9" t="str">
        <v/>
      </c>
      <c r="N811" s="9">
        <v>7.3468298407851185E-2</v>
      </c>
      <c r="O811" s="9">
        <v>7.7269466443813828E-2</v>
      </c>
      <c r="P811" s="9">
        <v>6.6414705176600641E-2</v>
      </c>
      <c r="Q811" s="9" t="str">
        <v/>
      </c>
      <c r="R811" s="20">
        <v>0.125</v>
      </c>
      <c r="S811" s="10">
        <v>42.8</v>
      </c>
      <c r="T811" s="10" t="str">
        <v/>
      </c>
      <c r="U811" s="41"/>
      <c r="V811" s="98">
        <v>8.4398976982097196E-2</v>
      </c>
      <c r="W811" s="98" t="str">
        <v/>
      </c>
      <c r="X811" s="98" t="str">
        <v/>
      </c>
      <c r="Y811" s="98" t="str">
        <v/>
      </c>
      <c r="Z811" s="98" t="str">
        <v/>
      </c>
      <c r="AA811" s="102">
        <v>42.4</v>
      </c>
      <c r="AB811" s="41"/>
    </row>
    <row r="812" spans="1:28" ht="12.75" customHeight="1" x14ac:dyDescent="0.2">
      <c r="A812" s="6">
        <v>29312</v>
      </c>
      <c r="B812" s="7">
        <v>9.1603053435114656E-2</v>
      </c>
      <c r="C812" s="7" t="str">
        <v/>
      </c>
      <c r="D812" s="7">
        <v>9.1392883061105934E-2</v>
      </c>
      <c r="E812" s="7">
        <v>8.7530978550010019E-2</v>
      </c>
      <c r="F812" s="7">
        <v>7.7695638953489299E-2</v>
      </c>
      <c r="G812" s="7">
        <v>5.2219339388417385E-2</v>
      </c>
      <c r="H812" s="7">
        <v>0.14730878186968854</v>
      </c>
      <c r="I812" s="8">
        <v>42.9</v>
      </c>
      <c r="J812" s="8" t="str">
        <v/>
      </c>
      <c r="K812" s="41"/>
      <c r="L812" s="9">
        <v>9.1139240506329156E-2</v>
      </c>
      <c r="M812" s="9" t="str">
        <v/>
      </c>
      <c r="N812" s="9">
        <v>7.3905356871113437E-2</v>
      </c>
      <c r="O812" s="9">
        <v>7.804555149569925E-2</v>
      </c>
      <c r="P812" s="9">
        <v>6.668670733020754E-2</v>
      </c>
      <c r="Q812" s="9" t="str">
        <v/>
      </c>
      <c r="R812" s="20">
        <v>0.12962962962962954</v>
      </c>
      <c r="S812" s="10">
        <v>43.1</v>
      </c>
      <c r="T812" s="10" t="str">
        <v/>
      </c>
      <c r="U812" s="41"/>
      <c r="V812" s="98">
        <v>8.6294416243654748E-2</v>
      </c>
      <c r="W812" s="98" t="str">
        <v/>
      </c>
      <c r="X812" s="98" t="str">
        <v/>
      </c>
      <c r="Y812" s="98" t="str">
        <v/>
      </c>
      <c r="Z812" s="98" t="str">
        <v/>
      </c>
      <c r="AA812" s="102">
        <v>42.8</v>
      </c>
      <c r="AB812" s="41"/>
    </row>
    <row r="813" spans="1:28" ht="12.75" customHeight="1" x14ac:dyDescent="0.2">
      <c r="A813" s="6">
        <v>29342</v>
      </c>
      <c r="B813" s="7">
        <v>9.3198992443324746E-2</v>
      </c>
      <c r="C813" s="7" t="str">
        <v/>
      </c>
      <c r="D813" s="7">
        <v>9.1225285871268547E-2</v>
      </c>
      <c r="E813" s="7">
        <v>8.7749704292699127E-2</v>
      </c>
      <c r="F813" s="7">
        <v>7.8945154992942079E-2</v>
      </c>
      <c r="G813" s="7">
        <v>5.2829151667198149E-2</v>
      </c>
      <c r="H813" s="7">
        <v>0.14405594405594391</v>
      </c>
      <c r="I813" s="8">
        <v>43.4</v>
      </c>
      <c r="J813" s="8" t="str">
        <v/>
      </c>
      <c r="K813" s="41"/>
      <c r="L813" s="9">
        <v>9.2731829573934998E-2</v>
      </c>
      <c r="M813" s="9" t="str">
        <v/>
      </c>
      <c r="N813" s="9">
        <v>7.598482981492527E-2</v>
      </c>
      <c r="O813" s="9">
        <v>7.8358237413198806E-2</v>
      </c>
      <c r="P813" s="9">
        <v>6.7917749940140659E-2</v>
      </c>
      <c r="Q813" s="9" t="str">
        <v/>
      </c>
      <c r="R813" s="20">
        <v>0.13276836158192107</v>
      </c>
      <c r="S813" s="10">
        <v>43.6</v>
      </c>
      <c r="T813" s="10" t="str">
        <v/>
      </c>
      <c r="U813" s="41"/>
      <c r="V813" s="98">
        <v>9.0680100755667459E-2</v>
      </c>
      <c r="W813" s="98" t="str">
        <v/>
      </c>
      <c r="X813" s="98" t="str">
        <v/>
      </c>
      <c r="Y813" s="98" t="str">
        <v/>
      </c>
      <c r="Z813" s="98" t="str">
        <v/>
      </c>
      <c r="AA813" s="102">
        <v>43.3</v>
      </c>
      <c r="AB813" s="41"/>
    </row>
    <row r="814" spans="1:28" ht="12.75" customHeight="1" x14ac:dyDescent="0.2">
      <c r="A814" s="6">
        <v>29373</v>
      </c>
      <c r="B814" s="7">
        <v>0.10025062656641603</v>
      </c>
      <c r="C814" s="7" t="str">
        <v/>
      </c>
      <c r="D814" s="7">
        <v>9.4308832102973028E-2</v>
      </c>
      <c r="E814" s="7">
        <v>8.796370291712674E-2</v>
      </c>
      <c r="F814" s="7">
        <v>8.0181781745297664E-2</v>
      </c>
      <c r="G814" s="7">
        <v>5.3432325908580491E-2</v>
      </c>
      <c r="H814" s="7">
        <v>0.14384508990318134</v>
      </c>
      <c r="I814" s="8">
        <v>43.9</v>
      </c>
      <c r="J814" s="8" t="str">
        <v/>
      </c>
      <c r="K814" s="41"/>
      <c r="L814" s="9">
        <v>9.4527363184079505E-2</v>
      </c>
      <c r="M814" s="9" t="str">
        <v/>
      </c>
      <c r="N814" s="9">
        <v>7.7217345015941907E-2</v>
      </c>
      <c r="O814" s="9">
        <v>7.8890170033169005E-2</v>
      </c>
      <c r="P814" s="9">
        <v>6.8893469539311969E-2</v>
      </c>
      <c r="Q814" s="9" t="str">
        <v/>
      </c>
      <c r="R814" s="20">
        <v>0.13585434173669442</v>
      </c>
      <c r="S814" s="10">
        <v>44</v>
      </c>
      <c r="T814" s="10" t="str">
        <v/>
      </c>
      <c r="U814" s="41"/>
      <c r="V814" s="98">
        <v>9.7744360902255689E-2</v>
      </c>
      <c r="W814" s="98" t="str">
        <v/>
      </c>
      <c r="X814" s="98" t="str">
        <v/>
      </c>
      <c r="Y814" s="98" t="str">
        <v/>
      </c>
      <c r="Z814" s="98" t="str">
        <v/>
      </c>
      <c r="AA814" s="102">
        <v>43.8</v>
      </c>
      <c r="AB814" s="41"/>
    </row>
    <row r="815" spans="1:28" ht="12.75" customHeight="1" x14ac:dyDescent="0.2">
      <c r="A815" s="6">
        <v>29403</v>
      </c>
      <c r="B815" s="7">
        <v>9.9502487562189046E-2</v>
      </c>
      <c r="C815" s="7" t="str">
        <v/>
      </c>
      <c r="D815" s="7">
        <v>9.2464978920447471E-2</v>
      </c>
      <c r="E815" s="7">
        <v>8.6445345261155992E-2</v>
      </c>
      <c r="F815" s="7">
        <v>7.9858474364154164E-2</v>
      </c>
      <c r="G815" s="7">
        <v>5.3791105401622019E-2</v>
      </c>
      <c r="H815" s="7">
        <v>0.13132694938440514</v>
      </c>
      <c r="I815" s="8">
        <v>44.2</v>
      </c>
      <c r="J815" s="8" t="str">
        <v/>
      </c>
      <c r="K815" s="41"/>
      <c r="L815" s="9">
        <v>9.9255583126550917E-2</v>
      </c>
      <c r="M815" s="9" t="str">
        <v/>
      </c>
      <c r="N815" s="9">
        <v>7.7622923873923222E-2</v>
      </c>
      <c r="O815" s="9">
        <v>7.9640969840143461E-2</v>
      </c>
      <c r="P815" s="9">
        <v>6.8678046520241676E-2</v>
      </c>
      <c r="Q815" s="9" t="str">
        <v/>
      </c>
      <c r="R815" s="20">
        <v>0.12361111111111112</v>
      </c>
      <c r="S815" s="10">
        <v>44.3</v>
      </c>
      <c r="T815" s="10" t="str">
        <v/>
      </c>
      <c r="U815" s="41"/>
      <c r="V815" s="98">
        <v>9.6774193548387233E-2</v>
      </c>
      <c r="W815" s="98" t="str">
        <v/>
      </c>
      <c r="X815" s="98" t="str">
        <v/>
      </c>
      <c r="Y815" s="98" t="str">
        <v/>
      </c>
      <c r="Z815" s="98" t="str">
        <v/>
      </c>
      <c r="AA815" s="102">
        <v>44.2</v>
      </c>
      <c r="AB815" s="41"/>
    </row>
    <row r="816" spans="1:28" ht="12.75" customHeight="1" x14ac:dyDescent="0.2">
      <c r="A816" s="6">
        <v>29434</v>
      </c>
      <c r="B816" s="7">
        <v>0.1091811414392061</v>
      </c>
      <c r="C816" s="7" t="str">
        <v/>
      </c>
      <c r="D816" s="7">
        <v>9.6568942998705998E-2</v>
      </c>
      <c r="E816" s="7">
        <v>8.6668558494391146E-2</v>
      </c>
      <c r="F816" s="7">
        <v>8.1073859567691642E-2</v>
      </c>
      <c r="G816" s="7">
        <v>5.438396176864102E-2</v>
      </c>
      <c r="H816" s="7">
        <v>0.12872628726287272</v>
      </c>
      <c r="I816" s="8">
        <v>44.7</v>
      </c>
      <c r="J816" s="8" t="str">
        <v/>
      </c>
      <c r="K816" s="41"/>
      <c r="L816" s="9">
        <v>0.10098522167487678</v>
      </c>
      <c r="M816" s="9" t="str">
        <v/>
      </c>
      <c r="N816" s="9">
        <v>7.882874210015256E-2</v>
      </c>
      <c r="O816" s="9">
        <v>7.9447529617706625E-2</v>
      </c>
      <c r="P816" s="9">
        <v>7.0109369475350292E-2</v>
      </c>
      <c r="Q816" s="9" t="str">
        <v/>
      </c>
      <c r="R816" s="20">
        <v>0.11829436038514429</v>
      </c>
      <c r="S816" s="10">
        <v>44.7</v>
      </c>
      <c r="T816" s="10" t="str">
        <v/>
      </c>
      <c r="U816" s="41"/>
      <c r="V816" s="98">
        <v>0.10148514851485158</v>
      </c>
      <c r="W816" s="98" t="str">
        <v/>
      </c>
      <c r="X816" s="98" t="str">
        <v/>
      </c>
      <c r="Y816" s="98" t="str">
        <v/>
      </c>
      <c r="Z816" s="98" t="str">
        <v/>
      </c>
      <c r="AA816" s="102">
        <v>44.5</v>
      </c>
      <c r="AB816" s="41"/>
    </row>
    <row r="817" spans="1:28" ht="12.75" customHeight="1" x14ac:dyDescent="0.2">
      <c r="A817" s="6">
        <v>29465</v>
      </c>
      <c r="B817" s="7">
        <v>0.10565110565110558</v>
      </c>
      <c r="C817" s="7" t="str">
        <v/>
      </c>
      <c r="D817" s="7">
        <v>9.5793708422174939E-2</v>
      </c>
      <c r="E817" s="7">
        <v>8.7387059971733683E-2</v>
      </c>
      <c r="F817" s="7">
        <v>8.2326357110743764E-2</v>
      </c>
      <c r="G817" s="7">
        <v>5.4736658836348928E-2</v>
      </c>
      <c r="H817" s="7">
        <v>0.12600536193029499</v>
      </c>
      <c r="I817" s="8">
        <v>45</v>
      </c>
      <c r="J817" s="8" t="str">
        <v/>
      </c>
      <c r="K817" s="41"/>
      <c r="L817" s="9">
        <v>9.7799511002444994E-2</v>
      </c>
      <c r="M817" s="9" t="str">
        <v/>
      </c>
      <c r="N817" s="9">
        <v>7.9425586528724335E-2</v>
      </c>
      <c r="O817" s="9">
        <v>7.9704677688395176E-2</v>
      </c>
      <c r="P817" s="9">
        <v>7.0116719188911603E-2</v>
      </c>
      <c r="Q817" s="9" t="str">
        <v/>
      </c>
      <c r="R817" s="20">
        <v>0.11989100817438691</v>
      </c>
      <c r="S817" s="10">
        <v>44.9</v>
      </c>
      <c r="T817" s="10" t="str">
        <v/>
      </c>
      <c r="U817" s="41"/>
      <c r="V817" s="98">
        <v>0.10565110565110558</v>
      </c>
      <c r="W817" s="98" t="str">
        <v/>
      </c>
      <c r="X817" s="98" t="str">
        <v/>
      </c>
      <c r="Y817" s="98" t="str">
        <v/>
      </c>
      <c r="Z817" s="98" t="str">
        <v/>
      </c>
      <c r="AA817" s="102">
        <v>45</v>
      </c>
      <c r="AB817" s="41"/>
    </row>
    <row r="818" spans="1:28" ht="12.75" customHeight="1" x14ac:dyDescent="0.2">
      <c r="A818" s="6">
        <v>29495</v>
      </c>
      <c r="B818" s="7">
        <v>0.10731707317073158</v>
      </c>
      <c r="C818" s="7" t="str">
        <v/>
      </c>
      <c r="D818" s="7">
        <v>9.5836056300885542E-2</v>
      </c>
      <c r="E818" s="7">
        <v>8.7847248858149429E-2</v>
      </c>
      <c r="F818" s="7">
        <v>8.3284598237928664E-2</v>
      </c>
      <c r="G818" s="7">
        <v>5.4527257804286355E-2</v>
      </c>
      <c r="H818" s="7">
        <v>0.12765957446808507</v>
      </c>
      <c r="I818" s="8">
        <v>45.4</v>
      </c>
      <c r="J818" s="8" t="str">
        <v/>
      </c>
      <c r="K818" s="41"/>
      <c r="L818" s="9">
        <v>9.7087378640776656E-2</v>
      </c>
      <c r="M818" s="9" t="str">
        <v/>
      </c>
      <c r="N818" s="9">
        <v>7.8810864121525048E-2</v>
      </c>
      <c r="O818" s="9">
        <v>7.7644729320401895E-2</v>
      </c>
      <c r="P818" s="9">
        <v>7.036104589421277E-2</v>
      </c>
      <c r="Q818" s="9" t="str">
        <v/>
      </c>
      <c r="R818" s="20">
        <v>0.12280701754385981</v>
      </c>
      <c r="S818" s="10">
        <v>45.2</v>
      </c>
      <c r="T818" s="10" t="str">
        <v/>
      </c>
      <c r="U818" s="41"/>
      <c r="V818" s="98">
        <v>0.11463414634146352</v>
      </c>
      <c r="W818" s="98" t="str">
        <v/>
      </c>
      <c r="X818" s="98" t="str">
        <v/>
      </c>
      <c r="Y818" s="98" t="str">
        <v/>
      </c>
      <c r="Z818" s="98" t="str">
        <v/>
      </c>
      <c r="AA818" s="102">
        <v>45.7</v>
      </c>
      <c r="AB818" s="41"/>
    </row>
    <row r="819" spans="1:28" ht="12.75" customHeight="1" x14ac:dyDescent="0.2">
      <c r="A819" s="6">
        <v>29526</v>
      </c>
      <c r="B819" s="7">
        <v>0.11111111111111116</v>
      </c>
      <c r="C819" s="7" t="str">
        <v/>
      </c>
      <c r="D819" s="7">
        <v>9.8523753857840068E-2</v>
      </c>
      <c r="E819" s="7">
        <v>8.8524647461449613E-2</v>
      </c>
      <c r="F819" s="7">
        <v>8.4707808240899407E-2</v>
      </c>
      <c r="G819" s="7">
        <v>5.5219744861078723E-2</v>
      </c>
      <c r="H819" s="7">
        <v>0.12648221343873511</v>
      </c>
      <c r="I819" s="8">
        <v>46</v>
      </c>
      <c r="J819" s="8" t="str">
        <v/>
      </c>
      <c r="K819" s="41"/>
      <c r="L819" s="9">
        <v>9.592326139088736E-2</v>
      </c>
      <c r="M819" s="9" t="str">
        <v/>
      </c>
      <c r="N819" s="9">
        <v>7.978309774329384E-2</v>
      </c>
      <c r="O819" s="9">
        <v>7.9325210333193397E-2</v>
      </c>
      <c r="P819" s="9">
        <v>7.1072419967798117E-2</v>
      </c>
      <c r="Q819" s="9" t="str">
        <v/>
      </c>
      <c r="R819" s="20">
        <v>0.12133333333333329</v>
      </c>
      <c r="S819" s="10">
        <v>45.7</v>
      </c>
      <c r="T819" s="10" t="str">
        <v/>
      </c>
      <c r="U819" s="41"/>
      <c r="V819" s="98">
        <v>0.12590799031476996</v>
      </c>
      <c r="W819" s="98" t="str">
        <v/>
      </c>
      <c r="X819" s="98" t="str">
        <v/>
      </c>
      <c r="Y819" s="98" t="str">
        <v/>
      </c>
      <c r="Z819" s="98" t="str">
        <v/>
      </c>
      <c r="AA819" s="102">
        <v>46.5</v>
      </c>
      <c r="AB819" s="41"/>
    </row>
    <row r="820" spans="1:28" ht="12.75" customHeight="1" x14ac:dyDescent="0.2">
      <c r="A820" s="6">
        <v>29556</v>
      </c>
      <c r="B820" s="7">
        <v>0.11057692307692313</v>
      </c>
      <c r="C820" s="7" t="str">
        <v/>
      </c>
      <c r="D820" s="7">
        <v>9.8008029929292251E-2</v>
      </c>
      <c r="E820" s="7">
        <v>8.8747088203857905E-2</v>
      </c>
      <c r="F820" s="7">
        <v>8.571188950969777E-2</v>
      </c>
      <c r="G820" s="7">
        <v>5.5448668040597227E-2</v>
      </c>
      <c r="H820" s="7">
        <v>0.12516297262059961</v>
      </c>
      <c r="I820" s="8">
        <v>46.2</v>
      </c>
      <c r="J820" s="8" t="str">
        <v/>
      </c>
      <c r="K820" s="41"/>
      <c r="L820" s="9">
        <v>9.5465393794749387E-2</v>
      </c>
      <c r="M820" s="9" t="str">
        <v/>
      </c>
      <c r="N820" s="9">
        <v>8.1355981390891285E-2</v>
      </c>
      <c r="O820" s="9">
        <v>7.8888608230485824E-2</v>
      </c>
      <c r="P820" s="9">
        <v>7.1540240061856997E-2</v>
      </c>
      <c r="Q820" s="9" t="str">
        <v/>
      </c>
      <c r="R820" s="20">
        <v>0.12153236459709382</v>
      </c>
      <c r="S820" s="10">
        <v>45.9</v>
      </c>
      <c r="T820" s="10" t="str">
        <v/>
      </c>
      <c r="U820" s="41"/>
      <c r="V820" s="98">
        <v>0.12259615384615397</v>
      </c>
      <c r="W820" s="98" t="str">
        <v/>
      </c>
      <c r="X820" s="98" t="str">
        <v/>
      </c>
      <c r="Y820" s="98" t="str">
        <v/>
      </c>
      <c r="Z820" s="98" t="str">
        <v/>
      </c>
      <c r="AA820" s="102">
        <v>46.7</v>
      </c>
      <c r="AB820" s="41"/>
    </row>
    <row r="821" spans="1:28" ht="12.75" customHeight="1" x14ac:dyDescent="0.2">
      <c r="A821" s="6">
        <v>29587</v>
      </c>
      <c r="B821" s="7">
        <v>0.12200956937799057</v>
      </c>
      <c r="C821" s="7" t="str">
        <v/>
      </c>
      <c r="D821" s="7">
        <v>0.10142579194794177</v>
      </c>
      <c r="E821" s="7">
        <v>9.1304743291711565E-2</v>
      </c>
      <c r="F821" s="7">
        <v>8.6811605879784537E-2</v>
      </c>
      <c r="G821" s="7">
        <v>5.6242551843105337E-2</v>
      </c>
      <c r="H821" s="7">
        <v>0.11825192802056561</v>
      </c>
      <c r="I821" s="8">
        <v>46.9</v>
      </c>
      <c r="J821" s="8" t="str">
        <v/>
      </c>
      <c r="K821" s="41"/>
      <c r="L821" s="9">
        <v>0.10238095238095224</v>
      </c>
      <c r="M821" s="9" t="str">
        <v/>
      </c>
      <c r="N821" s="9">
        <v>8.3494062604811292E-2</v>
      </c>
      <c r="O821" s="9">
        <v>7.8709108195665678E-2</v>
      </c>
      <c r="P821" s="9">
        <v>7.2470402300158554E-2</v>
      </c>
      <c r="Q821" s="9">
        <v>5.0453287064798902E-2</v>
      </c>
      <c r="R821" s="20">
        <v>0.11357702349869458</v>
      </c>
      <c r="S821" s="10">
        <v>46.3</v>
      </c>
      <c r="T821" s="10" t="str">
        <v/>
      </c>
      <c r="U821" s="41"/>
      <c r="V821" s="98">
        <v>0.12918660287081352</v>
      </c>
      <c r="W821" s="98" t="str">
        <v/>
      </c>
      <c r="X821" s="98" t="str">
        <v/>
      </c>
      <c r="Y821" s="98" t="str">
        <v/>
      </c>
      <c r="Z821" s="98" t="str">
        <v/>
      </c>
      <c r="AA821" s="102">
        <v>47.2</v>
      </c>
      <c r="AB821" s="41"/>
    </row>
    <row r="822" spans="1:28" ht="12.75" customHeight="1" x14ac:dyDescent="0.2">
      <c r="A822" s="6">
        <v>29618</v>
      </c>
      <c r="B822" s="7">
        <v>0.12056737588652489</v>
      </c>
      <c r="C822" s="7" t="str">
        <v/>
      </c>
      <c r="D822" s="7">
        <v>0.10219480540253811</v>
      </c>
      <c r="E822" s="7">
        <v>9.218372446444878E-2</v>
      </c>
      <c r="F822" s="7">
        <v>8.7432849247315758E-2</v>
      </c>
      <c r="G822" s="7">
        <v>5.6802749365325589E-2</v>
      </c>
      <c r="H822" s="7">
        <v>0.11406844106463887</v>
      </c>
      <c r="I822" s="8">
        <v>47.4</v>
      </c>
      <c r="J822" s="8" t="str">
        <v/>
      </c>
      <c r="K822" s="41"/>
      <c r="L822" s="9">
        <v>0.10141509433962281</v>
      </c>
      <c r="M822" s="9" t="str">
        <v/>
      </c>
      <c r="N822" s="9">
        <v>8.4622472419230821E-2</v>
      </c>
      <c r="O822" s="9">
        <v>7.9886102555213556E-2</v>
      </c>
      <c r="P822" s="9">
        <v>7.2927779944532478E-2</v>
      </c>
      <c r="Q822" s="9">
        <v>5.0905194894381278E-2</v>
      </c>
      <c r="R822" s="20">
        <v>0.10866752910737398</v>
      </c>
      <c r="S822" s="10">
        <v>46.7</v>
      </c>
      <c r="T822" s="10" t="str">
        <v/>
      </c>
      <c r="U822" s="41"/>
      <c r="V822" s="98">
        <v>0.13571428571428568</v>
      </c>
      <c r="W822" s="98" t="str">
        <v/>
      </c>
      <c r="X822" s="98" t="str">
        <v/>
      </c>
      <c r="Y822" s="98" t="str">
        <v/>
      </c>
      <c r="Z822" s="98" t="str">
        <v/>
      </c>
      <c r="AA822" s="102">
        <v>47.7</v>
      </c>
      <c r="AB822" s="41"/>
    </row>
    <row r="823" spans="1:28" ht="12.75" customHeight="1" x14ac:dyDescent="0.2">
      <c r="A823" s="6">
        <v>29646</v>
      </c>
      <c r="B823" s="7">
        <v>0.12676056338028174</v>
      </c>
      <c r="C823" s="7" t="str">
        <v/>
      </c>
      <c r="D823" s="7">
        <v>0.10371685242543283</v>
      </c>
      <c r="E823" s="7">
        <v>9.4218270822189698E-2</v>
      </c>
      <c r="F823" s="7">
        <v>8.8801568005128173E-2</v>
      </c>
      <c r="G823" s="7">
        <v>5.7467623006921098E-2</v>
      </c>
      <c r="H823" s="7">
        <v>0.10486891385767794</v>
      </c>
      <c r="I823" s="8">
        <v>48</v>
      </c>
      <c r="J823" s="8" t="str">
        <v/>
      </c>
      <c r="K823" s="41"/>
      <c r="L823" s="9">
        <v>0.10280373831775713</v>
      </c>
      <c r="M823" s="9" t="str">
        <v/>
      </c>
      <c r="N823" s="9">
        <v>8.5521786397715127E-2</v>
      </c>
      <c r="O823" s="9">
        <v>8.0158265458520894E-2</v>
      </c>
      <c r="P823" s="9">
        <v>7.3607165398484664E-2</v>
      </c>
      <c r="Q823" s="9">
        <v>5.1464936628176083E-2</v>
      </c>
      <c r="R823" s="20">
        <v>9.9616858237547845E-2</v>
      </c>
      <c r="S823" s="10">
        <v>47.2</v>
      </c>
      <c r="T823" s="10" t="str">
        <v/>
      </c>
      <c r="U823" s="41"/>
      <c r="V823" s="98">
        <v>0.13443396226415105</v>
      </c>
      <c r="W823" s="98" t="str">
        <v/>
      </c>
      <c r="X823" s="98" t="str">
        <v/>
      </c>
      <c r="Y823" s="98" t="str">
        <v/>
      </c>
      <c r="Z823" s="98" t="str">
        <v/>
      </c>
      <c r="AA823" s="102">
        <v>48.1</v>
      </c>
      <c r="AB823" s="41"/>
    </row>
    <row r="824" spans="1:28" ht="12.75" customHeight="1" x14ac:dyDescent="0.2">
      <c r="A824" s="6">
        <v>29677</v>
      </c>
      <c r="B824" s="7">
        <v>0.12587412587412583</v>
      </c>
      <c r="C824" s="7" t="str">
        <v/>
      </c>
      <c r="D824" s="7">
        <v>0.10498072246439394</v>
      </c>
      <c r="E824" s="7">
        <v>9.486797060969665E-2</v>
      </c>
      <c r="F824" s="7">
        <v>8.842291989017026E-2</v>
      </c>
      <c r="G824" s="7">
        <v>5.7797104557277601E-2</v>
      </c>
      <c r="H824" s="7">
        <v>9.9999999999999867E-2</v>
      </c>
      <c r="I824" s="8">
        <v>48.3</v>
      </c>
      <c r="J824" s="8" t="str">
        <v/>
      </c>
      <c r="K824" s="41"/>
      <c r="L824" s="9">
        <v>0.10208816705336421</v>
      </c>
      <c r="M824" s="9" t="str">
        <v/>
      </c>
      <c r="N824" s="9">
        <v>8.880121539195307E-2</v>
      </c>
      <c r="O824" s="9">
        <v>8.0185187303563499E-2</v>
      </c>
      <c r="P824" s="9">
        <v>7.4287598939452026E-2</v>
      </c>
      <c r="Q824" s="9">
        <v>5.1798083941615225E-2</v>
      </c>
      <c r="R824" s="20">
        <v>9.4577553593947039E-2</v>
      </c>
      <c r="S824" s="10">
        <v>47.5</v>
      </c>
      <c r="T824" s="10" t="str">
        <v/>
      </c>
      <c r="U824" s="41"/>
      <c r="V824" s="98">
        <v>0.12850467289719636</v>
      </c>
      <c r="W824" s="98" t="str">
        <v/>
      </c>
      <c r="X824" s="98" t="str">
        <v/>
      </c>
      <c r="Y824" s="98" t="str">
        <v/>
      </c>
      <c r="Z824" s="98" t="str">
        <v/>
      </c>
      <c r="AA824" s="102">
        <v>48.3</v>
      </c>
      <c r="AB824" s="41"/>
    </row>
    <row r="825" spans="1:28" ht="12.75" customHeight="1" x14ac:dyDescent="0.2">
      <c r="A825" s="6">
        <v>29707</v>
      </c>
      <c r="B825" s="7">
        <v>0.12211981566820285</v>
      </c>
      <c r="C825" s="7" t="str">
        <v/>
      </c>
      <c r="D825" s="7">
        <v>0.10291178853017868</v>
      </c>
      <c r="E825" s="7">
        <v>9.5252104552385752E-2</v>
      </c>
      <c r="F825" s="7">
        <v>8.932096364455866E-2</v>
      </c>
      <c r="G825" s="7">
        <v>5.8233401973984966E-2</v>
      </c>
      <c r="H825" s="7">
        <v>9.7799511002444994E-2</v>
      </c>
      <c r="I825" s="8">
        <v>48.7</v>
      </c>
      <c r="J825" s="8" t="str">
        <v/>
      </c>
      <c r="K825" s="41"/>
      <c r="L825" s="9">
        <v>0.10321100917431192</v>
      </c>
      <c r="M825" s="9" t="str">
        <v/>
      </c>
      <c r="N825" s="9">
        <v>9.1392883061105934E-2</v>
      </c>
      <c r="O825" s="9">
        <v>8.1564298323768547E-2</v>
      </c>
      <c r="P825" s="9">
        <v>7.4714038478479461E-2</v>
      </c>
      <c r="Q825" s="9">
        <v>5.2155164850856695E-2</v>
      </c>
      <c r="R825" s="20">
        <v>9.4763092269326554E-2</v>
      </c>
      <c r="S825" s="10">
        <v>48.1</v>
      </c>
      <c r="T825" s="10" t="str">
        <v/>
      </c>
      <c r="U825" s="41"/>
      <c r="V825" s="98">
        <v>0.13163972286374137</v>
      </c>
      <c r="W825" s="98" t="str">
        <v/>
      </c>
      <c r="X825" s="98" t="str">
        <v/>
      </c>
      <c r="Y825" s="98" t="str">
        <v/>
      </c>
      <c r="Z825" s="98" t="str">
        <v/>
      </c>
      <c r="AA825" s="102">
        <v>49</v>
      </c>
      <c r="AB825" s="41"/>
    </row>
    <row r="826" spans="1:28" ht="12.75" customHeight="1" x14ac:dyDescent="0.2">
      <c r="A826" s="6">
        <v>29738</v>
      </c>
      <c r="B826" s="7">
        <v>0.1275626423690206</v>
      </c>
      <c r="C826" s="7" t="str">
        <v/>
      </c>
      <c r="D826" s="7">
        <v>0.10588008655862269</v>
      </c>
      <c r="E826" s="7">
        <v>9.7410122941826272E-2</v>
      </c>
      <c r="F826" s="7">
        <v>9.0571606355320355E-2</v>
      </c>
      <c r="G826" s="7">
        <v>5.9095876924875945E-2</v>
      </c>
      <c r="H826" s="7">
        <v>9.5525997581620281E-2</v>
      </c>
      <c r="I826" s="8">
        <v>49.5</v>
      </c>
      <c r="J826" s="8" t="str">
        <v/>
      </c>
      <c r="K826" s="41"/>
      <c r="L826" s="9">
        <v>0.1045454545454545</v>
      </c>
      <c r="M826" s="9" t="str">
        <v/>
      </c>
      <c r="N826" s="9">
        <v>9.4176676773871426E-2</v>
      </c>
      <c r="O826" s="9">
        <v>8.2474572055552864E-2</v>
      </c>
      <c r="P826" s="9">
        <v>7.5826013155565253E-2</v>
      </c>
      <c r="Q826" s="9">
        <v>5.3002757092776465E-2</v>
      </c>
      <c r="R826" s="20">
        <v>9.3711467324291142E-2</v>
      </c>
      <c r="S826" s="10">
        <v>48.6</v>
      </c>
      <c r="T826" s="10" t="str">
        <v/>
      </c>
      <c r="U826" s="41"/>
      <c r="V826" s="98">
        <v>0.13470319634703221</v>
      </c>
      <c r="W826" s="98" t="str">
        <v/>
      </c>
      <c r="X826" s="98" t="str">
        <v/>
      </c>
      <c r="Y826" s="98" t="str">
        <v/>
      </c>
      <c r="Z826" s="98" t="str">
        <v/>
      </c>
      <c r="AA826" s="102">
        <v>49.7</v>
      </c>
      <c r="AB826" s="41"/>
    </row>
    <row r="827" spans="1:28" ht="12.75" customHeight="1" x14ac:dyDescent="0.2">
      <c r="A827" s="6">
        <v>29768</v>
      </c>
      <c r="B827" s="7">
        <v>0.12895927601809953</v>
      </c>
      <c r="C827" s="7" t="str">
        <v/>
      </c>
      <c r="D827" s="7">
        <v>0.10384699236914874</v>
      </c>
      <c r="E827" s="7">
        <v>9.7769705428892184E-2</v>
      </c>
      <c r="F827" s="7">
        <v>9.0405730179606625E-2</v>
      </c>
      <c r="G827" s="7">
        <v>5.9522160515435019E-2</v>
      </c>
      <c r="H827" s="7">
        <v>0.10761789600967342</v>
      </c>
      <c r="I827" s="8">
        <v>49.9</v>
      </c>
      <c r="J827" s="8" t="str">
        <v/>
      </c>
      <c r="K827" s="41"/>
      <c r="L827" s="9">
        <v>0.10609480812641081</v>
      </c>
      <c r="M827" s="9" t="str">
        <v/>
      </c>
      <c r="N827" s="9">
        <v>9.4228845588470111E-2</v>
      </c>
      <c r="O827" s="9">
        <v>8.2929130851936206E-2</v>
      </c>
      <c r="P827" s="9">
        <v>7.6708204200106822E-2</v>
      </c>
      <c r="Q827" s="9">
        <v>5.3739794881758174E-2</v>
      </c>
      <c r="R827" s="20">
        <v>0.11124845488257096</v>
      </c>
      <c r="S827" s="10">
        <v>49</v>
      </c>
      <c r="T827" s="10" t="str">
        <v/>
      </c>
      <c r="U827" s="41"/>
      <c r="V827" s="98">
        <v>0.13574660633484159</v>
      </c>
      <c r="W827" s="98" t="str">
        <v/>
      </c>
      <c r="X827" s="98" t="str">
        <v/>
      </c>
      <c r="Y827" s="98" t="str">
        <v/>
      </c>
      <c r="Z827" s="98" t="str">
        <v/>
      </c>
      <c r="AA827" s="102">
        <v>50.2</v>
      </c>
      <c r="AB827" s="41"/>
    </row>
    <row r="828" spans="1:28" ht="12.75" customHeight="1" x14ac:dyDescent="0.2">
      <c r="A828" s="6">
        <v>29799</v>
      </c>
      <c r="B828" s="7">
        <v>0.12527964205816544</v>
      </c>
      <c r="C828" s="7" t="str">
        <v/>
      </c>
      <c r="D828" s="7">
        <v>0.10579600108850173</v>
      </c>
      <c r="E828" s="7">
        <v>9.9524040719535467E-2</v>
      </c>
      <c r="F828" s="7">
        <v>9.0242762728688808E-2</v>
      </c>
      <c r="G828" s="7">
        <v>5.9945210136464588E-2</v>
      </c>
      <c r="H828" s="7">
        <v>0.10804321728691479</v>
      </c>
      <c r="I828" s="8">
        <v>50.3</v>
      </c>
      <c r="J828" s="8" t="str">
        <v/>
      </c>
      <c r="K828" s="41"/>
      <c r="L828" s="9">
        <v>0.10738255033557031</v>
      </c>
      <c r="M828" s="9" t="str">
        <v/>
      </c>
      <c r="N828" s="9">
        <v>9.6961310486523677E-2</v>
      </c>
      <c r="O828" s="9">
        <v>8.3162018858604636E-2</v>
      </c>
      <c r="P828" s="9">
        <v>7.734235372334286E-2</v>
      </c>
      <c r="Q828" s="9">
        <v>5.4274828557987931E-2</v>
      </c>
      <c r="R828" s="20">
        <v>0.1156211562115621</v>
      </c>
      <c r="S828" s="10">
        <v>49.5</v>
      </c>
      <c r="T828" s="10" t="str">
        <v/>
      </c>
      <c r="U828" s="41"/>
      <c r="V828" s="98">
        <v>0.13932584269662929</v>
      </c>
      <c r="W828" s="98" t="str">
        <v/>
      </c>
      <c r="X828" s="98" t="str">
        <v/>
      </c>
      <c r="Y828" s="98" t="str">
        <v/>
      </c>
      <c r="Z828" s="98" t="str">
        <v/>
      </c>
      <c r="AA828" s="102">
        <v>50.7</v>
      </c>
      <c r="AB828" s="41"/>
    </row>
    <row r="829" spans="1:28" ht="12.75" customHeight="1" x14ac:dyDescent="0.2">
      <c r="A829" s="6">
        <v>29830</v>
      </c>
      <c r="B829" s="7">
        <v>0.12666666666666671</v>
      </c>
      <c r="C829" s="7" t="str">
        <v/>
      </c>
      <c r="D829" s="7">
        <v>0.10971472781811498</v>
      </c>
      <c r="E829" s="7">
        <v>9.986525071768737E-2</v>
      </c>
      <c r="F829" s="7">
        <v>9.1622680582890581E-2</v>
      </c>
      <c r="G829" s="7">
        <v>6.036507574909411E-2</v>
      </c>
      <c r="H829" s="7">
        <v>0.10952380952380958</v>
      </c>
      <c r="I829" s="8">
        <v>50.7</v>
      </c>
      <c r="J829" s="8" t="str">
        <v/>
      </c>
      <c r="K829" s="41"/>
      <c r="L829" s="9">
        <v>0.10913140311804015</v>
      </c>
      <c r="M829" s="9" t="str">
        <v/>
      </c>
      <c r="N829" s="9">
        <v>9.7225765971814093E-2</v>
      </c>
      <c r="O829" s="9">
        <v>8.316988056280028E-2</v>
      </c>
      <c r="P829" s="9">
        <v>7.7535864326813586E-2</v>
      </c>
      <c r="Q829" s="9">
        <v>5.3983967486925133E-2</v>
      </c>
      <c r="R829" s="20">
        <v>0.1180048661800488</v>
      </c>
      <c r="S829" s="10">
        <v>49.8</v>
      </c>
      <c r="T829" s="10" t="str">
        <v/>
      </c>
      <c r="U829" s="41"/>
      <c r="V829" s="98">
        <v>0.13111111111111118</v>
      </c>
      <c r="W829" s="98">
        <v>0.11017543689526987</v>
      </c>
      <c r="X829" s="98" t="str">
        <v/>
      </c>
      <c r="Y829" s="98" t="str">
        <v/>
      </c>
      <c r="Z829" s="98" t="str">
        <v/>
      </c>
      <c r="AA829" s="102">
        <v>50.9</v>
      </c>
      <c r="AB829" s="41"/>
    </row>
    <row r="830" spans="1:28" ht="12.75" customHeight="1" x14ac:dyDescent="0.2">
      <c r="A830" s="6">
        <v>29860</v>
      </c>
      <c r="B830" s="7">
        <v>0.12775330396475781</v>
      </c>
      <c r="C830" s="7" t="str">
        <v/>
      </c>
      <c r="D830" s="7">
        <v>0.10839367461184812</v>
      </c>
      <c r="E830" s="7">
        <v>0.10063201096408037</v>
      </c>
      <c r="F830" s="7">
        <v>9.2177964323663542E-2</v>
      </c>
      <c r="G830" s="7">
        <v>6.0885504493440656E-2</v>
      </c>
      <c r="H830" s="7">
        <v>0.10141509433962281</v>
      </c>
      <c r="I830" s="8">
        <v>51.2</v>
      </c>
      <c r="J830" s="8" t="str">
        <v/>
      </c>
      <c r="K830" s="41"/>
      <c r="L830" s="9">
        <v>0.11725663716814161</v>
      </c>
      <c r="M830" s="9" t="str">
        <v/>
      </c>
      <c r="N830" s="9">
        <v>9.7512154062971756E-2</v>
      </c>
      <c r="O830" s="9">
        <v>8.425715179216664E-2</v>
      </c>
      <c r="P830" s="9">
        <v>7.8584818696465275E-2</v>
      </c>
      <c r="Q830" s="9">
        <v>5.4719818212886295E-2</v>
      </c>
      <c r="R830" s="20">
        <v>0.109375</v>
      </c>
      <c r="S830" s="10">
        <v>50.5</v>
      </c>
      <c r="T830" s="10" t="str">
        <v/>
      </c>
      <c r="U830" s="41"/>
      <c r="V830" s="98">
        <v>0.12472647702406991</v>
      </c>
      <c r="W830" s="98">
        <v>0.1098350204159344</v>
      </c>
      <c r="X830" s="98" t="str">
        <v/>
      </c>
      <c r="Y830" s="98" t="str">
        <v/>
      </c>
      <c r="Z830" s="98" t="str">
        <v/>
      </c>
      <c r="AA830" s="102">
        <v>51.4</v>
      </c>
      <c r="AB830" s="41"/>
    </row>
    <row r="831" spans="1:28" ht="12.75" customHeight="1" x14ac:dyDescent="0.2">
      <c r="A831" s="6">
        <v>29891</v>
      </c>
      <c r="B831" s="7">
        <v>0.12173913043478257</v>
      </c>
      <c r="C831" s="7" t="str">
        <v/>
      </c>
      <c r="D831" s="7">
        <v>0.10930924885487037</v>
      </c>
      <c r="E831" s="7">
        <v>0.10165222600969726</v>
      </c>
      <c r="F831" s="7">
        <v>9.3028243360903984E-2</v>
      </c>
      <c r="G831" s="7">
        <v>6.1298382814603869E-2</v>
      </c>
      <c r="H831" s="7">
        <v>9.590643274853794E-2</v>
      </c>
      <c r="I831" s="8">
        <v>51.6</v>
      </c>
      <c r="J831" s="8" t="str">
        <v/>
      </c>
      <c r="K831" s="41"/>
      <c r="L831" s="9">
        <v>0.12035010940919033</v>
      </c>
      <c r="M831" s="9" t="str">
        <v/>
      </c>
      <c r="N831" s="9">
        <v>9.9688652894805774E-2</v>
      </c>
      <c r="O831" s="9">
        <v>8.5960559389999691E-2</v>
      </c>
      <c r="P831" s="9">
        <v>8.0070642144883353E-2</v>
      </c>
      <c r="Q831" s="9">
        <v>5.5446042092408998E-2</v>
      </c>
      <c r="R831" s="20">
        <v>0.10225921521997638</v>
      </c>
      <c r="S831" s="10">
        <v>51.2</v>
      </c>
      <c r="T831" s="10" t="str">
        <v/>
      </c>
      <c r="U831" s="41"/>
      <c r="V831" s="98">
        <v>0.11827956989247301</v>
      </c>
      <c r="W831" s="98">
        <v>0.11118928405336859</v>
      </c>
      <c r="X831" s="98" t="str">
        <v/>
      </c>
      <c r="Y831" s="98" t="str">
        <v/>
      </c>
      <c r="Z831" s="98" t="str">
        <v/>
      </c>
      <c r="AA831" s="102">
        <v>52</v>
      </c>
      <c r="AB831" s="41"/>
    </row>
    <row r="832" spans="1:28" ht="12.75" customHeight="1" x14ac:dyDescent="0.2">
      <c r="A832" s="6">
        <v>29921</v>
      </c>
      <c r="B832" s="7">
        <v>0.1212121212121211</v>
      </c>
      <c r="C832" s="7" t="str">
        <v/>
      </c>
      <c r="D832" s="7">
        <v>0.10976285208215386</v>
      </c>
      <c r="E832" s="7">
        <v>0.10181280501601142</v>
      </c>
      <c r="F832" s="7">
        <v>9.2936715449594587E-2</v>
      </c>
      <c r="G832" s="7">
        <v>6.1503683076364224E-2</v>
      </c>
      <c r="H832" s="7">
        <v>8.9223638470451894E-2</v>
      </c>
      <c r="I832" s="8">
        <v>51.8</v>
      </c>
      <c r="J832" s="8" t="str">
        <v/>
      </c>
      <c r="K832" s="41"/>
      <c r="L832" s="9">
        <v>0.11982570806100212</v>
      </c>
      <c r="M832" s="9" t="str">
        <v/>
      </c>
      <c r="N832" s="9">
        <v>0.10016697675037145</v>
      </c>
      <c r="O832" s="9">
        <v>8.6167591480196482E-2</v>
      </c>
      <c r="P832" s="9">
        <v>7.9584204693778249E-2</v>
      </c>
      <c r="Q832" s="9">
        <v>5.5651802376203818E-2</v>
      </c>
      <c r="R832" s="20">
        <v>9.540636042402828E-2</v>
      </c>
      <c r="S832" s="10">
        <v>51.4</v>
      </c>
      <c r="T832" s="10" t="str">
        <v/>
      </c>
      <c r="U832" s="41"/>
      <c r="V832" s="98">
        <v>0.11991434689507474</v>
      </c>
      <c r="W832" s="98">
        <v>0.11234463397109051</v>
      </c>
      <c r="X832" s="98" t="str">
        <v/>
      </c>
      <c r="Y832" s="98" t="str">
        <v/>
      </c>
      <c r="Z832" s="98" t="str">
        <v/>
      </c>
      <c r="AA832" s="102">
        <v>52.3</v>
      </c>
      <c r="AB832" s="41"/>
    </row>
    <row r="833" spans="1:28" ht="12.75" customHeight="1" x14ac:dyDescent="0.2">
      <c r="A833" s="6">
        <v>29952</v>
      </c>
      <c r="B833" s="7">
        <v>0.11300639658848621</v>
      </c>
      <c r="C833" s="7" t="str">
        <v/>
      </c>
      <c r="D833" s="7">
        <v>0.11066181893063121</v>
      </c>
      <c r="E833" s="7">
        <v>0.10144528016915366</v>
      </c>
      <c r="F833" s="7">
        <v>9.3265574523308858E-2</v>
      </c>
      <c r="G833" s="7">
        <v>6.1912034261315307E-2</v>
      </c>
      <c r="H833" s="7">
        <v>8.3908045977011403E-2</v>
      </c>
      <c r="I833" s="8">
        <v>52.2</v>
      </c>
      <c r="J833" s="8" t="str">
        <v/>
      </c>
      <c r="K833" s="41"/>
      <c r="L833" s="9">
        <v>0.11663066954643631</v>
      </c>
      <c r="M833" s="9" t="str">
        <v/>
      </c>
      <c r="N833" s="9">
        <v>0.10135296679660133</v>
      </c>
      <c r="O833" s="9">
        <v>8.6157705141066687E-2</v>
      </c>
      <c r="P833" s="9">
        <v>8.021266334636401E-2</v>
      </c>
      <c r="Q833" s="9">
        <v>5.5959021110669527E-2</v>
      </c>
      <c r="R833" s="20">
        <v>9.2614302461899278E-2</v>
      </c>
      <c r="S833" s="10">
        <v>51.7</v>
      </c>
      <c r="T833" s="10" t="str">
        <v/>
      </c>
      <c r="U833" s="41"/>
      <c r="V833" s="98">
        <v>0.11652542372881358</v>
      </c>
      <c r="W833" s="98">
        <v>0.11322363271725666</v>
      </c>
      <c r="X833" s="98" t="str">
        <v/>
      </c>
      <c r="Y833" s="98" t="str">
        <v/>
      </c>
      <c r="Z833" s="98" t="str">
        <v/>
      </c>
      <c r="AA833" s="102">
        <v>52.7</v>
      </c>
      <c r="AB833" s="41"/>
    </row>
    <row r="834" spans="1:28" ht="12.75" customHeight="1" x14ac:dyDescent="0.2">
      <c r="A834" s="6">
        <v>29983</v>
      </c>
      <c r="B834" s="7">
        <v>0.11392405063291133</v>
      </c>
      <c r="C834" s="7" t="str">
        <v/>
      </c>
      <c r="D834" s="7">
        <v>0.11006618323241368</v>
      </c>
      <c r="E834" s="7">
        <v>0.1025994778190622</v>
      </c>
      <c r="F834" s="7">
        <v>9.4005602998876947E-2</v>
      </c>
      <c r="G834" s="7">
        <v>6.251902115306307E-2</v>
      </c>
      <c r="H834" s="7">
        <v>7.6222980659840678E-2</v>
      </c>
      <c r="I834" s="8">
        <v>52.8</v>
      </c>
      <c r="J834" s="8" t="str">
        <v/>
      </c>
      <c r="K834" s="41"/>
      <c r="L834" s="9">
        <v>0.11777301927194861</v>
      </c>
      <c r="M834" s="9" t="str">
        <v/>
      </c>
      <c r="N834" s="9">
        <v>0.10299522896547075</v>
      </c>
      <c r="O834" s="9">
        <v>8.6982149392109243E-2</v>
      </c>
      <c r="P834" s="9">
        <v>8.1252837561790914E-2</v>
      </c>
      <c r="Q834" s="9">
        <v>5.6467308549537965E-2</v>
      </c>
      <c r="R834" s="20">
        <v>9.1015169194865742E-2</v>
      </c>
      <c r="S834" s="10">
        <v>52.2</v>
      </c>
      <c r="T834" s="10" t="str">
        <v/>
      </c>
      <c r="U834" s="41"/>
      <c r="V834" s="98">
        <v>0.11949685534591192</v>
      </c>
      <c r="W834" s="98">
        <v>0.11329458665605174</v>
      </c>
      <c r="X834" s="98" t="str">
        <v/>
      </c>
      <c r="Y834" s="98" t="str">
        <v/>
      </c>
      <c r="Z834" s="98" t="str">
        <v/>
      </c>
      <c r="AA834" s="102">
        <v>53.4</v>
      </c>
      <c r="AB834" s="41"/>
    </row>
    <row r="835" spans="1:28" ht="12.75" customHeight="1" x14ac:dyDescent="0.2">
      <c r="A835" s="6">
        <v>30011</v>
      </c>
      <c r="B835" s="7">
        <v>0.11458333333333326</v>
      </c>
      <c r="C835" s="7" t="str">
        <v/>
      </c>
      <c r="D835" s="7">
        <v>0.11112535594273165</v>
      </c>
      <c r="E835" s="7">
        <v>0.10279804532718462</v>
      </c>
      <c r="F835" s="7">
        <v>9.493919705291809E-2</v>
      </c>
      <c r="G835" s="7">
        <v>6.3218944968615576E-2</v>
      </c>
      <c r="H835" s="7">
        <v>6.7796610169491567E-2</v>
      </c>
      <c r="I835" s="8">
        <v>53.5</v>
      </c>
      <c r="J835" s="8" t="str">
        <v/>
      </c>
      <c r="K835" s="41"/>
      <c r="L835" s="9">
        <v>0.11652542372881358</v>
      </c>
      <c r="M835" s="9" t="str">
        <v/>
      </c>
      <c r="N835" s="9">
        <v>0.10367579000296745</v>
      </c>
      <c r="O835" s="9">
        <v>8.7794611802731293E-2</v>
      </c>
      <c r="P835" s="9">
        <v>8.2284083101112238E-2</v>
      </c>
      <c r="Q835" s="9">
        <v>5.6970991644261337E-2</v>
      </c>
      <c r="R835" s="20">
        <v>8.8269454123112823E-2</v>
      </c>
      <c r="S835" s="10">
        <v>52.7</v>
      </c>
      <c r="T835" s="10" t="str">
        <v/>
      </c>
      <c r="U835" s="41"/>
      <c r="V835" s="98">
        <v>0.12681912681912677</v>
      </c>
      <c r="W835" s="98">
        <v>0.11499822593161402</v>
      </c>
      <c r="X835" s="98" t="str">
        <v/>
      </c>
      <c r="Y835" s="98" t="str">
        <v/>
      </c>
      <c r="Z835" s="98" t="str">
        <v/>
      </c>
      <c r="AA835" s="102">
        <v>54.2</v>
      </c>
      <c r="AB835" s="41"/>
    </row>
    <row r="836" spans="1:28" ht="12.75" customHeight="1" x14ac:dyDescent="0.2">
      <c r="A836" s="6">
        <v>30042</v>
      </c>
      <c r="B836" s="7">
        <v>0.11387163561076608</v>
      </c>
      <c r="C836" s="7" t="str">
        <v/>
      </c>
      <c r="D836" s="7">
        <v>0.11035855175547882</v>
      </c>
      <c r="E836" s="7">
        <v>0.10269058668477649</v>
      </c>
      <c r="F836" s="7">
        <v>9.5045725300744843E-2</v>
      </c>
      <c r="G836" s="7">
        <v>6.3178680863387404E-2</v>
      </c>
      <c r="H836" s="7">
        <v>6.509539842873191E-2</v>
      </c>
      <c r="I836" s="8">
        <v>53.8</v>
      </c>
      <c r="J836" s="8" t="str">
        <v/>
      </c>
      <c r="K836" s="41"/>
      <c r="L836" s="9">
        <v>0.11578947368421044</v>
      </c>
      <c r="M836" s="9" t="str">
        <v/>
      </c>
      <c r="N836" s="9">
        <v>0.10295956506668369</v>
      </c>
      <c r="O836" s="9">
        <v>8.7775630667705773E-2</v>
      </c>
      <c r="P836" s="9">
        <v>8.1996566690972106E-2</v>
      </c>
      <c r="Q836" s="9">
        <v>5.7271026792988566E-2</v>
      </c>
      <c r="R836" s="20">
        <v>8.8709677419354982E-2</v>
      </c>
      <c r="S836" s="10">
        <v>53</v>
      </c>
      <c r="T836" s="10" t="str">
        <v/>
      </c>
      <c r="U836" s="41"/>
      <c r="V836" s="98">
        <v>0.12836438923395455</v>
      </c>
      <c r="W836" s="98">
        <v>0.11420925144586347</v>
      </c>
      <c r="X836" s="98" t="str">
        <v/>
      </c>
      <c r="Y836" s="98" t="str">
        <v/>
      </c>
      <c r="Z836" s="98" t="str">
        <v/>
      </c>
      <c r="AA836" s="102">
        <v>54.5</v>
      </c>
      <c r="AB836" s="41"/>
    </row>
    <row r="837" spans="1:28" ht="12.75" customHeight="1" x14ac:dyDescent="0.2">
      <c r="A837" s="6">
        <v>30072</v>
      </c>
      <c r="B837" s="7">
        <v>0.11909650924024628</v>
      </c>
      <c r="C837" s="7" t="str">
        <v/>
      </c>
      <c r="D837" s="7">
        <v>0.11139557974315384</v>
      </c>
      <c r="E837" s="7">
        <v>0.10288443378735135</v>
      </c>
      <c r="F837" s="7">
        <v>9.6462231967251455E-2</v>
      </c>
      <c r="G837" s="7">
        <v>6.3866101006713194E-2</v>
      </c>
      <c r="H837" s="7">
        <v>6.6815144766146917E-2</v>
      </c>
      <c r="I837" s="8">
        <v>54.5</v>
      </c>
      <c r="J837" s="8" t="str">
        <v/>
      </c>
      <c r="K837" s="41"/>
      <c r="L837" s="9">
        <v>0.11434511434511441</v>
      </c>
      <c r="M837" s="9" t="str">
        <v/>
      </c>
      <c r="N837" s="9">
        <v>0.10339403378975542</v>
      </c>
      <c r="O837" s="9">
        <v>8.897860938236124E-2</v>
      </c>
      <c r="P837" s="9">
        <v>8.2320418273530427E-2</v>
      </c>
      <c r="Q837" s="9">
        <v>5.7563216510105875E-2</v>
      </c>
      <c r="R837" s="20">
        <v>8.6560364464692618E-2</v>
      </c>
      <c r="S837" s="10">
        <v>53.6</v>
      </c>
      <c r="T837" s="10" t="str">
        <v/>
      </c>
      <c r="U837" s="41"/>
      <c r="V837" s="98">
        <v>0.12653061224489792</v>
      </c>
      <c r="W837" s="98">
        <v>0.11613362061974364</v>
      </c>
      <c r="X837" s="98" t="str">
        <v/>
      </c>
      <c r="Y837" s="98" t="str">
        <v/>
      </c>
      <c r="Z837" s="98" t="str">
        <v/>
      </c>
      <c r="AA837" s="102">
        <v>55.2</v>
      </c>
      <c r="AB837" s="41"/>
    </row>
    <row r="838" spans="1:28" ht="12.75" customHeight="1" x14ac:dyDescent="0.2">
      <c r="A838" s="6">
        <v>30103</v>
      </c>
      <c r="B838" s="7">
        <v>0.11313131313131319</v>
      </c>
      <c r="C838" s="7" t="str">
        <v/>
      </c>
      <c r="D838" s="7">
        <v>0.113592338632446</v>
      </c>
      <c r="E838" s="7">
        <v>0.10464150831266594</v>
      </c>
      <c r="F838" s="7">
        <v>9.7663407518197243E-2</v>
      </c>
      <c r="G838" s="7">
        <v>6.4112938344020654E-2</v>
      </c>
      <c r="H838" s="7">
        <v>7.064017660044164E-2</v>
      </c>
      <c r="I838" s="8">
        <v>55.1</v>
      </c>
      <c r="J838" s="8" t="str">
        <v/>
      </c>
      <c r="K838" s="41"/>
      <c r="L838" s="9">
        <v>0.11111111111111116</v>
      </c>
      <c r="M838" s="9" t="str">
        <v/>
      </c>
      <c r="N838" s="9">
        <v>0.10337355011637395</v>
      </c>
      <c r="O838" s="9">
        <v>8.9356976984290792E-2</v>
      </c>
      <c r="P838" s="9">
        <v>8.3125420397767602E-2</v>
      </c>
      <c r="Q838" s="9">
        <v>5.7956437583530196E-2</v>
      </c>
      <c r="R838" s="20">
        <v>8.5682074408117259E-2</v>
      </c>
      <c r="S838" s="10">
        <v>54</v>
      </c>
      <c r="T838" s="10" t="str">
        <v/>
      </c>
      <c r="U838" s="41"/>
      <c r="V838" s="98">
        <v>0.11871227364185111</v>
      </c>
      <c r="W838" s="98">
        <v>0.11695059882584746</v>
      </c>
      <c r="X838" s="98" t="str">
        <v/>
      </c>
      <c r="Y838" s="98" t="str">
        <v/>
      </c>
      <c r="Z838" s="98" t="str">
        <v/>
      </c>
      <c r="AA838" s="102">
        <v>55.6</v>
      </c>
      <c r="AB838" s="41"/>
    </row>
    <row r="839" spans="1:28" ht="12.75" customHeight="1" x14ac:dyDescent="0.2">
      <c r="A839" s="6">
        <v>30133</v>
      </c>
      <c r="B839" s="7">
        <v>0.11022044088176353</v>
      </c>
      <c r="C839" s="7" t="str">
        <v/>
      </c>
      <c r="D839" s="7">
        <v>0.11282763979033139</v>
      </c>
      <c r="E839" s="7">
        <v>0.10321971256897267</v>
      </c>
      <c r="F839" s="7">
        <v>9.6752690303966382E-2</v>
      </c>
      <c r="G839" s="7">
        <v>6.4401877714970857E-2</v>
      </c>
      <c r="H839" s="7">
        <v>6.4410480349345045E-2</v>
      </c>
      <c r="I839" s="8">
        <v>55.4</v>
      </c>
      <c r="J839" s="8" t="str">
        <v/>
      </c>
      <c r="K839" s="41"/>
      <c r="L839" s="9">
        <v>0.10816326530612241</v>
      </c>
      <c r="M839" s="9" t="str">
        <v/>
      </c>
      <c r="N839" s="9">
        <v>0.10449798478752248</v>
      </c>
      <c r="O839" s="9">
        <v>8.9329622014088672E-2</v>
      </c>
      <c r="P839" s="9">
        <v>8.3725657673395348E-2</v>
      </c>
      <c r="Q839" s="9">
        <v>5.8249541652579007E-2</v>
      </c>
      <c r="R839" s="20">
        <v>7.5639599555061166E-2</v>
      </c>
      <c r="S839" s="10">
        <v>54.3</v>
      </c>
      <c r="T839" s="10" t="str">
        <v/>
      </c>
      <c r="U839" s="41"/>
      <c r="V839" s="98">
        <v>0.11553784860557759</v>
      </c>
      <c r="W839" s="98">
        <v>0.11590612227342789</v>
      </c>
      <c r="X839" s="98" t="str">
        <v/>
      </c>
      <c r="Y839" s="98" t="str">
        <v/>
      </c>
      <c r="Z839" s="98" t="str">
        <v/>
      </c>
      <c r="AA839" s="102">
        <v>56</v>
      </c>
      <c r="AB839" s="41"/>
    </row>
    <row r="840" spans="1:28" ht="12.75" customHeight="1" x14ac:dyDescent="0.2">
      <c r="A840" s="6">
        <v>30164</v>
      </c>
      <c r="B840" s="7">
        <v>0.10536779324055678</v>
      </c>
      <c r="C840" s="7" t="str">
        <v/>
      </c>
      <c r="D840" s="7">
        <v>0.11324285171291915</v>
      </c>
      <c r="E840" s="7">
        <v>0.10401511333255864</v>
      </c>
      <c r="F840" s="7">
        <v>9.6155536407617204E-2</v>
      </c>
      <c r="G840" s="7">
        <v>6.4260002107651815E-2</v>
      </c>
      <c r="H840" s="7">
        <v>5.8504875406284018E-2</v>
      </c>
      <c r="I840" s="8">
        <v>55.6</v>
      </c>
      <c r="J840" s="8" t="str">
        <v/>
      </c>
      <c r="K840" s="41"/>
      <c r="L840" s="9">
        <v>0.10505050505050506</v>
      </c>
      <c r="M840" s="9" t="str">
        <v/>
      </c>
      <c r="N840" s="9">
        <v>0.10446959397023359</v>
      </c>
      <c r="O840" s="9">
        <v>8.9701291636653968E-2</v>
      </c>
      <c r="P840" s="9">
        <v>8.4076050357452692E-2</v>
      </c>
      <c r="Q840" s="9">
        <v>5.8637963117480485E-2</v>
      </c>
      <c r="R840" s="20">
        <v>7.056229327453134E-2</v>
      </c>
      <c r="S840" s="10">
        <v>54.7</v>
      </c>
      <c r="T840" s="10" t="str">
        <v/>
      </c>
      <c r="U840" s="41"/>
      <c r="V840" s="98">
        <v>0.11045364891518727</v>
      </c>
      <c r="W840" s="98">
        <v>0.11697214605985384</v>
      </c>
      <c r="X840" s="98" t="str">
        <v/>
      </c>
      <c r="Y840" s="98" t="str">
        <v/>
      </c>
      <c r="Z840" s="98" t="str">
        <v/>
      </c>
      <c r="AA840" s="102">
        <v>56.3</v>
      </c>
      <c r="AB840" s="41"/>
    </row>
    <row r="841" spans="1:28" ht="12.75" customHeight="1" x14ac:dyDescent="0.2">
      <c r="A841" s="6">
        <v>30195</v>
      </c>
      <c r="B841" s="7">
        <v>0.10256410256410242</v>
      </c>
      <c r="C841" s="7" t="str">
        <v/>
      </c>
      <c r="D841" s="7">
        <v>0.11157592710049302</v>
      </c>
      <c r="E841" s="7">
        <v>0.10325813986477095</v>
      </c>
      <c r="F841" s="7">
        <v>9.6252746619712726E-2</v>
      </c>
      <c r="G841" s="7">
        <v>6.4880156313871007E-2</v>
      </c>
      <c r="H841" s="7">
        <v>5.0429184549356298E-2</v>
      </c>
      <c r="I841" s="8">
        <v>55.9</v>
      </c>
      <c r="J841" s="8" t="str">
        <v/>
      </c>
      <c r="K841" s="41"/>
      <c r="L841" s="9">
        <v>0.10441767068273089</v>
      </c>
      <c r="M841" s="9" t="str">
        <v/>
      </c>
      <c r="N841" s="9">
        <v>0.10377306985803791</v>
      </c>
      <c r="O841" s="9">
        <v>9.028213182938627E-2</v>
      </c>
      <c r="P841" s="9">
        <v>8.4225607939900415E-2</v>
      </c>
      <c r="Q841" s="9">
        <v>5.8927512444003405E-2</v>
      </c>
      <c r="R841" s="20">
        <v>5.8759521218715971E-2</v>
      </c>
      <c r="S841" s="10">
        <v>55</v>
      </c>
      <c r="T841" s="10" t="str">
        <v/>
      </c>
      <c r="U841" s="41"/>
      <c r="V841" s="98">
        <v>0.11198428290766205</v>
      </c>
      <c r="W841" s="98">
        <v>0.11619654523389045</v>
      </c>
      <c r="X841" s="98" t="str">
        <v/>
      </c>
      <c r="Y841" s="98" t="str">
        <v/>
      </c>
      <c r="Z841" s="98" t="str">
        <v/>
      </c>
      <c r="AA841" s="102">
        <v>56.6</v>
      </c>
      <c r="AB841" s="41"/>
    </row>
    <row r="842" spans="1:28" ht="12.75" customHeight="1" x14ac:dyDescent="0.2">
      <c r="A842" s="6">
        <v>30225</v>
      </c>
      <c r="B842" s="7">
        <v>9.9609374999999778E-2</v>
      </c>
      <c r="C842" s="7" t="str">
        <v/>
      </c>
      <c r="D842" s="7">
        <v>0.11149670447222082</v>
      </c>
      <c r="E842" s="7">
        <v>0.10290437619644011</v>
      </c>
      <c r="F842" s="7">
        <v>9.7034670547093471E-2</v>
      </c>
      <c r="G842" s="7">
        <v>6.49259760030374E-2</v>
      </c>
      <c r="H842" s="7">
        <v>5.1391862955032064E-2</v>
      </c>
      <c r="I842" s="8">
        <v>56.3</v>
      </c>
      <c r="J842" s="8" t="str">
        <v/>
      </c>
      <c r="K842" s="41"/>
      <c r="L842" s="9">
        <v>0.10099009900990108</v>
      </c>
      <c r="M842" s="9" t="str">
        <v/>
      </c>
      <c r="N842" s="9">
        <v>0.10507696224373664</v>
      </c>
      <c r="O842" s="9">
        <v>9.0823431258274079E-2</v>
      </c>
      <c r="P842" s="9">
        <v>8.4960603106025712E-2</v>
      </c>
      <c r="Q842" s="9">
        <v>5.9502137321055582E-2</v>
      </c>
      <c r="R842" s="20">
        <v>5.8504875406284018E-2</v>
      </c>
      <c r="S842" s="10">
        <v>55.6</v>
      </c>
      <c r="T842" s="10" t="str">
        <v/>
      </c>
      <c r="U842" s="41"/>
      <c r="V842" s="98">
        <v>0.10700389105058372</v>
      </c>
      <c r="W842" s="98">
        <v>0.11543123889052898</v>
      </c>
      <c r="X842" s="98" t="str">
        <v/>
      </c>
      <c r="Y842" s="98" t="str">
        <v/>
      </c>
      <c r="Z842" s="98" t="str">
        <v/>
      </c>
      <c r="AA842" s="102">
        <v>56.9</v>
      </c>
      <c r="AB842" s="41"/>
    </row>
    <row r="843" spans="1:28" ht="12.75" customHeight="1" x14ac:dyDescent="0.2">
      <c r="A843" s="6">
        <v>30256</v>
      </c>
      <c r="B843" s="7">
        <v>9.68992248062015E-2</v>
      </c>
      <c r="C843" s="7" t="str">
        <v/>
      </c>
      <c r="D843" s="7">
        <v>0.10986978924781465</v>
      </c>
      <c r="E843" s="7">
        <v>0.10280160951986517</v>
      </c>
      <c r="F843" s="7">
        <v>9.7617839091827641E-2</v>
      </c>
      <c r="G843" s="7">
        <v>6.5208988398792522E-2</v>
      </c>
      <c r="H843" s="7">
        <v>4.5891141942369318E-2</v>
      </c>
      <c r="I843" s="8">
        <v>56.6</v>
      </c>
      <c r="J843" s="8" t="str">
        <v/>
      </c>
      <c r="K843" s="41"/>
      <c r="L843" s="9">
        <v>9.5703125E-2</v>
      </c>
      <c r="M843" s="9" t="str">
        <v/>
      </c>
      <c r="N843" s="9">
        <v>0.10393186328129866</v>
      </c>
      <c r="O843" s="9">
        <v>9.0966078501449665E-2</v>
      </c>
      <c r="P843" s="9">
        <v>8.5491909313718084E-2</v>
      </c>
      <c r="Q843" s="9">
        <v>5.9674563611495257E-2</v>
      </c>
      <c r="R843" s="20">
        <v>5.2858683926644945E-2</v>
      </c>
      <c r="S843" s="10">
        <v>56.1</v>
      </c>
      <c r="T843" s="10" t="str">
        <v/>
      </c>
      <c r="U843" s="41"/>
      <c r="V843" s="98">
        <v>9.6153846153846256E-2</v>
      </c>
      <c r="W843" s="98">
        <v>0.11337534869347055</v>
      </c>
      <c r="X843" s="98" t="str">
        <v/>
      </c>
      <c r="Y843" s="98" t="str">
        <v/>
      </c>
      <c r="Z843" s="98" t="str">
        <v/>
      </c>
      <c r="AA843" s="102">
        <v>57</v>
      </c>
      <c r="AB843" s="41"/>
    </row>
    <row r="844" spans="1:28" ht="12.75" customHeight="1" x14ac:dyDescent="0.2">
      <c r="A844" s="6">
        <v>30286</v>
      </c>
      <c r="B844" s="7">
        <v>9.2664092664092701E-2</v>
      </c>
      <c r="C844" s="7" t="str">
        <v/>
      </c>
      <c r="D844" s="7">
        <v>0.10808829374678064</v>
      </c>
      <c r="E844" s="7">
        <v>0.10153474619780245</v>
      </c>
      <c r="F844" s="7">
        <v>9.7126843944660202E-2</v>
      </c>
      <c r="G844" s="7">
        <v>6.5208988398792522E-2</v>
      </c>
      <c r="H844" s="7">
        <v>3.8297872340425476E-2</v>
      </c>
      <c r="I844" s="8">
        <v>56.6</v>
      </c>
      <c r="J844" s="8" t="str">
        <v/>
      </c>
      <c r="K844" s="41"/>
      <c r="L844" s="9">
        <v>9.3385214007782213E-2</v>
      </c>
      <c r="M844" s="9" t="str">
        <v/>
      </c>
      <c r="N844" s="9">
        <v>0.10282710328586941</v>
      </c>
      <c r="O844" s="9">
        <v>9.1354737694671506E-2</v>
      </c>
      <c r="P844" s="9">
        <v>8.5246673904096681E-2</v>
      </c>
      <c r="Q844" s="9">
        <v>5.9768928885373107E-2</v>
      </c>
      <c r="R844" s="20">
        <v>4.5161290322580649E-2</v>
      </c>
      <c r="S844" s="10">
        <v>56.2</v>
      </c>
      <c r="T844" s="10" t="str">
        <v/>
      </c>
      <c r="U844" s="41"/>
      <c r="V844" s="98">
        <v>8.6042065009560131E-2</v>
      </c>
      <c r="W844" s="98">
        <v>0.10939192823572763</v>
      </c>
      <c r="X844" s="98" t="str">
        <v/>
      </c>
      <c r="Y844" s="98" t="str">
        <v/>
      </c>
      <c r="Z844" s="98" t="str">
        <v/>
      </c>
      <c r="AA844" s="102">
        <v>56.8</v>
      </c>
      <c r="AB844" s="41"/>
    </row>
    <row r="845" spans="1:28" ht="12.75" customHeight="1" x14ac:dyDescent="0.2">
      <c r="A845" s="6">
        <v>30317</v>
      </c>
      <c r="B845" s="7">
        <v>8.2375478927203094E-2</v>
      </c>
      <c r="C845" s="7" t="str">
        <v/>
      </c>
      <c r="D845" s="7">
        <v>0.10566625562825571</v>
      </c>
      <c r="E845" s="7">
        <v>9.9887499658237289E-2</v>
      </c>
      <c r="F845" s="7">
        <v>9.5958226385217227E-2</v>
      </c>
      <c r="G845" s="7">
        <v>6.5114809603401325E-2</v>
      </c>
      <c r="H845" s="7">
        <v>3.7115588547189882E-2</v>
      </c>
      <c r="I845" s="8">
        <v>56.5</v>
      </c>
      <c r="J845" s="8" t="str">
        <v/>
      </c>
      <c r="K845" s="41"/>
      <c r="L845" s="9">
        <v>8.3172147001934205E-2</v>
      </c>
      <c r="M845" s="9" t="str">
        <v/>
      </c>
      <c r="N845" s="9">
        <v>0.10064241629820891</v>
      </c>
      <c r="O845" s="9">
        <v>8.9976987048345336E-2</v>
      </c>
      <c r="P845" s="9">
        <v>8.4423369162974105E-2</v>
      </c>
      <c r="Q845" s="9">
        <v>5.9580038403522106E-2</v>
      </c>
      <c r="R845" s="20">
        <v>4.7210300429184393E-2</v>
      </c>
      <c r="S845" s="10">
        <v>56</v>
      </c>
      <c r="T845" s="10" t="str">
        <v/>
      </c>
      <c r="U845" s="41"/>
      <c r="V845" s="98">
        <v>7.9696394686906924E-2</v>
      </c>
      <c r="W845" s="98">
        <v>0.10826936413101818</v>
      </c>
      <c r="X845" s="98" t="str">
        <v/>
      </c>
      <c r="Y845" s="98" t="str">
        <v/>
      </c>
      <c r="Z845" s="98" t="str">
        <v/>
      </c>
      <c r="AA845" s="102">
        <v>56.9</v>
      </c>
      <c r="AB845" s="41"/>
    </row>
    <row r="846" spans="1:28" ht="12.75" customHeight="1" x14ac:dyDescent="0.2">
      <c r="A846" s="6">
        <v>30348</v>
      </c>
      <c r="B846" s="7">
        <v>7.575757575757569E-2</v>
      </c>
      <c r="C846" s="7" t="str">
        <v/>
      </c>
      <c r="D846" s="7">
        <v>0.10323828066861385</v>
      </c>
      <c r="E846" s="7">
        <v>9.9180498860764077E-2</v>
      </c>
      <c r="F846" s="7">
        <v>9.5573071107315721E-2</v>
      </c>
      <c r="G846" s="7">
        <v>6.5396872707847997E-2</v>
      </c>
      <c r="H846" s="7">
        <v>3.488372093023262E-2</v>
      </c>
      <c r="I846" s="8">
        <v>56.8</v>
      </c>
      <c r="J846" s="8" t="str">
        <v/>
      </c>
      <c r="K846" s="41"/>
      <c r="L846" s="9">
        <v>8.0459770114942541E-2</v>
      </c>
      <c r="M846" s="9" t="str">
        <v/>
      </c>
      <c r="N846" s="9">
        <v>9.9776450231572555E-2</v>
      </c>
      <c r="O846" s="9">
        <v>9.0334122441872111E-2</v>
      </c>
      <c r="P846" s="9">
        <v>8.5195478741413311E-2</v>
      </c>
      <c r="Q846" s="9">
        <v>5.9957181845792684E-2</v>
      </c>
      <c r="R846" s="20">
        <v>4.705882352941182E-2</v>
      </c>
      <c r="S846" s="10">
        <v>56.4</v>
      </c>
      <c r="T846" s="10" t="str">
        <v/>
      </c>
      <c r="U846" s="41"/>
      <c r="V846" s="98">
        <v>7.1161048689138751E-2</v>
      </c>
      <c r="W846" s="98">
        <v>0.10844865172986973</v>
      </c>
      <c r="X846" s="98" t="str">
        <v/>
      </c>
      <c r="Y846" s="98" t="str">
        <v/>
      </c>
      <c r="Z846" s="98" t="str">
        <v/>
      </c>
      <c r="AA846" s="102">
        <v>57.2</v>
      </c>
      <c r="AB846" s="41"/>
    </row>
    <row r="847" spans="1:28" ht="12.75" customHeight="1" x14ac:dyDescent="0.2">
      <c r="A847" s="6">
        <v>30376</v>
      </c>
      <c r="B847" s="7">
        <v>7.2897196261682229E-2</v>
      </c>
      <c r="C847" s="7" t="str">
        <v/>
      </c>
      <c r="D847" s="7">
        <v>0.10450435115542822</v>
      </c>
      <c r="E847" s="7">
        <v>9.9635457832371932E-2</v>
      </c>
      <c r="F847" s="7">
        <v>9.6724901900801408E-2</v>
      </c>
      <c r="G847" s="7">
        <v>6.5956778105394243E-2</v>
      </c>
      <c r="H847" s="7">
        <v>3.5978835978835999E-2</v>
      </c>
      <c r="I847" s="8">
        <v>57.4</v>
      </c>
      <c r="J847" s="8" t="str">
        <v/>
      </c>
      <c r="K847" s="41"/>
      <c r="L847" s="9">
        <v>7.5901328273244806E-2</v>
      </c>
      <c r="M847" s="9" t="str">
        <v/>
      </c>
      <c r="N847" s="9">
        <v>9.8280054580644816E-2</v>
      </c>
      <c r="O847" s="9">
        <v>8.9711009225780014E-2</v>
      </c>
      <c r="P847" s="9">
        <v>8.5336241069354113E-2</v>
      </c>
      <c r="Q847" s="9">
        <v>6.0238375548372414E-2</v>
      </c>
      <c r="R847" s="20">
        <v>4.6958377801494144E-2</v>
      </c>
      <c r="S847" s="10">
        <v>56.7</v>
      </c>
      <c r="T847" s="10" t="str">
        <v/>
      </c>
      <c r="U847" s="41"/>
      <c r="V847" s="98">
        <v>6.2730627306273101E-2</v>
      </c>
      <c r="W847" s="98">
        <v>0.1075216099916998</v>
      </c>
      <c r="X847" s="98" t="str">
        <v/>
      </c>
      <c r="Y847" s="98" t="str">
        <v/>
      </c>
      <c r="Z847" s="98" t="str">
        <v/>
      </c>
      <c r="AA847" s="102">
        <v>57.6</v>
      </c>
      <c r="AB847" s="41"/>
    </row>
    <row r="848" spans="1:28" ht="12.75" customHeight="1" x14ac:dyDescent="0.2">
      <c r="A848" s="6">
        <v>30407</v>
      </c>
      <c r="B848" s="7">
        <v>6.6914498141263934E-2</v>
      </c>
      <c r="C848" s="7" t="str">
        <v/>
      </c>
      <c r="D848" s="7">
        <v>0.10192372410977901</v>
      </c>
      <c r="E848" s="7">
        <v>9.9020448802195959E-2</v>
      </c>
      <c r="F848" s="7">
        <v>9.5292190793182296E-2</v>
      </c>
      <c r="G848" s="7">
        <v>6.5956778105394243E-2</v>
      </c>
      <c r="H848" s="7">
        <v>3.8988408851422518E-2</v>
      </c>
      <c r="I848" s="8">
        <v>57.4</v>
      </c>
      <c r="J848" s="8" t="str">
        <v/>
      </c>
      <c r="K848" s="41"/>
      <c r="L848" s="9">
        <v>7.3584905660377231E-2</v>
      </c>
      <c r="M848" s="9" t="str">
        <v/>
      </c>
      <c r="N848" s="9">
        <v>9.7012725326208304E-2</v>
      </c>
      <c r="O848" s="9">
        <v>9.1070690733620285E-2</v>
      </c>
      <c r="P848" s="9">
        <v>8.5718469402305875E-2</v>
      </c>
      <c r="Q848" s="9">
        <v>6.0124691904288818E-2</v>
      </c>
      <c r="R848" s="20">
        <v>4.3386243386243306E-2</v>
      </c>
      <c r="S848" s="10">
        <v>56.9</v>
      </c>
      <c r="T848" s="10" t="str">
        <v/>
      </c>
      <c r="U848" s="41"/>
      <c r="V848" s="98">
        <v>6.6055045871559637E-2</v>
      </c>
      <c r="W848" s="98">
        <v>0.10724600276333551</v>
      </c>
      <c r="X848" s="98" t="str">
        <v/>
      </c>
      <c r="Y848" s="98" t="str">
        <v/>
      </c>
      <c r="Z848" s="98" t="str">
        <v/>
      </c>
      <c r="AA848" s="102">
        <v>58.1</v>
      </c>
      <c r="AB848" s="41"/>
    </row>
    <row r="849" spans="1:28" ht="12.75" customHeight="1" x14ac:dyDescent="0.2">
      <c r="A849" s="6">
        <v>30437</v>
      </c>
      <c r="B849" s="7">
        <v>5.504587155963292E-2</v>
      </c>
      <c r="C849" s="7" t="str">
        <v/>
      </c>
      <c r="D849" s="7">
        <v>9.8312783283445837E-2</v>
      </c>
      <c r="E849" s="7">
        <v>9.6357631383565456E-2</v>
      </c>
      <c r="F849" s="7">
        <v>9.5009749534283872E-2</v>
      </c>
      <c r="G849" s="7">
        <v>6.6049554731582028E-2</v>
      </c>
      <c r="H849" s="7">
        <v>3.5490605427975108E-2</v>
      </c>
      <c r="I849" s="8">
        <v>57.5</v>
      </c>
      <c r="J849" s="8" t="str">
        <v/>
      </c>
      <c r="K849" s="41"/>
      <c r="L849" s="9">
        <v>6.3432835820895539E-2</v>
      </c>
      <c r="M849" s="9" t="str">
        <v/>
      </c>
      <c r="N849" s="9">
        <v>9.34429332096538E-2</v>
      </c>
      <c r="O849" s="9">
        <v>9.0271416315252928E-2</v>
      </c>
      <c r="P849" s="9">
        <v>8.4614568212157737E-2</v>
      </c>
      <c r="Q849" s="9">
        <v>5.9919159429817848E-2</v>
      </c>
      <c r="R849" s="20">
        <v>3.5639412997903408E-2</v>
      </c>
      <c r="S849" s="10">
        <v>57</v>
      </c>
      <c r="T849" s="10" t="str">
        <v/>
      </c>
      <c r="U849" s="41"/>
      <c r="V849" s="98">
        <v>5.7971014492753437E-2</v>
      </c>
      <c r="W849" s="98">
        <v>0.10486271224845689</v>
      </c>
      <c r="X849" s="98" t="str">
        <v/>
      </c>
      <c r="Y849" s="98" t="str">
        <v/>
      </c>
      <c r="Z849" s="98" t="str">
        <v/>
      </c>
      <c r="AA849" s="102">
        <v>58.4</v>
      </c>
      <c r="AB849" s="41"/>
    </row>
    <row r="850" spans="1:28" ht="12.75" customHeight="1" x14ac:dyDescent="0.2">
      <c r="A850" s="6">
        <v>30468</v>
      </c>
      <c r="B850" s="7">
        <v>5.444646098003636E-2</v>
      </c>
      <c r="C850" s="7" t="str">
        <v/>
      </c>
      <c r="D850" s="7">
        <v>9.7919598056281254E-2</v>
      </c>
      <c r="E850" s="7">
        <v>9.6829214122261753E-2</v>
      </c>
      <c r="F850" s="7">
        <v>9.5206537440607253E-2</v>
      </c>
      <c r="G850" s="7">
        <v>6.6603016238713675E-2</v>
      </c>
      <c r="H850" s="7">
        <v>2.5773195876288568E-2</v>
      </c>
      <c r="I850" s="8">
        <v>58.1</v>
      </c>
      <c r="J850" s="8" t="str">
        <v/>
      </c>
      <c r="K850" s="41"/>
      <c r="L850" s="9">
        <v>6.1111111111111116E-2</v>
      </c>
      <c r="M850" s="9" t="str">
        <v/>
      </c>
      <c r="N850" s="9">
        <v>9.2028522624176157E-2</v>
      </c>
      <c r="O850" s="9">
        <v>9.0827661764858458E-2</v>
      </c>
      <c r="P850" s="9">
        <v>8.4756073828713641E-2</v>
      </c>
      <c r="Q850" s="9">
        <v>6.0197390585499111E-2</v>
      </c>
      <c r="R850" s="20">
        <v>2.9075804776739433E-2</v>
      </c>
      <c r="S850" s="10">
        <v>57.3</v>
      </c>
      <c r="T850" s="10" t="str">
        <v/>
      </c>
      <c r="U850" s="41"/>
      <c r="V850" s="98">
        <v>5.2158273381294862E-2</v>
      </c>
      <c r="W850" s="98">
        <v>0.10127027862279903</v>
      </c>
      <c r="X850" s="98" t="str">
        <v/>
      </c>
      <c r="Y850" s="98" t="str">
        <v/>
      </c>
      <c r="Z850" s="98" t="str">
        <v/>
      </c>
      <c r="AA850" s="102">
        <v>58.5</v>
      </c>
      <c r="AB850" s="41"/>
    </row>
    <row r="851" spans="1:28" ht="12.75" customHeight="1" x14ac:dyDescent="0.2">
      <c r="A851" s="6">
        <v>30498</v>
      </c>
      <c r="B851" s="7">
        <v>5.4151624548736566E-2</v>
      </c>
      <c r="C851" s="7" t="str">
        <v/>
      </c>
      <c r="D851" s="7">
        <v>9.7312161701775146E-2</v>
      </c>
      <c r="E851" s="7">
        <v>9.4984035865757876E-2</v>
      </c>
      <c r="F851" s="7">
        <v>9.4375722409575591E-2</v>
      </c>
      <c r="G851" s="7">
        <v>6.6215254204019525E-2</v>
      </c>
      <c r="H851" s="7">
        <v>2.4615384615384706E-2</v>
      </c>
      <c r="I851" s="8">
        <v>58.4</v>
      </c>
      <c r="J851" s="8" t="str">
        <v/>
      </c>
      <c r="K851" s="41"/>
      <c r="L851" s="9">
        <v>5.8931860036832484E-2</v>
      </c>
      <c r="M851" s="9" t="str">
        <v/>
      </c>
      <c r="N851" s="9">
        <v>9.0824054144795996E-2</v>
      </c>
      <c r="O851" s="9">
        <v>8.9831229221916553E-2</v>
      </c>
      <c r="P851" s="9">
        <v>8.4707808240899407E-2</v>
      </c>
      <c r="Q851" s="9">
        <v>6.0382110240627229E-2</v>
      </c>
      <c r="R851" s="20">
        <v>2.9989658738365899E-2</v>
      </c>
      <c r="S851" s="10">
        <v>57.5</v>
      </c>
      <c r="T851" s="10" t="str">
        <v/>
      </c>
      <c r="U851" s="41"/>
      <c r="V851" s="98">
        <v>4.6428571428571486E-2</v>
      </c>
      <c r="W851" s="98">
        <v>9.8563373916474406E-2</v>
      </c>
      <c r="X851" s="98" t="str">
        <v/>
      </c>
      <c r="Y851" s="98" t="str">
        <v/>
      </c>
      <c r="Z851" s="98" t="str">
        <v/>
      </c>
      <c r="AA851" s="102">
        <v>58.6</v>
      </c>
      <c r="AB851" s="41"/>
    </row>
    <row r="852" spans="1:28" ht="12.75" customHeight="1" x14ac:dyDescent="0.2">
      <c r="A852" s="6">
        <v>30529</v>
      </c>
      <c r="B852" s="7">
        <v>5.5755395683453335E-2</v>
      </c>
      <c r="C852" s="7" t="str">
        <v/>
      </c>
      <c r="D852" s="7">
        <v>9.5074146934617243E-2</v>
      </c>
      <c r="E852" s="7">
        <v>9.5516775583049496E-2</v>
      </c>
      <c r="F852" s="7">
        <v>9.3560175335641427E-2</v>
      </c>
      <c r="G852" s="7">
        <v>6.6160344009087879E-2</v>
      </c>
      <c r="H852" s="7">
        <v>2.5588536335721557E-2</v>
      </c>
      <c r="I852" s="8">
        <v>58.7</v>
      </c>
      <c r="J852" s="8" t="str">
        <v/>
      </c>
      <c r="K852" s="41"/>
      <c r="L852" s="9">
        <v>5.6672760511882858E-2</v>
      </c>
      <c r="M852" s="9" t="str">
        <v/>
      </c>
      <c r="N852" s="9">
        <v>8.9448666820644673E-2</v>
      </c>
      <c r="O852" s="9">
        <v>9.0383608292889717E-2</v>
      </c>
      <c r="P852" s="9">
        <v>8.4847736823046693E-2</v>
      </c>
      <c r="Q852" s="9">
        <v>6.0658048436615042E-2</v>
      </c>
      <c r="R852" s="20">
        <v>2.9866117404737436E-2</v>
      </c>
      <c r="S852" s="10">
        <v>57.8</v>
      </c>
      <c r="T852" s="10" t="str">
        <v/>
      </c>
      <c r="U852" s="41"/>
      <c r="V852" s="98">
        <v>4.0852575488454779E-2</v>
      </c>
      <c r="W852" s="98">
        <v>9.6089123706550206E-2</v>
      </c>
      <c r="X852" s="98" t="str">
        <v/>
      </c>
      <c r="Y852" s="98" t="str">
        <v/>
      </c>
      <c r="Z852" s="98" t="str">
        <v/>
      </c>
      <c r="AA852" s="102">
        <v>58.6</v>
      </c>
      <c r="AB852" s="41"/>
    </row>
    <row r="853" spans="1:28" ht="12.75" customHeight="1" x14ac:dyDescent="0.2">
      <c r="A853" s="6">
        <v>30560</v>
      </c>
      <c r="B853" s="7">
        <v>5.0089445438282754E-2</v>
      </c>
      <c r="C853" s="7" t="str">
        <v/>
      </c>
      <c r="D853" s="7">
        <v>9.2635220938507734E-2</v>
      </c>
      <c r="E853" s="7">
        <v>9.6106714953421379E-2</v>
      </c>
      <c r="F853" s="7">
        <v>9.3105566424892539E-2</v>
      </c>
      <c r="G853" s="7">
        <v>6.6488444855600237E-2</v>
      </c>
      <c r="H853" s="7">
        <v>2.8600612870275821E-2</v>
      </c>
      <c r="I853" s="8">
        <v>58.7</v>
      </c>
      <c r="J853" s="8" t="str">
        <v/>
      </c>
      <c r="K853" s="41"/>
      <c r="L853" s="9">
        <v>5.4545454545454453E-2</v>
      </c>
      <c r="M853" s="9" t="str">
        <v/>
      </c>
      <c r="N853" s="9">
        <v>8.9081926353842267E-2</v>
      </c>
      <c r="O853" s="9">
        <v>8.9976987048345336E-2</v>
      </c>
      <c r="P853" s="9">
        <v>8.4799526659046665E-2</v>
      </c>
      <c r="Q853" s="9">
        <v>6.0841252357595188E-2</v>
      </c>
      <c r="R853" s="20">
        <v>3.4943473792394819E-2</v>
      </c>
      <c r="S853" s="10">
        <v>58</v>
      </c>
      <c r="T853" s="10" t="str">
        <v/>
      </c>
      <c r="U853" s="41"/>
      <c r="V853" s="98">
        <v>3.3568904593639592E-2</v>
      </c>
      <c r="W853" s="98">
        <v>9.1392883061105934E-2</v>
      </c>
      <c r="X853" s="98">
        <v>9.4769236998188289E-2</v>
      </c>
      <c r="Y853" s="98" t="str">
        <v/>
      </c>
      <c r="Z853" s="98" t="str">
        <v/>
      </c>
      <c r="AA853" s="102">
        <v>58.5</v>
      </c>
      <c r="AB853" s="41"/>
    </row>
    <row r="854" spans="1:28" ht="12.75" customHeight="1" x14ac:dyDescent="0.2">
      <c r="A854" s="6">
        <v>30590</v>
      </c>
      <c r="B854" s="7">
        <v>4.973357015985802E-2</v>
      </c>
      <c r="C854" s="7" t="str">
        <v/>
      </c>
      <c r="D854" s="7">
        <v>9.1885778186511002E-2</v>
      </c>
      <c r="E854" s="7">
        <v>9.4661709897141622E-2</v>
      </c>
      <c r="F854" s="7">
        <v>9.3395322057939545E-2</v>
      </c>
      <c r="G854" s="7">
        <v>6.6850643033288248E-2</v>
      </c>
      <c r="H854" s="7">
        <v>2.8513238289205711E-2</v>
      </c>
      <c r="I854" s="8">
        <v>59.1</v>
      </c>
      <c r="J854" s="8" t="str">
        <v/>
      </c>
      <c r="K854" s="41"/>
      <c r="L854" s="9">
        <v>5.0359712230215736E-2</v>
      </c>
      <c r="M854" s="9" t="str">
        <v/>
      </c>
      <c r="N854" s="9">
        <v>8.9159467099697354E-2</v>
      </c>
      <c r="O854" s="9">
        <v>8.860392748686885E-2</v>
      </c>
      <c r="P854" s="9">
        <v>8.4704166393672065E-2</v>
      </c>
      <c r="Q854" s="9">
        <v>6.1205866696312006E-2</v>
      </c>
      <c r="R854" s="20">
        <v>3.684749232343898E-2</v>
      </c>
      <c r="S854" s="10">
        <v>58.4</v>
      </c>
      <c r="T854" s="10" t="str">
        <v/>
      </c>
      <c r="U854" s="41"/>
      <c r="V854" s="98">
        <v>3.3391915641476144E-2</v>
      </c>
      <c r="W854" s="98">
        <v>8.7644685208976059E-2</v>
      </c>
      <c r="X854" s="98">
        <v>9.3548114803793547E-2</v>
      </c>
      <c r="Y854" s="98" t="str">
        <v/>
      </c>
      <c r="Z854" s="98" t="str">
        <v/>
      </c>
      <c r="AA854" s="102">
        <v>58.8</v>
      </c>
      <c r="AB854" s="41"/>
    </row>
    <row r="855" spans="1:28" ht="12.75" customHeight="1" x14ac:dyDescent="0.2">
      <c r="A855" s="6">
        <v>30621</v>
      </c>
      <c r="B855" s="7">
        <v>4.4169611307420586E-2</v>
      </c>
      <c r="C855" s="7" t="str">
        <v/>
      </c>
      <c r="D855" s="7">
        <v>8.7117657270753046E-2</v>
      </c>
      <c r="E855" s="7">
        <v>9.3500878324284109E-2</v>
      </c>
      <c r="F855" s="7">
        <v>9.2495773370047996E-2</v>
      </c>
      <c r="G855" s="7">
        <v>6.6522430757975037E-2</v>
      </c>
      <c r="H855" s="7">
        <v>3.2653061224489743E-2</v>
      </c>
      <c r="I855" s="8">
        <v>59.1</v>
      </c>
      <c r="J855" s="8" t="str">
        <v/>
      </c>
      <c r="K855" s="41"/>
      <c r="L855" s="9">
        <v>4.4563279857397609E-2</v>
      </c>
      <c r="M855" s="9" t="str">
        <v/>
      </c>
      <c r="N855" s="9">
        <v>8.641012718406138E-2</v>
      </c>
      <c r="O855" s="9">
        <v>8.7645524932309371E-2</v>
      </c>
      <c r="P855" s="9">
        <v>8.465700854199909E-2</v>
      </c>
      <c r="Q855" s="9">
        <v>6.1090018586334116E-2</v>
      </c>
      <c r="R855" s="20">
        <v>4.3032786885246033E-2</v>
      </c>
      <c r="S855" s="10">
        <v>58.6</v>
      </c>
      <c r="T855" s="10" t="str">
        <v/>
      </c>
      <c r="U855" s="41"/>
      <c r="V855" s="98">
        <v>3.3333333333333215E-2</v>
      </c>
      <c r="W855" s="98">
        <v>8.1983855523197535E-2</v>
      </c>
      <c r="X855" s="98">
        <v>9.2182508532943075E-2</v>
      </c>
      <c r="Y855" s="98" t="str">
        <v/>
      </c>
      <c r="Z855" s="98" t="str">
        <v/>
      </c>
      <c r="AA855" s="102">
        <v>58.9</v>
      </c>
      <c r="AB855" s="41"/>
    </row>
    <row r="856" spans="1:28" ht="12.75" customHeight="1" x14ac:dyDescent="0.2">
      <c r="A856" s="6">
        <v>30651</v>
      </c>
      <c r="B856" s="7">
        <v>4.5936395759717419E-2</v>
      </c>
      <c r="C856" s="7" t="str">
        <v/>
      </c>
      <c r="D856" s="7">
        <v>8.6158596274008348E-2</v>
      </c>
      <c r="E856" s="7">
        <v>9.3292828524372373E-2</v>
      </c>
      <c r="F856" s="7">
        <v>9.2233674899692808E-2</v>
      </c>
      <c r="G856" s="7">
        <v>6.6612588641584702E-2</v>
      </c>
      <c r="H856" s="7">
        <v>3.7909836065573854E-2</v>
      </c>
      <c r="I856" s="8">
        <v>59.2</v>
      </c>
      <c r="J856" s="8" t="str">
        <v/>
      </c>
      <c r="K856" s="41"/>
      <c r="L856" s="9">
        <v>4.2704626334519435E-2</v>
      </c>
      <c r="M856" s="9" t="str">
        <v/>
      </c>
      <c r="N856" s="9">
        <v>8.4829892041297095E-2</v>
      </c>
      <c r="O856" s="9">
        <v>8.7081393132369955E-2</v>
      </c>
      <c r="P856" s="9">
        <v>8.465700854199909E-2</v>
      </c>
      <c r="Q856" s="9">
        <v>6.1090018586334116E-2</v>
      </c>
      <c r="R856" s="20">
        <v>4.8353909465020495E-2</v>
      </c>
      <c r="S856" s="10">
        <v>58.6</v>
      </c>
      <c r="T856" s="10" t="str">
        <v/>
      </c>
      <c r="U856" s="41"/>
      <c r="V856" s="98">
        <v>3.6971830985915499E-2</v>
      </c>
      <c r="W856" s="98">
        <v>8.0437057337674256E-2</v>
      </c>
      <c r="X856" s="98">
        <v>9.1607069589288548E-2</v>
      </c>
      <c r="Y856" s="98" t="str">
        <v/>
      </c>
      <c r="Z856" s="98" t="str">
        <v/>
      </c>
      <c r="AA856" s="102">
        <v>58.9</v>
      </c>
      <c r="AB856" s="41"/>
    </row>
    <row r="857" spans="1:28" ht="12.75" customHeight="1" x14ac:dyDescent="0.2">
      <c r="A857" s="6">
        <v>30682</v>
      </c>
      <c r="B857" s="7">
        <v>5.4867256637168182E-2</v>
      </c>
      <c r="C857" s="7" t="str">
        <v/>
      </c>
      <c r="D857" s="7">
        <v>8.31563223179137E-2</v>
      </c>
      <c r="E857" s="7">
        <v>9.3614492439621388E-2</v>
      </c>
      <c r="F857" s="7">
        <v>9.2081199466143238E-2</v>
      </c>
      <c r="G857" s="7">
        <v>6.6971779283071742E-2</v>
      </c>
      <c r="H857" s="7">
        <v>4.1922290388548111E-2</v>
      </c>
      <c r="I857" s="8">
        <v>59.6</v>
      </c>
      <c r="J857" s="8" t="str">
        <v/>
      </c>
      <c r="K857" s="41"/>
      <c r="L857" s="9">
        <v>4.6428571428571486E-2</v>
      </c>
      <c r="M857" s="9" t="str">
        <v/>
      </c>
      <c r="N857" s="9">
        <v>8.1696791873101748E-2</v>
      </c>
      <c r="O857" s="9">
        <v>8.6519012389919547E-2</v>
      </c>
      <c r="P857" s="9">
        <v>8.3826168050997518E-2</v>
      </c>
      <c r="Q857" s="9">
        <v>6.1090018586334116E-2</v>
      </c>
      <c r="R857" s="20">
        <v>4.8155737704917989E-2</v>
      </c>
      <c r="S857" s="10">
        <v>58.6</v>
      </c>
      <c r="T857" s="10" t="str">
        <v/>
      </c>
      <c r="U857" s="41"/>
      <c r="V857" s="98">
        <v>4.0421792618629215E-2</v>
      </c>
      <c r="W857" s="98">
        <v>7.8433166979079871E-2</v>
      </c>
      <c r="X857" s="98">
        <v>9.1570194709307495E-2</v>
      </c>
      <c r="Y857" s="98" t="str">
        <v/>
      </c>
      <c r="Z857" s="98" t="str">
        <v/>
      </c>
      <c r="AA857" s="102">
        <v>59.2</v>
      </c>
      <c r="AB857" s="41"/>
    </row>
    <row r="858" spans="1:28" ht="12.75" customHeight="1" x14ac:dyDescent="0.2">
      <c r="A858" s="6">
        <v>30713</v>
      </c>
      <c r="B858" s="7">
        <v>5.4577464788732488E-2</v>
      </c>
      <c r="C858" s="7" t="str">
        <v/>
      </c>
      <c r="D858" s="7">
        <v>8.1142218669655986E-2</v>
      </c>
      <c r="E858" s="7">
        <v>9.186238217317122E-2</v>
      </c>
      <c r="F858" s="7">
        <v>9.1748861066841325E-2</v>
      </c>
      <c r="G858" s="7">
        <v>6.723967249530749E-2</v>
      </c>
      <c r="H858" s="7">
        <v>4.5965270684371839E-2</v>
      </c>
      <c r="I858" s="8">
        <v>59.9</v>
      </c>
      <c r="J858" s="8" t="str">
        <v/>
      </c>
      <c r="K858" s="41"/>
      <c r="L858" s="9">
        <v>4.2553191489361764E-2</v>
      </c>
      <c r="M858" s="9" t="str">
        <v/>
      </c>
      <c r="N858" s="9">
        <v>7.9825258193643833E-2</v>
      </c>
      <c r="O858" s="9">
        <v>8.613934202645579E-2</v>
      </c>
      <c r="P858" s="9">
        <v>8.296181861175711E-2</v>
      </c>
      <c r="Q858" s="9">
        <v>6.0975220866264612E-2</v>
      </c>
      <c r="R858" s="20">
        <v>4.8008171603677097E-2</v>
      </c>
      <c r="S858" s="10">
        <v>58.8</v>
      </c>
      <c r="T858" s="10" t="str">
        <v/>
      </c>
      <c r="U858" s="41"/>
      <c r="V858" s="98">
        <v>3.6713286713286664E-2</v>
      </c>
      <c r="W858" s="98">
        <v>7.5256569820602026E-2</v>
      </c>
      <c r="X858" s="98">
        <v>8.9102476718684098E-2</v>
      </c>
      <c r="Y858" s="98" t="str">
        <v/>
      </c>
      <c r="Z858" s="98" t="str">
        <v/>
      </c>
      <c r="AA858" s="102">
        <v>59.3</v>
      </c>
      <c r="AB858" s="41"/>
    </row>
    <row r="859" spans="1:28" ht="12.75" customHeight="1" x14ac:dyDescent="0.2">
      <c r="A859" s="6">
        <v>30742</v>
      </c>
      <c r="B859" s="7">
        <v>4.5296167247386832E-2</v>
      </c>
      <c r="C859" s="7" t="str">
        <v/>
      </c>
      <c r="D859" s="7">
        <v>7.7217345015941907E-2</v>
      </c>
      <c r="E859" s="7">
        <v>8.9976987048345336E-2</v>
      </c>
      <c r="F859" s="7">
        <v>9.0624051551269513E-2</v>
      </c>
      <c r="G859" s="7">
        <v>6.7328687042982116E-2</v>
      </c>
      <c r="H859" s="7">
        <v>4.8008171603677097E-2</v>
      </c>
      <c r="I859" s="8">
        <v>60</v>
      </c>
      <c r="J859" s="8" t="str">
        <v/>
      </c>
      <c r="K859" s="41"/>
      <c r="L859" s="9">
        <v>4.2328042328042326E-2</v>
      </c>
      <c r="M859" s="9" t="str">
        <v/>
      </c>
      <c r="N859" s="9">
        <v>7.7825598869086576E-2</v>
      </c>
      <c r="O859" s="9">
        <v>8.5576123559457429E-2</v>
      </c>
      <c r="P859" s="9">
        <v>8.2698716531227401E-2</v>
      </c>
      <c r="Q859" s="9">
        <v>6.1245224048666502E-2</v>
      </c>
      <c r="R859" s="20">
        <v>4.9949031600407867E-2</v>
      </c>
      <c r="S859" s="10">
        <v>59.1</v>
      </c>
      <c r="T859" s="10" t="str">
        <v/>
      </c>
      <c r="U859" s="41"/>
      <c r="V859" s="98">
        <v>2.951388888888884E-2</v>
      </c>
      <c r="W859" s="98">
        <v>7.2267654972989703E-2</v>
      </c>
      <c r="X859" s="98">
        <v>8.6864959143049703E-2</v>
      </c>
      <c r="Y859" s="98" t="str">
        <v/>
      </c>
      <c r="Z859" s="98" t="str">
        <v/>
      </c>
      <c r="AA859" s="102">
        <v>59.3</v>
      </c>
      <c r="AB859" s="41"/>
    </row>
    <row r="860" spans="1:28" ht="12.75" customHeight="1" x14ac:dyDescent="0.2">
      <c r="A860" s="6">
        <v>30773</v>
      </c>
      <c r="B860" s="7">
        <v>4.8780487804878092E-2</v>
      </c>
      <c r="C860" s="7" t="str">
        <v/>
      </c>
      <c r="D860" s="7">
        <v>7.617554809424476E-2</v>
      </c>
      <c r="E860" s="7">
        <v>8.9032368541727802E-2</v>
      </c>
      <c r="F860" s="7">
        <v>9.0124944691436726E-2</v>
      </c>
      <c r="G860" s="7">
        <v>6.717988848001788E-2</v>
      </c>
      <c r="H860" s="7">
        <v>4.5638945233265726E-2</v>
      </c>
      <c r="I860" s="8">
        <v>60.2</v>
      </c>
      <c r="J860" s="8" t="str">
        <v/>
      </c>
      <c r="K860" s="41"/>
      <c r="L860" s="9">
        <v>4.0421792618629215E-2</v>
      </c>
      <c r="M860" s="9" t="str">
        <v/>
      </c>
      <c r="N860" s="9">
        <v>7.6157984763169706E-2</v>
      </c>
      <c r="O860" s="9">
        <v>8.4288676172706634E-2</v>
      </c>
      <c r="P860" s="9">
        <v>8.1672514281309727E-2</v>
      </c>
      <c r="Q860" s="9">
        <v>6.1334935826526715E-2</v>
      </c>
      <c r="R860" s="20">
        <v>4.9695740365111707E-2</v>
      </c>
      <c r="S860" s="10">
        <v>59.2</v>
      </c>
      <c r="T860" s="10" t="str">
        <v/>
      </c>
      <c r="U860" s="41"/>
      <c r="V860" s="98">
        <v>2.5817555938037806E-2</v>
      </c>
      <c r="W860" s="98">
        <v>7.2588269650296411E-2</v>
      </c>
      <c r="X860" s="98">
        <v>8.6300570411842248E-2</v>
      </c>
      <c r="Y860" s="98" t="str">
        <v/>
      </c>
      <c r="Z860" s="98" t="str">
        <v/>
      </c>
      <c r="AA860" s="102">
        <v>59.6</v>
      </c>
      <c r="AB860" s="41"/>
    </row>
    <row r="861" spans="1:28" ht="12.75" customHeight="1" x14ac:dyDescent="0.2">
      <c r="A861" s="6">
        <v>30803</v>
      </c>
      <c r="B861" s="7">
        <v>4.6956521739130563E-2</v>
      </c>
      <c r="C861" s="7" t="str">
        <v/>
      </c>
      <c r="D861" s="7">
        <v>7.3221036184756283E-2</v>
      </c>
      <c r="E861" s="7">
        <v>8.682894660170648E-2</v>
      </c>
      <c r="F861" s="7">
        <v>8.8001947442511996E-2</v>
      </c>
      <c r="G861" s="7">
        <v>6.717988848001788E-2</v>
      </c>
      <c r="H861" s="7">
        <v>4.2338709677419484E-2</v>
      </c>
      <c r="I861" s="8">
        <v>60.2</v>
      </c>
      <c r="J861" s="8" t="str">
        <v/>
      </c>
      <c r="K861" s="41"/>
      <c r="L861" s="9">
        <v>4.2105263157894646E-2</v>
      </c>
      <c r="M861" s="9" t="str">
        <v/>
      </c>
      <c r="N861" s="9">
        <v>7.2870052658678963E-2</v>
      </c>
      <c r="O861" s="9">
        <v>8.2836059720755584E-2</v>
      </c>
      <c r="P861" s="9">
        <v>8.1239129213330541E-2</v>
      </c>
      <c r="Q861" s="9">
        <v>6.121992010310584E-2</v>
      </c>
      <c r="R861" s="20">
        <v>5.1619433198380582E-2</v>
      </c>
      <c r="S861" s="10">
        <v>59.4</v>
      </c>
      <c r="T861" s="10" t="str">
        <v/>
      </c>
      <c r="U861" s="41"/>
      <c r="V861" s="98">
        <v>1.8835616438356295E-2</v>
      </c>
      <c r="W861" s="98">
        <v>6.6858844342181811E-2</v>
      </c>
      <c r="X861" s="98">
        <v>8.4289598875775695E-2</v>
      </c>
      <c r="Y861" s="98" t="str">
        <v/>
      </c>
      <c r="Z861" s="98" t="str">
        <v/>
      </c>
      <c r="AA861" s="102">
        <v>59.5</v>
      </c>
      <c r="AB861" s="41"/>
    </row>
    <row r="862" spans="1:28" ht="12.75" customHeight="1" x14ac:dyDescent="0.2">
      <c r="A862" s="6">
        <v>30834</v>
      </c>
      <c r="B862" s="7">
        <v>4.3029259896729677E-2</v>
      </c>
      <c r="C862" s="7" t="str">
        <v/>
      </c>
      <c r="D862" s="7">
        <v>6.9766864583451937E-2</v>
      </c>
      <c r="E862" s="7">
        <v>8.7176223175445378E-2</v>
      </c>
      <c r="F862" s="7">
        <v>8.7885558690889543E-2</v>
      </c>
      <c r="G862" s="7">
        <v>6.7533319107518919E-2</v>
      </c>
      <c r="H862" s="7">
        <v>4.2211055276381915E-2</v>
      </c>
      <c r="I862" s="8">
        <v>60.6</v>
      </c>
      <c r="J862" s="8" t="str">
        <v/>
      </c>
      <c r="K862" s="41"/>
      <c r="L862" s="9">
        <v>3.8394415357766221E-2</v>
      </c>
      <c r="M862" s="9" t="str">
        <v/>
      </c>
      <c r="N862" s="9">
        <v>6.97777613357633E-2</v>
      </c>
      <c r="O862" s="9">
        <v>8.1578840951352927E-2</v>
      </c>
      <c r="P862" s="9">
        <v>8.0629055010061013E-2</v>
      </c>
      <c r="Q862" s="9">
        <v>6.1309177024734707E-2</v>
      </c>
      <c r="R862" s="20">
        <v>5.1463168516650004E-2</v>
      </c>
      <c r="S862" s="10">
        <v>59.5</v>
      </c>
      <c r="T862" s="10" t="str">
        <v/>
      </c>
      <c r="U862" s="41"/>
      <c r="V862" s="98">
        <v>1.8803418803418737E-2</v>
      </c>
      <c r="W862" s="98">
        <v>6.2420944271025514E-2</v>
      </c>
      <c r="X862" s="98">
        <v>8.3564262167841852E-2</v>
      </c>
      <c r="Y862" s="98" t="str">
        <v/>
      </c>
      <c r="Z862" s="98" t="str">
        <v/>
      </c>
      <c r="AA862" s="102">
        <v>59.6</v>
      </c>
      <c r="AB862" s="41"/>
    </row>
    <row r="863" spans="1:28" ht="12.75" customHeight="1" x14ac:dyDescent="0.2">
      <c r="A863" s="6">
        <v>30864</v>
      </c>
      <c r="B863" s="7">
        <v>4.1095890410958846E-2</v>
      </c>
      <c r="C863" s="7" t="str">
        <v/>
      </c>
      <c r="D863" s="7">
        <v>6.8073183505121815E-2</v>
      </c>
      <c r="E863" s="7">
        <v>8.6264296308498523E-2</v>
      </c>
      <c r="F863" s="7">
        <v>8.7413657013294177E-2</v>
      </c>
      <c r="G863" s="7">
        <v>6.7384720796656916E-2</v>
      </c>
      <c r="H863" s="7">
        <v>4.2042042042041983E-2</v>
      </c>
      <c r="I863" s="8">
        <v>60.8</v>
      </c>
      <c r="J863" s="8" t="str">
        <v/>
      </c>
      <c r="K863" s="41"/>
      <c r="L863" s="9">
        <v>4.0000000000000036E-2</v>
      </c>
      <c r="M863" s="9" t="str">
        <v/>
      </c>
      <c r="N863" s="9">
        <v>6.8648879316919098E-2</v>
      </c>
      <c r="O863" s="9">
        <v>8.2129477676936791E-2</v>
      </c>
      <c r="P863" s="9">
        <v>7.999598633887528E-2</v>
      </c>
      <c r="Q863" s="9">
        <v>6.1576095264783026E-2</v>
      </c>
      <c r="R863" s="20">
        <v>5.0200803212851364E-2</v>
      </c>
      <c r="S863" s="10">
        <v>59.8</v>
      </c>
      <c r="T863" s="10" t="str">
        <v/>
      </c>
      <c r="U863" s="41"/>
      <c r="V863" s="98">
        <v>2.7303754266211566E-2</v>
      </c>
      <c r="W863" s="98">
        <v>6.2423311577141094E-2</v>
      </c>
      <c r="X863" s="98">
        <v>8.3573284652040503E-2</v>
      </c>
      <c r="Y863" s="98" t="str">
        <v/>
      </c>
      <c r="Z863" s="98" t="str">
        <v/>
      </c>
      <c r="AA863" s="102">
        <v>60.2</v>
      </c>
      <c r="AB863" s="41"/>
    </row>
    <row r="864" spans="1:28" ht="12.75" customHeight="1" x14ac:dyDescent="0.2">
      <c r="A864" s="6">
        <v>30895</v>
      </c>
      <c r="B864" s="7">
        <v>3.5775127768313375E-2</v>
      </c>
      <c r="C864" s="7" t="str">
        <v/>
      </c>
      <c r="D864" s="7">
        <v>6.5234437405155221E-2</v>
      </c>
      <c r="E864" s="7">
        <v>8.572467145376339E-2</v>
      </c>
      <c r="F864" s="7">
        <v>8.6180981564665249E-2</v>
      </c>
      <c r="G864" s="7">
        <v>6.7384720796656916E-2</v>
      </c>
      <c r="H864" s="7">
        <v>4.2914171656686539E-2</v>
      </c>
      <c r="I864" s="8">
        <v>60.8</v>
      </c>
      <c r="J864" s="8" t="str">
        <v/>
      </c>
      <c r="K864" s="41"/>
      <c r="L864" s="9">
        <v>3.6332179930795849E-2</v>
      </c>
      <c r="M864" s="9" t="str">
        <v/>
      </c>
      <c r="N864" s="9">
        <v>6.5631887894589847E-2</v>
      </c>
      <c r="O864" s="9">
        <v>8.0886662060271064E-2</v>
      </c>
      <c r="P864" s="9">
        <v>7.9399622670973002E-2</v>
      </c>
      <c r="Q864" s="9">
        <v>6.1664785380629583E-2</v>
      </c>
      <c r="R864" s="20">
        <v>5.0999999999999934E-2</v>
      </c>
      <c r="S864" s="10">
        <v>59.9</v>
      </c>
      <c r="T864" s="10" t="str">
        <v/>
      </c>
      <c r="U864" s="41"/>
      <c r="V864" s="98">
        <v>2.7303754266211566E-2</v>
      </c>
      <c r="W864" s="98">
        <v>5.8919251455206822E-2</v>
      </c>
      <c r="X864" s="98">
        <v>8.3036330332442398E-2</v>
      </c>
      <c r="Y864" s="98" t="str">
        <v/>
      </c>
      <c r="Z864" s="98" t="str">
        <v/>
      </c>
      <c r="AA864" s="102">
        <v>60.2</v>
      </c>
      <c r="AB864" s="41"/>
    </row>
    <row r="865" spans="1:28" ht="12.75" customHeight="1" x14ac:dyDescent="0.2">
      <c r="A865" s="6">
        <v>30926</v>
      </c>
      <c r="B865" s="7">
        <v>3.7478705281090319E-2</v>
      </c>
      <c r="C865" s="7" t="str">
        <v/>
      </c>
      <c r="D865" s="7">
        <v>6.3007783328413502E-2</v>
      </c>
      <c r="E865" s="7">
        <v>8.3938336718553108E-2</v>
      </c>
      <c r="F865" s="7">
        <v>8.5546046132094711E-2</v>
      </c>
      <c r="G865" s="7">
        <v>6.7472430641796866E-2</v>
      </c>
      <c r="H865" s="7">
        <v>4.2701092353525372E-2</v>
      </c>
      <c r="I865" s="8">
        <v>60.9</v>
      </c>
      <c r="J865" s="8" t="str">
        <v/>
      </c>
      <c r="K865" s="41"/>
      <c r="L865" s="9">
        <v>3.6206896551724155E-2</v>
      </c>
      <c r="M865" s="9" t="str">
        <v/>
      </c>
      <c r="N865" s="9">
        <v>6.4670064426725293E-2</v>
      </c>
      <c r="O865" s="9">
        <v>8.0016107847461493E-2</v>
      </c>
      <c r="P865" s="9">
        <v>7.8988498184739742E-2</v>
      </c>
      <c r="Q865" s="9">
        <v>6.1841744421554656E-2</v>
      </c>
      <c r="R865" s="20">
        <v>5.064548162859972E-2</v>
      </c>
      <c r="S865" s="10">
        <v>60.1</v>
      </c>
      <c r="T865" s="10" t="str">
        <v/>
      </c>
      <c r="U865" s="41"/>
      <c r="V865" s="98">
        <v>2.9059829059829179E-2</v>
      </c>
      <c r="W865" s="98">
        <v>5.7530503302473557E-2</v>
      </c>
      <c r="X865" s="98">
        <v>8.1434988189687418E-2</v>
      </c>
      <c r="Y865" s="98" t="str">
        <v/>
      </c>
      <c r="Z865" s="98" t="str">
        <v/>
      </c>
      <c r="AA865" s="102">
        <v>60.2</v>
      </c>
      <c r="AB865" s="41"/>
    </row>
    <row r="866" spans="1:28" ht="12.75" customHeight="1" x14ac:dyDescent="0.2">
      <c r="A866" s="6">
        <v>30956</v>
      </c>
      <c r="B866" s="7">
        <v>3.384094754653133E-2</v>
      </c>
      <c r="C866" s="7" t="str">
        <v/>
      </c>
      <c r="D866" s="7">
        <v>6.0694743022680298E-2</v>
      </c>
      <c r="E866" s="7">
        <v>8.3057391722119789E-2</v>
      </c>
      <c r="F866" s="7">
        <v>8.4693885308598116E-2</v>
      </c>
      <c r="G866" s="7">
        <v>6.7647440623695543E-2</v>
      </c>
      <c r="H866" s="7">
        <v>4.2574257425742612E-2</v>
      </c>
      <c r="I866" s="8">
        <v>61.1</v>
      </c>
      <c r="J866" s="8" t="str">
        <v/>
      </c>
      <c r="K866" s="41"/>
      <c r="L866" s="9">
        <v>3.2534246575342429E-2</v>
      </c>
      <c r="M866" s="9" t="str">
        <v/>
      </c>
      <c r="N866" s="9">
        <v>6.0902105535861173E-2</v>
      </c>
      <c r="O866" s="9">
        <v>7.9155476972838201E-2</v>
      </c>
      <c r="P866" s="9">
        <v>7.8201414406509517E-2</v>
      </c>
      <c r="Q866" s="9">
        <v>6.1725617479247319E-2</v>
      </c>
      <c r="R866" s="20">
        <v>4.9358341559723629E-2</v>
      </c>
      <c r="S866" s="10">
        <v>60.3</v>
      </c>
      <c r="T866" s="10" t="str">
        <v/>
      </c>
      <c r="U866" s="41"/>
      <c r="V866" s="98">
        <v>2.2108843537415046E-2</v>
      </c>
      <c r="W866" s="98">
        <v>5.3506252995369374E-2</v>
      </c>
      <c r="X866" s="98">
        <v>7.9488755980779091E-2</v>
      </c>
      <c r="Y866" s="98" t="str">
        <v/>
      </c>
      <c r="Z866" s="98" t="str">
        <v/>
      </c>
      <c r="AA866" s="102">
        <v>60.1</v>
      </c>
      <c r="AB866" s="41"/>
    </row>
    <row r="867" spans="1:28" ht="12.75" customHeight="1" x14ac:dyDescent="0.2">
      <c r="A867" s="6">
        <v>30987</v>
      </c>
      <c r="B867" s="7">
        <v>3.891708967851093E-2</v>
      </c>
      <c r="C867" s="7" t="str">
        <v/>
      </c>
      <c r="D867" s="7">
        <v>5.9675491213183163E-2</v>
      </c>
      <c r="E867" s="7">
        <v>8.2015808611647145E-2</v>
      </c>
      <c r="F867" s="7">
        <v>8.442762506649748E-2</v>
      </c>
      <c r="G867" s="7">
        <v>6.7908937844570305E-2</v>
      </c>
      <c r="H867" s="7">
        <v>4.0513833992094739E-2</v>
      </c>
      <c r="I867" s="8">
        <v>61.4</v>
      </c>
      <c r="J867" s="8" t="str">
        <v/>
      </c>
      <c r="K867" s="41"/>
      <c r="L867" s="9">
        <v>3.2423208191126207E-2</v>
      </c>
      <c r="M867" s="9" t="str">
        <v/>
      </c>
      <c r="N867" s="9">
        <v>5.7211319764365109E-2</v>
      </c>
      <c r="O867" s="9">
        <v>7.7268259254185123E-2</v>
      </c>
      <c r="P867" s="9">
        <v>7.7425742585680579E-2</v>
      </c>
      <c r="Q867" s="9">
        <v>6.1901414579212055E-2</v>
      </c>
      <c r="R867" s="20">
        <v>4.6168958742632604E-2</v>
      </c>
      <c r="S867" s="10">
        <v>60.5</v>
      </c>
      <c r="T867" s="10" t="str">
        <v/>
      </c>
      <c r="U867" s="41"/>
      <c r="V867" s="98">
        <v>2.2071307300509435E-2</v>
      </c>
      <c r="W867" s="98">
        <v>5.0020349625959692E-2</v>
      </c>
      <c r="X867" s="98">
        <v>7.8274383738980102E-2</v>
      </c>
      <c r="Y867" s="98" t="str">
        <v/>
      </c>
      <c r="Z867" s="98" t="str">
        <v/>
      </c>
      <c r="AA867" s="102">
        <v>60.2</v>
      </c>
      <c r="AB867" s="41"/>
    </row>
    <row r="868" spans="1:28" ht="12.75" customHeight="1" x14ac:dyDescent="0.2">
      <c r="A868" s="6">
        <v>31017</v>
      </c>
      <c r="B868" s="7">
        <v>3.716216216216206E-2</v>
      </c>
      <c r="C868" s="7" t="str">
        <v/>
      </c>
      <c r="D868" s="7">
        <v>5.830992850038097E-2</v>
      </c>
      <c r="E868" s="7">
        <v>8.0973402235854364E-2</v>
      </c>
      <c r="F868" s="7">
        <v>8.3243093875508212E-2</v>
      </c>
      <c r="G868" s="7">
        <v>6.7586354495135392E-2</v>
      </c>
      <c r="H868" s="7">
        <v>3.948667324777877E-2</v>
      </c>
      <c r="I868" s="8">
        <v>61.4</v>
      </c>
      <c r="J868" s="8" t="str">
        <v/>
      </c>
      <c r="K868" s="41"/>
      <c r="L868" s="9">
        <v>3.2423208191126207E-2</v>
      </c>
      <c r="M868" s="9" t="str">
        <v/>
      </c>
      <c r="N868" s="9">
        <v>5.5838316505552932E-2</v>
      </c>
      <c r="O868" s="9">
        <v>7.6237871658498158E-2</v>
      </c>
      <c r="P868" s="9">
        <v>7.6677786995426045E-2</v>
      </c>
      <c r="Q868" s="9">
        <v>6.1610521807126561E-2</v>
      </c>
      <c r="R868" s="20">
        <v>4.7105004906771386E-2</v>
      </c>
      <c r="S868" s="10">
        <v>60.5</v>
      </c>
      <c r="T868" s="10" t="str">
        <v/>
      </c>
      <c r="U868" s="41"/>
      <c r="V868" s="98">
        <v>2.3769100169779289E-2</v>
      </c>
      <c r="W868" s="98">
        <v>4.8588783253384005E-2</v>
      </c>
      <c r="X868" s="98">
        <v>7.7072149697686054E-2</v>
      </c>
      <c r="Y868" s="98" t="str">
        <v/>
      </c>
      <c r="Z868" s="98" t="str">
        <v/>
      </c>
      <c r="AA868" s="102">
        <v>60.3</v>
      </c>
      <c r="AB868" s="41"/>
    </row>
    <row r="869" spans="1:28" ht="12.75" customHeight="1" x14ac:dyDescent="0.2">
      <c r="A869" s="6">
        <v>31048</v>
      </c>
      <c r="B869" s="7">
        <v>3.5234899328859148E-2</v>
      </c>
      <c r="C869" s="7" t="str">
        <v/>
      </c>
      <c r="D869" s="7">
        <v>5.7316201397664024E-2</v>
      </c>
      <c r="E869" s="7">
        <v>8.099024901217744E-2</v>
      </c>
      <c r="F869" s="7">
        <v>8.3771205625315703E-2</v>
      </c>
      <c r="G869" s="7">
        <v>6.7846562106868014E-2</v>
      </c>
      <c r="H869" s="7">
        <v>3.5328753680078373E-2</v>
      </c>
      <c r="I869" s="8">
        <v>61.7</v>
      </c>
      <c r="J869" s="8" t="str">
        <v/>
      </c>
      <c r="K869" s="41"/>
      <c r="L869" s="9">
        <v>3.2423208191126207E-2</v>
      </c>
      <c r="M869" s="9" t="str">
        <v/>
      </c>
      <c r="N869" s="9">
        <v>5.3792113089372373E-2</v>
      </c>
      <c r="O869" s="9">
        <v>7.5724888645725796E-2</v>
      </c>
      <c r="P869" s="9">
        <v>7.6677786995426045E-2</v>
      </c>
      <c r="Q869" s="9">
        <v>6.1321293325392157E-2</v>
      </c>
      <c r="R869" s="20">
        <v>4.4965786901270954E-2</v>
      </c>
      <c r="S869" s="10">
        <v>60.5</v>
      </c>
      <c r="T869" s="10" t="str">
        <v/>
      </c>
      <c r="U869" s="41"/>
      <c r="V869" s="98">
        <v>2.3648648648648685E-2</v>
      </c>
      <c r="W869" s="98">
        <v>4.7660740412346358E-2</v>
      </c>
      <c r="X869" s="98">
        <v>7.7108042018722678E-2</v>
      </c>
      <c r="Y869" s="98" t="str">
        <v/>
      </c>
      <c r="Z869" s="98" t="str">
        <v/>
      </c>
      <c r="AA869" s="102">
        <v>60.6</v>
      </c>
      <c r="AB869" s="41"/>
    </row>
    <row r="870" spans="1:28" ht="12.75" customHeight="1" x14ac:dyDescent="0.2">
      <c r="A870" s="6">
        <v>31079</v>
      </c>
      <c r="B870" s="7">
        <v>3.6727879799666185E-2</v>
      </c>
      <c r="C870" s="7" t="str">
        <v/>
      </c>
      <c r="D870" s="7">
        <v>5.5567214025705081E-2</v>
      </c>
      <c r="E870" s="7">
        <v>7.9817214066277842E-2</v>
      </c>
      <c r="F870" s="7">
        <v>8.3299991378910754E-2</v>
      </c>
      <c r="G870" s="7">
        <v>6.8191642174523226E-2</v>
      </c>
      <c r="H870" s="7">
        <v>3.515625E-2</v>
      </c>
      <c r="I870" s="8">
        <v>62.1</v>
      </c>
      <c r="J870" s="8" t="str">
        <v/>
      </c>
      <c r="K870" s="41"/>
      <c r="L870" s="9">
        <v>3.5714285714285809E-2</v>
      </c>
      <c r="M870" s="9" t="str">
        <v/>
      </c>
      <c r="N870" s="9">
        <v>5.2726599609396407E-2</v>
      </c>
      <c r="O870" s="9">
        <v>7.5103528469522063E-2</v>
      </c>
      <c r="P870" s="9">
        <v>7.590758001285125E-2</v>
      </c>
      <c r="Q870" s="9">
        <v>6.1671046208918501E-2</v>
      </c>
      <c r="R870" s="20">
        <v>4.6783625730994371E-2</v>
      </c>
      <c r="S870" s="10">
        <v>60.9</v>
      </c>
      <c r="T870" s="10" t="str">
        <v/>
      </c>
      <c r="U870" s="41"/>
      <c r="V870" s="98">
        <v>2.5295109612141653E-2</v>
      </c>
      <c r="W870" s="98">
        <v>4.4209020890780826E-2</v>
      </c>
      <c r="X870" s="98">
        <v>7.6789613484337105E-2</v>
      </c>
      <c r="Y870" s="98" t="str">
        <v/>
      </c>
      <c r="Z870" s="98" t="str">
        <v/>
      </c>
      <c r="AA870" s="102">
        <v>60.8</v>
      </c>
      <c r="AB870" s="41"/>
    </row>
    <row r="871" spans="1:28" ht="12.75" customHeight="1" x14ac:dyDescent="0.2">
      <c r="A871" s="6">
        <v>31107</v>
      </c>
      <c r="B871" s="7">
        <v>3.6666666666666625E-2</v>
      </c>
      <c r="C871" s="7" t="str">
        <v/>
      </c>
      <c r="D871" s="7">
        <v>5.1507079198973127E-2</v>
      </c>
      <c r="E871" s="7">
        <v>7.8639094967789314E-2</v>
      </c>
      <c r="F871" s="7">
        <v>8.3086731128713787E-2</v>
      </c>
      <c r="G871" s="7">
        <v>6.8277582226179412E-2</v>
      </c>
      <c r="H871" s="7">
        <v>3.7037037037037202E-2</v>
      </c>
      <c r="I871" s="8">
        <v>62.2</v>
      </c>
      <c r="J871" s="8" t="str">
        <v/>
      </c>
      <c r="K871" s="41"/>
      <c r="L871" s="9">
        <v>3.384094754653133E-2</v>
      </c>
      <c r="M871" s="9" t="str">
        <v/>
      </c>
      <c r="N871" s="9">
        <v>5.0534207190566116E-2</v>
      </c>
      <c r="O871" s="9">
        <v>7.3790329091095286E-2</v>
      </c>
      <c r="P871" s="9">
        <v>7.5528490971992657E-2</v>
      </c>
      <c r="Q871" s="9">
        <v>6.1845105065377659E-2</v>
      </c>
      <c r="R871" s="20">
        <v>4.7572815533980739E-2</v>
      </c>
      <c r="S871" s="10">
        <v>61.1</v>
      </c>
      <c r="T871" s="10" t="str">
        <v/>
      </c>
      <c r="U871" s="41"/>
      <c r="V871" s="98">
        <v>2.8667790893760481E-2</v>
      </c>
      <c r="W871" s="98">
        <v>4.0184032586962237E-2</v>
      </c>
      <c r="X871" s="98">
        <v>7.5456368561425569E-2</v>
      </c>
      <c r="Y871" s="98" t="str">
        <v/>
      </c>
      <c r="Z871" s="98" t="str">
        <v/>
      </c>
      <c r="AA871" s="102">
        <v>61</v>
      </c>
      <c r="AB871" s="41"/>
    </row>
    <row r="872" spans="1:28" ht="12.75" customHeight="1" x14ac:dyDescent="0.2">
      <c r="A872" s="6">
        <v>31138</v>
      </c>
      <c r="B872" s="7">
        <v>3.8205980066445155E-2</v>
      </c>
      <c r="C872" s="7" t="str">
        <v/>
      </c>
      <c r="D872" s="7">
        <v>5.1233633096861686E-2</v>
      </c>
      <c r="E872" s="7">
        <v>7.8163300989099627E-2</v>
      </c>
      <c r="F872" s="7">
        <v>8.2837009785583726E-2</v>
      </c>
      <c r="G872" s="7">
        <v>6.8213783012045059E-2</v>
      </c>
      <c r="H872" s="7">
        <v>3.6857419980601547E-2</v>
      </c>
      <c r="I872" s="8">
        <v>62.5</v>
      </c>
      <c r="J872" s="8" t="str">
        <v/>
      </c>
      <c r="K872" s="41"/>
      <c r="L872" s="9">
        <v>3.5472972972972805E-2</v>
      </c>
      <c r="M872" s="9" t="str">
        <v/>
      </c>
      <c r="N872" s="9">
        <v>4.9691148341019842E-2</v>
      </c>
      <c r="O872" s="9">
        <v>7.2992387647743184E-2</v>
      </c>
      <c r="P872" s="9">
        <v>7.5516001876493988E-2</v>
      </c>
      <c r="Q872" s="9">
        <v>6.2018623497895442E-2</v>
      </c>
      <c r="R872" s="20">
        <v>4.5410628019323607E-2</v>
      </c>
      <c r="S872" s="10">
        <v>61.3</v>
      </c>
      <c r="T872" s="10" t="str">
        <v/>
      </c>
      <c r="U872" s="41"/>
      <c r="V872" s="98">
        <v>3.0201342281879207E-2</v>
      </c>
      <c r="W872" s="98">
        <v>4.0536429558672316E-2</v>
      </c>
      <c r="X872" s="98">
        <v>7.4842722809743023E-2</v>
      </c>
      <c r="Y872" s="98" t="str">
        <v/>
      </c>
      <c r="Z872" s="98" t="str">
        <v/>
      </c>
      <c r="AA872" s="102">
        <v>61.4</v>
      </c>
      <c r="AB872" s="41"/>
    </row>
    <row r="873" spans="1:28" ht="12.75" customHeight="1" x14ac:dyDescent="0.2">
      <c r="A873" s="6">
        <v>31168</v>
      </c>
      <c r="B873" s="7">
        <v>4.1528239202657913E-2</v>
      </c>
      <c r="C873" s="7" t="str">
        <v/>
      </c>
      <c r="D873" s="7">
        <v>4.7828836549142162E-2</v>
      </c>
      <c r="E873" s="7">
        <v>7.6355073547180741E-2</v>
      </c>
      <c r="F873" s="7">
        <v>8.2037389818342854E-2</v>
      </c>
      <c r="G873" s="7">
        <v>6.8384437966825251E-2</v>
      </c>
      <c r="H873" s="7">
        <v>3.771760154738879E-2</v>
      </c>
      <c r="I873" s="8">
        <v>62.7</v>
      </c>
      <c r="J873" s="8" t="str">
        <v/>
      </c>
      <c r="K873" s="41"/>
      <c r="L873" s="9">
        <v>3.7037037037036979E-2</v>
      </c>
      <c r="M873" s="9" t="str">
        <v/>
      </c>
      <c r="N873" s="9">
        <v>4.7462878661506558E-2</v>
      </c>
      <c r="O873" s="9">
        <v>7.156580080526953E-2</v>
      </c>
      <c r="P873" s="9">
        <v>7.4956654116171029E-2</v>
      </c>
      <c r="Q873" s="9">
        <v>6.1990053463978567E-2</v>
      </c>
      <c r="R873" s="20">
        <v>4.5235803657362794E-2</v>
      </c>
      <c r="S873" s="10">
        <v>61.6</v>
      </c>
      <c r="T873" s="10" t="str">
        <v/>
      </c>
      <c r="U873" s="41"/>
      <c r="V873" s="98">
        <v>3.1932773109243584E-2</v>
      </c>
      <c r="W873" s="98">
        <v>3.6119302392399577E-2</v>
      </c>
      <c r="X873" s="98">
        <v>7.2348861304414092E-2</v>
      </c>
      <c r="Y873" s="98" t="str">
        <v/>
      </c>
      <c r="Z873" s="98" t="str">
        <v/>
      </c>
      <c r="AA873" s="102">
        <v>61.4</v>
      </c>
      <c r="AB873" s="41"/>
    </row>
    <row r="874" spans="1:28" ht="12.75" customHeight="1" x14ac:dyDescent="0.2">
      <c r="A874" s="6">
        <v>31199</v>
      </c>
      <c r="B874" s="7">
        <v>3.9603960396039639E-2</v>
      </c>
      <c r="C874" s="7" t="str">
        <v/>
      </c>
      <c r="D874" s="7">
        <v>4.5674017245153964E-2</v>
      </c>
      <c r="E874" s="7">
        <v>7.4917679310751994E-2</v>
      </c>
      <c r="F874" s="7">
        <v>8.142101825052861E-2</v>
      </c>
      <c r="G874" s="7">
        <v>6.8003540089577541E-2</v>
      </c>
      <c r="H874" s="7">
        <v>3.7608486017357778E-2</v>
      </c>
      <c r="I874" s="8">
        <v>63</v>
      </c>
      <c r="J874" s="8" t="str">
        <v/>
      </c>
      <c r="K874" s="41"/>
      <c r="L874" s="9">
        <v>4.2016806722689148E-2</v>
      </c>
      <c r="M874" s="9" t="str">
        <v/>
      </c>
      <c r="N874" s="9">
        <v>4.7126884130464397E-2</v>
      </c>
      <c r="O874" s="9">
        <v>7.0995886039598277E-2</v>
      </c>
      <c r="P874" s="9">
        <v>7.4935781148849356E-2</v>
      </c>
      <c r="Q874" s="9">
        <v>6.204749093696349E-2</v>
      </c>
      <c r="R874" s="20">
        <v>4.4145873320537321E-2</v>
      </c>
      <c r="S874" s="10">
        <v>62</v>
      </c>
      <c r="T874" s="10" t="str">
        <v/>
      </c>
      <c r="U874" s="41"/>
      <c r="V874" s="98">
        <v>3.691275167785224E-2</v>
      </c>
      <c r="W874" s="98">
        <v>3.5868343711659811E-2</v>
      </c>
      <c r="X874" s="98">
        <v>7.1279693840084368E-2</v>
      </c>
      <c r="Y874" s="98" t="str">
        <v/>
      </c>
      <c r="Z874" s="98" t="str">
        <v/>
      </c>
      <c r="AA874" s="102">
        <v>61.8</v>
      </c>
      <c r="AB874" s="41"/>
    </row>
    <row r="875" spans="1:28" ht="12.75" customHeight="1" x14ac:dyDescent="0.2">
      <c r="A875" s="6">
        <v>31229</v>
      </c>
      <c r="B875" s="7">
        <v>4.1118421052631637E-2</v>
      </c>
      <c r="C875" s="7" t="str">
        <v/>
      </c>
      <c r="D875" s="7">
        <v>4.5437277365961037E-2</v>
      </c>
      <c r="E875" s="7">
        <v>7.4474933188270143E-2</v>
      </c>
      <c r="F875" s="7">
        <v>8.0443561581162726E-2</v>
      </c>
      <c r="G875" s="7">
        <v>6.8257253248832583E-2</v>
      </c>
      <c r="H875" s="7">
        <v>3.5542747358309423E-2</v>
      </c>
      <c r="I875" s="8">
        <v>63.3</v>
      </c>
      <c r="J875" s="8" t="str">
        <v/>
      </c>
      <c r="K875" s="41"/>
      <c r="L875" s="9">
        <v>4.0133779264214242E-2</v>
      </c>
      <c r="M875" s="9" t="str">
        <v/>
      </c>
      <c r="N875" s="9">
        <v>4.6317570520661766E-2</v>
      </c>
      <c r="O875" s="9">
        <v>7.0230520017509734E-2</v>
      </c>
      <c r="P875" s="9">
        <v>7.492544698887138E-2</v>
      </c>
      <c r="Q875" s="9">
        <v>6.2218526995697632E-2</v>
      </c>
      <c r="R875" s="20">
        <v>4.2065009560229516E-2</v>
      </c>
      <c r="S875" s="10">
        <v>62.2</v>
      </c>
      <c r="T875" s="10" t="str">
        <v/>
      </c>
      <c r="U875" s="41"/>
      <c r="V875" s="98">
        <v>2.8239202657807327E-2</v>
      </c>
      <c r="W875" s="98">
        <v>3.3953181780092656E-2</v>
      </c>
      <c r="X875" s="98">
        <v>6.9679507730282308E-2</v>
      </c>
      <c r="Y875" s="98" t="str">
        <v/>
      </c>
      <c r="Z875" s="98" t="str">
        <v/>
      </c>
      <c r="AA875" s="102">
        <v>61.9</v>
      </c>
      <c r="AB875" s="41"/>
    </row>
    <row r="876" spans="1:28" ht="12.75" customHeight="1" x14ac:dyDescent="0.2">
      <c r="A876" s="6">
        <v>31260</v>
      </c>
      <c r="B876" s="7">
        <v>4.1118421052631637E-2</v>
      </c>
      <c r="C876" s="7" t="str">
        <v/>
      </c>
      <c r="D876" s="7">
        <v>4.418224941590787E-2</v>
      </c>
      <c r="E876" s="7">
        <v>7.2060358362410204E-2</v>
      </c>
      <c r="F876" s="7">
        <v>7.9339744584929317E-2</v>
      </c>
      <c r="G876" s="7">
        <v>6.8257253248832583E-2</v>
      </c>
      <c r="H876" s="7">
        <v>3.3492822966507241E-2</v>
      </c>
      <c r="I876" s="8">
        <v>63.3</v>
      </c>
      <c r="J876" s="8" t="str">
        <v/>
      </c>
      <c r="K876" s="41"/>
      <c r="L876" s="9">
        <v>4.3405676126878179E-2</v>
      </c>
      <c r="M876" s="9" t="str">
        <v/>
      </c>
      <c r="N876" s="9">
        <v>4.543627093008662E-2</v>
      </c>
      <c r="O876" s="9">
        <v>6.9336765565646052E-2</v>
      </c>
      <c r="P876" s="9">
        <v>7.4380253876263902E-2</v>
      </c>
      <c r="Q876" s="9">
        <v>6.2474103986853713E-2</v>
      </c>
      <c r="R876" s="20">
        <v>4.0913415794481489E-2</v>
      </c>
      <c r="S876" s="10">
        <v>62.5</v>
      </c>
      <c r="T876" s="10" t="str">
        <v/>
      </c>
      <c r="U876" s="41"/>
      <c r="V876" s="98">
        <v>2.6578073089700949E-2</v>
      </c>
      <c r="W876" s="98">
        <v>3.1557307857057459E-2</v>
      </c>
      <c r="X876" s="98">
        <v>6.7887966824216273E-2</v>
      </c>
      <c r="Y876" s="98" t="str">
        <v/>
      </c>
      <c r="Z876" s="98" t="str">
        <v/>
      </c>
      <c r="AA876" s="102">
        <v>61.8</v>
      </c>
      <c r="AB876" s="41"/>
    </row>
    <row r="877" spans="1:28" ht="12.75" customHeight="1" x14ac:dyDescent="0.2">
      <c r="A877" s="6">
        <v>31291</v>
      </c>
      <c r="B877" s="7">
        <v>4.1050903119868698E-2</v>
      </c>
      <c r="C877" s="7" t="str">
        <v/>
      </c>
      <c r="D877" s="7">
        <v>4.2859535864208542E-2</v>
      </c>
      <c r="E877" s="7">
        <v>7.0965174718868651E-2</v>
      </c>
      <c r="F877" s="7">
        <v>7.9144880296276421E-2</v>
      </c>
      <c r="G877" s="7">
        <v>6.8341570504803606E-2</v>
      </c>
      <c r="H877" s="7">
        <v>3.1428571428571361E-2</v>
      </c>
      <c r="I877" s="8">
        <v>63.4</v>
      </c>
      <c r="J877" s="8" t="str">
        <v/>
      </c>
      <c r="K877" s="41"/>
      <c r="L877" s="9">
        <v>4.1597337770382659E-2</v>
      </c>
      <c r="M877" s="9" t="str">
        <v/>
      </c>
      <c r="N877" s="9">
        <v>4.408826505427732E-2</v>
      </c>
      <c r="O877" s="9">
        <v>6.8724088900777414E-2</v>
      </c>
      <c r="P877" s="9">
        <v>7.4200352794783653E-2</v>
      </c>
      <c r="Q877" s="9">
        <v>6.2559037383850269E-2</v>
      </c>
      <c r="R877" s="20">
        <v>3.969754253308122E-2</v>
      </c>
      <c r="S877" s="10">
        <v>62.6</v>
      </c>
      <c r="T877" s="10" t="str">
        <v/>
      </c>
      <c r="U877" s="41"/>
      <c r="V877" s="98">
        <v>2.8239202657807327E-2</v>
      </c>
      <c r="W877" s="98">
        <v>3.0286650343344323E-2</v>
      </c>
      <c r="X877" s="98">
        <v>6.5848864963061526E-2</v>
      </c>
      <c r="Y877" s="98" t="str">
        <v/>
      </c>
      <c r="Z877" s="98" t="str">
        <v/>
      </c>
      <c r="AA877" s="102">
        <v>61.9</v>
      </c>
      <c r="AB877" s="41"/>
    </row>
    <row r="878" spans="1:28" ht="12.75" customHeight="1" x14ac:dyDescent="0.2">
      <c r="A878" s="6">
        <v>31321</v>
      </c>
      <c r="B878" s="7">
        <v>4.0916530278232388E-2</v>
      </c>
      <c r="C878" s="7" t="str">
        <v/>
      </c>
      <c r="D878" s="7">
        <v>4.1476736636673506E-2</v>
      </c>
      <c r="E878" s="7">
        <v>6.9744968704758659E-2</v>
      </c>
      <c r="F878" s="7">
        <v>7.8758138409773082E-2</v>
      </c>
      <c r="G878" s="7">
        <v>6.8509826659072681E-2</v>
      </c>
      <c r="H878" s="7">
        <v>3.228869895536568E-2</v>
      </c>
      <c r="I878" s="8">
        <v>63.6</v>
      </c>
      <c r="J878" s="8" t="str">
        <v/>
      </c>
      <c r="K878" s="41"/>
      <c r="L878" s="9">
        <v>4.1459369817578695E-2</v>
      </c>
      <c r="M878" s="9" t="str">
        <v/>
      </c>
      <c r="N878" s="9">
        <v>4.1425683662876578E-2</v>
      </c>
      <c r="O878" s="9">
        <v>6.7982759190016839E-2</v>
      </c>
      <c r="P878" s="9">
        <v>7.2802867001287241E-2</v>
      </c>
      <c r="Q878" s="9">
        <v>6.2728518193507554E-2</v>
      </c>
      <c r="R878" s="20">
        <v>4.1392285983066879E-2</v>
      </c>
      <c r="S878" s="10">
        <v>62.8</v>
      </c>
      <c r="T878" s="10" t="str">
        <v/>
      </c>
      <c r="U878" s="41"/>
      <c r="V878" s="98">
        <v>3.1613976705490821E-2</v>
      </c>
      <c r="W878" s="98">
        <v>2.9026299297548963E-2</v>
      </c>
      <c r="X878" s="98">
        <v>6.2906585612312105E-2</v>
      </c>
      <c r="Y878" s="98" t="str">
        <v/>
      </c>
      <c r="Z878" s="98" t="str">
        <v/>
      </c>
      <c r="AA878" s="102">
        <v>62</v>
      </c>
      <c r="AB878" s="41"/>
    </row>
    <row r="879" spans="1:28" ht="12.75" customHeight="1" x14ac:dyDescent="0.2">
      <c r="A879" s="6">
        <v>31352</v>
      </c>
      <c r="B879" s="7">
        <v>3.9087947882736174E-2</v>
      </c>
      <c r="C879" s="7" t="str">
        <v/>
      </c>
      <c r="D879" s="7">
        <v>4.0722033294153359E-2</v>
      </c>
      <c r="E879" s="7">
        <v>6.7609843556626581E-2</v>
      </c>
      <c r="F879" s="7">
        <v>7.8016525190523378E-2</v>
      </c>
      <c r="G879" s="7">
        <v>6.8362382363495122E-2</v>
      </c>
      <c r="H879" s="7">
        <v>3.5137701804368593E-2</v>
      </c>
      <c r="I879" s="8">
        <v>63.8</v>
      </c>
      <c r="J879" s="8" t="str">
        <v/>
      </c>
      <c r="K879" s="41"/>
      <c r="L879" s="9">
        <v>4.4628099173553704E-2</v>
      </c>
      <c r="M879" s="9" t="str">
        <v/>
      </c>
      <c r="N879" s="9">
        <v>4.0522332168426711E-2</v>
      </c>
      <c r="O879" s="9">
        <v>6.6989573680026782E-2</v>
      </c>
      <c r="P879" s="9">
        <v>7.3139667534249275E-2</v>
      </c>
      <c r="Q879" s="9">
        <v>6.278098026003831E-2</v>
      </c>
      <c r="R879" s="20">
        <v>4.4131455399061048E-2</v>
      </c>
      <c r="S879" s="10">
        <v>63.2</v>
      </c>
      <c r="T879" s="10" t="str">
        <v/>
      </c>
      <c r="U879" s="41"/>
      <c r="V879" s="98">
        <v>3.3222591362126241E-2</v>
      </c>
      <c r="W879" s="98">
        <v>2.9528822784246289E-2</v>
      </c>
      <c r="X879" s="98">
        <v>5.9906331203621432E-2</v>
      </c>
      <c r="Y879" s="98" t="str">
        <v/>
      </c>
      <c r="Z879" s="98" t="str">
        <v/>
      </c>
      <c r="AA879" s="102">
        <v>62.2</v>
      </c>
      <c r="AB879" s="41"/>
    </row>
    <row r="880" spans="1:28" ht="12.75" customHeight="1" x14ac:dyDescent="0.2">
      <c r="A880" s="6">
        <v>31382</v>
      </c>
      <c r="B880" s="7">
        <v>4.3973941368078195E-2</v>
      </c>
      <c r="C880" s="7" t="str">
        <v/>
      </c>
      <c r="D880" s="7">
        <v>4.2350708929771663E-2</v>
      </c>
      <c r="E880" s="7">
        <v>6.7685170781024206E-2</v>
      </c>
      <c r="F880" s="7">
        <v>7.8164700222688177E-2</v>
      </c>
      <c r="G880" s="7">
        <v>6.8299674223242235E-2</v>
      </c>
      <c r="H880" s="7">
        <v>3.7986704653371284E-2</v>
      </c>
      <c r="I880" s="8">
        <v>64.099999999999994</v>
      </c>
      <c r="J880" s="8" t="str">
        <v/>
      </c>
      <c r="K880" s="41"/>
      <c r="L880" s="9">
        <v>4.4628099173553704E-2</v>
      </c>
      <c r="M880" s="9" t="str">
        <v/>
      </c>
      <c r="N880" s="9">
        <v>3.9904811351475944E-2</v>
      </c>
      <c r="O880" s="9">
        <v>6.6058110388283353E-2</v>
      </c>
      <c r="P880" s="9">
        <v>7.2454171985748106E-2</v>
      </c>
      <c r="Q880" s="9">
        <v>6.2497609111438868E-2</v>
      </c>
      <c r="R880" s="20">
        <v>4.3111527647610171E-2</v>
      </c>
      <c r="S880" s="10">
        <v>63.2</v>
      </c>
      <c r="T880" s="10" t="str">
        <v/>
      </c>
      <c r="U880" s="41"/>
      <c r="V880" s="98">
        <v>3.3167495854063089E-2</v>
      </c>
      <c r="W880" s="98">
        <v>3.128785584250382E-2</v>
      </c>
      <c r="X880" s="98">
        <v>5.9337224035894476E-2</v>
      </c>
      <c r="Y880" s="98" t="str">
        <v/>
      </c>
      <c r="Z880" s="98" t="str">
        <v/>
      </c>
      <c r="AA880" s="102">
        <v>62.3</v>
      </c>
      <c r="AB880" s="41"/>
    </row>
    <row r="881" spans="1:28" ht="12.75" customHeight="1" x14ac:dyDescent="0.2">
      <c r="A881" s="6">
        <v>31413</v>
      </c>
      <c r="B881" s="7">
        <v>4.3760129659643487E-2</v>
      </c>
      <c r="C881" s="7" t="str">
        <v/>
      </c>
      <c r="D881" s="7">
        <v>4.4589861822386556E-2</v>
      </c>
      <c r="E881" s="7">
        <v>6.5473383050408618E-2</v>
      </c>
      <c r="F881" s="7">
        <v>7.8311715958784056E-2</v>
      </c>
      <c r="G881" s="7">
        <v>6.8549112276834023E-2</v>
      </c>
      <c r="H881" s="7">
        <v>3.8862559241706007E-2</v>
      </c>
      <c r="I881" s="8">
        <v>64.400000000000006</v>
      </c>
      <c r="J881" s="8" t="str">
        <v/>
      </c>
      <c r="K881" s="41"/>
      <c r="L881" s="9">
        <v>4.4628099173553704E-2</v>
      </c>
      <c r="M881" s="9" t="str">
        <v/>
      </c>
      <c r="N881" s="9">
        <v>4.1141322398992042E-2</v>
      </c>
      <c r="O881" s="9">
        <v>6.4209710690510846E-2</v>
      </c>
      <c r="P881" s="9">
        <v>7.1434882740023742E-2</v>
      </c>
      <c r="Q881" s="9">
        <v>6.2215816220728026E-2</v>
      </c>
      <c r="R881" s="20">
        <v>4.396632366697828E-2</v>
      </c>
      <c r="S881" s="10">
        <v>63.2</v>
      </c>
      <c r="T881" s="10" t="str">
        <v/>
      </c>
      <c r="U881" s="41"/>
      <c r="V881" s="98">
        <v>3.3003300330032959E-2</v>
      </c>
      <c r="W881" s="98">
        <v>3.2335088303177661E-2</v>
      </c>
      <c r="X881" s="98">
        <v>5.8099397068264835E-2</v>
      </c>
      <c r="Y881" s="98" t="str">
        <v/>
      </c>
      <c r="Z881" s="98" t="str">
        <v/>
      </c>
      <c r="AA881" s="102">
        <v>62.6</v>
      </c>
      <c r="AB881" s="41"/>
    </row>
    <row r="882" spans="1:28" ht="12.75" customHeight="1" x14ac:dyDescent="0.2">
      <c r="A882" s="6">
        <v>31444</v>
      </c>
      <c r="B882" s="7">
        <v>4.1867954911433136E-2</v>
      </c>
      <c r="C882" s="7" t="str">
        <v/>
      </c>
      <c r="D882" s="7">
        <v>4.436421329020046E-2</v>
      </c>
      <c r="E882" s="7">
        <v>6.4204737170238779E-2</v>
      </c>
      <c r="F882" s="7">
        <v>7.8103470653583029E-2</v>
      </c>
      <c r="G882" s="7">
        <v>6.8485890665314075E-2</v>
      </c>
      <c r="H882" s="7">
        <v>3.1132075471698162E-2</v>
      </c>
      <c r="I882" s="8">
        <v>64.7</v>
      </c>
      <c r="J882" s="8" t="str">
        <v/>
      </c>
      <c r="K882" s="41"/>
      <c r="L882" s="9">
        <v>4.5977011494253039E-2</v>
      </c>
      <c r="M882" s="9" t="str">
        <v/>
      </c>
      <c r="N882" s="9">
        <v>4.140608138904045E-2</v>
      </c>
      <c r="O882" s="9">
        <v>6.405606221242599E-2</v>
      </c>
      <c r="P882" s="9">
        <v>7.1941861260593098E-2</v>
      </c>
      <c r="Q882" s="9">
        <v>6.2634425600191834E-2</v>
      </c>
      <c r="R882" s="20">
        <v>4.1899441340782051E-2</v>
      </c>
      <c r="S882" s="10">
        <v>63.7</v>
      </c>
      <c r="T882" s="10" t="str">
        <v/>
      </c>
      <c r="U882" s="41"/>
      <c r="V882" s="98">
        <v>3.453947368421062E-2</v>
      </c>
      <c r="W882" s="98">
        <v>3.2170728985753128E-2</v>
      </c>
      <c r="X882" s="98">
        <v>5.6881882912090731E-2</v>
      </c>
      <c r="Y882" s="98" t="str">
        <v/>
      </c>
      <c r="Z882" s="98" t="str">
        <v/>
      </c>
      <c r="AA882" s="102">
        <v>62.9</v>
      </c>
      <c r="AB882" s="41"/>
    </row>
    <row r="883" spans="1:28" ht="12.75" customHeight="1" x14ac:dyDescent="0.2">
      <c r="A883" s="6">
        <v>31472</v>
      </c>
      <c r="B883" s="7">
        <v>4.3408360128617485E-2</v>
      </c>
      <c r="C883" s="7" t="str">
        <v/>
      </c>
      <c r="D883" s="7">
        <v>4.1783804093920685E-2</v>
      </c>
      <c r="E883" s="7">
        <v>6.2186290861812932E-2</v>
      </c>
      <c r="F883" s="7">
        <v>7.8083320749304796E-2</v>
      </c>
      <c r="G883" s="7">
        <v>6.8341083484965592E-2</v>
      </c>
      <c r="H883" s="7">
        <v>2.2556390977443552E-2</v>
      </c>
      <c r="I883" s="8">
        <v>64.900000000000006</v>
      </c>
      <c r="J883" s="8" t="str">
        <v/>
      </c>
      <c r="K883" s="41"/>
      <c r="L883" s="9">
        <v>5.0736497545008197E-2</v>
      </c>
      <c r="M883" s="9" t="str">
        <v/>
      </c>
      <c r="N883" s="9">
        <v>4.2279005048869056E-2</v>
      </c>
      <c r="O883" s="9">
        <v>6.3453747224180512E-2</v>
      </c>
      <c r="P883" s="9">
        <v>7.1773462536293131E-2</v>
      </c>
      <c r="Q883" s="9">
        <v>6.3049925043579869E-2</v>
      </c>
      <c r="R883" s="20">
        <v>4.0778498609823854E-2</v>
      </c>
      <c r="S883" s="10">
        <v>64.2</v>
      </c>
      <c r="T883" s="10" t="str">
        <v/>
      </c>
      <c r="U883" s="41"/>
      <c r="V883" s="98">
        <v>3.4426229508196737E-2</v>
      </c>
      <c r="W883" s="98">
        <v>3.0866180328653625E-2</v>
      </c>
      <c r="X883" s="98">
        <v>5.5788328279674504E-2</v>
      </c>
      <c r="Y883" s="98" t="str">
        <v/>
      </c>
      <c r="Z883" s="98" t="str">
        <v/>
      </c>
      <c r="AA883" s="102">
        <v>63.1</v>
      </c>
      <c r="AB883" s="41"/>
    </row>
    <row r="884" spans="1:28" ht="12.75" customHeight="1" x14ac:dyDescent="0.2">
      <c r="A884" s="6">
        <v>31503</v>
      </c>
      <c r="B884" s="7">
        <v>3.839999999999999E-2</v>
      </c>
      <c r="C884" s="7" t="str">
        <v/>
      </c>
      <c r="D884" s="7">
        <v>4.1783804093920685E-2</v>
      </c>
      <c r="E884" s="7">
        <v>6.0863514289571707E-2</v>
      </c>
      <c r="F884" s="7">
        <v>7.7731637739235193E-2</v>
      </c>
      <c r="G884" s="7">
        <v>6.8033247716858813E-2</v>
      </c>
      <c r="H884" s="7">
        <v>1.5902712815715425E-2</v>
      </c>
      <c r="I884" s="8">
        <v>64.900000000000006</v>
      </c>
      <c r="J884" s="8" t="str">
        <v/>
      </c>
      <c r="K884" s="41"/>
      <c r="L884" s="9">
        <v>5.3833605220228398E-2</v>
      </c>
      <c r="M884" s="9" t="str">
        <v/>
      </c>
      <c r="N884" s="9">
        <v>4.3214025252550359E-2</v>
      </c>
      <c r="O884" s="9">
        <v>6.342724238285391E-2</v>
      </c>
      <c r="P884" s="9">
        <v>7.1773462536293131E-2</v>
      </c>
      <c r="Q884" s="9">
        <v>6.3099578235020992E-2</v>
      </c>
      <c r="R884" s="20">
        <v>4.1589648798521228E-2</v>
      </c>
      <c r="S884" s="10">
        <v>64.599999999999994</v>
      </c>
      <c r="T884" s="10" t="str">
        <v/>
      </c>
      <c r="U884" s="41"/>
      <c r="V884" s="98">
        <v>2.7687296416938123E-2</v>
      </c>
      <c r="W884" s="98">
        <v>2.79004959889666E-2</v>
      </c>
      <c r="X884" s="98">
        <v>5.4912517593727728E-2</v>
      </c>
      <c r="Y884" s="98" t="str">
        <v/>
      </c>
      <c r="Z884" s="98" t="str">
        <v/>
      </c>
      <c r="AA884" s="102">
        <v>63.1</v>
      </c>
      <c r="AB884" s="41"/>
    </row>
    <row r="885" spans="1:28" ht="12.75" customHeight="1" x14ac:dyDescent="0.2">
      <c r="A885" s="6">
        <v>31533</v>
      </c>
      <c r="B885" s="7">
        <v>4.1467304625199208E-2</v>
      </c>
      <c r="C885" s="7" t="str">
        <v/>
      </c>
      <c r="D885" s="7">
        <v>4.331418515229335E-2</v>
      </c>
      <c r="E885" s="7">
        <v>6.0417396859423711E-2</v>
      </c>
      <c r="F885" s="7">
        <v>7.769401298060763E-2</v>
      </c>
      <c r="G885" s="7">
        <v>6.8361419970668136E-2</v>
      </c>
      <c r="H885" s="7">
        <v>1.491146318732528E-2</v>
      </c>
      <c r="I885" s="8">
        <v>65.3</v>
      </c>
      <c r="J885" s="8" t="str">
        <v/>
      </c>
      <c r="K885" s="41"/>
      <c r="L885" s="9">
        <v>5.6818181818181657E-2</v>
      </c>
      <c r="M885" s="9" t="str">
        <v/>
      </c>
      <c r="N885" s="9">
        <v>4.528658704398314E-2</v>
      </c>
      <c r="O885" s="9">
        <v>6.2397848302773173E-2</v>
      </c>
      <c r="P885" s="9">
        <v>7.193823671901467E-2</v>
      </c>
      <c r="Q885" s="9">
        <v>6.3230389126295528E-2</v>
      </c>
      <c r="R885" s="20">
        <v>3.9594843462246843E-2</v>
      </c>
      <c r="S885" s="10">
        <v>65.099999999999994</v>
      </c>
      <c r="T885" s="10" t="str">
        <v/>
      </c>
      <c r="U885" s="41"/>
      <c r="V885" s="98">
        <v>3.4201954397394152E-2</v>
      </c>
      <c r="W885" s="98">
        <v>2.8301081876864087E-2</v>
      </c>
      <c r="X885" s="98">
        <v>5.3211346097917334E-2</v>
      </c>
      <c r="Y885" s="98" t="str">
        <v/>
      </c>
      <c r="Z885" s="98" t="str">
        <v/>
      </c>
      <c r="AA885" s="102">
        <v>63.5</v>
      </c>
      <c r="AB885" s="41"/>
    </row>
    <row r="886" spans="1:28" ht="12.75" customHeight="1" x14ac:dyDescent="0.2">
      <c r="A886" s="6">
        <v>31564</v>
      </c>
      <c r="B886" s="7">
        <v>3.8095238095238182E-2</v>
      </c>
      <c r="C886" s="7" t="str">
        <v/>
      </c>
      <c r="D886" s="7">
        <v>4.0240772316940898E-2</v>
      </c>
      <c r="E886" s="7">
        <v>5.7290937943117015E-2</v>
      </c>
      <c r="F886" s="7">
        <v>7.71637657261941E-2</v>
      </c>
      <c r="G886" s="7">
        <v>6.8137063460086411E-2</v>
      </c>
      <c r="H886" s="7">
        <v>1.7657992565055736E-2</v>
      </c>
      <c r="I886" s="8">
        <v>65.400000000000006</v>
      </c>
      <c r="J886" s="8" t="str">
        <v/>
      </c>
      <c r="K886" s="41"/>
      <c r="L886" s="9">
        <v>5.1612903225806583E-2</v>
      </c>
      <c r="M886" s="9" t="str">
        <v/>
      </c>
      <c r="N886" s="9">
        <v>4.3993171159373068E-2</v>
      </c>
      <c r="O886" s="9">
        <v>6.0528307861684283E-2</v>
      </c>
      <c r="P886" s="9">
        <v>7.1445251146961875E-2</v>
      </c>
      <c r="Q886" s="9">
        <v>6.3311990922017447E-2</v>
      </c>
      <c r="R886" s="20">
        <v>3.9522058823529438E-2</v>
      </c>
      <c r="S886" s="10">
        <v>65.2</v>
      </c>
      <c r="T886" s="10" t="str">
        <v/>
      </c>
      <c r="U886" s="41"/>
      <c r="V886" s="98">
        <v>2.9126213592232997E-2</v>
      </c>
      <c r="W886" s="98">
        <v>2.8254021055946765E-2</v>
      </c>
      <c r="X886" s="98">
        <v>5.0558268802100459E-2</v>
      </c>
      <c r="Y886" s="98" t="str">
        <v/>
      </c>
      <c r="Z886" s="98" t="str">
        <v/>
      </c>
      <c r="AA886" s="102">
        <v>63.6</v>
      </c>
      <c r="AB886" s="41"/>
    </row>
    <row r="887" spans="1:28" ht="12.75" customHeight="1" x14ac:dyDescent="0.2">
      <c r="A887" s="6">
        <v>31594</v>
      </c>
      <c r="B887" s="7">
        <v>4.1074249605055346E-2</v>
      </c>
      <c r="C887" s="7" t="str">
        <v/>
      </c>
      <c r="D887" s="7">
        <v>4.1096186866685924E-2</v>
      </c>
      <c r="E887" s="7">
        <v>5.7199560207217948E-2</v>
      </c>
      <c r="F887" s="7">
        <v>7.7293669241693896E-2</v>
      </c>
      <c r="G887" s="7">
        <v>6.8543897287832056E-2</v>
      </c>
      <c r="H887" s="7">
        <v>1.5769944341373021E-2</v>
      </c>
      <c r="I887" s="8">
        <v>65.900000000000006</v>
      </c>
      <c r="J887" s="8" t="str">
        <v/>
      </c>
      <c r="K887" s="41"/>
      <c r="L887" s="9">
        <v>5.4662379421221763E-2</v>
      </c>
      <c r="M887" s="9" t="str">
        <v/>
      </c>
      <c r="N887" s="9">
        <v>4.4909469265586699E-2</v>
      </c>
      <c r="O887" s="9">
        <v>6.0087105309277522E-2</v>
      </c>
      <c r="P887" s="9">
        <v>7.1447249088783193E-2</v>
      </c>
      <c r="Q887" s="9">
        <v>6.3637213524206482E-2</v>
      </c>
      <c r="R887" s="20">
        <v>4.1284403669724856E-2</v>
      </c>
      <c r="S887" s="10">
        <v>65.599999999999994</v>
      </c>
      <c r="T887" s="10" t="str">
        <v/>
      </c>
      <c r="U887" s="41"/>
      <c r="V887" s="98">
        <v>3.3925686591276261E-2</v>
      </c>
      <c r="W887" s="98">
        <v>2.9818729104120756E-2</v>
      </c>
      <c r="X887" s="98">
        <v>4.9772644139280731E-2</v>
      </c>
      <c r="Y887" s="98" t="str">
        <v/>
      </c>
      <c r="Z887" s="98" t="str">
        <v/>
      </c>
      <c r="AA887" s="102">
        <v>64</v>
      </c>
      <c r="AB887" s="41"/>
    </row>
    <row r="888" spans="1:28" ht="12.75" customHeight="1" x14ac:dyDescent="0.2">
      <c r="A888" s="6">
        <v>31625</v>
      </c>
      <c r="B888" s="7">
        <v>4.2654028436019065E-2</v>
      </c>
      <c r="C888" s="7" t="str">
        <v/>
      </c>
      <c r="D888" s="7">
        <v>3.9845008470976495E-2</v>
      </c>
      <c r="E888" s="7">
        <v>5.5832898793704899E-2</v>
      </c>
      <c r="F888" s="7">
        <v>7.7457031721578584E-2</v>
      </c>
      <c r="G888" s="7">
        <v>6.8320503041766845E-2</v>
      </c>
      <c r="H888" s="7">
        <v>1.5740740740740833E-2</v>
      </c>
      <c r="I888" s="8">
        <v>66</v>
      </c>
      <c r="J888" s="8" t="str">
        <v/>
      </c>
      <c r="K888" s="41"/>
      <c r="L888" s="9">
        <v>5.600000000000005E-2</v>
      </c>
      <c r="M888" s="9" t="str">
        <v/>
      </c>
      <c r="N888" s="9">
        <v>4.5214354999104645E-2</v>
      </c>
      <c r="O888" s="9">
        <v>5.9223841048812176E-2</v>
      </c>
      <c r="P888" s="9">
        <v>7.1126058918182133E-2</v>
      </c>
      <c r="Q888" s="9">
        <v>6.3960557643790494E-2</v>
      </c>
      <c r="R888" s="20">
        <v>4.0219378427787777E-2</v>
      </c>
      <c r="S888" s="10">
        <v>66</v>
      </c>
      <c r="T888" s="10" t="str">
        <v/>
      </c>
      <c r="U888" s="41"/>
      <c r="V888" s="98">
        <v>3.8834951456310662E-2</v>
      </c>
      <c r="W888" s="98">
        <v>3.0890341458042592E-2</v>
      </c>
      <c r="X888" s="98">
        <v>4.8347861798680114E-2</v>
      </c>
      <c r="Y888" s="98" t="str">
        <v/>
      </c>
      <c r="Z888" s="98" t="str">
        <v/>
      </c>
      <c r="AA888" s="102">
        <v>64.2</v>
      </c>
      <c r="AB888" s="41"/>
    </row>
    <row r="889" spans="1:28" ht="12.75" customHeight="1" x14ac:dyDescent="0.2">
      <c r="A889" s="6">
        <v>31656</v>
      </c>
      <c r="B889" s="7">
        <v>4.1009463722397443E-2</v>
      </c>
      <c r="C889" s="7" t="str">
        <v/>
      </c>
      <c r="D889" s="7">
        <v>3.9845008470976495E-2</v>
      </c>
      <c r="E889" s="7">
        <v>5.4161607627902564E-2</v>
      </c>
      <c r="F889" s="7">
        <v>7.6770969552310886E-2</v>
      </c>
      <c r="G889" s="7">
        <v>6.8320503041766845E-2</v>
      </c>
      <c r="H889" s="7">
        <v>1.7543859649122862E-2</v>
      </c>
      <c r="I889" s="8">
        <v>66</v>
      </c>
      <c r="J889" s="8" t="str">
        <v/>
      </c>
      <c r="K889" s="41"/>
      <c r="L889" s="9">
        <v>5.4313099041533475E-2</v>
      </c>
      <c r="M889" s="9" t="str">
        <v/>
      </c>
      <c r="N889" s="9">
        <v>4.4011575622509014E-2</v>
      </c>
      <c r="O889" s="9">
        <v>5.7944581467988199E-2</v>
      </c>
      <c r="P889" s="9">
        <v>7.0482931181409469E-2</v>
      </c>
      <c r="Q889" s="9">
        <v>6.3682796785151208E-2</v>
      </c>
      <c r="R889" s="20">
        <v>4.0909090909091006E-2</v>
      </c>
      <c r="S889" s="10">
        <v>66</v>
      </c>
      <c r="T889" s="10" t="str">
        <v/>
      </c>
      <c r="U889" s="41"/>
      <c r="V889" s="98">
        <v>3.7156704361874127E-2</v>
      </c>
      <c r="W889" s="98">
        <v>3.1477408977561572E-2</v>
      </c>
      <c r="X889" s="98">
        <v>4.752271487916504E-2</v>
      </c>
      <c r="Y889" s="98" t="str">
        <v/>
      </c>
      <c r="Z889" s="98" t="str">
        <v/>
      </c>
      <c r="AA889" s="102">
        <v>64.2</v>
      </c>
      <c r="AB889" s="41"/>
    </row>
    <row r="890" spans="1:28" ht="12.75" customHeight="1" x14ac:dyDescent="0.2">
      <c r="A890" s="6">
        <v>31686</v>
      </c>
      <c r="B890" s="7">
        <v>4.4025157232704393E-2</v>
      </c>
      <c r="C890" s="7" t="str">
        <v/>
      </c>
      <c r="D890" s="7">
        <v>3.9585466741267616E-2</v>
      </c>
      <c r="E890" s="7">
        <v>5.3366794005815787E-2</v>
      </c>
      <c r="F890" s="7">
        <v>7.6740085986124695E-2</v>
      </c>
      <c r="G890" s="7">
        <v>6.8643308222528399E-2</v>
      </c>
      <c r="H890" s="7">
        <v>1.4719411223550916E-2</v>
      </c>
      <c r="I890" s="8">
        <v>66.400000000000006</v>
      </c>
      <c r="J890" s="8" t="str">
        <v/>
      </c>
      <c r="K890" s="41"/>
      <c r="L890" s="9">
        <v>5.5732484076433053E-2</v>
      </c>
      <c r="M890" s="9" t="str">
        <v/>
      </c>
      <c r="N890" s="9">
        <v>4.3198355496254282E-2</v>
      </c>
      <c r="O890" s="9">
        <v>5.5952615067482947E-2</v>
      </c>
      <c r="P890" s="9">
        <v>7.0011296594834516E-2</v>
      </c>
      <c r="Q890" s="9">
        <v>6.3924022460523089E-2</v>
      </c>
      <c r="R890" s="20">
        <v>3.9747064137307886E-2</v>
      </c>
      <c r="S890" s="10">
        <v>66.3</v>
      </c>
      <c r="T890" s="10" t="str">
        <v/>
      </c>
      <c r="U890" s="41"/>
      <c r="V890" s="98">
        <v>3.7096774193548399E-2</v>
      </c>
      <c r="W890" s="98">
        <v>3.0254568354508349E-2</v>
      </c>
      <c r="X890" s="98">
        <v>4.5802247410507091E-2</v>
      </c>
      <c r="Y890" s="98" t="str">
        <v/>
      </c>
      <c r="Z890" s="98" t="str">
        <v/>
      </c>
      <c r="AA890" s="102">
        <v>64.3</v>
      </c>
      <c r="AB890" s="41"/>
    </row>
    <row r="891" spans="1:28" ht="12.75" customHeight="1" x14ac:dyDescent="0.2">
      <c r="A891" s="6">
        <v>31717</v>
      </c>
      <c r="B891" s="7">
        <v>4.5454545454545636E-2</v>
      </c>
      <c r="C891" s="7" t="str">
        <v/>
      </c>
      <c r="D891" s="7">
        <v>4.1148755512354418E-2</v>
      </c>
      <c r="E891" s="7">
        <v>5.2677223830940756E-2</v>
      </c>
      <c r="F891" s="7">
        <v>7.6886348183068165E-2</v>
      </c>
      <c r="G891" s="7">
        <v>6.8884202037812869E-2</v>
      </c>
      <c r="H891" s="7">
        <v>1.2844036697247763E-2</v>
      </c>
      <c r="I891" s="8">
        <v>66.7</v>
      </c>
      <c r="J891" s="8" t="str">
        <v/>
      </c>
      <c r="K891" s="41"/>
      <c r="L891" s="9">
        <v>5.3797468354430222E-2</v>
      </c>
      <c r="M891" s="9" t="str">
        <v/>
      </c>
      <c r="N891" s="9">
        <v>4.3579496286818342E-2</v>
      </c>
      <c r="O891" s="9">
        <v>5.4000589166144586E-2</v>
      </c>
      <c r="P891" s="9">
        <v>6.9861238389472557E-2</v>
      </c>
      <c r="Q891" s="9">
        <v>6.333958306166676E-2</v>
      </c>
      <c r="R891" s="20">
        <v>3.7769784172661858E-2</v>
      </c>
      <c r="S891" s="10">
        <v>66.599999999999994</v>
      </c>
      <c r="T891" s="10" t="str">
        <v/>
      </c>
      <c r="U891" s="41"/>
      <c r="V891" s="98">
        <v>3.3762057877813501E-2</v>
      </c>
      <c r="W891" s="98">
        <v>2.9671185121980193E-2</v>
      </c>
      <c r="X891" s="98">
        <v>4.3377641144039858E-2</v>
      </c>
      <c r="Y891" s="98" t="str">
        <v/>
      </c>
      <c r="Z891" s="98" t="str">
        <v/>
      </c>
      <c r="AA891" s="102">
        <v>64.3</v>
      </c>
      <c r="AB891" s="41"/>
    </row>
    <row r="892" spans="1:28" ht="12.75" customHeight="1" x14ac:dyDescent="0.2">
      <c r="A892" s="6">
        <v>31747</v>
      </c>
      <c r="B892" s="7">
        <v>4.2121684867394649E-2</v>
      </c>
      <c r="C892" s="7" t="str">
        <v/>
      </c>
      <c r="D892" s="7">
        <v>4.1081954130493648E-2</v>
      </c>
      <c r="E892" s="7">
        <v>5.2178299588751864E-2</v>
      </c>
      <c r="F892" s="7">
        <v>7.6709581849655484E-2</v>
      </c>
      <c r="G892" s="7">
        <v>6.8661490623074695E-2</v>
      </c>
      <c r="H892" s="7">
        <v>1.0978956999085021E-2</v>
      </c>
      <c r="I892" s="8">
        <v>66.8</v>
      </c>
      <c r="J892" s="8" t="str">
        <v/>
      </c>
      <c r="K892" s="41"/>
      <c r="L892" s="9">
        <v>5.6962025316455556E-2</v>
      </c>
      <c r="M892" s="9" t="str">
        <v/>
      </c>
      <c r="N892" s="9">
        <v>4.4623076478478074E-2</v>
      </c>
      <c r="O892" s="9">
        <v>5.381085717106826E-2</v>
      </c>
      <c r="P892" s="9">
        <v>6.9866907895173913E-2</v>
      </c>
      <c r="Q892" s="9">
        <v>6.3499016359191085E-2</v>
      </c>
      <c r="R892" s="20">
        <v>3.7735849056603765E-2</v>
      </c>
      <c r="S892" s="10">
        <v>66.8</v>
      </c>
      <c r="T892" s="10" t="str">
        <v/>
      </c>
      <c r="U892" s="41"/>
      <c r="V892" s="98">
        <v>3.3707865168539408E-2</v>
      </c>
      <c r="W892" s="98">
        <v>3.0204693603514077E-2</v>
      </c>
      <c r="X892" s="98">
        <v>4.2501853271689427E-2</v>
      </c>
      <c r="Y892" s="98" t="str">
        <v/>
      </c>
      <c r="Z892" s="98" t="str">
        <v/>
      </c>
      <c r="AA892" s="102">
        <v>64.400000000000006</v>
      </c>
      <c r="AB892" s="41"/>
    </row>
    <row r="893" spans="1:28" ht="12.75" customHeight="1" x14ac:dyDescent="0.2">
      <c r="A893" s="6">
        <v>31778</v>
      </c>
      <c r="B893" s="7">
        <v>4.0372670807453215E-2</v>
      </c>
      <c r="C893" s="7" t="str">
        <v/>
      </c>
      <c r="D893" s="7">
        <v>3.9783323272746252E-2</v>
      </c>
      <c r="E893" s="7">
        <v>5.1189126603498059E-2</v>
      </c>
      <c r="F893" s="7">
        <v>7.6023838984321968E-2</v>
      </c>
      <c r="G893" s="7">
        <v>6.8821242814510297E-2</v>
      </c>
      <c r="H893" s="7">
        <v>1.4598540145985384E-2</v>
      </c>
      <c r="I893" s="8">
        <v>67</v>
      </c>
      <c r="J893" s="8" t="str">
        <v/>
      </c>
      <c r="K893" s="41"/>
      <c r="L893" s="9">
        <v>5.5379746835443111E-2</v>
      </c>
      <c r="M893" s="9" t="str">
        <v/>
      </c>
      <c r="N893" s="9">
        <v>4.4101547147422426E-2</v>
      </c>
      <c r="O893" s="9">
        <v>5.2269683165262038E-2</v>
      </c>
      <c r="P893" s="9">
        <v>6.9079428413201915E-2</v>
      </c>
      <c r="Q893" s="9">
        <v>6.3419356480178157E-2</v>
      </c>
      <c r="R893" s="20">
        <v>3.7634408602150504E-2</v>
      </c>
      <c r="S893" s="10">
        <v>66.7</v>
      </c>
      <c r="T893" s="10" t="str">
        <v/>
      </c>
      <c r="U893" s="41"/>
      <c r="V893" s="98">
        <v>3.1948881789137351E-2</v>
      </c>
      <c r="W893" s="98">
        <v>2.9525094863014578E-2</v>
      </c>
      <c r="X893" s="98">
        <v>4.1560210156864175E-2</v>
      </c>
      <c r="Y893" s="98" t="str">
        <v/>
      </c>
      <c r="Z893" s="98" t="str">
        <v/>
      </c>
      <c r="AA893" s="102">
        <v>64.599999999999994</v>
      </c>
      <c r="AB893" s="41"/>
    </row>
    <row r="894" spans="1:28" ht="12.75" customHeight="1" x14ac:dyDescent="0.2">
      <c r="A894" s="6">
        <v>31809</v>
      </c>
      <c r="B894" s="7">
        <v>4.0185471406491313E-2</v>
      </c>
      <c r="C894" s="7" t="str">
        <v/>
      </c>
      <c r="D894" s="7">
        <v>3.9591565473069856E-2</v>
      </c>
      <c r="E894" s="7">
        <v>4.9726662853062376E-2</v>
      </c>
      <c r="F894" s="7">
        <v>7.5838310488399285E-2</v>
      </c>
      <c r="G894" s="7">
        <v>6.906002369465436E-2</v>
      </c>
      <c r="H894" s="7">
        <v>2.1043000914912957E-2</v>
      </c>
      <c r="I894" s="8">
        <v>67.3</v>
      </c>
      <c r="J894" s="8" t="str">
        <v/>
      </c>
      <c r="K894" s="41"/>
      <c r="L894" s="9">
        <v>5.180533751962324E-2</v>
      </c>
      <c r="M894" s="9" t="str">
        <v/>
      </c>
      <c r="N894" s="9">
        <v>4.4477668286614369E-2</v>
      </c>
      <c r="O894" s="9">
        <v>5.1189126603498059E-2</v>
      </c>
      <c r="P894" s="9">
        <v>6.8935833552736803E-2</v>
      </c>
      <c r="Q894" s="9">
        <v>6.3657996822082064E-2</v>
      </c>
      <c r="R894" s="20">
        <v>3.7533512064342966E-2</v>
      </c>
      <c r="S894" s="10">
        <v>67</v>
      </c>
      <c r="T894" s="10" t="str">
        <v/>
      </c>
      <c r="U894" s="41"/>
      <c r="V894" s="98">
        <v>2.8616852146263971E-2</v>
      </c>
      <c r="W894" s="98">
        <v>2.9476717450246825E-2</v>
      </c>
      <c r="X894" s="98">
        <v>3.9136511738892654E-2</v>
      </c>
      <c r="Y894" s="98" t="str">
        <v/>
      </c>
      <c r="Z894" s="98" t="str">
        <v/>
      </c>
      <c r="AA894" s="102">
        <v>64.7</v>
      </c>
      <c r="AB894" s="41"/>
    </row>
    <row r="895" spans="1:28" ht="12.75" customHeight="1" x14ac:dyDescent="0.2">
      <c r="A895" s="6">
        <v>31837</v>
      </c>
      <c r="B895" s="7">
        <v>4.0061633281972098E-2</v>
      </c>
      <c r="C895" s="7" t="str">
        <v/>
      </c>
      <c r="D895" s="7">
        <v>4.0041911525952045E-2</v>
      </c>
      <c r="E895" s="7">
        <v>4.7586753332485188E-2</v>
      </c>
      <c r="F895" s="7">
        <v>7.4837952384319228E-2</v>
      </c>
      <c r="G895" s="7">
        <v>6.8917503093546939E-2</v>
      </c>
      <c r="H895" s="7">
        <v>3.0330882352941124E-2</v>
      </c>
      <c r="I895" s="8">
        <v>67.5</v>
      </c>
      <c r="J895" s="8" t="str">
        <v/>
      </c>
      <c r="K895" s="41"/>
      <c r="L895" s="9">
        <v>4.8286604361370555E-2</v>
      </c>
      <c r="M895" s="9" t="str">
        <v/>
      </c>
      <c r="N895" s="9">
        <v>4.4261326363521425E-2</v>
      </c>
      <c r="O895" s="9">
        <v>5.0124739062660906E-2</v>
      </c>
      <c r="P895" s="9">
        <v>6.8793727934961302E-2</v>
      </c>
      <c r="Q895" s="9">
        <v>6.3352954052436683E-2</v>
      </c>
      <c r="R895" s="20">
        <v>4.0071237756010625E-2</v>
      </c>
      <c r="S895" s="10">
        <v>67.3</v>
      </c>
      <c r="T895" s="10" t="str">
        <v/>
      </c>
      <c r="U895" s="41"/>
      <c r="V895" s="98">
        <v>2.8526148969889142E-2</v>
      </c>
      <c r="W895" s="98">
        <v>3.0536395725340393E-2</v>
      </c>
      <c r="X895" s="98">
        <v>3.6690412337903044E-2</v>
      </c>
      <c r="Y895" s="98" t="str">
        <v/>
      </c>
      <c r="Z895" s="98" t="str">
        <v/>
      </c>
      <c r="AA895" s="102">
        <v>64.900000000000006</v>
      </c>
      <c r="AB895" s="41"/>
    </row>
    <row r="896" spans="1:28" ht="12.75" customHeight="1" x14ac:dyDescent="0.2">
      <c r="A896" s="6">
        <v>31868</v>
      </c>
      <c r="B896" s="7">
        <v>4.6224961479198745E-2</v>
      </c>
      <c r="C896" s="7" t="str">
        <v/>
      </c>
      <c r="D896" s="7">
        <v>4.0936956641970834E-2</v>
      </c>
      <c r="E896" s="7">
        <v>4.7653093533147839E-2</v>
      </c>
      <c r="F896" s="7">
        <v>7.4819614795984091E-2</v>
      </c>
      <c r="G896" s="7">
        <v>6.8933867337656496E-2</v>
      </c>
      <c r="H896" s="7">
        <v>3.7753222836095945E-2</v>
      </c>
      <c r="I896" s="8">
        <v>67.900000000000006</v>
      </c>
      <c r="J896" s="8" t="str">
        <v/>
      </c>
      <c r="K896" s="41"/>
      <c r="L896" s="9">
        <v>4.6439628482972228E-2</v>
      </c>
      <c r="M896" s="9" t="str">
        <v/>
      </c>
      <c r="N896" s="9">
        <v>4.5221488545524657E-2</v>
      </c>
      <c r="O896" s="9">
        <v>4.986671067716042E-2</v>
      </c>
      <c r="P896" s="9">
        <v>6.8653088389247996E-2</v>
      </c>
      <c r="Q896" s="9">
        <v>6.3052421230616718E-2</v>
      </c>
      <c r="R896" s="20">
        <v>4.1703637976929997E-2</v>
      </c>
      <c r="S896" s="10">
        <v>67.599999999999994</v>
      </c>
      <c r="T896" s="10" t="str">
        <v/>
      </c>
      <c r="U896" s="41"/>
      <c r="V896" s="98">
        <v>3.8034865293185449E-2</v>
      </c>
      <c r="W896" s="98">
        <v>3.196510777264705E-2</v>
      </c>
      <c r="X896" s="98">
        <v>3.7454262895039392E-2</v>
      </c>
      <c r="Y896" s="98" t="str">
        <v/>
      </c>
      <c r="Z896" s="98" t="str">
        <v/>
      </c>
      <c r="AA896" s="102">
        <v>65.5</v>
      </c>
      <c r="AB896" s="41"/>
    </row>
    <row r="897" spans="1:28" ht="12.75" customHeight="1" x14ac:dyDescent="0.2">
      <c r="A897" s="6">
        <v>31898</v>
      </c>
      <c r="B897" s="7">
        <v>4.5941807044410421E-2</v>
      </c>
      <c r="C897" s="7" t="str">
        <v/>
      </c>
      <c r="D897" s="7">
        <v>4.2977014690916304E-2</v>
      </c>
      <c r="E897" s="7">
        <v>4.6176210757061797E-2</v>
      </c>
      <c r="F897" s="7">
        <v>7.4156160826999384E-2</v>
      </c>
      <c r="G897" s="7">
        <v>6.8950045077354138E-2</v>
      </c>
      <c r="H897" s="7">
        <v>3.8567493112947604E-2</v>
      </c>
      <c r="I897" s="8">
        <v>68.3</v>
      </c>
      <c r="J897" s="8" t="str">
        <v/>
      </c>
      <c r="K897" s="41"/>
      <c r="L897" s="9">
        <v>4.3010752688172227E-2</v>
      </c>
      <c r="M897" s="9" t="str">
        <v/>
      </c>
      <c r="N897" s="9">
        <v>4.55892506642257E-2</v>
      </c>
      <c r="O897" s="9">
        <v>4.8433759894204398E-2</v>
      </c>
      <c r="P897" s="9">
        <v>6.8513892225604778E-2</v>
      </c>
      <c r="Q897" s="9">
        <v>6.3287809831733099E-2</v>
      </c>
      <c r="R897" s="20">
        <v>4.1629760850310005E-2</v>
      </c>
      <c r="S897" s="10">
        <v>67.900000000000006</v>
      </c>
      <c r="T897" s="10" t="str">
        <v/>
      </c>
      <c r="U897" s="41"/>
      <c r="V897" s="98">
        <v>4.0944881889763751E-2</v>
      </c>
      <c r="W897" s="98">
        <v>3.5686140516891118E-2</v>
      </c>
      <c r="X897" s="98">
        <v>3.6698514791457804E-2</v>
      </c>
      <c r="Y897" s="98" t="str">
        <v/>
      </c>
      <c r="Z897" s="98" t="str">
        <v/>
      </c>
      <c r="AA897" s="102">
        <v>66.099999999999994</v>
      </c>
      <c r="AB897" s="41"/>
    </row>
    <row r="898" spans="1:28" ht="12.75" customHeight="1" x14ac:dyDescent="0.2">
      <c r="A898" s="6">
        <v>31929</v>
      </c>
      <c r="B898" s="7">
        <v>4.7400611620795008E-2</v>
      </c>
      <c r="C898" s="7" t="str">
        <v/>
      </c>
      <c r="D898" s="7">
        <v>4.1691968582335148E-2</v>
      </c>
      <c r="E898" s="7">
        <v>4.4498437227976195E-2</v>
      </c>
      <c r="F898" s="7">
        <v>7.4149118665436609E-2</v>
      </c>
      <c r="G898" s="7">
        <v>6.8810224777094309E-2</v>
      </c>
      <c r="H898" s="7">
        <v>3.6529680365296802E-2</v>
      </c>
      <c r="I898" s="8">
        <v>68.5</v>
      </c>
      <c r="J898" s="8" t="str">
        <v/>
      </c>
      <c r="K898" s="41"/>
      <c r="L898" s="9">
        <v>4.2944785276073594E-2</v>
      </c>
      <c r="M898" s="9" t="str">
        <v/>
      </c>
      <c r="N898" s="9">
        <v>4.5515917149420382E-2</v>
      </c>
      <c r="O898" s="9">
        <v>4.7184078606183233E-2</v>
      </c>
      <c r="P898" s="9">
        <v>6.8062396218737664E-2</v>
      </c>
      <c r="Q898" s="9">
        <v>6.3099578235020992E-2</v>
      </c>
      <c r="R898" s="20">
        <v>4.0671971706454535E-2</v>
      </c>
      <c r="S898" s="10">
        <v>68</v>
      </c>
      <c r="T898" s="10" t="str">
        <v/>
      </c>
      <c r="U898" s="41"/>
      <c r="V898" s="98">
        <v>4.7169811320754595E-2</v>
      </c>
      <c r="W898" s="98">
        <v>3.7709971164609168E-2</v>
      </c>
      <c r="X898" s="98">
        <v>3.6763949682879771E-2</v>
      </c>
      <c r="Y898" s="98" t="str">
        <v/>
      </c>
      <c r="Z898" s="98" t="str">
        <v/>
      </c>
      <c r="AA898" s="102">
        <v>66.599999999999994</v>
      </c>
      <c r="AB898" s="41"/>
    </row>
    <row r="899" spans="1:28" ht="12.75" customHeight="1" x14ac:dyDescent="0.2">
      <c r="A899" s="6">
        <v>31959</v>
      </c>
      <c r="B899" s="7">
        <v>4.5523520485584168E-2</v>
      </c>
      <c r="C899" s="7" t="str">
        <v/>
      </c>
      <c r="D899" s="7">
        <v>4.2569976677273136E-2</v>
      </c>
      <c r="E899" s="7">
        <v>4.4580445096811028E-2</v>
      </c>
      <c r="F899" s="7">
        <v>7.3499761711605327E-2</v>
      </c>
      <c r="G899" s="7">
        <v>6.8826939867398629E-2</v>
      </c>
      <c r="H899" s="7">
        <v>3.926940639269394E-2</v>
      </c>
      <c r="I899" s="8">
        <v>68.900000000000006</v>
      </c>
      <c r="J899" s="8" t="str">
        <v/>
      </c>
      <c r="K899" s="41"/>
      <c r="L899" s="9">
        <v>4.57317073170731E-2</v>
      </c>
      <c r="M899" s="9" t="str">
        <v/>
      </c>
      <c r="N899" s="9">
        <v>4.6825541796724934E-2</v>
      </c>
      <c r="O899" s="9">
        <v>4.7863848136109555E-2</v>
      </c>
      <c r="P899" s="9">
        <v>6.8395586668316799E-2</v>
      </c>
      <c r="Q899" s="9">
        <v>6.330144216373923E-2</v>
      </c>
      <c r="R899" s="20">
        <v>3.9647577092511099E-2</v>
      </c>
      <c r="S899" s="10">
        <v>68.599999999999994</v>
      </c>
      <c r="T899" s="10" t="str">
        <v/>
      </c>
      <c r="U899" s="41"/>
      <c r="V899" s="98">
        <v>4.8437499999999911E-2</v>
      </c>
      <c r="W899" s="98">
        <v>3.6832677622299359E-2</v>
      </c>
      <c r="X899" s="98">
        <v>3.6828433626905355E-2</v>
      </c>
      <c r="Y899" s="98" t="str">
        <v/>
      </c>
      <c r="Z899" s="98" t="str">
        <v/>
      </c>
      <c r="AA899" s="102">
        <v>67.099999999999994</v>
      </c>
      <c r="AB899" s="41"/>
    </row>
    <row r="900" spans="1:28" ht="12.75" customHeight="1" x14ac:dyDescent="0.2">
      <c r="A900" s="6">
        <v>31990</v>
      </c>
      <c r="B900" s="7">
        <v>4.5454545454545414E-2</v>
      </c>
      <c r="C900" s="7" t="str">
        <v/>
      </c>
      <c r="D900" s="7">
        <v>4.3074120845145503E-2</v>
      </c>
      <c r="E900" s="7">
        <v>4.41306869197855E-2</v>
      </c>
      <c r="F900" s="7">
        <v>7.3655465525952257E-2</v>
      </c>
      <c r="G900" s="7">
        <v>6.8611638929686913E-2</v>
      </c>
      <c r="H900" s="7">
        <v>4.2844120328167756E-2</v>
      </c>
      <c r="I900" s="8">
        <v>69</v>
      </c>
      <c r="J900" s="8" t="str">
        <v/>
      </c>
      <c r="K900" s="41"/>
      <c r="L900" s="9">
        <v>4.2424242424242475E-2</v>
      </c>
      <c r="M900" s="9" t="str">
        <v/>
      </c>
      <c r="N900" s="9">
        <v>4.7258446902228135E-2</v>
      </c>
      <c r="O900" s="9">
        <v>4.6936213692027939E-2</v>
      </c>
      <c r="P900" s="9">
        <v>6.8104744077747803E-2</v>
      </c>
      <c r="Q900" s="9">
        <v>6.3456228129429526E-2</v>
      </c>
      <c r="R900" s="20">
        <v>4.2179261862917317E-2</v>
      </c>
      <c r="S900" s="10">
        <v>68.8</v>
      </c>
      <c r="T900" s="10" t="str">
        <v/>
      </c>
      <c r="U900" s="41"/>
      <c r="V900" s="98">
        <v>4.5171339563862878E-2</v>
      </c>
      <c r="W900" s="98">
        <v>3.6832677622299359E-2</v>
      </c>
      <c r="X900" s="98">
        <v>3.5721102761674617E-2</v>
      </c>
      <c r="Y900" s="98" t="str">
        <v/>
      </c>
      <c r="Z900" s="98" t="str">
        <v/>
      </c>
      <c r="AA900" s="102">
        <v>67.099999999999994</v>
      </c>
      <c r="AB900" s="41"/>
    </row>
    <row r="901" spans="1:28" ht="12.75" customHeight="1" x14ac:dyDescent="0.2">
      <c r="A901" s="6">
        <v>32021</v>
      </c>
      <c r="B901" s="7">
        <v>4.5454545454545414E-2</v>
      </c>
      <c r="C901" s="7" t="str">
        <v/>
      </c>
      <c r="D901" s="7">
        <v>4.2502886272605345E-2</v>
      </c>
      <c r="E901" s="7">
        <v>4.3007560597358774E-2</v>
      </c>
      <c r="F901" s="7">
        <v>7.2709924056608255E-2</v>
      </c>
      <c r="G901" s="7">
        <v>6.8611638929686913E-2</v>
      </c>
      <c r="H901" s="7">
        <v>4.3557168784029043E-2</v>
      </c>
      <c r="I901" s="8">
        <v>69</v>
      </c>
      <c r="J901" s="8" t="str">
        <v/>
      </c>
      <c r="K901" s="41"/>
      <c r="L901" s="9">
        <v>4.3939393939393945E-2</v>
      </c>
      <c r="M901" s="9" t="str">
        <v/>
      </c>
      <c r="N901" s="9">
        <v>4.6602055388548669E-2</v>
      </c>
      <c r="O901" s="9">
        <v>4.6095433982067391E-2</v>
      </c>
      <c r="P901" s="9">
        <v>6.7960280094234271E-2</v>
      </c>
      <c r="Q901" s="9">
        <v>6.3533460884040771E-2</v>
      </c>
      <c r="R901" s="20">
        <v>4.2794759825327544E-2</v>
      </c>
      <c r="S901" s="10">
        <v>68.900000000000006</v>
      </c>
      <c r="T901" s="10" t="str">
        <v/>
      </c>
      <c r="U901" s="41"/>
      <c r="V901" s="98">
        <v>4.20560747663552E-2</v>
      </c>
      <c r="W901" s="98">
        <v>3.5801515651494809E-2</v>
      </c>
      <c r="X901" s="98">
        <v>3.4003329794291437E-2</v>
      </c>
      <c r="Y901" s="98" t="str">
        <v/>
      </c>
      <c r="Z901" s="98" t="str">
        <v/>
      </c>
      <c r="AA901" s="102">
        <v>66.900000000000006</v>
      </c>
      <c r="AB901" s="41"/>
    </row>
    <row r="902" spans="1:28" ht="12.75" customHeight="1" x14ac:dyDescent="0.2">
      <c r="A902" s="6">
        <v>32051</v>
      </c>
      <c r="B902" s="7">
        <v>4.2168674698795039E-2</v>
      </c>
      <c r="C902" s="7" t="str">
        <v/>
      </c>
      <c r="D902" s="7">
        <v>4.2369338588719385E-2</v>
      </c>
      <c r="E902" s="7">
        <v>4.212434111350416E-2</v>
      </c>
      <c r="F902" s="7">
        <v>7.2083717045882345E-2</v>
      </c>
      <c r="G902" s="7">
        <v>6.8766297354048378E-2</v>
      </c>
      <c r="H902" s="7">
        <v>4.5330915684496764E-2</v>
      </c>
      <c r="I902" s="8">
        <v>69.2</v>
      </c>
      <c r="J902" s="8" t="str">
        <v/>
      </c>
      <c r="K902" s="41"/>
      <c r="L902" s="9">
        <v>4.3740573152337925E-2</v>
      </c>
      <c r="M902" s="9" t="str">
        <v/>
      </c>
      <c r="N902" s="9">
        <v>4.6958805976031304E-2</v>
      </c>
      <c r="O902" s="9">
        <v>4.4735279500493386E-2</v>
      </c>
      <c r="P902" s="9">
        <v>6.7530665761550868E-2</v>
      </c>
      <c r="Q902" s="9">
        <v>6.3500592638378039E-2</v>
      </c>
      <c r="R902" s="20">
        <v>4.344048653344923E-2</v>
      </c>
      <c r="S902" s="10">
        <v>69.2</v>
      </c>
      <c r="T902" s="10" t="str">
        <v/>
      </c>
      <c r="U902" s="41"/>
      <c r="V902" s="98">
        <v>4.1990668740280013E-2</v>
      </c>
      <c r="W902" s="98">
        <v>3.6891808558135342E-2</v>
      </c>
      <c r="X902" s="98">
        <v>3.3219293549610063E-2</v>
      </c>
      <c r="Y902" s="98" t="str">
        <v/>
      </c>
      <c r="Z902" s="98" t="str">
        <v/>
      </c>
      <c r="AA902" s="102">
        <v>67</v>
      </c>
      <c r="AB902" s="41"/>
    </row>
    <row r="903" spans="1:28" ht="12.75" customHeight="1" x14ac:dyDescent="0.2">
      <c r="A903" s="6">
        <v>32082</v>
      </c>
      <c r="B903" s="7">
        <v>4.1979010494752611E-2</v>
      </c>
      <c r="C903" s="7" t="str">
        <v/>
      </c>
      <c r="D903" s="7">
        <v>4.2170584993622473E-2</v>
      </c>
      <c r="E903" s="7">
        <v>4.191832096852055E-2</v>
      </c>
      <c r="F903" s="7">
        <v>7.1927796706625191E-2</v>
      </c>
      <c r="G903" s="7">
        <v>6.8997490625140712E-2</v>
      </c>
      <c r="H903" s="7">
        <v>4.5289855072463858E-2</v>
      </c>
      <c r="I903" s="8">
        <v>69.5</v>
      </c>
      <c r="J903" s="8" t="str">
        <v/>
      </c>
      <c r="K903" s="41"/>
      <c r="L903" s="9">
        <v>4.3543543543543617E-2</v>
      </c>
      <c r="M903" s="9" t="str">
        <v/>
      </c>
      <c r="N903" s="9">
        <v>4.7312957325696958E-2</v>
      </c>
      <c r="O903" s="9">
        <v>4.3768986846798974E-2</v>
      </c>
      <c r="P903" s="9">
        <v>6.7106629368257398E-2</v>
      </c>
      <c r="Q903" s="9">
        <v>6.3468029190474118E-2</v>
      </c>
      <c r="R903" s="20">
        <v>4.4194107452339537E-2</v>
      </c>
      <c r="S903" s="10">
        <v>69.5</v>
      </c>
      <c r="T903" s="10" t="str">
        <v/>
      </c>
      <c r="U903" s="41"/>
      <c r="V903" s="98">
        <v>4.510108864696738E-2</v>
      </c>
      <c r="W903" s="98">
        <v>3.7347490357151125E-2</v>
      </c>
      <c r="X903" s="98">
        <v>3.3472401576997379E-2</v>
      </c>
      <c r="Y903" s="98" t="str">
        <v/>
      </c>
      <c r="Z903" s="98" t="str">
        <v/>
      </c>
      <c r="AA903" s="102">
        <v>67.2</v>
      </c>
      <c r="AB903" s="41"/>
    </row>
    <row r="904" spans="1:28" ht="12.75" customHeight="1" x14ac:dyDescent="0.2">
      <c r="A904" s="6">
        <v>32112</v>
      </c>
      <c r="B904" s="7">
        <v>4.1916167664670656E-2</v>
      </c>
      <c r="C904" s="7" t="str">
        <v/>
      </c>
      <c r="D904" s="7">
        <v>4.2670187459884934E-2</v>
      </c>
      <c r="E904" s="7">
        <v>4.2217981162167462E-2</v>
      </c>
      <c r="F904" s="7">
        <v>7.1465967430722532E-2</v>
      </c>
      <c r="G904" s="7">
        <v>6.8783082457837486E-2</v>
      </c>
      <c r="H904" s="7">
        <v>4.4343891402714997E-2</v>
      </c>
      <c r="I904" s="8">
        <v>69.599999999999994</v>
      </c>
      <c r="J904" s="8" t="str">
        <v/>
      </c>
      <c r="K904" s="41"/>
      <c r="L904" s="9">
        <v>4.041916167664672E-2</v>
      </c>
      <c r="M904" s="9" t="str">
        <v/>
      </c>
      <c r="N904" s="9">
        <v>4.7312957325696958E-2</v>
      </c>
      <c r="O904" s="9">
        <v>4.3397274150343446E-2</v>
      </c>
      <c r="P904" s="9">
        <v>6.7106629368257398E-2</v>
      </c>
      <c r="Q904" s="9">
        <v>6.3468029190474118E-2</v>
      </c>
      <c r="R904" s="20">
        <v>4.2424242424242475E-2</v>
      </c>
      <c r="S904" s="10">
        <v>69.5</v>
      </c>
      <c r="T904" s="10" t="str">
        <v/>
      </c>
      <c r="U904" s="41"/>
      <c r="V904" s="98">
        <v>4.5031055900621064E-2</v>
      </c>
      <c r="W904" s="98">
        <v>3.728775389886918E-2</v>
      </c>
      <c r="X904" s="98">
        <v>3.4506790460894221E-2</v>
      </c>
      <c r="Y904" s="98" t="str">
        <v/>
      </c>
      <c r="Z904" s="98" t="str">
        <v/>
      </c>
      <c r="AA904" s="102">
        <v>67.3</v>
      </c>
      <c r="AB904" s="41"/>
    </row>
    <row r="905" spans="1:28" ht="12.75" customHeight="1" x14ac:dyDescent="0.2">
      <c r="A905" s="6">
        <v>32143</v>
      </c>
      <c r="B905" s="7">
        <v>4.0298507462686706E-2</v>
      </c>
      <c r="C905" s="7" t="str">
        <v/>
      </c>
      <c r="D905" s="7">
        <v>4.147585195626835E-2</v>
      </c>
      <c r="E905" s="7">
        <v>4.288606880310164E-2</v>
      </c>
      <c r="F905" s="7">
        <v>7.1007633326790165E-2</v>
      </c>
      <c r="G905" s="7">
        <v>6.8570185132254879E-2</v>
      </c>
      <c r="H905" s="7">
        <v>4.0467625899280657E-2</v>
      </c>
      <c r="I905" s="8">
        <v>69.7</v>
      </c>
      <c r="J905" s="8" t="str">
        <v/>
      </c>
      <c r="K905" s="41"/>
      <c r="L905" s="9">
        <v>4.1979010494752611E-2</v>
      </c>
      <c r="M905" s="9" t="str">
        <v/>
      </c>
      <c r="N905" s="9">
        <v>4.7312957325696958E-2</v>
      </c>
      <c r="O905" s="9">
        <v>4.4141495502290296E-2</v>
      </c>
      <c r="P905" s="9">
        <v>6.6813105149978957E-2</v>
      </c>
      <c r="Q905" s="9">
        <v>6.3206766406150638E-2</v>
      </c>
      <c r="R905" s="20">
        <v>4.3177892918825567E-2</v>
      </c>
      <c r="S905" s="10">
        <v>69.5</v>
      </c>
      <c r="T905" s="10" t="str">
        <v/>
      </c>
      <c r="U905" s="41"/>
      <c r="V905" s="98">
        <v>4.0247678018576094E-2</v>
      </c>
      <c r="W905" s="98">
        <v>3.5060057376524956E-2</v>
      </c>
      <c r="X905" s="98">
        <v>3.3835405671321483E-2</v>
      </c>
      <c r="Y905" s="98" t="str">
        <v/>
      </c>
      <c r="Z905" s="98" t="str">
        <v/>
      </c>
      <c r="AA905" s="102">
        <v>67.2</v>
      </c>
      <c r="AB905" s="41"/>
    </row>
    <row r="906" spans="1:28" ht="12.75" customHeight="1" x14ac:dyDescent="0.2">
      <c r="A906" s="6">
        <v>32174</v>
      </c>
      <c r="B906" s="7">
        <v>4.0118870728083289E-2</v>
      </c>
      <c r="C906" s="7" t="str">
        <v/>
      </c>
      <c r="D906" s="7">
        <v>4.0723784472910918E-2</v>
      </c>
      <c r="E906" s="7">
        <v>4.2677353272238872E-2</v>
      </c>
      <c r="F906" s="7">
        <v>7.0556216796016979E-2</v>
      </c>
      <c r="G906" s="7">
        <v>6.8799681174880334E-2</v>
      </c>
      <c r="H906" s="7">
        <v>3.9426523297491078E-2</v>
      </c>
      <c r="I906" s="8">
        <v>70</v>
      </c>
      <c r="J906" s="8" t="str">
        <v/>
      </c>
      <c r="K906" s="41"/>
      <c r="L906" s="9">
        <v>4.6268656716417889E-2</v>
      </c>
      <c r="M906" s="9" t="str">
        <v/>
      </c>
      <c r="N906" s="9">
        <v>4.8013575750026627E-2</v>
      </c>
      <c r="O906" s="9">
        <v>4.4450309191480519E-2</v>
      </c>
      <c r="P906" s="9">
        <v>6.7145637345922493E-2</v>
      </c>
      <c r="Q906" s="9">
        <v>6.3145095106783566E-2</v>
      </c>
      <c r="R906" s="20">
        <v>4.306632213608963E-2</v>
      </c>
      <c r="S906" s="10">
        <v>70.099999999999994</v>
      </c>
      <c r="T906" s="10" t="str">
        <v/>
      </c>
      <c r="U906" s="41"/>
      <c r="V906" s="98">
        <v>3.863987635239563E-2</v>
      </c>
      <c r="W906" s="98">
        <v>3.3923876378405105E-2</v>
      </c>
      <c r="X906" s="98">
        <v>3.2748680697762378E-2</v>
      </c>
      <c r="Y906" s="98" t="str">
        <v/>
      </c>
      <c r="Z906" s="98" t="str">
        <v/>
      </c>
      <c r="AA906" s="102">
        <v>67.2</v>
      </c>
      <c r="AB906" s="41"/>
    </row>
    <row r="907" spans="1:28" ht="12.75" customHeight="1" x14ac:dyDescent="0.2">
      <c r="A907" s="6">
        <v>32203</v>
      </c>
      <c r="B907" s="7">
        <v>4.2962962962963092E-2</v>
      </c>
      <c r="C907" s="7" t="str">
        <v/>
      </c>
      <c r="D907" s="7">
        <v>4.2143261723828873E-2</v>
      </c>
      <c r="E907" s="7">
        <v>4.1674789039416904E-2</v>
      </c>
      <c r="F907" s="7">
        <v>7.0262833867362984E-2</v>
      </c>
      <c r="G907" s="7">
        <v>6.8816096593360854E-2</v>
      </c>
      <c r="H907" s="7">
        <v>3.9250669045495234E-2</v>
      </c>
      <c r="I907" s="8">
        <v>70.400000000000006</v>
      </c>
      <c r="J907" s="8" t="str">
        <v/>
      </c>
      <c r="K907" s="41"/>
      <c r="L907" s="9">
        <v>4.9034175334323971E-2</v>
      </c>
      <c r="M907" s="9" t="str">
        <v/>
      </c>
      <c r="N907" s="9">
        <v>4.9351925117507855E-2</v>
      </c>
      <c r="O907" s="9">
        <v>4.4826859241450467E-2</v>
      </c>
      <c r="P907" s="9">
        <v>6.7032956965342727E-2</v>
      </c>
      <c r="Q907" s="9">
        <v>6.352296948391345E-2</v>
      </c>
      <c r="R907" s="20">
        <v>4.3664383561643927E-2</v>
      </c>
      <c r="S907" s="10">
        <v>70.599999999999994</v>
      </c>
      <c r="T907" s="10" t="str">
        <v/>
      </c>
      <c r="U907" s="41"/>
      <c r="V907" s="98">
        <v>4.3143297380585421E-2</v>
      </c>
      <c r="W907" s="98">
        <v>3.5347830713908346E-2</v>
      </c>
      <c r="X907" s="98">
        <v>3.2840447195060074E-2</v>
      </c>
      <c r="Y907" s="98" t="str">
        <v/>
      </c>
      <c r="Z907" s="98" t="str">
        <v/>
      </c>
      <c r="AA907" s="102">
        <v>67.7</v>
      </c>
      <c r="AB907" s="41"/>
    </row>
    <row r="908" spans="1:28" ht="12.75" customHeight="1" x14ac:dyDescent="0.2">
      <c r="A908" s="6">
        <v>32234</v>
      </c>
      <c r="B908" s="7">
        <v>3.9764359351988077E-2</v>
      </c>
      <c r="C908" s="7" t="str">
        <v/>
      </c>
      <c r="D908" s="7">
        <v>4.1457522455605744E-2</v>
      </c>
      <c r="E908" s="7">
        <v>4.2265978290207284E-2</v>
      </c>
      <c r="F908" s="7">
        <v>7.0267080327038434E-2</v>
      </c>
      <c r="G908" s="7">
        <v>6.8967712567779227E-2</v>
      </c>
      <c r="H908" s="7">
        <v>3.9041703637976877E-2</v>
      </c>
      <c r="I908" s="8">
        <v>70.599999999999994</v>
      </c>
      <c r="J908" s="8" t="str">
        <v/>
      </c>
      <c r="K908" s="41"/>
      <c r="L908" s="9">
        <v>4.7337278106508895E-2</v>
      </c>
      <c r="M908" s="9" t="str">
        <v/>
      </c>
      <c r="N908" s="9">
        <v>4.9198339021805149E-2</v>
      </c>
      <c r="O908" s="9">
        <v>4.4682207920292205E-2</v>
      </c>
      <c r="P908" s="9">
        <v>6.762453053155193E-2</v>
      </c>
      <c r="Q908" s="9">
        <v>6.3159676015692723E-2</v>
      </c>
      <c r="R908" s="20">
        <v>4.2589437819420706E-2</v>
      </c>
      <c r="S908" s="10">
        <v>70.8</v>
      </c>
      <c r="T908" s="10" t="str">
        <v/>
      </c>
      <c r="U908" s="41"/>
      <c r="V908" s="98">
        <v>3.969465648854964E-2</v>
      </c>
      <c r="W908" s="98">
        <v>3.5125276339487144E-2</v>
      </c>
      <c r="X908" s="98">
        <v>3.2272115238789478E-2</v>
      </c>
      <c r="Y908" s="98" t="str">
        <v/>
      </c>
      <c r="Z908" s="98" t="str">
        <v/>
      </c>
      <c r="AA908" s="102">
        <v>68.099999999999994</v>
      </c>
      <c r="AB908" s="41"/>
    </row>
    <row r="909" spans="1:28" ht="12.75" customHeight="1" x14ac:dyDescent="0.2">
      <c r="A909" s="6">
        <v>32264</v>
      </c>
      <c r="B909" s="7">
        <v>3.9531478770131745E-2</v>
      </c>
      <c r="C909" s="7" t="str">
        <v/>
      </c>
      <c r="D909" s="7">
        <v>4.2310075654633295E-2</v>
      </c>
      <c r="E909" s="7">
        <v>4.3081158809047837E-2</v>
      </c>
      <c r="F909" s="7">
        <v>6.9387669936731733E-2</v>
      </c>
      <c r="G909" s="7">
        <v>6.9269724306518121E-2</v>
      </c>
      <c r="H909" s="7">
        <v>3.89036251105217E-2</v>
      </c>
      <c r="I909" s="8">
        <v>71</v>
      </c>
      <c r="J909" s="8" t="str">
        <v/>
      </c>
      <c r="K909" s="41"/>
      <c r="L909" s="9">
        <v>4.8600883652430094E-2</v>
      </c>
      <c r="M909" s="9" t="str">
        <v/>
      </c>
      <c r="N909" s="9">
        <v>4.9461297617438449E-2</v>
      </c>
      <c r="O909" s="9">
        <v>4.5492754950698711E-2</v>
      </c>
      <c r="P909" s="9">
        <v>6.7647351276363121E-2</v>
      </c>
      <c r="Q909" s="9">
        <v>6.345920059138721E-2</v>
      </c>
      <c r="R909" s="20">
        <v>4.3367346938775642E-2</v>
      </c>
      <c r="S909" s="10">
        <v>71.2</v>
      </c>
      <c r="T909" s="10" t="str">
        <v/>
      </c>
      <c r="U909" s="41"/>
      <c r="V909" s="98">
        <v>3.1770045385779211E-2</v>
      </c>
      <c r="W909" s="98">
        <v>3.5631697788348626E-2</v>
      </c>
      <c r="X909" s="98">
        <v>3.1512049510682649E-2</v>
      </c>
      <c r="Y909" s="98" t="str">
        <v/>
      </c>
      <c r="Z909" s="98" t="str">
        <v/>
      </c>
      <c r="AA909" s="102">
        <v>68.2</v>
      </c>
      <c r="AB909" s="41"/>
    </row>
    <row r="910" spans="1:28" ht="12.75" customHeight="1" x14ac:dyDescent="0.2">
      <c r="A910" s="6">
        <v>32295</v>
      </c>
      <c r="B910" s="7">
        <v>3.9416058394160736E-2</v>
      </c>
      <c r="C910" s="7" t="str">
        <v/>
      </c>
      <c r="D910" s="7">
        <v>4.1629205001981306E-2</v>
      </c>
      <c r="E910" s="7">
        <v>4.150359234083334E-2</v>
      </c>
      <c r="F910" s="7">
        <v>6.8808479893712526E-2</v>
      </c>
      <c r="G910" s="7">
        <v>6.9133454469790134E-2</v>
      </c>
      <c r="H910" s="7">
        <v>3.9647577092511099E-2</v>
      </c>
      <c r="I910" s="8">
        <v>71.2</v>
      </c>
      <c r="J910" s="8" t="str">
        <v/>
      </c>
      <c r="K910" s="41"/>
      <c r="L910" s="9">
        <v>4.705882352941182E-2</v>
      </c>
      <c r="M910" s="9" t="str">
        <v/>
      </c>
      <c r="N910" s="9">
        <v>4.719952056827581E-2</v>
      </c>
      <c r="O910" s="9">
        <v>4.4395698226159297E-2</v>
      </c>
      <c r="P910" s="9">
        <v>6.7359226059023669E-2</v>
      </c>
      <c r="Q910" s="9">
        <v>6.3204204491678295E-2</v>
      </c>
      <c r="R910" s="20">
        <v>4.5029736618521721E-2</v>
      </c>
      <c r="S910" s="10">
        <v>71.2</v>
      </c>
      <c r="T910" s="10" t="str">
        <v/>
      </c>
      <c r="U910" s="41"/>
      <c r="V910" s="98">
        <v>2.2522522522522515E-2</v>
      </c>
      <c r="W910" s="98">
        <v>3.2887160650941327E-2</v>
      </c>
      <c r="X910" s="98">
        <v>3.0856584213667659E-2</v>
      </c>
      <c r="Y910" s="98" t="str">
        <v/>
      </c>
      <c r="Z910" s="98" t="str">
        <v/>
      </c>
      <c r="AA910" s="102">
        <v>68.099999999999994</v>
      </c>
      <c r="AB910" s="41"/>
    </row>
    <row r="911" spans="1:28" ht="12.75" customHeight="1" x14ac:dyDescent="0.2">
      <c r="A911" s="6">
        <v>32325</v>
      </c>
      <c r="B911" s="7">
        <v>3.9187227866472885E-2</v>
      </c>
      <c r="C911" s="7" t="str">
        <v/>
      </c>
      <c r="D911" s="7">
        <v>4.1924949118098853E-2</v>
      </c>
      <c r="E911" s="7">
        <v>4.1597754681875543E-2</v>
      </c>
      <c r="F911" s="7">
        <v>6.7957355501740757E-2</v>
      </c>
      <c r="G911" s="7">
        <v>6.8864272932356974E-2</v>
      </c>
      <c r="H911" s="7">
        <v>4.1300527240773377E-2</v>
      </c>
      <c r="I911" s="8">
        <v>71.599999999999994</v>
      </c>
      <c r="J911" s="8" t="str">
        <v/>
      </c>
      <c r="K911" s="41"/>
      <c r="L911" s="9">
        <v>4.5189504373178035E-2</v>
      </c>
      <c r="M911" s="9" t="str">
        <v/>
      </c>
      <c r="N911" s="9">
        <v>4.8518884976505028E-2</v>
      </c>
      <c r="O911" s="9">
        <v>4.5129874968054207E-2</v>
      </c>
      <c r="P911" s="9">
        <v>6.7246539620992474E-2</v>
      </c>
      <c r="Q911" s="9">
        <v>6.3576280968755006E-2</v>
      </c>
      <c r="R911" s="20">
        <v>4.4915254237288149E-2</v>
      </c>
      <c r="S911" s="10">
        <v>71.7</v>
      </c>
      <c r="T911" s="10" t="str">
        <v/>
      </c>
      <c r="U911" s="41"/>
      <c r="V911" s="98">
        <v>1.9374068554396606E-2</v>
      </c>
      <c r="W911" s="98">
        <v>3.38443315345478E-2</v>
      </c>
      <c r="X911" s="98">
        <v>3.1410853452886967E-2</v>
      </c>
      <c r="Y911" s="98" t="str">
        <v/>
      </c>
      <c r="Z911" s="98" t="str">
        <v/>
      </c>
      <c r="AA911" s="102">
        <v>68.400000000000006</v>
      </c>
      <c r="AB911" s="41"/>
    </row>
    <row r="912" spans="1:28" ht="12.75" customHeight="1" x14ac:dyDescent="0.2">
      <c r="A912" s="6">
        <v>32356</v>
      </c>
      <c r="B912" s="7">
        <v>3.9130434782608692E-2</v>
      </c>
      <c r="C912" s="7" t="str">
        <v/>
      </c>
      <c r="D912" s="7">
        <v>4.2409790951273063E-2</v>
      </c>
      <c r="E912" s="7">
        <v>4.0821394840317327E-2</v>
      </c>
      <c r="F912" s="7">
        <v>6.781894459375315E-2</v>
      </c>
      <c r="G912" s="7">
        <v>6.8656859453691821E-2</v>
      </c>
      <c r="H912" s="7">
        <v>4.0209790209790208E-2</v>
      </c>
      <c r="I912" s="8">
        <v>71.7</v>
      </c>
      <c r="J912" s="8" t="str">
        <v/>
      </c>
      <c r="K912" s="41"/>
      <c r="L912" s="9">
        <v>4.6511627906976827E-2</v>
      </c>
      <c r="M912" s="9" t="str">
        <v/>
      </c>
      <c r="N912" s="9">
        <v>4.8296557683558561E-2</v>
      </c>
      <c r="O912" s="9">
        <v>4.4914922960449966E-2</v>
      </c>
      <c r="P912" s="9">
        <v>6.7407187560915016E-2</v>
      </c>
      <c r="Q912" s="9">
        <v>6.3798345447811489E-2</v>
      </c>
      <c r="R912" s="20">
        <v>4.384485666104565E-2</v>
      </c>
      <c r="S912" s="10">
        <v>72</v>
      </c>
      <c r="T912" s="10" t="str">
        <v/>
      </c>
      <c r="U912" s="41"/>
      <c r="V912" s="98">
        <v>1.7883755588673722E-2</v>
      </c>
      <c r="W912" s="98">
        <v>3.3897319887078226E-2</v>
      </c>
      <c r="X912" s="98">
        <v>3.1109094813317251E-2</v>
      </c>
      <c r="Y912" s="98" t="str">
        <v/>
      </c>
      <c r="Z912" s="98" t="str">
        <v/>
      </c>
      <c r="AA912" s="102">
        <v>68.3</v>
      </c>
      <c r="AB912" s="41"/>
    </row>
    <row r="913" spans="1:28" ht="12.75" customHeight="1" x14ac:dyDescent="0.2">
      <c r="A913" s="6">
        <v>32387</v>
      </c>
      <c r="B913" s="7">
        <v>4.057971014492745E-2</v>
      </c>
      <c r="C913" s="7" t="str">
        <v/>
      </c>
      <c r="D913" s="7">
        <v>4.2345579150106172E-2</v>
      </c>
      <c r="E913" s="7">
        <v>4.1111559757129434E-2</v>
      </c>
      <c r="F913" s="7">
        <v>6.8255293300913067E-2</v>
      </c>
      <c r="G913" s="7">
        <v>6.8731332921897259E-2</v>
      </c>
      <c r="H913" s="7">
        <v>4.1739130434782501E-2</v>
      </c>
      <c r="I913" s="8">
        <v>71.8</v>
      </c>
      <c r="J913" s="8" t="str">
        <v/>
      </c>
      <c r="K913" s="41"/>
      <c r="L913" s="9">
        <v>4.6444121915819814E-2</v>
      </c>
      <c r="M913" s="9" t="str">
        <v/>
      </c>
      <c r="N913" s="9">
        <v>4.8222901333229595E-2</v>
      </c>
      <c r="O913" s="9">
        <v>4.4483188630386916E-2</v>
      </c>
      <c r="P913" s="9">
        <v>6.6987647054078003E-2</v>
      </c>
      <c r="Q913" s="9">
        <v>6.3618294015262533E-2</v>
      </c>
      <c r="R913" s="20">
        <v>4.4388609715242833E-2</v>
      </c>
      <c r="S913" s="10">
        <v>72.099999999999994</v>
      </c>
      <c r="T913" s="10" t="str">
        <v/>
      </c>
      <c r="U913" s="41"/>
      <c r="V913" s="98">
        <v>2.2421524663677195E-2</v>
      </c>
      <c r="W913" s="98">
        <v>3.38443315345478E-2</v>
      </c>
      <c r="X913" s="98">
        <v>3.1763231688004767E-2</v>
      </c>
      <c r="Y913" s="98">
        <v>6.2799438237460592E-2</v>
      </c>
      <c r="Z913" s="98" t="str">
        <v/>
      </c>
      <c r="AA913" s="102">
        <v>68.400000000000006</v>
      </c>
      <c r="AB913" s="41"/>
    </row>
    <row r="914" spans="1:28" ht="12.75" customHeight="1" x14ac:dyDescent="0.2">
      <c r="A914" s="6">
        <v>32417</v>
      </c>
      <c r="B914" s="7">
        <v>4.3352601156069426E-2</v>
      </c>
      <c r="C914" s="7" t="str">
        <v/>
      </c>
      <c r="D914" s="7">
        <v>4.3181862033006224E-2</v>
      </c>
      <c r="E914" s="7">
        <v>4.0854306282031683E-2</v>
      </c>
      <c r="F914" s="7">
        <v>6.7419015508198621E-2</v>
      </c>
      <c r="G914" s="7">
        <v>6.9028244736104361E-2</v>
      </c>
      <c r="H914" s="7">
        <v>4.249783174327848E-2</v>
      </c>
      <c r="I914" s="8">
        <v>72.2</v>
      </c>
      <c r="J914" s="8" t="str">
        <v/>
      </c>
      <c r="K914" s="41"/>
      <c r="L914" s="9">
        <v>4.9132947976878505E-2</v>
      </c>
      <c r="M914" s="9" t="str">
        <v/>
      </c>
      <c r="N914" s="9">
        <v>4.9523882526143259E-2</v>
      </c>
      <c r="O914" s="9">
        <v>4.4491126367648848E-2</v>
      </c>
      <c r="P914" s="9">
        <v>6.6319437311824547E-2</v>
      </c>
      <c r="Q914" s="9">
        <v>6.3733185608958021E-2</v>
      </c>
      <c r="R914" s="20">
        <v>4.4962531223980085E-2</v>
      </c>
      <c r="S914" s="10">
        <v>72.599999999999994</v>
      </c>
      <c r="T914" s="10" t="str">
        <v/>
      </c>
      <c r="U914" s="41"/>
      <c r="V914" s="98">
        <v>2.0895522388059806E-2</v>
      </c>
      <c r="W914" s="98">
        <v>3.3288202147229384E-2</v>
      </c>
      <c r="X914" s="98">
        <v>3.0708256851391225E-2</v>
      </c>
      <c r="Y914" s="98">
        <v>6.1663351158239399E-2</v>
      </c>
      <c r="Z914" s="98" t="str">
        <v/>
      </c>
      <c r="AA914" s="102">
        <v>68.400000000000006</v>
      </c>
      <c r="AB914" s="41"/>
    </row>
    <row r="915" spans="1:28" ht="12.75" customHeight="1" x14ac:dyDescent="0.2">
      <c r="A915" s="6">
        <v>32448</v>
      </c>
      <c r="B915" s="7">
        <v>4.0287769784172589E-2</v>
      </c>
      <c r="C915" s="7" t="str">
        <v/>
      </c>
      <c r="D915" s="7">
        <v>4.2571557828450901E-2</v>
      </c>
      <c r="E915" s="7">
        <v>4.1142471970243344E-2</v>
      </c>
      <c r="F915" s="7">
        <v>6.7000565866849549E-2</v>
      </c>
      <c r="G915" s="7">
        <v>6.8542630505856739E-2</v>
      </c>
      <c r="H915" s="7">
        <v>4.2461005199306623E-2</v>
      </c>
      <c r="I915" s="8">
        <v>72.3</v>
      </c>
      <c r="J915" s="8" t="str">
        <v/>
      </c>
      <c r="K915" s="41"/>
      <c r="L915" s="9">
        <v>5.0359712230215736E-2</v>
      </c>
      <c r="M915" s="9" t="str">
        <v/>
      </c>
      <c r="N915" s="9">
        <v>4.9224912837653179E-2</v>
      </c>
      <c r="O915" s="9">
        <v>4.4924829057444216E-2</v>
      </c>
      <c r="P915" s="9">
        <v>6.6071205039788916E-2</v>
      </c>
      <c r="Q915" s="9">
        <v>6.4025460881780294E-2</v>
      </c>
      <c r="R915" s="20">
        <v>4.3983402489626622E-2</v>
      </c>
      <c r="S915" s="10">
        <v>73</v>
      </c>
      <c r="T915" s="10" t="str">
        <v/>
      </c>
      <c r="U915" s="41"/>
      <c r="V915" s="98">
        <v>1.7857142857142794E-2</v>
      </c>
      <c r="W915" s="98">
        <v>3.2179522967379581E-2</v>
      </c>
      <c r="X915" s="98">
        <v>3.0358033101851145E-2</v>
      </c>
      <c r="Y915" s="98">
        <v>6.0819975905548773E-2</v>
      </c>
      <c r="Z915" s="98" t="str">
        <v/>
      </c>
      <c r="AA915" s="102">
        <v>68.400000000000006</v>
      </c>
      <c r="AB915" s="41"/>
    </row>
    <row r="916" spans="1:28" ht="12.75" customHeight="1" x14ac:dyDescent="0.2">
      <c r="A916" s="6">
        <v>32478</v>
      </c>
      <c r="B916" s="7">
        <v>3.8793103448275801E-2</v>
      </c>
      <c r="C916" s="7" t="str">
        <v/>
      </c>
      <c r="D916" s="7">
        <v>4.0942537115866262E-2</v>
      </c>
      <c r="E916" s="7">
        <v>4.0790496747122207E-2</v>
      </c>
      <c r="F916" s="7">
        <v>6.6718700543844323E-2</v>
      </c>
      <c r="G916" s="7">
        <v>6.8542630505856739E-2</v>
      </c>
      <c r="H916" s="7">
        <v>4.4194107452339537E-2</v>
      </c>
      <c r="I916" s="8">
        <v>72.3</v>
      </c>
      <c r="J916" s="8" t="str">
        <v/>
      </c>
      <c r="K916" s="41"/>
      <c r="L916" s="9">
        <v>5.1798561151078948E-2</v>
      </c>
      <c r="M916" s="9" t="str">
        <v/>
      </c>
      <c r="N916" s="9">
        <v>4.9703792371434741E-2</v>
      </c>
      <c r="O916" s="9">
        <v>4.521095309515788E-2</v>
      </c>
      <c r="P916" s="9">
        <v>6.5940607636230553E-2</v>
      </c>
      <c r="Q916" s="9">
        <v>6.384676134371392E-2</v>
      </c>
      <c r="R916" s="20">
        <v>4.6511627906976605E-2</v>
      </c>
      <c r="S916" s="10">
        <v>73.099999999999994</v>
      </c>
      <c r="T916" s="10" t="str">
        <v/>
      </c>
      <c r="U916" s="41"/>
      <c r="V916" s="98">
        <v>1.3372956909361244E-2</v>
      </c>
      <c r="W916" s="98">
        <v>3.0620498260729434E-2</v>
      </c>
      <c r="X916" s="98">
        <v>2.9754778570413087E-2</v>
      </c>
      <c r="Y916" s="98">
        <v>6.0229973275050863E-2</v>
      </c>
      <c r="Z916" s="98" t="str">
        <v/>
      </c>
      <c r="AA916" s="102">
        <v>68.2</v>
      </c>
      <c r="AB916" s="41"/>
    </row>
    <row r="917" spans="1:28" ht="12.75" customHeight="1" x14ac:dyDescent="0.2">
      <c r="A917" s="6">
        <v>32509</v>
      </c>
      <c r="B917" s="7">
        <v>4.3041606886657036E-2</v>
      </c>
      <c r="C917" s="7" t="str">
        <v/>
      </c>
      <c r="D917" s="7">
        <v>4.1236813670040062E-2</v>
      </c>
      <c r="E917" s="7">
        <v>4.0537245615990036E-2</v>
      </c>
      <c r="F917" s="7">
        <v>6.6745804645536255E-2</v>
      </c>
      <c r="G917" s="7">
        <v>6.8837442296351137E-2</v>
      </c>
      <c r="H917" s="7">
        <v>4.6672428694900514E-2</v>
      </c>
      <c r="I917" s="8">
        <v>72.7</v>
      </c>
      <c r="J917" s="8" t="str">
        <v/>
      </c>
      <c r="K917" s="41"/>
      <c r="L917" s="9">
        <v>5.4676258992805815E-2</v>
      </c>
      <c r="M917" s="9" t="str">
        <v/>
      </c>
      <c r="N917" s="9">
        <v>5.0660242825279367E-2</v>
      </c>
      <c r="O917" s="9">
        <v>4.5782263058250505E-2</v>
      </c>
      <c r="P917" s="9">
        <v>6.5956055207223585E-2</v>
      </c>
      <c r="Q917" s="9">
        <v>6.3741783523989515E-2</v>
      </c>
      <c r="R917" s="20">
        <v>4.635761589403975E-2</v>
      </c>
      <c r="S917" s="10">
        <v>73.3</v>
      </c>
      <c r="T917" s="10" t="str">
        <v/>
      </c>
      <c r="U917" s="41"/>
      <c r="V917" s="98">
        <v>2.0833333333333259E-2</v>
      </c>
      <c r="W917" s="98">
        <v>3.0979257011496175E-2</v>
      </c>
      <c r="X917" s="98">
        <v>2.9912861902789967E-2</v>
      </c>
      <c r="Y917" s="98">
        <v>6.0293442024823785E-2</v>
      </c>
      <c r="Z917" s="98" t="str">
        <v/>
      </c>
      <c r="AA917" s="102">
        <v>68.599999999999994</v>
      </c>
      <c r="AB917" s="41"/>
    </row>
    <row r="918" spans="1:28" ht="12.75" customHeight="1" x14ac:dyDescent="0.2">
      <c r="A918" s="6">
        <v>32540</v>
      </c>
      <c r="B918" s="7">
        <v>4.5714285714285818E-2</v>
      </c>
      <c r="C918" s="7" t="str">
        <v/>
      </c>
      <c r="D918" s="7">
        <v>4.2002913945572651E-2</v>
      </c>
      <c r="E918" s="7">
        <v>4.0918798438495108E-2</v>
      </c>
      <c r="F918" s="7">
        <v>6.6086337456723321E-2</v>
      </c>
      <c r="G918" s="7">
        <v>6.9203797606326001E-2</v>
      </c>
      <c r="H918" s="7">
        <v>4.8275862068965392E-2</v>
      </c>
      <c r="I918" s="8">
        <v>73.2</v>
      </c>
      <c r="J918" s="8" t="str">
        <v/>
      </c>
      <c r="K918" s="41"/>
      <c r="L918" s="9">
        <v>5.2781740370898778E-2</v>
      </c>
      <c r="M918" s="9" t="str">
        <v/>
      </c>
      <c r="N918" s="9">
        <v>5.0281324462633004E-2</v>
      </c>
      <c r="O918" s="9">
        <v>4.6491745697299969E-2</v>
      </c>
      <c r="P918" s="9">
        <v>6.6131256510089553E-2</v>
      </c>
      <c r="Q918" s="9">
        <v>6.410341734029501E-2</v>
      </c>
      <c r="R918" s="20">
        <v>4.7894302229562369E-2</v>
      </c>
      <c r="S918" s="10">
        <v>73.8</v>
      </c>
      <c r="T918" s="10" t="str">
        <v/>
      </c>
      <c r="U918" s="41"/>
      <c r="V918" s="98">
        <v>2.6785714285714191E-2</v>
      </c>
      <c r="W918" s="98">
        <v>3.1334347630422421E-2</v>
      </c>
      <c r="X918" s="98">
        <v>3.0763139171337439E-2</v>
      </c>
      <c r="Y918" s="98">
        <v>5.9531352901757817E-2</v>
      </c>
      <c r="Z918" s="98" t="str">
        <v/>
      </c>
      <c r="AA918" s="102">
        <v>69</v>
      </c>
      <c r="AB918" s="41"/>
    </row>
    <row r="919" spans="1:28" ht="12.75" customHeight="1" x14ac:dyDescent="0.2">
      <c r="A919" s="6">
        <v>32568</v>
      </c>
      <c r="B919" s="7">
        <v>4.5454545454545192E-2</v>
      </c>
      <c r="C919" s="7" t="str">
        <v/>
      </c>
      <c r="D919" s="7">
        <v>4.2824051692267773E-2</v>
      </c>
      <c r="E919" s="7">
        <v>4.1706353029203891E-2</v>
      </c>
      <c r="F919" s="7">
        <v>6.5568370431429379E-2</v>
      </c>
      <c r="G919" s="7">
        <v>6.9217418702091305E-2</v>
      </c>
      <c r="H919" s="7">
        <v>4.9785407725321917E-2</v>
      </c>
      <c r="I919" s="8">
        <v>73.599999999999994</v>
      </c>
      <c r="J919" s="8" t="str">
        <v/>
      </c>
      <c r="K919" s="41"/>
      <c r="L919" s="9">
        <v>5.2407932011331537E-2</v>
      </c>
      <c r="M919" s="9" t="str">
        <v/>
      </c>
      <c r="N919" s="9">
        <v>4.9908041008944748E-2</v>
      </c>
      <c r="O919" s="9">
        <v>4.6839898274111613E-2</v>
      </c>
      <c r="P919" s="9">
        <v>6.6032081485255523E-2</v>
      </c>
      <c r="Q919" s="9">
        <v>6.421347105308306E-2</v>
      </c>
      <c r="R919" s="20">
        <v>4.6759639048400192E-2</v>
      </c>
      <c r="S919" s="10">
        <v>74.3</v>
      </c>
      <c r="T919" s="10" t="str">
        <v/>
      </c>
      <c r="U919" s="41"/>
      <c r="V919" s="98">
        <v>2.8064992614475592E-2</v>
      </c>
      <c r="W919" s="98">
        <v>3.3221163966836276E-2</v>
      </c>
      <c r="X919" s="98">
        <v>3.2549567812529379E-2</v>
      </c>
      <c r="Y919" s="98">
        <v>5.9359213786210674E-2</v>
      </c>
      <c r="Z919" s="98" t="str">
        <v/>
      </c>
      <c r="AA919" s="102">
        <v>69.599999999999994</v>
      </c>
      <c r="AB919" s="41"/>
    </row>
    <row r="920" spans="1:28" ht="12.75" customHeight="1" x14ac:dyDescent="0.2">
      <c r="A920" s="6">
        <v>32599</v>
      </c>
      <c r="B920" s="7">
        <v>4.5325779036827329E-2</v>
      </c>
      <c r="C920" s="7" t="str">
        <v/>
      </c>
      <c r="D920" s="7">
        <v>4.3767784380779995E-2</v>
      </c>
      <c r="E920" s="7">
        <v>4.1578421798541321E-2</v>
      </c>
      <c r="F920" s="7">
        <v>6.5041133343318513E-2</v>
      </c>
      <c r="G920" s="7">
        <v>6.8538106051569958E-2</v>
      </c>
      <c r="H920" s="7">
        <v>5.1238257899231421E-2</v>
      </c>
      <c r="I920" s="8">
        <v>73.8</v>
      </c>
      <c r="J920" s="8" t="str">
        <v/>
      </c>
      <c r="K920" s="41"/>
      <c r="L920" s="9">
        <v>5.2259887005649652E-2</v>
      </c>
      <c r="M920" s="9" t="str">
        <v/>
      </c>
      <c r="N920" s="9">
        <v>4.8675813419475356E-2</v>
      </c>
      <c r="O920" s="9">
        <v>4.7048775432902756E-2</v>
      </c>
      <c r="P920" s="9">
        <v>6.5506044376284045E-2</v>
      </c>
      <c r="Q920" s="9">
        <v>6.3615914611883539E-2</v>
      </c>
      <c r="R920" s="20">
        <v>4.5751633986928164E-2</v>
      </c>
      <c r="S920" s="10">
        <v>74.5</v>
      </c>
      <c r="T920" s="10" t="str">
        <v/>
      </c>
      <c r="U920" s="41"/>
      <c r="V920" s="98">
        <v>2.3494860499265968E-2</v>
      </c>
      <c r="W920" s="98">
        <v>3.3715764886784516E-2</v>
      </c>
      <c r="X920" s="98">
        <v>3.1804229264647876E-2</v>
      </c>
      <c r="Y920" s="98">
        <v>5.8701810144640376E-2</v>
      </c>
      <c r="Z920" s="98" t="str">
        <v/>
      </c>
      <c r="AA920" s="102">
        <v>69.7</v>
      </c>
      <c r="AB920" s="41"/>
    </row>
    <row r="921" spans="1:28" ht="12.75" customHeight="1" x14ac:dyDescent="0.2">
      <c r="A921" s="6">
        <v>32629</v>
      </c>
      <c r="B921" s="7">
        <v>5.0704225352112609E-2</v>
      </c>
      <c r="C921" s="7" t="str">
        <v/>
      </c>
      <c r="D921" s="7">
        <v>4.5382475422744761E-2</v>
      </c>
      <c r="E921" s="7">
        <v>4.3826858104279554E-2</v>
      </c>
      <c r="F921" s="7">
        <v>6.5110907196073819E-2</v>
      </c>
      <c r="G921" s="7">
        <v>6.9114298251141237E-2</v>
      </c>
      <c r="H921" s="7">
        <v>5.3617021276595622E-2</v>
      </c>
      <c r="I921" s="8">
        <v>74.599999999999994</v>
      </c>
      <c r="J921" s="8" t="str">
        <v/>
      </c>
      <c r="K921" s="41"/>
      <c r="L921" s="9">
        <v>5.4775280898876177E-2</v>
      </c>
      <c r="M921" s="9" t="str">
        <v/>
      </c>
      <c r="N921" s="9">
        <v>4.8784634896617662E-2</v>
      </c>
      <c r="O921" s="9">
        <v>4.8022721495663667E-2</v>
      </c>
      <c r="P921" s="9">
        <v>6.5287188622010772E-2</v>
      </c>
      <c r="Q921" s="9">
        <v>6.3798006571166299E-2</v>
      </c>
      <c r="R921" s="20">
        <v>4.5639771801140983E-2</v>
      </c>
      <c r="S921" s="10">
        <v>75.099999999999994</v>
      </c>
      <c r="T921" s="10" t="str">
        <v/>
      </c>
      <c r="U921" s="41"/>
      <c r="V921" s="98">
        <v>3.665689149560114E-2</v>
      </c>
      <c r="W921" s="98">
        <v>3.6450493907834947E-2</v>
      </c>
      <c r="X921" s="98">
        <v>3.5095664661058068E-2</v>
      </c>
      <c r="Y921" s="98">
        <v>5.9407128083152516E-2</v>
      </c>
      <c r="Z921" s="98" t="str">
        <v/>
      </c>
      <c r="AA921" s="102">
        <v>70.7</v>
      </c>
      <c r="AB921" s="41"/>
    </row>
    <row r="922" spans="1:28" ht="12.75" customHeight="1" x14ac:dyDescent="0.2">
      <c r="A922" s="6">
        <v>32660</v>
      </c>
      <c r="B922" s="7">
        <v>5.1966292134831393E-2</v>
      </c>
      <c r="C922" s="7" t="str">
        <v/>
      </c>
      <c r="D922" s="7">
        <v>4.6248118005580263E-2</v>
      </c>
      <c r="E922" s="7">
        <v>4.3282298476770231E-2</v>
      </c>
      <c r="F922" s="7">
        <v>6.5003149743592337E-2</v>
      </c>
      <c r="G922" s="7">
        <v>6.9056798222932203E-2</v>
      </c>
      <c r="H922" s="7">
        <v>5.1694915254237195E-2</v>
      </c>
      <c r="I922" s="8">
        <v>74.900000000000006</v>
      </c>
      <c r="J922" s="8" t="str">
        <v/>
      </c>
      <c r="K922" s="41"/>
      <c r="L922" s="9">
        <v>6.039325842696619E-2</v>
      </c>
      <c r="M922" s="9" t="str">
        <v/>
      </c>
      <c r="N922" s="9">
        <v>5.0105948529848288E-2</v>
      </c>
      <c r="O922" s="9">
        <v>4.8783864622783835E-2</v>
      </c>
      <c r="P922" s="9">
        <v>6.505513317724132E-2</v>
      </c>
      <c r="Q922" s="9">
        <v>6.3594820023334941E-2</v>
      </c>
      <c r="R922" s="20">
        <v>4.471544715447151E-2</v>
      </c>
      <c r="S922" s="10">
        <v>75.5</v>
      </c>
      <c r="T922" s="10" t="str">
        <v/>
      </c>
      <c r="U922" s="41"/>
      <c r="V922" s="98">
        <v>4.5521292217327591E-2</v>
      </c>
      <c r="W922" s="98">
        <v>3.8343286622145145E-2</v>
      </c>
      <c r="X922" s="98">
        <v>3.6207536797825624E-2</v>
      </c>
      <c r="Y922" s="98">
        <v>5.9621373445766679E-2</v>
      </c>
      <c r="Z922" s="98" t="str">
        <v/>
      </c>
      <c r="AA922" s="102">
        <v>71.2</v>
      </c>
      <c r="AB922" s="41"/>
    </row>
    <row r="923" spans="1:28" ht="12.75" customHeight="1" x14ac:dyDescent="0.2">
      <c r="A923" s="6">
        <v>32690</v>
      </c>
      <c r="B923" s="7">
        <v>5.3072625698324272E-2</v>
      </c>
      <c r="C923" s="7" t="str">
        <v/>
      </c>
      <c r="D923" s="7">
        <v>4.5912396488580587E-2</v>
      </c>
      <c r="E923" s="7">
        <v>4.3983304222320774E-2</v>
      </c>
      <c r="F923" s="7">
        <v>6.491398212197419E-2</v>
      </c>
      <c r="G923" s="7">
        <v>6.9141796028871161E-2</v>
      </c>
      <c r="H923" s="7">
        <v>4.9789029535864948E-2</v>
      </c>
      <c r="I923" s="8">
        <v>75.400000000000006</v>
      </c>
      <c r="J923" s="8" t="str">
        <v/>
      </c>
      <c r="K923" s="41"/>
      <c r="L923" s="9">
        <v>5.8577405857740628E-2</v>
      </c>
      <c r="M923" s="9" t="str">
        <v/>
      </c>
      <c r="N923" s="9">
        <v>4.9814689934355449E-2</v>
      </c>
      <c r="O923" s="9">
        <v>4.8837286784054523E-2</v>
      </c>
      <c r="P923" s="9">
        <v>6.535334294107531E-2</v>
      </c>
      <c r="Q923" s="9">
        <v>6.387586039561044E-2</v>
      </c>
      <c r="R923" s="20">
        <v>4.6228710462287159E-2</v>
      </c>
      <c r="S923" s="10">
        <v>75.900000000000006</v>
      </c>
      <c r="T923" s="10" t="str">
        <v/>
      </c>
      <c r="U923" s="41"/>
      <c r="V923" s="98">
        <v>4.8245614035087758E-2</v>
      </c>
      <c r="W923" s="98">
        <v>3.8595397960321964E-2</v>
      </c>
      <c r="X923" s="98">
        <v>3.5582094799503583E-2</v>
      </c>
      <c r="Y923" s="98">
        <v>5.9305948245708118E-2</v>
      </c>
      <c r="Z923" s="98" t="str">
        <v/>
      </c>
      <c r="AA923" s="102">
        <v>71.7</v>
      </c>
      <c r="AB923" s="41"/>
    </row>
    <row r="924" spans="1:28" ht="12.75" customHeight="1" x14ac:dyDescent="0.2">
      <c r="A924" s="6">
        <v>32721</v>
      </c>
      <c r="B924" s="7">
        <v>5.2998605299860557E-2</v>
      </c>
      <c r="C924" s="7" t="str">
        <v/>
      </c>
      <c r="D924" s="7">
        <v>4.5845836993707145E-2</v>
      </c>
      <c r="E924" s="7">
        <v>4.4260076081004129E-2</v>
      </c>
      <c r="F924" s="7">
        <v>6.4790555938269989E-2</v>
      </c>
      <c r="G924" s="7">
        <v>6.8943359662547943E-2</v>
      </c>
      <c r="H924" s="7">
        <v>4.705882352941182E-2</v>
      </c>
      <c r="I924" s="8">
        <v>75.5</v>
      </c>
      <c r="J924" s="8" t="str">
        <v/>
      </c>
      <c r="K924" s="41"/>
      <c r="L924" s="9">
        <v>5.6944444444444464E-2</v>
      </c>
      <c r="M924" s="9" t="str">
        <v/>
      </c>
      <c r="N924" s="9">
        <v>4.860898282574988E-2</v>
      </c>
      <c r="O924" s="9">
        <v>4.9038837358230669E-2</v>
      </c>
      <c r="P924" s="9">
        <v>6.4843691479517407E-2</v>
      </c>
      <c r="Q924" s="9">
        <v>6.4015853352102914E-2</v>
      </c>
      <c r="R924" s="20">
        <v>4.4426494345719103E-2</v>
      </c>
      <c r="S924" s="10">
        <v>76.099999999999994</v>
      </c>
      <c r="T924" s="10" t="str">
        <v/>
      </c>
      <c r="U924" s="41"/>
      <c r="V924" s="98">
        <v>4.9780380673499325E-2</v>
      </c>
      <c r="W924" s="98">
        <v>3.7515776186383798E-2</v>
      </c>
      <c r="X924" s="98">
        <v>3.5582094799503583E-2</v>
      </c>
      <c r="Y924" s="98">
        <v>5.9043451284997106E-2</v>
      </c>
      <c r="Z924" s="98" t="str">
        <v/>
      </c>
      <c r="AA924" s="102">
        <v>71.7</v>
      </c>
      <c r="AB924" s="41"/>
    </row>
    <row r="925" spans="1:28" ht="12.75" customHeight="1" x14ac:dyDescent="0.2">
      <c r="A925" s="6">
        <v>32752</v>
      </c>
      <c r="B925" s="7">
        <v>5.2924791086350842E-2</v>
      </c>
      <c r="C925" s="7" t="str">
        <v/>
      </c>
      <c r="D925" s="7">
        <v>4.6307375375326698E-2</v>
      </c>
      <c r="E925" s="7">
        <v>4.4193295943856237E-2</v>
      </c>
      <c r="F925" s="7">
        <v>6.3880230297587381E-2</v>
      </c>
      <c r="G925" s="7">
        <v>6.9014106114471785E-2</v>
      </c>
      <c r="H925" s="7">
        <v>4.3405676126878179E-2</v>
      </c>
      <c r="I925" s="8">
        <v>75.599999999999994</v>
      </c>
      <c r="J925" s="8" t="str">
        <v/>
      </c>
      <c r="K925" s="41"/>
      <c r="L925" s="9">
        <v>5.8252427184465994E-2</v>
      </c>
      <c r="M925" s="9" t="str">
        <v/>
      </c>
      <c r="N925" s="9">
        <v>4.9526802972930772E-2</v>
      </c>
      <c r="O925" s="9">
        <v>4.8890164893059529E-2</v>
      </c>
      <c r="P925" s="9">
        <v>6.4339360094929576E-2</v>
      </c>
      <c r="Q925" s="9">
        <v>6.4155497221476399E-2</v>
      </c>
      <c r="R925" s="20">
        <v>4.2502004811547645E-2</v>
      </c>
      <c r="S925" s="10">
        <v>76.3</v>
      </c>
      <c r="T925" s="10" t="str">
        <v/>
      </c>
      <c r="U925" s="41"/>
      <c r="V925" s="98">
        <v>5.2631578947368363E-2</v>
      </c>
      <c r="W925" s="98">
        <v>3.8960786098575007E-2</v>
      </c>
      <c r="X925" s="98">
        <v>3.6447243955499031E-2</v>
      </c>
      <c r="Y925" s="98">
        <v>5.8702183348201764E-2</v>
      </c>
      <c r="Z925" s="98" t="str">
        <v/>
      </c>
      <c r="AA925" s="102">
        <v>72</v>
      </c>
      <c r="AB925" s="41"/>
    </row>
    <row r="926" spans="1:28" ht="12.75" customHeight="1" x14ac:dyDescent="0.2">
      <c r="A926" s="6">
        <v>32782</v>
      </c>
      <c r="B926" s="7">
        <v>5.1246537396121949E-2</v>
      </c>
      <c r="C926" s="7" t="str">
        <v/>
      </c>
      <c r="D926" s="7">
        <v>4.5581520206450898E-2</v>
      </c>
      <c r="E926" s="7">
        <v>4.4335673000682974E-2</v>
      </c>
      <c r="F926" s="7">
        <v>6.3520319543770798E-2</v>
      </c>
      <c r="G926" s="7">
        <v>6.9225813313210205E-2</v>
      </c>
      <c r="H926" s="7">
        <v>4.4925124792013271E-2</v>
      </c>
      <c r="I926" s="8">
        <v>75.900000000000006</v>
      </c>
      <c r="J926" s="8" t="str">
        <v/>
      </c>
      <c r="K926" s="41"/>
      <c r="L926" s="9">
        <v>5.5096418732782482E-2</v>
      </c>
      <c r="M926" s="9" t="str">
        <v/>
      </c>
      <c r="N926" s="9">
        <v>4.9313065268744571E-2</v>
      </c>
      <c r="O926" s="9">
        <v>4.901643291147062E-2</v>
      </c>
      <c r="P926" s="9">
        <v>6.3979242753787746E-2</v>
      </c>
      <c r="Q926" s="9">
        <v>6.3882805231006312E-2</v>
      </c>
      <c r="R926" s="20">
        <v>4.302788844621519E-2</v>
      </c>
      <c r="S926" s="10">
        <v>76.599999999999994</v>
      </c>
      <c r="T926" s="10" t="str">
        <v/>
      </c>
      <c r="U926" s="41"/>
      <c r="V926" s="98">
        <v>5.2631578947368363E-2</v>
      </c>
      <c r="W926" s="98">
        <v>3.8421905926125932E-2</v>
      </c>
      <c r="X926" s="98">
        <v>3.6791922197324078E-2</v>
      </c>
      <c r="Y926" s="98">
        <v>5.7924960620416632E-2</v>
      </c>
      <c r="Z926" s="98" t="str">
        <v/>
      </c>
      <c r="AA926" s="102">
        <v>72</v>
      </c>
      <c r="AB926" s="41"/>
    </row>
    <row r="927" spans="1:28" ht="12.75" customHeight="1" x14ac:dyDescent="0.2">
      <c r="A927" s="6">
        <v>32813</v>
      </c>
      <c r="B927" s="7">
        <v>5.2558782849239316E-2</v>
      </c>
      <c r="C927" s="7" t="str">
        <v/>
      </c>
      <c r="D927" s="7">
        <v>4.4927777563196214E-2</v>
      </c>
      <c r="E927" s="7">
        <v>4.3862406195562809E-2</v>
      </c>
      <c r="F927" s="7">
        <v>6.2767907644463827E-2</v>
      </c>
      <c r="G927" s="7">
        <v>6.9366510257596214E-2</v>
      </c>
      <c r="H927" s="7">
        <v>4.6550290939318506E-2</v>
      </c>
      <c r="I927" s="8">
        <v>76.099999999999994</v>
      </c>
      <c r="J927" s="8" t="str">
        <v/>
      </c>
      <c r="K927" s="41"/>
      <c r="L927" s="9">
        <v>5.4794520547945202E-2</v>
      </c>
      <c r="M927" s="9" t="str">
        <v/>
      </c>
      <c r="N927" s="9">
        <v>4.9555717150117085E-2</v>
      </c>
      <c r="O927" s="9">
        <v>4.9414522844583919E-2</v>
      </c>
      <c r="P927" s="9">
        <v>6.3250185168498563E-2</v>
      </c>
      <c r="Q927" s="9">
        <v>6.4159894749046043E-2</v>
      </c>
      <c r="R927" s="20">
        <v>4.3720190779014345E-2</v>
      </c>
      <c r="S927" s="10">
        <v>77</v>
      </c>
      <c r="T927" s="10" t="str">
        <v/>
      </c>
      <c r="U927" s="41"/>
      <c r="V927" s="98">
        <v>5.555555555555558E-2</v>
      </c>
      <c r="W927" s="98">
        <v>3.9382518782809628E-2</v>
      </c>
      <c r="X927" s="98">
        <v>3.7022409261904254E-2</v>
      </c>
      <c r="Y927" s="98">
        <v>5.7447256022914894E-2</v>
      </c>
      <c r="Z927" s="98" t="str">
        <v/>
      </c>
      <c r="AA927" s="102">
        <v>72.2</v>
      </c>
      <c r="AB927" s="41"/>
    </row>
    <row r="928" spans="1:28" ht="12.75" customHeight="1" x14ac:dyDescent="0.2">
      <c r="A928" s="6">
        <v>32843</v>
      </c>
      <c r="B928" s="7">
        <v>5.2558782849239316E-2</v>
      </c>
      <c r="C928" s="7" t="str">
        <v/>
      </c>
      <c r="D928" s="7">
        <v>4.4406096109756543E-2</v>
      </c>
      <c r="E928" s="7">
        <v>4.3862406195562809E-2</v>
      </c>
      <c r="F928" s="7">
        <v>6.2255852745148665E-2</v>
      </c>
      <c r="G928" s="7">
        <v>6.8831956197472177E-2</v>
      </c>
      <c r="H928" s="7">
        <v>4.647302904564321E-2</v>
      </c>
      <c r="I928" s="8">
        <v>76.099999999999994</v>
      </c>
      <c r="J928" s="8" t="str">
        <v/>
      </c>
      <c r="K928" s="41"/>
      <c r="L928" s="9">
        <v>5.4719562243502162E-2</v>
      </c>
      <c r="M928" s="9" t="str">
        <v/>
      </c>
      <c r="N928" s="9">
        <v>4.8960912115475042E-2</v>
      </c>
      <c r="O928" s="9">
        <v>4.9686956558051554E-2</v>
      </c>
      <c r="P928" s="9">
        <v>6.2879511531633403E-2</v>
      </c>
      <c r="Q928" s="9">
        <v>6.3989827342222805E-2</v>
      </c>
      <c r="R928" s="20">
        <v>4.3650793650793718E-2</v>
      </c>
      <c r="S928" s="10">
        <v>77.099999999999994</v>
      </c>
      <c r="T928" s="10" t="str">
        <v/>
      </c>
      <c r="U928" s="41"/>
      <c r="V928" s="98">
        <v>6.3049853372433962E-2</v>
      </c>
      <c r="W928" s="98">
        <v>4.0281111606034203E-2</v>
      </c>
      <c r="X928" s="98">
        <v>3.7538303653688265E-2</v>
      </c>
      <c r="Y928" s="98">
        <v>5.7120433588325081E-2</v>
      </c>
      <c r="Z928" s="98" t="str">
        <v/>
      </c>
      <c r="AA928" s="102">
        <v>72.5</v>
      </c>
      <c r="AB928" s="41"/>
    </row>
    <row r="929" spans="1:28" ht="12.75" customHeight="1" x14ac:dyDescent="0.2">
      <c r="A929" s="6">
        <v>32874</v>
      </c>
      <c r="B929" s="7">
        <v>5.502063273727642E-2</v>
      </c>
      <c r="C929" s="7" t="str">
        <v/>
      </c>
      <c r="D929" s="7">
        <v>4.6100766749566091E-2</v>
      </c>
      <c r="E929" s="7">
        <v>4.4484597371224233E-2</v>
      </c>
      <c r="F929" s="7">
        <v>6.2580662821276611E-2</v>
      </c>
      <c r="G929" s="7">
        <v>6.8986448539011702E-2</v>
      </c>
      <c r="H929" s="7">
        <v>5.2023121387283267E-2</v>
      </c>
      <c r="I929" s="8">
        <v>76.7</v>
      </c>
      <c r="J929" s="8" t="str">
        <v/>
      </c>
      <c r="K929" s="41"/>
      <c r="L929" s="9">
        <v>5.4570259208731153E-2</v>
      </c>
      <c r="M929" s="9" t="str">
        <v/>
      </c>
      <c r="N929" s="9">
        <v>5.0391551545087232E-2</v>
      </c>
      <c r="O929" s="9">
        <v>5.0230977040202296E-2</v>
      </c>
      <c r="P929" s="9">
        <v>6.2901501000381277E-2</v>
      </c>
      <c r="Q929" s="9">
        <v>6.4127658862526138E-2</v>
      </c>
      <c r="R929" s="20">
        <v>4.4303797468354444E-2</v>
      </c>
      <c r="S929" s="10">
        <v>77.3</v>
      </c>
      <c r="T929" s="10" t="str">
        <v/>
      </c>
      <c r="U929" s="41"/>
      <c r="V929" s="98">
        <v>6.5597667638483959E-2</v>
      </c>
      <c r="W929" s="98">
        <v>4.2065344470325394E-2</v>
      </c>
      <c r="X929" s="98">
        <v>3.821894766042E-2</v>
      </c>
      <c r="Y929" s="98">
        <v>5.7484741214384627E-2</v>
      </c>
      <c r="Z929" s="98" t="str">
        <v/>
      </c>
      <c r="AA929" s="102">
        <v>73.099999999999994</v>
      </c>
      <c r="AB929" s="41"/>
    </row>
    <row r="930" spans="1:28" ht="12.75" customHeight="1" x14ac:dyDescent="0.2">
      <c r="A930" s="6">
        <v>32905</v>
      </c>
      <c r="B930" s="7">
        <v>5.464480874316946E-2</v>
      </c>
      <c r="C930" s="7" t="str">
        <v/>
      </c>
      <c r="D930" s="7">
        <v>4.6808913665038476E-2</v>
      </c>
      <c r="E930" s="7">
        <v>4.4492053060375847E-2</v>
      </c>
      <c r="F930" s="7">
        <v>6.2007767791752988E-2</v>
      </c>
      <c r="G930" s="7">
        <v>6.9333805224912393E-2</v>
      </c>
      <c r="H930" s="7">
        <v>5.2631578947368363E-2</v>
      </c>
      <c r="I930" s="8">
        <v>77.2</v>
      </c>
      <c r="J930" s="8" t="str">
        <v/>
      </c>
      <c r="K930" s="41"/>
      <c r="L930" s="9">
        <v>5.2845528455284674E-2</v>
      </c>
      <c r="M930" s="9" t="str">
        <v/>
      </c>
      <c r="N930" s="9">
        <v>5.0627438307480288E-2</v>
      </c>
      <c r="O930" s="9">
        <v>4.9930967249619096E-2</v>
      </c>
      <c r="P930" s="9">
        <v>6.2442698473420544E-2</v>
      </c>
      <c r="Q930" s="9">
        <v>6.4164213413283155E-2</v>
      </c>
      <c r="R930" s="20">
        <v>4.6493301812450705E-2</v>
      </c>
      <c r="S930" s="10">
        <v>77.7</v>
      </c>
      <c r="T930" s="10" t="str">
        <v/>
      </c>
      <c r="U930" s="41"/>
      <c r="V930" s="98">
        <v>6.3768115942029135E-2</v>
      </c>
      <c r="W930" s="98">
        <v>4.2951051788007844E-2</v>
      </c>
      <c r="X930" s="98">
        <v>3.8385215741927992E-2</v>
      </c>
      <c r="Y930" s="98">
        <v>5.7413076856249523E-2</v>
      </c>
      <c r="Z930" s="98" t="str">
        <v/>
      </c>
      <c r="AA930" s="102">
        <v>73.400000000000006</v>
      </c>
      <c r="AB930" s="41"/>
    </row>
    <row r="931" spans="1:28" ht="12.75" customHeight="1" x14ac:dyDescent="0.2">
      <c r="A931" s="6">
        <v>32933</v>
      </c>
      <c r="B931" s="7">
        <v>5.2989130434782705E-2</v>
      </c>
      <c r="C931" s="7" t="str">
        <v/>
      </c>
      <c r="D931" s="7">
        <v>4.7126884130464397E-2</v>
      </c>
      <c r="E931" s="7">
        <v>4.4966249036880734E-2</v>
      </c>
      <c r="F931" s="7">
        <v>6.1669180645753885E-2</v>
      </c>
      <c r="G931" s="7">
        <v>6.9541194786110871E-2</v>
      </c>
      <c r="H931" s="7">
        <v>5.2330335241210113E-2</v>
      </c>
      <c r="I931" s="8">
        <v>77.5</v>
      </c>
      <c r="J931" s="8" t="str">
        <v/>
      </c>
      <c r="K931" s="41"/>
      <c r="L931" s="9">
        <v>4.9798115746971794E-2</v>
      </c>
      <c r="M931" s="9" t="str">
        <v/>
      </c>
      <c r="N931" s="9">
        <v>5.0412415107951469E-2</v>
      </c>
      <c r="O931" s="9">
        <v>5.0051690601925491E-2</v>
      </c>
      <c r="P931" s="9">
        <v>6.1854674809176835E-2</v>
      </c>
      <c r="Q931" s="9">
        <v>6.4132247409608212E-2</v>
      </c>
      <c r="R931" s="20">
        <v>4.9373040752351161E-2</v>
      </c>
      <c r="S931" s="10">
        <v>78</v>
      </c>
      <c r="T931" s="10" t="str">
        <v/>
      </c>
      <c r="U931" s="41"/>
      <c r="V931" s="98">
        <v>5.7471264367816133E-2</v>
      </c>
      <c r="W931" s="98">
        <v>4.2824051692267773E-2</v>
      </c>
      <c r="X931" s="98">
        <v>3.8268303245881263E-2</v>
      </c>
      <c r="Y931" s="98">
        <v>5.6698755086447727E-2</v>
      </c>
      <c r="Z931" s="98" t="str">
        <v/>
      </c>
      <c r="AA931" s="102">
        <v>73.599999999999994</v>
      </c>
      <c r="AB931" s="41"/>
    </row>
    <row r="932" spans="1:28" ht="12.75" customHeight="1" x14ac:dyDescent="0.2">
      <c r="A932" s="6">
        <v>32964</v>
      </c>
      <c r="B932" s="7">
        <v>5.0135501355013545E-2</v>
      </c>
      <c r="C932" s="7" t="str">
        <v/>
      </c>
      <c r="D932" s="7">
        <v>4.5066619321359802E-2</v>
      </c>
      <c r="E932" s="7">
        <v>4.3961149790192833E-2</v>
      </c>
      <c r="F932" s="7">
        <v>6.0924407939684677E-2</v>
      </c>
      <c r="G932" s="7">
        <v>6.9277142604250663E-2</v>
      </c>
      <c r="H932" s="7">
        <v>4.7116165718927849E-2</v>
      </c>
      <c r="I932" s="8">
        <v>77.5</v>
      </c>
      <c r="J932" s="8" t="str">
        <v/>
      </c>
      <c r="K932" s="41"/>
      <c r="L932" s="9">
        <v>4.832214765100673E-2</v>
      </c>
      <c r="M932" s="9" t="str">
        <v/>
      </c>
      <c r="N932" s="9">
        <v>4.9304284038858004E-2</v>
      </c>
      <c r="O932" s="9">
        <v>4.9634536158406961E-2</v>
      </c>
      <c r="P932" s="9">
        <v>6.1249201229447436E-2</v>
      </c>
      <c r="Q932" s="9">
        <v>6.396448066476923E-2</v>
      </c>
      <c r="R932" s="20">
        <v>4.8437499999999911E-2</v>
      </c>
      <c r="S932" s="10">
        <v>78.099999999999994</v>
      </c>
      <c r="T932" s="10" t="str">
        <v/>
      </c>
      <c r="U932" s="41"/>
      <c r="V932" s="98">
        <v>6.3127690100430289E-2</v>
      </c>
      <c r="W932" s="98">
        <v>4.1979007269247415E-2</v>
      </c>
      <c r="X932" s="98">
        <v>3.8317006561419786E-2</v>
      </c>
      <c r="Y932" s="98">
        <v>5.6422017222349741E-2</v>
      </c>
      <c r="Z932" s="98" t="str">
        <v/>
      </c>
      <c r="AA932" s="102">
        <v>74.099999999999994</v>
      </c>
      <c r="AB932" s="41"/>
    </row>
    <row r="933" spans="1:28" ht="12.75" customHeight="1" x14ac:dyDescent="0.2">
      <c r="A933" s="6">
        <v>32994</v>
      </c>
      <c r="B933" s="7">
        <v>4.4235924932976012E-2</v>
      </c>
      <c r="C933" s="7" t="str">
        <v/>
      </c>
      <c r="D933" s="7">
        <v>4.4813842883679511E-2</v>
      </c>
      <c r="E933" s="7">
        <v>4.4369026902302489E-2</v>
      </c>
      <c r="F933" s="7">
        <v>6.0241435127785126E-2</v>
      </c>
      <c r="G933" s="7">
        <v>6.9552410849457846E-2</v>
      </c>
      <c r="H933" s="7">
        <v>4.3618739903069415E-2</v>
      </c>
      <c r="I933" s="8">
        <v>77.900000000000006</v>
      </c>
      <c r="J933" s="8" t="str">
        <v/>
      </c>
      <c r="K933" s="41"/>
      <c r="L933" s="9">
        <v>4.3941411451398293E-2</v>
      </c>
      <c r="M933" s="9" t="str">
        <v/>
      </c>
      <c r="N933" s="9">
        <v>4.9096479060481757E-2</v>
      </c>
      <c r="O933" s="9">
        <v>4.9414522844583919E-2</v>
      </c>
      <c r="P933" s="9">
        <v>6.0432323889005435E-2</v>
      </c>
      <c r="Q933" s="9">
        <v>6.4168455316798489E-2</v>
      </c>
      <c r="R933" s="20">
        <v>4.7544816835541681E-2</v>
      </c>
      <c r="S933" s="10">
        <v>78.400000000000006</v>
      </c>
      <c r="T933" s="10" t="str">
        <v/>
      </c>
      <c r="U933" s="41"/>
      <c r="V933" s="98">
        <v>5.0919377652050901E-2</v>
      </c>
      <c r="W933" s="98">
        <v>3.9750452618322552E-2</v>
      </c>
      <c r="X933" s="98">
        <v>3.8876897426999513E-2</v>
      </c>
      <c r="Y933" s="98">
        <v>5.5480202557729452E-2</v>
      </c>
      <c r="Z933" s="98" t="str">
        <v/>
      </c>
      <c r="AA933" s="102">
        <v>74.3</v>
      </c>
      <c r="AB933" s="41"/>
    </row>
    <row r="934" spans="1:28" ht="12.75" customHeight="1" x14ac:dyDescent="0.2">
      <c r="A934" s="6">
        <v>33025</v>
      </c>
      <c r="B934" s="7">
        <v>4.4058744993324295E-2</v>
      </c>
      <c r="C934" s="7" t="str">
        <v/>
      </c>
      <c r="D934" s="7">
        <v>4.5134202651401223E-2</v>
      </c>
      <c r="E934" s="7">
        <v>4.4174879186711369E-2</v>
      </c>
      <c r="F934" s="7">
        <v>5.9434772852941853E-2</v>
      </c>
      <c r="G934" s="7">
        <v>6.9757982247954819E-2</v>
      </c>
      <c r="H934" s="7">
        <v>4.6736502820306391E-2</v>
      </c>
      <c r="I934" s="8">
        <v>78.2</v>
      </c>
      <c r="J934" s="8" t="str">
        <v/>
      </c>
      <c r="K934" s="41"/>
      <c r="L934" s="9">
        <v>4.1059602649006655E-2</v>
      </c>
      <c r="M934" s="9" t="str">
        <v/>
      </c>
      <c r="N934" s="9">
        <v>4.9472857980264351E-2</v>
      </c>
      <c r="O934" s="9">
        <v>4.8591109715081293E-2</v>
      </c>
      <c r="P934" s="9">
        <v>5.9734289641770966E-2</v>
      </c>
      <c r="Q934" s="9">
        <v>6.4304026885631416E-2</v>
      </c>
      <c r="R934" s="20">
        <v>4.9027237354085651E-2</v>
      </c>
      <c r="S934" s="10">
        <v>78.599999999999994</v>
      </c>
      <c r="T934" s="10" t="str">
        <v/>
      </c>
      <c r="U934" s="41"/>
      <c r="V934" s="98">
        <v>5.0561797752809001E-2</v>
      </c>
      <c r="W934" s="98">
        <v>3.9463210142548055E-2</v>
      </c>
      <c r="X934" s="98">
        <v>3.8921238459147078E-2</v>
      </c>
      <c r="Y934" s="98">
        <v>5.4976410286256883E-2</v>
      </c>
      <c r="Z934" s="98" t="str">
        <v/>
      </c>
      <c r="AA934" s="102">
        <v>74.8</v>
      </c>
      <c r="AB934" s="41"/>
    </row>
    <row r="935" spans="1:28" ht="12.75" customHeight="1" x14ac:dyDescent="0.2">
      <c r="A935" s="6">
        <v>33055</v>
      </c>
      <c r="B935" s="7">
        <v>4.1114058355437688E-2</v>
      </c>
      <c r="C935" s="7" t="str">
        <v/>
      </c>
      <c r="D935" s="7">
        <v>4.4439957155032461E-2</v>
      </c>
      <c r="E935" s="7">
        <v>4.3982429280417179E-2</v>
      </c>
      <c r="F935" s="7">
        <v>5.9118950331266795E-2</v>
      </c>
      <c r="G935" s="7">
        <v>6.943843856244758E-2</v>
      </c>
      <c r="H935" s="7">
        <v>4.8231511254019255E-2</v>
      </c>
      <c r="I935" s="8">
        <v>78.5</v>
      </c>
      <c r="J935" s="8" t="str">
        <v/>
      </c>
      <c r="K935" s="41"/>
      <c r="L935" s="9">
        <v>3.9525691699604737E-2</v>
      </c>
      <c r="M935" s="9" t="str">
        <v/>
      </c>
      <c r="N935" s="9">
        <v>4.7733819250505682E-2</v>
      </c>
      <c r="O935" s="9">
        <v>4.8714622926329554E-2</v>
      </c>
      <c r="P935" s="9">
        <v>5.9417951634014976E-2</v>
      </c>
      <c r="Q935" s="9">
        <v>6.403792554622556E-2</v>
      </c>
      <c r="R935" s="20">
        <v>5.0387596899224896E-2</v>
      </c>
      <c r="S935" s="10">
        <v>78.900000000000006</v>
      </c>
      <c r="T935" s="10" t="str">
        <v/>
      </c>
      <c r="U935" s="41"/>
      <c r="V935" s="98">
        <v>5.0209205020920411E-2</v>
      </c>
      <c r="W935" s="98">
        <v>3.9180093173438291E-2</v>
      </c>
      <c r="X935" s="98">
        <v>3.997012941354483E-2</v>
      </c>
      <c r="Y935" s="98">
        <v>5.47202169700165E-2</v>
      </c>
      <c r="Z935" s="98" t="str">
        <v/>
      </c>
      <c r="AA935" s="102">
        <v>75.3</v>
      </c>
      <c r="AB935" s="41"/>
    </row>
    <row r="936" spans="1:28" ht="12.75" customHeight="1" x14ac:dyDescent="0.2">
      <c r="A936" s="6">
        <v>33086</v>
      </c>
      <c r="B936" s="7">
        <v>4.1059602649006655E-2</v>
      </c>
      <c r="C936" s="7" t="str">
        <v/>
      </c>
      <c r="D936" s="7">
        <v>4.4378249311669338E-2</v>
      </c>
      <c r="E936" s="7">
        <v>4.4248276635817652E-2</v>
      </c>
      <c r="F936" s="7">
        <v>5.8062938425462507E-2</v>
      </c>
      <c r="G936" s="7">
        <v>6.9506514477190029E-2</v>
      </c>
      <c r="H936" s="7">
        <v>5.6179775280898792E-2</v>
      </c>
      <c r="I936" s="8">
        <v>78.599999999999994</v>
      </c>
      <c r="J936" s="8" t="str">
        <v/>
      </c>
      <c r="K936" s="41"/>
      <c r="L936" s="9">
        <v>4.0735873850197279E-2</v>
      </c>
      <c r="M936" s="9" t="str">
        <v/>
      </c>
      <c r="N936" s="9">
        <v>4.8042548330827772E-2</v>
      </c>
      <c r="O936" s="9">
        <v>4.8501443843966152E-2</v>
      </c>
      <c r="P936" s="9">
        <v>5.8867858918673743E-2</v>
      </c>
      <c r="Q936" s="9">
        <v>6.4473774625366742E-2</v>
      </c>
      <c r="R936" s="20">
        <v>5.491105955143083E-2</v>
      </c>
      <c r="S936" s="10">
        <v>79.2</v>
      </c>
      <c r="T936" s="10" t="str">
        <v/>
      </c>
      <c r="U936" s="41"/>
      <c r="V936" s="98">
        <v>5.2998605299860557E-2</v>
      </c>
      <c r="W936" s="98">
        <v>4.0099315318514073E-2</v>
      </c>
      <c r="X936" s="98">
        <v>4.0858505160182634E-2</v>
      </c>
      <c r="Y936" s="98">
        <v>5.4286617968377859E-2</v>
      </c>
      <c r="Z936" s="98" t="str">
        <v/>
      </c>
      <c r="AA936" s="102">
        <v>75.5</v>
      </c>
      <c r="AB936" s="41"/>
    </row>
    <row r="937" spans="1:28" ht="12.75" customHeight="1" x14ac:dyDescent="0.2">
      <c r="A937" s="6">
        <v>33117</v>
      </c>
      <c r="B937" s="7">
        <v>4.2328042328042326E-2</v>
      </c>
      <c r="C937" s="7" t="str">
        <v/>
      </c>
      <c r="D937" s="7">
        <v>4.5263316048226754E-2</v>
      </c>
      <c r="E937" s="7">
        <v>4.4449369162419705E-2</v>
      </c>
      <c r="F937" s="7">
        <v>5.7624177640641427E-2</v>
      </c>
      <c r="G937" s="7">
        <v>6.9903978578471193E-2</v>
      </c>
      <c r="H937" s="7">
        <v>6.1599999999999877E-2</v>
      </c>
      <c r="I937" s="8">
        <v>78.8</v>
      </c>
      <c r="J937" s="8" t="str">
        <v/>
      </c>
      <c r="K937" s="41"/>
      <c r="L937" s="9">
        <v>4.0629095674967308E-2</v>
      </c>
      <c r="M937" s="9" t="str">
        <v/>
      </c>
      <c r="N937" s="9">
        <v>4.8416289757621467E-2</v>
      </c>
      <c r="O937" s="9">
        <v>4.8695088080225046E-2</v>
      </c>
      <c r="P937" s="9">
        <v>5.866222306421176E-2</v>
      </c>
      <c r="Q937" s="9">
        <v>6.4374062477432714E-2</v>
      </c>
      <c r="R937" s="20">
        <v>5.5384615384615365E-2</v>
      </c>
      <c r="S937" s="10">
        <v>79.400000000000006</v>
      </c>
      <c r="T937" s="10" t="str">
        <v/>
      </c>
      <c r="U937" s="41"/>
      <c r="V937" s="98">
        <v>5.2777777777777812E-2</v>
      </c>
      <c r="W937" s="98">
        <v>4.2511919819129718E-2</v>
      </c>
      <c r="X937" s="98">
        <v>4.1347578123319684E-2</v>
      </c>
      <c r="Y937" s="98">
        <v>5.3526997363984696E-2</v>
      </c>
      <c r="Z937" s="98" t="str">
        <v/>
      </c>
      <c r="AA937" s="102">
        <v>75.8</v>
      </c>
      <c r="AB937" s="41"/>
    </row>
    <row r="938" spans="1:28" ht="12.75" customHeight="1" x14ac:dyDescent="0.2">
      <c r="A938" s="6">
        <v>33147</v>
      </c>
      <c r="B938" s="7">
        <v>4.743083003952564E-2</v>
      </c>
      <c r="C938" s="7" t="str">
        <v/>
      </c>
      <c r="D938" s="7">
        <v>4.7338362479729001E-2</v>
      </c>
      <c r="E938" s="7">
        <v>4.5639552591273169E-2</v>
      </c>
      <c r="F938" s="7">
        <v>5.7623586378069414E-2</v>
      </c>
      <c r="G938" s="7">
        <v>7.0377196065258163E-2</v>
      </c>
      <c r="H938" s="7">
        <v>6.2898089171974592E-2</v>
      </c>
      <c r="I938" s="8">
        <v>79.5</v>
      </c>
      <c r="J938" s="8" t="str">
        <v/>
      </c>
      <c r="K938" s="41"/>
      <c r="L938" s="9">
        <v>4.3080939947780728E-2</v>
      </c>
      <c r="M938" s="9" t="str">
        <v/>
      </c>
      <c r="N938" s="9">
        <v>4.9091967031033468E-2</v>
      </c>
      <c r="O938" s="9">
        <v>4.9342896972129457E-2</v>
      </c>
      <c r="P938" s="9">
        <v>5.862180331067246E-2</v>
      </c>
      <c r="Q938" s="9">
        <v>6.4475241890589396E-2</v>
      </c>
      <c r="R938" s="20">
        <v>5.2711993888464592E-2</v>
      </c>
      <c r="S938" s="10">
        <v>79.900000000000006</v>
      </c>
      <c r="T938" s="10" t="str">
        <v/>
      </c>
      <c r="U938" s="41"/>
      <c r="V938" s="98">
        <v>6.1111111111111116E-2</v>
      </c>
      <c r="W938" s="98">
        <v>4.4735098399568463E-2</v>
      </c>
      <c r="X938" s="98">
        <v>4.265428842098018E-2</v>
      </c>
      <c r="Y938" s="98">
        <v>5.2731736806475693E-2</v>
      </c>
      <c r="Z938" s="98" t="str">
        <v/>
      </c>
      <c r="AA938" s="102">
        <v>76.400000000000006</v>
      </c>
      <c r="AB938" s="41"/>
    </row>
    <row r="939" spans="1:28" ht="12.75" customHeight="1" x14ac:dyDescent="0.2">
      <c r="A939" s="6">
        <v>33178</v>
      </c>
      <c r="B939" s="7">
        <v>5.124835742444156E-2</v>
      </c>
      <c r="C939" s="7" t="str">
        <v/>
      </c>
      <c r="D939" s="7">
        <v>4.8017160933202963E-2</v>
      </c>
      <c r="E939" s="7">
        <v>4.6294305485646392E-2</v>
      </c>
      <c r="F939" s="7">
        <v>5.6898339384503061E-2</v>
      </c>
      <c r="G939" s="7">
        <v>7.0712791203696446E-2</v>
      </c>
      <c r="H939" s="7">
        <v>6.2748212867355102E-2</v>
      </c>
      <c r="I939" s="8">
        <v>80</v>
      </c>
      <c r="J939" s="8" t="str">
        <v/>
      </c>
      <c r="K939" s="41"/>
      <c r="L939" s="9">
        <v>4.1558441558441572E-2</v>
      </c>
      <c r="M939" s="9" t="str">
        <v/>
      </c>
      <c r="N939" s="9">
        <v>4.8889781786756403E-2</v>
      </c>
      <c r="O939" s="9">
        <v>4.8797052117418138E-2</v>
      </c>
      <c r="P939" s="9">
        <v>5.7854205226614885E-2</v>
      </c>
      <c r="Q939" s="9">
        <v>6.4442794876822918E-2</v>
      </c>
      <c r="R939" s="20">
        <v>5.2551408987052461E-2</v>
      </c>
      <c r="S939" s="10">
        <v>80.2</v>
      </c>
      <c r="T939" s="10" t="str">
        <v/>
      </c>
      <c r="U939" s="41"/>
      <c r="V939" s="98">
        <v>6.3711911357340556E-2</v>
      </c>
      <c r="W939" s="98">
        <v>4.5515917149420382E-2</v>
      </c>
      <c r="X939" s="98">
        <v>4.3071710866881663E-2</v>
      </c>
      <c r="Y939" s="98">
        <v>5.1455329648959047E-2</v>
      </c>
      <c r="Z939" s="98" t="str">
        <v/>
      </c>
      <c r="AA939" s="102">
        <v>76.8</v>
      </c>
      <c r="AB939" s="41"/>
    </row>
    <row r="940" spans="1:28" ht="12.75" customHeight="1" x14ac:dyDescent="0.2">
      <c r="A940" s="6">
        <v>33208</v>
      </c>
      <c r="B940" s="7">
        <v>4.9934296977661052E-2</v>
      </c>
      <c r="C940" s="7" t="str">
        <v/>
      </c>
      <c r="D940" s="7">
        <v>4.7078349859983382E-2</v>
      </c>
      <c r="E940" s="7">
        <v>4.5051637183949111E-2</v>
      </c>
      <c r="F940" s="7">
        <v>5.630778455984764E-2</v>
      </c>
      <c r="G940" s="7">
        <v>7.0908922681231168E-2</v>
      </c>
      <c r="H940" s="7">
        <v>6.1062648691514898E-2</v>
      </c>
      <c r="I940" s="8">
        <v>79.900000000000006</v>
      </c>
      <c r="J940" s="8" t="str">
        <v/>
      </c>
      <c r="K940" s="41"/>
      <c r="L940" s="9">
        <v>4.0207522697795151E-2</v>
      </c>
      <c r="M940" s="9" t="str">
        <v/>
      </c>
      <c r="N940" s="9">
        <v>4.8889781786756403E-2</v>
      </c>
      <c r="O940" s="9">
        <v>4.8797052117418138E-2</v>
      </c>
      <c r="P940" s="9">
        <v>5.7392360271766307E-2</v>
      </c>
      <c r="Q940" s="9">
        <v>6.4442794876822918E-2</v>
      </c>
      <c r="R940" s="20">
        <v>5.1711026615969713E-2</v>
      </c>
      <c r="S940" s="10">
        <v>80.2</v>
      </c>
      <c r="T940" s="10" t="str">
        <v/>
      </c>
      <c r="U940" s="41"/>
      <c r="V940" s="98">
        <v>5.7931034482758603E-2</v>
      </c>
      <c r="W940" s="98">
        <v>4.4544066880151556E-2</v>
      </c>
      <c r="X940" s="98">
        <v>4.2464953641810244E-2</v>
      </c>
      <c r="Y940" s="98">
        <v>5.086722764848961E-2</v>
      </c>
      <c r="Z940" s="98" t="str">
        <v/>
      </c>
      <c r="AA940" s="102">
        <v>76.7</v>
      </c>
      <c r="AB940" s="41"/>
    </row>
    <row r="941" spans="1:28" ht="12.75" customHeight="1" x14ac:dyDescent="0.2">
      <c r="A941" s="6">
        <v>33239</v>
      </c>
      <c r="B941" s="7">
        <v>6.9100391134289341E-2</v>
      </c>
      <c r="C941" s="7" t="str">
        <v/>
      </c>
      <c r="D941" s="7">
        <v>5.5667191978000741E-2</v>
      </c>
      <c r="E941" s="7">
        <v>4.9507622076252034E-2</v>
      </c>
      <c r="F941" s="7">
        <v>5.7460371186917714E-2</v>
      </c>
      <c r="G941" s="7">
        <v>7.203554239767973E-2</v>
      </c>
      <c r="H941" s="7">
        <v>5.6514913657770727E-2</v>
      </c>
      <c r="I941" s="8">
        <v>82</v>
      </c>
      <c r="J941" s="8" t="str">
        <v/>
      </c>
      <c r="K941" s="41"/>
      <c r="L941" s="9">
        <v>5.950840879689534E-2</v>
      </c>
      <c r="M941" s="9" t="str">
        <v/>
      </c>
      <c r="N941" s="9">
        <v>5.6249133600919654E-2</v>
      </c>
      <c r="O941" s="9">
        <v>5.320609730969994E-2</v>
      </c>
      <c r="P941" s="9">
        <v>5.8693608233958194E-2</v>
      </c>
      <c r="Q941" s="9">
        <v>6.5559740200088257E-2</v>
      </c>
      <c r="R941" s="20">
        <v>5.6060606060606144E-2</v>
      </c>
      <c r="S941" s="10">
        <v>81.900000000000006</v>
      </c>
      <c r="T941" s="10" t="str">
        <v/>
      </c>
      <c r="U941" s="41"/>
      <c r="V941" s="98">
        <v>7.9343365253078169E-2</v>
      </c>
      <c r="W941" s="98">
        <v>5.495979807040885E-2</v>
      </c>
      <c r="X941" s="98">
        <v>4.7370973895977553E-2</v>
      </c>
      <c r="Y941" s="98">
        <v>5.2721518724745842E-2</v>
      </c>
      <c r="Z941" s="98" t="str">
        <v/>
      </c>
      <c r="AA941" s="102">
        <v>78.900000000000006</v>
      </c>
      <c r="AB941" s="41"/>
    </row>
    <row r="942" spans="1:28" ht="12.75" customHeight="1" x14ac:dyDescent="0.2">
      <c r="A942" s="6">
        <v>33270</v>
      </c>
      <c r="B942" s="7">
        <v>6.2176165803108807E-2</v>
      </c>
      <c r="C942" s="7" t="str">
        <v/>
      </c>
      <c r="D942" s="7">
        <v>5.4156936422339763E-2</v>
      </c>
      <c r="E942" s="7">
        <v>4.8532543629575375E-2</v>
      </c>
      <c r="F942" s="7">
        <v>5.6339576087043097E-2</v>
      </c>
      <c r="G942" s="7">
        <v>7.1773462536293131E-2</v>
      </c>
      <c r="H942" s="7">
        <v>5.3125000000000089E-2</v>
      </c>
      <c r="I942" s="8">
        <v>82</v>
      </c>
      <c r="J942" s="8" t="str">
        <v/>
      </c>
      <c r="K942" s="41"/>
      <c r="L942" s="9">
        <v>5.9202059202059232E-2</v>
      </c>
      <c r="M942" s="9" t="str">
        <v/>
      </c>
      <c r="N942" s="9">
        <v>5.4938816296080661E-2</v>
      </c>
      <c r="O942" s="9">
        <v>5.2572648632191799E-2</v>
      </c>
      <c r="P942" s="9">
        <v>5.8298779974763626E-2</v>
      </c>
      <c r="Q942" s="9">
        <v>6.558817585234622E-2</v>
      </c>
      <c r="R942" s="20">
        <v>5.6475903614457756E-2</v>
      </c>
      <c r="S942" s="10">
        <v>82.3</v>
      </c>
      <c r="T942" s="10" t="str">
        <v/>
      </c>
      <c r="U942" s="41"/>
      <c r="V942" s="98">
        <v>6.5395095367847267E-2</v>
      </c>
      <c r="W942" s="98">
        <v>5.1830661645005272E-2</v>
      </c>
      <c r="X942" s="98">
        <v>4.4506679342421807E-2</v>
      </c>
      <c r="Y942" s="98">
        <v>5.0676061389843596E-2</v>
      </c>
      <c r="Z942" s="98" t="str">
        <v/>
      </c>
      <c r="AA942" s="102">
        <v>78.2</v>
      </c>
      <c r="AB942" s="41"/>
    </row>
    <row r="943" spans="1:28" ht="12.75" customHeight="1" x14ac:dyDescent="0.2">
      <c r="A943" s="6">
        <v>33298</v>
      </c>
      <c r="B943" s="7">
        <v>6.1935483870967811E-2</v>
      </c>
      <c r="C943" s="7" t="str">
        <v/>
      </c>
      <c r="D943" s="7">
        <v>5.3438190065099755E-2</v>
      </c>
      <c r="E943" s="7">
        <v>4.8651126408662204E-2</v>
      </c>
      <c r="F943" s="7">
        <v>5.5397010782235911E-2</v>
      </c>
      <c r="G943" s="7">
        <v>7.1969178758243713E-2</v>
      </c>
      <c r="H943" s="7">
        <v>4.8951048951048959E-2</v>
      </c>
      <c r="I943" s="8">
        <v>82.3</v>
      </c>
      <c r="J943" s="8" t="str">
        <v/>
      </c>
      <c r="K943" s="41"/>
      <c r="L943" s="9">
        <v>6.4102564102564097E-2</v>
      </c>
      <c r="M943" s="9" t="str">
        <v/>
      </c>
      <c r="N943" s="9">
        <v>5.5417919904512614E-2</v>
      </c>
      <c r="O943" s="9">
        <v>5.2709671351961696E-2</v>
      </c>
      <c r="P943" s="9">
        <v>5.8068071883080163E-2</v>
      </c>
      <c r="Q943" s="9">
        <v>6.5809299759123974E-2</v>
      </c>
      <c r="R943" s="20">
        <v>5.2277819268110592E-2</v>
      </c>
      <c r="S943" s="10">
        <v>83</v>
      </c>
      <c r="T943" s="10" t="str">
        <v/>
      </c>
      <c r="U943" s="41"/>
      <c r="V943" s="98">
        <v>6.7934782608695565E-2</v>
      </c>
      <c r="W943" s="98">
        <v>5.1020755294251874E-2</v>
      </c>
      <c r="X943" s="98">
        <v>4.4909403013472238E-2</v>
      </c>
      <c r="Y943" s="98">
        <v>5.0334780825288306E-2</v>
      </c>
      <c r="Z943" s="98" t="str">
        <v/>
      </c>
      <c r="AA943" s="102">
        <v>78.599999999999994</v>
      </c>
      <c r="AB943" s="41"/>
    </row>
    <row r="944" spans="1:28" ht="12.75" customHeight="1" x14ac:dyDescent="0.2">
      <c r="A944" s="6">
        <v>33329</v>
      </c>
      <c r="B944" s="7">
        <v>6.1935483870967811E-2</v>
      </c>
      <c r="C944" s="7" t="str">
        <v/>
      </c>
      <c r="D944" s="7">
        <v>5.2442501201427572E-2</v>
      </c>
      <c r="E944" s="7">
        <v>4.8651126408662204E-2</v>
      </c>
      <c r="F944" s="7">
        <v>5.473964523270447E-2</v>
      </c>
      <c r="G944" s="7">
        <v>7.1448927568693144E-2</v>
      </c>
      <c r="H944" s="7">
        <v>4.8875096974398735E-2</v>
      </c>
      <c r="I944" s="8">
        <v>82.3</v>
      </c>
      <c r="J944" s="8" t="str">
        <v/>
      </c>
      <c r="K944" s="41"/>
      <c r="L944" s="9">
        <v>6.2740076824584046E-2</v>
      </c>
      <c r="M944" s="9" t="str">
        <v/>
      </c>
      <c r="N944" s="9">
        <v>5.442318046508543E-2</v>
      </c>
      <c r="O944" s="9">
        <v>5.1402765183951704E-2</v>
      </c>
      <c r="P944" s="9">
        <v>5.7397911485206565E-2</v>
      </c>
      <c r="Q944" s="9">
        <v>6.5809299759123974E-2</v>
      </c>
      <c r="R944" s="20">
        <v>5.1415797317436729E-2</v>
      </c>
      <c r="S944" s="10">
        <v>83</v>
      </c>
      <c r="T944" s="10" t="str">
        <v/>
      </c>
      <c r="U944" s="41"/>
      <c r="V944" s="98">
        <v>6.0728744939271273E-2</v>
      </c>
      <c r="W944" s="98">
        <v>4.8958914284959798E-2</v>
      </c>
      <c r="X944" s="98">
        <v>4.4909403013472238E-2</v>
      </c>
      <c r="Y944" s="98">
        <v>4.9899047047048617E-2</v>
      </c>
      <c r="Z944" s="98" t="str">
        <v/>
      </c>
      <c r="AA944" s="102">
        <v>78.599999999999994</v>
      </c>
      <c r="AB944" s="41"/>
    </row>
    <row r="945" spans="1:28" ht="12.75" customHeight="1" x14ac:dyDescent="0.2">
      <c r="A945" s="6">
        <v>33359</v>
      </c>
      <c r="B945" s="7">
        <v>6.1617458279845883E-2</v>
      </c>
      <c r="C945" s="7" t="str">
        <v/>
      </c>
      <c r="D945" s="7">
        <v>5.2161453024011317E-2</v>
      </c>
      <c r="E945" s="7">
        <v>4.8379368406371581E-2</v>
      </c>
      <c r="F945" s="7">
        <v>5.4381202775642734E-2</v>
      </c>
      <c r="G945" s="7">
        <v>7.1708704759027242E-2</v>
      </c>
      <c r="H945" s="7">
        <v>4.9535603715170407E-2</v>
      </c>
      <c r="I945" s="8">
        <v>82.7</v>
      </c>
      <c r="J945" s="8" t="str">
        <v/>
      </c>
      <c r="K945" s="41"/>
      <c r="L945" s="9">
        <v>6.2499999999999778E-2</v>
      </c>
      <c r="M945" s="9" t="str">
        <v/>
      </c>
      <c r="N945" s="9">
        <v>5.3711377171103747E-2</v>
      </c>
      <c r="O945" s="9">
        <v>5.0540506683455E-2</v>
      </c>
      <c r="P945" s="9">
        <v>5.6452542169030728E-2</v>
      </c>
      <c r="Q945" s="9">
        <v>6.5544169922268081E-2</v>
      </c>
      <c r="R945" s="20">
        <v>5.1339285714285809E-2</v>
      </c>
      <c r="S945" s="10">
        <v>83.3</v>
      </c>
      <c r="T945" s="10" t="str">
        <v/>
      </c>
      <c r="U945" s="41"/>
      <c r="V945" s="98">
        <v>6.5948855989232946E-2</v>
      </c>
      <c r="W945" s="98">
        <v>5.1107017667857857E-2</v>
      </c>
      <c r="X945" s="98">
        <v>4.5178076031151981E-2</v>
      </c>
      <c r="Y945" s="98">
        <v>4.9187022588823792E-2</v>
      </c>
      <c r="Z945" s="98" t="str">
        <v/>
      </c>
      <c r="AA945" s="102">
        <v>79.2</v>
      </c>
      <c r="AB945" s="41"/>
    </row>
    <row r="946" spans="1:28" ht="12.75" customHeight="1" x14ac:dyDescent="0.2">
      <c r="A946" s="6">
        <v>33390</v>
      </c>
      <c r="B946" s="7">
        <v>6.2659846547314491E-2</v>
      </c>
      <c r="C946" s="7" t="str">
        <v/>
      </c>
      <c r="D946" s="7">
        <v>5.2867394930001366E-2</v>
      </c>
      <c r="E946" s="7">
        <v>4.907045243523922E-2</v>
      </c>
      <c r="F946" s="7">
        <v>5.3172674647260498E-2</v>
      </c>
      <c r="G946" s="7">
        <v>7.1709016272417214E-2</v>
      </c>
      <c r="H946" s="7">
        <v>4.6959199384141614E-2</v>
      </c>
      <c r="I946" s="8">
        <v>83.1</v>
      </c>
      <c r="J946" s="8" t="str">
        <v/>
      </c>
      <c r="K946" s="41"/>
      <c r="L946" s="9">
        <v>6.1068702290076438E-2</v>
      </c>
      <c r="M946" s="9" t="str">
        <v/>
      </c>
      <c r="N946" s="9">
        <v>5.4132861766921669E-2</v>
      </c>
      <c r="O946" s="9">
        <v>5.0470089311896338E-2</v>
      </c>
      <c r="P946" s="9">
        <v>5.548721748643537E-2</v>
      </c>
      <c r="Q946" s="9">
        <v>6.5608091713408756E-2</v>
      </c>
      <c r="R946" s="20">
        <v>4.9703264094955291E-2</v>
      </c>
      <c r="S946" s="10">
        <v>83.4</v>
      </c>
      <c r="T946" s="10" t="str">
        <v/>
      </c>
      <c r="U946" s="41"/>
      <c r="V946" s="98">
        <v>6.2834224598930621E-2</v>
      </c>
      <c r="W946" s="98">
        <v>5.294738959062073E-2</v>
      </c>
      <c r="X946" s="98">
        <v>4.5639552591273169E-2</v>
      </c>
      <c r="Y946" s="98">
        <v>4.8096025257843955E-2</v>
      </c>
      <c r="Z946" s="98" t="str">
        <v/>
      </c>
      <c r="AA946" s="102">
        <v>79.5</v>
      </c>
      <c r="AB946" s="41"/>
    </row>
    <row r="947" spans="1:28" ht="12.75" customHeight="1" x14ac:dyDescent="0.2">
      <c r="A947" s="6">
        <v>33420</v>
      </c>
      <c r="B947" s="7">
        <v>5.987261146496814E-2</v>
      </c>
      <c r="C947" s="7" t="str">
        <v/>
      </c>
      <c r="D947" s="7">
        <v>5.13244580997263E-2</v>
      </c>
      <c r="E947" s="7">
        <v>4.7725664655103861E-2</v>
      </c>
      <c r="F947" s="7">
        <v>5.2451952295776261E-2</v>
      </c>
      <c r="G947" s="7">
        <v>7.126077101797601E-2</v>
      </c>
      <c r="H947" s="7">
        <v>4.4478527607361817E-2</v>
      </c>
      <c r="I947" s="8">
        <v>83.2</v>
      </c>
      <c r="J947" s="8" t="str">
        <v/>
      </c>
      <c r="K947" s="41"/>
      <c r="L947" s="9">
        <v>5.956907477820006E-2</v>
      </c>
      <c r="M947" s="9" t="str">
        <v/>
      </c>
      <c r="N947" s="9">
        <v>5.2516809528192043E-2</v>
      </c>
      <c r="O947" s="9">
        <v>4.9688616871923053E-2</v>
      </c>
      <c r="P947" s="9">
        <v>5.4875048209908295E-2</v>
      </c>
      <c r="Q947" s="9">
        <v>6.5735717152048512E-2</v>
      </c>
      <c r="R947" s="20">
        <v>4.7970479704797064E-2</v>
      </c>
      <c r="S947" s="10">
        <v>83.6</v>
      </c>
      <c r="T947" s="10" t="str">
        <v/>
      </c>
      <c r="U947" s="41"/>
      <c r="V947" s="98">
        <v>6.1088977423638946E-2</v>
      </c>
      <c r="W947" s="98">
        <v>5.3166151476593315E-2</v>
      </c>
      <c r="X947" s="98">
        <v>4.537801190006685E-2</v>
      </c>
      <c r="Y947" s="98">
        <v>4.7573023553679317E-2</v>
      </c>
      <c r="Z947" s="98" t="str">
        <v/>
      </c>
      <c r="AA947" s="102">
        <v>79.900000000000006</v>
      </c>
      <c r="AB947" s="41"/>
    </row>
    <row r="948" spans="1:28" ht="12.75" customHeight="1" x14ac:dyDescent="0.2">
      <c r="A948" s="6">
        <v>33451</v>
      </c>
      <c r="B948" s="7">
        <v>5.9796437659033197E-2</v>
      </c>
      <c r="C948" s="7" t="str">
        <v/>
      </c>
      <c r="D948" s="7">
        <v>5.1256309149126711E-2</v>
      </c>
      <c r="E948" s="7">
        <v>4.7659639237628948E-2</v>
      </c>
      <c r="F948" s="7">
        <v>5.1738329550384377E-2</v>
      </c>
      <c r="G948" s="7">
        <v>7.0817492421872519E-2</v>
      </c>
      <c r="H948" s="7">
        <v>3.7993920972644313E-2</v>
      </c>
      <c r="I948" s="8">
        <v>83.3</v>
      </c>
      <c r="J948" s="8" t="str">
        <v/>
      </c>
      <c r="K948" s="41"/>
      <c r="L948" s="9">
        <v>5.8080808080807955E-2</v>
      </c>
      <c r="M948" s="9" t="str">
        <v/>
      </c>
      <c r="N948" s="9">
        <v>5.1890438336521072E-2</v>
      </c>
      <c r="O948" s="9">
        <v>4.8914325037247686E-2</v>
      </c>
      <c r="P948" s="9">
        <v>5.4056478703620403E-2</v>
      </c>
      <c r="Q948" s="9">
        <v>6.5635813833176737E-2</v>
      </c>
      <c r="R948" s="20">
        <v>4.6187683284457437E-2</v>
      </c>
      <c r="S948" s="10">
        <v>83.8</v>
      </c>
      <c r="T948" s="10" t="str">
        <v/>
      </c>
      <c r="U948" s="41"/>
      <c r="V948" s="98">
        <v>5.9602649006622599E-2</v>
      </c>
      <c r="W948" s="98">
        <v>5.4119290649276452E-2</v>
      </c>
      <c r="X948" s="98">
        <v>4.4987250428642156E-2</v>
      </c>
      <c r="Y948" s="98">
        <v>4.6666207342985322E-2</v>
      </c>
      <c r="Z948" s="98" t="str">
        <v/>
      </c>
      <c r="AA948" s="102">
        <v>80</v>
      </c>
      <c r="AB948" s="41"/>
    </row>
    <row r="949" spans="1:28" ht="12.75" customHeight="1" x14ac:dyDescent="0.2">
      <c r="A949" s="6">
        <v>33482</v>
      </c>
      <c r="B949" s="7">
        <v>5.4568527918781751E-2</v>
      </c>
      <c r="C949" s="7" t="str">
        <v/>
      </c>
      <c r="D949" s="7">
        <v>4.992640923360292E-2</v>
      </c>
      <c r="E949" s="7">
        <v>4.7156077534465268E-2</v>
      </c>
      <c r="F949" s="7">
        <v>5.0653003674886232E-2</v>
      </c>
      <c r="G949" s="7">
        <v>7.0941944380761068E-2</v>
      </c>
      <c r="H949" s="7">
        <v>3.3911077618688834E-2</v>
      </c>
      <c r="I949" s="8">
        <v>83.1</v>
      </c>
      <c r="J949" s="8" t="str">
        <v/>
      </c>
      <c r="K949" s="41"/>
      <c r="L949" s="9">
        <v>5.6675062972292078E-2</v>
      </c>
      <c r="M949" s="9" t="str">
        <v/>
      </c>
      <c r="N949" s="9">
        <v>5.1821955734779213E-2</v>
      </c>
      <c r="O949" s="9">
        <v>4.9164543177610875E-2</v>
      </c>
      <c r="P949" s="9">
        <v>5.3545415975547961E-2</v>
      </c>
      <c r="Q949" s="9">
        <v>6.5473120454366374E-2</v>
      </c>
      <c r="R949" s="20">
        <v>4.5189504373178035E-2</v>
      </c>
      <c r="S949" s="10">
        <v>83.9</v>
      </c>
      <c r="T949" s="10" t="str">
        <v/>
      </c>
      <c r="U949" s="41"/>
      <c r="V949" s="98">
        <v>5.5408970976253302E-2</v>
      </c>
      <c r="W949" s="98">
        <v>5.3605336744962262E-2</v>
      </c>
      <c r="X949" s="98">
        <v>4.4987250428642156E-2</v>
      </c>
      <c r="Y949" s="98">
        <v>4.6254214607102773E-2</v>
      </c>
      <c r="Z949" s="98" t="str">
        <v/>
      </c>
      <c r="AA949" s="102">
        <v>80</v>
      </c>
      <c r="AB949" s="41"/>
    </row>
    <row r="950" spans="1:28" ht="12.75" customHeight="1" x14ac:dyDescent="0.2">
      <c r="A950" s="6">
        <v>33512</v>
      </c>
      <c r="B950" s="7">
        <v>4.4025157232704393E-2</v>
      </c>
      <c r="C950" s="7" t="str">
        <v/>
      </c>
      <c r="D950" s="7">
        <v>4.7563355922393358E-2</v>
      </c>
      <c r="E950" s="7">
        <v>4.5639552591273169E-2</v>
      </c>
      <c r="F950" s="7">
        <v>4.9496061545132752E-2</v>
      </c>
      <c r="G950" s="7">
        <v>7.0624337507823265E-2</v>
      </c>
      <c r="H950" s="7">
        <v>2.9213483146067531E-2</v>
      </c>
      <c r="I950" s="8">
        <v>83</v>
      </c>
      <c r="J950" s="8" t="str">
        <v/>
      </c>
      <c r="K950" s="41"/>
      <c r="L950" s="9">
        <v>5.2565707133917172E-2</v>
      </c>
      <c r="M950" s="9" t="str">
        <v/>
      </c>
      <c r="N950" s="9">
        <v>5.0234929701918007E-2</v>
      </c>
      <c r="O950" s="9">
        <v>4.8712618138336605E-2</v>
      </c>
      <c r="P950" s="9">
        <v>5.2326390231397291E-2</v>
      </c>
      <c r="Q950" s="9">
        <v>6.5374708174188445E-2</v>
      </c>
      <c r="R950" s="20">
        <v>4.4267053701015913E-2</v>
      </c>
      <c r="S950" s="10">
        <v>84.1</v>
      </c>
      <c r="T950" s="10" t="str">
        <v/>
      </c>
      <c r="U950" s="41"/>
      <c r="V950" s="98">
        <v>4.4502617801047029E-2</v>
      </c>
      <c r="W950" s="98">
        <v>5.2726599609396407E-2</v>
      </c>
      <c r="X950" s="98">
        <v>4.4139159003709016E-2</v>
      </c>
      <c r="Y950" s="98">
        <v>4.4970372352917787E-2</v>
      </c>
      <c r="Z950" s="98" t="str">
        <v/>
      </c>
      <c r="AA950" s="102">
        <v>79.8</v>
      </c>
      <c r="AB950" s="41"/>
    </row>
    <row r="951" spans="1:28" ht="12.75" customHeight="1" x14ac:dyDescent="0.2">
      <c r="A951" s="6">
        <v>33543</v>
      </c>
      <c r="B951" s="7">
        <v>4.1250000000000009E-2</v>
      </c>
      <c r="C951" s="7" t="str">
        <v/>
      </c>
      <c r="D951" s="7">
        <v>4.8340187902530474E-2</v>
      </c>
      <c r="E951" s="7">
        <v>4.5451363806042755E-2</v>
      </c>
      <c r="F951" s="7">
        <v>4.9058072416210852E-2</v>
      </c>
      <c r="G951" s="7">
        <v>7.0817492421872519E-2</v>
      </c>
      <c r="H951" s="7">
        <v>2.9895366218236186E-2</v>
      </c>
      <c r="I951" s="8">
        <v>83.3</v>
      </c>
      <c r="J951" s="8" t="str">
        <v/>
      </c>
      <c r="K951" s="41"/>
      <c r="L951" s="9">
        <v>5.2369077306733125E-2</v>
      </c>
      <c r="M951" s="9" t="str">
        <v/>
      </c>
      <c r="N951" s="9">
        <v>4.9558206750372147E-2</v>
      </c>
      <c r="O951" s="9">
        <v>4.8512575209072928E-2</v>
      </c>
      <c r="P951" s="9">
        <v>5.1253000955751915E-2</v>
      </c>
      <c r="Q951" s="9">
        <v>6.556440621813886E-2</v>
      </c>
      <c r="R951" s="20">
        <v>4.4862518089725079E-2</v>
      </c>
      <c r="S951" s="10">
        <v>84.4</v>
      </c>
      <c r="T951" s="10" t="str">
        <v/>
      </c>
      <c r="U951" s="41"/>
      <c r="V951" s="98">
        <v>4.1666666666666741E-2</v>
      </c>
      <c r="W951" s="98">
        <v>5.3605336744962262E-2</v>
      </c>
      <c r="X951" s="98">
        <v>4.4662013126149036E-2</v>
      </c>
      <c r="Y951" s="98">
        <v>4.4019629627884527E-2</v>
      </c>
      <c r="Z951" s="98" t="str">
        <v/>
      </c>
      <c r="AA951" s="102">
        <v>80</v>
      </c>
      <c r="AB951" s="41"/>
    </row>
    <row r="952" spans="1:28" ht="12.75" customHeight="1" x14ac:dyDescent="0.2">
      <c r="A952" s="6">
        <v>33573</v>
      </c>
      <c r="B952" s="7">
        <v>3.7546933667083948E-2</v>
      </c>
      <c r="C952" s="7" t="str">
        <v/>
      </c>
      <c r="D952" s="7">
        <v>4.6659479308230001E-2</v>
      </c>
      <c r="E952" s="7">
        <v>4.4132499168440198E-2</v>
      </c>
      <c r="F952" s="7">
        <v>4.8147679251546727E-2</v>
      </c>
      <c r="G952" s="7">
        <v>7.030793786989209E-2</v>
      </c>
      <c r="H952" s="7">
        <v>3.0642750373692129E-2</v>
      </c>
      <c r="I952" s="8">
        <v>82.9</v>
      </c>
      <c r="J952" s="8" t="str">
        <v/>
      </c>
      <c r="K952" s="41"/>
      <c r="L952" s="9">
        <v>4.86284289276806E-2</v>
      </c>
      <c r="M952" s="9" t="str">
        <v/>
      </c>
      <c r="N952" s="9">
        <v>4.7834932923586759E-2</v>
      </c>
      <c r="O952" s="9">
        <v>4.7137967462076213E-2</v>
      </c>
      <c r="P952" s="9">
        <v>5.0469113809435528E-2</v>
      </c>
      <c r="Q952" s="9">
        <v>6.4927163137149746E-2</v>
      </c>
      <c r="R952" s="20">
        <v>4.4107013738250211E-2</v>
      </c>
      <c r="S952" s="10">
        <v>84.1</v>
      </c>
      <c r="T952" s="10" t="str">
        <v/>
      </c>
      <c r="U952" s="41"/>
      <c r="V952" s="98">
        <v>3.7809647979139438E-2</v>
      </c>
      <c r="W952" s="98">
        <v>5.2873587407957112E-2</v>
      </c>
      <c r="X952" s="98">
        <v>4.3290949887726304E-2</v>
      </c>
      <c r="Y952" s="98">
        <v>4.2896326946996188E-2</v>
      </c>
      <c r="Z952" s="98" t="str">
        <v/>
      </c>
      <c r="AA952" s="102">
        <v>79.599999999999994</v>
      </c>
      <c r="AB952" s="41"/>
    </row>
    <row r="953" spans="1:28" ht="12.75" customHeight="1" x14ac:dyDescent="0.2">
      <c r="A953" s="6">
        <v>33604</v>
      </c>
      <c r="B953" s="7">
        <v>1.585365853658538E-2</v>
      </c>
      <c r="C953" s="7" t="str">
        <v/>
      </c>
      <c r="D953" s="7">
        <v>4.6413972836751416E-2</v>
      </c>
      <c r="E953" s="7">
        <v>4.4513457363988262E-2</v>
      </c>
      <c r="F953" s="7">
        <v>4.7845975786542372E-2</v>
      </c>
      <c r="G953" s="7">
        <v>7.0314875506367613E-2</v>
      </c>
      <c r="H953" s="7">
        <v>2.6002971768201988E-2</v>
      </c>
      <c r="I953" s="8">
        <v>83.3</v>
      </c>
      <c r="J953" s="8">
        <v>83.1</v>
      </c>
      <c r="K953" s="41"/>
      <c r="L953" s="9">
        <v>2.93040293040292E-2</v>
      </c>
      <c r="M953" s="9" t="str">
        <v/>
      </c>
      <c r="N953" s="9">
        <v>4.7710267505022275E-2</v>
      </c>
      <c r="O953" s="9">
        <v>4.7949483968813045E-2</v>
      </c>
      <c r="P953" s="9">
        <v>5.0107361877376189E-2</v>
      </c>
      <c r="Q953" s="9">
        <v>6.5053646617476479E-2</v>
      </c>
      <c r="R953" s="20">
        <v>3.9454806312769097E-2</v>
      </c>
      <c r="S953" s="10">
        <v>84.3</v>
      </c>
      <c r="T953" s="10">
        <v>84.2</v>
      </c>
      <c r="U953" s="41"/>
      <c r="V953" s="98">
        <v>1.1406844106463865E-2</v>
      </c>
      <c r="W953" s="98">
        <v>5.1702545850602188E-2</v>
      </c>
      <c r="X953" s="98">
        <v>4.3167563810134979E-2</v>
      </c>
      <c r="Y953" s="98">
        <v>4.2363577160535737E-2</v>
      </c>
      <c r="Z953" s="98" t="str">
        <v/>
      </c>
      <c r="AA953" s="102">
        <v>79.8</v>
      </c>
      <c r="AB953" s="41"/>
    </row>
    <row r="954" spans="1:28" ht="12.75" customHeight="1" x14ac:dyDescent="0.2">
      <c r="A954" s="6">
        <v>33635</v>
      </c>
      <c r="B954" s="7">
        <v>1.585365853658538E-2</v>
      </c>
      <c r="C954" s="7">
        <v>1.2033694344164569E-3</v>
      </c>
      <c r="D954" s="7">
        <v>4.4025981942118042E-2</v>
      </c>
      <c r="E954" s="7">
        <v>4.3580576931302017E-2</v>
      </c>
      <c r="F954" s="7">
        <v>4.6649108555665286E-2</v>
      </c>
      <c r="G954" s="7">
        <v>7.0065413483529904E-2</v>
      </c>
      <c r="H954" s="7">
        <v>2.8189910979228294E-2</v>
      </c>
      <c r="I954" s="8">
        <v>83.3</v>
      </c>
      <c r="J954" s="8">
        <v>83.2</v>
      </c>
      <c r="K954" s="41"/>
      <c r="L954" s="9">
        <v>2.7946537059538201E-2</v>
      </c>
      <c r="M954" s="9">
        <v>2.3752969121140222E-3</v>
      </c>
      <c r="N954" s="9">
        <v>4.6577355357731998E-2</v>
      </c>
      <c r="O954" s="9">
        <v>4.7753480234390633E-2</v>
      </c>
      <c r="P954" s="9">
        <v>4.9469897511769778E-2</v>
      </c>
      <c r="Q954" s="9">
        <v>6.5242838333252173E-2</v>
      </c>
      <c r="R954" s="20">
        <v>3.7776193870277863E-2</v>
      </c>
      <c r="S954" s="10">
        <v>84.6</v>
      </c>
      <c r="T954" s="10">
        <v>84.4</v>
      </c>
      <c r="U954" s="41"/>
      <c r="V954" s="98">
        <v>2.3017902813299296E-2</v>
      </c>
      <c r="W954" s="98">
        <v>5.0542513253337917E-2</v>
      </c>
      <c r="X954" s="98">
        <v>4.3367107361905299E-2</v>
      </c>
      <c r="Y954" s="98">
        <v>4.1249660939752131E-2</v>
      </c>
      <c r="Z954" s="98" t="str">
        <v/>
      </c>
      <c r="AA954" s="102">
        <v>80</v>
      </c>
      <c r="AB954" s="41"/>
    </row>
    <row r="955" spans="1:28" ht="12.75" customHeight="1" x14ac:dyDescent="0.2">
      <c r="A955" s="6">
        <v>33664</v>
      </c>
      <c r="B955" s="7">
        <v>1.5795868772782384E-2</v>
      </c>
      <c r="C955" s="7">
        <v>4.8076923076922906E-3</v>
      </c>
      <c r="D955" s="7">
        <v>4.3380752764619279E-2</v>
      </c>
      <c r="E955" s="7">
        <v>4.3711577409334401E-2</v>
      </c>
      <c r="F955" s="7">
        <v>4.5647370194068504E-2</v>
      </c>
      <c r="G955" s="7">
        <v>7.000948216396119E-2</v>
      </c>
      <c r="H955" s="7">
        <v>3.185185185185202E-2</v>
      </c>
      <c r="I955" s="8">
        <v>83.6</v>
      </c>
      <c r="J955" s="8">
        <v>83.6</v>
      </c>
      <c r="K955" s="41"/>
      <c r="L955" s="9">
        <v>2.2891566265060392E-2</v>
      </c>
      <c r="M955" s="9">
        <v>4.7393364928909332E-3</v>
      </c>
      <c r="N955" s="9">
        <v>4.545728241668856E-2</v>
      </c>
      <c r="O955" s="9">
        <v>4.7559079114800396E-2</v>
      </c>
      <c r="P955" s="9">
        <v>4.884112457900458E-2</v>
      </c>
      <c r="Q955" s="9">
        <v>6.5431393771427926E-2</v>
      </c>
      <c r="R955" s="20">
        <v>3.9034776437189445E-2</v>
      </c>
      <c r="S955" s="10">
        <v>84.9</v>
      </c>
      <c r="T955" s="10">
        <v>84.8</v>
      </c>
      <c r="U955" s="41"/>
      <c r="V955" s="98">
        <v>2.2900763358778775E-2</v>
      </c>
      <c r="W955" s="98">
        <v>4.9257953047803449E-2</v>
      </c>
      <c r="X955" s="98">
        <v>4.3763895861948843E-2</v>
      </c>
      <c r="Y955" s="98">
        <v>4.0221141673509653E-2</v>
      </c>
      <c r="Z955" s="98" t="str">
        <v/>
      </c>
      <c r="AA955" s="102">
        <v>80.400000000000006</v>
      </c>
      <c r="AB955" s="41"/>
    </row>
    <row r="956" spans="1:28" ht="12.75" customHeight="1" x14ac:dyDescent="0.2">
      <c r="A956" s="6">
        <v>33695</v>
      </c>
      <c r="B956" s="7">
        <v>1.7010935601458055E-2</v>
      </c>
      <c r="C956" s="7">
        <v>1.1961722488038617E-3</v>
      </c>
      <c r="D956" s="7">
        <v>4.2852849281263206E-2</v>
      </c>
      <c r="E956" s="7">
        <v>4.2728242717727793E-2</v>
      </c>
      <c r="F956" s="7">
        <v>4.5187767435885373E-2</v>
      </c>
      <c r="G956" s="7">
        <v>6.9826339583810793E-2</v>
      </c>
      <c r="H956" s="7">
        <v>3.1804733727810675E-2</v>
      </c>
      <c r="I956" s="8">
        <v>83.7</v>
      </c>
      <c r="J956" s="8">
        <v>83.7</v>
      </c>
      <c r="K956" s="41"/>
      <c r="L956" s="9">
        <v>2.2891566265060392E-2</v>
      </c>
      <c r="M956" s="9">
        <v>1.1792452830190481E-3</v>
      </c>
      <c r="N956" s="9">
        <v>4.452091175678885E-2</v>
      </c>
      <c r="O956" s="9">
        <v>4.6627638033377883E-2</v>
      </c>
      <c r="P956" s="9">
        <v>4.8245923267010937E-2</v>
      </c>
      <c r="Q956" s="9">
        <v>6.4987553928548936E-2</v>
      </c>
      <c r="R956" s="20">
        <v>3.8979447200566897E-2</v>
      </c>
      <c r="S956" s="10">
        <v>84.9</v>
      </c>
      <c r="T956" s="10">
        <v>84.9</v>
      </c>
      <c r="U956" s="41"/>
      <c r="V956" s="98">
        <v>2.1628498727735312E-2</v>
      </c>
      <c r="W956" s="98">
        <v>4.8320927686336557E-2</v>
      </c>
      <c r="X956" s="98">
        <v>4.1585316866336708E-2</v>
      </c>
      <c r="Y956" s="98">
        <v>3.9517737776446626E-2</v>
      </c>
      <c r="Z956" s="98" t="str">
        <v/>
      </c>
      <c r="AA956" s="102">
        <v>80.3</v>
      </c>
      <c r="AB956" s="41"/>
    </row>
    <row r="957" spans="1:28" ht="12.75" customHeight="1" x14ac:dyDescent="0.2">
      <c r="A957" s="6">
        <v>33725</v>
      </c>
      <c r="B957" s="7">
        <v>1.3301088270858408E-2</v>
      </c>
      <c r="C957" s="7">
        <v>2.389486260454099E-3</v>
      </c>
      <c r="D957" s="7">
        <v>3.9525300119910289E-2</v>
      </c>
      <c r="E957" s="7">
        <v>4.1752767789491108E-2</v>
      </c>
      <c r="F957" s="7">
        <v>4.3962146417048542E-2</v>
      </c>
      <c r="G957" s="7">
        <v>6.9890211727240636E-2</v>
      </c>
      <c r="H957" s="7">
        <v>3.0235988200590036E-2</v>
      </c>
      <c r="I957" s="8">
        <v>83.8</v>
      </c>
      <c r="J957" s="8">
        <v>83.9</v>
      </c>
      <c r="K957" s="41"/>
      <c r="L957" s="9">
        <v>1.9207683073229287E-2</v>
      </c>
      <c r="M957" s="9">
        <v>3.5335689045936647E-3</v>
      </c>
      <c r="N957" s="9">
        <v>4.1731790572615113E-2</v>
      </c>
      <c r="O957" s="9">
        <v>4.570114413040538E-2</v>
      </c>
      <c r="P957" s="9">
        <v>4.7066560571157101E-2</v>
      </c>
      <c r="Q957" s="9">
        <v>6.4547564835691906E-2</v>
      </c>
      <c r="R957" s="20">
        <v>3.821656050955391E-2</v>
      </c>
      <c r="S957" s="10">
        <v>84.9</v>
      </c>
      <c r="T957" s="10">
        <v>85.2</v>
      </c>
      <c r="U957" s="41"/>
      <c r="V957" s="98">
        <v>1.5151515151515138E-2</v>
      </c>
      <c r="W957" s="98">
        <v>4.3787788516360004E-2</v>
      </c>
      <c r="X957" s="98">
        <v>3.9946309006633873E-2</v>
      </c>
      <c r="Y957" s="98">
        <v>3.8321142041341627E-2</v>
      </c>
      <c r="Z957" s="98" t="str">
        <v/>
      </c>
      <c r="AA957" s="102">
        <v>80.400000000000006</v>
      </c>
      <c r="AB957" s="41"/>
    </row>
    <row r="958" spans="1:28" ht="12.75" customHeight="1" x14ac:dyDescent="0.2">
      <c r="A958" s="6">
        <v>33756</v>
      </c>
      <c r="B958" s="7">
        <v>1.0830324909747446E-2</v>
      </c>
      <c r="C958" s="7">
        <v>2.3837902264598476E-3</v>
      </c>
      <c r="D958" s="7">
        <v>3.8960786098575007E-2</v>
      </c>
      <c r="E958" s="7">
        <v>4.1640225538476905E-2</v>
      </c>
      <c r="F958" s="7">
        <v>4.3068352376169017E-2</v>
      </c>
      <c r="G958" s="7">
        <v>7.0017739078944929E-2</v>
      </c>
      <c r="H958" s="7">
        <v>3.0882352941176361E-2</v>
      </c>
      <c r="I958" s="8">
        <v>84</v>
      </c>
      <c r="J958" s="8">
        <v>84.1</v>
      </c>
      <c r="K958" s="41"/>
      <c r="L958" s="9">
        <v>1.7985611510791255E-2</v>
      </c>
      <c r="M958" s="9">
        <v>1.1737089201877549E-3</v>
      </c>
      <c r="N958" s="9">
        <v>3.9888829111093704E-2</v>
      </c>
      <c r="O958" s="9">
        <v>4.5393403893416728E-2</v>
      </c>
      <c r="P958" s="9">
        <v>4.6288358167627441E-2</v>
      </c>
      <c r="Q958" s="9">
        <v>6.4547564835691906E-2</v>
      </c>
      <c r="R958" s="20">
        <v>3.8162544169611401E-2</v>
      </c>
      <c r="S958" s="10">
        <v>84.9</v>
      </c>
      <c r="T958" s="10">
        <v>85.3</v>
      </c>
      <c r="U958" s="41"/>
      <c r="V958" s="98">
        <v>1.2578616352201255E-2</v>
      </c>
      <c r="W958" s="98">
        <v>4.1770276835067621E-2</v>
      </c>
      <c r="X958" s="98">
        <v>3.8638292794832108E-2</v>
      </c>
      <c r="Y958" s="98">
        <v>3.7700698048263481E-2</v>
      </c>
      <c r="Z958" s="98" t="str">
        <v/>
      </c>
      <c r="AA958" s="102">
        <v>80.5</v>
      </c>
      <c r="AB958" s="41"/>
    </row>
    <row r="959" spans="1:28" ht="12.75" customHeight="1" x14ac:dyDescent="0.2">
      <c r="A959" s="6">
        <v>33786</v>
      </c>
      <c r="B959" s="7">
        <v>1.2019230769230838E-2</v>
      </c>
      <c r="C959" s="7">
        <v>0</v>
      </c>
      <c r="D959" s="7">
        <v>3.7481230711013502E-2</v>
      </c>
      <c r="E959" s="7">
        <v>4.0922926185776642E-2</v>
      </c>
      <c r="F959" s="7">
        <v>4.2750082017073643E-2</v>
      </c>
      <c r="G959" s="7">
        <v>6.9410565576620398E-2</v>
      </c>
      <c r="H959" s="7">
        <v>3.1571218795888534E-2</v>
      </c>
      <c r="I959" s="8">
        <v>84.2</v>
      </c>
      <c r="J959" s="8">
        <v>84.1</v>
      </c>
      <c r="K959" s="41"/>
      <c r="L959" s="9">
        <v>1.9138755980861344E-2</v>
      </c>
      <c r="M959" s="9">
        <v>0</v>
      </c>
      <c r="N959" s="9">
        <v>3.9280087409571118E-2</v>
      </c>
      <c r="O959" s="9">
        <v>4.4294752737060517E-2</v>
      </c>
      <c r="P959" s="9">
        <v>4.6077778270527725E-2</v>
      </c>
      <c r="Q959" s="9">
        <v>6.4735332481153263E-2</v>
      </c>
      <c r="R959" s="20">
        <v>3.7323943661971892E-2</v>
      </c>
      <c r="S959" s="10">
        <v>85.2</v>
      </c>
      <c r="T959" s="10">
        <v>85.3</v>
      </c>
      <c r="U959" s="41"/>
      <c r="V959" s="98">
        <v>1.126408010012514E-2</v>
      </c>
      <c r="W959" s="98">
        <v>4.0632539480818686E-2</v>
      </c>
      <c r="X959" s="98">
        <v>3.7857595718888915E-2</v>
      </c>
      <c r="Y959" s="98">
        <v>3.7342887042178363E-2</v>
      </c>
      <c r="Z959" s="98" t="str">
        <v/>
      </c>
      <c r="AA959" s="102">
        <v>80.8</v>
      </c>
      <c r="AB959" s="41"/>
    </row>
    <row r="960" spans="1:28" ht="12.75" customHeight="1" x14ac:dyDescent="0.2">
      <c r="A960" s="6">
        <v>33817</v>
      </c>
      <c r="B960" s="7">
        <v>1.0804321728691502E-2</v>
      </c>
      <c r="C960" s="7">
        <v>1.1890606420927874E-3</v>
      </c>
      <c r="D960" s="7">
        <v>3.7022979224406116E-2</v>
      </c>
      <c r="E960" s="7">
        <v>4.0621034335045048E-2</v>
      </c>
      <c r="F960" s="7">
        <v>4.2374383512674418E-2</v>
      </c>
      <c r="G960" s="7">
        <v>6.8926775554291719E-2</v>
      </c>
      <c r="H960" s="7">
        <v>3.1478770131771583E-2</v>
      </c>
      <c r="I960" s="8">
        <v>84.2</v>
      </c>
      <c r="J960" s="8">
        <v>84.2</v>
      </c>
      <c r="K960" s="41"/>
      <c r="L960" s="9">
        <v>1.7899761336515496E-2</v>
      </c>
      <c r="M960" s="9">
        <v>1.1723329425556983E-3</v>
      </c>
      <c r="N960" s="9">
        <v>3.8774926167411072E-2</v>
      </c>
      <c r="O960" s="9">
        <v>4.3931779388122871E-2</v>
      </c>
      <c r="P960" s="9">
        <v>4.5432917247865801E-2</v>
      </c>
      <c r="Q960" s="9">
        <v>6.457915997061292E-2</v>
      </c>
      <c r="R960" s="20">
        <v>3.5038542396636396E-2</v>
      </c>
      <c r="S960" s="10">
        <v>85.3</v>
      </c>
      <c r="T960" s="10">
        <v>85.4</v>
      </c>
      <c r="U960" s="41"/>
      <c r="V960" s="98">
        <v>1.0000000000000009E-2</v>
      </c>
      <c r="W960" s="98">
        <v>4.0632539480818686E-2</v>
      </c>
      <c r="X960" s="98">
        <v>3.7857595718888915E-2</v>
      </c>
      <c r="Y960" s="98">
        <v>3.6788798911112863E-2</v>
      </c>
      <c r="Z960" s="98" t="str">
        <v/>
      </c>
      <c r="AA960" s="102">
        <v>80.8</v>
      </c>
      <c r="AB960" s="41"/>
    </row>
    <row r="961" spans="1:28" ht="12.75" customHeight="1" x14ac:dyDescent="0.2">
      <c r="A961" s="6">
        <v>33848</v>
      </c>
      <c r="B961" s="7">
        <v>1.3237063778580138E-2</v>
      </c>
      <c r="C961" s="7">
        <v>1.1876484560569001E-3</v>
      </c>
      <c r="D961" s="7">
        <v>3.6565536298170276E-2</v>
      </c>
      <c r="E961" s="7">
        <v>4.0621034335045048E-2</v>
      </c>
      <c r="F961" s="7">
        <v>4.1813614101915864E-2</v>
      </c>
      <c r="G961" s="7">
        <v>6.8686593873542812E-2</v>
      </c>
      <c r="H961" s="7">
        <v>2.9883381924198371E-2</v>
      </c>
      <c r="I961" s="8">
        <v>84.2</v>
      </c>
      <c r="J961" s="8">
        <v>84.3</v>
      </c>
      <c r="K961" s="41"/>
      <c r="L961" s="9">
        <v>1.6686531585220488E-2</v>
      </c>
      <c r="M961" s="9">
        <v>-1.1709601873537423E-3</v>
      </c>
      <c r="N961" s="9">
        <v>3.7866508628266571E-2</v>
      </c>
      <c r="O961" s="9">
        <v>4.3628575218636501E-2</v>
      </c>
      <c r="P961" s="9">
        <v>4.4861276586239507E-2</v>
      </c>
      <c r="Q961" s="9">
        <v>6.4361476576250354E-2</v>
      </c>
      <c r="R961" s="20">
        <v>3.2775453277545274E-2</v>
      </c>
      <c r="S961" s="10">
        <v>85.3</v>
      </c>
      <c r="T961" s="10">
        <v>85.3</v>
      </c>
      <c r="U961" s="41"/>
      <c r="V961" s="98">
        <v>1.0000000000000009E-2</v>
      </c>
      <c r="W961" s="98">
        <v>3.9185204456611222E-2</v>
      </c>
      <c r="X961" s="98">
        <v>3.8477397651275336E-2</v>
      </c>
      <c r="Y961" s="98">
        <v>3.623794906745692E-2</v>
      </c>
      <c r="Z961" s="98" t="str">
        <v/>
      </c>
      <c r="AA961" s="102">
        <v>80.8</v>
      </c>
      <c r="AB961" s="41"/>
    </row>
    <row r="962" spans="1:28" ht="12.75" customHeight="1" x14ac:dyDescent="0.2">
      <c r="A962" s="6">
        <v>33878</v>
      </c>
      <c r="B962" s="7">
        <v>1.5662650602409567E-2</v>
      </c>
      <c r="C962" s="7">
        <v>1.1862396204034287E-3</v>
      </c>
      <c r="D962" s="7">
        <v>3.5607688985896724E-2</v>
      </c>
      <c r="E962" s="7">
        <v>4.0265740761750601E-2</v>
      </c>
      <c r="F962" s="7">
        <v>4.1194626222345931E-2</v>
      </c>
      <c r="G962" s="7">
        <v>6.8750019299758991E-2</v>
      </c>
      <c r="H962" s="7">
        <v>3.2023289665211063E-2</v>
      </c>
      <c r="I962" s="8">
        <v>84.3</v>
      </c>
      <c r="J962" s="8">
        <v>84.4</v>
      </c>
      <c r="K962" s="41"/>
      <c r="L962" s="9">
        <v>1.6646848989298579E-2</v>
      </c>
      <c r="M962" s="9">
        <v>2.3446658851113966E-3</v>
      </c>
      <c r="N962" s="9">
        <v>3.7319276265958878E-2</v>
      </c>
      <c r="O962" s="9">
        <v>4.3210630756190804E-2</v>
      </c>
      <c r="P962" s="9">
        <v>4.3972676798083254E-2</v>
      </c>
      <c r="Q962" s="9">
        <v>6.4269338581667723E-2</v>
      </c>
      <c r="R962" s="20">
        <v>3.5441278665740095E-2</v>
      </c>
      <c r="S962" s="10">
        <v>85.5</v>
      </c>
      <c r="T962" s="10">
        <v>85.5</v>
      </c>
      <c r="U962" s="41"/>
      <c r="V962" s="98">
        <v>1.1278195488721776E-2</v>
      </c>
      <c r="W962" s="98">
        <v>3.875632070816537E-2</v>
      </c>
      <c r="X962" s="98">
        <v>3.7910119769336559E-2</v>
      </c>
      <c r="Y962" s="98">
        <v>3.556205063533735E-2</v>
      </c>
      <c r="Z962" s="98" t="str">
        <v/>
      </c>
      <c r="AA962" s="102">
        <v>80.7</v>
      </c>
      <c r="AB962" s="41"/>
    </row>
    <row r="963" spans="1:28" ht="12.75" customHeight="1" x14ac:dyDescent="0.2">
      <c r="A963" s="6">
        <v>33909</v>
      </c>
      <c r="B963" s="7">
        <v>1.6806722689075793E-2</v>
      </c>
      <c r="C963" s="7">
        <v>1.1848341232227888E-3</v>
      </c>
      <c r="D963" s="7">
        <v>3.6333612993050046E-2</v>
      </c>
      <c r="E963" s="7">
        <v>4.0350598013117134E-2</v>
      </c>
      <c r="F963" s="7">
        <v>4.1134164409382556E-2</v>
      </c>
      <c r="G963" s="7">
        <v>6.9003008294973078E-2</v>
      </c>
      <c r="H963" s="7">
        <v>3.0478955007256836E-2</v>
      </c>
      <c r="I963" s="8">
        <v>84.7</v>
      </c>
      <c r="J963" s="8">
        <v>84.5</v>
      </c>
      <c r="K963" s="41"/>
      <c r="L963" s="9">
        <v>1.7772511848341166E-2</v>
      </c>
      <c r="M963" s="9">
        <v>0</v>
      </c>
      <c r="N963" s="9">
        <v>3.7132267205135738E-2</v>
      </c>
      <c r="O963" s="9">
        <v>4.3281897641853639E-2</v>
      </c>
      <c r="P963" s="9">
        <v>4.3525413824331949E-2</v>
      </c>
      <c r="Q963" s="9">
        <v>6.4301834006482261E-2</v>
      </c>
      <c r="R963" s="20">
        <v>3.3933518005540231E-2</v>
      </c>
      <c r="S963" s="10">
        <v>85.9</v>
      </c>
      <c r="T963" s="10">
        <v>85.5</v>
      </c>
      <c r="U963" s="41"/>
      <c r="V963" s="98">
        <v>1.5000000000000124E-2</v>
      </c>
      <c r="W963" s="98">
        <v>3.9935196779509852E-2</v>
      </c>
      <c r="X963" s="98">
        <v>3.8573773084258578E-2</v>
      </c>
      <c r="Y963" s="98">
        <v>3.6019947435507849E-2</v>
      </c>
      <c r="Z963" s="98" t="str">
        <v/>
      </c>
      <c r="AA963" s="102">
        <v>81.2</v>
      </c>
      <c r="AB963" s="41"/>
    </row>
    <row r="964" spans="1:28" ht="12.75" customHeight="1" x14ac:dyDescent="0.2">
      <c r="A964" s="6">
        <v>33939</v>
      </c>
      <c r="B964" s="7">
        <v>2.1712907117008351E-2</v>
      </c>
      <c r="C964" s="7">
        <v>2.3668639053253671E-3</v>
      </c>
      <c r="D964" s="7">
        <v>3.6333612993050046E-2</v>
      </c>
      <c r="E964" s="7">
        <v>4.0051474732482717E-2</v>
      </c>
      <c r="F964" s="7">
        <v>4.1134164409382556E-2</v>
      </c>
      <c r="G964" s="7">
        <v>6.876388408358336E-2</v>
      </c>
      <c r="H964" s="7">
        <v>2.9006526468455363E-2</v>
      </c>
      <c r="I964" s="8">
        <v>84.7</v>
      </c>
      <c r="J964" s="8">
        <v>84.7</v>
      </c>
      <c r="K964" s="41"/>
      <c r="L964" s="9">
        <v>2.0214030915576719E-2</v>
      </c>
      <c r="M964" s="9">
        <v>2.3391812865496409E-3</v>
      </c>
      <c r="N964" s="9">
        <v>3.6281241170998291E-2</v>
      </c>
      <c r="O964" s="9">
        <v>4.3038878305521999E-2</v>
      </c>
      <c r="P964" s="9">
        <v>4.3218060837145078E-2</v>
      </c>
      <c r="Q964" s="9">
        <v>6.402487314921057E-2</v>
      </c>
      <c r="R964" s="20">
        <v>3.3240997229916802E-2</v>
      </c>
      <c r="S964" s="10">
        <v>85.8</v>
      </c>
      <c r="T964" s="10">
        <v>85.7</v>
      </c>
      <c r="U964" s="41"/>
      <c r="V964" s="98">
        <v>1.7587939698492594E-2</v>
      </c>
      <c r="W964" s="98">
        <v>3.764549309987486E-2</v>
      </c>
      <c r="X964" s="98">
        <v>3.7752984213544671E-2</v>
      </c>
      <c r="Y964" s="98">
        <v>3.612861604627482E-2</v>
      </c>
      <c r="Z964" s="98" t="str">
        <v/>
      </c>
      <c r="AA964" s="102">
        <v>81</v>
      </c>
      <c r="AB964" s="41"/>
    </row>
    <row r="965" spans="1:28" ht="12.75" customHeight="1" x14ac:dyDescent="0.2">
      <c r="A965" s="6">
        <v>33970</v>
      </c>
      <c r="B965" s="7">
        <v>2.0408163265306145E-2</v>
      </c>
      <c r="C965" s="7">
        <v>2.3612750885477762E-3</v>
      </c>
      <c r="D965" s="7">
        <v>3.4843129337282175E-2</v>
      </c>
      <c r="E965" s="7">
        <v>4.0488368204407488E-2</v>
      </c>
      <c r="F965" s="7">
        <v>4.1686528640957565E-2</v>
      </c>
      <c r="G965" s="7">
        <v>6.847785207683077E-2</v>
      </c>
      <c r="H965" s="7">
        <v>3.2585083272990589E-2</v>
      </c>
      <c r="I965" s="8">
        <v>85</v>
      </c>
      <c r="J965" s="8">
        <v>84.9</v>
      </c>
      <c r="K965" s="41"/>
      <c r="L965" s="9">
        <v>2.1352313167259718E-2</v>
      </c>
      <c r="M965" s="9">
        <v>3.500583430571691E-3</v>
      </c>
      <c r="N965" s="9">
        <v>3.6592078858241228E-2</v>
      </c>
      <c r="O965" s="9">
        <v>4.3767258120634756E-2</v>
      </c>
      <c r="P965" s="9">
        <v>4.395436004185771E-2</v>
      </c>
      <c r="Q965" s="9">
        <v>6.399647761116567E-2</v>
      </c>
      <c r="R965" s="20">
        <v>3.450655624568677E-2</v>
      </c>
      <c r="S965" s="10">
        <v>86.1</v>
      </c>
      <c r="T965" s="10">
        <v>86</v>
      </c>
      <c r="U965" s="41"/>
      <c r="V965" s="98">
        <v>1.8796992481203034E-2</v>
      </c>
      <c r="W965" s="98">
        <v>3.6074670072293591E-2</v>
      </c>
      <c r="X965" s="98">
        <v>3.8829453512362333E-2</v>
      </c>
      <c r="Y965" s="98">
        <v>3.632942132088024E-2</v>
      </c>
      <c r="Z965" s="98" t="str">
        <v/>
      </c>
      <c r="AA965" s="102">
        <v>81.3</v>
      </c>
      <c r="AB965" s="41"/>
    </row>
    <row r="966" spans="1:28" ht="12.75" customHeight="1" x14ac:dyDescent="0.2">
      <c r="A966" s="6">
        <v>34001</v>
      </c>
      <c r="B966" s="7">
        <v>2.400960384153672E-2</v>
      </c>
      <c r="C966" s="7">
        <v>3.5335689045936647E-3</v>
      </c>
      <c r="D966" s="7">
        <v>3.3817573414897772E-2</v>
      </c>
      <c r="E966" s="7">
        <v>4.0327786154632728E-2</v>
      </c>
      <c r="F966" s="7">
        <v>4.1501907152972972E-2</v>
      </c>
      <c r="G966" s="7">
        <v>6.8195414230799445E-2</v>
      </c>
      <c r="H966" s="7">
        <v>3.2467532467532534E-2</v>
      </c>
      <c r="I966" s="8">
        <v>85.3</v>
      </c>
      <c r="J966" s="8">
        <v>85.2</v>
      </c>
      <c r="K966" s="41"/>
      <c r="L966" s="9">
        <v>2.1276595744680993E-2</v>
      </c>
      <c r="M966" s="9">
        <v>3.4883720930232176E-3</v>
      </c>
      <c r="N966" s="9">
        <v>3.6010700873203572E-2</v>
      </c>
      <c r="O966" s="9">
        <v>4.269945106080586E-2</v>
      </c>
      <c r="P966" s="9">
        <v>4.3574512938221233E-2</v>
      </c>
      <c r="Q966" s="9">
        <v>6.4181536755045565E-2</v>
      </c>
      <c r="R966" s="20">
        <v>3.5714285714285809E-2</v>
      </c>
      <c r="S966" s="10">
        <v>86.4</v>
      </c>
      <c r="T966" s="10">
        <v>86.3</v>
      </c>
      <c r="U966" s="41"/>
      <c r="V966" s="98">
        <v>1.7500000000000071E-2</v>
      </c>
      <c r="W966" s="98">
        <v>3.5085238256169271E-2</v>
      </c>
      <c r="X966" s="98">
        <v>3.9084882472064431E-2</v>
      </c>
      <c r="Y966" s="98">
        <v>3.5911937138487726E-2</v>
      </c>
      <c r="Z966" s="98" t="str">
        <v/>
      </c>
      <c r="AA966" s="102">
        <v>81.400000000000006</v>
      </c>
      <c r="AB966" s="41"/>
    </row>
    <row r="967" spans="1:28" ht="12.75" customHeight="1" x14ac:dyDescent="0.2">
      <c r="A967" s="6">
        <v>34029</v>
      </c>
      <c r="B967" s="7">
        <v>1.9138755980861344E-2</v>
      </c>
      <c r="C967" s="7">
        <v>0</v>
      </c>
      <c r="D967" s="7">
        <v>3.2078261693799126E-2</v>
      </c>
      <c r="E967" s="7">
        <v>3.889914087151336E-2</v>
      </c>
      <c r="F967" s="7">
        <v>4.0286039222177106E-2</v>
      </c>
      <c r="G967" s="7">
        <v>6.8132765303412723E-2</v>
      </c>
      <c r="H967" s="7">
        <v>3.086862885857844E-2</v>
      </c>
      <c r="I967" s="8">
        <v>85.2</v>
      </c>
      <c r="J967" s="8">
        <v>85.2</v>
      </c>
      <c r="K967" s="41"/>
      <c r="L967" s="9">
        <v>1.8845700824499323E-2</v>
      </c>
      <c r="M967" s="9">
        <v>2.3174971031285629E-3</v>
      </c>
      <c r="N967" s="9">
        <v>3.5079804024704453E-2</v>
      </c>
      <c r="O967" s="9">
        <v>4.145924916109589E-2</v>
      </c>
      <c r="P967" s="9">
        <v>4.3141695230780597E-2</v>
      </c>
      <c r="Q967" s="9">
        <v>6.4029833418447479E-2</v>
      </c>
      <c r="R967" s="20">
        <v>3.4153005464480968E-2</v>
      </c>
      <c r="S967" s="10">
        <v>86.5</v>
      </c>
      <c r="T967" s="10">
        <v>86.5</v>
      </c>
      <c r="U967" s="41"/>
      <c r="V967" s="98">
        <v>0</v>
      </c>
      <c r="W967" s="98">
        <v>2.9894514081034274E-2</v>
      </c>
      <c r="X967" s="98">
        <v>3.4983618704403696E-2</v>
      </c>
      <c r="Y967" s="98">
        <v>3.3911477633466358E-2</v>
      </c>
      <c r="Z967" s="98" t="str">
        <v/>
      </c>
      <c r="AA967" s="102">
        <v>80.400000000000006</v>
      </c>
      <c r="AB967" s="41"/>
    </row>
    <row r="968" spans="1:28" ht="12.75" customHeight="1" x14ac:dyDescent="0.2">
      <c r="A968" s="6">
        <v>34060</v>
      </c>
      <c r="B968" s="7">
        <v>1.7921146953405076E-2</v>
      </c>
      <c r="C968" s="7">
        <v>1.1737089201877549E-3</v>
      </c>
      <c r="D968" s="7">
        <v>3.2078261693799126E-2</v>
      </c>
      <c r="E968" s="7">
        <v>3.8309861342552542E-2</v>
      </c>
      <c r="F968" s="7">
        <v>4.0286039222177106E-2</v>
      </c>
      <c r="G968" s="7">
        <v>6.7434857474319543E-2</v>
      </c>
      <c r="H968" s="7">
        <v>3.2258064516129004E-2</v>
      </c>
      <c r="I968" s="8">
        <v>85.2</v>
      </c>
      <c r="J968" s="8">
        <v>85.3</v>
      </c>
      <c r="K968" s="41"/>
      <c r="L968" s="9">
        <v>1.8845700824499323E-2</v>
      </c>
      <c r="M968" s="9">
        <v>1.1560693641616826E-3</v>
      </c>
      <c r="N968" s="9">
        <v>3.4637839921433988E-2</v>
      </c>
      <c r="O968" s="9">
        <v>4.0870188122799078E-2</v>
      </c>
      <c r="P968" s="9">
        <v>4.2774456096108748E-2</v>
      </c>
      <c r="Q968" s="9">
        <v>6.4029833418447479E-2</v>
      </c>
      <c r="R968" s="20">
        <v>3.4788540245566102E-2</v>
      </c>
      <c r="S968" s="10">
        <v>86.5</v>
      </c>
      <c r="T968" s="10">
        <v>86.6</v>
      </c>
      <c r="U968" s="41"/>
      <c r="V968" s="98">
        <v>6.2266500622665255E-3</v>
      </c>
      <c r="W968" s="98">
        <v>2.9274114999783274E-2</v>
      </c>
      <c r="X968" s="98">
        <v>3.4791493093778048E-2</v>
      </c>
      <c r="Y968" s="98">
        <v>3.3531036499155897E-2</v>
      </c>
      <c r="Z968" s="98" t="str">
        <v/>
      </c>
      <c r="AA968" s="102">
        <v>80.8</v>
      </c>
      <c r="AB968" s="41"/>
    </row>
    <row r="969" spans="1:28" ht="12.75" customHeight="1" x14ac:dyDescent="0.2">
      <c r="A969" s="6">
        <v>34090</v>
      </c>
      <c r="B969" s="7">
        <v>1.9093078758950055E-2</v>
      </c>
      <c r="C969" s="7">
        <v>1.1723329425556983E-3</v>
      </c>
      <c r="D969" s="7">
        <v>3.1114286777422562E-2</v>
      </c>
      <c r="E969" s="7">
        <v>3.7623751693858898E-2</v>
      </c>
      <c r="F969" s="7">
        <v>4.0348876735406547E-2</v>
      </c>
      <c r="G969" s="7">
        <v>6.7329453796863614E-2</v>
      </c>
      <c r="H969" s="7">
        <v>3.2211882605583497E-2</v>
      </c>
      <c r="I969" s="8">
        <v>85.4</v>
      </c>
      <c r="J969" s="8">
        <v>85.4</v>
      </c>
      <c r="K969" s="41"/>
      <c r="L969" s="9">
        <v>1.7667844522968101E-2</v>
      </c>
      <c r="M969" s="9">
        <v>0</v>
      </c>
      <c r="N969" s="9">
        <v>3.291811321795568E-2</v>
      </c>
      <c r="O969" s="9">
        <v>3.9457530185000644E-2</v>
      </c>
      <c r="P969" s="9">
        <v>4.2470775075908573E-2</v>
      </c>
      <c r="Q969" s="9">
        <v>6.3333903147430926E-2</v>
      </c>
      <c r="R969" s="20">
        <v>3.4083162917518672E-2</v>
      </c>
      <c r="S969" s="10">
        <v>86.4</v>
      </c>
      <c r="T969" s="10">
        <v>86.6</v>
      </c>
      <c r="U969" s="41"/>
      <c r="V969" s="98">
        <v>7.4626865671640896E-3</v>
      </c>
      <c r="W969" s="98">
        <v>2.9197529467499317E-2</v>
      </c>
      <c r="X969" s="98">
        <v>3.499947344106058E-2</v>
      </c>
      <c r="Y969" s="98">
        <v>3.3254290139492104E-2</v>
      </c>
      <c r="Z969" s="98" t="str">
        <v/>
      </c>
      <c r="AA969" s="102">
        <v>81</v>
      </c>
      <c r="AB969" s="41"/>
    </row>
    <row r="970" spans="1:28" ht="12.75" customHeight="1" x14ac:dyDescent="0.2">
      <c r="A970" s="6">
        <v>34121</v>
      </c>
      <c r="B970" s="7">
        <v>1.6666666666666829E-2</v>
      </c>
      <c r="C970" s="7">
        <v>0</v>
      </c>
      <c r="D970" s="7">
        <v>2.9794036566827664E-2</v>
      </c>
      <c r="E970" s="7">
        <v>3.7040160913017317E-2</v>
      </c>
      <c r="F970" s="7">
        <v>3.9269480448946625E-2</v>
      </c>
      <c r="G970" s="7">
        <v>6.6871467961436171E-2</v>
      </c>
      <c r="H970" s="7">
        <v>2.9957203994293913E-2</v>
      </c>
      <c r="I970" s="8">
        <v>85.4</v>
      </c>
      <c r="J970" s="8">
        <v>85.4</v>
      </c>
      <c r="K970" s="41"/>
      <c r="L970" s="9">
        <v>1.7667844522968101E-2</v>
      </c>
      <c r="M970" s="9">
        <v>0</v>
      </c>
      <c r="N970" s="9">
        <v>3.2041272292947065E-2</v>
      </c>
      <c r="O970" s="9">
        <v>3.9457530185000644E-2</v>
      </c>
      <c r="P970" s="9">
        <v>4.192368867110563E-2</v>
      </c>
      <c r="Q970" s="9">
        <v>6.3124193004749252E-2</v>
      </c>
      <c r="R970" s="20">
        <v>3.3356024506467019E-2</v>
      </c>
      <c r="S970" s="10">
        <v>86.4</v>
      </c>
      <c r="T970" s="10">
        <v>86.6</v>
      </c>
      <c r="U970" s="41"/>
      <c r="V970" s="98">
        <v>9.9378881987577383E-3</v>
      </c>
      <c r="W970" s="98">
        <v>2.8165394679627642E-2</v>
      </c>
      <c r="X970" s="98">
        <v>3.6069017347526877E-2</v>
      </c>
      <c r="Y970" s="98">
        <v>3.3459514558980219E-2</v>
      </c>
      <c r="Z970" s="98" t="str">
        <v/>
      </c>
      <c r="AA970" s="102">
        <v>81.3</v>
      </c>
      <c r="AB970" s="41"/>
    </row>
    <row r="971" spans="1:28" ht="12.75" customHeight="1" x14ac:dyDescent="0.2">
      <c r="A971" s="6">
        <v>34151</v>
      </c>
      <c r="B971" s="7">
        <v>1.6627078384797933E-2</v>
      </c>
      <c r="C971" s="7">
        <v>1.1709601873535203E-3</v>
      </c>
      <c r="D971" s="7">
        <v>2.9282769562104738E-2</v>
      </c>
      <c r="E971" s="7">
        <v>3.6363594115382369E-2</v>
      </c>
      <c r="F971" s="7">
        <v>3.8977378321886746E-2</v>
      </c>
      <c r="G971" s="7">
        <v>6.631684736208765E-2</v>
      </c>
      <c r="H971" s="7">
        <v>2.77580071174377E-2</v>
      </c>
      <c r="I971" s="8">
        <v>85.6</v>
      </c>
      <c r="J971" s="8">
        <v>85.5</v>
      </c>
      <c r="K971" s="41"/>
      <c r="L971" s="9">
        <v>1.7605633802816989E-2</v>
      </c>
      <c r="M971" s="9">
        <v>2.3094688221709792E-3</v>
      </c>
      <c r="N971" s="9">
        <v>3.1923172096148145E-2</v>
      </c>
      <c r="O971" s="9">
        <v>3.8723574586681186E-2</v>
      </c>
      <c r="P971" s="9">
        <v>4.1921801112803525E-2</v>
      </c>
      <c r="Q971" s="9">
        <v>6.3099578235020992E-2</v>
      </c>
      <c r="R971" s="20">
        <v>3.1907671418873074E-2</v>
      </c>
      <c r="S971" s="10">
        <v>86.7</v>
      </c>
      <c r="T971" s="10">
        <v>86.8</v>
      </c>
      <c r="U971" s="41"/>
      <c r="V971" s="98">
        <v>1.113861386138626E-2</v>
      </c>
      <c r="W971" s="98">
        <v>2.7564345741354579E-2</v>
      </c>
      <c r="X971" s="98">
        <v>3.6175193719643062E-2</v>
      </c>
      <c r="Y971" s="98">
        <v>3.3790278964300979E-2</v>
      </c>
      <c r="Z971" s="98" t="str">
        <v/>
      </c>
      <c r="AA971" s="102">
        <v>81.7</v>
      </c>
      <c r="AB971" s="41"/>
    </row>
    <row r="972" spans="1:28" ht="12.75" customHeight="1" x14ac:dyDescent="0.2">
      <c r="A972" s="6">
        <v>34182</v>
      </c>
      <c r="B972" s="7">
        <v>1.7814726840855055E-2</v>
      </c>
      <c r="C972" s="7">
        <v>2.3391812865496409E-3</v>
      </c>
      <c r="D972" s="7">
        <v>2.9246562710411927E-2</v>
      </c>
      <c r="E972" s="7">
        <v>3.6316309823557047E-2</v>
      </c>
      <c r="F972" s="7">
        <v>3.8566409569616766E-2</v>
      </c>
      <c r="G972" s="7">
        <v>6.5708621034219705E-2</v>
      </c>
      <c r="H972" s="7">
        <v>2.767920511000721E-2</v>
      </c>
      <c r="I972" s="8">
        <v>85.7</v>
      </c>
      <c r="J972" s="8">
        <v>85.7</v>
      </c>
      <c r="K972" s="41"/>
      <c r="L972" s="9">
        <v>1.8757327080891173E-2</v>
      </c>
      <c r="M972" s="9">
        <v>1.1520737327190833E-3</v>
      </c>
      <c r="N972" s="9">
        <v>3.141046035603412E-2</v>
      </c>
      <c r="O972" s="9">
        <v>3.8334910645673403E-2</v>
      </c>
      <c r="P972" s="9">
        <v>4.1619720994408471E-2</v>
      </c>
      <c r="Q972" s="9">
        <v>6.3014015406682056E-2</v>
      </c>
      <c r="R972" s="20">
        <v>3.3175355450236976E-2</v>
      </c>
      <c r="S972" s="10">
        <v>86.9</v>
      </c>
      <c r="T972" s="10">
        <v>86.9</v>
      </c>
      <c r="U972" s="41"/>
      <c r="V972" s="98">
        <v>1.113861386138626E-2</v>
      </c>
      <c r="W972" s="98">
        <v>2.6656201789921896E-2</v>
      </c>
      <c r="X972" s="98">
        <v>3.6478434975476537E-2</v>
      </c>
      <c r="Y972" s="98">
        <v>3.3790278964300979E-2</v>
      </c>
      <c r="Z972" s="98" t="str">
        <v/>
      </c>
      <c r="AA972" s="102">
        <v>81.7</v>
      </c>
      <c r="AB972" s="41"/>
    </row>
    <row r="973" spans="1:28" ht="12.75" customHeight="1" x14ac:dyDescent="0.2">
      <c r="A973" s="6">
        <v>34213</v>
      </c>
      <c r="B973" s="7">
        <v>1.7814726840855055E-2</v>
      </c>
      <c r="C973" s="7">
        <v>1.166861143523823E-3</v>
      </c>
      <c r="D973" s="7">
        <v>2.8375058006874676E-2</v>
      </c>
      <c r="E973" s="7">
        <v>3.6027481375719095E-2</v>
      </c>
      <c r="F973" s="7">
        <v>3.8566409569616766E-2</v>
      </c>
      <c r="G973" s="7">
        <v>6.548708270089465E-2</v>
      </c>
      <c r="H973" s="7">
        <v>2.689313517338987E-2</v>
      </c>
      <c r="I973" s="8">
        <v>85.7</v>
      </c>
      <c r="J973" s="8">
        <v>85.8</v>
      </c>
      <c r="K973" s="41"/>
      <c r="L973" s="9">
        <v>2.2274325908558046E-2</v>
      </c>
      <c r="M973" s="9">
        <v>2.3014959723819395E-3</v>
      </c>
      <c r="N973" s="9">
        <v>3.1728262532484841E-2</v>
      </c>
      <c r="O973" s="9">
        <v>3.8762454829772475E-2</v>
      </c>
      <c r="P973" s="9">
        <v>4.1618894341941548E-2</v>
      </c>
      <c r="Q973" s="9">
        <v>6.2989973396389898E-2</v>
      </c>
      <c r="R973" s="20">
        <v>3.2410533423362642E-2</v>
      </c>
      <c r="S973" s="10">
        <v>87.2</v>
      </c>
      <c r="T973" s="10">
        <v>87.1</v>
      </c>
      <c r="U973" s="41"/>
      <c r="V973" s="98">
        <v>1.2376237623762387E-2</v>
      </c>
      <c r="W973" s="98">
        <v>2.571813178967175E-2</v>
      </c>
      <c r="X973" s="98">
        <v>3.6428723281123565E-2</v>
      </c>
      <c r="Y973" s="98">
        <v>3.4093346341037334E-2</v>
      </c>
      <c r="Z973" s="98" t="str">
        <v/>
      </c>
      <c r="AA973" s="102">
        <v>81.8</v>
      </c>
      <c r="AB973" s="41"/>
    </row>
    <row r="974" spans="1:28" ht="12.75" customHeight="1" x14ac:dyDescent="0.2">
      <c r="A974" s="6">
        <v>34243</v>
      </c>
      <c r="B974" s="7">
        <v>1.8979833926453304E-2</v>
      </c>
      <c r="C974" s="7">
        <v>2.3310023310023631E-3</v>
      </c>
      <c r="D974" s="7">
        <v>2.6144870169591661E-2</v>
      </c>
      <c r="E974" s="7">
        <v>3.535954888491144E-2</v>
      </c>
      <c r="F974" s="7">
        <v>3.8103292070245764E-2</v>
      </c>
      <c r="G974" s="7">
        <v>6.539067170806101E-2</v>
      </c>
      <c r="H974" s="7">
        <v>2.7503526093088704E-2</v>
      </c>
      <c r="I974" s="8">
        <v>85.9</v>
      </c>
      <c r="J974" s="8">
        <v>86</v>
      </c>
      <c r="K974" s="41"/>
      <c r="L974" s="9">
        <v>1.9883040935672502E-2</v>
      </c>
      <c r="M974" s="9">
        <v>1.1481056257176547E-3</v>
      </c>
      <c r="N974" s="9">
        <v>2.9571633621489291E-2</v>
      </c>
      <c r="O974" s="9">
        <v>3.7327694579762261E-2</v>
      </c>
      <c r="P974" s="9">
        <v>4.0903248205121256E-2</v>
      </c>
      <c r="Q974" s="9">
        <v>6.2578039553237597E-2</v>
      </c>
      <c r="R974" s="20">
        <v>3.0201342281879207E-2</v>
      </c>
      <c r="S974" s="10">
        <v>87.2</v>
      </c>
      <c r="T974" s="10">
        <v>87.2</v>
      </c>
      <c r="U974" s="41"/>
      <c r="V974" s="98">
        <v>1.2391573729863659E-2</v>
      </c>
      <c r="W974" s="98">
        <v>2.2608894852840233E-2</v>
      </c>
      <c r="X974" s="98">
        <v>3.6175193719643062E-2</v>
      </c>
      <c r="Y974" s="98">
        <v>3.3438110247258956E-2</v>
      </c>
      <c r="Z974" s="98" t="str">
        <v/>
      </c>
      <c r="AA974" s="102">
        <v>81.7</v>
      </c>
      <c r="AB974" s="41"/>
    </row>
    <row r="975" spans="1:28" ht="12.75" customHeight="1" x14ac:dyDescent="0.2">
      <c r="A975" s="6">
        <v>34274</v>
      </c>
      <c r="B975" s="7">
        <v>1.8890200708382432E-2</v>
      </c>
      <c r="C975" s="7">
        <v>1.1627906976743319E-3</v>
      </c>
      <c r="D975" s="7">
        <v>2.5589587430984606E-2</v>
      </c>
      <c r="E975" s="7">
        <v>3.6035172742809429E-2</v>
      </c>
      <c r="F975" s="7">
        <v>3.8585682935003085E-2</v>
      </c>
      <c r="G975" s="7">
        <v>6.5199731923142989E-2</v>
      </c>
      <c r="H975" s="7">
        <v>2.6760563380281877E-2</v>
      </c>
      <c r="I975" s="8">
        <v>86.3</v>
      </c>
      <c r="J975" s="8">
        <v>86.1</v>
      </c>
      <c r="K975" s="41"/>
      <c r="L975" s="9">
        <v>2.211874272409764E-2</v>
      </c>
      <c r="M975" s="9">
        <v>2.2935779816513069E-3</v>
      </c>
      <c r="N975" s="9">
        <v>3.0639340481721344E-2</v>
      </c>
      <c r="O975" s="9">
        <v>3.7610436107150758E-2</v>
      </c>
      <c r="P975" s="9">
        <v>4.1261210060897557E-2</v>
      </c>
      <c r="Q975" s="9">
        <v>6.2737629528321071E-2</v>
      </c>
      <c r="R975" s="20">
        <v>3.0810448760884013E-2</v>
      </c>
      <c r="S975" s="10">
        <v>87.8</v>
      </c>
      <c r="T975" s="10">
        <v>87.4</v>
      </c>
      <c r="U975" s="41"/>
      <c r="V975" s="98">
        <v>1.1083743842364324E-2</v>
      </c>
      <c r="W975" s="98">
        <v>2.2493711474022238E-2</v>
      </c>
      <c r="X975" s="98">
        <v>3.7187827164065546E-2</v>
      </c>
      <c r="Y975" s="98">
        <v>3.3767289845228809E-2</v>
      </c>
      <c r="Z975" s="98" t="str">
        <v/>
      </c>
      <c r="AA975" s="102">
        <v>82.1</v>
      </c>
      <c r="AB975" s="41"/>
    </row>
    <row r="976" spans="1:28" ht="12.75" customHeight="1" x14ac:dyDescent="0.2">
      <c r="A976" s="6">
        <v>34304</v>
      </c>
      <c r="B976" s="7">
        <v>1.6528925619834656E-2</v>
      </c>
      <c r="C976" s="7">
        <v>0</v>
      </c>
      <c r="D976" s="7">
        <v>2.5224062457047003E-2</v>
      </c>
      <c r="E976" s="7">
        <v>3.555452527409253E-2</v>
      </c>
      <c r="F976" s="7">
        <v>3.8169210085115646E-2</v>
      </c>
      <c r="G976" s="7">
        <v>6.4858380959166295E-2</v>
      </c>
      <c r="H976" s="7">
        <v>2.748414376321362E-2</v>
      </c>
      <c r="I976" s="8">
        <v>86.1</v>
      </c>
      <c r="J976" s="8">
        <v>86.1</v>
      </c>
      <c r="K976" s="41"/>
      <c r="L976" s="9">
        <v>2.0979020979021046E-2</v>
      </c>
      <c r="M976" s="9">
        <v>1.1441647597252302E-3</v>
      </c>
      <c r="N976" s="9">
        <v>2.9856179587062881E-2</v>
      </c>
      <c r="O976" s="9">
        <v>3.6853375445380809E-2</v>
      </c>
      <c r="P976" s="9">
        <v>4.1023777235274395E-2</v>
      </c>
      <c r="Q976" s="9">
        <v>6.2616457635164435E-2</v>
      </c>
      <c r="R976" s="20">
        <v>3.1501340482573914E-2</v>
      </c>
      <c r="S976" s="10">
        <v>87.6</v>
      </c>
      <c r="T976" s="10">
        <v>87.5</v>
      </c>
      <c r="U976" s="41"/>
      <c r="V976" s="98">
        <v>1.3580246913580174E-2</v>
      </c>
      <c r="W976" s="98">
        <v>2.2937887772928045E-2</v>
      </c>
      <c r="X976" s="98">
        <v>3.779543614992309E-2</v>
      </c>
      <c r="Y976" s="98">
        <v>3.3767289845228809E-2</v>
      </c>
      <c r="Z976" s="98" t="str">
        <v/>
      </c>
      <c r="AA976" s="102">
        <v>82.1</v>
      </c>
      <c r="AB976" s="41"/>
    </row>
    <row r="977" spans="1:28" ht="12.75" customHeight="1" x14ac:dyDescent="0.2">
      <c r="A977" s="6">
        <v>34335</v>
      </c>
      <c r="B977" s="7">
        <v>1.2941176470588234E-2</v>
      </c>
      <c r="C977" s="7">
        <v>-1.1614401858303092E-3</v>
      </c>
      <c r="D977" s="7">
        <v>1.6396356814853297E-2</v>
      </c>
      <c r="E977" s="7">
        <v>3.4412471735991268E-2</v>
      </c>
      <c r="F977" s="7">
        <v>3.7470338935526648E-2</v>
      </c>
      <c r="G977" s="7">
        <v>6.4425597284871738E-2</v>
      </c>
      <c r="H977" s="7">
        <v>2.5245441795231471E-2</v>
      </c>
      <c r="I977" s="8">
        <v>86.1</v>
      </c>
      <c r="J977" s="8">
        <v>86</v>
      </c>
      <c r="K977" s="41"/>
      <c r="L977" s="9">
        <v>1.6260162601626105E-2</v>
      </c>
      <c r="M977" s="9">
        <v>-1.1428571428571122E-3</v>
      </c>
      <c r="N977" s="9">
        <v>2.2291422994201948E-2</v>
      </c>
      <c r="O977" s="9">
        <v>3.6050240025086167E-2</v>
      </c>
      <c r="P977" s="9">
        <v>4.090487781327945E-2</v>
      </c>
      <c r="Q977" s="9">
        <v>6.2148739596276315E-2</v>
      </c>
      <c r="R977" s="20">
        <v>2.9352901934623032E-2</v>
      </c>
      <c r="S977" s="10">
        <v>87.5</v>
      </c>
      <c r="T977" s="10">
        <v>87.4</v>
      </c>
      <c r="U977" s="41"/>
      <c r="V977" s="98">
        <v>9.8400984009838766E-3</v>
      </c>
      <c r="W977" s="98">
        <v>1.3340463292165206E-2</v>
      </c>
      <c r="X977" s="98">
        <v>3.6582346408493338E-2</v>
      </c>
      <c r="Y977" s="98">
        <v>3.3242222805224264E-2</v>
      </c>
      <c r="Z977" s="98" t="str">
        <v/>
      </c>
      <c r="AA977" s="102">
        <v>82.1</v>
      </c>
      <c r="AB977" s="41"/>
    </row>
    <row r="978" spans="1:28" ht="12.75" customHeight="1" x14ac:dyDescent="0.2">
      <c r="A978" s="6">
        <v>34366</v>
      </c>
      <c r="B978" s="7">
        <v>1.1723329425556983E-3</v>
      </c>
      <c r="C978" s="7">
        <v>-8.1395348837209891E-3</v>
      </c>
      <c r="D978" s="7">
        <v>1.3634396577909991E-2</v>
      </c>
      <c r="E978" s="7">
        <v>3.1310306477545069E-2</v>
      </c>
      <c r="F978" s="7">
        <v>3.6103414257400379E-2</v>
      </c>
      <c r="G978" s="7">
        <v>6.3562279541251154E-2</v>
      </c>
      <c r="H978" s="7">
        <v>2.515723270440251E-2</v>
      </c>
      <c r="I978" s="8">
        <v>85.4</v>
      </c>
      <c r="J978" s="8">
        <v>85.3</v>
      </c>
      <c r="K978" s="41"/>
      <c r="L978" s="9">
        <v>2.3148148148146586E-3</v>
      </c>
      <c r="M978" s="9">
        <v>-9.1533180778032852E-3</v>
      </c>
      <c r="N978" s="9">
        <v>1.7121151132138079E-2</v>
      </c>
      <c r="O978" s="9">
        <v>3.250533900867425E-2</v>
      </c>
      <c r="P978" s="9">
        <v>3.9475018776771842E-2</v>
      </c>
      <c r="Q978" s="9">
        <v>6.0995644070221067E-2</v>
      </c>
      <c r="R978" s="20">
        <v>2.7851458885941538E-2</v>
      </c>
      <c r="S978" s="10">
        <v>86.6</v>
      </c>
      <c r="T978" s="10">
        <v>86.6</v>
      </c>
      <c r="U978" s="41"/>
      <c r="V978" s="98">
        <v>7.3710073710073765E-3</v>
      </c>
      <c r="W978" s="98">
        <v>1.5942276666492061E-2</v>
      </c>
      <c r="X978" s="98">
        <v>3.5125368671915957E-2</v>
      </c>
      <c r="Y978" s="98">
        <v>3.2941951151250315E-2</v>
      </c>
      <c r="Z978" s="98" t="str">
        <v/>
      </c>
      <c r="AA978" s="102">
        <v>82</v>
      </c>
      <c r="AB978" s="41"/>
    </row>
    <row r="979" spans="1:28" ht="12.75" customHeight="1" x14ac:dyDescent="0.2">
      <c r="A979" s="6">
        <v>34394</v>
      </c>
      <c r="B979" s="7">
        <v>2.3474178403755097E-3</v>
      </c>
      <c r="C979" s="7">
        <v>0</v>
      </c>
      <c r="D979" s="7">
        <v>1.2401263491175873E-2</v>
      </c>
      <c r="E979" s="7">
        <v>3.0186872103486584E-2</v>
      </c>
      <c r="F979" s="7">
        <v>3.5930600705224025E-2</v>
      </c>
      <c r="G979" s="7">
        <v>6.292559893299754E-2</v>
      </c>
      <c r="H979" s="7">
        <v>2.5069637883008422E-2</v>
      </c>
      <c r="I979" s="8">
        <v>85.4</v>
      </c>
      <c r="J979" s="8">
        <v>85.3</v>
      </c>
      <c r="K979" s="41"/>
      <c r="L979" s="9">
        <v>1.1560693641616826E-3</v>
      </c>
      <c r="M979" s="9">
        <v>0</v>
      </c>
      <c r="N979" s="9">
        <v>1.4253698117264291E-2</v>
      </c>
      <c r="O979" s="9">
        <v>3.1111939410263911E-2</v>
      </c>
      <c r="P979" s="9">
        <v>3.8946157296643857E-2</v>
      </c>
      <c r="Q979" s="9">
        <v>6.059684661520981E-2</v>
      </c>
      <c r="R979" s="20">
        <v>2.9062087186261687E-2</v>
      </c>
      <c r="S979" s="10">
        <v>86.6</v>
      </c>
      <c r="T979" s="10">
        <v>86.6</v>
      </c>
      <c r="U979" s="41"/>
      <c r="V979" s="98">
        <v>1.741293532338295E-2</v>
      </c>
      <c r="W979" s="98">
        <v>1.3390711216320739E-2</v>
      </c>
      <c r="X979" s="98">
        <v>3.2829925507179558E-2</v>
      </c>
      <c r="Y979" s="98">
        <v>3.268973714581147E-2</v>
      </c>
      <c r="Z979" s="98" t="str">
        <v/>
      </c>
      <c r="AA979" s="102">
        <v>81.8</v>
      </c>
      <c r="AB979" s="41"/>
    </row>
    <row r="980" spans="1:28" ht="12.75" customHeight="1" x14ac:dyDescent="0.2">
      <c r="A980" s="6">
        <v>34425</v>
      </c>
      <c r="B980" s="7">
        <v>2.3474178403755097E-3</v>
      </c>
      <c r="C980" s="7">
        <v>0</v>
      </c>
      <c r="D980" s="7">
        <v>1.2401263491175873E-2</v>
      </c>
      <c r="E980" s="7">
        <v>2.9627898973340727E-2</v>
      </c>
      <c r="F980" s="7">
        <v>3.5585922100334511E-2</v>
      </c>
      <c r="G980" s="7">
        <v>6.2505551069196752E-2</v>
      </c>
      <c r="H980" s="7">
        <v>2.3611111111111249E-2</v>
      </c>
      <c r="I980" s="8">
        <v>85.4</v>
      </c>
      <c r="J980" s="8">
        <v>85.3</v>
      </c>
      <c r="K980" s="41"/>
      <c r="L980" s="9">
        <v>1.1560693641616826E-3</v>
      </c>
      <c r="M980" s="9">
        <v>0</v>
      </c>
      <c r="N980" s="9">
        <v>1.4253698117264291E-2</v>
      </c>
      <c r="O980" s="9">
        <v>3.0557726814005814E-2</v>
      </c>
      <c r="P980" s="9">
        <v>3.8770526090108559E-2</v>
      </c>
      <c r="Q980" s="9">
        <v>6.0004493725006158E-2</v>
      </c>
      <c r="R980" s="20">
        <v>2.7686222808174232E-2</v>
      </c>
      <c r="S980" s="10">
        <v>86.6</v>
      </c>
      <c r="T980" s="10">
        <v>86.6</v>
      </c>
      <c r="U980" s="41"/>
      <c r="V980" s="98">
        <v>1.6089108910890992E-2</v>
      </c>
      <c r="W980" s="98">
        <v>1.4628063741117581E-2</v>
      </c>
      <c r="X980" s="98">
        <v>3.3289641736283793E-2</v>
      </c>
      <c r="Y980" s="98">
        <v>3.2546668387850808E-2</v>
      </c>
      <c r="Z980" s="98" t="str">
        <v/>
      </c>
      <c r="AA980" s="102">
        <v>82.1</v>
      </c>
      <c r="AB980" s="41"/>
    </row>
    <row r="981" spans="1:28" ht="12.75" customHeight="1" x14ac:dyDescent="0.2">
      <c r="A981" s="6">
        <v>34455</v>
      </c>
      <c r="B981" s="7">
        <v>-2.3419203747072626E-3</v>
      </c>
      <c r="C981" s="7">
        <v>-1.1723329425555873E-3</v>
      </c>
      <c r="D981" s="7">
        <v>9.9767161479162869E-3</v>
      </c>
      <c r="E981" s="7">
        <v>2.6928373744752321E-2</v>
      </c>
      <c r="F981" s="7">
        <v>3.5343140154085351E-2</v>
      </c>
      <c r="G981" s="7">
        <v>6.1346009913303634E-2</v>
      </c>
      <c r="H981" s="7">
        <v>2.2884882108183069E-2</v>
      </c>
      <c r="I981" s="8">
        <v>85.2</v>
      </c>
      <c r="J981" s="8">
        <v>85.2</v>
      </c>
      <c r="K981" s="41"/>
      <c r="L981" s="9">
        <v>-1.1574074074075513E-3</v>
      </c>
      <c r="M981" s="9">
        <v>-1.1547344110853786E-3</v>
      </c>
      <c r="N981" s="9">
        <v>1.1863502658330694E-2</v>
      </c>
      <c r="O981" s="9">
        <v>2.8191884680351054E-2</v>
      </c>
      <c r="P981" s="9">
        <v>3.8059948751736128E-2</v>
      </c>
      <c r="Q981" s="9">
        <v>5.9429580038032448E-2</v>
      </c>
      <c r="R981" s="20">
        <v>2.8345418589321048E-2</v>
      </c>
      <c r="S981" s="10">
        <v>86.3</v>
      </c>
      <c r="T981" s="10">
        <v>86.5</v>
      </c>
      <c r="U981" s="41"/>
      <c r="V981" s="98">
        <v>1.4814814814814836E-2</v>
      </c>
      <c r="W981" s="98">
        <v>1.2470112536677735E-2</v>
      </c>
      <c r="X981" s="98">
        <v>3.0600813061205212E-2</v>
      </c>
      <c r="Y981" s="98">
        <v>3.2845793715506888E-2</v>
      </c>
      <c r="Z981" s="98" t="str">
        <v/>
      </c>
      <c r="AA981" s="102">
        <v>82.2</v>
      </c>
      <c r="AB981" s="41"/>
    </row>
    <row r="982" spans="1:28" ht="12.75" customHeight="1" x14ac:dyDescent="0.2">
      <c r="A982" s="6">
        <v>34486</v>
      </c>
      <c r="B982" s="7">
        <v>0</v>
      </c>
      <c r="C982" s="7">
        <v>1.1737089201877549E-3</v>
      </c>
      <c r="D982" s="7">
        <v>9.1420014553635909E-3</v>
      </c>
      <c r="E982" s="7">
        <v>2.6585700496005504E-2</v>
      </c>
      <c r="F982" s="7">
        <v>3.4900328146076909E-2</v>
      </c>
      <c r="G982" s="7">
        <v>6.1062260979335647E-2</v>
      </c>
      <c r="H982" s="7">
        <v>2.4930747922437657E-2</v>
      </c>
      <c r="I982" s="8">
        <v>85.4</v>
      </c>
      <c r="J982" s="8">
        <v>85.3</v>
      </c>
      <c r="K982" s="41"/>
      <c r="L982" s="9">
        <v>0</v>
      </c>
      <c r="M982" s="9">
        <v>1.1560693641616826E-3</v>
      </c>
      <c r="N982" s="9">
        <v>1.1849443765537426E-2</v>
      </c>
      <c r="O982" s="9">
        <v>2.7338013547138607E-2</v>
      </c>
      <c r="P982" s="9">
        <v>3.8005554957131205E-2</v>
      </c>
      <c r="Q982" s="9">
        <v>5.9102904324465744E-2</v>
      </c>
      <c r="R982" s="20">
        <v>2.8985507246376718E-2</v>
      </c>
      <c r="S982" s="10">
        <v>86.4</v>
      </c>
      <c r="T982" s="10">
        <v>86.6</v>
      </c>
      <c r="U982" s="41"/>
      <c r="V982" s="98">
        <v>1.3530135301353052E-2</v>
      </c>
      <c r="W982" s="98">
        <v>1.2014405132932726E-2</v>
      </c>
      <c r="X982" s="98">
        <v>2.9649572726515583E-2</v>
      </c>
      <c r="Y982" s="98">
        <v>3.2923350263646789E-2</v>
      </c>
      <c r="Z982" s="98" t="str">
        <v/>
      </c>
      <c r="AA982" s="102">
        <v>82.4</v>
      </c>
      <c r="AB982" s="41"/>
    </row>
    <row r="983" spans="1:28" ht="12.75" customHeight="1" x14ac:dyDescent="0.2">
      <c r="A983" s="6">
        <v>34516</v>
      </c>
      <c r="B983" s="7">
        <v>1.1682242990656011E-3</v>
      </c>
      <c r="C983" s="7">
        <v>3.5169988276670949E-3</v>
      </c>
      <c r="D983" s="7">
        <v>9.9173467385582637E-3</v>
      </c>
      <c r="E983" s="7">
        <v>2.5939840580781137E-2</v>
      </c>
      <c r="F983" s="7">
        <v>3.492225055935716E-2</v>
      </c>
      <c r="G983" s="7">
        <v>6.0843338672199598E-2</v>
      </c>
      <c r="H983" s="7">
        <v>2.7700831024930705E-2</v>
      </c>
      <c r="I983" s="8">
        <v>85.7</v>
      </c>
      <c r="J983" s="8">
        <v>85.6</v>
      </c>
      <c r="K983" s="41"/>
      <c r="L983" s="9">
        <v>-1.1534025374856371E-3</v>
      </c>
      <c r="M983" s="9">
        <v>0</v>
      </c>
      <c r="N983" s="9">
        <v>1.1821425716008971E-2</v>
      </c>
      <c r="O983" s="9">
        <v>2.6727568200005436E-2</v>
      </c>
      <c r="P983" s="9">
        <v>3.7723545505875089E-2</v>
      </c>
      <c r="Q983" s="9">
        <v>5.8648791656464416E-2</v>
      </c>
      <c r="R983" s="20">
        <v>2.8947368421052611E-2</v>
      </c>
      <c r="S983" s="10">
        <v>86.6</v>
      </c>
      <c r="T983" s="10">
        <v>86.6</v>
      </c>
      <c r="U983" s="41"/>
      <c r="V983" s="98">
        <v>1.4687882496940086E-2</v>
      </c>
      <c r="W983" s="98">
        <v>1.2362191042780468E-2</v>
      </c>
      <c r="X983" s="98">
        <v>2.9454307090397647E-2</v>
      </c>
      <c r="Y983" s="98">
        <v>3.2513655036603195E-2</v>
      </c>
      <c r="Z983" s="98" t="str">
        <v/>
      </c>
      <c r="AA983" s="102">
        <v>82.9</v>
      </c>
      <c r="AB983" s="41"/>
    </row>
    <row r="984" spans="1:28" ht="12.75" customHeight="1" x14ac:dyDescent="0.2">
      <c r="A984" s="6">
        <v>34547</v>
      </c>
      <c r="B984" s="7">
        <v>1.166861143523823E-3</v>
      </c>
      <c r="C984" s="7">
        <v>2.3364485981309802E-3</v>
      </c>
      <c r="D984" s="7">
        <v>9.9055575522184469E-3</v>
      </c>
      <c r="E984" s="7">
        <v>2.5907175104297631E-2</v>
      </c>
      <c r="F984" s="7">
        <v>3.5042948252130168E-2</v>
      </c>
      <c r="G984" s="7">
        <v>6.0303713798119274E-2</v>
      </c>
      <c r="H984" s="7">
        <v>2.9005524861878351E-2</v>
      </c>
      <c r="I984" s="8">
        <v>85.8</v>
      </c>
      <c r="J984" s="8">
        <v>85.8</v>
      </c>
      <c r="K984" s="41"/>
      <c r="L984" s="9">
        <v>-2.3014959723820505E-3</v>
      </c>
      <c r="M984" s="9">
        <v>1.1547344110856006E-3</v>
      </c>
      <c r="N984" s="9">
        <v>1.1404836967074283E-2</v>
      </c>
      <c r="O984" s="9">
        <v>2.6424212511922951E-2</v>
      </c>
      <c r="P984" s="9">
        <v>3.7669919834744547E-2</v>
      </c>
      <c r="Q984" s="9">
        <v>5.8329117017311471E-2</v>
      </c>
      <c r="R984" s="20">
        <v>2.8833551769331667E-2</v>
      </c>
      <c r="S984" s="10">
        <v>86.7</v>
      </c>
      <c r="T984" s="10">
        <v>86.7</v>
      </c>
      <c r="U984" s="41"/>
      <c r="V984" s="98">
        <v>1.4687882496940086E-2</v>
      </c>
      <c r="W984" s="98">
        <v>1.1940197583698797E-2</v>
      </c>
      <c r="X984" s="98">
        <v>2.9454307090397647E-2</v>
      </c>
      <c r="Y984" s="98">
        <v>3.2513655036603195E-2</v>
      </c>
      <c r="Z984" s="98" t="str">
        <v/>
      </c>
      <c r="AA984" s="102">
        <v>82.9</v>
      </c>
      <c r="AB984" s="41"/>
    </row>
    <row r="985" spans="1:28" ht="12.75" customHeight="1" x14ac:dyDescent="0.2">
      <c r="A985" s="6">
        <v>34578</v>
      </c>
      <c r="B985" s="7">
        <v>2.333722287047868E-3</v>
      </c>
      <c r="C985" s="7">
        <v>1.1655011655011815E-3</v>
      </c>
      <c r="D985" s="7">
        <v>1.1107612190438321E-2</v>
      </c>
      <c r="E985" s="7">
        <v>2.587459190003627E-2</v>
      </c>
      <c r="F985" s="7">
        <v>3.4993416085898232E-2</v>
      </c>
      <c r="G985" s="7">
        <v>5.9968400757681506E-2</v>
      </c>
      <c r="H985" s="7">
        <v>2.9634734665747731E-2</v>
      </c>
      <c r="I985" s="8">
        <v>85.9</v>
      </c>
      <c r="J985" s="8">
        <v>85.9</v>
      </c>
      <c r="K985" s="41"/>
      <c r="L985" s="9">
        <v>-2.2935779816514179E-3</v>
      </c>
      <c r="M985" s="9">
        <v>2.3068050749712743E-3</v>
      </c>
      <c r="N985" s="9">
        <v>1.2167598575448135E-2</v>
      </c>
      <c r="O985" s="9">
        <v>2.6594523030484041E-2</v>
      </c>
      <c r="P985" s="9">
        <v>3.7682465178898505E-2</v>
      </c>
      <c r="Q985" s="9">
        <v>5.8133944591145958E-2</v>
      </c>
      <c r="R985" s="20">
        <v>3.0085022890778301E-2</v>
      </c>
      <c r="S985" s="10">
        <v>87</v>
      </c>
      <c r="T985" s="10">
        <v>86.9</v>
      </c>
      <c r="U985" s="41"/>
      <c r="V985" s="98">
        <v>1.8337408312958381E-2</v>
      </c>
      <c r="W985" s="98">
        <v>1.3565154525875478E-2</v>
      </c>
      <c r="X985" s="98">
        <v>2.9585697649362031E-2</v>
      </c>
      <c r="Y985" s="98">
        <v>3.3010773779577285E-2</v>
      </c>
      <c r="Z985" s="98" t="str">
        <v/>
      </c>
      <c r="AA985" s="102">
        <v>83.3</v>
      </c>
      <c r="AB985" s="41"/>
    </row>
    <row r="986" spans="1:28" ht="12.75" customHeight="1" x14ac:dyDescent="0.2">
      <c r="A986" s="6">
        <v>34608</v>
      </c>
      <c r="B986" s="7">
        <v>-2.3282887077997749E-3</v>
      </c>
      <c r="C986" s="7">
        <v>-1.1641443538999985E-3</v>
      </c>
      <c r="D986" s="7">
        <v>1.0727874652068703E-2</v>
      </c>
      <c r="E986" s="7">
        <v>2.4584565252371737E-2</v>
      </c>
      <c r="F986" s="7">
        <v>3.4412979181404069E-2</v>
      </c>
      <c r="G986" s="7">
        <v>5.9255131402212946E-2</v>
      </c>
      <c r="H986" s="7">
        <v>2.6080988332189525E-2</v>
      </c>
      <c r="I986" s="8">
        <v>85.7</v>
      </c>
      <c r="J986" s="8">
        <v>85.8</v>
      </c>
      <c r="K986" s="41"/>
      <c r="L986" s="9">
        <v>-3.4403669724770714E-3</v>
      </c>
      <c r="M986" s="9">
        <v>0</v>
      </c>
      <c r="N986" s="9">
        <v>1.0976964687227753E-2</v>
      </c>
      <c r="O986" s="9">
        <v>2.5553217216093049E-2</v>
      </c>
      <c r="P986" s="9">
        <v>3.7218481172076157E-2</v>
      </c>
      <c r="Q986" s="9">
        <v>5.7511434192701438E-2</v>
      </c>
      <c r="R986" s="20">
        <v>2.931596091205213E-2</v>
      </c>
      <c r="S986" s="10">
        <v>86.9</v>
      </c>
      <c r="T986" s="10">
        <v>86.9</v>
      </c>
      <c r="U986" s="41"/>
      <c r="V986" s="98">
        <v>1.7135862913096656E-2</v>
      </c>
      <c r="W986" s="98">
        <v>1.359869831249183E-2</v>
      </c>
      <c r="X986" s="98">
        <v>2.9090823256912923E-2</v>
      </c>
      <c r="Y986" s="98">
        <v>3.2934195755064399E-2</v>
      </c>
      <c r="Z986" s="98" t="str">
        <v/>
      </c>
      <c r="AA986" s="102">
        <v>83.1</v>
      </c>
      <c r="AB986" s="41"/>
    </row>
    <row r="987" spans="1:28" ht="12.75" customHeight="1" x14ac:dyDescent="0.2">
      <c r="A987" s="6">
        <v>34639</v>
      </c>
      <c r="B987" s="7">
        <v>-1.1587485515642815E-3</v>
      </c>
      <c r="C987" s="7">
        <v>3.4965034965035446E-3</v>
      </c>
      <c r="D987" s="7">
        <v>1.1472519813124249E-2</v>
      </c>
      <c r="E987" s="7">
        <v>2.5237591751533728E-2</v>
      </c>
      <c r="F987" s="7">
        <v>3.4508085733456317E-2</v>
      </c>
      <c r="G987" s="7">
        <v>5.9173803737621045E-2</v>
      </c>
      <c r="H987" s="7">
        <v>2.6748971193415461E-2</v>
      </c>
      <c r="I987" s="8">
        <v>86.2</v>
      </c>
      <c r="J987" s="8">
        <v>86.1</v>
      </c>
      <c r="K987" s="41"/>
      <c r="L987" s="9">
        <v>-4.5558086560363309E-3</v>
      </c>
      <c r="M987" s="9">
        <v>3.4522439585731313E-3</v>
      </c>
      <c r="N987" s="9">
        <v>1.1710666197022324E-2</v>
      </c>
      <c r="O987" s="9">
        <v>2.5661707056994665E-2</v>
      </c>
      <c r="P987" s="9">
        <v>3.7470139768454924E-2</v>
      </c>
      <c r="Q987" s="9">
        <v>5.7259209347687579E-2</v>
      </c>
      <c r="R987" s="20">
        <v>2.7940220922676895E-2</v>
      </c>
      <c r="S987" s="10">
        <v>87.4</v>
      </c>
      <c r="T987" s="10">
        <v>87.2</v>
      </c>
      <c r="U987" s="41"/>
      <c r="V987" s="98">
        <v>1.3398294762484886E-2</v>
      </c>
      <c r="W987" s="98">
        <v>1.3159403820177218E-2</v>
      </c>
      <c r="X987" s="98">
        <v>2.8767475912043761E-2</v>
      </c>
      <c r="Y987" s="98">
        <v>3.2886695838704183E-2</v>
      </c>
      <c r="Z987" s="98" t="str">
        <v/>
      </c>
      <c r="AA987" s="102">
        <v>83.2</v>
      </c>
      <c r="AB987" s="41"/>
    </row>
    <row r="988" spans="1:28" ht="12.75" customHeight="1" x14ac:dyDescent="0.2">
      <c r="A988" s="6">
        <v>34669</v>
      </c>
      <c r="B988" s="7">
        <v>2.3228803716608404E-3</v>
      </c>
      <c r="C988" s="7">
        <v>3.4843205574914826E-3</v>
      </c>
      <c r="D988" s="7">
        <v>1.3488336445056426E-2</v>
      </c>
      <c r="E988" s="7">
        <v>2.5475355597085469E-2</v>
      </c>
      <c r="F988" s="7">
        <v>3.4628035666840029E-2</v>
      </c>
      <c r="G988" s="7">
        <v>5.8656542210970164E-2</v>
      </c>
      <c r="H988" s="7">
        <v>2.6748971193415461E-2</v>
      </c>
      <c r="I988" s="8">
        <v>86.3</v>
      </c>
      <c r="J988" s="8">
        <v>86.4</v>
      </c>
      <c r="K988" s="41"/>
      <c r="L988" s="9">
        <v>0</v>
      </c>
      <c r="M988" s="9">
        <v>4.5871559633026138E-3</v>
      </c>
      <c r="N988" s="9">
        <v>1.3684260991851049E-2</v>
      </c>
      <c r="O988" s="9">
        <v>2.5864368406579352E-2</v>
      </c>
      <c r="P988" s="9">
        <v>3.7707303006994319E-2</v>
      </c>
      <c r="Q988" s="9">
        <v>5.7012962338004014E-2</v>
      </c>
      <c r="R988" s="20">
        <v>2.5990903183885639E-2</v>
      </c>
      <c r="S988" s="10">
        <v>87.6</v>
      </c>
      <c r="T988" s="10">
        <v>87.6</v>
      </c>
      <c r="U988" s="41"/>
      <c r="V988" s="98">
        <v>1.8270401948842885E-2</v>
      </c>
      <c r="W988" s="98">
        <v>1.6477422085321214E-2</v>
      </c>
      <c r="X988" s="98">
        <v>2.8901153651044842E-2</v>
      </c>
      <c r="Y988" s="98">
        <v>3.3210703383597329E-2</v>
      </c>
      <c r="Z988" s="98" t="str">
        <v/>
      </c>
      <c r="AA988" s="102">
        <v>83.6</v>
      </c>
      <c r="AB988" s="41"/>
    </row>
    <row r="989" spans="1:28" ht="12.75" customHeight="1" x14ac:dyDescent="0.2">
      <c r="A989" s="6">
        <v>34700</v>
      </c>
      <c r="B989" s="7">
        <v>5.807200929152101E-3</v>
      </c>
      <c r="C989" s="7">
        <v>2.3148148148146586E-3</v>
      </c>
      <c r="D989" s="7">
        <v>1.3034642016887865E-2</v>
      </c>
      <c r="E989" s="7">
        <v>2.4576771470715242E-2</v>
      </c>
      <c r="F989" s="7">
        <v>3.4482796679335292E-2</v>
      </c>
      <c r="G989" s="7">
        <v>5.8840246569713317E-2</v>
      </c>
      <c r="H989" s="7">
        <v>2.8043775649794878E-2</v>
      </c>
      <c r="I989" s="8">
        <v>86.6</v>
      </c>
      <c r="J989" s="8">
        <v>86.6</v>
      </c>
      <c r="K989" s="41"/>
      <c r="L989" s="9">
        <v>3.4285714285713365E-3</v>
      </c>
      <c r="M989" s="9">
        <v>2.2831050228311334E-3</v>
      </c>
      <c r="N989" s="9">
        <v>1.3652230653167674E-2</v>
      </c>
      <c r="O989" s="9">
        <v>2.5800731433110569E-2</v>
      </c>
      <c r="P989" s="9">
        <v>3.794397942352834E-2</v>
      </c>
      <c r="Q989" s="9">
        <v>5.7133495255424549E-2</v>
      </c>
      <c r="R989" s="20">
        <v>2.8515878159429464E-2</v>
      </c>
      <c r="S989" s="10">
        <v>87.8</v>
      </c>
      <c r="T989" s="10">
        <v>87.8</v>
      </c>
      <c r="U989" s="41"/>
      <c r="V989" s="98">
        <v>1.8270401948842885E-2</v>
      </c>
      <c r="W989" s="98">
        <v>1.5627524178942975E-2</v>
      </c>
      <c r="X989" s="98">
        <v>2.7206550180914446E-2</v>
      </c>
      <c r="Y989" s="98">
        <v>3.2698069892027615E-2</v>
      </c>
      <c r="Z989" s="98" t="str">
        <v/>
      </c>
      <c r="AA989" s="102">
        <v>83.6</v>
      </c>
      <c r="AB989" s="41"/>
    </row>
    <row r="990" spans="1:28" ht="12.75" customHeight="1" x14ac:dyDescent="0.2">
      <c r="A990" s="6">
        <v>34731</v>
      </c>
      <c r="B990" s="7">
        <v>1.87353629976581E-2</v>
      </c>
      <c r="C990" s="7">
        <v>4.6189376443419583E-3</v>
      </c>
      <c r="D990" s="7">
        <v>1.4591961366336115E-2</v>
      </c>
      <c r="E990" s="7">
        <v>2.4189668207708737E-2</v>
      </c>
      <c r="F990" s="7">
        <v>3.4291046693093463E-2</v>
      </c>
      <c r="G990" s="7">
        <v>5.8511918669748697E-2</v>
      </c>
      <c r="H990" s="7">
        <v>2.8629856850715951E-2</v>
      </c>
      <c r="I990" s="8">
        <v>87</v>
      </c>
      <c r="J990" s="8">
        <v>87</v>
      </c>
      <c r="K990" s="41"/>
      <c r="L990" s="9">
        <v>1.7321016166281789E-2</v>
      </c>
      <c r="M990" s="9">
        <v>3.4168564920273869E-3</v>
      </c>
      <c r="N990" s="9">
        <v>1.3604465342054395E-2</v>
      </c>
      <c r="O990" s="9">
        <v>2.5441708733038082E-2</v>
      </c>
      <c r="P990" s="9">
        <v>3.7614092574007385E-2</v>
      </c>
      <c r="Q990" s="9">
        <v>5.6587368525921278E-2</v>
      </c>
      <c r="R990" s="20">
        <v>2.9677419354838586E-2</v>
      </c>
      <c r="S990" s="10">
        <v>88.1</v>
      </c>
      <c r="T990" s="10">
        <v>88.1</v>
      </c>
      <c r="U990" s="41"/>
      <c r="V990" s="98">
        <v>2.3170731707317094E-2</v>
      </c>
      <c r="W990" s="98">
        <v>1.5992864768953341E-2</v>
      </c>
      <c r="X990" s="98">
        <v>2.7101066521593165E-2</v>
      </c>
      <c r="Y990" s="98">
        <v>3.2727729146839968E-2</v>
      </c>
      <c r="Z990" s="98" t="str">
        <v/>
      </c>
      <c r="AA990" s="102">
        <v>83.9</v>
      </c>
      <c r="AB990" s="41"/>
    </row>
    <row r="991" spans="1:28" ht="12.75" customHeight="1" x14ac:dyDescent="0.2">
      <c r="A991" s="6">
        <v>34759</v>
      </c>
      <c r="B991" s="7">
        <v>2.1077283372365363E-2</v>
      </c>
      <c r="C991" s="7">
        <v>2.2988505747125743E-3</v>
      </c>
      <c r="D991" s="7">
        <v>1.4152819731807043E-2</v>
      </c>
      <c r="E991" s="7">
        <v>2.3865611168167877E-2</v>
      </c>
      <c r="F991" s="7">
        <v>3.4362125766529417E-2</v>
      </c>
      <c r="G991" s="7">
        <v>5.844409091827707E-2</v>
      </c>
      <c r="H991" s="7">
        <v>2.8532608695652328E-2</v>
      </c>
      <c r="I991" s="8">
        <v>87.2</v>
      </c>
      <c r="J991" s="8">
        <v>87.2</v>
      </c>
      <c r="K991" s="41"/>
      <c r="L991" s="9">
        <v>2.0785219399538146E-2</v>
      </c>
      <c r="M991" s="9">
        <v>2.2701475595914289E-3</v>
      </c>
      <c r="N991" s="9">
        <v>1.3557033140364272E-2</v>
      </c>
      <c r="O991" s="9">
        <v>2.5348575657732741E-2</v>
      </c>
      <c r="P991" s="9">
        <v>3.7626621345886013E-2</v>
      </c>
      <c r="Q991" s="9">
        <v>5.6407589071806985E-2</v>
      </c>
      <c r="R991" s="20">
        <v>2.9525032092426073E-2</v>
      </c>
      <c r="S991" s="10">
        <v>88.4</v>
      </c>
      <c r="T991" s="10">
        <v>88.3</v>
      </c>
      <c r="U991" s="41"/>
      <c r="V991" s="98">
        <v>2.8117359413202925E-2</v>
      </c>
      <c r="W991" s="98">
        <v>1.5110489884170741E-2</v>
      </c>
      <c r="X991" s="98">
        <v>2.7031197963410358E-2</v>
      </c>
      <c r="Y991" s="98">
        <v>3.2634465476557128E-2</v>
      </c>
      <c r="Z991" s="98" t="str">
        <v/>
      </c>
      <c r="AA991" s="102">
        <v>84.1</v>
      </c>
      <c r="AB991" s="41"/>
    </row>
    <row r="992" spans="1:28" ht="12.75" customHeight="1" x14ac:dyDescent="0.2">
      <c r="A992" s="6">
        <v>34790</v>
      </c>
      <c r="B992" s="7">
        <v>2.4590163934426146E-2</v>
      </c>
      <c r="C992" s="7">
        <v>2.2935779816513069E-3</v>
      </c>
      <c r="D992" s="7">
        <v>1.4910000011279401E-2</v>
      </c>
      <c r="E992" s="7">
        <v>2.4569138363080611E-2</v>
      </c>
      <c r="F992" s="7">
        <v>3.4219694129380196E-2</v>
      </c>
      <c r="G992" s="7">
        <v>5.8249196102893031E-2</v>
      </c>
      <c r="H992" s="7">
        <v>3.0529172320217013E-2</v>
      </c>
      <c r="I992" s="8">
        <v>87.5</v>
      </c>
      <c r="J992" s="8">
        <v>87.4</v>
      </c>
      <c r="K992" s="41"/>
      <c r="L992" s="9">
        <v>2.0785219399538146E-2</v>
      </c>
      <c r="M992" s="9">
        <v>1.1325028312572094E-3</v>
      </c>
      <c r="N992" s="9">
        <v>1.3557033140364272E-2</v>
      </c>
      <c r="O992" s="9">
        <v>2.5085867814972351E-2</v>
      </c>
      <c r="P992" s="9">
        <v>3.7287582778520845E-2</v>
      </c>
      <c r="Q992" s="9">
        <v>5.6228854853950461E-2</v>
      </c>
      <c r="R992" s="20">
        <v>3.0788967286722091E-2</v>
      </c>
      <c r="S992" s="10">
        <v>88.4</v>
      </c>
      <c r="T992" s="10">
        <v>88.4</v>
      </c>
      <c r="U992" s="41"/>
      <c r="V992" s="98">
        <v>2.679658952496955E-2</v>
      </c>
      <c r="W992" s="98">
        <v>1.6336079483623589E-2</v>
      </c>
      <c r="X992" s="98">
        <v>2.6128791389948169E-2</v>
      </c>
      <c r="Y992" s="98">
        <v>3.2204909416002847E-2</v>
      </c>
      <c r="Z992" s="98" t="str">
        <v/>
      </c>
      <c r="AA992" s="102">
        <v>84.3</v>
      </c>
      <c r="AB992" s="41"/>
    </row>
    <row r="993" spans="1:28" ht="12.75" customHeight="1" x14ac:dyDescent="0.2">
      <c r="A993" s="6">
        <v>34820</v>
      </c>
      <c r="B993" s="7">
        <v>2.934272300469476E-2</v>
      </c>
      <c r="C993" s="7">
        <v>3.4324942791761348E-3</v>
      </c>
      <c r="D993" s="7">
        <v>1.5278504944033822E-2</v>
      </c>
      <c r="E993" s="7">
        <v>2.3982246741259594E-2</v>
      </c>
      <c r="F993" s="7">
        <v>3.4125399840078785E-2</v>
      </c>
      <c r="G993" s="7">
        <v>5.7810166517513029E-2</v>
      </c>
      <c r="H993" s="7">
        <v>3.1864406779660959E-2</v>
      </c>
      <c r="I993" s="8">
        <v>87.7</v>
      </c>
      <c r="J993" s="8">
        <v>87.7</v>
      </c>
      <c r="K993" s="41"/>
      <c r="L993" s="9">
        <v>2.665121668597914E-2</v>
      </c>
      <c r="M993" s="9">
        <v>3.3936651583710287E-3</v>
      </c>
      <c r="N993" s="9">
        <v>1.4320829234348187E-2</v>
      </c>
      <c r="O993" s="9">
        <v>2.4763225148767498E-2</v>
      </c>
      <c r="P993" s="9">
        <v>3.7015627147523267E-2</v>
      </c>
      <c r="Q993" s="9">
        <v>5.5815726736765381E-2</v>
      </c>
      <c r="R993" s="20">
        <v>3.0769230769230882E-2</v>
      </c>
      <c r="S993" s="10">
        <v>88.6</v>
      </c>
      <c r="T993" s="10">
        <v>88.7</v>
      </c>
      <c r="U993" s="41"/>
      <c r="V993" s="98">
        <v>2.7980535279805263E-2</v>
      </c>
      <c r="W993" s="98">
        <v>1.6717315660475185E-2</v>
      </c>
      <c r="X993" s="98">
        <v>2.6061941263238575E-2</v>
      </c>
      <c r="Y993" s="98">
        <v>3.2449536833387915E-2</v>
      </c>
      <c r="Z993" s="98" t="str">
        <v/>
      </c>
      <c r="AA993" s="102">
        <v>84.5</v>
      </c>
      <c r="AB993" s="41"/>
    </row>
    <row r="994" spans="1:28" ht="12.75" customHeight="1" x14ac:dyDescent="0.2">
      <c r="A994" s="6">
        <v>34851</v>
      </c>
      <c r="B994" s="7">
        <v>2.6932084309133408E-2</v>
      </c>
      <c r="C994" s="7">
        <v>0</v>
      </c>
      <c r="D994" s="7">
        <v>1.4472088000325734E-2</v>
      </c>
      <c r="E994" s="7">
        <v>2.3195374208057729E-2</v>
      </c>
      <c r="F994" s="7">
        <v>3.363190075002076E-2</v>
      </c>
      <c r="G994" s="7">
        <v>5.7256479103021007E-2</v>
      </c>
      <c r="H994" s="7">
        <v>3.0405405405405483E-2</v>
      </c>
      <c r="I994" s="8">
        <v>87.7</v>
      </c>
      <c r="J994" s="8">
        <v>87.7</v>
      </c>
      <c r="K994" s="41"/>
      <c r="L994" s="9">
        <v>2.5462962962962798E-2</v>
      </c>
      <c r="M994" s="9">
        <v>2.2547914317925244E-3</v>
      </c>
      <c r="N994" s="9">
        <v>1.4320829234348187E-2</v>
      </c>
      <c r="O994" s="9">
        <v>2.4241185537374754E-2</v>
      </c>
      <c r="P994" s="9">
        <v>3.6344634452519564E-2</v>
      </c>
      <c r="Q994" s="9">
        <v>5.5463845508048504E-2</v>
      </c>
      <c r="R994" s="20">
        <v>3.0089628681178038E-2</v>
      </c>
      <c r="S994" s="10">
        <v>88.6</v>
      </c>
      <c r="T994" s="10">
        <v>88.9</v>
      </c>
      <c r="U994" s="41"/>
      <c r="V994" s="98">
        <v>2.3058252427184289E-2</v>
      </c>
      <c r="W994" s="98">
        <v>1.5493695277119857E-2</v>
      </c>
      <c r="X994" s="98">
        <v>2.4200999577862259E-2</v>
      </c>
      <c r="Y994" s="98">
        <v>3.1534861704891171E-2</v>
      </c>
      <c r="Z994" s="98" t="str">
        <v/>
      </c>
      <c r="AA994" s="102">
        <v>84.3</v>
      </c>
      <c r="AB994" s="41"/>
    </row>
    <row r="995" spans="1:28" ht="12.75" customHeight="1" x14ac:dyDescent="0.2">
      <c r="A995" s="6">
        <v>34881</v>
      </c>
      <c r="B995" s="7">
        <v>2.5670945157526326E-2</v>
      </c>
      <c r="C995" s="7">
        <v>1.1402508551880963E-3</v>
      </c>
      <c r="D995" s="7">
        <v>1.443819941884894E-2</v>
      </c>
      <c r="E995" s="7">
        <v>2.2878013511967943E-2</v>
      </c>
      <c r="F995" s="7">
        <v>3.3376346450677996E-2</v>
      </c>
      <c r="G995" s="7">
        <v>5.6647916863938219E-2</v>
      </c>
      <c r="H995" s="7">
        <v>2.7628032345013542E-2</v>
      </c>
      <c r="I995" s="8">
        <v>87.9</v>
      </c>
      <c r="J995" s="8">
        <v>87.8</v>
      </c>
      <c r="K995" s="41"/>
      <c r="L995" s="9">
        <v>2.6558891454965483E-2</v>
      </c>
      <c r="M995" s="9">
        <v>0</v>
      </c>
      <c r="N995" s="9">
        <v>1.4271109930471537E-2</v>
      </c>
      <c r="O995" s="9">
        <v>2.415325953572367E-2</v>
      </c>
      <c r="P995" s="9">
        <v>3.636118192104143E-2</v>
      </c>
      <c r="Q995" s="9">
        <v>5.546719831475122E-2</v>
      </c>
      <c r="R995" s="20">
        <v>3.0051150895140655E-2</v>
      </c>
      <c r="S995" s="10">
        <v>88.9</v>
      </c>
      <c r="T995" s="10">
        <v>88.9</v>
      </c>
      <c r="U995" s="41"/>
      <c r="V995" s="98">
        <v>2.2919179734619988E-2</v>
      </c>
      <c r="W995" s="98">
        <v>1.6236596303448758E-2</v>
      </c>
      <c r="X995" s="98">
        <v>2.4047673410340753E-2</v>
      </c>
      <c r="Y995" s="98">
        <v>3.197819329780005E-2</v>
      </c>
      <c r="Z995" s="98" t="str">
        <v/>
      </c>
      <c r="AA995" s="102">
        <v>84.8</v>
      </c>
      <c r="AB995" s="41"/>
    </row>
    <row r="996" spans="1:28" ht="12.75" customHeight="1" x14ac:dyDescent="0.2">
      <c r="A996" s="6">
        <v>34912</v>
      </c>
      <c r="B996" s="7">
        <v>2.2144522144522227E-2</v>
      </c>
      <c r="C996" s="7">
        <v>-1.138952164009055E-3</v>
      </c>
      <c r="D996" s="7">
        <v>1.3668227055145143E-2</v>
      </c>
      <c r="E996" s="7">
        <v>2.2151827544214076E-2</v>
      </c>
      <c r="F996" s="7">
        <v>3.3140979911840063E-2</v>
      </c>
      <c r="G996" s="7">
        <v>5.5987746793621174E-2</v>
      </c>
      <c r="H996" s="7">
        <v>2.6174496644295386E-2</v>
      </c>
      <c r="I996" s="8">
        <v>87.7</v>
      </c>
      <c r="J996" s="8">
        <v>87.7</v>
      </c>
      <c r="K996" s="41"/>
      <c r="L996" s="9">
        <v>2.7681660899653959E-2</v>
      </c>
      <c r="M996" s="9">
        <v>2.2497187851517886E-3</v>
      </c>
      <c r="N996" s="9">
        <v>1.4634341925878092E-2</v>
      </c>
      <c r="O996" s="9">
        <v>2.3836255539609663E-2</v>
      </c>
      <c r="P996" s="9">
        <v>3.6095455155112921E-2</v>
      </c>
      <c r="Q996" s="9">
        <v>5.5064215178201037E-2</v>
      </c>
      <c r="R996" s="20">
        <v>2.9299363057324834E-2</v>
      </c>
      <c r="S996" s="10">
        <v>89.1</v>
      </c>
      <c r="T996" s="10">
        <v>89.1</v>
      </c>
      <c r="U996" s="41"/>
      <c r="V996" s="98">
        <v>2.1712907117008351E-2</v>
      </c>
      <c r="W996" s="98">
        <v>1.5836975107582418E-2</v>
      </c>
      <c r="X996" s="98">
        <v>2.3263049273484881E-2</v>
      </c>
      <c r="Y996" s="98">
        <v>3.2023278735731742E-2</v>
      </c>
      <c r="Z996" s="98" t="str">
        <v/>
      </c>
      <c r="AA996" s="102">
        <v>84.7</v>
      </c>
      <c r="AB996" s="41"/>
    </row>
    <row r="997" spans="1:28" ht="12.75" customHeight="1" x14ac:dyDescent="0.2">
      <c r="A997" s="6">
        <v>34943</v>
      </c>
      <c r="B997" s="7">
        <v>2.211874272409764E-2</v>
      </c>
      <c r="C997" s="7">
        <v>1.1402508551880963E-3</v>
      </c>
      <c r="D997" s="7">
        <v>1.4053359397313558E-2</v>
      </c>
      <c r="E997" s="7">
        <v>2.1865318446466331E-2</v>
      </c>
      <c r="F997" s="7">
        <v>3.3095633143595649E-2</v>
      </c>
      <c r="G997" s="7">
        <v>5.5869245391374944E-2</v>
      </c>
      <c r="H997" s="7">
        <v>2.5435073627844584E-2</v>
      </c>
      <c r="I997" s="8">
        <v>87.8</v>
      </c>
      <c r="J997" s="8">
        <v>87.8</v>
      </c>
      <c r="K997" s="41"/>
      <c r="L997" s="9">
        <v>2.643678160919527E-2</v>
      </c>
      <c r="M997" s="9">
        <v>1.1223344556678949E-3</v>
      </c>
      <c r="N997" s="9">
        <v>1.5392947323938477E-2</v>
      </c>
      <c r="O997" s="9">
        <v>2.3778939508598107E-2</v>
      </c>
      <c r="P997" s="9">
        <v>3.616212300134225E-2</v>
      </c>
      <c r="Q997" s="9">
        <v>5.5009818949868228E-2</v>
      </c>
      <c r="R997" s="20">
        <v>2.9206349206349236E-2</v>
      </c>
      <c r="S997" s="10">
        <v>89.3</v>
      </c>
      <c r="T997" s="10">
        <v>89.2</v>
      </c>
      <c r="U997" s="41"/>
      <c r="V997" s="98">
        <v>1.9207683073229287E-2</v>
      </c>
      <c r="W997" s="98">
        <v>1.6635903455072265E-2</v>
      </c>
      <c r="X997" s="98">
        <v>2.2934195763596676E-2</v>
      </c>
      <c r="Y997" s="98">
        <v>3.2099824308650327E-2</v>
      </c>
      <c r="Z997" s="98" t="str">
        <v/>
      </c>
      <c r="AA997" s="102">
        <v>84.9</v>
      </c>
      <c r="AB997" s="41"/>
    </row>
    <row r="998" spans="1:28" ht="12.75" customHeight="1" x14ac:dyDescent="0.2">
      <c r="A998" s="6">
        <v>34973</v>
      </c>
      <c r="B998" s="7">
        <v>2.3337222870478458E-2</v>
      </c>
      <c r="C998" s="7">
        <v>0</v>
      </c>
      <c r="D998" s="7">
        <v>1.3267250657669205E-2</v>
      </c>
      <c r="E998" s="7">
        <v>1.9826969890184065E-2</v>
      </c>
      <c r="F998" s="7">
        <v>3.2652611731789571E-2</v>
      </c>
      <c r="G998" s="7">
        <v>5.5453650832558044E-2</v>
      </c>
      <c r="H998" s="7">
        <v>2.8093645484949858E-2</v>
      </c>
      <c r="I998" s="8">
        <v>87.7</v>
      </c>
      <c r="J998" s="8">
        <v>87.8</v>
      </c>
      <c r="K998" s="41"/>
      <c r="L998" s="9">
        <v>2.6467203682393414E-2</v>
      </c>
      <c r="M998" s="9">
        <v>0</v>
      </c>
      <c r="N998" s="9">
        <v>1.4221734710255785E-2</v>
      </c>
      <c r="O998" s="9">
        <v>2.2265290009957139E-2</v>
      </c>
      <c r="P998" s="9">
        <v>3.5715608115037822E-2</v>
      </c>
      <c r="Q998" s="9">
        <v>5.4096140673987048E-2</v>
      </c>
      <c r="R998" s="20">
        <v>3.03797468354432E-2</v>
      </c>
      <c r="S998" s="10">
        <v>89.2</v>
      </c>
      <c r="T998" s="10">
        <v>89.2</v>
      </c>
      <c r="U998" s="41"/>
      <c r="V998" s="98">
        <v>2.1660649819494671E-2</v>
      </c>
      <c r="W998" s="98">
        <v>1.7055654082227312E-2</v>
      </c>
      <c r="X998" s="98">
        <v>2.1322421689685234E-2</v>
      </c>
      <c r="Y998" s="98">
        <v>3.193323564814543E-2</v>
      </c>
      <c r="Z998" s="98" t="str">
        <v/>
      </c>
      <c r="AA998" s="102">
        <v>84.9</v>
      </c>
      <c r="AB998" s="41"/>
    </row>
    <row r="999" spans="1:28" ht="12.75" customHeight="1" x14ac:dyDescent="0.2">
      <c r="A999" s="6">
        <v>35004</v>
      </c>
      <c r="B999" s="7">
        <v>2.088167053364276E-2</v>
      </c>
      <c r="C999" s="7">
        <v>1.138952164009277E-3</v>
      </c>
      <c r="D999" s="7">
        <v>1.2821908990469755E-2</v>
      </c>
      <c r="E999" s="7">
        <v>1.9244876491456564E-2</v>
      </c>
      <c r="F999" s="7">
        <v>3.2681030216219265E-2</v>
      </c>
      <c r="G999" s="7">
        <v>5.5105310300284094E-2</v>
      </c>
      <c r="H999" s="7">
        <v>2.6052104208416971E-2</v>
      </c>
      <c r="I999" s="8">
        <v>88</v>
      </c>
      <c r="J999" s="8">
        <v>87.9</v>
      </c>
      <c r="K999" s="41"/>
      <c r="L999" s="9">
        <v>2.4027459954233388E-2</v>
      </c>
      <c r="M999" s="9">
        <v>1.1210762331836932E-3</v>
      </c>
      <c r="N999" s="9">
        <v>1.3778999391831137E-2</v>
      </c>
      <c r="O999" s="9">
        <v>2.2185540806888504E-2</v>
      </c>
      <c r="P999" s="9">
        <v>3.5405805428631698E-2</v>
      </c>
      <c r="Q999" s="9">
        <v>5.4103904651108703E-2</v>
      </c>
      <c r="R999" s="20">
        <v>3.0341340075853429E-2</v>
      </c>
      <c r="S999" s="10">
        <v>89.5</v>
      </c>
      <c r="T999" s="10">
        <v>89.3</v>
      </c>
      <c r="U999" s="41"/>
      <c r="V999" s="98">
        <v>2.5240384615384581E-2</v>
      </c>
      <c r="W999" s="98">
        <v>1.6555280491403979E-2</v>
      </c>
      <c r="X999" s="98">
        <v>2.1215886404630124E-2</v>
      </c>
      <c r="Y999" s="98">
        <v>3.2085946903898321E-2</v>
      </c>
      <c r="Z999" s="98" t="str">
        <v/>
      </c>
      <c r="AA999" s="102">
        <v>85.3</v>
      </c>
      <c r="AB999" s="41"/>
    </row>
    <row r="1000" spans="1:28" ht="12.75" customHeight="1" x14ac:dyDescent="0.2">
      <c r="A1000" s="6">
        <v>35034</v>
      </c>
      <c r="B1000" s="7">
        <v>1.7381228273464666E-2</v>
      </c>
      <c r="C1000" s="7">
        <v>0</v>
      </c>
      <c r="D1000" s="7">
        <v>1.2054037650632399E-2</v>
      </c>
      <c r="E1000" s="7">
        <v>1.9036048102114123E-2</v>
      </c>
      <c r="F1000" s="7">
        <v>3.1961864808276674E-2</v>
      </c>
      <c r="G1000" s="7">
        <v>5.4810340588421491E-2</v>
      </c>
      <c r="H1000" s="7">
        <v>2.5384101536406245E-2</v>
      </c>
      <c r="I1000" s="8">
        <v>87.8</v>
      </c>
      <c r="J1000" s="8">
        <v>87.9</v>
      </c>
      <c r="K1000" s="41"/>
      <c r="L1000" s="9">
        <v>1.8264840182648401E-2</v>
      </c>
      <c r="M1000" s="9">
        <v>-1.1198208286673506E-3</v>
      </c>
      <c r="N1000" s="9">
        <v>1.3038277702241308E-2</v>
      </c>
      <c r="O1000" s="9">
        <v>2.1499356115206147E-2</v>
      </c>
      <c r="P1000" s="9">
        <v>3.505821741265791E-2</v>
      </c>
      <c r="Q1000" s="9">
        <v>5.3590292054903399E-2</v>
      </c>
      <c r="R1000" s="20">
        <v>3.0398986700443276E-2</v>
      </c>
      <c r="S1000" s="10">
        <v>89.2</v>
      </c>
      <c r="T1000" s="10">
        <v>89.2</v>
      </c>
      <c r="U1000" s="41"/>
      <c r="V1000" s="98">
        <v>1.674641148325362E-2</v>
      </c>
      <c r="W1000" s="98">
        <v>1.6197141530092773E-2</v>
      </c>
      <c r="X1000" s="98">
        <v>2.0762512844488601E-2</v>
      </c>
      <c r="Y1000" s="98">
        <v>3.1556661377225348E-2</v>
      </c>
      <c r="Z1000" s="98" t="str">
        <v/>
      </c>
      <c r="AA1000" s="102">
        <v>85</v>
      </c>
      <c r="AB1000" s="41"/>
    </row>
    <row r="1001" spans="1:28" ht="12.75" customHeight="1" x14ac:dyDescent="0.2">
      <c r="A1001" s="6">
        <v>35065</v>
      </c>
      <c r="B1001" s="7">
        <v>1.616628175519641E-2</v>
      </c>
      <c r="C1001" s="7">
        <v>1.1376564277587597E-3</v>
      </c>
      <c r="D1001" s="7">
        <v>1.1628949218620566E-2</v>
      </c>
      <c r="E1001" s="7">
        <v>1.422372146612827E-2</v>
      </c>
      <c r="F1001" s="7">
        <v>3.1714847314529671E-2</v>
      </c>
      <c r="G1001" s="7">
        <v>5.4755994241267869E-2</v>
      </c>
      <c r="H1001" s="7">
        <v>2.7278775781769848E-2</v>
      </c>
      <c r="I1001" s="8">
        <v>88</v>
      </c>
      <c r="J1001" s="8">
        <v>88</v>
      </c>
      <c r="K1001" s="41"/>
      <c r="L1001" s="9">
        <v>1.7084282460136713E-2</v>
      </c>
      <c r="M1001" s="9">
        <v>2.2421524663678305E-3</v>
      </c>
      <c r="N1001" s="9">
        <v>1.2238308127334285E-2</v>
      </c>
      <c r="O1001" s="9">
        <v>1.7451019817735336E-2</v>
      </c>
      <c r="P1001" s="9">
        <v>3.5174196831630367E-2</v>
      </c>
      <c r="Q1001" s="9">
        <v>5.3148491048530255E-2</v>
      </c>
      <c r="R1001" s="20">
        <v>2.9615626969124342E-2</v>
      </c>
      <c r="S1001" s="10">
        <v>89.3</v>
      </c>
      <c r="T1001" s="10">
        <v>89.4</v>
      </c>
      <c r="U1001" s="41"/>
      <c r="V1001" s="98">
        <v>1.7942583732057482E-2</v>
      </c>
      <c r="W1001" s="98">
        <v>1.5343527876407359E-2</v>
      </c>
      <c r="X1001" s="98">
        <v>1.5244186655782421E-2</v>
      </c>
      <c r="Y1001" s="98">
        <v>3.1182472950300077E-2</v>
      </c>
      <c r="Z1001" s="98" t="str">
        <v/>
      </c>
      <c r="AA1001" s="102">
        <v>85.1</v>
      </c>
      <c r="AB1001" s="41"/>
    </row>
    <row r="1002" spans="1:28" ht="12.75" customHeight="1" x14ac:dyDescent="0.2">
      <c r="A1002" s="6">
        <v>35096</v>
      </c>
      <c r="B1002" s="7">
        <v>1.264367816091938E-2</v>
      </c>
      <c r="C1002" s="7">
        <v>1.136363636363491E-3</v>
      </c>
      <c r="D1002" s="7">
        <v>1.0824188345528007E-2</v>
      </c>
      <c r="E1002" s="7">
        <v>1.4454122153573667E-2</v>
      </c>
      <c r="F1002" s="7">
        <v>3.1352588156540406E-2</v>
      </c>
      <c r="G1002" s="7">
        <v>5.4468968134729678E-2</v>
      </c>
      <c r="H1002" s="7">
        <v>2.6507620941020438E-2</v>
      </c>
      <c r="I1002" s="8">
        <v>88.1</v>
      </c>
      <c r="J1002" s="8">
        <v>88.1</v>
      </c>
      <c r="K1002" s="41"/>
      <c r="L1002" s="9">
        <v>1.589103291713978E-2</v>
      </c>
      <c r="M1002" s="9">
        <v>1.1185682326622093E-3</v>
      </c>
      <c r="N1002" s="9">
        <v>1.1819622649496209E-2</v>
      </c>
      <c r="O1002" s="9">
        <v>1.6914968577776524E-2</v>
      </c>
      <c r="P1002" s="9">
        <v>3.4590199987237558E-2</v>
      </c>
      <c r="Q1002" s="9">
        <v>5.3100443745176973E-2</v>
      </c>
      <c r="R1002" s="20">
        <v>2.8822055137844638E-2</v>
      </c>
      <c r="S1002" s="10">
        <v>89.5</v>
      </c>
      <c r="T1002" s="10">
        <v>89.5</v>
      </c>
      <c r="U1002" s="41"/>
      <c r="V1002" s="98">
        <v>1.5494636471990342E-2</v>
      </c>
      <c r="W1002" s="98">
        <v>1.5324961407131577E-2</v>
      </c>
      <c r="X1002" s="98">
        <v>1.7294199818769229E-2</v>
      </c>
      <c r="Y1002" s="98">
        <v>3.0810645350060728E-2</v>
      </c>
      <c r="Z1002" s="98" t="str">
        <v/>
      </c>
      <c r="AA1002" s="102">
        <v>85.2</v>
      </c>
      <c r="AB1002" s="41"/>
    </row>
    <row r="1003" spans="1:28" ht="12.75" customHeight="1" x14ac:dyDescent="0.2">
      <c r="A1003" s="6">
        <v>35125</v>
      </c>
      <c r="B1003" s="7">
        <v>1.4908256880733939E-2</v>
      </c>
      <c r="C1003" s="7">
        <v>4.5402951191828578E-3</v>
      </c>
      <c r="D1003" s="7">
        <v>1.2747606157763158E-2</v>
      </c>
      <c r="E1003" s="7">
        <v>1.46323081337556E-2</v>
      </c>
      <c r="F1003" s="7">
        <v>3.1501484640271249E-2</v>
      </c>
      <c r="G1003" s="7">
        <v>5.4535227443266443E-2</v>
      </c>
      <c r="H1003" s="7">
        <v>2.8401585204755442E-2</v>
      </c>
      <c r="I1003" s="8">
        <v>88.5</v>
      </c>
      <c r="J1003" s="8">
        <v>88.5</v>
      </c>
      <c r="K1003" s="41"/>
      <c r="L1003" s="9">
        <v>1.4705882352941124E-2</v>
      </c>
      <c r="M1003" s="9">
        <v>1.1173184357540222E-3</v>
      </c>
      <c r="N1003" s="9">
        <v>1.2182393181580986E-2</v>
      </c>
      <c r="O1003" s="9">
        <v>1.564718729935155E-2</v>
      </c>
      <c r="P1003" s="9">
        <v>3.4012387136365341E-2</v>
      </c>
      <c r="Q1003" s="9">
        <v>5.2723627770631998E-2</v>
      </c>
      <c r="R1003" s="20">
        <v>2.8054862842892714E-2</v>
      </c>
      <c r="S1003" s="10">
        <v>89.7</v>
      </c>
      <c r="T1003" s="10">
        <v>89.6</v>
      </c>
      <c r="U1003" s="41"/>
      <c r="V1003" s="98">
        <v>2.0214030915576719E-2</v>
      </c>
      <c r="W1003" s="98">
        <v>2.1904738697852588E-2</v>
      </c>
      <c r="X1003" s="98">
        <v>1.7684004116581997E-2</v>
      </c>
      <c r="Y1003" s="98">
        <v>3.1206858587459863E-2</v>
      </c>
      <c r="Z1003" s="98" t="str">
        <v/>
      </c>
      <c r="AA1003" s="102">
        <v>85.8</v>
      </c>
      <c r="AB1003" s="41"/>
    </row>
    <row r="1004" spans="1:28" ht="12.75" customHeight="1" x14ac:dyDescent="0.2">
      <c r="A1004" s="6">
        <v>35156</v>
      </c>
      <c r="B1004" s="7">
        <v>1.371428571428579E-2</v>
      </c>
      <c r="C1004" s="7">
        <v>2.2598870056498299E-3</v>
      </c>
      <c r="D1004" s="7">
        <v>1.350993057519867E-2</v>
      </c>
      <c r="E1004" s="7">
        <v>1.5090485023273592E-2</v>
      </c>
      <c r="F1004" s="7">
        <v>3.1734355600496089E-2</v>
      </c>
      <c r="G1004" s="7">
        <v>5.4482222122856472E-2</v>
      </c>
      <c r="H1004" s="7">
        <v>2.8966425279789432E-2</v>
      </c>
      <c r="I1004" s="8">
        <v>88.7</v>
      </c>
      <c r="J1004" s="8">
        <v>88.7</v>
      </c>
      <c r="K1004" s="41"/>
      <c r="L1004" s="9">
        <v>1.5837104072398134E-2</v>
      </c>
      <c r="M1004" s="9">
        <v>2.2321428571427937E-3</v>
      </c>
      <c r="N1004" s="9">
        <v>1.2558389647509438E-2</v>
      </c>
      <c r="O1004" s="9">
        <v>1.5873540606278436E-2</v>
      </c>
      <c r="P1004" s="9">
        <v>3.3485485950650595E-2</v>
      </c>
      <c r="Q1004" s="9">
        <v>5.245537566128311E-2</v>
      </c>
      <c r="R1004" s="20">
        <v>2.6757934038581288E-2</v>
      </c>
      <c r="S1004" s="10">
        <v>89.8</v>
      </c>
      <c r="T1004" s="10">
        <v>89.8</v>
      </c>
      <c r="U1004" s="41"/>
      <c r="V1004" s="98">
        <v>2.2538552787663146E-2</v>
      </c>
      <c r="W1004" s="98">
        <v>2.1798596183635111E-2</v>
      </c>
      <c r="X1004" s="98">
        <v>1.8631129073503283E-2</v>
      </c>
      <c r="Y1004" s="98">
        <v>3.1686602108961015E-2</v>
      </c>
      <c r="Z1004" s="98" t="str">
        <v/>
      </c>
      <c r="AA1004" s="102">
        <v>86.2</v>
      </c>
      <c r="AB1004" s="41"/>
    </row>
    <row r="1005" spans="1:28" ht="12.75" customHeight="1" x14ac:dyDescent="0.2">
      <c r="A1005" s="6">
        <v>35186</v>
      </c>
      <c r="B1005" s="7">
        <v>1.4823261117445696E-2</v>
      </c>
      <c r="C1005" s="7">
        <v>2.2547914317925244E-3</v>
      </c>
      <c r="D1005" s="7">
        <v>1.3858574922925637E-2</v>
      </c>
      <c r="E1005" s="7">
        <v>1.4791683542589862E-2</v>
      </c>
      <c r="F1005" s="7">
        <v>3.1448818049843341E-2</v>
      </c>
      <c r="G1005" s="7">
        <v>5.4317891296662202E-2</v>
      </c>
      <c r="H1005" s="7">
        <v>2.890932982917227E-2</v>
      </c>
      <c r="I1005" s="8">
        <v>89</v>
      </c>
      <c r="J1005" s="8">
        <v>88.9</v>
      </c>
      <c r="K1005" s="41"/>
      <c r="L1005" s="9">
        <v>1.5801354401805856E-2</v>
      </c>
      <c r="M1005" s="9">
        <v>2.2271714922048602E-3</v>
      </c>
      <c r="N1005" s="9">
        <v>1.3700332595566689E-2</v>
      </c>
      <c r="O1005" s="9">
        <v>1.5592538803291145E-2</v>
      </c>
      <c r="P1005" s="9">
        <v>3.2918728796387908E-2</v>
      </c>
      <c r="Q1005" s="9">
        <v>5.2247632841265323E-2</v>
      </c>
      <c r="R1005" s="20">
        <v>2.6741293532338117E-2</v>
      </c>
      <c r="S1005" s="10">
        <v>90</v>
      </c>
      <c r="T1005" s="10">
        <v>90</v>
      </c>
      <c r="U1005" s="41"/>
      <c r="V1005" s="98">
        <v>2.2485207100591875E-2</v>
      </c>
      <c r="W1005" s="98">
        <v>2.1745909858070789E-2</v>
      </c>
      <c r="X1005" s="98">
        <v>1.7554577175587616E-2</v>
      </c>
      <c r="Y1005" s="98">
        <v>3.1273841047601225E-2</v>
      </c>
      <c r="Z1005" s="98" t="str">
        <v/>
      </c>
      <c r="AA1005" s="102">
        <v>86.4</v>
      </c>
      <c r="AB1005" s="41"/>
    </row>
    <row r="1006" spans="1:28" ht="12.75" customHeight="1" x14ac:dyDescent="0.2">
      <c r="A1006" s="6">
        <v>35217</v>
      </c>
      <c r="B1006" s="7">
        <v>1.4823261117445696E-2</v>
      </c>
      <c r="C1006" s="7">
        <v>0</v>
      </c>
      <c r="D1006" s="7">
        <v>1.3858574922925637E-2</v>
      </c>
      <c r="E1006" s="7">
        <v>1.3812861673569099E-2</v>
      </c>
      <c r="F1006" s="7">
        <v>3.1290995539355881E-2</v>
      </c>
      <c r="G1006" s="7">
        <v>5.3977842421124134E-2</v>
      </c>
      <c r="H1006" s="7">
        <v>2.7540983606557212E-2</v>
      </c>
      <c r="I1006" s="8">
        <v>89</v>
      </c>
      <c r="J1006" s="8">
        <v>88.9</v>
      </c>
      <c r="K1006" s="41"/>
      <c r="L1006" s="9">
        <v>1.3544018058690765E-2</v>
      </c>
      <c r="M1006" s="9">
        <v>0</v>
      </c>
      <c r="N1006" s="9">
        <v>1.2948886558433292E-2</v>
      </c>
      <c r="O1006" s="9">
        <v>1.489720671086836E-2</v>
      </c>
      <c r="P1006" s="9">
        <v>3.253046413941707E-2</v>
      </c>
      <c r="Q1006" s="9">
        <v>5.1807901884534546E-2</v>
      </c>
      <c r="R1006" s="20">
        <v>2.672467371037901E-2</v>
      </c>
      <c r="S1006" s="10">
        <v>89.8</v>
      </c>
      <c r="T1006" s="10">
        <v>90</v>
      </c>
      <c r="U1006" s="41"/>
      <c r="V1006" s="98">
        <v>2.2538552787663146E-2</v>
      </c>
      <c r="W1006" s="98">
        <v>1.9699579187487881E-2</v>
      </c>
      <c r="X1006" s="98">
        <v>1.6314279156256273E-2</v>
      </c>
      <c r="Y1006" s="98">
        <v>3.0872644000736971E-2</v>
      </c>
      <c r="Z1006" s="98" t="str">
        <v/>
      </c>
      <c r="AA1006" s="102">
        <v>86.2</v>
      </c>
      <c r="AB1006" s="41"/>
    </row>
    <row r="1007" spans="1:28" ht="12.75" customHeight="1" x14ac:dyDescent="0.2">
      <c r="A1007" s="6">
        <v>35247</v>
      </c>
      <c r="B1007" s="7">
        <v>1.2514220705347023E-2</v>
      </c>
      <c r="C1007" s="7">
        <v>0</v>
      </c>
      <c r="D1007" s="7">
        <v>1.3068349680761759E-2</v>
      </c>
      <c r="E1007" s="7">
        <v>1.356903940830545E-2</v>
      </c>
      <c r="F1007" s="7">
        <v>3.0505844470521293E-2</v>
      </c>
      <c r="G1007" s="7">
        <v>5.3640081984668075E-2</v>
      </c>
      <c r="H1007" s="7">
        <v>2.9508196721311553E-2</v>
      </c>
      <c r="I1007" s="8">
        <v>89</v>
      </c>
      <c r="J1007" s="8">
        <v>88.9</v>
      </c>
      <c r="K1007" s="41"/>
      <c r="L1007" s="9">
        <v>1.462317210348707E-2</v>
      </c>
      <c r="M1007" s="9">
        <v>1.1111111111110628E-3</v>
      </c>
      <c r="N1007" s="9">
        <v>1.3279244067776919E-2</v>
      </c>
      <c r="O1007" s="9">
        <v>1.5313245761826133E-2</v>
      </c>
      <c r="P1007" s="9">
        <v>3.2357862679155636E-2</v>
      </c>
      <c r="Q1007" s="9">
        <v>5.1720966817129232E-2</v>
      </c>
      <c r="R1007" s="20">
        <v>2.7312228429546836E-2</v>
      </c>
      <c r="S1007" s="10">
        <v>90.2</v>
      </c>
      <c r="T1007" s="10">
        <v>90.1</v>
      </c>
      <c r="U1007" s="41"/>
      <c r="V1007" s="98">
        <v>2.2405660377358583E-2</v>
      </c>
      <c r="W1007" s="98">
        <v>1.9997280014506513E-2</v>
      </c>
      <c r="X1007" s="98">
        <v>1.6469761726277454E-2</v>
      </c>
      <c r="Y1007" s="98">
        <v>3.0822554404952074E-2</v>
      </c>
      <c r="Z1007" s="98" t="str">
        <v/>
      </c>
      <c r="AA1007" s="102">
        <v>86.7</v>
      </c>
      <c r="AB1007" s="41"/>
    </row>
    <row r="1008" spans="1:28" ht="12.75" customHeight="1" x14ac:dyDescent="0.2">
      <c r="A1008" s="6">
        <v>35278</v>
      </c>
      <c r="B1008" s="7">
        <v>1.4823261117445696E-2</v>
      </c>
      <c r="C1008" s="7">
        <v>1.1248593925758943E-3</v>
      </c>
      <c r="D1008" s="7">
        <v>1.2674159621635317E-2</v>
      </c>
      <c r="E1008" s="7">
        <v>1.3325568556421974E-2</v>
      </c>
      <c r="F1008" s="7">
        <v>3.0349600661875531E-2</v>
      </c>
      <c r="G1008" s="7">
        <v>5.3640081984668075E-2</v>
      </c>
      <c r="H1008" s="7">
        <v>2.877697841726623E-2</v>
      </c>
      <c r="I1008" s="8">
        <v>89</v>
      </c>
      <c r="J1008" s="8">
        <v>89</v>
      </c>
      <c r="K1008" s="41"/>
      <c r="L1008" s="9">
        <v>1.3468013468013407E-2</v>
      </c>
      <c r="M1008" s="9">
        <v>1.1098779134295356E-3</v>
      </c>
      <c r="N1008" s="9">
        <v>1.2875325050322628E-2</v>
      </c>
      <c r="O1008" s="9">
        <v>1.505306365164949E-2</v>
      </c>
      <c r="P1008" s="9">
        <v>3.1844803803924959E-2</v>
      </c>
      <c r="Q1008" s="9">
        <v>5.1301982359827525E-2</v>
      </c>
      <c r="R1008" s="20">
        <v>2.5990099009901124E-2</v>
      </c>
      <c r="S1008" s="10">
        <v>90.3</v>
      </c>
      <c r="T1008" s="10">
        <v>90.2</v>
      </c>
      <c r="U1008" s="41"/>
      <c r="V1008" s="98">
        <v>2.4793388429751984E-2</v>
      </c>
      <c r="W1008" s="98">
        <v>2.0389285156870995E-2</v>
      </c>
      <c r="X1008" s="98">
        <v>1.6449830164990464E-2</v>
      </c>
      <c r="Y1008" s="98">
        <v>3.0619771410763219E-2</v>
      </c>
      <c r="Z1008" s="98" t="str">
        <v/>
      </c>
      <c r="AA1008" s="102">
        <v>86.8</v>
      </c>
      <c r="AB1008" s="41"/>
    </row>
    <row r="1009" spans="1:28" ht="12.75" customHeight="1" x14ac:dyDescent="0.2">
      <c r="A1009" s="6">
        <v>35309</v>
      </c>
      <c r="B1009" s="7">
        <v>1.4806378132118381E-2</v>
      </c>
      <c r="C1009" s="7">
        <v>1.1235955056179137E-3</v>
      </c>
      <c r="D1009" s="7">
        <v>1.3053296369757605E-2</v>
      </c>
      <c r="E1009" s="7">
        <v>1.4040582465115081E-2</v>
      </c>
      <c r="F1009" s="7">
        <v>3.0465311786347593E-2</v>
      </c>
      <c r="G1009" s="7">
        <v>5.3363722966673022E-2</v>
      </c>
      <c r="H1009" s="7">
        <v>3.0026109660574507E-2</v>
      </c>
      <c r="I1009" s="8">
        <v>89.1</v>
      </c>
      <c r="J1009" s="8">
        <v>89.1</v>
      </c>
      <c r="K1009" s="41"/>
      <c r="L1009" s="9">
        <v>1.2318029115341744E-2</v>
      </c>
      <c r="M1009" s="9">
        <v>1.1086474501107446E-3</v>
      </c>
      <c r="N1009" s="9">
        <v>1.2085761825074037E-2</v>
      </c>
      <c r="O1009" s="9">
        <v>1.5035645691516386E-2</v>
      </c>
      <c r="P1009" s="9">
        <v>3.19590154269358E-2</v>
      </c>
      <c r="Q1009" s="9">
        <v>5.1044486067696182E-2</v>
      </c>
      <c r="R1009" s="20">
        <v>2.6526835286859951E-2</v>
      </c>
      <c r="S1009" s="10">
        <v>90.4</v>
      </c>
      <c r="T1009" s="10">
        <v>90.3</v>
      </c>
      <c r="U1009" s="41"/>
      <c r="V1009" s="98">
        <v>2.4734982332155431E-2</v>
      </c>
      <c r="W1009" s="98">
        <v>2.0756097772262727E-2</v>
      </c>
      <c r="X1009" s="98">
        <v>1.6917809106512527E-2</v>
      </c>
      <c r="Y1009" s="98">
        <v>3.085699553824317E-2</v>
      </c>
      <c r="Z1009" s="98" t="str">
        <v/>
      </c>
      <c r="AA1009" s="102">
        <v>87</v>
      </c>
      <c r="AB1009" s="41"/>
    </row>
    <row r="1010" spans="1:28" ht="12.75" customHeight="1" x14ac:dyDescent="0.2">
      <c r="A1010" s="6">
        <v>35339</v>
      </c>
      <c r="B1010" s="7">
        <v>1.8244013683010207E-2</v>
      </c>
      <c r="C1010" s="7">
        <v>3.3670033670034627E-3</v>
      </c>
      <c r="D1010" s="7">
        <v>1.3023293558745319E-2</v>
      </c>
      <c r="E1010" s="7">
        <v>1.473975034644992E-2</v>
      </c>
      <c r="F1010" s="7">
        <v>3.0073792768674501E-2</v>
      </c>
      <c r="G1010" s="7">
        <v>5.3148491048530255E-2</v>
      </c>
      <c r="H1010" s="7">
        <v>2.9928432010410067E-2</v>
      </c>
      <c r="I1010" s="8">
        <v>89.3</v>
      </c>
      <c r="J1010" s="8">
        <v>89.4</v>
      </c>
      <c r="K1010" s="41"/>
      <c r="L1010" s="9">
        <v>1.3452914798206317E-2</v>
      </c>
      <c r="M1010" s="9">
        <v>0</v>
      </c>
      <c r="N1010" s="9">
        <v>1.2085761825074037E-2</v>
      </c>
      <c r="O1010" s="9">
        <v>1.4552410220953993E-2</v>
      </c>
      <c r="P1010" s="9">
        <v>3.1491112109734321E-2</v>
      </c>
      <c r="Q1010" s="9">
        <v>5.0574672402958987E-2</v>
      </c>
      <c r="R1010" s="20">
        <v>2.5798525798525818E-2</v>
      </c>
      <c r="S1010" s="10">
        <v>90.4</v>
      </c>
      <c r="T1010" s="10">
        <v>90.3</v>
      </c>
      <c r="U1010" s="41"/>
      <c r="V1010" s="98">
        <v>2.2379269729092988E-2</v>
      </c>
      <c r="W1010" s="98">
        <v>2.0389285156870995E-2</v>
      </c>
      <c r="X1010" s="98">
        <v>1.6958818817865318E-2</v>
      </c>
      <c r="Y1010" s="98">
        <v>3.0459376114309045E-2</v>
      </c>
      <c r="Z1010" s="98" t="str">
        <v/>
      </c>
      <c r="AA1010" s="102">
        <v>86.8</v>
      </c>
      <c r="AB1010" s="41"/>
    </row>
    <row r="1011" spans="1:28" ht="12.75" customHeight="1" x14ac:dyDescent="0.2">
      <c r="A1011" s="6">
        <v>35370</v>
      </c>
      <c r="B1011" s="7">
        <v>1.931818181818179E-2</v>
      </c>
      <c r="C1011" s="7">
        <v>3.3557046979866278E-3</v>
      </c>
      <c r="D1011" s="7">
        <v>1.2963699854748656E-2</v>
      </c>
      <c r="E1011" s="7">
        <v>1.4914572552110705E-2</v>
      </c>
      <c r="F1011" s="7">
        <v>3.0069815119941889E-2</v>
      </c>
      <c r="G1011" s="7">
        <v>5.3217983884685793E-2</v>
      </c>
      <c r="H1011" s="7">
        <v>3.2552083333333259E-2</v>
      </c>
      <c r="I1011" s="8">
        <v>89.7</v>
      </c>
      <c r="J1011" s="8">
        <v>89.7</v>
      </c>
      <c r="K1011" s="41"/>
      <c r="L1011" s="9">
        <v>1.4525139664804509E-2</v>
      </c>
      <c r="M1011" s="9">
        <v>4.4296788482836025E-3</v>
      </c>
      <c r="N1011" s="9">
        <v>1.1262208151497033E-2</v>
      </c>
      <c r="O1011" s="9">
        <v>1.4725747829957836E-2</v>
      </c>
      <c r="P1011" s="9">
        <v>3.1480832099240352E-2</v>
      </c>
      <c r="Q1011" s="9">
        <v>5.0495768865680413E-2</v>
      </c>
      <c r="R1011" s="20">
        <v>2.5766871165644023E-2</v>
      </c>
      <c r="S1011" s="10">
        <v>90.8</v>
      </c>
      <c r="T1011" s="10">
        <v>90.7</v>
      </c>
      <c r="U1011" s="41"/>
      <c r="V1011" s="98">
        <v>1.9929660023446649E-2</v>
      </c>
      <c r="W1011" s="98">
        <v>1.9511272027818771E-2</v>
      </c>
      <c r="X1011" s="98">
        <v>1.6917809106512527E-2</v>
      </c>
      <c r="Y1011" s="98">
        <v>3.0696563322611503E-2</v>
      </c>
      <c r="Z1011" s="98" t="str">
        <v/>
      </c>
      <c r="AA1011" s="102">
        <v>87</v>
      </c>
      <c r="AB1011" s="41"/>
    </row>
    <row r="1012" spans="1:28" ht="12.75" customHeight="1" x14ac:dyDescent="0.2">
      <c r="A1012" s="6">
        <v>35400</v>
      </c>
      <c r="B1012" s="7">
        <v>2.1640091116173155E-2</v>
      </c>
      <c r="C1012" s="7">
        <v>2.2296544035673715E-3</v>
      </c>
      <c r="D1012" s="7">
        <v>1.3747424499964023E-2</v>
      </c>
      <c r="E1012" s="7">
        <v>1.5892098634147978E-2</v>
      </c>
      <c r="F1012" s="7">
        <v>2.9915509074576629E-2</v>
      </c>
      <c r="G1012" s="7">
        <v>5.3052656383413055E-2</v>
      </c>
      <c r="H1012" s="7">
        <v>3.3224755700325792E-2</v>
      </c>
      <c r="I1012" s="8">
        <v>89.7</v>
      </c>
      <c r="J1012" s="8">
        <v>89.9</v>
      </c>
      <c r="K1012" s="41"/>
      <c r="L1012" s="9">
        <v>1.7937219730941534E-2</v>
      </c>
      <c r="M1012" s="9">
        <v>2.2050716648291946E-3</v>
      </c>
      <c r="N1012" s="9">
        <v>1.2031229138473876E-2</v>
      </c>
      <c r="O1012" s="9">
        <v>1.5448659331380732E-2</v>
      </c>
      <c r="P1012" s="9">
        <v>3.1171588628368108E-2</v>
      </c>
      <c r="Q1012" s="9">
        <v>5.0341067956112262E-2</v>
      </c>
      <c r="R1012" s="20">
        <v>2.6429010448678625E-2</v>
      </c>
      <c r="S1012" s="10">
        <v>90.8</v>
      </c>
      <c r="T1012" s="10">
        <v>90.9</v>
      </c>
      <c r="U1012" s="41"/>
      <c r="V1012" s="98">
        <v>2.4705882352941133E-2</v>
      </c>
      <c r="W1012" s="98">
        <v>1.9901739807101304E-2</v>
      </c>
      <c r="X1012" s="98">
        <v>1.8171690071118407E-2</v>
      </c>
      <c r="Y1012" s="98">
        <v>3.0654796565314113E-2</v>
      </c>
      <c r="Z1012" s="98" t="str">
        <v/>
      </c>
      <c r="AA1012" s="102">
        <v>87.1</v>
      </c>
      <c r="AB1012" s="41"/>
    </row>
    <row r="1013" spans="1:28" ht="12.75" customHeight="1" x14ac:dyDescent="0.2">
      <c r="A1013" s="6">
        <v>35431</v>
      </c>
      <c r="B1013" s="7">
        <v>2.1590909090909216E-2</v>
      </c>
      <c r="C1013" s="7">
        <v>1.1123470522802492E-3</v>
      </c>
      <c r="D1013" s="7">
        <v>1.4500300695373447E-2</v>
      </c>
      <c r="E1013" s="7">
        <v>1.536675120008768E-2</v>
      </c>
      <c r="F1013" s="7">
        <v>2.9836994765892078E-2</v>
      </c>
      <c r="G1013" s="7">
        <v>5.267713788990025E-2</v>
      </c>
      <c r="H1013" s="7">
        <v>3.0440414507771907E-2</v>
      </c>
      <c r="I1013" s="8">
        <v>89.9</v>
      </c>
      <c r="J1013" s="8">
        <v>90</v>
      </c>
      <c r="K1013" s="41"/>
      <c r="L1013" s="9">
        <v>1.6797312430011146E-2</v>
      </c>
      <c r="M1013" s="9">
        <v>1.1001100110010764E-3</v>
      </c>
      <c r="N1013" s="9">
        <v>1.2416618067247365E-2</v>
      </c>
      <c r="O1013" s="9">
        <v>1.4966375257498665E-2</v>
      </c>
      <c r="P1013" s="9">
        <v>3.1326082864576943E-2</v>
      </c>
      <c r="Q1013" s="9">
        <v>5.0033094324406724E-2</v>
      </c>
      <c r="R1013" s="20">
        <v>2.5091799265605896E-2</v>
      </c>
      <c r="S1013" s="10">
        <v>90.8</v>
      </c>
      <c r="T1013" s="10">
        <v>91</v>
      </c>
      <c r="U1013" s="41"/>
      <c r="V1013" s="98">
        <v>3.0552291421856781E-2</v>
      </c>
      <c r="W1013" s="98">
        <v>2.2238292623488976E-2</v>
      </c>
      <c r="X1013" s="98">
        <v>1.9059027023567099E-2</v>
      </c>
      <c r="Y1013" s="98">
        <v>3.104283257239171E-2</v>
      </c>
      <c r="Z1013" s="98" t="str">
        <v/>
      </c>
      <c r="AA1013" s="102">
        <v>87.7</v>
      </c>
      <c r="AB1013" s="41"/>
    </row>
    <row r="1014" spans="1:28" ht="12.75" customHeight="1" x14ac:dyDescent="0.2">
      <c r="A1014" s="6">
        <v>35462</v>
      </c>
      <c r="B1014" s="7">
        <v>2.2701475595913845E-2</v>
      </c>
      <c r="C1014" s="7">
        <v>1.1111111111110628E-3</v>
      </c>
      <c r="D1014" s="7">
        <v>1.8018429168346062E-2</v>
      </c>
      <c r="E1014" s="7">
        <v>1.5818125795518556E-2</v>
      </c>
      <c r="F1014" s="7">
        <v>2.9605781731513625E-2</v>
      </c>
      <c r="G1014" s="7">
        <v>5.2468215523451933E-2</v>
      </c>
      <c r="H1014" s="7">
        <v>3.0342156229825612E-2</v>
      </c>
      <c r="I1014" s="8">
        <v>90.1</v>
      </c>
      <c r="J1014" s="8">
        <v>90.1</v>
      </c>
      <c r="K1014" s="41"/>
      <c r="L1014" s="9">
        <v>1.5642458100558754E-2</v>
      </c>
      <c r="M1014" s="9">
        <v>0</v>
      </c>
      <c r="N1014" s="9">
        <v>1.6284566629524377E-2</v>
      </c>
      <c r="O1014" s="9">
        <v>1.4468821475774218E-2</v>
      </c>
      <c r="P1014" s="9">
        <v>3.0976836932102625E-2</v>
      </c>
      <c r="Q1014" s="9">
        <v>4.9784780114277227E-2</v>
      </c>
      <c r="R1014" s="20">
        <v>2.4969549330085439E-2</v>
      </c>
      <c r="S1014" s="10">
        <v>90.9</v>
      </c>
      <c r="T1014" s="10">
        <v>91</v>
      </c>
      <c r="U1014" s="41"/>
      <c r="V1014" s="98">
        <v>3.1690140845070491E-2</v>
      </c>
      <c r="W1014" s="98">
        <v>2.3430465454587379E-2</v>
      </c>
      <c r="X1014" s="98">
        <v>1.9013124562877071E-2</v>
      </c>
      <c r="Y1014" s="98">
        <v>3.1118216374332874E-2</v>
      </c>
      <c r="Z1014" s="98" t="str">
        <v/>
      </c>
      <c r="AA1014" s="102">
        <v>87.9</v>
      </c>
      <c r="AB1014" s="41"/>
    </row>
    <row r="1015" spans="1:28" ht="12.75" customHeight="1" x14ac:dyDescent="0.2">
      <c r="A1015" s="6">
        <v>35490</v>
      </c>
      <c r="B1015" s="7">
        <v>1.9209039548022666E-2</v>
      </c>
      <c r="C1015" s="7">
        <v>1.1098779134295356E-3</v>
      </c>
      <c r="D1015" s="7">
        <v>1.8394915308129089E-2</v>
      </c>
      <c r="E1015" s="7">
        <v>1.5313245761826133E-2</v>
      </c>
      <c r="F1015" s="7">
        <v>2.9414488580118414E-2</v>
      </c>
      <c r="G1015" s="7">
        <v>5.1881058418776549E-2</v>
      </c>
      <c r="H1015" s="7">
        <v>2.7617212588310958E-2</v>
      </c>
      <c r="I1015" s="8">
        <v>90.2</v>
      </c>
      <c r="J1015" s="8">
        <v>90.2</v>
      </c>
      <c r="K1015" s="41"/>
      <c r="L1015" s="9">
        <v>1.7837235228539416E-2</v>
      </c>
      <c r="M1015" s="9">
        <v>2.19780219780219E-3</v>
      </c>
      <c r="N1015" s="9">
        <v>1.7773085148779844E-2</v>
      </c>
      <c r="O1015" s="9">
        <v>1.4641490588108708E-2</v>
      </c>
      <c r="P1015" s="9">
        <v>3.0968915880661863E-2</v>
      </c>
      <c r="Q1015" s="9">
        <v>4.9710965451517986E-2</v>
      </c>
      <c r="R1015" s="20">
        <v>2.4863553668890148E-2</v>
      </c>
      <c r="S1015" s="10">
        <v>91.3</v>
      </c>
      <c r="T1015" s="10">
        <v>91.2</v>
      </c>
      <c r="U1015" s="41"/>
      <c r="V1015" s="98">
        <v>2.6806526806526731E-2</v>
      </c>
      <c r="W1015" s="98">
        <v>2.5040130069343469E-2</v>
      </c>
      <c r="X1015" s="98">
        <v>1.8459988673987793E-2</v>
      </c>
      <c r="Y1015" s="98">
        <v>3.1034318322080701E-2</v>
      </c>
      <c r="Z1015" s="98" t="str">
        <v/>
      </c>
      <c r="AA1015" s="102">
        <v>88.1</v>
      </c>
      <c r="AB1015" s="41"/>
    </row>
    <row r="1016" spans="1:28" ht="12.75" customHeight="1" x14ac:dyDescent="0.2">
      <c r="A1016" s="6">
        <v>35521</v>
      </c>
      <c r="B1016" s="7">
        <v>1.6910935738444266E-2</v>
      </c>
      <c r="C1016" s="7">
        <v>0</v>
      </c>
      <c r="D1016" s="7">
        <v>1.8394915308129089E-2</v>
      </c>
      <c r="E1016" s="7">
        <v>1.5070522032008205E-2</v>
      </c>
      <c r="F1016" s="7">
        <v>2.8806445194139885E-2</v>
      </c>
      <c r="G1016" s="7">
        <v>5.1561385332873133E-2</v>
      </c>
      <c r="H1016" s="7">
        <v>2.4952015355086177E-2</v>
      </c>
      <c r="I1016" s="8">
        <v>90.2</v>
      </c>
      <c r="J1016" s="8">
        <v>90.2</v>
      </c>
      <c r="K1016" s="41"/>
      <c r="L1016" s="9">
        <v>1.7817371937639326E-2</v>
      </c>
      <c r="M1016" s="9">
        <v>2.1929824561404132E-3</v>
      </c>
      <c r="N1016" s="9">
        <v>1.8144535212834434E-2</v>
      </c>
      <c r="O1016" s="9">
        <v>1.4863658660775769E-2</v>
      </c>
      <c r="P1016" s="9">
        <v>3.0623284226608094E-2</v>
      </c>
      <c r="Q1016" s="9">
        <v>4.9465938301303192E-2</v>
      </c>
      <c r="R1016" s="20">
        <v>2.6666666666666616E-2</v>
      </c>
      <c r="S1016" s="10">
        <v>91.4</v>
      </c>
      <c r="T1016" s="10">
        <v>91.4</v>
      </c>
      <c r="U1016" s="41"/>
      <c r="V1016" s="98">
        <v>1.8561484918793392E-2</v>
      </c>
      <c r="W1016" s="98">
        <v>2.262668106991006E-2</v>
      </c>
      <c r="X1016" s="98">
        <v>1.8018790223320647E-2</v>
      </c>
      <c r="Y1016" s="98">
        <v>2.9734637754136317E-2</v>
      </c>
      <c r="Z1016" s="98" t="str">
        <v/>
      </c>
      <c r="AA1016" s="102">
        <v>87.8</v>
      </c>
      <c r="AB1016" s="41"/>
    </row>
    <row r="1017" spans="1:28" ht="12.75" customHeight="1" x14ac:dyDescent="0.2">
      <c r="A1017" s="6">
        <v>35551</v>
      </c>
      <c r="B1017" s="7">
        <v>1.4606741573033766E-2</v>
      </c>
      <c r="C1017" s="7">
        <v>0</v>
      </c>
      <c r="D1017" s="7">
        <v>1.9567660849653334E-2</v>
      </c>
      <c r="E1017" s="7">
        <v>1.505306365164949E-2</v>
      </c>
      <c r="F1017" s="7">
        <v>2.8316263856751567E-2</v>
      </c>
      <c r="G1017" s="7">
        <v>5.0986322508686177E-2</v>
      </c>
      <c r="H1017" s="7">
        <v>2.2349936143039484E-2</v>
      </c>
      <c r="I1017" s="8">
        <v>90.3</v>
      </c>
      <c r="J1017" s="8">
        <v>90.2</v>
      </c>
      <c r="K1017" s="41"/>
      <c r="L1017" s="9">
        <v>1.5555555555555545E-2</v>
      </c>
      <c r="M1017" s="9">
        <v>0</v>
      </c>
      <c r="N1017" s="9">
        <v>1.9322944291484623E-2</v>
      </c>
      <c r="O1017" s="9">
        <v>1.4863658660775769E-2</v>
      </c>
      <c r="P1017" s="9">
        <v>3.0167019952562102E-2</v>
      </c>
      <c r="Q1017" s="9">
        <v>4.9165273983067026E-2</v>
      </c>
      <c r="R1017" s="20">
        <v>2.5439127801332617E-2</v>
      </c>
      <c r="S1017" s="10">
        <v>91.4</v>
      </c>
      <c r="T1017" s="10">
        <v>91.4</v>
      </c>
      <c r="U1017" s="41"/>
      <c r="V1017" s="98">
        <v>1.736111111111116E-2</v>
      </c>
      <c r="W1017" s="98">
        <v>2.2599758542936499E-2</v>
      </c>
      <c r="X1017" s="98">
        <v>1.7997157313192513E-2</v>
      </c>
      <c r="Y1017" s="98">
        <v>2.891320641106554E-2</v>
      </c>
      <c r="Z1017" s="98" t="str">
        <v/>
      </c>
      <c r="AA1017" s="102">
        <v>87.9</v>
      </c>
      <c r="AB1017" s="41"/>
    </row>
    <row r="1018" spans="1:28" ht="12.75" customHeight="1" x14ac:dyDescent="0.2">
      <c r="A1018" s="6">
        <v>35582</v>
      </c>
      <c r="B1018" s="7">
        <v>1.6853932584269593E-2</v>
      </c>
      <c r="C1018" s="7">
        <v>1.1086474501107446E-3</v>
      </c>
      <c r="D1018" s="7">
        <v>1.9522706833570602E-2</v>
      </c>
      <c r="E1018" s="7">
        <v>1.5018268011336433E-2</v>
      </c>
      <c r="F1018" s="7">
        <v>2.8243092666808245E-2</v>
      </c>
      <c r="G1018" s="7">
        <v>5.0945484676476971E-2</v>
      </c>
      <c r="H1018" s="7">
        <v>2.2973835354180183E-2</v>
      </c>
      <c r="I1018" s="8">
        <v>90.5</v>
      </c>
      <c r="J1018" s="8">
        <v>90.3</v>
      </c>
      <c r="K1018" s="41"/>
      <c r="L1018" s="9">
        <v>2.1158129175946616E-2</v>
      </c>
      <c r="M1018" s="9">
        <v>4.3763676148795838E-3</v>
      </c>
      <c r="N1018" s="9">
        <v>2.0043120243138812E-2</v>
      </c>
      <c r="O1018" s="9">
        <v>1.5528998169578978E-2</v>
      </c>
      <c r="P1018" s="9">
        <v>3.0353005600006755E-2</v>
      </c>
      <c r="Q1018" s="9">
        <v>4.9038273902492824E-2</v>
      </c>
      <c r="R1018" s="20">
        <v>2.4213075060532718E-2</v>
      </c>
      <c r="S1018" s="10">
        <v>91.7</v>
      </c>
      <c r="T1018" s="10">
        <v>91.8</v>
      </c>
      <c r="U1018" s="41"/>
      <c r="V1018" s="98">
        <v>2.4361948955916368E-2</v>
      </c>
      <c r="W1018" s="98">
        <v>2.3319297355993029E-2</v>
      </c>
      <c r="X1018" s="98">
        <v>1.8668706040306793E-2</v>
      </c>
      <c r="Y1018" s="98">
        <v>2.860503876134346E-2</v>
      </c>
      <c r="Z1018" s="98" t="str">
        <v/>
      </c>
      <c r="AA1018" s="102">
        <v>88.3</v>
      </c>
      <c r="AB1018" s="41"/>
    </row>
    <row r="1019" spans="1:28" ht="12.75" customHeight="1" x14ac:dyDescent="0.2">
      <c r="A1019" s="6">
        <v>35612</v>
      </c>
      <c r="B1019" s="7">
        <v>1.6853932584269593E-2</v>
      </c>
      <c r="C1019" s="7">
        <v>1.1074197120710672E-3</v>
      </c>
      <c r="D1019" s="7">
        <v>1.8331674549725063E-2</v>
      </c>
      <c r="E1019" s="7">
        <v>1.4535615264244406E-2</v>
      </c>
      <c r="F1019" s="7">
        <v>2.7644579297990912E-2</v>
      </c>
      <c r="G1019" s="7">
        <v>5.0321955878585012E-2</v>
      </c>
      <c r="H1019" s="7">
        <v>2.2292993630573354E-2</v>
      </c>
      <c r="I1019" s="8">
        <v>90.5</v>
      </c>
      <c r="J1019" s="8">
        <v>90.4</v>
      </c>
      <c r="K1019" s="41"/>
      <c r="L1019" s="9">
        <v>1.5521064301551979E-2</v>
      </c>
      <c r="M1019" s="9">
        <v>-3.2679738562091387E-3</v>
      </c>
      <c r="N1019" s="9">
        <v>1.8886623329210872E-2</v>
      </c>
      <c r="O1019" s="9">
        <v>1.4591397667688355E-2</v>
      </c>
      <c r="P1019" s="9">
        <v>2.9335937756244546E-2</v>
      </c>
      <c r="Q1019" s="9">
        <v>4.8683924306015536E-2</v>
      </c>
      <c r="R1019" s="20">
        <v>2.4169184290030232E-2</v>
      </c>
      <c r="S1019" s="10">
        <v>91.6</v>
      </c>
      <c r="T1019" s="10">
        <v>91.5</v>
      </c>
      <c r="U1019" s="41"/>
      <c r="V1019" s="98">
        <v>1.8454440599769306E-2</v>
      </c>
      <c r="W1019" s="98">
        <v>2.1257810513251485E-2</v>
      </c>
      <c r="X1019" s="98">
        <v>1.7911142951639869E-2</v>
      </c>
      <c r="Y1019" s="98">
        <v>2.7835984717043738E-2</v>
      </c>
      <c r="Z1019" s="98" t="str">
        <v/>
      </c>
      <c r="AA1019" s="102">
        <v>88.3</v>
      </c>
      <c r="AB1019" s="41"/>
    </row>
    <row r="1020" spans="1:28" ht="12.75" customHeight="1" x14ac:dyDescent="0.2">
      <c r="A1020" s="6">
        <v>35643</v>
      </c>
      <c r="B1020" s="7">
        <v>1.7977528089887507E-2</v>
      </c>
      <c r="C1020" s="7">
        <v>2.2123893805308104E-3</v>
      </c>
      <c r="D1020" s="7">
        <v>1.8310690837717525E-2</v>
      </c>
      <c r="E1020" s="7">
        <v>1.4759722998784586E-2</v>
      </c>
      <c r="F1020" s="7">
        <v>2.7609027085953031E-2</v>
      </c>
      <c r="G1020" s="7">
        <v>5.0379954280659112E-2</v>
      </c>
      <c r="H1020" s="7">
        <v>2.2250476795931284E-2</v>
      </c>
      <c r="I1020" s="8">
        <v>90.6</v>
      </c>
      <c r="J1020" s="8">
        <v>90.6</v>
      </c>
      <c r="K1020" s="41"/>
      <c r="L1020" s="9">
        <v>1.5503875968992276E-2</v>
      </c>
      <c r="M1020" s="9">
        <v>1.0928961748633004E-3</v>
      </c>
      <c r="N1020" s="9">
        <v>1.8865240303731712E-2</v>
      </c>
      <c r="O1020" s="9">
        <v>1.4574776142570078E-2</v>
      </c>
      <c r="P1020" s="9">
        <v>2.9148605100750125E-2</v>
      </c>
      <c r="Q1020" s="9">
        <v>4.8445758000435601E-2</v>
      </c>
      <c r="R1020" s="20">
        <v>2.2919179734619988E-2</v>
      </c>
      <c r="S1020" s="10">
        <v>91.7</v>
      </c>
      <c r="T1020" s="10">
        <v>91.6</v>
      </c>
      <c r="U1020" s="41"/>
      <c r="V1020" s="98">
        <v>1.7281105990783363E-2</v>
      </c>
      <c r="W1020" s="98">
        <v>2.1257810513251485E-2</v>
      </c>
      <c r="X1020" s="98">
        <v>1.7911142951639869E-2</v>
      </c>
      <c r="Y1020" s="98">
        <v>2.7835984717043738E-2</v>
      </c>
      <c r="Z1020" s="98" t="str">
        <v/>
      </c>
      <c r="AA1020" s="102">
        <v>88.3</v>
      </c>
      <c r="AB1020" s="41"/>
    </row>
    <row r="1021" spans="1:28" ht="12.75" customHeight="1" x14ac:dyDescent="0.2">
      <c r="A1021" s="6">
        <v>35674</v>
      </c>
      <c r="B1021" s="7">
        <v>1.6835016835016869E-2</v>
      </c>
      <c r="C1021" s="7">
        <v>0</v>
      </c>
      <c r="D1021" s="7">
        <v>1.791538385279412E-2</v>
      </c>
      <c r="E1021" s="7">
        <v>1.4759722998784586E-2</v>
      </c>
      <c r="F1021" s="7">
        <v>2.7609027085953031E-2</v>
      </c>
      <c r="G1021" s="7">
        <v>4.9917330748120214E-2</v>
      </c>
      <c r="H1021" s="7">
        <v>2.1546261089987251E-2</v>
      </c>
      <c r="I1021" s="8">
        <v>90.6</v>
      </c>
      <c r="J1021" s="8">
        <v>90.6</v>
      </c>
      <c r="K1021" s="41"/>
      <c r="L1021" s="9">
        <v>1.5486725663716783E-2</v>
      </c>
      <c r="M1021" s="9">
        <v>1.0917030567687558E-3</v>
      </c>
      <c r="N1021" s="9">
        <v>1.8062583333441795E-2</v>
      </c>
      <c r="O1021" s="9">
        <v>1.4795960985075407E-2</v>
      </c>
      <c r="P1021" s="9">
        <v>2.9111297625519894E-2</v>
      </c>
      <c r="Q1021" s="9">
        <v>4.8355850682529899E-2</v>
      </c>
      <c r="R1021" s="20">
        <v>2.1634615384615419E-2</v>
      </c>
      <c r="S1021" s="10">
        <v>91.8</v>
      </c>
      <c r="T1021" s="10">
        <v>91.7</v>
      </c>
      <c r="U1021" s="41"/>
      <c r="V1021" s="98">
        <v>1.6091954022988464E-2</v>
      </c>
      <c r="W1021" s="98">
        <v>2.0005283131651064E-2</v>
      </c>
      <c r="X1021" s="98">
        <v>1.814159603003862E-2</v>
      </c>
      <c r="Y1021" s="98">
        <v>2.8259225626393603E-2</v>
      </c>
      <c r="Z1021" s="98" t="str">
        <v/>
      </c>
      <c r="AA1021" s="102">
        <v>88.4</v>
      </c>
      <c r="AB1021" s="41"/>
    </row>
    <row r="1022" spans="1:28" ht="12.75" customHeight="1" x14ac:dyDescent="0.2">
      <c r="A1022" s="6">
        <v>35704</v>
      </c>
      <c r="B1022" s="7">
        <v>1.4557670772676445E-2</v>
      </c>
      <c r="C1022" s="7">
        <v>0</v>
      </c>
      <c r="D1022" s="7">
        <v>1.8706612608106798E-2</v>
      </c>
      <c r="E1022" s="7">
        <v>1.4518859044985399E-2</v>
      </c>
      <c r="F1022" s="7">
        <v>2.731164328123814E-2</v>
      </c>
      <c r="G1022" s="7">
        <v>4.9458948741428088E-2</v>
      </c>
      <c r="H1022" s="7">
        <v>2.0846493998736504E-2</v>
      </c>
      <c r="I1022" s="8">
        <v>90.6</v>
      </c>
      <c r="J1022" s="8">
        <v>90.6</v>
      </c>
      <c r="K1022" s="41"/>
      <c r="L1022" s="9">
        <v>1.6592920353982299E-2</v>
      </c>
      <c r="M1022" s="9">
        <v>1.0905125408942062E-3</v>
      </c>
      <c r="N1022" s="9">
        <v>1.8822619214273972E-2</v>
      </c>
      <c r="O1022" s="9">
        <v>1.4541646485650261E-2</v>
      </c>
      <c r="P1022" s="9">
        <v>2.8776278380639786E-2</v>
      </c>
      <c r="Q1022" s="9">
        <v>4.7974343855504475E-2</v>
      </c>
      <c r="R1022" s="20">
        <v>2.2754491017964229E-2</v>
      </c>
      <c r="S1022" s="10">
        <v>91.9</v>
      </c>
      <c r="T1022" s="10">
        <v>91.8</v>
      </c>
      <c r="U1022" s="41"/>
      <c r="V1022" s="98">
        <v>1.8433179723502446E-2</v>
      </c>
      <c r="W1022" s="98">
        <v>2.0822922987286496E-2</v>
      </c>
      <c r="X1022" s="98">
        <v>1.8393798586630261E-2</v>
      </c>
      <c r="Y1022" s="98">
        <v>2.8105650924747705E-2</v>
      </c>
      <c r="Z1022" s="98" t="str">
        <v/>
      </c>
      <c r="AA1022" s="102">
        <v>88.4</v>
      </c>
      <c r="AB1022" s="41"/>
    </row>
    <row r="1023" spans="1:28" ht="12.75" customHeight="1" x14ac:dyDescent="0.2">
      <c r="A1023" s="6">
        <v>35735</v>
      </c>
      <c r="B1023" s="7">
        <v>8.9186176142697082E-3</v>
      </c>
      <c r="C1023" s="7">
        <v>-1.1037527593817931E-3</v>
      </c>
      <c r="D1023" s="7">
        <v>1.6358923242455914E-2</v>
      </c>
      <c r="E1023" s="7">
        <v>1.3334978035015821E-2</v>
      </c>
      <c r="F1023" s="7">
        <v>2.675393857843944E-2</v>
      </c>
      <c r="G1023" s="7">
        <v>4.9097749087393616E-2</v>
      </c>
      <c r="H1023" s="7">
        <v>1.8284993694829721E-2</v>
      </c>
      <c r="I1023" s="8">
        <v>90.5</v>
      </c>
      <c r="J1023" s="8">
        <v>90.5</v>
      </c>
      <c r="K1023" s="41"/>
      <c r="L1023" s="9">
        <v>9.9118942731277748E-3</v>
      </c>
      <c r="M1023" s="9">
        <v>-1.0893246187363426E-3</v>
      </c>
      <c r="N1023" s="9">
        <v>1.6137863325370372E-2</v>
      </c>
      <c r="O1023" s="9">
        <v>1.3153465713705348E-2</v>
      </c>
      <c r="P1023" s="9">
        <v>2.8107324316005045E-2</v>
      </c>
      <c r="Q1023" s="9">
        <v>4.7425482542634123E-2</v>
      </c>
      <c r="R1023" s="20">
        <v>2.1531100478469067E-2</v>
      </c>
      <c r="S1023" s="10">
        <v>91.7</v>
      </c>
      <c r="T1023" s="10">
        <v>91.7</v>
      </c>
      <c r="U1023" s="41"/>
      <c r="V1023" s="98">
        <v>1.4942528735632177E-2</v>
      </c>
      <c r="W1023" s="98">
        <v>2.0028858892277235E-2</v>
      </c>
      <c r="X1023" s="98">
        <v>1.6906292874794948E-2</v>
      </c>
      <c r="Y1023" s="98">
        <v>2.7682930413900575E-2</v>
      </c>
      <c r="Z1023" s="98" t="str">
        <v/>
      </c>
      <c r="AA1023" s="102">
        <v>88.3</v>
      </c>
      <c r="AB1023" s="41"/>
    </row>
    <row r="1024" spans="1:28" ht="12.75" customHeight="1" x14ac:dyDescent="0.2">
      <c r="A1024" s="6">
        <v>35765</v>
      </c>
      <c r="B1024" s="7">
        <v>7.8037904124861335E-3</v>
      </c>
      <c r="C1024" s="7">
        <v>1.1049723756906271E-3</v>
      </c>
      <c r="D1024" s="7">
        <v>1.5591860595650209E-2</v>
      </c>
      <c r="E1024" s="7">
        <v>1.3110937558094893E-2</v>
      </c>
      <c r="F1024" s="7">
        <v>2.6492827386000117E-2</v>
      </c>
      <c r="G1024" s="7">
        <v>4.8738351714019412E-2</v>
      </c>
      <c r="H1024" s="7">
        <v>1.7023959646910614E-2</v>
      </c>
      <c r="I1024" s="8">
        <v>90.4</v>
      </c>
      <c r="J1024" s="8">
        <v>90.6</v>
      </c>
      <c r="K1024" s="41"/>
      <c r="L1024" s="9">
        <v>7.7092511013217013E-3</v>
      </c>
      <c r="M1024" s="9">
        <v>0</v>
      </c>
      <c r="N1024" s="9">
        <v>1.4625242171238506E-2</v>
      </c>
      <c r="O1024" s="9">
        <v>1.2947090255353899E-2</v>
      </c>
      <c r="P1024" s="9">
        <v>2.7882871149620181E-2</v>
      </c>
      <c r="Q1024" s="9">
        <v>4.7311140978571808E-2</v>
      </c>
      <c r="R1024" s="20">
        <v>2.2155688622754521E-2</v>
      </c>
      <c r="S1024" s="10">
        <v>91.5</v>
      </c>
      <c r="T1024" s="10">
        <v>91.7</v>
      </c>
      <c r="U1024" s="41"/>
      <c r="V1024" s="98">
        <v>1.3777267508610747E-2</v>
      </c>
      <c r="W1024" s="98">
        <v>1.8399417046307986E-2</v>
      </c>
      <c r="X1024" s="98">
        <v>1.7407973579161462E-2</v>
      </c>
      <c r="Y1024" s="98">
        <v>2.7530126441278613E-2</v>
      </c>
      <c r="Z1024" s="98" t="str">
        <v/>
      </c>
      <c r="AA1024" s="102">
        <v>88.3</v>
      </c>
      <c r="AB1024" s="41"/>
    </row>
    <row r="1025" spans="1:28" ht="12.75" customHeight="1" x14ac:dyDescent="0.2">
      <c r="A1025" s="6">
        <v>35796</v>
      </c>
      <c r="B1025" s="7">
        <v>1.1123470522803158E-2</v>
      </c>
      <c r="C1025" s="7">
        <v>5.5187637969094094E-3</v>
      </c>
      <c r="D1025" s="7">
        <v>1.6284566629524377E-2</v>
      </c>
      <c r="E1025" s="7">
        <v>1.3512224939821849E-2</v>
      </c>
      <c r="F1025" s="7">
        <v>2.6911720199381817E-2</v>
      </c>
      <c r="G1025" s="7">
        <v>4.8727939499221495E-2</v>
      </c>
      <c r="H1025" s="7">
        <v>1.5713387806411072E-2</v>
      </c>
      <c r="I1025" s="8">
        <v>90.9</v>
      </c>
      <c r="J1025" s="8">
        <v>91.1</v>
      </c>
      <c r="K1025" s="41"/>
      <c r="L1025" s="9">
        <v>1.211453744493407E-2</v>
      </c>
      <c r="M1025" s="9">
        <v>5.4525627044710312E-3</v>
      </c>
      <c r="N1025" s="9">
        <v>1.5329485669295373E-2</v>
      </c>
      <c r="O1025" s="9">
        <v>1.3123693148401561E-2</v>
      </c>
      <c r="P1025" s="9">
        <v>2.8331337329830841E-2</v>
      </c>
      <c r="Q1025" s="9">
        <v>4.7395506530301779E-2</v>
      </c>
      <c r="R1025" s="20">
        <v>2.2089552238805821E-2</v>
      </c>
      <c r="S1025" s="10">
        <v>91.9</v>
      </c>
      <c r="T1025" s="10">
        <v>92.2</v>
      </c>
      <c r="U1025" s="41"/>
      <c r="V1025" s="98">
        <v>1.0262257696693089E-2</v>
      </c>
      <c r="W1025" s="98">
        <v>1.9551453568210198E-2</v>
      </c>
      <c r="X1025" s="98">
        <v>1.7345890821448551E-2</v>
      </c>
      <c r="Y1025" s="98">
        <v>2.8031553890780714E-2</v>
      </c>
      <c r="Z1025" s="98" t="str">
        <v/>
      </c>
      <c r="AA1025" s="102">
        <v>88.6</v>
      </c>
      <c r="AB1025" s="41"/>
    </row>
    <row r="1026" spans="1:28" ht="12.75" customHeight="1" x14ac:dyDescent="0.2">
      <c r="A1026" s="6">
        <v>35827</v>
      </c>
      <c r="B1026" s="7">
        <v>9.9889012208658201E-3</v>
      </c>
      <c r="C1026" s="7">
        <v>0</v>
      </c>
      <c r="D1026" s="7">
        <v>1.5096615810283875E-2</v>
      </c>
      <c r="E1026" s="7">
        <v>1.302105556290245E-2</v>
      </c>
      <c r="F1026" s="7">
        <v>2.6583631304232025E-2</v>
      </c>
      <c r="G1026" s="7">
        <v>4.8339395689094511E-2</v>
      </c>
      <c r="H1026" s="7">
        <v>1.441102756892243E-2</v>
      </c>
      <c r="I1026" s="8">
        <v>91</v>
      </c>
      <c r="J1026" s="8">
        <v>91.1</v>
      </c>
      <c r="K1026" s="41"/>
      <c r="L1026" s="9">
        <v>1.5401540154015292E-2</v>
      </c>
      <c r="M1026" s="9">
        <v>2.1691973969630851E-3</v>
      </c>
      <c r="N1026" s="9">
        <v>1.5644990729657193E-2</v>
      </c>
      <c r="O1026" s="9">
        <v>1.3298947858350063E-2</v>
      </c>
      <c r="P1026" s="9">
        <v>2.7894088266098516E-2</v>
      </c>
      <c r="Q1026" s="9">
        <v>4.7335997637258487E-2</v>
      </c>
      <c r="R1026" s="20">
        <v>2.2578728461081221E-2</v>
      </c>
      <c r="S1026" s="10">
        <v>92.3</v>
      </c>
      <c r="T1026" s="10">
        <v>92.4</v>
      </c>
      <c r="U1026" s="41"/>
      <c r="V1026" s="98">
        <v>0</v>
      </c>
      <c r="W1026" s="98">
        <v>1.5645865082318133E-2</v>
      </c>
      <c r="X1026" s="98">
        <v>1.5483553398029981E-2</v>
      </c>
      <c r="Y1026" s="98">
        <v>2.7216437142098204E-2</v>
      </c>
      <c r="Z1026" s="98" t="str">
        <v/>
      </c>
      <c r="AA1026" s="102">
        <v>87.9</v>
      </c>
      <c r="AB1026" s="41"/>
    </row>
    <row r="1027" spans="1:28" ht="12.75" customHeight="1" x14ac:dyDescent="0.2">
      <c r="A1027" s="6">
        <v>35855</v>
      </c>
      <c r="B1027" s="7">
        <v>9.9778270509975897E-3</v>
      </c>
      <c r="C1027" s="7">
        <v>0</v>
      </c>
      <c r="D1027" s="7">
        <v>1.4691363736412333E-2</v>
      </c>
      <c r="E1027" s="7">
        <v>1.3481338774893104E-2</v>
      </c>
      <c r="F1027" s="7">
        <v>2.6111539815505402E-2</v>
      </c>
      <c r="G1027" s="7">
        <v>4.7954695808433367E-2</v>
      </c>
      <c r="H1027" s="7">
        <v>1.3749999999999929E-2</v>
      </c>
      <c r="I1027" s="8">
        <v>91.1</v>
      </c>
      <c r="J1027" s="8">
        <v>91.1</v>
      </c>
      <c r="K1027" s="41"/>
      <c r="L1027" s="9">
        <v>1.3143483023001057E-2</v>
      </c>
      <c r="M1027" s="9">
        <v>0</v>
      </c>
      <c r="N1027" s="9">
        <v>1.5226992029655273E-2</v>
      </c>
      <c r="O1027" s="9">
        <v>1.3503201860532776E-2</v>
      </c>
      <c r="P1027" s="9">
        <v>2.7386141444411871E-2</v>
      </c>
      <c r="Q1027" s="9">
        <v>4.7021906385269707E-2</v>
      </c>
      <c r="R1027" s="20">
        <v>2.130177514792897E-2</v>
      </c>
      <c r="S1027" s="10">
        <v>92.5</v>
      </c>
      <c r="T1027" s="10">
        <v>92.4</v>
      </c>
      <c r="U1027" s="41"/>
      <c r="V1027" s="98">
        <v>3.4052213393871433E-3</v>
      </c>
      <c r="W1027" s="98">
        <v>1.6760711602099576E-2</v>
      </c>
      <c r="X1027" s="98">
        <v>1.9152662170170309E-2</v>
      </c>
      <c r="Y1027" s="98">
        <v>2.7037638212499715E-2</v>
      </c>
      <c r="Z1027" s="98" t="str">
        <v/>
      </c>
      <c r="AA1027" s="102">
        <v>88.4</v>
      </c>
      <c r="AB1027" s="41"/>
    </row>
    <row r="1028" spans="1:28" ht="12.75" customHeight="1" x14ac:dyDescent="0.2">
      <c r="A1028" s="6">
        <v>35886</v>
      </c>
      <c r="B1028" s="7">
        <v>8.8691796008868451E-3</v>
      </c>
      <c r="C1028" s="7">
        <v>-1.097694840834218E-3</v>
      </c>
      <c r="D1028" s="7">
        <v>1.3159403820177218E-2</v>
      </c>
      <c r="E1028" s="7">
        <v>1.3258742368882581E-2</v>
      </c>
      <c r="F1028" s="7">
        <v>2.5707825988065425E-2</v>
      </c>
      <c r="G1028" s="7">
        <v>4.7750600185388015E-2</v>
      </c>
      <c r="H1028" s="7">
        <v>1.4357053682896526E-2</v>
      </c>
      <c r="I1028" s="8">
        <v>91</v>
      </c>
      <c r="J1028" s="8">
        <v>91</v>
      </c>
      <c r="K1028" s="41"/>
      <c r="L1028" s="9">
        <v>1.2035010940919078E-2</v>
      </c>
      <c r="M1028" s="9">
        <v>1.0822510822510178E-3</v>
      </c>
      <c r="N1028" s="9">
        <v>1.5226992029655273E-2</v>
      </c>
      <c r="O1028" s="9">
        <v>1.3503201860532776E-2</v>
      </c>
      <c r="P1028" s="9">
        <v>2.7095549782799822E-2</v>
      </c>
      <c r="Q1028" s="9">
        <v>4.7163981498555829E-2</v>
      </c>
      <c r="R1028" s="20">
        <v>2.1251475796930208E-2</v>
      </c>
      <c r="S1028" s="10">
        <v>92.5</v>
      </c>
      <c r="T1028" s="10">
        <v>92.5</v>
      </c>
      <c r="U1028" s="41"/>
      <c r="V1028" s="98">
        <v>1.1389521640091216E-2</v>
      </c>
      <c r="W1028" s="98">
        <v>1.7486050166039213E-2</v>
      </c>
      <c r="X1028" s="98">
        <v>1.9061327969467579E-2</v>
      </c>
      <c r="Y1028" s="98">
        <v>2.6896291318482479E-2</v>
      </c>
      <c r="Z1028" s="98" t="str">
        <v/>
      </c>
      <c r="AA1028" s="102">
        <v>88.8</v>
      </c>
      <c r="AB1028" s="41"/>
    </row>
    <row r="1029" spans="1:28" ht="12.75" customHeight="1" x14ac:dyDescent="0.2">
      <c r="A1029" s="6">
        <v>35916</v>
      </c>
      <c r="B1029" s="7">
        <v>1.1074197120708673E-2</v>
      </c>
      <c r="C1029" s="7">
        <v>1.098901098901095E-3</v>
      </c>
      <c r="D1029" s="7">
        <v>1.3499941721397679E-2</v>
      </c>
      <c r="E1029" s="7">
        <v>1.345059353673661E-2</v>
      </c>
      <c r="F1029" s="7">
        <v>2.5465946300488707E-2</v>
      </c>
      <c r="G1029" s="7">
        <v>4.7196561736976506E-2</v>
      </c>
      <c r="H1029" s="7">
        <v>1.6864459712679691E-2</v>
      </c>
      <c r="I1029" s="8">
        <v>91.3</v>
      </c>
      <c r="J1029" s="8">
        <v>91.1</v>
      </c>
      <c r="K1029" s="41"/>
      <c r="L1029" s="9">
        <v>1.4223194748358869E-2</v>
      </c>
      <c r="M1029" s="9">
        <v>1.08108108108107E-3</v>
      </c>
      <c r="N1029" s="9">
        <v>1.5193131419166672E-2</v>
      </c>
      <c r="O1029" s="9">
        <v>1.4175694961439556E-2</v>
      </c>
      <c r="P1029" s="9">
        <v>2.6738799821198311E-2</v>
      </c>
      <c r="Q1029" s="9">
        <v>4.6993295146523062E-2</v>
      </c>
      <c r="R1029" s="20">
        <v>2.2445363260484186E-2</v>
      </c>
      <c r="S1029" s="10">
        <v>92.7</v>
      </c>
      <c r="T1029" s="10">
        <v>92.6</v>
      </c>
      <c r="U1029" s="41"/>
      <c r="V1029" s="98">
        <v>1.2514220705347023E-2</v>
      </c>
      <c r="W1029" s="98">
        <v>1.7445368623867807E-2</v>
      </c>
      <c r="X1029" s="98">
        <v>1.9015986983415889E-2</v>
      </c>
      <c r="Y1029" s="98">
        <v>2.6976635545258087E-2</v>
      </c>
      <c r="Z1029" s="98" t="str">
        <v/>
      </c>
      <c r="AA1029" s="102">
        <v>89</v>
      </c>
      <c r="AB1029" s="41"/>
    </row>
    <row r="1030" spans="1:28" ht="12.75" customHeight="1" x14ac:dyDescent="0.2">
      <c r="A1030" s="6">
        <v>35947</v>
      </c>
      <c r="B1030" s="7">
        <v>9.944751381215422E-3</v>
      </c>
      <c r="C1030" s="7">
        <v>1.097694840834329E-3</v>
      </c>
      <c r="D1030" s="7">
        <v>1.3869832243917024E-2</v>
      </c>
      <c r="E1030" s="7">
        <v>1.3672500848036062E-2</v>
      </c>
      <c r="F1030" s="7">
        <v>2.5289760698188113E-2</v>
      </c>
      <c r="G1030" s="7">
        <v>4.6822998688134998E-2</v>
      </c>
      <c r="H1030" s="7">
        <v>1.6843418590143378E-2</v>
      </c>
      <c r="I1030" s="8">
        <v>91.4</v>
      </c>
      <c r="J1030" s="8">
        <v>91.2</v>
      </c>
      <c r="K1030" s="41"/>
      <c r="L1030" s="9">
        <v>9.8146128680478562E-3</v>
      </c>
      <c r="M1030" s="9">
        <v>0</v>
      </c>
      <c r="N1030" s="9">
        <v>1.4827954002257338E-2</v>
      </c>
      <c r="O1030" s="9">
        <v>1.395679235201408E-2</v>
      </c>
      <c r="P1030" s="9">
        <v>2.6627986708199103E-2</v>
      </c>
      <c r="Q1030" s="9">
        <v>4.679551648991942E-2</v>
      </c>
      <c r="R1030" s="20">
        <v>2.2458628841607542E-2</v>
      </c>
      <c r="S1030" s="10">
        <v>92.6</v>
      </c>
      <c r="T1030" s="10">
        <v>92.6</v>
      </c>
      <c r="U1030" s="41"/>
      <c r="V1030" s="98">
        <v>1.5855039637599155E-2</v>
      </c>
      <c r="W1030" s="98">
        <v>2.0911954971811308E-2</v>
      </c>
      <c r="X1030" s="98">
        <v>1.9859579336692912E-2</v>
      </c>
      <c r="Y1030" s="98">
        <v>2.79323480637379E-2</v>
      </c>
      <c r="Z1030" s="98" t="str">
        <v/>
      </c>
      <c r="AA1030" s="102">
        <v>89.7</v>
      </c>
      <c r="AB1030" s="41"/>
    </row>
    <row r="1031" spans="1:28" ht="12.75" customHeight="1" x14ac:dyDescent="0.2">
      <c r="A1031" s="6">
        <v>35977</v>
      </c>
      <c r="B1031" s="7">
        <v>9.944751381215422E-3</v>
      </c>
      <c r="C1031" s="7">
        <v>0</v>
      </c>
      <c r="D1031" s="7">
        <v>1.3100291278614229E-2</v>
      </c>
      <c r="E1031" s="7">
        <v>1.3198378797301125E-2</v>
      </c>
      <c r="F1031" s="7">
        <v>2.4715528038025569E-2</v>
      </c>
      <c r="G1031" s="7">
        <v>4.6113036657635664E-2</v>
      </c>
      <c r="H1031" s="7">
        <v>1.6822429906542036E-2</v>
      </c>
      <c r="I1031" s="8">
        <v>91.4</v>
      </c>
      <c r="J1031" s="8">
        <v>91.2</v>
      </c>
      <c r="K1031" s="41"/>
      <c r="L1031" s="9">
        <v>1.3100436681222849E-2</v>
      </c>
      <c r="M1031" s="9">
        <v>1.0799136069115089E-3</v>
      </c>
      <c r="N1031" s="9">
        <v>1.4414398891347435E-2</v>
      </c>
      <c r="O1031" s="9">
        <v>1.3691432035914275E-2</v>
      </c>
      <c r="P1031" s="9">
        <v>2.6131174758976305E-2</v>
      </c>
      <c r="Q1031" s="9">
        <v>4.6486954270688052E-2</v>
      </c>
      <c r="R1031" s="20">
        <v>2.2418879056047336E-2</v>
      </c>
      <c r="S1031" s="10">
        <v>92.8</v>
      </c>
      <c r="T1031" s="10">
        <v>92.7</v>
      </c>
      <c r="U1031" s="41"/>
      <c r="V1031" s="98">
        <v>1.5855039637599155E-2</v>
      </c>
      <c r="W1031" s="98">
        <v>1.8901489046200481E-2</v>
      </c>
      <c r="X1031" s="98">
        <v>1.8858979342866178E-2</v>
      </c>
      <c r="Y1031" s="98">
        <v>2.7480608232385073E-2</v>
      </c>
      <c r="Z1031" s="98" t="str">
        <v/>
      </c>
      <c r="AA1031" s="102">
        <v>89.7</v>
      </c>
      <c r="AB1031" s="41"/>
    </row>
    <row r="1032" spans="1:28" ht="12.75" customHeight="1" x14ac:dyDescent="0.2">
      <c r="A1032" s="6">
        <v>36008</v>
      </c>
      <c r="B1032" s="7">
        <v>8.8300220750552327E-3</v>
      </c>
      <c r="C1032" s="7">
        <v>1.0964912280702066E-3</v>
      </c>
      <c r="D1032" s="7">
        <v>1.3869832243917024E-2</v>
      </c>
      <c r="E1032" s="7">
        <v>1.2961815993360881E-2</v>
      </c>
      <c r="F1032" s="7">
        <v>2.457252117281028E-2</v>
      </c>
      <c r="G1032" s="7">
        <v>4.5972250214369126E-2</v>
      </c>
      <c r="H1032" s="7">
        <v>1.6169154228855787E-2</v>
      </c>
      <c r="I1032" s="8">
        <v>91.4</v>
      </c>
      <c r="J1032" s="8">
        <v>91.3</v>
      </c>
      <c r="K1032" s="41"/>
      <c r="L1032" s="9">
        <v>1.4176663031624903E-2</v>
      </c>
      <c r="M1032" s="9">
        <v>2.1574973031284195E-3</v>
      </c>
      <c r="N1032" s="9">
        <v>1.4382499916249403E-2</v>
      </c>
      <c r="O1032" s="9">
        <v>1.3660759185851301E-2</v>
      </c>
      <c r="P1032" s="9">
        <v>2.5923658862717858E-2</v>
      </c>
      <c r="Q1032" s="9">
        <v>4.6459883301245952E-2</v>
      </c>
      <c r="R1032" s="20">
        <v>2.4764150943396235E-2</v>
      </c>
      <c r="S1032" s="10">
        <v>93</v>
      </c>
      <c r="T1032" s="10">
        <v>92.9</v>
      </c>
      <c r="U1032" s="41"/>
      <c r="V1032" s="98">
        <v>1.5855039637599155E-2</v>
      </c>
      <c r="W1032" s="98">
        <v>1.9302315794487823E-2</v>
      </c>
      <c r="X1032" s="98">
        <v>1.8858979342866178E-2</v>
      </c>
      <c r="Y1032" s="98">
        <v>2.763094560742263E-2</v>
      </c>
      <c r="Z1032" s="98" t="str">
        <v/>
      </c>
      <c r="AA1032" s="102">
        <v>89.7</v>
      </c>
      <c r="AB1032" s="41"/>
    </row>
    <row r="1033" spans="1:28" ht="12.75" customHeight="1" x14ac:dyDescent="0.2">
      <c r="A1033" s="6">
        <v>36039</v>
      </c>
      <c r="B1033" s="7">
        <v>6.6225165562914245E-3</v>
      </c>
      <c r="C1033" s="7">
        <v>-2.1905805038335835E-3</v>
      </c>
      <c r="D1033" s="7">
        <v>1.2744999436754112E-2</v>
      </c>
      <c r="E1033" s="7">
        <v>1.2518118137567757E-2</v>
      </c>
      <c r="F1033" s="7">
        <v>2.4205348444025221E-2</v>
      </c>
      <c r="G1033" s="7">
        <v>4.5998463145350943E-2</v>
      </c>
      <c r="H1033" s="7">
        <v>1.4888337468982771E-2</v>
      </c>
      <c r="I1033" s="8">
        <v>91.2</v>
      </c>
      <c r="J1033" s="8">
        <v>91.1</v>
      </c>
      <c r="K1033" s="41"/>
      <c r="L1033" s="9">
        <v>1.3071895424836555E-2</v>
      </c>
      <c r="M1033" s="9">
        <v>0</v>
      </c>
      <c r="N1033" s="9">
        <v>1.3624649428748636E-2</v>
      </c>
      <c r="O1033" s="9">
        <v>1.2962324375108247E-2</v>
      </c>
      <c r="P1033" s="9">
        <v>2.5781278206012059E-2</v>
      </c>
      <c r="Q1033" s="9">
        <v>4.6181605852997798E-2</v>
      </c>
      <c r="R1033" s="20">
        <v>2.4705882352941133E-2</v>
      </c>
      <c r="S1033" s="10">
        <v>93</v>
      </c>
      <c r="T1033" s="10">
        <v>92.9</v>
      </c>
      <c r="U1033" s="41"/>
      <c r="V1033" s="98">
        <v>1.1312217194570096E-2</v>
      </c>
      <c r="W1033" s="98">
        <v>1.7364570897212994E-2</v>
      </c>
      <c r="X1033" s="98">
        <v>1.7927490020855918E-2</v>
      </c>
      <c r="Y1033" s="98">
        <v>2.7136450952391256E-2</v>
      </c>
      <c r="Z1033" s="98">
        <v>4.4815793843785867E-2</v>
      </c>
      <c r="AA1033" s="102">
        <v>89.4</v>
      </c>
      <c r="AB1033" s="41"/>
    </row>
    <row r="1034" spans="1:28" ht="12.75" customHeight="1" x14ac:dyDescent="0.2">
      <c r="A1034" s="6">
        <v>36069</v>
      </c>
      <c r="B1034" s="7">
        <v>1.1037527593819041E-2</v>
      </c>
      <c r="C1034" s="7">
        <v>5.4884742041712009E-3</v>
      </c>
      <c r="D1034" s="7">
        <v>1.4608804686472521E-2</v>
      </c>
      <c r="E1034" s="7">
        <v>1.2932397949752206E-2</v>
      </c>
      <c r="F1034" s="7">
        <v>2.4084581756881551E-2</v>
      </c>
      <c r="G1034" s="7">
        <v>4.5527310047927871E-2</v>
      </c>
      <c r="H1034" s="7">
        <v>1.4851485148514865E-2</v>
      </c>
      <c r="I1034" s="8">
        <v>91.6</v>
      </c>
      <c r="J1034" s="8">
        <v>91.6</v>
      </c>
      <c r="K1034" s="41"/>
      <c r="L1034" s="9">
        <v>1.4145810663764857E-2</v>
      </c>
      <c r="M1034" s="9">
        <v>1.0764262648008671E-3</v>
      </c>
      <c r="N1034" s="9">
        <v>1.4729655107425854E-2</v>
      </c>
      <c r="O1034" s="9">
        <v>1.3397632797296444E-2</v>
      </c>
      <c r="P1034" s="9">
        <v>2.529285090758715E-2</v>
      </c>
      <c r="Q1034" s="9">
        <v>4.56049425378664E-2</v>
      </c>
      <c r="R1034" s="20">
        <v>2.2833723653395754E-2</v>
      </c>
      <c r="S1034" s="10">
        <v>93.2</v>
      </c>
      <c r="T1034" s="10">
        <v>93</v>
      </c>
      <c r="U1034" s="41"/>
      <c r="V1034" s="98">
        <v>1.2443438914027105E-2</v>
      </c>
      <c r="W1034" s="98">
        <v>1.774376011268064E-2</v>
      </c>
      <c r="X1034" s="98">
        <v>1.8404232908870721E-2</v>
      </c>
      <c r="Y1034" s="98">
        <v>2.7251285382137391E-2</v>
      </c>
      <c r="Z1034" s="98">
        <v>4.4315585501053967E-2</v>
      </c>
      <c r="AA1034" s="102">
        <v>89.5</v>
      </c>
      <c r="AB1034" s="41"/>
    </row>
    <row r="1035" spans="1:28" ht="12.75" customHeight="1" x14ac:dyDescent="0.2">
      <c r="A1035" s="6">
        <v>36100</v>
      </c>
      <c r="B1035" s="7">
        <v>1.2154696132596676E-2</v>
      </c>
      <c r="C1035" s="7">
        <v>0</v>
      </c>
      <c r="D1035" s="7">
        <v>1.3454527461634447E-2</v>
      </c>
      <c r="E1035" s="7">
        <v>1.1991665053425082E-2</v>
      </c>
      <c r="F1035" s="7">
        <v>2.3942849732302429E-2</v>
      </c>
      <c r="G1035" s="7">
        <v>4.525001797640793E-2</v>
      </c>
      <c r="H1035" s="7">
        <v>1.5479876160990669E-2</v>
      </c>
      <c r="I1035" s="8">
        <v>91.6</v>
      </c>
      <c r="J1035" s="8">
        <v>91.6</v>
      </c>
      <c r="K1035" s="41"/>
      <c r="L1035" s="9">
        <v>1.4176663031624903E-2</v>
      </c>
      <c r="M1035" s="9">
        <v>0</v>
      </c>
      <c r="N1035" s="9">
        <v>1.2869058653449006E-2</v>
      </c>
      <c r="O1035" s="9">
        <v>1.1574065628398911E-2</v>
      </c>
      <c r="P1035" s="9">
        <v>2.4509544802471028E-2</v>
      </c>
      <c r="Q1035" s="9">
        <v>4.5083788508048617E-2</v>
      </c>
      <c r="R1035" s="20">
        <v>2.3419203747072626E-2</v>
      </c>
      <c r="S1035" s="10">
        <v>93</v>
      </c>
      <c r="T1035" s="10">
        <v>93</v>
      </c>
      <c r="U1035" s="41"/>
      <c r="V1035" s="98">
        <v>1.3590033975084959E-2</v>
      </c>
      <c r="W1035" s="98">
        <v>1.6150420896408058E-2</v>
      </c>
      <c r="X1035" s="98">
        <v>1.740993837592697E-2</v>
      </c>
      <c r="Y1035" s="98">
        <v>2.7251285382137391E-2</v>
      </c>
      <c r="Z1035" s="98">
        <v>4.3900705914131866E-2</v>
      </c>
      <c r="AA1035" s="102">
        <v>89.5</v>
      </c>
      <c r="AB1035" s="41"/>
    </row>
    <row r="1036" spans="1:28" ht="12.75" customHeight="1" x14ac:dyDescent="0.2">
      <c r="A1036" s="6">
        <v>36130</v>
      </c>
      <c r="B1036" s="7">
        <v>9.9557522123892017E-3</v>
      </c>
      <c r="C1036" s="7">
        <v>0</v>
      </c>
      <c r="D1036" s="7">
        <v>1.3115019564466257E-2</v>
      </c>
      <c r="E1036" s="7">
        <v>1.1797321119116688E-2</v>
      </c>
      <c r="F1036" s="7">
        <v>2.3607002000819222E-2</v>
      </c>
      <c r="G1036" s="7">
        <v>4.4940539476717944E-2</v>
      </c>
      <c r="H1036" s="7">
        <v>1.6119032858028515E-2</v>
      </c>
      <c r="I1036" s="8">
        <v>91.3</v>
      </c>
      <c r="J1036" s="8">
        <v>91.6</v>
      </c>
      <c r="K1036" s="41"/>
      <c r="L1036" s="9">
        <v>1.4207650273224015E-2</v>
      </c>
      <c r="M1036" s="9">
        <v>0</v>
      </c>
      <c r="N1036" s="9">
        <v>1.3275885702535017E-2</v>
      </c>
      <c r="O1036" s="9">
        <v>1.1599891309947541E-2</v>
      </c>
      <c r="P1036" s="9">
        <v>2.4148798712813724E-2</v>
      </c>
      <c r="Q1036" s="9">
        <v>4.4835773128893308E-2</v>
      </c>
      <c r="R1036" s="20">
        <v>2.4018746338605901E-2</v>
      </c>
      <c r="S1036" s="10">
        <v>92.8</v>
      </c>
      <c r="T1036" s="10">
        <v>93</v>
      </c>
      <c r="U1036" s="41"/>
      <c r="V1036" s="98">
        <v>1.5855039637599155E-2</v>
      </c>
      <c r="W1036" s="98">
        <v>1.8101723027584171E-2</v>
      </c>
      <c r="X1036" s="98">
        <v>1.7864240829154721E-2</v>
      </c>
      <c r="Y1036" s="98">
        <v>2.7781525302290611E-2</v>
      </c>
      <c r="Z1036" s="98">
        <v>4.3879676545069302E-2</v>
      </c>
      <c r="AA1036" s="102">
        <v>89.7</v>
      </c>
      <c r="AB1036" s="41"/>
    </row>
    <row r="1037" spans="1:28" ht="12.75" customHeight="1" x14ac:dyDescent="0.2">
      <c r="A1037" s="6">
        <v>36161</v>
      </c>
      <c r="B1037" s="7">
        <v>6.6006600660064585E-3</v>
      </c>
      <c r="C1037" s="7">
        <v>2.1834061135370675E-3</v>
      </c>
      <c r="D1037" s="7">
        <v>1.3085596039350778E-2</v>
      </c>
      <c r="E1037" s="7">
        <v>1.2240217905623574E-2</v>
      </c>
      <c r="F1037" s="7">
        <v>2.3266292708957748E-2</v>
      </c>
      <c r="G1037" s="7">
        <v>4.4779892983432212E-2</v>
      </c>
      <c r="H1037" s="7">
        <v>1.6707920792079278E-2</v>
      </c>
      <c r="I1037" s="8">
        <v>91.5</v>
      </c>
      <c r="J1037" s="8">
        <v>91.8</v>
      </c>
      <c r="K1037" s="41"/>
      <c r="L1037" s="9">
        <v>9.7932535364526618E-3</v>
      </c>
      <c r="M1037" s="9">
        <v>2.1505376344086446E-3</v>
      </c>
      <c r="N1037" s="9">
        <v>1.2897515284345129E-2</v>
      </c>
      <c r="O1037" s="9">
        <v>1.1831008512804164E-2</v>
      </c>
      <c r="P1037" s="9">
        <v>2.3869014686212608E-2</v>
      </c>
      <c r="Q1037" s="9">
        <v>4.470061546063131E-2</v>
      </c>
      <c r="R1037" s="20">
        <v>2.3948598130841159E-2</v>
      </c>
      <c r="S1037" s="10">
        <v>92.8</v>
      </c>
      <c r="T1037" s="10">
        <v>93.2</v>
      </c>
      <c r="U1037" s="41"/>
      <c r="V1037" s="98">
        <v>1.4672686230248422E-2</v>
      </c>
      <c r="W1037" s="98">
        <v>1.8458594010744012E-2</v>
      </c>
      <c r="X1037" s="98">
        <v>1.8317733653762325E-2</v>
      </c>
      <c r="Y1037" s="98">
        <v>2.7409453791523264E-2</v>
      </c>
      <c r="Z1037" s="98">
        <v>4.3721948667104771E-2</v>
      </c>
      <c r="AA1037" s="102">
        <v>89.9</v>
      </c>
      <c r="AB1037" s="41"/>
    </row>
    <row r="1038" spans="1:28" ht="12.75" customHeight="1" x14ac:dyDescent="0.2">
      <c r="A1038" s="6">
        <v>36192</v>
      </c>
      <c r="B1038" s="7">
        <v>6.59340659340657E-3</v>
      </c>
      <c r="C1038" s="7">
        <v>0</v>
      </c>
      <c r="D1038" s="7">
        <v>1.3070933735565893E-2</v>
      </c>
      <c r="E1038" s="7">
        <v>1.4115733418378795E-2</v>
      </c>
      <c r="F1038" s="7">
        <v>2.2676883397394709E-2</v>
      </c>
      <c r="G1038" s="7">
        <v>4.4156048214434751E-2</v>
      </c>
      <c r="H1038" s="7">
        <v>1.6059295861643008E-2</v>
      </c>
      <c r="I1038" s="8">
        <v>91.6</v>
      </c>
      <c r="J1038" s="8">
        <v>91.8</v>
      </c>
      <c r="K1038" s="41"/>
      <c r="L1038" s="9">
        <v>8.6673889490791467E-3</v>
      </c>
      <c r="M1038" s="9">
        <v>1.0729613733904131E-3</v>
      </c>
      <c r="N1038" s="9">
        <v>1.323196411576455E-2</v>
      </c>
      <c r="O1038" s="9">
        <v>1.4580142029658738E-2</v>
      </c>
      <c r="P1038" s="9">
        <v>2.3503499504423653E-2</v>
      </c>
      <c r="Q1038" s="9">
        <v>4.4599957863834527E-2</v>
      </c>
      <c r="R1038" s="20">
        <v>2.0918070889017981E-2</v>
      </c>
      <c r="S1038" s="10">
        <v>93.1</v>
      </c>
      <c r="T1038" s="10">
        <v>93.3</v>
      </c>
      <c r="U1038" s="41"/>
      <c r="V1038" s="98">
        <v>2.2753128555176305E-2</v>
      </c>
      <c r="W1038" s="98">
        <v>1.8059980038908297E-2</v>
      </c>
      <c r="X1038" s="98">
        <v>1.8565982765092581E-2</v>
      </c>
      <c r="Y1038" s="98">
        <v>2.6812294641230361E-2</v>
      </c>
      <c r="Z1038" s="98">
        <v>4.3043536827385376E-2</v>
      </c>
      <c r="AA1038" s="102">
        <v>89.9</v>
      </c>
      <c r="AB1038" s="41"/>
    </row>
    <row r="1039" spans="1:28" ht="12.75" customHeight="1" x14ac:dyDescent="0.2">
      <c r="A1039" s="6">
        <v>36220</v>
      </c>
      <c r="B1039" s="7">
        <v>9.8792535675082949E-3</v>
      </c>
      <c r="C1039" s="7">
        <v>2.1786492374729072E-3</v>
      </c>
      <c r="D1039" s="7">
        <v>1.3012611670365715E-2</v>
      </c>
      <c r="E1039" s="7">
        <v>1.499988099851679E-2</v>
      </c>
      <c r="F1039" s="7">
        <v>2.2565182563572872E-2</v>
      </c>
      <c r="G1039" s="7">
        <v>4.3845350252700754E-2</v>
      </c>
      <c r="H1039" s="7">
        <v>1.7262638717632672E-2</v>
      </c>
      <c r="I1039" s="8">
        <v>92</v>
      </c>
      <c r="J1039" s="8">
        <v>92</v>
      </c>
      <c r="K1039" s="41"/>
      <c r="L1039" s="9">
        <v>1.08108108108107E-2</v>
      </c>
      <c r="M1039" s="9">
        <v>2.1436227224009841E-3</v>
      </c>
      <c r="N1039" s="9">
        <v>1.3926302360652176E-2</v>
      </c>
      <c r="O1039" s="9">
        <v>1.5450467257666967E-2</v>
      </c>
      <c r="P1039" s="9">
        <v>2.3251240248020277E-2</v>
      </c>
      <c r="Q1039" s="9">
        <v>4.4422639319909862E-2</v>
      </c>
      <c r="R1039" s="20">
        <v>2.0857473928157511E-2</v>
      </c>
      <c r="S1039" s="10">
        <v>93.5</v>
      </c>
      <c r="T1039" s="10">
        <v>93.5</v>
      </c>
      <c r="U1039" s="41"/>
      <c r="V1039" s="98">
        <v>1.9230769230769162E-2</v>
      </c>
      <c r="W1039" s="98">
        <v>1.6433962126298773E-2</v>
      </c>
      <c r="X1039" s="98">
        <v>1.9516590630526576E-2</v>
      </c>
      <c r="Y1039" s="98">
        <v>2.61516673251867E-2</v>
      </c>
      <c r="Z1039" s="98">
        <v>4.2623241407469648E-2</v>
      </c>
      <c r="AA1039" s="102">
        <v>90.1</v>
      </c>
      <c r="AB1039" s="41"/>
    </row>
    <row r="1040" spans="1:28" ht="12.75" customHeight="1" x14ac:dyDescent="0.2">
      <c r="A1040" s="6">
        <v>36251</v>
      </c>
      <c r="B1040" s="7">
        <v>1.6483516483516425E-2</v>
      </c>
      <c r="C1040" s="7">
        <v>5.4347826086955653E-3</v>
      </c>
      <c r="D1040" s="7">
        <v>1.4081136663164573E-2</v>
      </c>
      <c r="E1040" s="7">
        <v>1.6100751137034797E-2</v>
      </c>
      <c r="F1040" s="7">
        <v>2.2841963129426102E-2</v>
      </c>
      <c r="G1040" s="7">
        <v>4.3728299722906261E-2</v>
      </c>
      <c r="H1040" s="7">
        <v>2.2769230769230653E-2</v>
      </c>
      <c r="I1040" s="8">
        <v>92.5</v>
      </c>
      <c r="J1040" s="8">
        <v>92.5</v>
      </c>
      <c r="K1040" s="41"/>
      <c r="L1040" s="9">
        <v>1.4054054054054133E-2</v>
      </c>
      <c r="M1040" s="9">
        <v>3.2085561497325887E-3</v>
      </c>
      <c r="N1040" s="9">
        <v>1.4632651115217943E-2</v>
      </c>
      <c r="O1040" s="9">
        <v>1.6101258520961448E-2</v>
      </c>
      <c r="P1040" s="9">
        <v>2.3303964222856299E-2</v>
      </c>
      <c r="Q1040" s="9">
        <v>4.4191821033695788E-2</v>
      </c>
      <c r="R1040" s="20">
        <v>2.19653179190753E-2</v>
      </c>
      <c r="S1040" s="10">
        <v>93.8</v>
      </c>
      <c r="T1040" s="10">
        <v>93.8</v>
      </c>
      <c r="U1040" s="41"/>
      <c r="V1040" s="98">
        <v>1.6891891891891886E-2</v>
      </c>
      <c r="W1040" s="98">
        <v>1.5609672013848552E-2</v>
      </c>
      <c r="X1040" s="98">
        <v>1.9222303353957582E-2</v>
      </c>
      <c r="Y1040" s="98">
        <v>2.6231868868941799E-2</v>
      </c>
      <c r="Z1040" s="98">
        <v>4.2340413300600233E-2</v>
      </c>
      <c r="AA1040" s="102">
        <v>90.3</v>
      </c>
      <c r="AB1040" s="41"/>
    </row>
    <row r="1041" spans="1:28" ht="12.75" customHeight="1" x14ac:dyDescent="0.2">
      <c r="A1041" s="6">
        <v>36281</v>
      </c>
      <c r="B1041" s="7">
        <v>1.533406352683464E-2</v>
      </c>
      <c r="C1041" s="7">
        <v>1.08108108108107E-3</v>
      </c>
      <c r="D1041" s="7">
        <v>1.3669958641794322E-2</v>
      </c>
      <c r="E1041" s="7">
        <v>1.7016567757409673E-2</v>
      </c>
      <c r="F1041" s="7">
        <v>2.1960454224421833E-2</v>
      </c>
      <c r="G1041" s="7">
        <v>4.3312621661161232E-2</v>
      </c>
      <c r="H1041" s="7">
        <v>2.0884520884520752E-2</v>
      </c>
      <c r="I1041" s="8">
        <v>92.7</v>
      </c>
      <c r="J1041" s="8">
        <v>92.6</v>
      </c>
      <c r="K1041" s="41"/>
      <c r="L1041" s="9">
        <v>1.4023732470334282E-2</v>
      </c>
      <c r="M1041" s="9">
        <v>1.0660980810235365E-3</v>
      </c>
      <c r="N1041" s="9">
        <v>1.4600599793947788E-2</v>
      </c>
      <c r="O1041" s="9">
        <v>1.7239958710175252E-2</v>
      </c>
      <c r="P1041" s="9">
        <v>2.2701261521847149E-2</v>
      </c>
      <c r="Q1041" s="9">
        <v>4.3777060337499618E-2</v>
      </c>
      <c r="R1041" s="20">
        <v>2.0219526285384148E-2</v>
      </c>
      <c r="S1041" s="10">
        <v>94</v>
      </c>
      <c r="T1041" s="10">
        <v>93.9</v>
      </c>
      <c r="U1041" s="41"/>
      <c r="V1041" s="98">
        <v>2.2471910112359605E-2</v>
      </c>
      <c r="W1041" s="98">
        <v>1.7440958122328487E-2</v>
      </c>
      <c r="X1041" s="98">
        <v>2.0549125626841969E-2</v>
      </c>
      <c r="Y1041" s="98">
        <v>2.5562654663246587E-2</v>
      </c>
      <c r="Z1041" s="98">
        <v>4.2347536403345654E-2</v>
      </c>
      <c r="AA1041" s="102">
        <v>91</v>
      </c>
      <c r="AB1041" s="41"/>
    </row>
    <row r="1042" spans="1:28" ht="12.75" customHeight="1" x14ac:dyDescent="0.2">
      <c r="A1042" s="6">
        <v>36312</v>
      </c>
      <c r="B1042" s="7">
        <v>1.6411378555798661E-2</v>
      </c>
      <c r="C1042" s="7">
        <v>0</v>
      </c>
      <c r="D1042" s="7">
        <v>1.4398431733801065E-2</v>
      </c>
      <c r="E1042" s="7">
        <v>1.6978024839008787E-2</v>
      </c>
      <c r="F1042" s="7">
        <v>2.1770570146937507E-2</v>
      </c>
      <c r="G1042" s="7">
        <v>4.3162918973731035E-2</v>
      </c>
      <c r="H1042" s="7">
        <v>1.9631901840490684E-2</v>
      </c>
      <c r="I1042" s="8">
        <v>92.9</v>
      </c>
      <c r="J1042" s="8">
        <v>92.6</v>
      </c>
      <c r="K1042" s="41"/>
      <c r="L1042" s="9">
        <v>1.6198704103671746E-2</v>
      </c>
      <c r="M1042" s="9">
        <v>1.0649627263044081E-3</v>
      </c>
      <c r="N1042" s="9">
        <v>1.5713197886111363E-2</v>
      </c>
      <c r="O1042" s="9">
        <v>1.7220669297387969E-2</v>
      </c>
      <c r="P1042" s="9">
        <v>2.2266825117136069E-2</v>
      </c>
      <c r="Q1042" s="9">
        <v>4.3441675211320474E-2</v>
      </c>
      <c r="R1042" s="20">
        <v>2.0809248554913173E-2</v>
      </c>
      <c r="S1042" s="10">
        <v>94.1</v>
      </c>
      <c r="T1042" s="10">
        <v>94</v>
      </c>
      <c r="U1042" s="41"/>
      <c r="V1042" s="98">
        <v>1.6722408026755842E-2</v>
      </c>
      <c r="W1042" s="98">
        <v>1.8972642489233582E-2</v>
      </c>
      <c r="X1042" s="98">
        <v>2.0501213135617258E-2</v>
      </c>
      <c r="Y1042" s="98">
        <v>2.5065187230538744E-2</v>
      </c>
      <c r="Z1042" s="98">
        <v>4.2200067916263961E-2</v>
      </c>
      <c r="AA1042" s="102">
        <v>91.2</v>
      </c>
      <c r="AB1042" s="41"/>
    </row>
    <row r="1043" spans="1:28" ht="12.75" customHeight="1" x14ac:dyDescent="0.2">
      <c r="A1043" s="6">
        <v>36342</v>
      </c>
      <c r="B1043" s="7">
        <v>1.8599562363238453E-2</v>
      </c>
      <c r="C1043" s="7">
        <v>2.1598272138230179E-3</v>
      </c>
      <c r="D1043" s="7">
        <v>1.5125860044571837E-2</v>
      </c>
      <c r="E1043" s="7">
        <v>1.670221990269849E-2</v>
      </c>
      <c r="F1043" s="7">
        <v>2.1310586161281675E-2</v>
      </c>
      <c r="G1043" s="7">
        <v>4.2884424705028401E-2</v>
      </c>
      <c r="H1043" s="7">
        <v>2.1446078431372584E-2</v>
      </c>
      <c r="I1043" s="8">
        <v>93.1</v>
      </c>
      <c r="J1043" s="8">
        <v>92.8</v>
      </c>
      <c r="K1043" s="41"/>
      <c r="L1043" s="9">
        <v>1.5086206896551824E-2</v>
      </c>
      <c r="M1043" s="9">
        <v>0</v>
      </c>
      <c r="N1043" s="9">
        <v>1.4568688595455459E-2</v>
      </c>
      <c r="O1043" s="9">
        <v>1.696639494590424E-2</v>
      </c>
      <c r="P1043" s="9">
        <v>2.1835326079469031E-2</v>
      </c>
      <c r="Q1043" s="9">
        <v>4.3367471495084464E-2</v>
      </c>
      <c r="R1043" s="20">
        <v>2.0773225620311475E-2</v>
      </c>
      <c r="S1043" s="10">
        <v>94.2</v>
      </c>
      <c r="T1043" s="10">
        <v>94</v>
      </c>
      <c r="U1043" s="41"/>
      <c r="V1043" s="98">
        <v>1.8952062430323435E-2</v>
      </c>
      <c r="W1043" s="98">
        <v>1.775294112220327E-2</v>
      </c>
      <c r="X1043" s="98">
        <v>1.9713885222716332E-2</v>
      </c>
      <c r="Y1043" s="98">
        <v>2.457252117281028E-2</v>
      </c>
      <c r="Z1043" s="98">
        <v>4.179449321229356E-2</v>
      </c>
      <c r="AA1043" s="102">
        <v>91.4</v>
      </c>
      <c r="AB1043" s="41"/>
    </row>
    <row r="1044" spans="1:28" ht="12.75" customHeight="1" x14ac:dyDescent="0.2">
      <c r="A1044" s="6">
        <v>36373</v>
      </c>
      <c r="B1044" s="7">
        <v>2.0787746170678245E-2</v>
      </c>
      <c r="C1044" s="7">
        <v>4.3103448275862988E-3</v>
      </c>
      <c r="D1044" s="7">
        <v>1.5852247312148293E-2</v>
      </c>
      <c r="E1044" s="7">
        <v>1.690146073409271E-2</v>
      </c>
      <c r="F1044" s="7">
        <v>2.1394392456286715E-2</v>
      </c>
      <c r="G1044" s="7">
        <v>4.2866771440993379E-2</v>
      </c>
      <c r="H1044" s="7">
        <v>2.2643818849449104E-2</v>
      </c>
      <c r="I1044" s="8">
        <v>93.3</v>
      </c>
      <c r="J1044" s="8">
        <v>93.2</v>
      </c>
      <c r="K1044" s="41"/>
      <c r="L1044" s="9">
        <v>1.5053763440860291E-2</v>
      </c>
      <c r="M1044" s="9">
        <v>2.1276595744681437E-3</v>
      </c>
      <c r="N1044" s="9">
        <v>1.4911284502613809E-2</v>
      </c>
      <c r="O1044" s="9">
        <v>1.7163059330832953E-2</v>
      </c>
      <c r="P1044" s="9">
        <v>2.1783143416384876E-2</v>
      </c>
      <c r="Q1044" s="9">
        <v>4.3091239694327266E-2</v>
      </c>
      <c r="R1044" s="20">
        <v>1.8987341772151778E-2</v>
      </c>
      <c r="S1044" s="10">
        <v>94.4</v>
      </c>
      <c r="T1044" s="10">
        <v>94.2</v>
      </c>
      <c r="U1044" s="41"/>
      <c r="V1044" s="98">
        <v>2.6755852842809347E-2</v>
      </c>
      <c r="W1044" s="98">
        <v>1.9952550603865804E-2</v>
      </c>
      <c r="X1044" s="98">
        <v>2.1271047190735581E-2</v>
      </c>
      <c r="Y1044" s="98">
        <v>2.5354513442654936E-2</v>
      </c>
      <c r="Z1044" s="98">
        <v>4.2062849691398396E-2</v>
      </c>
      <c r="AA1044" s="102">
        <v>92.1</v>
      </c>
      <c r="AB1044" s="41"/>
    </row>
    <row r="1045" spans="1:28" ht="12.75" customHeight="1" x14ac:dyDescent="0.2">
      <c r="A1045" s="6">
        <v>36404</v>
      </c>
      <c r="B1045" s="7">
        <v>2.631578947368407E-2</v>
      </c>
      <c r="C1045" s="7">
        <v>3.2188841201716833E-3</v>
      </c>
      <c r="D1045" s="7">
        <v>1.6559293072344161E-2</v>
      </c>
      <c r="E1045" s="7">
        <v>1.7317550693497274E-2</v>
      </c>
      <c r="F1045" s="7">
        <v>2.1587111875652099E-2</v>
      </c>
      <c r="G1045" s="7">
        <v>4.2519223732260913E-2</v>
      </c>
      <c r="H1045" s="7">
        <v>2.6283618581907087E-2</v>
      </c>
      <c r="I1045" s="8">
        <v>93.6</v>
      </c>
      <c r="J1045" s="8">
        <v>93.5</v>
      </c>
      <c r="K1045" s="41"/>
      <c r="L1045" s="9">
        <v>1.9354838709677358E-2</v>
      </c>
      <c r="M1045" s="9">
        <v>4.2462845010615702E-3</v>
      </c>
      <c r="N1045" s="9">
        <v>1.5967859143153351E-2</v>
      </c>
      <c r="O1045" s="9">
        <v>1.7320548959203874E-2</v>
      </c>
      <c r="P1045" s="9">
        <v>2.1947016105964279E-2</v>
      </c>
      <c r="Q1045" s="9">
        <v>4.2927817815377134E-2</v>
      </c>
      <c r="R1045" s="20">
        <v>2.0091848450057403E-2</v>
      </c>
      <c r="S1045" s="10">
        <v>94.8</v>
      </c>
      <c r="T1045" s="10">
        <v>94.6</v>
      </c>
      <c r="U1045" s="41"/>
      <c r="V1045" s="98">
        <v>3.5794183445190031E-2</v>
      </c>
      <c r="W1045" s="98">
        <v>2.1011369051435747E-2</v>
      </c>
      <c r="X1045" s="98">
        <v>2.1393752385427733E-2</v>
      </c>
      <c r="Y1045" s="98">
        <v>2.5481544994570005E-2</v>
      </c>
      <c r="Z1045" s="98">
        <v>4.1959476500424309E-2</v>
      </c>
      <c r="AA1045" s="102">
        <v>92.6</v>
      </c>
      <c r="AB1045" s="41"/>
    </row>
    <row r="1046" spans="1:28" ht="12.75" customHeight="1" x14ac:dyDescent="0.2">
      <c r="A1046" s="6">
        <v>36434</v>
      </c>
      <c r="B1046" s="7">
        <v>2.2925764192139875E-2</v>
      </c>
      <c r="C1046" s="7">
        <v>1.0695187165774556E-3</v>
      </c>
      <c r="D1046" s="7">
        <v>1.6161439609910788E-2</v>
      </c>
      <c r="E1046" s="7">
        <v>1.8009319425251524E-2</v>
      </c>
      <c r="F1046" s="7">
        <v>2.1291650786485317E-2</v>
      </c>
      <c r="G1046" s="7">
        <v>4.2192123742944121E-2</v>
      </c>
      <c r="H1046" s="7">
        <v>2.5609756097560998E-2</v>
      </c>
      <c r="I1046" s="8">
        <v>93.7</v>
      </c>
      <c r="J1046" s="8">
        <v>93.6</v>
      </c>
      <c r="K1046" s="41"/>
      <c r="L1046" s="9">
        <v>1.6094420600858417E-2</v>
      </c>
      <c r="M1046" s="9">
        <v>-1.0570824524311906E-3</v>
      </c>
      <c r="N1046" s="9">
        <v>1.5610501442500535E-2</v>
      </c>
      <c r="O1046" s="9">
        <v>1.7339812577056302E-2</v>
      </c>
      <c r="P1046" s="9">
        <v>2.1438259411902472E-2</v>
      </c>
      <c r="Q1046" s="9">
        <v>4.2491777314729307E-2</v>
      </c>
      <c r="R1046" s="20">
        <v>2.0606754436176544E-2</v>
      </c>
      <c r="S1046" s="10">
        <v>94.7</v>
      </c>
      <c r="T1046" s="10">
        <v>94.5</v>
      </c>
      <c r="U1046" s="41"/>
      <c r="V1046" s="98">
        <v>3.5754189944134041E-2</v>
      </c>
      <c r="W1046" s="98">
        <v>2.2162638880730778E-2</v>
      </c>
      <c r="X1046" s="98">
        <v>2.2105539581540601E-2</v>
      </c>
      <c r="Y1046" s="98">
        <v>2.5592234361892396E-2</v>
      </c>
      <c r="Z1046" s="98">
        <v>4.163315238615084E-2</v>
      </c>
      <c r="AA1046" s="102">
        <v>92.7</v>
      </c>
      <c r="AB1046" s="41"/>
    </row>
    <row r="1047" spans="1:28" ht="12.75" customHeight="1" x14ac:dyDescent="0.2">
      <c r="A1047" s="6">
        <v>36465</v>
      </c>
      <c r="B1047" s="7">
        <v>2.1834061135371119E-2</v>
      </c>
      <c r="C1047" s="7">
        <v>1.0683760683760646E-3</v>
      </c>
      <c r="D1047" s="7">
        <v>1.4287644623016904E-2</v>
      </c>
      <c r="E1047" s="7">
        <v>1.66084531984525E-2</v>
      </c>
      <c r="F1047" s="7">
        <v>2.0913905435435476E-2</v>
      </c>
      <c r="G1047" s="7">
        <v>4.1630709591818693E-2</v>
      </c>
      <c r="H1047" s="7">
        <v>2.6219512195122086E-2</v>
      </c>
      <c r="I1047" s="8">
        <v>93.6</v>
      </c>
      <c r="J1047" s="8">
        <v>93.7</v>
      </c>
      <c r="K1047" s="41"/>
      <c r="L1047" s="9">
        <v>1.6129032258064502E-2</v>
      </c>
      <c r="M1047" s="9">
        <v>0</v>
      </c>
      <c r="N1047" s="9">
        <v>1.3402535770969948E-2</v>
      </c>
      <c r="O1047" s="9">
        <v>1.5743554560482709E-2</v>
      </c>
      <c r="P1047" s="9">
        <v>2.0690583919849903E-2</v>
      </c>
      <c r="Q1047" s="9">
        <v>4.175306687934599E-2</v>
      </c>
      <c r="R1047" s="20">
        <v>2.0594965675057253E-2</v>
      </c>
      <c r="S1047" s="10">
        <v>94.5</v>
      </c>
      <c r="T1047" s="10">
        <v>94.5</v>
      </c>
      <c r="U1047" s="41"/>
      <c r="V1047" s="98">
        <v>3.1284916201117285E-2</v>
      </c>
      <c r="W1047" s="98">
        <v>1.9907572116288241E-2</v>
      </c>
      <c r="X1047" s="98">
        <v>2.0976333038736472E-2</v>
      </c>
      <c r="Y1047" s="98">
        <v>2.4864500851793148E-2</v>
      </c>
      <c r="Z1047" s="98">
        <v>4.1028411822185973E-2</v>
      </c>
      <c r="AA1047" s="102">
        <v>92.3</v>
      </c>
      <c r="AB1047" s="41"/>
    </row>
    <row r="1048" spans="1:28" ht="12.75" customHeight="1" x14ac:dyDescent="0.2">
      <c r="A1048" s="6">
        <v>36495</v>
      </c>
      <c r="B1048" s="7">
        <v>2.6286966046002336E-2</v>
      </c>
      <c r="C1048" s="7">
        <v>3.2017075773744796E-3</v>
      </c>
      <c r="D1048" s="7">
        <v>1.4648729610665434E-2</v>
      </c>
      <c r="E1048" s="7">
        <v>1.6589826121768514E-2</v>
      </c>
      <c r="F1048" s="7">
        <v>2.1022925030873107E-2</v>
      </c>
      <c r="G1048" s="7">
        <v>4.1435345041167748E-2</v>
      </c>
      <c r="H1048" s="7">
        <v>2.6845637583892579E-2</v>
      </c>
      <c r="I1048" s="8">
        <v>93.7</v>
      </c>
      <c r="J1048" s="8">
        <v>94</v>
      </c>
      <c r="K1048" s="41"/>
      <c r="L1048" s="9">
        <v>1.7241379310344973E-2</v>
      </c>
      <c r="M1048" s="9">
        <v>1.0582010582009804E-3</v>
      </c>
      <c r="N1048" s="9">
        <v>1.3044948396268463E-2</v>
      </c>
      <c r="O1048" s="9">
        <v>1.5064355626426051E-2</v>
      </c>
      <c r="P1048" s="9">
        <v>2.0450074269552365E-2</v>
      </c>
      <c r="Q1048" s="9">
        <v>4.144873924838044E-2</v>
      </c>
      <c r="R1048" s="20">
        <v>1.9450800915331579E-2</v>
      </c>
      <c r="S1048" s="10">
        <v>94.4</v>
      </c>
      <c r="T1048" s="10">
        <v>94.6</v>
      </c>
      <c r="U1048" s="41"/>
      <c r="V1048" s="98">
        <v>3.3444816053511683E-2</v>
      </c>
      <c r="W1048" s="98">
        <v>2.0987738260378919E-2</v>
      </c>
      <c r="X1048" s="98">
        <v>2.0879989844946101E-2</v>
      </c>
      <c r="Y1048" s="98">
        <v>2.4882724652304899E-2</v>
      </c>
      <c r="Z1048" s="98">
        <v>4.0876779576539901E-2</v>
      </c>
      <c r="AA1048" s="102">
        <v>92.7</v>
      </c>
      <c r="AB1048" s="41"/>
    </row>
    <row r="1049" spans="1:28" ht="12.75" customHeight="1" x14ac:dyDescent="0.2">
      <c r="A1049" s="6">
        <v>36526</v>
      </c>
      <c r="B1049" s="7">
        <v>2.1857923497267784E-2</v>
      </c>
      <c r="C1049" s="7">
        <v>0</v>
      </c>
      <c r="D1049" s="7">
        <v>1.3173852138189224E-2</v>
      </c>
      <c r="E1049" s="7">
        <v>1.5450467257666967E-2</v>
      </c>
      <c r="F1049" s="7">
        <v>2.0003412411590649E-2</v>
      </c>
      <c r="G1049" s="7">
        <v>4.1074397937184814E-2</v>
      </c>
      <c r="H1049" s="7">
        <v>2.7388922702373808E-2</v>
      </c>
      <c r="I1049" s="8">
        <v>93.5</v>
      </c>
      <c r="J1049" s="8">
        <v>94</v>
      </c>
      <c r="K1049" s="41"/>
      <c r="L1049" s="9">
        <v>1.5086206896551824E-2</v>
      </c>
      <c r="M1049" s="9">
        <v>0</v>
      </c>
      <c r="N1049" s="9">
        <v>1.2329015332083193E-2</v>
      </c>
      <c r="O1049" s="9">
        <v>1.4171209105824811E-2</v>
      </c>
      <c r="P1049" s="9">
        <v>1.9969395667907897E-2</v>
      </c>
      <c r="Q1049" s="9">
        <v>4.1214195845346246E-2</v>
      </c>
      <c r="R1049" s="20">
        <v>1.9965772960638839E-2</v>
      </c>
      <c r="S1049" s="10">
        <v>94.2</v>
      </c>
      <c r="T1049" s="10">
        <v>94.6</v>
      </c>
      <c r="U1049" s="41"/>
      <c r="V1049" s="98">
        <v>2.7808676307007785E-2</v>
      </c>
      <c r="W1049" s="98">
        <v>1.7553984645495513E-2</v>
      </c>
      <c r="X1049" s="98">
        <v>2.0218369075211573E-2</v>
      </c>
      <c r="Y1049" s="98">
        <v>2.3706496672238009E-2</v>
      </c>
      <c r="Z1049" s="98">
        <v>4.0458552616549737E-2</v>
      </c>
      <c r="AA1049" s="102">
        <v>92.4</v>
      </c>
      <c r="AB1049" s="41"/>
    </row>
    <row r="1050" spans="1:28" ht="12.75" customHeight="1" x14ac:dyDescent="0.2">
      <c r="A1050" s="6">
        <v>36557</v>
      </c>
      <c r="B1050" s="7">
        <v>2.729257641921401E-2</v>
      </c>
      <c r="C1050" s="7">
        <v>3.1914893617019935E-3</v>
      </c>
      <c r="D1050" s="7">
        <v>1.4584626736855677E-2</v>
      </c>
      <c r="E1050" s="7">
        <v>1.5813719692989725E-2</v>
      </c>
      <c r="F1050" s="7">
        <v>1.9993096316441417E-2</v>
      </c>
      <c r="G1050" s="7">
        <v>4.0788446987197524E-2</v>
      </c>
      <c r="H1050" s="7">
        <v>3.2218844984802431E-2</v>
      </c>
      <c r="I1050" s="8">
        <v>94.1</v>
      </c>
      <c r="J1050" s="8">
        <v>94.3</v>
      </c>
      <c r="K1050" s="41"/>
      <c r="L1050" s="9">
        <v>1.6111707841031109E-2</v>
      </c>
      <c r="M1050" s="9">
        <v>2.1141649048626032E-3</v>
      </c>
      <c r="N1050" s="9">
        <v>1.3387985435721284E-2</v>
      </c>
      <c r="O1050" s="9">
        <v>1.4338817215967969E-2</v>
      </c>
      <c r="P1050" s="9">
        <v>1.9875154104751713E-2</v>
      </c>
      <c r="Q1050" s="9">
        <v>4.094135801833132E-2</v>
      </c>
      <c r="R1050" s="20">
        <v>2.1627774615822437E-2</v>
      </c>
      <c r="S1050" s="10">
        <v>94.6</v>
      </c>
      <c r="T1050" s="10">
        <v>94.8</v>
      </c>
      <c r="U1050" s="41"/>
      <c r="V1050" s="98">
        <v>2.6696329254727313E-2</v>
      </c>
      <c r="W1050" s="98">
        <v>1.6414710608003036E-2</v>
      </c>
      <c r="X1050" s="98">
        <v>1.926696340669376E-2</v>
      </c>
      <c r="Y1050" s="98">
        <v>2.3176517119720019E-2</v>
      </c>
      <c r="Z1050" s="98">
        <v>4.0153944920954698E-2</v>
      </c>
      <c r="AA1050" s="102">
        <v>92.3</v>
      </c>
      <c r="AB1050" s="41"/>
    </row>
    <row r="1051" spans="1:28" ht="12.75" customHeight="1" x14ac:dyDescent="0.2">
      <c r="A1051" s="6">
        <v>36586</v>
      </c>
      <c r="B1051" s="7">
        <v>3.0434782608695699E-2</v>
      </c>
      <c r="C1051" s="7">
        <v>5.3022269353129037E-3</v>
      </c>
      <c r="D1051" s="7">
        <v>1.6718204954418781E-2</v>
      </c>
      <c r="E1051" s="7">
        <v>1.6853459437636387E-2</v>
      </c>
      <c r="F1051" s="7">
        <v>2.0353511639755739E-2</v>
      </c>
      <c r="G1051" s="7">
        <v>4.080635887354056E-2</v>
      </c>
      <c r="H1051" s="7">
        <v>3.7575757575757596E-2</v>
      </c>
      <c r="I1051" s="8">
        <v>94.8</v>
      </c>
      <c r="J1051" s="8">
        <v>94.8</v>
      </c>
      <c r="K1051" s="41"/>
      <c r="L1051" s="9">
        <v>1.6042780748663166E-2</v>
      </c>
      <c r="M1051" s="9">
        <v>2.1097046413502962E-3</v>
      </c>
      <c r="N1051" s="9">
        <v>1.333009869390156E-2</v>
      </c>
      <c r="O1051" s="9">
        <v>1.4505178130432173E-2</v>
      </c>
      <c r="P1051" s="9">
        <v>1.991246653496348E-2</v>
      </c>
      <c r="Q1051" s="9">
        <v>4.0672292552419664E-2</v>
      </c>
      <c r="R1051" s="20">
        <v>2.4404086265607416E-2</v>
      </c>
      <c r="S1051" s="10">
        <v>95</v>
      </c>
      <c r="T1051" s="10">
        <v>95</v>
      </c>
      <c r="U1051" s="41"/>
      <c r="V1051" s="98">
        <v>3.5516093229744694E-2</v>
      </c>
      <c r="W1051" s="98">
        <v>1.9299736114977373E-2</v>
      </c>
      <c r="X1051" s="98">
        <v>2.0979752741952407E-2</v>
      </c>
      <c r="Y1051" s="98">
        <v>2.4001005153292843E-2</v>
      </c>
      <c r="Z1051" s="98">
        <v>4.0221412658264732E-2</v>
      </c>
      <c r="AA1051" s="102">
        <v>93.3</v>
      </c>
      <c r="AB1051" s="41"/>
    </row>
    <row r="1052" spans="1:28" ht="12.75" customHeight="1" x14ac:dyDescent="0.2">
      <c r="A1052" s="6">
        <v>36617</v>
      </c>
      <c r="B1052" s="7">
        <v>2.1621621621621623E-2</v>
      </c>
      <c r="C1052" s="7">
        <v>-4.2194092827003704E-3</v>
      </c>
      <c r="D1052" s="7">
        <v>1.5644584087302515E-2</v>
      </c>
      <c r="E1052" s="7">
        <v>1.5511278397481565E-2</v>
      </c>
      <c r="F1052" s="7">
        <v>2.0030154213932061E-2</v>
      </c>
      <c r="G1052" s="7">
        <v>4.0276351475914796E-2</v>
      </c>
      <c r="H1052" s="7">
        <v>3.0685920577617543E-2</v>
      </c>
      <c r="I1052" s="8">
        <v>94.5</v>
      </c>
      <c r="J1052" s="8">
        <v>94.4</v>
      </c>
      <c r="K1052" s="41"/>
      <c r="L1052" s="9">
        <v>1.279317697228155E-2</v>
      </c>
      <c r="M1052" s="9">
        <v>0</v>
      </c>
      <c r="N1052" s="9">
        <v>1.2960405082581783E-2</v>
      </c>
      <c r="O1052" s="9">
        <v>1.4505178130432173E-2</v>
      </c>
      <c r="P1052" s="9">
        <v>1.9781800644930625E-2</v>
      </c>
      <c r="Q1052" s="9">
        <v>4.0308906701639557E-2</v>
      </c>
      <c r="R1052" s="20">
        <v>2.3190045248868696E-2</v>
      </c>
      <c r="S1052" s="10">
        <v>95</v>
      </c>
      <c r="T1052" s="10">
        <v>95</v>
      </c>
      <c r="U1052" s="41"/>
      <c r="V1052" s="98">
        <v>3.3222591362126241E-2</v>
      </c>
      <c r="W1052" s="98">
        <v>2.0459350011576172E-2</v>
      </c>
      <c r="X1052" s="98">
        <v>2.0494841693049493E-2</v>
      </c>
      <c r="Y1052" s="98">
        <v>2.3307939247109166E-2</v>
      </c>
      <c r="Z1052" s="98">
        <v>3.9733156833558381E-2</v>
      </c>
      <c r="AA1052" s="102">
        <v>93.3</v>
      </c>
      <c r="AB1052" s="41"/>
    </row>
    <row r="1053" spans="1:28" ht="12.75" customHeight="1" x14ac:dyDescent="0.2">
      <c r="A1053" s="6">
        <v>36647</v>
      </c>
      <c r="B1053" s="7">
        <v>2.373247033441217E-2</v>
      </c>
      <c r="C1053" s="7">
        <v>3.1779661016948513E-3</v>
      </c>
      <c r="D1053" s="7">
        <v>1.6699993322317086E-2</v>
      </c>
      <c r="E1053" s="7">
        <v>1.5905528677132352E-2</v>
      </c>
      <c r="F1053" s="7">
        <v>1.9935892951942868E-2</v>
      </c>
      <c r="G1053" s="7">
        <v>3.989340553813836E-2</v>
      </c>
      <c r="H1053" s="7">
        <v>3.1889290012033777E-2</v>
      </c>
      <c r="I1053" s="8">
        <v>94.9</v>
      </c>
      <c r="J1053" s="8">
        <v>94.7</v>
      </c>
      <c r="K1053" s="41"/>
      <c r="L1053" s="9">
        <v>1.382978723404249E-2</v>
      </c>
      <c r="M1053" s="9">
        <v>2.1052631578948322E-3</v>
      </c>
      <c r="N1053" s="9">
        <v>1.4025558764370505E-2</v>
      </c>
      <c r="O1053" s="9">
        <v>1.4686391246294228E-2</v>
      </c>
      <c r="P1053" s="9">
        <v>1.9712360819518882E-2</v>
      </c>
      <c r="Q1053" s="9">
        <v>3.9873044405992042E-2</v>
      </c>
      <c r="R1053" s="20">
        <v>2.4348810872027338E-2</v>
      </c>
      <c r="S1053" s="10">
        <v>95.3</v>
      </c>
      <c r="T1053" s="10">
        <v>95.2</v>
      </c>
      <c r="U1053" s="41"/>
      <c r="V1053" s="98">
        <v>3.1868131868131977E-2</v>
      </c>
      <c r="W1053" s="98">
        <v>2.2254205114182746E-2</v>
      </c>
      <c r="X1053" s="98">
        <v>2.1319859134943941E-2</v>
      </c>
      <c r="Y1053" s="98">
        <v>2.3688154329577937E-2</v>
      </c>
      <c r="Z1053" s="98">
        <v>3.9462640255883086E-2</v>
      </c>
      <c r="AA1053" s="102">
        <v>93.9</v>
      </c>
      <c r="AB1053" s="41"/>
    </row>
    <row r="1054" spans="1:28" ht="12.75" customHeight="1" x14ac:dyDescent="0.2">
      <c r="A1054" s="6">
        <v>36678</v>
      </c>
      <c r="B1054" s="7">
        <v>2.7987082884822323E-2</v>
      </c>
      <c r="C1054" s="7">
        <v>6.3357972544877406E-3</v>
      </c>
      <c r="D1054" s="7">
        <v>1.8087091044801218E-2</v>
      </c>
      <c r="E1054" s="7">
        <v>1.7186893519281377E-2</v>
      </c>
      <c r="F1054" s="7">
        <v>2.0186710437845701E-2</v>
      </c>
      <c r="G1054" s="7">
        <v>3.9625545973313026E-2</v>
      </c>
      <c r="H1054" s="7">
        <v>3.7304452466907501E-2</v>
      </c>
      <c r="I1054" s="8">
        <v>95.5</v>
      </c>
      <c r="J1054" s="8">
        <v>95.3</v>
      </c>
      <c r="K1054" s="41"/>
      <c r="L1054" s="9">
        <v>1.4877789585547418E-2</v>
      </c>
      <c r="M1054" s="9">
        <v>2.1008403361344463E-3</v>
      </c>
      <c r="N1054" s="9">
        <v>1.3626630375400239E-2</v>
      </c>
      <c r="O1054" s="9">
        <v>1.5111925634253565E-2</v>
      </c>
      <c r="P1054" s="9">
        <v>1.9666338644536818E-2</v>
      </c>
      <c r="Q1054" s="9">
        <v>3.9507278981294025E-2</v>
      </c>
      <c r="R1054" s="20">
        <v>2.491506228765572E-2</v>
      </c>
      <c r="S1054" s="10">
        <v>95.5</v>
      </c>
      <c r="T1054" s="10">
        <v>95.4</v>
      </c>
      <c r="U1054" s="41"/>
      <c r="V1054" s="98">
        <v>3.3991228070175294E-2</v>
      </c>
      <c r="W1054" s="98">
        <v>2.2155562515523419E-2</v>
      </c>
      <c r="X1054" s="98">
        <v>2.267307889821657E-2</v>
      </c>
      <c r="Y1054" s="98">
        <v>2.3436754103018931E-2</v>
      </c>
      <c r="Z1054" s="98">
        <v>3.90869227348698E-2</v>
      </c>
      <c r="AA1054" s="102">
        <v>94.3</v>
      </c>
      <c r="AB1054" s="41"/>
    </row>
    <row r="1055" spans="1:28" ht="12.75" customHeight="1" x14ac:dyDescent="0.2">
      <c r="A1055" s="6">
        <v>36708</v>
      </c>
      <c r="B1055" s="7">
        <v>2.9001074113855996E-2</v>
      </c>
      <c r="C1055" s="7">
        <v>3.1479538300105414E-3</v>
      </c>
      <c r="D1055" s="7">
        <v>1.9152036477120049E-2</v>
      </c>
      <c r="E1055" s="7">
        <v>1.7361566050700716E-2</v>
      </c>
      <c r="F1055" s="7">
        <v>2.0116060899624033E-2</v>
      </c>
      <c r="G1055" s="7">
        <v>3.9434582663130602E-2</v>
      </c>
      <c r="H1055" s="7">
        <v>3.6592681463707422E-2</v>
      </c>
      <c r="I1055" s="8">
        <v>95.8</v>
      </c>
      <c r="J1055" s="8">
        <v>95.6</v>
      </c>
      <c r="K1055" s="41"/>
      <c r="L1055" s="9">
        <v>1.5923566878980999E-2</v>
      </c>
      <c r="M1055" s="9">
        <v>1.0482180293500676E-3</v>
      </c>
      <c r="N1055" s="9">
        <v>1.470271259103062E-2</v>
      </c>
      <c r="O1055" s="9">
        <v>1.4850418997462755E-2</v>
      </c>
      <c r="P1055" s="9">
        <v>1.9491228288623486E-2</v>
      </c>
      <c r="Q1055" s="9">
        <v>3.9262867989797723E-2</v>
      </c>
      <c r="R1055" s="20">
        <v>2.4872809496890858E-2</v>
      </c>
      <c r="S1055" s="10">
        <v>95.7</v>
      </c>
      <c r="T1055" s="10">
        <v>95.5</v>
      </c>
      <c r="U1055" s="41"/>
      <c r="V1055" s="98">
        <v>4.1575492341356712E-2</v>
      </c>
      <c r="W1055" s="98">
        <v>2.5397092340581073E-2</v>
      </c>
      <c r="X1055" s="98">
        <v>2.3406613652826369E-2</v>
      </c>
      <c r="Y1055" s="98">
        <v>2.372709335248735E-2</v>
      </c>
      <c r="Z1055" s="98">
        <v>3.9108108917844886E-2</v>
      </c>
      <c r="AA1055" s="102">
        <v>95.2</v>
      </c>
      <c r="AB1055" s="41"/>
    </row>
    <row r="1056" spans="1:28" ht="12.75" customHeight="1" x14ac:dyDescent="0.2">
      <c r="A1056" s="6">
        <v>36739</v>
      </c>
      <c r="B1056" s="7">
        <v>2.5723472668810254E-2</v>
      </c>
      <c r="C1056" s="7">
        <v>-1.0460251046024993E-3</v>
      </c>
      <c r="D1056" s="7">
        <v>1.8422330574928703E-2</v>
      </c>
      <c r="E1056" s="7">
        <v>1.7612583935580073E-2</v>
      </c>
      <c r="F1056" s="7">
        <v>1.9879680355356033E-2</v>
      </c>
      <c r="G1056" s="7">
        <v>3.8795885358239746E-2</v>
      </c>
      <c r="H1056" s="7">
        <v>3.4111310592459754E-2</v>
      </c>
      <c r="I1056" s="8">
        <v>95.7</v>
      </c>
      <c r="J1056" s="8">
        <v>95.5</v>
      </c>
      <c r="K1056" s="41"/>
      <c r="L1056" s="9">
        <v>1.4830508474576121E-2</v>
      </c>
      <c r="M1056" s="9">
        <v>1.0471204188480243E-3</v>
      </c>
      <c r="N1056" s="9">
        <v>1.4686910050479174E-2</v>
      </c>
      <c r="O1056" s="9">
        <v>1.4606314838872869E-2</v>
      </c>
      <c r="P1056" s="9">
        <v>1.9210836986868873E-2</v>
      </c>
      <c r="Q1056" s="9">
        <v>3.8850131995465054E-2</v>
      </c>
      <c r="R1056" s="20">
        <v>2.5974025974025983E-2</v>
      </c>
      <c r="S1056" s="10">
        <v>95.8</v>
      </c>
      <c r="T1056" s="10">
        <v>95.6</v>
      </c>
      <c r="U1056" s="41"/>
      <c r="V1056" s="98">
        <v>3.4744842562432154E-2</v>
      </c>
      <c r="W1056" s="98">
        <v>2.5755999297555121E-2</v>
      </c>
      <c r="X1056" s="98">
        <v>2.386311589737522E-2</v>
      </c>
      <c r="Y1056" s="98">
        <v>2.3563038611594145E-2</v>
      </c>
      <c r="Z1056" s="98">
        <v>3.8811250543260956E-2</v>
      </c>
      <c r="AA1056" s="102">
        <v>95.3</v>
      </c>
      <c r="AB1056" s="41"/>
    </row>
    <row r="1057" spans="1:28" ht="12.75" customHeight="1" x14ac:dyDescent="0.2">
      <c r="A1057" s="6">
        <v>36770</v>
      </c>
      <c r="B1057" s="7">
        <v>2.6709401709401615E-2</v>
      </c>
      <c r="C1057" s="7">
        <v>4.1884816753927634E-3</v>
      </c>
      <c r="D1057" s="7">
        <v>1.9839267818648088E-2</v>
      </c>
      <c r="E1057" s="7">
        <v>1.8229732465610216E-2</v>
      </c>
      <c r="F1057" s="7">
        <v>2.0045905740340153E-2</v>
      </c>
      <c r="G1057" s="7">
        <v>3.8665110713905992E-2</v>
      </c>
      <c r="H1057" s="7">
        <v>3.4544371649791517E-2</v>
      </c>
      <c r="I1057" s="8">
        <v>96.1</v>
      </c>
      <c r="J1057" s="8">
        <v>95.9</v>
      </c>
      <c r="K1057" s="41"/>
      <c r="L1057" s="9">
        <v>1.2658227848101333E-2</v>
      </c>
      <c r="M1057" s="9">
        <v>2.0920502092049986E-3</v>
      </c>
      <c r="N1057" s="9">
        <v>1.5023702678599982E-2</v>
      </c>
      <c r="O1057" s="9">
        <v>1.4574528347036431E-2</v>
      </c>
      <c r="P1057" s="9">
        <v>1.9166342989977991E-2</v>
      </c>
      <c r="Q1057" s="9">
        <v>3.8726579202627898E-2</v>
      </c>
      <c r="R1057" s="20">
        <v>2.58863252673045E-2</v>
      </c>
      <c r="S1057" s="10">
        <v>96</v>
      </c>
      <c r="T1057" s="10">
        <v>95.8</v>
      </c>
      <c r="U1057" s="41"/>
      <c r="V1057" s="98">
        <v>3.5637149028077797E-2</v>
      </c>
      <c r="W1057" s="98">
        <v>2.7516443584331141E-2</v>
      </c>
      <c r="X1057" s="98">
        <v>2.4665663791178849E-2</v>
      </c>
      <c r="Y1057" s="98">
        <v>2.3799563741263574E-2</v>
      </c>
      <c r="Z1057" s="98">
        <v>3.8556922027334517E-2</v>
      </c>
      <c r="AA1057" s="102">
        <v>95.9</v>
      </c>
      <c r="AB1057" s="41"/>
    </row>
    <row r="1058" spans="1:28" ht="12.75" customHeight="1" x14ac:dyDescent="0.2">
      <c r="A1058" s="6">
        <v>36800</v>
      </c>
      <c r="B1058" s="7">
        <v>2.7748132337246378E-2</v>
      </c>
      <c r="C1058" s="7">
        <v>4.1710114702815382E-3</v>
      </c>
      <c r="D1058" s="7">
        <v>2.0546262338197785E-2</v>
      </c>
      <c r="E1058" s="7">
        <v>1.8885399152567928E-2</v>
      </c>
      <c r="F1058" s="7">
        <v>1.9356075806248318E-2</v>
      </c>
      <c r="G1058" s="7">
        <v>3.831355027779515E-2</v>
      </c>
      <c r="H1058" s="7">
        <v>3.4482758620689724E-2</v>
      </c>
      <c r="I1058" s="8">
        <v>96.3</v>
      </c>
      <c r="J1058" s="8">
        <v>96.3</v>
      </c>
      <c r="K1058" s="41"/>
      <c r="L1058" s="9">
        <v>1.4783526927138135E-2</v>
      </c>
      <c r="M1058" s="9">
        <v>1.0438413361169019E-3</v>
      </c>
      <c r="N1058" s="9">
        <v>1.5007595318535794E-2</v>
      </c>
      <c r="O1058" s="9">
        <v>1.501323851240377E-2</v>
      </c>
      <c r="P1058" s="9">
        <v>1.8632810502306807E-2</v>
      </c>
      <c r="Q1058" s="9">
        <v>3.8434833181827832E-2</v>
      </c>
      <c r="R1058" s="20">
        <v>2.5238362310712192E-2</v>
      </c>
      <c r="S1058" s="10">
        <v>96.1</v>
      </c>
      <c r="T1058" s="10">
        <v>95.9</v>
      </c>
      <c r="U1058" s="41"/>
      <c r="V1058" s="98">
        <v>3.5598705501618033E-2</v>
      </c>
      <c r="W1058" s="98">
        <v>2.7873468089637532E-2</v>
      </c>
      <c r="X1058" s="98">
        <v>2.4879269326480102E-2</v>
      </c>
      <c r="Y1058" s="98">
        <v>2.3099299817997077E-2</v>
      </c>
      <c r="Z1058" s="98">
        <v>3.7809762347073672E-2</v>
      </c>
      <c r="AA1058" s="102">
        <v>96</v>
      </c>
      <c r="AB1058" s="41"/>
    </row>
    <row r="1059" spans="1:28" ht="12.75" customHeight="1" x14ac:dyDescent="0.2">
      <c r="A1059" s="6">
        <v>36831</v>
      </c>
      <c r="B1059" s="7">
        <v>3.2051282051282159E-2</v>
      </c>
      <c r="C1059" s="7">
        <v>5.1921079958463512E-3</v>
      </c>
      <c r="D1059" s="7">
        <v>2.1981064276007434E-2</v>
      </c>
      <c r="E1059" s="7">
        <v>1.8823352411547978E-2</v>
      </c>
      <c r="F1059" s="7">
        <v>1.9034092656040613E-2</v>
      </c>
      <c r="G1059" s="7">
        <v>3.77935441620183E-2</v>
      </c>
      <c r="H1059" s="7">
        <v>3.446226975638722E-2</v>
      </c>
      <c r="I1059" s="8">
        <v>96.6</v>
      </c>
      <c r="J1059" s="8">
        <v>96.8</v>
      </c>
      <c r="K1059" s="41"/>
      <c r="L1059" s="9">
        <v>1.7989417989418E-2</v>
      </c>
      <c r="M1059" s="9">
        <v>4.1710114702815382E-3</v>
      </c>
      <c r="N1059" s="9">
        <v>1.6097178592322514E-2</v>
      </c>
      <c r="O1059" s="9">
        <v>1.4542879960437238E-2</v>
      </c>
      <c r="P1059" s="9">
        <v>1.8357040739709118E-2</v>
      </c>
      <c r="Q1059" s="9">
        <v>3.7917760696208669E-2</v>
      </c>
      <c r="R1059" s="20">
        <v>2.5784753363228718E-2</v>
      </c>
      <c r="S1059" s="10">
        <v>96.2</v>
      </c>
      <c r="T1059" s="10">
        <v>96.3</v>
      </c>
      <c r="U1059" s="41"/>
      <c r="V1059" s="98">
        <v>4.3336944745395511E-2</v>
      </c>
      <c r="W1059" s="98">
        <v>2.9331336672522745E-2</v>
      </c>
      <c r="X1059" s="98">
        <v>2.4555410724909299E-2</v>
      </c>
      <c r="Y1059" s="98">
        <v>2.2884285701026075E-2</v>
      </c>
      <c r="Z1059" s="98">
        <v>3.7071421751902367E-2</v>
      </c>
      <c r="AA1059" s="102">
        <v>96.3</v>
      </c>
      <c r="AB1059" s="41"/>
    </row>
    <row r="1060" spans="1:28" ht="12.75" customHeight="1" x14ac:dyDescent="0.2">
      <c r="A1060" s="6">
        <v>36861</v>
      </c>
      <c r="B1060" s="7">
        <v>3.2017075773745907E-2</v>
      </c>
      <c r="C1060" s="7">
        <v>2.0661157024792765E-3</v>
      </c>
      <c r="D1060" s="7">
        <v>2.2710420879159532E-2</v>
      </c>
      <c r="E1060" s="7">
        <v>1.9498031685122541E-2</v>
      </c>
      <c r="F1060" s="7">
        <v>1.9267013719315385E-2</v>
      </c>
      <c r="G1060" s="7">
        <v>3.7622128299499069E-2</v>
      </c>
      <c r="H1060" s="7">
        <v>3.3868092691621943E-2</v>
      </c>
      <c r="I1060" s="8">
        <v>96.7</v>
      </c>
      <c r="J1060" s="8">
        <v>97</v>
      </c>
      <c r="K1060" s="41"/>
      <c r="L1060" s="9">
        <v>1.9067796610169552E-2</v>
      </c>
      <c r="M1060" s="9">
        <v>1.0384215991694479E-3</v>
      </c>
      <c r="N1060" s="9">
        <v>1.6836965660060432E-2</v>
      </c>
      <c r="O1060" s="9">
        <v>1.5224391690343397E-2</v>
      </c>
      <c r="P1060" s="9">
        <v>1.8357040739709118E-2</v>
      </c>
      <c r="Q1060" s="9">
        <v>3.7691165476092969E-2</v>
      </c>
      <c r="R1060" s="20">
        <v>2.5813692480359363E-2</v>
      </c>
      <c r="S1060" s="10">
        <v>96.2</v>
      </c>
      <c r="T1060" s="10">
        <v>96.4</v>
      </c>
      <c r="U1060" s="41"/>
      <c r="V1060" s="98">
        <v>3.8834951456310662E-2</v>
      </c>
      <c r="W1060" s="98">
        <v>2.9331336672522745E-2</v>
      </c>
      <c r="X1060" s="98">
        <v>2.5277607455525875E-2</v>
      </c>
      <c r="Y1060" s="98">
        <v>2.3017569228157342E-2</v>
      </c>
      <c r="Z1060" s="98">
        <v>3.6848897771748934E-2</v>
      </c>
      <c r="AA1060" s="102">
        <v>96.3</v>
      </c>
      <c r="AB1060" s="41"/>
    </row>
    <row r="1061" spans="1:28" ht="12.75" customHeight="1" x14ac:dyDescent="0.2">
      <c r="A1061" s="6">
        <v>36892</v>
      </c>
      <c r="B1061" s="7">
        <v>2.9946524064171198E-2</v>
      </c>
      <c r="C1061" s="7">
        <v>-2.0618556701030855E-3</v>
      </c>
      <c r="D1061" s="7">
        <v>1.942231180073728E-2</v>
      </c>
      <c r="E1061" s="7">
        <v>1.8189755309114375E-2</v>
      </c>
      <c r="F1061" s="7">
        <v>1.6204803564860537E-2</v>
      </c>
      <c r="G1061" s="7">
        <v>3.6627372192933327E-2</v>
      </c>
      <c r="H1061" s="7">
        <v>3.7322274881516515E-2</v>
      </c>
      <c r="I1061" s="8">
        <v>96.3</v>
      </c>
      <c r="J1061" s="8">
        <v>96.8</v>
      </c>
      <c r="K1061" s="41"/>
      <c r="L1061" s="9">
        <v>1.9108280254777066E-2</v>
      </c>
      <c r="M1061" s="9">
        <v>1.0373443983402453E-3</v>
      </c>
      <c r="N1061" s="9">
        <v>1.4655406672872795E-2</v>
      </c>
      <c r="O1061" s="9">
        <v>1.4574528347036431E-2</v>
      </c>
      <c r="P1061" s="9">
        <v>1.6011756107078723E-2</v>
      </c>
      <c r="Q1061" s="9">
        <v>3.7133140961720379E-2</v>
      </c>
      <c r="R1061" s="20">
        <v>2.6286353467561474E-2</v>
      </c>
      <c r="S1061" s="10">
        <v>96</v>
      </c>
      <c r="T1061" s="10">
        <v>96.5</v>
      </c>
      <c r="U1061" s="41"/>
      <c r="V1061" s="98">
        <v>1.0822510822510845E-2</v>
      </c>
      <c r="W1061" s="98">
        <v>1.774204883235253E-2</v>
      </c>
      <c r="X1061" s="98">
        <v>1.8787160967618011E-2</v>
      </c>
      <c r="Y1061" s="98">
        <v>1.7014130979468245E-2</v>
      </c>
      <c r="Z1061" s="98">
        <v>3.4713806097721456E-2</v>
      </c>
      <c r="AA1061" s="102">
        <v>93.4</v>
      </c>
      <c r="AB1061" s="41"/>
    </row>
    <row r="1062" spans="1:28" ht="12.75" customHeight="1" x14ac:dyDescent="0.2">
      <c r="A1062" s="6">
        <v>36923</v>
      </c>
      <c r="B1062" s="7">
        <v>2.8692879914984148E-2</v>
      </c>
      <c r="C1062" s="7">
        <v>1.0330578512398603E-3</v>
      </c>
      <c r="D1062" s="7">
        <v>2.0809386959452558E-2</v>
      </c>
      <c r="E1062" s="7">
        <v>1.9013387737958132E-2</v>
      </c>
      <c r="F1062" s="7">
        <v>1.6731199344472536E-2</v>
      </c>
      <c r="G1062" s="7">
        <v>3.6346179666819189E-2</v>
      </c>
      <c r="H1062" s="7">
        <v>3.5335689045936425E-2</v>
      </c>
      <c r="I1062" s="8">
        <v>96.8</v>
      </c>
      <c r="J1062" s="8">
        <v>96.9</v>
      </c>
      <c r="K1062" s="41"/>
      <c r="L1062" s="9">
        <v>2.008456659619462E-2</v>
      </c>
      <c r="M1062" s="9">
        <v>2.0725388601037231E-3</v>
      </c>
      <c r="N1062" s="9">
        <v>1.4943509837116009E-2</v>
      </c>
      <c r="O1062" s="9">
        <v>1.5174863141751649E-2</v>
      </c>
      <c r="P1062" s="9">
        <v>1.6044543340863138E-2</v>
      </c>
      <c r="Q1062" s="9">
        <v>3.6956460328808172E-2</v>
      </c>
      <c r="R1062" s="20">
        <v>2.7298050139275887E-2</v>
      </c>
      <c r="S1062" s="10">
        <v>96.5</v>
      </c>
      <c r="T1062" s="10">
        <v>96.7</v>
      </c>
      <c r="U1062" s="41"/>
      <c r="V1062" s="98">
        <v>3.6836403033586151E-2</v>
      </c>
      <c r="W1062" s="98">
        <v>2.8744881892443175E-2</v>
      </c>
      <c r="X1062" s="98">
        <v>2.351560522441476E-2</v>
      </c>
      <c r="Y1062" s="98">
        <v>2.0400161024484831E-2</v>
      </c>
      <c r="Z1062" s="98">
        <v>3.5427458698467973E-2</v>
      </c>
      <c r="AA1062" s="102">
        <v>95.7</v>
      </c>
      <c r="AB1062" s="41"/>
    </row>
    <row r="1063" spans="1:28" ht="12.75" customHeight="1" x14ac:dyDescent="0.2">
      <c r="A1063" s="6">
        <v>36951</v>
      </c>
      <c r="B1063" s="7">
        <v>2.4261603375527407E-2</v>
      </c>
      <c r="C1063" s="7">
        <v>2.0639834881319707E-3</v>
      </c>
      <c r="D1063" s="7">
        <v>2.1488819813399784E-2</v>
      </c>
      <c r="E1063" s="7">
        <v>1.8720842858817921E-2</v>
      </c>
      <c r="F1063" s="7">
        <v>1.6674520254052139E-2</v>
      </c>
      <c r="G1063" s="7">
        <v>3.5854840030489221E-2</v>
      </c>
      <c r="H1063" s="7">
        <v>2.9205607476635587E-2</v>
      </c>
      <c r="I1063" s="8">
        <v>97.1</v>
      </c>
      <c r="J1063" s="8">
        <v>97.1</v>
      </c>
      <c r="K1063" s="41"/>
      <c r="L1063" s="9">
        <v>1.6842105263157769E-2</v>
      </c>
      <c r="M1063" s="9">
        <v>0</v>
      </c>
      <c r="N1063" s="9">
        <v>1.4561702362541951E-2</v>
      </c>
      <c r="O1063" s="9">
        <v>1.4931978945393665E-2</v>
      </c>
      <c r="P1063" s="9">
        <v>1.5289520144896374E-2</v>
      </c>
      <c r="Q1063" s="9">
        <v>3.6458115402068891E-2</v>
      </c>
      <c r="R1063" s="20">
        <v>2.6592797783933531E-2</v>
      </c>
      <c r="S1063" s="10">
        <v>96.6</v>
      </c>
      <c r="T1063" s="10">
        <v>96.7</v>
      </c>
      <c r="U1063" s="41"/>
      <c r="V1063" s="98">
        <v>2.4651661307609762E-2</v>
      </c>
      <c r="W1063" s="98">
        <v>2.6443878667456122E-2</v>
      </c>
      <c r="X1063" s="98">
        <v>2.1866403624316133E-2</v>
      </c>
      <c r="Y1063" s="98">
        <v>1.9773059711132746E-2</v>
      </c>
      <c r="Z1063" s="98">
        <v>3.494111579510939E-2</v>
      </c>
      <c r="AA1063" s="102">
        <v>95.6</v>
      </c>
      <c r="AB1063" s="41"/>
    </row>
    <row r="1064" spans="1:28" ht="12.75" customHeight="1" x14ac:dyDescent="0.2">
      <c r="A1064" s="6">
        <v>36982</v>
      </c>
      <c r="B1064" s="7">
        <v>3.4920634920634797E-2</v>
      </c>
      <c r="C1064" s="7">
        <v>7.2090628218330899E-3</v>
      </c>
      <c r="D1064" s="7">
        <v>2.4312535167446692E-2</v>
      </c>
      <c r="E1064" s="7">
        <v>1.9724953544117296E-2</v>
      </c>
      <c r="F1064" s="7">
        <v>1.7405080429340636E-2</v>
      </c>
      <c r="G1064" s="7">
        <v>3.5904181664498269E-2</v>
      </c>
      <c r="H1064" s="7">
        <v>3.2691185055458316E-2</v>
      </c>
      <c r="I1064" s="8">
        <v>97.8</v>
      </c>
      <c r="J1064" s="8">
        <v>97.8</v>
      </c>
      <c r="K1064" s="41"/>
      <c r="L1064" s="9">
        <v>2.1052631578947434E-2</v>
      </c>
      <c r="M1064" s="9">
        <v>3.1023784901758056E-3</v>
      </c>
      <c r="N1064" s="9">
        <v>1.5960135148907151E-2</v>
      </c>
      <c r="O1064" s="9">
        <v>1.5544783116484107E-2</v>
      </c>
      <c r="P1064" s="9">
        <v>1.5709148560146602E-2</v>
      </c>
      <c r="Q1064" s="9">
        <v>3.634392571381273E-2</v>
      </c>
      <c r="R1064" s="20">
        <v>2.598120508568269E-2</v>
      </c>
      <c r="S1064" s="10">
        <v>97</v>
      </c>
      <c r="T1064" s="10">
        <v>97</v>
      </c>
      <c r="U1064" s="41"/>
      <c r="V1064" s="98">
        <v>2.5723472668810254E-2</v>
      </c>
      <c r="W1064" s="98">
        <v>2.5257584345920847E-2</v>
      </c>
      <c r="X1064" s="98">
        <v>2.1129762005031472E-2</v>
      </c>
      <c r="Y1064" s="98">
        <v>1.9879680355356033E-2</v>
      </c>
      <c r="Z1064" s="98">
        <v>3.4780510305319146E-2</v>
      </c>
      <c r="AA1064" s="102">
        <v>95.7</v>
      </c>
      <c r="AB1064" s="41"/>
    </row>
    <row r="1065" spans="1:28" ht="12.75" customHeight="1" x14ac:dyDescent="0.2">
      <c r="A1065" s="6">
        <v>37012</v>
      </c>
      <c r="B1065" s="7">
        <v>3.8988408851422518E-2</v>
      </c>
      <c r="C1065" s="7">
        <v>6.1349693251535609E-3</v>
      </c>
      <c r="D1065" s="7">
        <v>2.5971694337042051E-2</v>
      </c>
      <c r="E1065" s="7">
        <v>2.0698277006751642E-2</v>
      </c>
      <c r="F1065" s="7">
        <v>1.7740695321112776E-2</v>
      </c>
      <c r="G1065" s="7">
        <v>3.5898961504641003E-2</v>
      </c>
      <c r="H1065" s="7">
        <v>3.6151603498542295E-2</v>
      </c>
      <c r="I1065" s="8">
        <v>98.6</v>
      </c>
      <c r="J1065" s="8">
        <v>98.4</v>
      </c>
      <c r="K1065" s="41"/>
      <c r="L1065" s="9">
        <v>2.0986358866736721E-2</v>
      </c>
      <c r="M1065" s="9">
        <v>1.0309278350515427E-3</v>
      </c>
      <c r="N1065" s="9">
        <v>1.6274515965350567E-2</v>
      </c>
      <c r="O1065" s="9">
        <v>1.5720145399601426E-2</v>
      </c>
      <c r="P1065" s="9">
        <v>1.5656340097391919E-2</v>
      </c>
      <c r="Q1065" s="9">
        <v>3.5853620192536351E-2</v>
      </c>
      <c r="R1065" s="20">
        <v>2.5428413488114865E-2</v>
      </c>
      <c r="S1065" s="10">
        <v>97.3</v>
      </c>
      <c r="T1065" s="10">
        <v>97.1</v>
      </c>
      <c r="U1065" s="41"/>
      <c r="V1065" s="98">
        <v>5.6443024494142735E-2</v>
      </c>
      <c r="W1065" s="98">
        <v>3.6829205239473195E-2</v>
      </c>
      <c r="X1065" s="98">
        <v>2.8015317995883304E-2</v>
      </c>
      <c r="Y1065" s="98">
        <v>2.2771573829331704E-2</v>
      </c>
      <c r="Z1065" s="98">
        <v>3.5895101993672851E-2</v>
      </c>
      <c r="AA1065" s="102">
        <v>99.2</v>
      </c>
      <c r="AB1065" s="41"/>
    </row>
    <row r="1066" spans="1:28" ht="12.75" customHeight="1" x14ac:dyDescent="0.2">
      <c r="A1066" s="6">
        <v>37043</v>
      </c>
      <c r="B1066" s="7">
        <v>3.3507853403141441E-2</v>
      </c>
      <c r="C1066" s="7">
        <v>0</v>
      </c>
      <c r="D1066" s="7">
        <v>2.594399141368009E-2</v>
      </c>
      <c r="E1066" s="7">
        <v>2.0905231256735712E-2</v>
      </c>
      <c r="F1066" s="7">
        <v>1.7352866019410218E-2</v>
      </c>
      <c r="G1066" s="7">
        <v>3.5107839292949361E-2</v>
      </c>
      <c r="H1066" s="7">
        <v>3.2482598607888491E-2</v>
      </c>
      <c r="I1066" s="8">
        <v>98.7</v>
      </c>
      <c r="J1066" s="8">
        <v>98.4</v>
      </c>
      <c r="K1066" s="41"/>
      <c r="L1066" s="9">
        <v>1.9895287958115349E-2</v>
      </c>
      <c r="M1066" s="9">
        <v>2.059732234809486E-3</v>
      </c>
      <c r="N1066" s="9">
        <v>1.6988378399614978E-2</v>
      </c>
      <c r="O1066" s="9">
        <v>1.6380967685898362E-2</v>
      </c>
      <c r="P1066" s="9">
        <v>1.5638816242520059E-2</v>
      </c>
      <c r="Q1066" s="9">
        <v>3.5371328619367537E-2</v>
      </c>
      <c r="R1066" s="20">
        <v>2.7071823204420031E-2</v>
      </c>
      <c r="S1066" s="10">
        <v>97.4</v>
      </c>
      <c r="T1066" s="10">
        <v>97.3</v>
      </c>
      <c r="U1066" s="41"/>
      <c r="V1066" s="98">
        <v>5.5143160127253399E-2</v>
      </c>
      <c r="W1066" s="98">
        <v>3.5166508649337347E-2</v>
      </c>
      <c r="X1066" s="98">
        <v>2.9113233733836896E-2</v>
      </c>
      <c r="Y1066" s="98">
        <v>2.2693734366437068E-2</v>
      </c>
      <c r="Z1066" s="98">
        <v>3.5316974672763735E-2</v>
      </c>
      <c r="AA1066" s="102">
        <v>99.5</v>
      </c>
      <c r="AB1066" s="41"/>
    </row>
    <row r="1067" spans="1:28" ht="12.75" customHeight="1" x14ac:dyDescent="0.2">
      <c r="A1067" s="6">
        <v>37073</v>
      </c>
      <c r="B1067" s="7">
        <v>2.7139874739039671E-2</v>
      </c>
      <c r="C1067" s="7">
        <v>-3.0487804878049918E-3</v>
      </c>
      <c r="D1067" s="7">
        <v>2.4903479552326191E-2</v>
      </c>
      <c r="E1067" s="7">
        <v>2.0283864252555128E-2</v>
      </c>
      <c r="F1067" s="7">
        <v>1.6920909517675442E-2</v>
      </c>
      <c r="G1067" s="7">
        <v>3.4533903046330305E-2</v>
      </c>
      <c r="H1067" s="7">
        <v>2.7199074074073959E-2</v>
      </c>
      <c r="I1067" s="8">
        <v>98.4</v>
      </c>
      <c r="J1067" s="8">
        <v>98.1</v>
      </c>
      <c r="K1067" s="41"/>
      <c r="L1067" s="9">
        <v>2.1943573667711602E-2</v>
      </c>
      <c r="M1067" s="9">
        <v>2.0554984583762703E-3</v>
      </c>
      <c r="N1067" s="9">
        <v>1.7646538095720032E-2</v>
      </c>
      <c r="O1067" s="9">
        <v>1.6310619204309651E-2</v>
      </c>
      <c r="P1067" s="9">
        <v>1.5811810074355614E-2</v>
      </c>
      <c r="Q1067" s="9">
        <v>3.515918202196322E-2</v>
      </c>
      <c r="R1067" s="20">
        <v>2.7027027027026973E-2</v>
      </c>
      <c r="S1067" s="10">
        <v>97.8</v>
      </c>
      <c r="T1067" s="10">
        <v>97.5</v>
      </c>
      <c r="U1067" s="41"/>
      <c r="V1067" s="98">
        <v>2.8361344537815247E-2</v>
      </c>
      <c r="W1067" s="98">
        <v>2.9587867461522865E-2</v>
      </c>
      <c r="X1067" s="98">
        <v>2.4596148153694042E-2</v>
      </c>
      <c r="Y1067" s="98">
        <v>2.052486622298777E-2</v>
      </c>
      <c r="Z1067" s="98">
        <v>3.396050201201084E-2</v>
      </c>
      <c r="AA1067" s="102">
        <v>97.9</v>
      </c>
      <c r="AB1067" s="41"/>
    </row>
    <row r="1068" spans="1:28" ht="12.75" customHeight="1" x14ac:dyDescent="0.2">
      <c r="A1068" s="6">
        <v>37104</v>
      </c>
      <c r="B1068" s="7">
        <v>2.8213166144200663E-2</v>
      </c>
      <c r="C1068" s="7">
        <v>1.0193679918450993E-3</v>
      </c>
      <c r="D1068" s="7">
        <v>2.4903479552326191E-2</v>
      </c>
      <c r="E1068" s="7">
        <v>2.0283864252555128E-2</v>
      </c>
      <c r="F1068" s="7">
        <v>1.6798764177388126E-2</v>
      </c>
      <c r="G1068" s="7">
        <v>3.4120995689006062E-2</v>
      </c>
      <c r="H1068" s="7">
        <v>2.7199074074073959E-2</v>
      </c>
      <c r="I1068" s="8">
        <v>98.4</v>
      </c>
      <c r="J1068" s="8">
        <v>98.2</v>
      </c>
      <c r="K1068" s="41"/>
      <c r="L1068" s="9">
        <v>2.1920668058455162E-2</v>
      </c>
      <c r="M1068" s="9">
        <v>2.0512820512821328E-3</v>
      </c>
      <c r="N1068" s="9">
        <v>1.7262998057383072E-2</v>
      </c>
      <c r="O1068" s="9">
        <v>1.6293126441941697E-2</v>
      </c>
      <c r="P1068" s="9">
        <v>1.5672905793497227E-2</v>
      </c>
      <c r="Q1068" s="9">
        <v>3.4686719058173443E-2</v>
      </c>
      <c r="R1068" s="20">
        <v>2.6967528893780957E-2</v>
      </c>
      <c r="S1068" s="10">
        <v>97.9</v>
      </c>
      <c r="T1068" s="10">
        <v>97.7</v>
      </c>
      <c r="U1068" s="41"/>
      <c r="V1068" s="98">
        <v>2.6232948583420734E-2</v>
      </c>
      <c r="W1068" s="98">
        <v>2.923719036782324E-2</v>
      </c>
      <c r="X1068" s="98">
        <v>2.4150605078614884E-2</v>
      </c>
      <c r="Y1068" s="98">
        <v>2.0292952340419834E-2</v>
      </c>
      <c r="Z1068" s="98">
        <v>3.3395449382725095E-2</v>
      </c>
      <c r="AA1068" s="102">
        <v>97.8</v>
      </c>
      <c r="AB1068" s="41"/>
    </row>
    <row r="1069" spans="1:28" ht="12.75" customHeight="1" x14ac:dyDescent="0.2">
      <c r="A1069" s="6">
        <v>37135</v>
      </c>
      <c r="B1069" s="7">
        <v>2.6014568158168494E-2</v>
      </c>
      <c r="C1069" s="7">
        <v>2.0366598778003286E-3</v>
      </c>
      <c r="D1069" s="7">
        <v>2.6346547017211952E-2</v>
      </c>
      <c r="E1069" s="7">
        <v>2.0469061111856757E-2</v>
      </c>
      <c r="F1069" s="7">
        <v>1.7249743729383482E-2</v>
      </c>
      <c r="G1069" s="7">
        <v>3.3816472463456648E-2</v>
      </c>
      <c r="H1069" s="7">
        <v>2.648244099021313E-2</v>
      </c>
      <c r="I1069" s="8">
        <v>98.6</v>
      </c>
      <c r="J1069" s="8">
        <v>98.4</v>
      </c>
      <c r="K1069" s="41"/>
      <c r="L1069" s="9">
        <v>2.1874999999999867E-2</v>
      </c>
      <c r="M1069" s="9">
        <v>2.0470829068577334E-3</v>
      </c>
      <c r="N1069" s="9">
        <v>1.7955249375521065E-2</v>
      </c>
      <c r="O1069" s="9">
        <v>1.6482989775548296E-2</v>
      </c>
      <c r="P1069" s="9">
        <v>1.5759059945451126E-2</v>
      </c>
      <c r="Q1069" s="9">
        <v>3.447972495412488E-2</v>
      </c>
      <c r="R1069" s="20">
        <v>2.6330224904004274E-2</v>
      </c>
      <c r="S1069" s="10">
        <v>98.1</v>
      </c>
      <c r="T1069" s="10">
        <v>97.9</v>
      </c>
      <c r="U1069" s="41"/>
      <c r="V1069" s="98">
        <v>2.8154327424400272E-2</v>
      </c>
      <c r="W1069" s="98">
        <v>3.3189059403413435E-2</v>
      </c>
      <c r="X1069" s="98">
        <v>2.5348575657732741E-2</v>
      </c>
      <c r="Y1069" s="98">
        <v>2.1124491493737851E-2</v>
      </c>
      <c r="Z1069" s="98">
        <v>3.3612985049944921E-2</v>
      </c>
      <c r="AA1069" s="102">
        <v>98.6</v>
      </c>
      <c r="AB1069" s="41"/>
    </row>
    <row r="1070" spans="1:28" ht="12.75" customHeight="1" x14ac:dyDescent="0.2">
      <c r="A1070" s="6">
        <v>37165</v>
      </c>
      <c r="B1070" s="7">
        <v>1.8691588785046731E-2</v>
      </c>
      <c r="C1070" s="7">
        <v>-3.0487804878049918E-3</v>
      </c>
      <c r="D1070" s="7">
        <v>2.3115139667178486E-2</v>
      </c>
      <c r="E1070" s="7">
        <v>1.8974954813419487E-2</v>
      </c>
      <c r="F1070" s="7">
        <v>1.6855147627553801E-2</v>
      </c>
      <c r="G1070" s="7">
        <v>3.3046694296541723E-2</v>
      </c>
      <c r="H1070" s="7">
        <v>2.1264367816091978E-2</v>
      </c>
      <c r="I1070" s="8">
        <v>98.1</v>
      </c>
      <c r="J1070" s="8">
        <v>98.1</v>
      </c>
      <c r="K1070" s="41"/>
      <c r="L1070" s="9">
        <v>1.9771071800208206E-2</v>
      </c>
      <c r="M1070" s="9">
        <v>0</v>
      </c>
      <c r="N1070" s="9">
        <v>1.6880816543509924E-2</v>
      </c>
      <c r="O1070" s="9">
        <v>1.627567117992279E-2</v>
      </c>
      <c r="P1070" s="9">
        <v>1.5413675131721094E-2</v>
      </c>
      <c r="Q1070" s="9">
        <v>3.3705280698014484E-2</v>
      </c>
      <c r="R1070" s="20">
        <v>2.6258205689277725E-2</v>
      </c>
      <c r="S1070" s="10">
        <v>98</v>
      </c>
      <c r="T1070" s="10">
        <v>97.9</v>
      </c>
      <c r="U1070" s="41"/>
      <c r="V1070" s="98">
        <v>1.4583333333333393E-2</v>
      </c>
      <c r="W1070" s="98">
        <v>2.8597127567072222E-2</v>
      </c>
      <c r="X1070" s="98">
        <v>2.3311480145640884E-2</v>
      </c>
      <c r="Y1070" s="98">
        <v>2.0130204499245519E-2</v>
      </c>
      <c r="Z1070" s="98">
        <v>3.2475587916748205E-2</v>
      </c>
      <c r="AA1070" s="102">
        <v>97.4</v>
      </c>
      <c r="AB1070" s="41"/>
    </row>
    <row r="1071" spans="1:28" ht="12.75" customHeight="1" x14ac:dyDescent="0.2">
      <c r="A1071" s="6">
        <v>37196</v>
      </c>
      <c r="B1071" s="7">
        <v>6.2111801242237252E-3</v>
      </c>
      <c r="C1071" s="7">
        <v>-7.135575942915251E-3</v>
      </c>
      <c r="D1071" s="7">
        <v>1.9976729950684557E-2</v>
      </c>
      <c r="E1071" s="7">
        <v>1.6189643250116514E-2</v>
      </c>
      <c r="F1071" s="7">
        <v>1.5551907787619612E-2</v>
      </c>
      <c r="G1071" s="7">
        <v>3.2169039848747749E-2</v>
      </c>
      <c r="H1071" s="7">
        <v>1.895462377943713E-2</v>
      </c>
      <c r="I1071" s="8">
        <v>97.2</v>
      </c>
      <c r="J1071" s="8">
        <v>97.4</v>
      </c>
      <c r="K1071" s="41"/>
      <c r="L1071" s="9">
        <v>1.6632016632016633E-2</v>
      </c>
      <c r="M1071" s="9">
        <v>-1.0214504596527396E-3</v>
      </c>
      <c r="N1071" s="9">
        <v>1.6916518807810643E-2</v>
      </c>
      <c r="O1071" s="9">
        <v>1.4963913121372352E-2</v>
      </c>
      <c r="P1071" s="9">
        <v>1.4844823489042147E-2</v>
      </c>
      <c r="Q1071" s="9">
        <v>3.2888506179280741E-2</v>
      </c>
      <c r="R1071" s="20">
        <v>2.7868852459016269E-2</v>
      </c>
      <c r="S1071" s="10">
        <v>97.8</v>
      </c>
      <c r="T1071" s="10">
        <v>97.8</v>
      </c>
      <c r="U1071" s="41"/>
      <c r="V1071" s="98">
        <v>-2.4922118380062197E-2</v>
      </c>
      <c r="W1071" s="98">
        <v>1.6125894759291715E-2</v>
      </c>
      <c r="X1071" s="98">
        <v>1.5381550330089588E-2</v>
      </c>
      <c r="Y1071" s="98">
        <v>1.6149389395500702E-2</v>
      </c>
      <c r="Z1071" s="98">
        <v>2.9990247120472269E-2</v>
      </c>
      <c r="AA1071" s="102">
        <v>93.9</v>
      </c>
      <c r="AB1071" s="41"/>
    </row>
    <row r="1072" spans="1:28" ht="12.75" customHeight="1" x14ac:dyDescent="0.2">
      <c r="A1072" s="6">
        <v>37226</v>
      </c>
      <c r="B1072" s="7">
        <v>7.2388831437435464E-3</v>
      </c>
      <c r="C1072" s="7">
        <v>3.0800821355236874E-3</v>
      </c>
      <c r="D1072" s="7">
        <v>2.1792537244155641E-2</v>
      </c>
      <c r="E1072" s="7">
        <v>1.6607484527583205E-2</v>
      </c>
      <c r="F1072" s="7">
        <v>1.6249728631653193E-2</v>
      </c>
      <c r="G1072" s="7">
        <v>3.2075479122182005E-2</v>
      </c>
      <c r="H1072" s="7">
        <v>1.551724137931032E-2</v>
      </c>
      <c r="I1072" s="8">
        <v>97.4</v>
      </c>
      <c r="J1072" s="8">
        <v>97.7</v>
      </c>
      <c r="K1072" s="41"/>
      <c r="L1072" s="9">
        <v>1.5592515592515621E-2</v>
      </c>
      <c r="M1072" s="9">
        <v>2.044989775051187E-3</v>
      </c>
      <c r="N1072" s="9">
        <v>1.7299573684886882E-2</v>
      </c>
      <c r="O1072" s="9">
        <v>1.475626909557648E-2</v>
      </c>
      <c r="P1072" s="9">
        <v>1.5102405179505451E-2</v>
      </c>
      <c r="Q1072" s="9">
        <v>3.263436123089658E-2</v>
      </c>
      <c r="R1072" s="20">
        <v>2.7352297592997843E-2</v>
      </c>
      <c r="S1072" s="10">
        <v>97.7</v>
      </c>
      <c r="T1072" s="10">
        <v>98</v>
      </c>
      <c r="U1072" s="41"/>
      <c r="V1072" s="98">
        <v>-9.3457943925232545E-3</v>
      </c>
      <c r="W1072" s="98">
        <v>2.0748249665962559E-2</v>
      </c>
      <c r="X1072" s="98">
        <v>1.8371047969751642E-2</v>
      </c>
      <c r="Y1072" s="98">
        <v>1.8271364141630997E-2</v>
      </c>
      <c r="Z1072" s="98">
        <v>3.0510293737337824E-2</v>
      </c>
      <c r="AA1072" s="102">
        <v>95.4</v>
      </c>
      <c r="AB1072" s="41"/>
    </row>
    <row r="1073" spans="1:28" ht="12.75" customHeight="1" x14ac:dyDescent="0.2">
      <c r="A1073" s="6">
        <v>37257</v>
      </c>
      <c r="B1073" s="7">
        <v>1.349948078920038E-2</v>
      </c>
      <c r="C1073" s="7">
        <v>4.0941658137154668E-3</v>
      </c>
      <c r="D1073" s="7">
        <v>2.1745909858070789E-2</v>
      </c>
      <c r="E1073" s="7">
        <v>1.6571723011239214E-2</v>
      </c>
      <c r="F1073" s="7">
        <v>1.5969058463788599E-2</v>
      </c>
      <c r="G1073" s="7">
        <v>3.1784420038858396E-2</v>
      </c>
      <c r="H1073" s="7">
        <v>1.142204454597362E-2</v>
      </c>
      <c r="I1073" s="8">
        <v>97.6</v>
      </c>
      <c r="J1073" s="8">
        <v>98.1</v>
      </c>
      <c r="K1073" s="41"/>
      <c r="L1073" s="9">
        <v>1.6666666666666607E-2</v>
      </c>
      <c r="M1073" s="9">
        <v>1.0204081632652073E-3</v>
      </c>
      <c r="N1073" s="9">
        <v>1.6952372438232333E-2</v>
      </c>
      <c r="O1073" s="9">
        <v>1.4548454974294023E-2</v>
      </c>
      <c r="P1073" s="9">
        <v>1.4757393601226632E-2</v>
      </c>
      <c r="Q1073" s="9">
        <v>3.2281070997694172E-2</v>
      </c>
      <c r="R1073" s="20">
        <v>2.5613079019073615E-2</v>
      </c>
      <c r="S1073" s="10">
        <v>97.6</v>
      </c>
      <c r="T1073" s="10">
        <v>98.1</v>
      </c>
      <c r="U1073" s="41"/>
      <c r="V1073" s="98">
        <v>3.5331905781584627E-2</v>
      </c>
      <c r="W1073" s="98">
        <v>2.4602931525771643E-2</v>
      </c>
      <c r="X1073" s="98">
        <v>1.9730422416286864E-2</v>
      </c>
      <c r="Y1073" s="98">
        <v>1.939466944548629E-2</v>
      </c>
      <c r="Z1073" s="98">
        <v>3.0815150345385289E-2</v>
      </c>
      <c r="AA1073" s="102">
        <v>96.7</v>
      </c>
      <c r="AB1073" s="41"/>
    </row>
    <row r="1074" spans="1:28" ht="12.75" customHeight="1" x14ac:dyDescent="0.2">
      <c r="A1074" s="6">
        <v>37288</v>
      </c>
      <c r="B1074" s="7">
        <v>1.4462809917355379E-2</v>
      </c>
      <c r="C1074" s="7">
        <v>3.0581039755352979E-3</v>
      </c>
      <c r="D1074" s="7">
        <v>2.3462665216890111E-2</v>
      </c>
      <c r="E1074" s="7">
        <v>1.7366280608809292E-2</v>
      </c>
      <c r="F1074" s="7">
        <v>1.6591908494061558E-2</v>
      </c>
      <c r="G1074" s="7">
        <v>3.15110347399159E-2</v>
      </c>
      <c r="H1074" s="7">
        <v>1.1376564277588264E-2</v>
      </c>
      <c r="I1074" s="8">
        <v>98.2</v>
      </c>
      <c r="J1074" s="8">
        <v>98.4</v>
      </c>
      <c r="K1074" s="41"/>
      <c r="L1074" s="9">
        <v>1.7616580310880758E-2</v>
      </c>
      <c r="M1074" s="9">
        <v>3.0581039755352979E-3</v>
      </c>
      <c r="N1074" s="9">
        <v>1.7936301217268191E-2</v>
      </c>
      <c r="O1074" s="9">
        <v>1.5569199337072348E-2</v>
      </c>
      <c r="P1074" s="9">
        <v>1.5018861292033003E-2</v>
      </c>
      <c r="Q1074" s="9">
        <v>3.2100644478368245E-2</v>
      </c>
      <c r="R1074" s="20">
        <v>2.6030368763557465E-2</v>
      </c>
      <c r="S1074" s="10">
        <v>98.2</v>
      </c>
      <c r="T1074" s="10">
        <v>98.4</v>
      </c>
      <c r="U1074" s="41"/>
      <c r="V1074" s="98">
        <v>1.5673981191222541E-2</v>
      </c>
      <c r="W1074" s="98">
        <v>2.6365844381834869E-2</v>
      </c>
      <c r="X1074" s="98">
        <v>2.0317834648816646E-2</v>
      </c>
      <c r="Y1074" s="98">
        <v>1.9665270926062073E-2</v>
      </c>
      <c r="Z1074" s="98">
        <v>3.0400949933472532E-2</v>
      </c>
      <c r="AA1074" s="102">
        <v>97.2</v>
      </c>
      <c r="AB1074" s="41"/>
    </row>
    <row r="1075" spans="1:28" ht="12.75" customHeight="1" x14ac:dyDescent="0.2">
      <c r="A1075" s="6">
        <v>37316</v>
      </c>
      <c r="B1075" s="7">
        <v>1.8537590113285374E-2</v>
      </c>
      <c r="C1075" s="7">
        <v>4.0650406504063596E-3</v>
      </c>
      <c r="D1075" s="7">
        <v>2.4399807259133155E-2</v>
      </c>
      <c r="E1075" s="7">
        <v>1.8586581911321787E-2</v>
      </c>
      <c r="F1075" s="7">
        <v>1.6948596817866868E-2</v>
      </c>
      <c r="G1075" s="7">
        <v>3.1198150640870059E-2</v>
      </c>
      <c r="H1075" s="7">
        <v>1.4755959137344066E-2</v>
      </c>
      <c r="I1075" s="8">
        <v>98.9</v>
      </c>
      <c r="J1075" s="8">
        <v>98.8</v>
      </c>
      <c r="K1075" s="41"/>
      <c r="L1075" s="9">
        <v>2.1739130434782705E-2</v>
      </c>
      <c r="M1075" s="9">
        <v>3.0487804878047697E-3</v>
      </c>
      <c r="N1075" s="9">
        <v>1.8204895071564309E-2</v>
      </c>
      <c r="O1075" s="9">
        <v>1.5708940032057139E-2</v>
      </c>
      <c r="P1075" s="9">
        <v>1.5175075008145855E-2</v>
      </c>
      <c r="Q1075" s="9">
        <v>3.1870809411778556E-2</v>
      </c>
      <c r="R1075" s="20">
        <v>2.4284943335132203E-2</v>
      </c>
      <c r="S1075" s="10">
        <v>98.7</v>
      </c>
      <c r="T1075" s="10">
        <v>98.7</v>
      </c>
      <c r="U1075" s="41"/>
      <c r="V1075" s="98">
        <v>1.9874476987447709E-2</v>
      </c>
      <c r="W1075" s="98">
        <v>2.6659920954067884E-2</v>
      </c>
      <c r="X1075" s="98">
        <v>2.0482922835222128E-2</v>
      </c>
      <c r="Y1075" s="98">
        <v>1.9470953991705509E-2</v>
      </c>
      <c r="Z1075" s="98">
        <v>2.9793785019230912E-2</v>
      </c>
      <c r="AA1075" s="102">
        <v>97.5</v>
      </c>
      <c r="AB1075" s="41"/>
    </row>
    <row r="1076" spans="1:28" ht="12.75" customHeight="1" x14ac:dyDescent="0.2">
      <c r="A1076" s="6">
        <v>37347</v>
      </c>
      <c r="B1076" s="7">
        <v>1.7382413087934534E-2</v>
      </c>
      <c r="C1076" s="7">
        <v>7.0850202429149078E-3</v>
      </c>
      <c r="D1076" s="7">
        <v>2.4614386194453663E-2</v>
      </c>
      <c r="E1076" s="7">
        <v>1.9819492419411278E-2</v>
      </c>
      <c r="F1076" s="7">
        <v>1.7442236467795524E-2</v>
      </c>
      <c r="G1076" s="7">
        <v>3.1221692764824116E-2</v>
      </c>
      <c r="H1076" s="7">
        <v>1.6393442622950838E-2</v>
      </c>
      <c r="I1076" s="8">
        <v>99.5</v>
      </c>
      <c r="J1076" s="8">
        <v>99.5</v>
      </c>
      <c r="K1076" s="41"/>
      <c r="L1076" s="9">
        <v>2.268041237113394E-2</v>
      </c>
      <c r="M1076" s="9">
        <v>5.0658561296859084E-3</v>
      </c>
      <c r="N1076" s="9">
        <v>1.883286223273628E-2</v>
      </c>
      <c r="O1076" s="9">
        <v>1.6513370193627752E-2</v>
      </c>
      <c r="P1076" s="9">
        <v>1.5688179488321463E-2</v>
      </c>
      <c r="Q1076" s="9">
        <v>3.1838647007915055E-2</v>
      </c>
      <c r="R1076" s="20">
        <v>2.532327586206895E-2</v>
      </c>
      <c r="S1076" s="10">
        <v>99.2</v>
      </c>
      <c r="T1076" s="10">
        <v>99.2</v>
      </c>
      <c r="U1076" s="41"/>
      <c r="V1076" s="98">
        <v>3.4482758620689724E-2</v>
      </c>
      <c r="W1076" s="98">
        <v>3.1135679800295524E-2</v>
      </c>
      <c r="X1076" s="98">
        <v>2.4302271324622149E-2</v>
      </c>
      <c r="Y1076" s="98">
        <v>2.1155697764494441E-2</v>
      </c>
      <c r="Z1076" s="98">
        <v>3.0295812307162606E-2</v>
      </c>
      <c r="AA1076" s="102">
        <v>99</v>
      </c>
      <c r="AB1076" s="41"/>
    </row>
    <row r="1077" spans="1:28" ht="12.75" customHeight="1" x14ac:dyDescent="0.2">
      <c r="A1077" s="6">
        <v>37377</v>
      </c>
      <c r="B1077" s="7">
        <v>1.1156186612576224E-2</v>
      </c>
      <c r="C1077" s="7">
        <v>-1.0050251256280562E-3</v>
      </c>
      <c r="D1077" s="7">
        <v>2.4562543640342049E-2</v>
      </c>
      <c r="E1077" s="7">
        <v>2.0003076337685943E-2</v>
      </c>
      <c r="F1077" s="7">
        <v>1.75250599226906E-2</v>
      </c>
      <c r="G1077" s="7">
        <v>3.0658840543284827E-2</v>
      </c>
      <c r="H1077" s="7">
        <v>1.1817670230725996E-2</v>
      </c>
      <c r="I1077" s="8">
        <v>99.7</v>
      </c>
      <c r="J1077" s="8">
        <v>99.4</v>
      </c>
      <c r="K1077" s="41"/>
      <c r="L1077" s="9">
        <v>2.3638232271325776E-2</v>
      </c>
      <c r="M1077" s="9">
        <v>3.0241935483870108E-3</v>
      </c>
      <c r="N1077" s="9">
        <v>1.9476364601740181E-2</v>
      </c>
      <c r="O1077" s="9">
        <v>1.7331820022628674E-2</v>
      </c>
      <c r="P1077" s="9">
        <v>1.6096989927728789E-2</v>
      </c>
      <c r="Q1077" s="9">
        <v>3.1465549812659699E-2</v>
      </c>
      <c r="R1077" s="20">
        <v>2.5336927223719607E-2</v>
      </c>
      <c r="S1077" s="10">
        <v>99.6</v>
      </c>
      <c r="T1077" s="10">
        <v>99.5</v>
      </c>
      <c r="U1077" s="41"/>
      <c r="V1077" s="98">
        <v>2.0161290322580072E-3</v>
      </c>
      <c r="W1077" s="98">
        <v>2.9868237239820461E-2</v>
      </c>
      <c r="X1077" s="98">
        <v>2.4895300781651031E-2</v>
      </c>
      <c r="Y1077" s="98">
        <v>2.1440405867797052E-2</v>
      </c>
      <c r="Z1077" s="98">
        <v>2.9846186936584473E-2</v>
      </c>
      <c r="AA1077" s="102">
        <v>99.4</v>
      </c>
      <c r="AB1077" s="41"/>
    </row>
    <row r="1078" spans="1:28" ht="12.75" customHeight="1" x14ac:dyDescent="0.2">
      <c r="A1078" s="6">
        <v>37408</v>
      </c>
      <c r="B1078" s="7">
        <v>1.2158054711246313E-2</v>
      </c>
      <c r="C1078" s="7">
        <v>2.012072434607548E-3</v>
      </c>
      <c r="D1078" s="7">
        <v>2.4510919091853101E-2</v>
      </c>
      <c r="E1078" s="7">
        <v>1.9960567249662775E-2</v>
      </c>
      <c r="F1078" s="7">
        <v>1.7486416818235817E-2</v>
      </c>
      <c r="G1078" s="7">
        <v>3.0197981145240416E-2</v>
      </c>
      <c r="H1078" s="7">
        <v>1.0674157303370846E-2</v>
      </c>
      <c r="I1078" s="8">
        <v>99.9</v>
      </c>
      <c r="J1078" s="8">
        <v>99.6</v>
      </c>
      <c r="K1078" s="41"/>
      <c r="L1078" s="9">
        <v>2.6694045174537884E-2</v>
      </c>
      <c r="M1078" s="9">
        <v>4.020100502512669E-3</v>
      </c>
      <c r="N1078" s="9">
        <v>2.0477559313449856E-2</v>
      </c>
      <c r="O1078" s="9">
        <v>1.7480589348354503E-2</v>
      </c>
      <c r="P1078" s="9">
        <v>1.6504325400500841E-2</v>
      </c>
      <c r="Q1078" s="9">
        <v>3.1288825544804277E-2</v>
      </c>
      <c r="R1078" s="20">
        <v>2.2592791823560887E-2</v>
      </c>
      <c r="S1078" s="10">
        <v>100</v>
      </c>
      <c r="T1078" s="10">
        <v>99.9</v>
      </c>
      <c r="U1078" s="41"/>
      <c r="V1078" s="98">
        <v>4.020100502512669E-3</v>
      </c>
      <c r="W1078" s="98">
        <v>3.0837518087068139E-2</v>
      </c>
      <c r="X1078" s="98">
        <v>2.4993135616996343E-2</v>
      </c>
      <c r="Y1078" s="98">
        <v>2.182602783407428E-2</v>
      </c>
      <c r="Z1078" s="98">
        <v>2.9732772309060351E-2</v>
      </c>
      <c r="AA1078" s="102">
        <v>99.9</v>
      </c>
      <c r="AB1078" s="41"/>
    </row>
    <row r="1079" spans="1:28" ht="12.75" customHeight="1" x14ac:dyDescent="0.2">
      <c r="A1079" s="6">
        <v>37438</v>
      </c>
      <c r="B1079" s="7">
        <v>2.1341463414634054E-2</v>
      </c>
      <c r="C1079" s="7">
        <v>7.0281124497992842E-3</v>
      </c>
      <c r="D1079" s="7">
        <v>2.5822279009824811E-2</v>
      </c>
      <c r="E1079" s="7">
        <v>2.1182812300339249E-2</v>
      </c>
      <c r="F1079" s="7">
        <v>1.7853787522744469E-2</v>
      </c>
      <c r="G1079" s="7">
        <v>3.0226732530626466E-2</v>
      </c>
      <c r="H1079" s="7">
        <v>1.4647887323943731E-2</v>
      </c>
      <c r="I1079" s="8">
        <v>100.5</v>
      </c>
      <c r="J1079" s="8">
        <v>100.3</v>
      </c>
      <c r="K1079" s="41"/>
      <c r="L1079" s="9">
        <v>2.8629856850715729E-2</v>
      </c>
      <c r="M1079" s="9">
        <v>5.0050050050050032E-3</v>
      </c>
      <c r="N1079" s="9">
        <v>2.2152494027469105E-2</v>
      </c>
      <c r="O1079" s="9">
        <v>1.8920972437308725E-2</v>
      </c>
      <c r="P1079" s="9">
        <v>1.6753880512923924E-2</v>
      </c>
      <c r="Q1079" s="9">
        <v>3.131161167461749E-2</v>
      </c>
      <c r="R1079" s="20">
        <v>2.2019334049409256E-2</v>
      </c>
      <c r="S1079" s="10">
        <v>100.6</v>
      </c>
      <c r="T1079" s="10">
        <v>100.4</v>
      </c>
      <c r="U1079" s="41"/>
      <c r="V1079" s="98">
        <v>2.0429009193054126E-2</v>
      </c>
      <c r="W1079" s="98">
        <v>3.0085081675119252E-2</v>
      </c>
      <c r="X1079" s="98">
        <v>2.4993135616996343E-2</v>
      </c>
      <c r="Y1079" s="98">
        <v>2.1446001604334297E-2</v>
      </c>
      <c r="Z1079" s="98">
        <v>2.9363757017862868E-2</v>
      </c>
      <c r="AA1079" s="102">
        <v>99.9</v>
      </c>
      <c r="AB1079" s="41"/>
    </row>
    <row r="1080" spans="1:28" ht="12.75" customHeight="1" x14ac:dyDescent="0.2">
      <c r="A1080" s="6">
        <v>37469</v>
      </c>
      <c r="B1080" s="7">
        <v>2.5406504065040636E-2</v>
      </c>
      <c r="C1080" s="7">
        <v>3.9880358923229942E-3</v>
      </c>
      <c r="D1080" s="7">
        <v>2.6446947428743872E-2</v>
      </c>
      <c r="E1080" s="7">
        <v>2.1768697582900343E-2</v>
      </c>
      <c r="F1080" s="7">
        <v>1.8258179701028832E-2</v>
      </c>
      <c r="G1080" s="7">
        <v>3.0245719390572523E-2</v>
      </c>
      <c r="H1080" s="7">
        <v>1.8028169014084439E-2</v>
      </c>
      <c r="I1080" s="8">
        <v>100.9</v>
      </c>
      <c r="J1080" s="8">
        <v>100.7</v>
      </c>
      <c r="K1080" s="41"/>
      <c r="L1080" s="9">
        <v>3.06435137895813E-2</v>
      </c>
      <c r="M1080" s="9">
        <v>2.9880478087649376E-3</v>
      </c>
      <c r="N1080" s="9">
        <v>2.2444455015475873E-2</v>
      </c>
      <c r="O1080" s="9">
        <v>1.9305496515863441E-2</v>
      </c>
      <c r="P1080" s="9">
        <v>1.6937385461107679E-2</v>
      </c>
      <c r="Q1080" s="9">
        <v>3.1086716790116986E-2</v>
      </c>
      <c r="R1080" s="20">
        <v>2.3579849946409492E-2</v>
      </c>
      <c r="S1080" s="10">
        <v>100.9</v>
      </c>
      <c r="T1080" s="10">
        <v>100.7</v>
      </c>
      <c r="U1080" s="41"/>
      <c r="V1080" s="98">
        <v>2.3517382413087873E-2</v>
      </c>
      <c r="W1080" s="98">
        <v>2.8153951771945573E-2</v>
      </c>
      <c r="X1080" s="98">
        <v>2.5403215018348746E-2</v>
      </c>
      <c r="Y1080" s="98">
        <v>2.1650311303047287E-2</v>
      </c>
      <c r="Z1080" s="98">
        <v>2.9191721285714012E-2</v>
      </c>
      <c r="AA1080" s="102">
        <v>100.1</v>
      </c>
      <c r="AB1080" s="41"/>
    </row>
    <row r="1081" spans="1:28" ht="12.75" customHeight="1" x14ac:dyDescent="0.2">
      <c r="A1081" s="6">
        <v>37500</v>
      </c>
      <c r="B1081" s="7">
        <v>2.3326572008113722E-2</v>
      </c>
      <c r="C1081" s="7">
        <v>9.930486593843213E-4</v>
      </c>
      <c r="D1081" s="7">
        <v>2.5349142369281985E-2</v>
      </c>
      <c r="E1081" s="7">
        <v>2.1768697582900343E-2</v>
      </c>
      <c r="F1081" s="7">
        <v>1.8258179701028832E-2</v>
      </c>
      <c r="G1081" s="7">
        <v>2.9968559851788257E-2</v>
      </c>
      <c r="H1081" s="7">
        <v>1.5143017386427315E-2</v>
      </c>
      <c r="I1081" s="8">
        <v>100.9</v>
      </c>
      <c r="J1081" s="8">
        <v>100.8</v>
      </c>
      <c r="K1081" s="41"/>
      <c r="L1081" s="9">
        <v>2.9561671763506769E-2</v>
      </c>
      <c r="M1081" s="9">
        <v>1.9860973187686426E-3</v>
      </c>
      <c r="N1081" s="9">
        <v>2.1341578233001979E-2</v>
      </c>
      <c r="O1081" s="9">
        <v>1.9285247421851892E-2</v>
      </c>
      <c r="P1081" s="9">
        <v>1.7038127198468755E-2</v>
      </c>
      <c r="Q1081" s="9">
        <v>3.0855836633556732E-2</v>
      </c>
      <c r="R1081" s="20">
        <v>2.2447888829502993E-2</v>
      </c>
      <c r="S1081" s="10">
        <v>101</v>
      </c>
      <c r="T1081" s="10">
        <v>100.9</v>
      </c>
      <c r="U1081" s="41"/>
      <c r="V1081" s="98">
        <v>2.8397565922920975E-2</v>
      </c>
      <c r="W1081" s="98">
        <v>3.0723843913474491E-2</v>
      </c>
      <c r="X1081" s="98">
        <v>2.7820174603307546E-2</v>
      </c>
      <c r="Y1081" s="98">
        <v>2.2969438938663655E-2</v>
      </c>
      <c r="Z1081" s="98">
        <v>2.9582319858149075E-2</v>
      </c>
      <c r="AA1081" s="102">
        <v>101.4</v>
      </c>
      <c r="AB1081" s="41"/>
    </row>
    <row r="1082" spans="1:28" ht="12.75" customHeight="1" x14ac:dyDescent="0.2">
      <c r="A1082" s="6">
        <v>37530</v>
      </c>
      <c r="B1082" s="7">
        <v>3.1600407747196746E-2</v>
      </c>
      <c r="C1082" s="7">
        <v>4.9603174603174427E-3</v>
      </c>
      <c r="D1082" s="7">
        <v>2.5999085958640533E-2</v>
      </c>
      <c r="E1082" s="7">
        <v>2.2375569143935126E-2</v>
      </c>
      <c r="F1082" s="7">
        <v>1.8439637839853917E-2</v>
      </c>
      <c r="G1082" s="7">
        <v>2.9754280423581525E-2</v>
      </c>
      <c r="H1082" s="7">
        <v>2.0258863252673232E-2</v>
      </c>
      <c r="I1082" s="8">
        <v>101.2</v>
      </c>
      <c r="J1082" s="8">
        <v>101.3</v>
      </c>
      <c r="K1082" s="41"/>
      <c r="L1082" s="9">
        <v>3.2653061224489743E-2</v>
      </c>
      <c r="M1082" s="9">
        <v>1.9821605550047749E-3</v>
      </c>
      <c r="N1082" s="9">
        <v>2.2374897913247205E-2</v>
      </c>
      <c r="O1082" s="9">
        <v>1.9466596085309984E-2</v>
      </c>
      <c r="P1082" s="9">
        <v>1.700114008270015E-2</v>
      </c>
      <c r="Q1082" s="9">
        <v>3.0398661935679527E-2</v>
      </c>
      <c r="R1082" s="20">
        <v>2.2388059701492713E-2</v>
      </c>
      <c r="S1082" s="10">
        <v>101.2</v>
      </c>
      <c r="T1082" s="10">
        <v>101.1</v>
      </c>
      <c r="U1082" s="41"/>
      <c r="V1082" s="98">
        <v>5.2361396303901353E-2</v>
      </c>
      <c r="W1082" s="98">
        <v>3.4065487964196173E-2</v>
      </c>
      <c r="X1082" s="98">
        <v>3.0040545249788719E-2</v>
      </c>
      <c r="Y1082" s="98">
        <v>2.4200616859400226E-2</v>
      </c>
      <c r="Z1082" s="98">
        <v>2.9865666510394018E-2</v>
      </c>
      <c r="AA1082" s="102">
        <v>102.5</v>
      </c>
      <c r="AB1082" s="41"/>
    </row>
    <row r="1083" spans="1:28" ht="12.75" customHeight="1" x14ac:dyDescent="0.2">
      <c r="A1083" s="6">
        <v>37561</v>
      </c>
      <c r="B1083" s="7">
        <v>4.4238683127572065E-2</v>
      </c>
      <c r="C1083" s="7">
        <v>2.9615004935834577E-3</v>
      </c>
      <c r="D1083" s="7">
        <v>2.7377533694361578E-2</v>
      </c>
      <c r="E1083" s="7">
        <v>2.3206976480406816E-2</v>
      </c>
      <c r="F1083" s="7">
        <v>1.8259013727375706E-2</v>
      </c>
      <c r="G1083" s="7">
        <v>2.9633064450327984E-2</v>
      </c>
      <c r="H1083" s="7">
        <v>2.1984216459977501E-2</v>
      </c>
      <c r="I1083" s="8">
        <v>101.5</v>
      </c>
      <c r="J1083" s="8">
        <v>101.6</v>
      </c>
      <c r="K1083" s="41"/>
      <c r="L1083" s="9">
        <v>3.6809815950920255E-2</v>
      </c>
      <c r="M1083" s="9">
        <v>2.9673590504453173E-3</v>
      </c>
      <c r="N1083" s="9">
        <v>2.3769174369354884E-2</v>
      </c>
      <c r="O1083" s="9">
        <v>2.0313713617770457E-2</v>
      </c>
      <c r="P1083" s="9">
        <v>1.672728647708932E-2</v>
      </c>
      <c r="Q1083" s="9">
        <v>3.0039204286659515E-2</v>
      </c>
      <c r="R1083" s="20">
        <v>1.9670388091440838E-2</v>
      </c>
      <c r="S1083" s="10">
        <v>101.4</v>
      </c>
      <c r="T1083" s="10">
        <v>101.4</v>
      </c>
      <c r="U1083" s="41"/>
      <c r="V1083" s="98">
        <v>9.6911608093716683E-2</v>
      </c>
      <c r="W1083" s="98">
        <v>3.7238212076270649E-2</v>
      </c>
      <c r="X1083" s="98">
        <v>3.1276933979449861E-2</v>
      </c>
      <c r="Y1083" s="98">
        <v>2.4066405981724825E-2</v>
      </c>
      <c r="Z1083" s="98">
        <v>3.002583661559477E-2</v>
      </c>
      <c r="AA1083" s="102">
        <v>103</v>
      </c>
      <c r="AB1083" s="41"/>
    </row>
    <row r="1084" spans="1:28" ht="12.75" customHeight="1" x14ac:dyDescent="0.2">
      <c r="A1084" s="6">
        <v>37591</v>
      </c>
      <c r="B1084" s="7">
        <v>3.7987679671457775E-2</v>
      </c>
      <c r="C1084" s="7">
        <v>-9.8425196850393526E-4</v>
      </c>
      <c r="D1084" s="7">
        <v>2.5661030222156711E-2</v>
      </c>
      <c r="E1084" s="7">
        <v>2.2625328133759171E-2</v>
      </c>
      <c r="F1084" s="7">
        <v>1.7857015968474332E-2</v>
      </c>
      <c r="G1084" s="7">
        <v>2.9429800330535105E-2</v>
      </c>
      <c r="H1084" s="7">
        <v>2.3769100169779289E-2</v>
      </c>
      <c r="I1084" s="8">
        <v>101.1</v>
      </c>
      <c r="J1084" s="8">
        <v>101.5</v>
      </c>
      <c r="K1084" s="41"/>
      <c r="L1084" s="9">
        <v>3.8894575230296713E-2</v>
      </c>
      <c r="M1084" s="9">
        <v>2.9585798816567088E-3</v>
      </c>
      <c r="N1084" s="9">
        <v>2.4467100158706456E-2</v>
      </c>
      <c r="O1084" s="9">
        <v>2.0960616764341466E-2</v>
      </c>
      <c r="P1084" s="9">
        <v>1.6945960224411971E-2</v>
      </c>
      <c r="Q1084" s="9">
        <v>2.9998248834181007E-2</v>
      </c>
      <c r="R1084" s="20">
        <v>1.9169329073482455E-2</v>
      </c>
      <c r="S1084" s="10">
        <v>101.5</v>
      </c>
      <c r="T1084" s="10">
        <v>101.7</v>
      </c>
      <c r="U1084" s="41"/>
      <c r="V1084" s="98">
        <v>8.2809224318658226E-2</v>
      </c>
      <c r="W1084" s="98">
        <v>3.6748770802531583E-2</v>
      </c>
      <c r="X1084" s="98">
        <v>3.1876979149375151E-2</v>
      </c>
      <c r="Y1084" s="98">
        <v>2.4616936391036015E-2</v>
      </c>
      <c r="Z1084" s="98">
        <v>3.0356699536824516E-2</v>
      </c>
      <c r="AA1084" s="102">
        <v>103.3</v>
      </c>
      <c r="AB1084" s="41"/>
    </row>
    <row r="1085" spans="1:28" ht="12.75" customHeight="1" x14ac:dyDescent="0.2">
      <c r="A1085" s="6">
        <v>37622</v>
      </c>
      <c r="B1085" s="7">
        <v>4.508196721311486E-2</v>
      </c>
      <c r="C1085" s="7">
        <v>8.8669950738917702E-3</v>
      </c>
      <c r="D1085" s="7">
        <v>2.9428498400178693E-2</v>
      </c>
      <c r="E1085" s="7">
        <v>2.3310093174484514E-2</v>
      </c>
      <c r="F1085" s="7">
        <v>1.8399376147024249E-2</v>
      </c>
      <c r="G1085" s="7">
        <v>2.9977140964162707E-2</v>
      </c>
      <c r="H1085" s="7">
        <v>2.5974025974025983E-2</v>
      </c>
      <c r="I1085" s="8">
        <v>102</v>
      </c>
      <c r="J1085" s="8">
        <v>102.4</v>
      </c>
      <c r="K1085" s="41"/>
      <c r="L1085" s="9">
        <v>3.9959016393442681E-2</v>
      </c>
      <c r="M1085" s="9">
        <v>2.9498525073745618E-3</v>
      </c>
      <c r="N1085" s="9">
        <v>2.519161744415932E-2</v>
      </c>
      <c r="O1085" s="9">
        <v>2.0070307481415028E-2</v>
      </c>
      <c r="P1085" s="9">
        <v>1.6591066843790747E-2</v>
      </c>
      <c r="Q1085" s="9">
        <v>3.0181865794180585E-2</v>
      </c>
      <c r="R1085" s="20">
        <v>1.9128586609989506E-2</v>
      </c>
      <c r="S1085" s="10">
        <v>101.5</v>
      </c>
      <c r="T1085" s="10">
        <v>102</v>
      </c>
      <c r="U1085" s="41"/>
      <c r="V1085" s="98">
        <v>7.0320579110651371E-2</v>
      </c>
      <c r="W1085" s="98">
        <v>3.8538958692850622E-2</v>
      </c>
      <c r="X1085" s="98">
        <v>3.157622807713123E-2</v>
      </c>
      <c r="Y1085" s="98">
        <v>2.4436350733103795E-2</v>
      </c>
      <c r="Z1085" s="98">
        <v>3.0365726591927933E-2</v>
      </c>
      <c r="AA1085" s="102">
        <v>103.5</v>
      </c>
      <c r="AB1085" s="41"/>
    </row>
    <row r="1086" spans="1:28" ht="12.75" customHeight="1" x14ac:dyDescent="0.2">
      <c r="A1086" s="6">
        <v>37653</v>
      </c>
      <c r="B1086" s="7">
        <v>4.6843177189409335E-2</v>
      </c>
      <c r="C1086" s="7">
        <v>4.8828125E-3</v>
      </c>
      <c r="D1086" s="7">
        <v>2.9914479116012194E-2</v>
      </c>
      <c r="E1086" s="7">
        <v>2.4684919065474542E-2</v>
      </c>
      <c r="F1086" s="7">
        <v>1.883629613942106E-2</v>
      </c>
      <c r="G1086" s="7">
        <v>3.0106764129756769E-2</v>
      </c>
      <c r="H1086" s="7">
        <v>2.9808773903261976E-2</v>
      </c>
      <c r="I1086" s="8">
        <v>102.8</v>
      </c>
      <c r="J1086" s="8">
        <v>102.9</v>
      </c>
      <c r="K1086" s="41"/>
      <c r="L1086" s="9">
        <v>3.9714867617107963E-2</v>
      </c>
      <c r="M1086" s="9">
        <v>1.9607843137254832E-3</v>
      </c>
      <c r="N1086" s="9">
        <v>2.5757895601617342E-2</v>
      </c>
      <c r="O1086" s="9">
        <v>2.0386744525657141E-2</v>
      </c>
      <c r="P1086" s="9">
        <v>1.6836670580116175E-2</v>
      </c>
      <c r="Q1086" s="9">
        <v>3.0118844230299091E-2</v>
      </c>
      <c r="R1086" s="20">
        <v>1.744186046511631E-2</v>
      </c>
      <c r="S1086" s="10">
        <v>102.1</v>
      </c>
      <c r="T1086" s="10">
        <v>102.2</v>
      </c>
      <c r="U1086" s="41"/>
      <c r="V1086" s="98">
        <v>6.7901234567901092E-2</v>
      </c>
      <c r="W1086" s="98">
        <v>3.9916695787741485E-2</v>
      </c>
      <c r="X1086" s="98">
        <v>3.3812301702198511E-2</v>
      </c>
      <c r="Y1086" s="98">
        <v>2.4606943993229491E-2</v>
      </c>
      <c r="Z1086" s="98">
        <v>3.0243934297878861E-2</v>
      </c>
      <c r="AA1086" s="102">
        <v>103.8</v>
      </c>
      <c r="AB1086" s="41"/>
    </row>
    <row r="1087" spans="1:28" ht="12.75" customHeight="1" x14ac:dyDescent="0.2">
      <c r="A1087" s="6">
        <v>37681</v>
      </c>
      <c r="B1087" s="7">
        <v>4.2467138523761161E-2</v>
      </c>
      <c r="C1087" s="7">
        <v>9.7181729834794339E-4</v>
      </c>
      <c r="D1087" s="7">
        <v>2.8371682550236255E-2</v>
      </c>
      <c r="E1087" s="7">
        <v>2.5057098970381997E-2</v>
      </c>
      <c r="F1087" s="7">
        <v>1.9252785615624823E-2</v>
      </c>
      <c r="G1087" s="7">
        <v>2.9715709948260116E-2</v>
      </c>
      <c r="H1087" s="7">
        <v>3.0201342281878985E-2</v>
      </c>
      <c r="I1087" s="8">
        <v>103.1</v>
      </c>
      <c r="J1087" s="8">
        <v>103</v>
      </c>
      <c r="K1087" s="41"/>
      <c r="L1087" s="9">
        <v>3.6474164133738496E-2</v>
      </c>
      <c r="M1087" s="9">
        <v>0</v>
      </c>
      <c r="N1087" s="9">
        <v>2.4984605840792318E-2</v>
      </c>
      <c r="O1087" s="9">
        <v>2.0344388085211218E-2</v>
      </c>
      <c r="P1087" s="9">
        <v>1.6918042088342355E-2</v>
      </c>
      <c r="Q1087" s="9">
        <v>2.9946411389835337E-2</v>
      </c>
      <c r="R1087" s="20">
        <v>1.6859852476290849E-2</v>
      </c>
      <c r="S1087" s="10">
        <v>102.3</v>
      </c>
      <c r="T1087" s="10">
        <v>102.2</v>
      </c>
      <c r="U1087" s="41"/>
      <c r="V1087" s="98">
        <v>7.5897435897436027E-2</v>
      </c>
      <c r="W1087" s="98">
        <v>3.9835439291604713E-2</v>
      </c>
      <c r="X1087" s="98">
        <v>3.4819597043761252E-2</v>
      </c>
      <c r="Y1087" s="98">
        <v>2.695625378738109E-2</v>
      </c>
      <c r="Z1087" s="98">
        <v>3.0427997396344164E-2</v>
      </c>
      <c r="AA1087" s="102">
        <v>104.9</v>
      </c>
      <c r="AB1087" s="41"/>
    </row>
    <row r="1088" spans="1:28" ht="12.75" customHeight="1" x14ac:dyDescent="0.2">
      <c r="A1088" s="6">
        <v>37712</v>
      </c>
      <c r="B1088" s="7">
        <v>2.9145728643216184E-2</v>
      </c>
      <c r="C1088" s="7">
        <v>-6.7961165048543437E-3</v>
      </c>
      <c r="D1088" s="7">
        <v>2.7123618962228813E-2</v>
      </c>
      <c r="E1088" s="7">
        <v>2.3886254868633605E-2</v>
      </c>
      <c r="F1088" s="7">
        <v>1.855863794725976E-2</v>
      </c>
      <c r="G1088" s="7">
        <v>2.9365013581523769E-2</v>
      </c>
      <c r="H1088" s="7">
        <v>2.2246941045606317E-2</v>
      </c>
      <c r="I1088" s="8">
        <v>102.4</v>
      </c>
      <c r="J1088" s="8">
        <v>102.3</v>
      </c>
      <c r="K1088" s="41"/>
      <c r="L1088" s="9">
        <v>3.125E-2</v>
      </c>
      <c r="M1088" s="9">
        <v>0</v>
      </c>
      <c r="N1088" s="9">
        <v>2.4984605840792318E-2</v>
      </c>
      <c r="O1088" s="9">
        <v>2.0344388085211218E-2</v>
      </c>
      <c r="P1088" s="9">
        <v>1.6918042088342355E-2</v>
      </c>
      <c r="Q1088" s="9">
        <v>2.976509857005305E-2</v>
      </c>
      <c r="R1088" s="20">
        <v>1.4713610089332585E-2</v>
      </c>
      <c r="S1088" s="10">
        <v>102.3</v>
      </c>
      <c r="T1088" s="10">
        <v>102.2</v>
      </c>
      <c r="U1088" s="41"/>
      <c r="V1088" s="98">
        <v>5.9595959595959647E-2</v>
      </c>
      <c r="W1088" s="98">
        <v>3.9835439291604713E-2</v>
      </c>
      <c r="X1088" s="98">
        <v>3.3885642816644745E-2</v>
      </c>
      <c r="Y1088" s="98">
        <v>2.6446723477305811E-2</v>
      </c>
      <c r="Z1088" s="98">
        <v>2.9982789189539005E-2</v>
      </c>
      <c r="AA1088" s="102">
        <v>104.9</v>
      </c>
      <c r="AB1088" s="41"/>
    </row>
    <row r="1089" spans="1:28" ht="12.75" customHeight="1" x14ac:dyDescent="0.2">
      <c r="A1089" s="6">
        <v>37742</v>
      </c>
      <c r="B1089" s="7">
        <v>2.8084252758274753E-2</v>
      </c>
      <c r="C1089" s="7">
        <v>-1.9550342130987275E-3</v>
      </c>
      <c r="D1089" s="7">
        <v>2.6012261702430761E-2</v>
      </c>
      <c r="E1089" s="7">
        <v>2.3412265324628034E-2</v>
      </c>
      <c r="F1089" s="7">
        <v>1.8419249487174882E-2</v>
      </c>
      <c r="G1089" s="7">
        <v>2.9325663844877559E-2</v>
      </c>
      <c r="H1089" s="7">
        <v>2.0578420467185721E-2</v>
      </c>
      <c r="I1089" s="8">
        <v>102.5</v>
      </c>
      <c r="J1089" s="8">
        <v>102.1</v>
      </c>
      <c r="K1089" s="41"/>
      <c r="L1089" s="9">
        <v>2.9116465863453955E-2</v>
      </c>
      <c r="M1089" s="9">
        <v>1.9569471624265589E-3</v>
      </c>
      <c r="N1089" s="9">
        <v>2.4574764532110382E-2</v>
      </c>
      <c r="O1089" s="9">
        <v>2.0302207423690932E-2</v>
      </c>
      <c r="P1089" s="9">
        <v>1.7234338923245662E-2</v>
      </c>
      <c r="Q1089" s="9">
        <v>2.977525204830278E-2</v>
      </c>
      <c r="R1089" s="20">
        <v>1.577287066246047E-2</v>
      </c>
      <c r="S1089" s="10">
        <v>102.5</v>
      </c>
      <c r="T1089" s="10">
        <v>102.4</v>
      </c>
      <c r="U1089" s="41"/>
      <c r="V1089" s="98">
        <v>4.8289738430583373E-2</v>
      </c>
      <c r="W1089" s="98">
        <v>3.5302768994740497E-2</v>
      </c>
      <c r="X1089" s="98">
        <v>3.2037653060391191E-2</v>
      </c>
      <c r="Y1089" s="98">
        <v>2.5506151925663856E-2</v>
      </c>
      <c r="Z1089" s="98">
        <v>2.9372930983535106E-2</v>
      </c>
      <c r="AA1089" s="102">
        <v>104.2</v>
      </c>
      <c r="AB1089" s="41"/>
    </row>
    <row r="1090" spans="1:28" ht="12.75" customHeight="1" x14ac:dyDescent="0.2">
      <c r="A1090" s="6">
        <v>37773</v>
      </c>
      <c r="B1090" s="7">
        <v>2.6026026026025884E-2</v>
      </c>
      <c r="C1090" s="7">
        <v>1.9588638589618235E-3</v>
      </c>
      <c r="D1090" s="7">
        <v>2.3859029220915762E-2</v>
      </c>
      <c r="E1090" s="7">
        <v>2.3188225840515386E-2</v>
      </c>
      <c r="F1090" s="7">
        <v>1.8419249487174882E-2</v>
      </c>
      <c r="G1090" s="7">
        <v>2.879154559791286E-2</v>
      </c>
      <c r="H1090" s="7">
        <v>2.1122846025569686E-2</v>
      </c>
      <c r="I1090" s="8">
        <v>102.5</v>
      </c>
      <c r="J1090" s="8">
        <v>102.3</v>
      </c>
      <c r="K1090" s="41"/>
      <c r="L1090" s="9">
        <v>2.2999999999999909E-2</v>
      </c>
      <c r="M1090" s="9">
        <v>-9.7656250000011102E-4</v>
      </c>
      <c r="N1090" s="9">
        <v>2.3192671057271852E-2</v>
      </c>
      <c r="O1090" s="9">
        <v>2.0123916070653447E-2</v>
      </c>
      <c r="P1090" s="9">
        <v>1.7035679679221039E-2</v>
      </c>
      <c r="Q1090" s="9">
        <v>2.9404471955265521E-2</v>
      </c>
      <c r="R1090" s="20">
        <v>1.5255128879537061E-2</v>
      </c>
      <c r="S1090" s="10">
        <v>102.3</v>
      </c>
      <c r="T1090" s="10">
        <v>102.3</v>
      </c>
      <c r="U1090" s="41"/>
      <c r="V1090" s="98">
        <v>4.8048048048048075E-2</v>
      </c>
      <c r="W1090" s="98">
        <v>3.548782351545654E-2</v>
      </c>
      <c r="X1090" s="98">
        <v>3.1408836173284271E-2</v>
      </c>
      <c r="Y1090" s="98">
        <v>2.5617951180571863E-2</v>
      </c>
      <c r="Z1090" s="98">
        <v>2.9531267106565062E-2</v>
      </c>
      <c r="AA1090" s="102">
        <v>104.7</v>
      </c>
      <c r="AB1090" s="41"/>
    </row>
    <row r="1091" spans="1:28" ht="12.75" customHeight="1" x14ac:dyDescent="0.2">
      <c r="A1091" s="6">
        <v>37803</v>
      </c>
      <c r="B1091" s="7">
        <v>2.0895522388059584E-2</v>
      </c>
      <c r="C1091" s="7">
        <v>1.9550342130987275E-3</v>
      </c>
      <c r="D1091" s="7">
        <v>2.312167155131406E-2</v>
      </c>
      <c r="E1091" s="7">
        <v>2.3387794458358702E-2</v>
      </c>
      <c r="F1091" s="7">
        <v>1.828034166734005E-2</v>
      </c>
      <c r="G1091" s="7">
        <v>2.857680305471022E-2</v>
      </c>
      <c r="H1091" s="7">
        <v>2.1099389228206533E-2</v>
      </c>
      <c r="I1091" s="8">
        <v>102.6</v>
      </c>
      <c r="J1091" s="8">
        <v>102.5</v>
      </c>
      <c r="K1091" s="41"/>
      <c r="L1091" s="9">
        <v>1.7892644135188984E-2</v>
      </c>
      <c r="M1091" s="9">
        <v>0</v>
      </c>
      <c r="N1091" s="9">
        <v>2.2812451248124477E-2</v>
      </c>
      <c r="O1091" s="9">
        <v>1.9883101710944429E-2</v>
      </c>
      <c r="P1091" s="9">
        <v>1.678255388386618E-2</v>
      </c>
      <c r="Q1091" s="9">
        <v>2.9275429553603072E-2</v>
      </c>
      <c r="R1091" s="20">
        <v>1.5239096163951471E-2</v>
      </c>
      <c r="S1091" s="10">
        <v>102.4</v>
      </c>
      <c r="T1091" s="10">
        <v>102.3</v>
      </c>
      <c r="U1091" s="41"/>
      <c r="V1091" s="98">
        <v>4.404404404404394E-2</v>
      </c>
      <c r="W1091" s="98">
        <v>3.0898212712625606E-2</v>
      </c>
      <c r="X1091" s="98">
        <v>3.0619542088981433E-2</v>
      </c>
      <c r="Y1091" s="98">
        <v>2.4722389110139131E-2</v>
      </c>
      <c r="Z1091" s="98">
        <v>2.9246347819187557E-2</v>
      </c>
      <c r="AA1091" s="102">
        <v>104.3</v>
      </c>
      <c r="AB1091" s="41"/>
    </row>
    <row r="1092" spans="1:28" ht="12.75" customHeight="1" x14ac:dyDescent="0.2">
      <c r="A1092" s="6">
        <v>37834</v>
      </c>
      <c r="B1092" s="7">
        <v>1.9821605550049526E-2</v>
      </c>
      <c r="C1092" s="7">
        <v>2.9268292682926855E-3</v>
      </c>
      <c r="D1092" s="7">
        <v>2.4474482854036639E-2</v>
      </c>
      <c r="E1092" s="7">
        <v>2.398556811057162E-2</v>
      </c>
      <c r="F1092" s="7">
        <v>1.8458777086376887E-2</v>
      </c>
      <c r="G1092" s="7">
        <v>2.8463453610900524E-2</v>
      </c>
      <c r="H1092" s="7">
        <v>2.1582733812949728E-2</v>
      </c>
      <c r="I1092" s="8">
        <v>102.9</v>
      </c>
      <c r="J1092" s="8">
        <v>102.8</v>
      </c>
      <c r="K1092" s="41"/>
      <c r="L1092" s="9">
        <v>1.6848364717541919E-2</v>
      </c>
      <c r="M1092" s="9">
        <v>1.9550342130987275E-3</v>
      </c>
      <c r="N1092" s="9">
        <v>2.312167155131406E-2</v>
      </c>
      <c r="O1092" s="9">
        <v>1.9841974075448521E-2</v>
      </c>
      <c r="P1092" s="9">
        <v>1.6746669377832868E-2</v>
      </c>
      <c r="Q1092" s="9">
        <v>2.9108051702702697E-2</v>
      </c>
      <c r="R1092" s="20">
        <v>1.308900523560208E-2</v>
      </c>
      <c r="S1092" s="10">
        <v>102.6</v>
      </c>
      <c r="T1092" s="10">
        <v>102.5</v>
      </c>
      <c r="U1092" s="41"/>
      <c r="V1092" s="98">
        <v>4.0959040959041015E-2</v>
      </c>
      <c r="W1092" s="98">
        <v>3.0208050773537609E-2</v>
      </c>
      <c r="X1092" s="98">
        <v>3.042184026317174E-2</v>
      </c>
      <c r="Y1092" s="98">
        <v>2.4624099103243369E-2</v>
      </c>
      <c r="Z1092" s="98">
        <v>2.9196984665951886E-2</v>
      </c>
      <c r="AA1092" s="102">
        <v>104.2</v>
      </c>
      <c r="AB1092" s="41"/>
    </row>
    <row r="1093" spans="1:28" ht="12.75" customHeight="1" x14ac:dyDescent="0.2">
      <c r="A1093" s="6">
        <v>37865</v>
      </c>
      <c r="B1093" s="7">
        <v>2.1803766105054301E-2</v>
      </c>
      <c r="C1093" s="7">
        <v>1.9455252918287869E-3</v>
      </c>
      <c r="D1093" s="7">
        <v>2.3713489116211184E-2</v>
      </c>
      <c r="E1093" s="7">
        <v>2.4832207088490543E-2</v>
      </c>
      <c r="F1093" s="7">
        <v>1.8656555335510694E-2</v>
      </c>
      <c r="G1093" s="7">
        <v>2.8563309310299712E-2</v>
      </c>
      <c r="H1093" s="7">
        <v>2.3204419889502725E-2</v>
      </c>
      <c r="I1093" s="8">
        <v>103.1</v>
      </c>
      <c r="J1093" s="8">
        <v>103</v>
      </c>
      <c r="K1093" s="41"/>
      <c r="L1093" s="9">
        <v>1.8811881188118829E-2</v>
      </c>
      <c r="M1093" s="9">
        <v>2.9268292682926855E-3</v>
      </c>
      <c r="N1093" s="9">
        <v>2.3406208374503246E-2</v>
      </c>
      <c r="O1093" s="9">
        <v>2.0437676569482699E-2</v>
      </c>
      <c r="P1093" s="9">
        <v>1.6693130073061058E-2</v>
      </c>
      <c r="Q1093" s="9">
        <v>2.9080547883278962E-2</v>
      </c>
      <c r="R1093" s="20">
        <v>1.202300052273908E-2</v>
      </c>
      <c r="S1093" s="10">
        <v>102.9</v>
      </c>
      <c r="T1093" s="10">
        <v>102.8</v>
      </c>
      <c r="U1093" s="41"/>
      <c r="V1093" s="98">
        <v>3.3530571992110403E-2</v>
      </c>
      <c r="W1093" s="98">
        <v>3.0024508548616824E-2</v>
      </c>
      <c r="X1093" s="98">
        <v>3.2297208098965191E-2</v>
      </c>
      <c r="Y1093" s="98">
        <v>2.5087169949812971E-2</v>
      </c>
      <c r="Z1093" s="98">
        <v>2.9580410587082717E-2</v>
      </c>
      <c r="AA1093" s="102">
        <v>104.8</v>
      </c>
      <c r="AB1093" s="41"/>
    </row>
    <row r="1094" spans="1:28" ht="12.75" customHeight="1" x14ac:dyDescent="0.2">
      <c r="A1094" s="6">
        <v>37895</v>
      </c>
      <c r="B1094" s="7">
        <v>1.5810276679841806E-2</v>
      </c>
      <c r="C1094" s="7">
        <v>-9.7087378640769995E-4</v>
      </c>
      <c r="D1094" s="7">
        <v>2.2011091782736081E-2</v>
      </c>
      <c r="E1094" s="7">
        <v>2.3339006030790754E-2</v>
      </c>
      <c r="F1094" s="7">
        <v>1.8122405850241829E-2</v>
      </c>
      <c r="G1094" s="7">
        <v>2.8064307931957577E-2</v>
      </c>
      <c r="H1094" s="7">
        <v>2.0408163265306145E-2</v>
      </c>
      <c r="I1094" s="8">
        <v>102.8</v>
      </c>
      <c r="J1094" s="8">
        <v>102.9</v>
      </c>
      <c r="K1094" s="41"/>
      <c r="L1094" s="9">
        <v>1.7786561264822032E-2</v>
      </c>
      <c r="M1094" s="9">
        <v>2.9182879377431803E-3</v>
      </c>
      <c r="N1094" s="9">
        <v>2.338240452354845E-2</v>
      </c>
      <c r="O1094" s="9">
        <v>2.0197517653327779E-2</v>
      </c>
      <c r="P1094" s="9">
        <v>1.6791890887983163E-2</v>
      </c>
      <c r="Q1094" s="9">
        <v>2.8776934993164138E-2</v>
      </c>
      <c r="R1094" s="20">
        <v>1.3034410844629862E-2</v>
      </c>
      <c r="S1094" s="10">
        <v>103</v>
      </c>
      <c r="T1094" s="10">
        <v>103.1</v>
      </c>
      <c r="U1094" s="41"/>
      <c r="V1094" s="98">
        <v>1.7560975609756113E-2</v>
      </c>
      <c r="W1094" s="98">
        <v>2.8026615072624717E-2</v>
      </c>
      <c r="X1094" s="98">
        <v>3.1079743005696159E-2</v>
      </c>
      <c r="Y1094" s="98">
        <v>2.4722389110139131E-2</v>
      </c>
      <c r="Z1094" s="98">
        <v>2.9071022490692267E-2</v>
      </c>
      <c r="AA1094" s="102">
        <v>104.3</v>
      </c>
      <c r="AB1094" s="41"/>
    </row>
    <row r="1095" spans="1:28" ht="12.75" customHeight="1" x14ac:dyDescent="0.2">
      <c r="A1095" s="6">
        <v>37926</v>
      </c>
      <c r="B1095" s="7">
        <v>1.5763546798029493E-2</v>
      </c>
      <c r="C1095" s="7">
        <v>1.9436345966956647E-3</v>
      </c>
      <c r="D1095" s="7">
        <v>2.1944191623160636E-2</v>
      </c>
      <c r="E1095" s="7">
        <v>2.3935589611096431E-2</v>
      </c>
      <c r="F1095" s="7">
        <v>1.7946109692450252E-2</v>
      </c>
      <c r="G1095" s="7">
        <v>2.8214109767981554E-2</v>
      </c>
      <c r="H1095" s="7">
        <v>1.7650303364588948E-2</v>
      </c>
      <c r="I1095" s="8">
        <v>103.1</v>
      </c>
      <c r="J1095" s="8">
        <v>103.1</v>
      </c>
      <c r="K1095" s="41"/>
      <c r="L1095" s="9">
        <v>1.8737672583826415E-2</v>
      </c>
      <c r="M1095" s="9">
        <v>9.6993210475271319E-4</v>
      </c>
      <c r="N1095" s="9">
        <v>2.4019947237091444E-2</v>
      </c>
      <c r="O1095" s="9">
        <v>2.1229789052186643E-2</v>
      </c>
      <c r="P1095" s="9">
        <v>1.6390461216727825E-2</v>
      </c>
      <c r="Q1095" s="9">
        <v>2.875067997104308E-2</v>
      </c>
      <c r="R1095" s="20">
        <v>1.0948905109489093E-2</v>
      </c>
      <c r="S1095" s="10">
        <v>103.3</v>
      </c>
      <c r="T1095" s="10">
        <v>103.2</v>
      </c>
      <c r="U1095" s="41"/>
      <c r="V1095" s="98">
        <v>1.650485436893212E-2</v>
      </c>
      <c r="W1095" s="98">
        <v>2.8269130662006869E-2</v>
      </c>
      <c r="X1095" s="98">
        <v>3.1869389532240389E-2</v>
      </c>
      <c r="Y1095" s="98">
        <v>2.461415763008179E-2</v>
      </c>
      <c r="Z1095" s="98">
        <v>2.9180548237432324E-2</v>
      </c>
      <c r="AA1095" s="102">
        <v>104.7</v>
      </c>
      <c r="AB1095" s="41"/>
    </row>
    <row r="1096" spans="1:28" ht="12.75" customHeight="1" x14ac:dyDescent="0.2">
      <c r="A1096" s="6">
        <v>37956</v>
      </c>
      <c r="B1096" s="7">
        <v>2.0771513353115889E-2</v>
      </c>
      <c r="C1096" s="7">
        <v>4.8496605237633439E-3</v>
      </c>
      <c r="D1096" s="7">
        <v>2.1921981877730312E-2</v>
      </c>
      <c r="E1096" s="7">
        <v>2.4806293817172476E-2</v>
      </c>
      <c r="F1096" s="7">
        <v>1.828103328610875E-2</v>
      </c>
      <c r="G1096" s="7">
        <v>2.8177035325772426E-2</v>
      </c>
      <c r="H1096" s="7">
        <v>1.8794914317302513E-2</v>
      </c>
      <c r="I1096" s="8">
        <v>103.2</v>
      </c>
      <c r="J1096" s="8">
        <v>103.6</v>
      </c>
      <c r="K1096" s="41"/>
      <c r="L1096" s="9">
        <v>1.6748768472906406E-2</v>
      </c>
      <c r="M1096" s="9">
        <v>0</v>
      </c>
      <c r="N1096" s="9">
        <v>2.3689404945813397E-2</v>
      </c>
      <c r="O1096" s="9">
        <v>2.1471712375776608E-2</v>
      </c>
      <c r="P1096" s="9">
        <v>1.6523818321795058E-2</v>
      </c>
      <c r="Q1096" s="9">
        <v>2.8700862738521682E-2</v>
      </c>
      <c r="R1096" s="20">
        <v>1.1494252873563093E-2</v>
      </c>
      <c r="S1096" s="10">
        <v>103.2</v>
      </c>
      <c r="T1096" s="10">
        <v>103.2</v>
      </c>
      <c r="U1096" s="41"/>
      <c r="V1096" s="98">
        <v>1.2584704743465513E-2</v>
      </c>
      <c r="W1096" s="98">
        <v>2.7941656394427028E-2</v>
      </c>
      <c r="X1096" s="98">
        <v>3.1211739113947701E-2</v>
      </c>
      <c r="Y1096" s="98">
        <v>2.4516253637457242E-2</v>
      </c>
      <c r="Z1096" s="98">
        <v>2.9131376902473693E-2</v>
      </c>
      <c r="AA1096" s="102">
        <v>104.6</v>
      </c>
      <c r="AB1096" s="41"/>
    </row>
    <row r="1097" spans="1:28" ht="12.75" customHeight="1" x14ac:dyDescent="0.2">
      <c r="A1097" s="6">
        <v>37987</v>
      </c>
      <c r="B1097" s="7">
        <v>1.2745098039215641E-2</v>
      </c>
      <c r="C1097" s="7">
        <v>9.6525096525112986E-4</v>
      </c>
      <c r="D1097" s="7">
        <v>2.3665369664687574E-2</v>
      </c>
      <c r="E1097" s="7">
        <v>2.455634092690806E-2</v>
      </c>
      <c r="F1097" s="7">
        <v>1.8379660930265107E-2</v>
      </c>
      <c r="G1097" s="7">
        <v>2.7880679840986744E-2</v>
      </c>
      <c r="H1097" s="7">
        <v>1.9262520638414937E-2</v>
      </c>
      <c r="I1097" s="8">
        <v>103.3</v>
      </c>
      <c r="J1097" s="8">
        <v>103.7</v>
      </c>
      <c r="K1097" s="41"/>
      <c r="L1097" s="9">
        <v>1.5763546798029493E-2</v>
      </c>
      <c r="M1097" s="9">
        <v>1.9379844961240345E-3</v>
      </c>
      <c r="N1097" s="9">
        <v>2.4068821837948784E-2</v>
      </c>
      <c r="O1097" s="9">
        <v>2.1273675968414896E-2</v>
      </c>
      <c r="P1097" s="9">
        <v>1.6541378165542353E-2</v>
      </c>
      <c r="Q1097" s="9">
        <v>2.8650999625988938E-2</v>
      </c>
      <c r="R1097" s="20">
        <v>1.1470281543274119E-2</v>
      </c>
      <c r="S1097" s="10">
        <v>103.1</v>
      </c>
      <c r="T1097" s="10">
        <v>103.4</v>
      </c>
      <c r="U1097" s="41"/>
      <c r="V1097" s="98">
        <v>1.0628019323671412E-2</v>
      </c>
      <c r="W1097" s="98">
        <v>3.8472346288062509E-2</v>
      </c>
      <c r="X1097" s="98">
        <v>3.0752504133661596E-2</v>
      </c>
      <c r="Y1097" s="98">
        <v>2.4516253637457242E-2</v>
      </c>
      <c r="Z1097" s="98">
        <v>2.8869987514674955E-2</v>
      </c>
      <c r="AA1097" s="102">
        <v>104.6</v>
      </c>
      <c r="AB1097" s="41"/>
    </row>
    <row r="1098" spans="1:28" ht="12.75" customHeight="1" x14ac:dyDescent="0.2">
      <c r="A1098" s="6">
        <v>38018</v>
      </c>
      <c r="B1098" s="7">
        <v>6.809338521400754E-3</v>
      </c>
      <c r="C1098" s="7">
        <v>0</v>
      </c>
      <c r="D1098" s="7">
        <v>2.2558894839355581E-2</v>
      </c>
      <c r="E1098" s="7">
        <v>2.4728877868563703E-2</v>
      </c>
      <c r="F1098" s="7">
        <v>1.9408493948657846E-2</v>
      </c>
      <c r="G1098" s="7">
        <v>2.7722054401480234E-2</v>
      </c>
      <c r="H1098" s="7">
        <v>1.6930638995084513E-2</v>
      </c>
      <c r="I1098" s="8">
        <v>103.5</v>
      </c>
      <c r="J1098" s="8">
        <v>103.7</v>
      </c>
      <c r="K1098" s="41"/>
      <c r="L1098" s="9">
        <v>1.0773751224290029E-2</v>
      </c>
      <c r="M1098" s="9">
        <v>-9.6711798839466123E-4</v>
      </c>
      <c r="N1098" s="9">
        <v>2.2627485713747841E-2</v>
      </c>
      <c r="O1098" s="9">
        <v>2.0812556064725873E-2</v>
      </c>
      <c r="P1098" s="9">
        <v>1.7691578091225457E-2</v>
      </c>
      <c r="Q1098" s="9">
        <v>2.8525630329812923E-2</v>
      </c>
      <c r="R1098" s="20">
        <v>1.2467532467532516E-2</v>
      </c>
      <c r="S1098" s="10">
        <v>103.2</v>
      </c>
      <c r="T1098" s="10">
        <v>103.3</v>
      </c>
      <c r="U1098" s="41"/>
      <c r="V1098" s="98">
        <v>7.7071290944124016E-3</v>
      </c>
      <c r="W1098" s="98">
        <v>3.0085440823791609E-2</v>
      </c>
      <c r="X1098" s="98">
        <v>3.0752504133661596E-2</v>
      </c>
      <c r="Y1098" s="98">
        <v>2.4641126131721869E-2</v>
      </c>
      <c r="Z1098" s="98">
        <v>2.8783166685922845E-2</v>
      </c>
      <c r="AA1098" s="102">
        <v>104.6</v>
      </c>
      <c r="AB1098" s="41"/>
    </row>
    <row r="1099" spans="1:28" ht="12.75" customHeight="1" x14ac:dyDescent="0.2">
      <c r="A1099" s="6">
        <v>38047</v>
      </c>
      <c r="B1099" s="7">
        <v>7.7594568380214834E-3</v>
      </c>
      <c r="C1099" s="7">
        <v>0</v>
      </c>
      <c r="D1099" s="7">
        <v>2.2818966127809759E-2</v>
      </c>
      <c r="E1099" s="7">
        <v>2.4626406012056901E-2</v>
      </c>
      <c r="F1099" s="7">
        <v>1.9801784745533624E-2</v>
      </c>
      <c r="G1099" s="7">
        <v>2.7834556468938842E-2</v>
      </c>
      <c r="H1099" s="7">
        <v>1.7372421281216077E-2</v>
      </c>
      <c r="I1099" s="8">
        <v>103.9</v>
      </c>
      <c r="J1099" s="8">
        <v>103.7</v>
      </c>
      <c r="K1099" s="41"/>
      <c r="L1099" s="9">
        <v>1.1730205278592365E-2</v>
      </c>
      <c r="M1099" s="9">
        <v>9.6805421103596245E-4</v>
      </c>
      <c r="N1099" s="9">
        <v>2.3264108093813185E-2</v>
      </c>
      <c r="O1099" s="9">
        <v>2.0529933759695806E-2</v>
      </c>
      <c r="P1099" s="9">
        <v>1.7987032376502787E-2</v>
      </c>
      <c r="Q1099" s="9">
        <v>2.8413202689163031E-2</v>
      </c>
      <c r="R1099" s="20">
        <v>1.6062176165803077E-2</v>
      </c>
      <c r="S1099" s="10">
        <v>103.5</v>
      </c>
      <c r="T1099" s="10">
        <v>103.4</v>
      </c>
      <c r="U1099" s="41"/>
      <c r="V1099" s="98">
        <v>0</v>
      </c>
      <c r="W1099" s="98">
        <v>3.1428669000560738E-2</v>
      </c>
      <c r="X1099" s="98">
        <v>3.0884807777189049E-2</v>
      </c>
      <c r="Y1099" s="98">
        <v>2.5184941636291036E-2</v>
      </c>
      <c r="Z1099" s="98">
        <v>2.8930497120299048E-2</v>
      </c>
      <c r="AA1099" s="102">
        <v>104.9</v>
      </c>
      <c r="AB1099" s="41"/>
    </row>
    <row r="1100" spans="1:28" ht="12.75" customHeight="1" x14ac:dyDescent="0.2">
      <c r="A1100" s="6">
        <v>38078</v>
      </c>
      <c r="B1100" s="7">
        <v>1.6601562499999778E-2</v>
      </c>
      <c r="C1100" s="7">
        <v>2.8929604628735728E-3</v>
      </c>
      <c r="D1100" s="7">
        <v>2.1027152505790792E-2</v>
      </c>
      <c r="E1100" s="7">
        <v>2.3910034905911592E-2</v>
      </c>
      <c r="F1100" s="7">
        <v>1.9997919392311436E-2</v>
      </c>
      <c r="G1100" s="7">
        <v>2.7762368397631798E-2</v>
      </c>
      <c r="H1100" s="7">
        <v>2.285092491838947E-2</v>
      </c>
      <c r="I1100" s="8">
        <v>104.1</v>
      </c>
      <c r="J1100" s="8">
        <v>104</v>
      </c>
      <c r="K1100" s="41"/>
      <c r="L1100" s="9">
        <v>1.2707722385141729E-2</v>
      </c>
      <c r="M1100" s="9">
        <v>1.9342359767891004E-3</v>
      </c>
      <c r="N1100" s="9">
        <v>2.2184615755627135E-2</v>
      </c>
      <c r="O1100" s="9">
        <v>2.0073307449969047E-2</v>
      </c>
      <c r="P1100" s="9">
        <v>1.8085345874083947E-2</v>
      </c>
      <c r="Q1100" s="9">
        <v>2.8375928509731363E-2</v>
      </c>
      <c r="R1100" s="20">
        <v>1.7607457276022753E-2</v>
      </c>
      <c r="S1100" s="10">
        <v>103.6</v>
      </c>
      <c r="T1100" s="10">
        <v>103.6</v>
      </c>
      <c r="U1100" s="41"/>
      <c r="V1100" s="98">
        <v>2.8598665395613843E-3</v>
      </c>
      <c r="W1100" s="98">
        <v>3.2051257502196062E-2</v>
      </c>
      <c r="X1100" s="98">
        <v>3.1016457923849883E-2</v>
      </c>
      <c r="Y1100" s="98">
        <v>2.5102418805547977E-2</v>
      </c>
      <c r="Z1100" s="98">
        <v>2.8817810544702782E-2</v>
      </c>
      <c r="AA1100" s="102">
        <v>105.2</v>
      </c>
      <c r="AB1100" s="41"/>
    </row>
    <row r="1101" spans="1:28" ht="12.75" customHeight="1" x14ac:dyDescent="0.2">
      <c r="A1101" s="6">
        <v>38108</v>
      </c>
      <c r="B1101" s="7">
        <v>2.4390243902439046E-2</v>
      </c>
      <c r="C1101" s="7">
        <v>6.7307692307692069E-3</v>
      </c>
      <c r="D1101" s="7">
        <v>2.1184297262228924E-2</v>
      </c>
      <c r="E1101" s="7">
        <v>2.5231433123467095E-2</v>
      </c>
      <c r="F1101" s="7">
        <v>2.1115739410689338E-2</v>
      </c>
      <c r="G1101" s="7">
        <v>2.8204831783154027E-2</v>
      </c>
      <c r="H1101" s="7">
        <v>3.0517711171662132E-2</v>
      </c>
      <c r="I1101" s="8">
        <v>105</v>
      </c>
      <c r="J1101" s="8">
        <v>104.7</v>
      </c>
      <c r="K1101" s="41"/>
      <c r="L1101" s="9">
        <v>1.3658536585365866E-2</v>
      </c>
      <c r="M1101" s="9">
        <v>1.9305019305020377E-3</v>
      </c>
      <c r="N1101" s="9">
        <v>2.2117684477629851E-2</v>
      </c>
      <c r="O1101" s="9">
        <v>2.0228705424720994E-2</v>
      </c>
      <c r="P1101" s="9">
        <v>1.873323602461241E-2</v>
      </c>
      <c r="Q1101" s="9">
        <v>2.8351190391395109E-2</v>
      </c>
      <c r="R1101" s="20">
        <v>1.7080745341614856E-2</v>
      </c>
      <c r="S1101" s="10">
        <v>103.9</v>
      </c>
      <c r="T1101" s="10">
        <v>103.8</v>
      </c>
      <c r="U1101" s="41"/>
      <c r="V1101" s="98">
        <v>1.8234165067178454E-2</v>
      </c>
      <c r="W1101" s="98">
        <v>2.2667773471585884E-2</v>
      </c>
      <c r="X1101" s="98">
        <v>3.1180753014944829E-2</v>
      </c>
      <c r="Y1101" s="98">
        <v>2.5851166521065227E-2</v>
      </c>
      <c r="Z1101" s="98">
        <v>2.9342538866158119E-2</v>
      </c>
      <c r="AA1101" s="102">
        <v>106.1</v>
      </c>
      <c r="AB1101" s="41"/>
    </row>
    <row r="1102" spans="1:28" ht="12.75" customHeight="1" x14ac:dyDescent="0.2">
      <c r="A1102" s="6">
        <v>38139</v>
      </c>
      <c r="B1102" s="7">
        <v>2.5365853658536608E-2</v>
      </c>
      <c r="C1102" s="7">
        <v>9.5510983763125168E-4</v>
      </c>
      <c r="D1102" s="7">
        <v>2.1163275683153682E-2</v>
      </c>
      <c r="E1102" s="7">
        <v>2.4984741781375774E-2</v>
      </c>
      <c r="F1102" s="7">
        <v>2.0973534518375692E-2</v>
      </c>
      <c r="G1102" s="7">
        <v>2.7913345521657806E-2</v>
      </c>
      <c r="H1102" s="7">
        <v>3.2661948829613596E-2</v>
      </c>
      <c r="I1102" s="8">
        <v>105.1</v>
      </c>
      <c r="J1102" s="8">
        <v>104.8</v>
      </c>
      <c r="K1102" s="41"/>
      <c r="L1102" s="9">
        <v>1.4662756598240456E-2</v>
      </c>
      <c r="M1102" s="9">
        <v>0</v>
      </c>
      <c r="N1102" s="9">
        <v>2.1439853895175665E-2</v>
      </c>
      <c r="O1102" s="9">
        <v>1.9815353397492075E-2</v>
      </c>
      <c r="P1102" s="9">
        <v>1.8517185099372391E-2</v>
      </c>
      <c r="Q1102" s="9">
        <v>2.8215199242089151E-2</v>
      </c>
      <c r="R1102" s="20">
        <v>1.865284974093262E-2</v>
      </c>
      <c r="S1102" s="10">
        <v>103.8</v>
      </c>
      <c r="T1102" s="10">
        <v>103.8</v>
      </c>
      <c r="U1102" s="41"/>
      <c r="V1102" s="98">
        <v>2.2922636103151817E-2</v>
      </c>
      <c r="W1102" s="98">
        <v>2.4838573681441156E-2</v>
      </c>
      <c r="X1102" s="98">
        <v>3.2663736735377924E-2</v>
      </c>
      <c r="Y1102" s="98">
        <v>2.6564462710263914E-2</v>
      </c>
      <c r="Z1102" s="98">
        <v>2.9738998039933628E-2</v>
      </c>
      <c r="AA1102" s="102">
        <v>107.1</v>
      </c>
      <c r="AB1102" s="41"/>
    </row>
    <row r="1103" spans="1:28" ht="12.75" customHeight="1" x14ac:dyDescent="0.2">
      <c r="A1103" s="6">
        <v>38169</v>
      </c>
      <c r="B1103" s="7">
        <v>2.3391812865497075E-2</v>
      </c>
      <c r="C1103" s="7">
        <v>0</v>
      </c>
      <c r="D1103" s="7">
        <v>2.1875688331441268E-2</v>
      </c>
      <c r="E1103" s="7">
        <v>2.4348942955167541E-2</v>
      </c>
      <c r="F1103" s="7">
        <v>2.0518419362189455E-2</v>
      </c>
      <c r="G1103" s="7">
        <v>2.7695100359826919E-2</v>
      </c>
      <c r="H1103" s="7">
        <v>2.9907558455682492E-2</v>
      </c>
      <c r="I1103" s="8">
        <v>105</v>
      </c>
      <c r="J1103" s="8">
        <v>104.8</v>
      </c>
      <c r="K1103" s="41"/>
      <c r="L1103" s="9">
        <v>1.5625E-2</v>
      </c>
      <c r="M1103" s="9">
        <v>9.6339113680166122E-4</v>
      </c>
      <c r="N1103" s="9">
        <v>2.0700109833672542E-2</v>
      </c>
      <c r="O1103" s="9">
        <v>1.9991346576650804E-2</v>
      </c>
      <c r="P1103" s="9">
        <v>1.8477747721605819E-2</v>
      </c>
      <c r="Q1103" s="9">
        <v>2.8055611036923889E-2</v>
      </c>
      <c r="R1103" s="20">
        <v>1.7598343685300222E-2</v>
      </c>
      <c r="S1103" s="10">
        <v>104</v>
      </c>
      <c r="T1103" s="10">
        <v>103.9</v>
      </c>
      <c r="U1103" s="41"/>
      <c r="V1103" s="98">
        <v>2.0134228187919545E-2</v>
      </c>
      <c r="W1103" s="98">
        <v>2.8141711435935912E-2</v>
      </c>
      <c r="X1103" s="98">
        <v>3.0858571610132834E-2</v>
      </c>
      <c r="Y1103" s="98">
        <v>2.5271085699634988E-2</v>
      </c>
      <c r="Z1103" s="98">
        <v>2.888599762027888E-2</v>
      </c>
      <c r="AA1103" s="102">
        <v>106.4</v>
      </c>
      <c r="AB1103" s="41"/>
    </row>
    <row r="1104" spans="1:28" ht="12.75" customHeight="1" x14ac:dyDescent="0.2">
      <c r="A1104" s="6">
        <v>38200</v>
      </c>
      <c r="B1104" s="7">
        <v>1.8464528668610258E-2</v>
      </c>
      <c r="C1104" s="7">
        <v>-9.5419847328237495E-4</v>
      </c>
      <c r="D1104" s="7">
        <v>2.1226465991291077E-2</v>
      </c>
      <c r="E1104" s="7">
        <v>2.3519044121851795E-2</v>
      </c>
      <c r="F1104" s="7">
        <v>2.0204886802976052E-2</v>
      </c>
      <c r="G1104" s="7">
        <v>2.7597135971964004E-2</v>
      </c>
      <c r="H1104" s="7">
        <v>2.6543878656554831E-2</v>
      </c>
      <c r="I1104" s="8">
        <v>104.8</v>
      </c>
      <c r="J1104" s="8">
        <v>104.7</v>
      </c>
      <c r="K1104" s="41"/>
      <c r="L1104" s="9">
        <v>1.1695906432748648E-2</v>
      </c>
      <c r="M1104" s="9">
        <v>-9.6246390760357237E-4</v>
      </c>
      <c r="N1104" s="9">
        <v>1.9697968090427453E-2</v>
      </c>
      <c r="O1104" s="9">
        <v>1.916634013080043E-2</v>
      </c>
      <c r="P1104" s="9">
        <v>1.8164207038556812E-2</v>
      </c>
      <c r="Q1104" s="9">
        <v>2.7870794942781441E-2</v>
      </c>
      <c r="R1104" s="20">
        <v>1.7054263565891459E-2</v>
      </c>
      <c r="S1104" s="10">
        <v>103.8</v>
      </c>
      <c r="T1104" s="10">
        <v>103.8</v>
      </c>
      <c r="U1104" s="41"/>
      <c r="V1104" s="98">
        <v>1.9193857965451144E-2</v>
      </c>
      <c r="W1104" s="98">
        <v>2.7847192533807075E-2</v>
      </c>
      <c r="X1104" s="98">
        <v>2.8899550072096325E-2</v>
      </c>
      <c r="Y1104" s="98">
        <v>2.507820236126701E-2</v>
      </c>
      <c r="Z1104" s="98">
        <v>2.8789211363718703E-2</v>
      </c>
      <c r="AA1104" s="102">
        <v>106.2</v>
      </c>
      <c r="AB1104" s="41"/>
    </row>
    <row r="1105" spans="1:28" ht="12.75" customHeight="1" x14ac:dyDescent="0.2">
      <c r="A1105" s="6">
        <v>38231</v>
      </c>
      <c r="B1105" s="7">
        <v>1.8428709990300662E-2</v>
      </c>
      <c r="C1105" s="7">
        <v>9.5510983763125168E-4</v>
      </c>
      <c r="D1105" s="7">
        <v>2.1184297262228924E-2</v>
      </c>
      <c r="E1105" s="7">
        <v>2.3252207095758148E-2</v>
      </c>
      <c r="F1105" s="7">
        <v>2.0280563896211801E-2</v>
      </c>
      <c r="G1105" s="7">
        <v>2.7610658855282022E-2</v>
      </c>
      <c r="H1105" s="7">
        <v>2.5377969762419017E-2</v>
      </c>
      <c r="I1105" s="8">
        <v>105</v>
      </c>
      <c r="J1105" s="8">
        <v>104.8</v>
      </c>
      <c r="K1105" s="41"/>
      <c r="L1105" s="9">
        <v>1.1661807580174877E-2</v>
      </c>
      <c r="M1105" s="9">
        <v>2.8901734104045396E-3</v>
      </c>
      <c r="N1105" s="9">
        <v>1.9985287340872571E-2</v>
      </c>
      <c r="O1105" s="9">
        <v>1.8892765095849917E-2</v>
      </c>
      <c r="P1105" s="9">
        <v>1.8106353539683484E-2</v>
      </c>
      <c r="Q1105" s="9">
        <v>2.784780524908359E-2</v>
      </c>
      <c r="R1105" s="20">
        <v>1.9628099173553792E-2</v>
      </c>
      <c r="S1105" s="10">
        <v>104.1</v>
      </c>
      <c r="T1105" s="10">
        <v>104.1</v>
      </c>
      <c r="U1105" s="41"/>
      <c r="V1105" s="98">
        <v>1.4312977099236734E-2</v>
      </c>
      <c r="W1105" s="98">
        <v>2.5381434493372268E-2</v>
      </c>
      <c r="X1105" s="98">
        <v>2.7979503638285275E-2</v>
      </c>
      <c r="Y1105" s="98">
        <v>2.4681337097742784E-2</v>
      </c>
      <c r="Z1105" s="98">
        <v>2.883762611640095E-2</v>
      </c>
      <c r="AA1105" s="102">
        <v>106.3</v>
      </c>
      <c r="AB1105" s="41"/>
    </row>
    <row r="1106" spans="1:28" ht="12.75" customHeight="1" x14ac:dyDescent="0.2">
      <c r="A1106" s="6">
        <v>38261</v>
      </c>
      <c r="B1106" s="7">
        <v>2.3346303501945664E-2</v>
      </c>
      <c r="C1106" s="7">
        <v>3.8167938931297218E-3</v>
      </c>
      <c r="D1106" s="7">
        <v>2.3565354395133964E-2</v>
      </c>
      <c r="E1106" s="7">
        <v>2.3423134037319659E-2</v>
      </c>
      <c r="F1106" s="7">
        <v>2.0712637408487167E-2</v>
      </c>
      <c r="G1106" s="7">
        <v>2.7539974964390979E-2</v>
      </c>
      <c r="H1106" s="7">
        <v>3.189189189189201E-2</v>
      </c>
      <c r="I1106" s="8">
        <v>105.2</v>
      </c>
      <c r="J1106" s="8">
        <v>105.2</v>
      </c>
      <c r="K1106" s="41"/>
      <c r="L1106" s="9">
        <v>1.0679611650485477E-2</v>
      </c>
      <c r="M1106" s="9">
        <v>9.6061479346798428E-4</v>
      </c>
      <c r="N1106" s="9">
        <v>2.033210317424361E-2</v>
      </c>
      <c r="O1106" s="9">
        <v>1.9107857529014227E-2</v>
      </c>
      <c r="P1106" s="9">
        <v>1.8223451298570614E-2</v>
      </c>
      <c r="Q1106" s="9">
        <v>2.7677080434166834E-2</v>
      </c>
      <c r="R1106" s="20">
        <v>2.0072053525475919E-2</v>
      </c>
      <c r="S1106" s="10">
        <v>104.1</v>
      </c>
      <c r="T1106" s="10">
        <v>104.2</v>
      </c>
      <c r="U1106" s="41"/>
      <c r="V1106" s="98">
        <v>1.6299137104506256E-2</v>
      </c>
      <c r="W1106" s="98">
        <v>2.8605801453235546E-2</v>
      </c>
      <c r="X1106" s="98">
        <v>2.7176857808827615E-2</v>
      </c>
      <c r="Y1106" s="98">
        <v>2.4638061217893359E-2</v>
      </c>
      <c r="Z1106" s="98">
        <v>2.8777765945654954E-2</v>
      </c>
      <c r="AA1106" s="102">
        <v>106</v>
      </c>
      <c r="AB1106" s="41"/>
    </row>
    <row r="1107" spans="1:28" ht="12.75" customHeight="1" x14ac:dyDescent="0.2">
      <c r="A1107" s="6">
        <v>38292</v>
      </c>
      <c r="B1107" s="7">
        <v>2.4248302618816719E-2</v>
      </c>
      <c r="C1107" s="7">
        <v>4.7528517110266844E-3</v>
      </c>
      <c r="D1107" s="7">
        <v>2.8014446485053801E-2</v>
      </c>
      <c r="E1107" s="7">
        <v>2.4418974332246046E-2</v>
      </c>
      <c r="F1107" s="7">
        <v>2.0506241491471622E-2</v>
      </c>
      <c r="G1107" s="7">
        <v>2.748331293719164E-2</v>
      </c>
      <c r="H1107" s="7">
        <v>3.5230352303523116E-2</v>
      </c>
      <c r="I1107" s="8">
        <v>105.6</v>
      </c>
      <c r="J1107" s="8">
        <v>105.7</v>
      </c>
      <c r="K1107" s="41"/>
      <c r="L1107" s="9">
        <v>1.2584704743465513E-2</v>
      </c>
      <c r="M1107" s="9">
        <v>1.9193857965451588E-3</v>
      </c>
      <c r="N1107" s="9">
        <v>2.2659231934074819E-2</v>
      </c>
      <c r="O1107" s="9">
        <v>2.0516369112992372E-2</v>
      </c>
      <c r="P1107" s="9">
        <v>1.8127165068287709E-2</v>
      </c>
      <c r="Q1107" s="9">
        <v>2.7753147523984723E-2</v>
      </c>
      <c r="R1107" s="20">
        <v>2.1660649819494449E-2</v>
      </c>
      <c r="S1107" s="10">
        <v>104.6</v>
      </c>
      <c r="T1107" s="10">
        <v>104.4</v>
      </c>
      <c r="U1107" s="41"/>
      <c r="V1107" s="98">
        <v>1.9102196752626588E-2</v>
      </c>
      <c r="W1107" s="98">
        <v>4.3517193365265827E-2</v>
      </c>
      <c r="X1107" s="98">
        <v>2.941986259151208E-2</v>
      </c>
      <c r="Y1107" s="98">
        <v>2.5189405166636369E-2</v>
      </c>
      <c r="Z1107" s="98">
        <v>2.9030853430262127E-2</v>
      </c>
      <c r="AA1107" s="102">
        <v>106.7</v>
      </c>
      <c r="AB1107" s="41"/>
    </row>
    <row r="1108" spans="1:28" ht="12.75" customHeight="1" x14ac:dyDescent="0.2">
      <c r="A1108" s="6">
        <v>38322</v>
      </c>
      <c r="B1108" s="7">
        <v>2.1317829457364379E-2</v>
      </c>
      <c r="C1108" s="7">
        <v>9.4607379375588607E-4</v>
      </c>
      <c r="D1108" s="7">
        <v>2.6661362409312162E-2</v>
      </c>
      <c r="E1108" s="7">
        <v>2.3811972726320851E-2</v>
      </c>
      <c r="F1108" s="7">
        <v>2.0194508579239212E-2</v>
      </c>
      <c r="G1108" s="7">
        <v>2.7385925740388783E-2</v>
      </c>
      <c r="H1108" s="7">
        <v>3.255561584373301E-2</v>
      </c>
      <c r="I1108" s="8">
        <v>105.4</v>
      </c>
      <c r="J1108" s="8">
        <v>105.8</v>
      </c>
      <c r="K1108" s="41"/>
      <c r="L1108" s="9">
        <v>1.3565891472868241E-2</v>
      </c>
      <c r="M1108" s="9">
        <v>1.9157088122603305E-3</v>
      </c>
      <c r="N1108" s="9">
        <v>2.3008024332174415E-2</v>
      </c>
      <c r="O1108" s="9">
        <v>2.0732488651459269E-2</v>
      </c>
      <c r="P1108" s="9">
        <v>1.7894476780354607E-2</v>
      </c>
      <c r="Q1108" s="9">
        <v>2.7753147523984723E-2</v>
      </c>
      <c r="R1108" s="20">
        <v>2.1694214876033069E-2</v>
      </c>
      <c r="S1108" s="10">
        <v>104.6</v>
      </c>
      <c r="T1108" s="10">
        <v>104.6</v>
      </c>
      <c r="U1108" s="41"/>
      <c r="V1108" s="98">
        <v>1.7208413001912115E-2</v>
      </c>
      <c r="W1108" s="98">
        <v>3.704535616100979E-2</v>
      </c>
      <c r="X1108" s="98">
        <v>2.7950918113275769E-2</v>
      </c>
      <c r="Y1108" s="98">
        <v>2.4409353161412684E-2</v>
      </c>
      <c r="Z1108" s="98">
        <v>2.880061641342313E-2</v>
      </c>
      <c r="AA1108" s="102">
        <v>106.4</v>
      </c>
      <c r="AB1108" s="41"/>
    </row>
    <row r="1109" spans="1:28" ht="12.75" customHeight="1" x14ac:dyDescent="0.2">
      <c r="A1109" s="6">
        <v>38353</v>
      </c>
      <c r="B1109" s="7">
        <v>1.9361084220716362E-2</v>
      </c>
      <c r="C1109" s="7">
        <v>0</v>
      </c>
      <c r="D1109" s="7">
        <v>2.5635043356938336E-2</v>
      </c>
      <c r="E1109" s="7">
        <v>2.4055164316419742E-2</v>
      </c>
      <c r="F1109" s="7">
        <v>1.9743739918385295E-2</v>
      </c>
      <c r="G1109" s="7">
        <v>2.7086829808958157E-2</v>
      </c>
      <c r="H1109" s="7">
        <v>2.9697624190064831E-2</v>
      </c>
      <c r="I1109" s="8">
        <v>105.3</v>
      </c>
      <c r="J1109" s="8">
        <v>105.8</v>
      </c>
      <c r="K1109" s="41"/>
      <c r="L1109" s="9">
        <v>1.1639185257032114E-2</v>
      </c>
      <c r="M1109" s="9">
        <v>9.5602294455066072E-4</v>
      </c>
      <c r="N1109" s="9">
        <v>2.2378003186219519E-2</v>
      </c>
      <c r="O1109" s="9">
        <v>2.0579125307234714E-2</v>
      </c>
      <c r="P1109" s="9">
        <v>1.7370122178257841E-2</v>
      </c>
      <c r="Q1109" s="9">
        <v>2.7605563025182356E-2</v>
      </c>
      <c r="R1109" s="20">
        <v>2.268041237113394E-2</v>
      </c>
      <c r="S1109" s="10">
        <v>104.3</v>
      </c>
      <c r="T1109" s="10">
        <v>104.7</v>
      </c>
      <c r="U1109" s="41"/>
      <c r="V1109" s="98">
        <v>1.4340344168260133E-2</v>
      </c>
      <c r="W1109" s="98">
        <v>3.1405959878412437E-2</v>
      </c>
      <c r="X1109" s="98">
        <v>2.8036850720086104E-2</v>
      </c>
      <c r="Y1109" s="98">
        <v>2.4120148806214603E-2</v>
      </c>
      <c r="Z1109" s="98">
        <v>2.8400165796230281E-2</v>
      </c>
      <c r="AA1109" s="102">
        <v>106.1</v>
      </c>
      <c r="AB1109" s="41"/>
    </row>
    <row r="1110" spans="1:28" ht="12.75" customHeight="1" x14ac:dyDescent="0.2">
      <c r="A1110" s="6">
        <v>38384</v>
      </c>
      <c r="B1110" s="7">
        <v>2.1256038647343045E-2</v>
      </c>
      <c r="C1110" s="7">
        <v>9.4517958412110303E-4</v>
      </c>
      <c r="D1110" s="7">
        <v>2.4836299986195964E-2</v>
      </c>
      <c r="E1110" s="7">
        <v>2.3521742582441441E-2</v>
      </c>
      <c r="F1110" s="7">
        <v>1.9660447658592206E-2</v>
      </c>
      <c r="G1110" s="7">
        <v>2.6949692867354269E-2</v>
      </c>
      <c r="H1110" s="7">
        <v>3.0075187969925032E-2</v>
      </c>
      <c r="I1110" s="8">
        <v>105.7</v>
      </c>
      <c r="J1110" s="8">
        <v>105.9</v>
      </c>
      <c r="K1110" s="41"/>
      <c r="L1110" s="9">
        <v>1.4534883720930258E-2</v>
      </c>
      <c r="M1110" s="9">
        <v>9.5510983763125168E-4</v>
      </c>
      <c r="N1110" s="9">
        <v>2.1594151461453048E-2</v>
      </c>
      <c r="O1110" s="9">
        <v>2.0495535420202771E-2</v>
      </c>
      <c r="P1110" s="9">
        <v>1.741251927244547E-2</v>
      </c>
      <c r="Q1110" s="9">
        <v>2.7463657731169322E-2</v>
      </c>
      <c r="R1110" s="20">
        <v>2.3601847101077489E-2</v>
      </c>
      <c r="S1110" s="10">
        <v>104.7</v>
      </c>
      <c r="T1110" s="10">
        <v>104.8</v>
      </c>
      <c r="U1110" s="41"/>
      <c r="V1110" s="98">
        <v>1.5296367112810794E-2</v>
      </c>
      <c r="W1110" s="98">
        <v>2.9957767644273936E-2</v>
      </c>
      <c r="X1110" s="98">
        <v>2.8453269466023556E-2</v>
      </c>
      <c r="Y1110" s="98">
        <v>2.3849813680854259E-2</v>
      </c>
      <c r="Z1110" s="98">
        <v>2.827919023485248E-2</v>
      </c>
      <c r="AA1110" s="102">
        <v>106.2</v>
      </c>
      <c r="AB1110" s="41"/>
    </row>
    <row r="1111" spans="1:28" ht="12.75" customHeight="1" x14ac:dyDescent="0.2">
      <c r="A1111" s="6">
        <v>38412</v>
      </c>
      <c r="B1111" s="7">
        <v>2.3099133782483072E-2</v>
      </c>
      <c r="C1111" s="7">
        <v>2.8328611898016387E-3</v>
      </c>
      <c r="D1111" s="7">
        <v>2.4343598324199522E-2</v>
      </c>
      <c r="E1111" s="7">
        <v>2.3163374121713876E-2</v>
      </c>
      <c r="F1111" s="7">
        <v>2.000353751619377E-2</v>
      </c>
      <c r="G1111" s="7">
        <v>2.7157742196703749E-2</v>
      </c>
      <c r="H1111" s="7">
        <v>3.1483457844183604E-2</v>
      </c>
      <c r="I1111" s="8">
        <v>106.3</v>
      </c>
      <c r="J1111" s="8">
        <v>106.2</v>
      </c>
      <c r="K1111" s="41"/>
      <c r="L1111" s="9">
        <v>1.5458937198067568E-2</v>
      </c>
      <c r="M1111" s="9">
        <v>9.5419847328259699E-4</v>
      </c>
      <c r="N1111" s="9">
        <v>2.1163275683153682E-2</v>
      </c>
      <c r="O1111" s="9">
        <v>2.0412622396430269E-2</v>
      </c>
      <c r="P1111" s="9">
        <v>1.7454612870191788E-2</v>
      </c>
      <c r="Q1111" s="9">
        <v>2.7491115448344594E-2</v>
      </c>
      <c r="R1111" s="20">
        <v>2.3457419683834857E-2</v>
      </c>
      <c r="S1111" s="10">
        <v>105.1</v>
      </c>
      <c r="T1111" s="10">
        <v>104.9</v>
      </c>
      <c r="U1111" s="41"/>
      <c r="V1111" s="98">
        <v>1.9065776930409895E-2</v>
      </c>
      <c r="W1111" s="98">
        <v>3.1155976295802246E-2</v>
      </c>
      <c r="X1111" s="98">
        <v>2.7588445506491421E-2</v>
      </c>
      <c r="Y1111" s="98">
        <v>2.4278769190158034E-2</v>
      </c>
      <c r="Z1111" s="98">
        <v>2.8448131566033208E-2</v>
      </c>
      <c r="AA1111" s="102">
        <v>106.9</v>
      </c>
      <c r="AB1111" s="41"/>
    </row>
    <row r="1112" spans="1:28" ht="12.75" customHeight="1" x14ac:dyDescent="0.2">
      <c r="A1112" s="6">
        <v>38443</v>
      </c>
      <c r="B1112" s="7">
        <v>2.4015369836695388E-2</v>
      </c>
      <c r="C1112" s="7">
        <v>1.8832391713747842E-3</v>
      </c>
      <c r="D1112" s="7">
        <v>2.3241254113636423E-2</v>
      </c>
      <c r="E1112" s="7">
        <v>2.4389407864454649E-2</v>
      </c>
      <c r="F1112" s="7">
        <v>1.9940683156266514E-2</v>
      </c>
      <c r="G1112" s="7">
        <v>2.705537404951297E-2</v>
      </c>
      <c r="H1112" s="7">
        <v>3.5106382978723483E-2</v>
      </c>
      <c r="I1112" s="8">
        <v>106.6</v>
      </c>
      <c r="J1112" s="8">
        <v>106.4</v>
      </c>
      <c r="K1112" s="41"/>
      <c r="L1112" s="9">
        <v>1.158301158301156E-2</v>
      </c>
      <c r="M1112" s="9">
        <v>-9.5328884652057244E-4</v>
      </c>
      <c r="N1112" s="9">
        <v>1.8473820656950357E-2</v>
      </c>
      <c r="O1112" s="9">
        <v>1.9829418001745314E-2</v>
      </c>
      <c r="P1112" s="9">
        <v>1.7163814423476031E-2</v>
      </c>
      <c r="Q1112" s="9">
        <v>2.7176418320196571E-2</v>
      </c>
      <c r="R1112" s="20">
        <v>2.2391857506361301E-2</v>
      </c>
      <c r="S1112" s="10">
        <v>104.8</v>
      </c>
      <c r="T1112" s="10">
        <v>104.8</v>
      </c>
      <c r="U1112" s="41"/>
      <c r="V1112" s="98">
        <v>2.281368821292773E-2</v>
      </c>
      <c r="W1112" s="98">
        <v>2.8156026771444465E-2</v>
      </c>
      <c r="X1112" s="98">
        <v>2.8930700339183879E-2</v>
      </c>
      <c r="Y1112" s="98">
        <v>2.4704090045391647E-2</v>
      </c>
      <c r="Z1112" s="98">
        <v>2.8447661499364285E-2</v>
      </c>
      <c r="AA1112" s="102">
        <v>107.6</v>
      </c>
      <c r="AB1112" s="41"/>
    </row>
    <row r="1113" spans="1:28" ht="12.75" customHeight="1" x14ac:dyDescent="0.2">
      <c r="A1113" s="6">
        <v>38473</v>
      </c>
      <c r="B1113" s="7">
        <v>1.6190476190476311E-2</v>
      </c>
      <c r="C1113" s="7">
        <v>-9.3984962406024053E-4</v>
      </c>
      <c r="D1113" s="7">
        <v>2.2876231454849849E-2</v>
      </c>
      <c r="E1113" s="7">
        <v>2.3716354347008028E-2</v>
      </c>
      <c r="F1113" s="7">
        <v>1.9803463505750241E-2</v>
      </c>
      <c r="G1113" s="7">
        <v>2.6939464845022298E-2</v>
      </c>
      <c r="H1113" s="7">
        <v>2.8027498677948293E-2</v>
      </c>
      <c r="I1113" s="8">
        <v>106.7</v>
      </c>
      <c r="J1113" s="8">
        <v>106.3</v>
      </c>
      <c r="K1113" s="41"/>
      <c r="L1113" s="9">
        <v>1.1549566891241536E-2</v>
      </c>
      <c r="M1113" s="9">
        <v>1.9083969465649719E-3</v>
      </c>
      <c r="N1113" s="9">
        <v>1.8078171457107661E-2</v>
      </c>
      <c r="O1113" s="9">
        <v>1.976936954899644E-2</v>
      </c>
      <c r="P1113" s="9">
        <v>1.7224705505710647E-2</v>
      </c>
      <c r="Q1113" s="9">
        <v>2.7072497893872782E-2</v>
      </c>
      <c r="R1113" s="20">
        <v>2.1882951653944049E-2</v>
      </c>
      <c r="S1113" s="10">
        <v>105.1</v>
      </c>
      <c r="T1113" s="10">
        <v>105</v>
      </c>
      <c r="U1113" s="41"/>
      <c r="V1113" s="98">
        <v>1.2252591894439391E-2</v>
      </c>
      <c r="W1113" s="98">
        <v>2.6138460574857136E-2</v>
      </c>
      <c r="X1113" s="98">
        <v>2.7230102761576225E-2</v>
      </c>
      <c r="Y1113" s="98">
        <v>2.4270718048518214E-2</v>
      </c>
      <c r="Z1113" s="98">
        <v>2.835199637147312E-2</v>
      </c>
      <c r="AA1113" s="102">
        <v>107.4</v>
      </c>
      <c r="AB1113" s="41"/>
    </row>
    <row r="1114" spans="1:28" ht="12.75" customHeight="1" x14ac:dyDescent="0.2">
      <c r="A1114" s="6">
        <v>38504</v>
      </c>
      <c r="B1114" s="7">
        <v>1.7126546146527311E-2</v>
      </c>
      <c r="C1114" s="7">
        <v>2.8222013170271509E-3</v>
      </c>
      <c r="D1114" s="7">
        <v>2.283144785766611E-2</v>
      </c>
      <c r="E1114" s="7">
        <v>2.2809767453172869E-2</v>
      </c>
      <c r="F1114" s="7">
        <v>1.9994455875556039E-2</v>
      </c>
      <c r="G1114" s="7">
        <v>2.6790537637124023E-2</v>
      </c>
      <c r="H1114" s="7">
        <v>2.530311017395892E-2</v>
      </c>
      <c r="I1114" s="8">
        <v>106.9</v>
      </c>
      <c r="J1114" s="8">
        <v>106.6</v>
      </c>
      <c r="K1114" s="41"/>
      <c r="L1114" s="9">
        <v>1.3487475915221703E-2</v>
      </c>
      <c r="M1114" s="9">
        <v>1.9047619047618536E-3</v>
      </c>
      <c r="N1114" s="9">
        <v>1.7041278534103421E-2</v>
      </c>
      <c r="O1114" s="9">
        <v>1.9535784599874484E-2</v>
      </c>
      <c r="P1114" s="9">
        <v>1.7321450456151632E-2</v>
      </c>
      <c r="Q1114" s="9">
        <v>2.6788988397171698E-2</v>
      </c>
      <c r="R1114" s="20">
        <v>2.0345879959308144E-2</v>
      </c>
      <c r="S1114" s="10">
        <v>105.2</v>
      </c>
      <c r="T1114" s="10">
        <v>105.2</v>
      </c>
      <c r="U1114" s="41"/>
      <c r="V1114" s="98">
        <v>6.5359477124182774E-3</v>
      </c>
      <c r="W1114" s="98">
        <v>2.5693864221702389E-2</v>
      </c>
      <c r="X1114" s="98">
        <v>2.7120538690076135E-2</v>
      </c>
      <c r="Y1114" s="98">
        <v>2.4894396365681581E-2</v>
      </c>
      <c r="Z1114" s="98">
        <v>2.8209268299596246E-2</v>
      </c>
      <c r="AA1114" s="102">
        <v>107.8</v>
      </c>
      <c r="AB1114" s="41"/>
    </row>
    <row r="1115" spans="1:28" ht="12.75" customHeight="1" x14ac:dyDescent="0.2">
      <c r="A1115" s="6">
        <v>38534</v>
      </c>
      <c r="B1115" s="7">
        <v>2.0000000000000018E-2</v>
      </c>
      <c r="C1115" s="7">
        <v>1.8761726078799779E-3</v>
      </c>
      <c r="D1115" s="7">
        <v>2.1428103955809963E-2</v>
      </c>
      <c r="E1115" s="7">
        <v>2.2550563425829617E-2</v>
      </c>
      <c r="F1115" s="7">
        <v>1.9952764873417239E-2</v>
      </c>
      <c r="G1115" s="7">
        <v>2.6642616355447846E-2</v>
      </c>
      <c r="H1115" s="7">
        <v>3.1678986272439369E-2</v>
      </c>
      <c r="I1115" s="8">
        <v>107.1</v>
      </c>
      <c r="J1115" s="8">
        <v>106.8</v>
      </c>
      <c r="K1115" s="41"/>
      <c r="L1115" s="9">
        <v>1.0576923076923039E-2</v>
      </c>
      <c r="M1115" s="9">
        <v>0</v>
      </c>
      <c r="N1115" s="9">
        <v>1.4693578088389225E-2</v>
      </c>
      <c r="O1115" s="9">
        <v>1.8915468941778979E-2</v>
      </c>
      <c r="P1115" s="9">
        <v>1.6880912682778471E-2</v>
      </c>
      <c r="Q1115" s="9">
        <v>2.657484117860176E-2</v>
      </c>
      <c r="R1115" s="20">
        <v>2.1363173957273718E-2</v>
      </c>
      <c r="S1115" s="10">
        <v>105.1</v>
      </c>
      <c r="T1115" s="10">
        <v>105.2</v>
      </c>
      <c r="U1115" s="41"/>
      <c r="V1115" s="98">
        <v>2.1616541353383534E-2</v>
      </c>
      <c r="W1115" s="98">
        <v>2.854039277883591E-2</v>
      </c>
      <c r="X1115" s="98">
        <v>2.6877218726615748E-2</v>
      </c>
      <c r="Y1115" s="98">
        <v>2.5140447477436378E-2</v>
      </c>
      <c r="Z1115" s="98">
        <v>2.8553638301991091E-2</v>
      </c>
      <c r="AA1115" s="102">
        <v>108.7</v>
      </c>
      <c r="AB1115" s="41"/>
    </row>
    <row r="1116" spans="1:28" ht="12.75" customHeight="1" x14ac:dyDescent="0.2">
      <c r="A1116" s="6">
        <v>38565</v>
      </c>
      <c r="B1116" s="7">
        <v>2.57633587786259E-2</v>
      </c>
      <c r="C1116" s="7">
        <v>4.6816479400748623E-3</v>
      </c>
      <c r="D1116" s="7">
        <v>2.1344918920077616E-2</v>
      </c>
      <c r="E1116" s="7">
        <v>2.3527004075796887E-2</v>
      </c>
      <c r="F1116" s="7">
        <v>2.0565509580553476E-2</v>
      </c>
      <c r="G1116" s="7">
        <v>2.6833993707005899E-2</v>
      </c>
      <c r="H1116" s="7">
        <v>3.641160949868083E-2</v>
      </c>
      <c r="I1116" s="8">
        <v>107.5</v>
      </c>
      <c r="J1116" s="8">
        <v>107.3</v>
      </c>
      <c r="K1116" s="41"/>
      <c r="L1116" s="9">
        <v>1.4450867052023142E-2</v>
      </c>
      <c r="M1116" s="9">
        <v>1.9011406844107182E-3</v>
      </c>
      <c r="N1116" s="9">
        <v>1.4329527913505835E-2</v>
      </c>
      <c r="O1116" s="9">
        <v>1.9090076032252323E-2</v>
      </c>
      <c r="P1116" s="9">
        <v>1.6845724056481437E-2</v>
      </c>
      <c r="Q1116" s="9">
        <v>2.6425464068789761E-2</v>
      </c>
      <c r="R1116" s="20">
        <v>2.1341463414634054E-2</v>
      </c>
      <c r="S1116" s="10">
        <v>105.3</v>
      </c>
      <c r="T1116" s="10">
        <v>105.4</v>
      </c>
      <c r="U1116" s="41"/>
      <c r="V1116" s="98">
        <v>2.354048964218447E-2</v>
      </c>
      <c r="W1116" s="98">
        <v>2.7854927468985879E-2</v>
      </c>
      <c r="X1116" s="98">
        <v>2.6661624078439194E-2</v>
      </c>
      <c r="Y1116" s="98">
        <v>2.526141515284297E-2</v>
      </c>
      <c r="Z1116" s="98">
        <v>2.8636790722202932E-2</v>
      </c>
      <c r="AA1116" s="102">
        <v>108.7</v>
      </c>
      <c r="AB1116" s="41"/>
    </row>
    <row r="1117" spans="1:28" ht="12.75" customHeight="1" x14ac:dyDescent="0.2">
      <c r="A1117" s="6">
        <v>38596</v>
      </c>
      <c r="B1117" s="7">
        <v>3.2380952380952399E-2</v>
      </c>
      <c r="C1117" s="7">
        <v>9.3196644920783278E-3</v>
      </c>
      <c r="D1117" s="7">
        <v>2.4187266373662419E-2</v>
      </c>
      <c r="E1117" s="7">
        <v>2.438020802783325E-2</v>
      </c>
      <c r="F1117" s="7">
        <v>2.1300340332483403E-2</v>
      </c>
      <c r="G1117" s="7">
        <v>2.7181055961195577E-2</v>
      </c>
      <c r="H1117" s="7">
        <v>4.6866771985255351E-2</v>
      </c>
      <c r="I1117" s="8">
        <v>108.4</v>
      </c>
      <c r="J1117" s="8">
        <v>108.3</v>
      </c>
      <c r="K1117" s="41"/>
      <c r="L1117" s="9">
        <v>1.5369836695485084E-2</v>
      </c>
      <c r="M1117" s="9">
        <v>9.4876660341558505E-4</v>
      </c>
      <c r="N1117" s="9">
        <v>1.5276976661622976E-2</v>
      </c>
      <c r="O1117" s="9">
        <v>1.9437842214582224E-2</v>
      </c>
      <c r="P1117" s="9">
        <v>1.7003278236594754E-2</v>
      </c>
      <c r="Q1117" s="9">
        <v>2.6538005081621296E-2</v>
      </c>
      <c r="R1117" s="20">
        <v>1.9756838905775176E-2</v>
      </c>
      <c r="S1117" s="10">
        <v>105.7</v>
      </c>
      <c r="T1117" s="10">
        <v>105.5</v>
      </c>
      <c r="U1117" s="41"/>
      <c r="V1117" s="98">
        <v>3.4807149576669749E-2</v>
      </c>
      <c r="W1117" s="98">
        <v>2.7507285847003349E-2</v>
      </c>
      <c r="X1117" s="98">
        <v>2.7814678326912645E-2</v>
      </c>
      <c r="Y1117" s="98">
        <v>2.6238963215762467E-2</v>
      </c>
      <c r="Z1117" s="98">
        <v>2.9165221737345703E-2</v>
      </c>
      <c r="AA1117" s="102">
        <v>110</v>
      </c>
      <c r="AB1117" s="41"/>
    </row>
    <row r="1118" spans="1:28" ht="12.75" customHeight="1" x14ac:dyDescent="0.2">
      <c r="A1118" s="6">
        <v>38626</v>
      </c>
      <c r="B1118" s="7">
        <v>2.5665399239543696E-2</v>
      </c>
      <c r="C1118" s="7">
        <v>-1.8467220683286989E-3</v>
      </c>
      <c r="D1118" s="7">
        <v>2.1598650876661685E-2</v>
      </c>
      <c r="E1118" s="7">
        <v>2.3008003699439561E-2</v>
      </c>
      <c r="F1118" s="7">
        <v>2.0944620528251301E-2</v>
      </c>
      <c r="G1118" s="7">
        <v>2.6781928562253032E-2</v>
      </c>
      <c r="H1118" s="7">
        <v>4.3478260869565188E-2</v>
      </c>
      <c r="I1118" s="8">
        <v>107.9</v>
      </c>
      <c r="J1118" s="8">
        <v>108.1</v>
      </c>
      <c r="K1118" s="41"/>
      <c r="L1118" s="9">
        <v>1.4409221902017322E-2</v>
      </c>
      <c r="M1118" s="9">
        <v>9.4786729857809782E-4</v>
      </c>
      <c r="N1118" s="9">
        <v>1.4287644623016904E-2</v>
      </c>
      <c r="O1118" s="9">
        <v>1.9032666421736399E-2</v>
      </c>
      <c r="P1118" s="9">
        <v>1.7020966792060221E-2</v>
      </c>
      <c r="Q1118" s="9">
        <v>2.6325722705410115E-2</v>
      </c>
      <c r="R1118" s="20">
        <v>2.0686175580222121E-2</v>
      </c>
      <c r="S1118" s="10">
        <v>105.6</v>
      </c>
      <c r="T1118" s="10">
        <v>105.6</v>
      </c>
      <c r="U1118" s="41"/>
      <c r="V1118" s="98">
        <v>3.4905660377358538E-2</v>
      </c>
      <c r="W1118" s="98">
        <v>2.2886831017939757E-2</v>
      </c>
      <c r="X1118" s="98">
        <v>2.7039339183510647E-2</v>
      </c>
      <c r="Y1118" s="98">
        <v>2.5958735774469277E-2</v>
      </c>
      <c r="Z1118" s="98">
        <v>2.8941649389910173E-2</v>
      </c>
      <c r="AA1118" s="102">
        <v>109.7</v>
      </c>
      <c r="AB1118" s="41"/>
    </row>
    <row r="1119" spans="1:28" ht="12.75" customHeight="1" x14ac:dyDescent="0.2">
      <c r="A1119" s="6">
        <v>38657</v>
      </c>
      <c r="B1119" s="7">
        <v>1.9886363636363757E-2</v>
      </c>
      <c r="C1119" s="7">
        <v>-1.8501387604069608E-3</v>
      </c>
      <c r="D1119" s="7">
        <v>1.9960188066243223E-2</v>
      </c>
      <c r="E1119" s="7">
        <v>2.1992515724425621E-2</v>
      </c>
      <c r="F1119" s="7">
        <v>2.0406703726446151E-2</v>
      </c>
      <c r="G1119" s="7">
        <v>2.6525521379650252E-2</v>
      </c>
      <c r="H1119" s="7">
        <v>3.4554973821989465E-2</v>
      </c>
      <c r="I1119" s="8">
        <v>107.7</v>
      </c>
      <c r="J1119" s="8">
        <v>107.9</v>
      </c>
      <c r="K1119" s="41"/>
      <c r="L1119" s="9">
        <v>1.4340344168260133E-2</v>
      </c>
      <c r="M1119" s="9">
        <v>2.8409090909091717E-3</v>
      </c>
      <c r="N1119" s="9">
        <v>1.5217611236189033E-2</v>
      </c>
      <c r="O1119" s="9">
        <v>1.978369143856562E-2</v>
      </c>
      <c r="P1119" s="9">
        <v>1.7159910362558595E-2</v>
      </c>
      <c r="Q1119" s="9">
        <v>2.624230873544664E-2</v>
      </c>
      <c r="R1119" s="20">
        <v>2.1201413427561988E-2</v>
      </c>
      <c r="S1119" s="10">
        <v>106.1</v>
      </c>
      <c r="T1119" s="10">
        <v>105.9</v>
      </c>
      <c r="U1119" s="41"/>
      <c r="V1119" s="98">
        <v>2.7179006560449803E-2</v>
      </c>
      <c r="W1119" s="98">
        <v>2.0918584872938517E-2</v>
      </c>
      <c r="X1119" s="98">
        <v>2.6211443852393712E-2</v>
      </c>
      <c r="Y1119" s="98">
        <v>2.5383092969057941E-2</v>
      </c>
      <c r="Z1119" s="98">
        <v>2.8729060757116009E-2</v>
      </c>
      <c r="AA1119" s="102">
        <v>109.6</v>
      </c>
      <c r="AB1119" s="41"/>
    </row>
    <row r="1120" spans="1:28" ht="12.75" customHeight="1" x14ac:dyDescent="0.2">
      <c r="A1120" s="6">
        <v>38687</v>
      </c>
      <c r="B1120" s="7">
        <v>2.0872865275142205E-2</v>
      </c>
      <c r="C1120" s="7">
        <v>9.26784059314123E-4</v>
      </c>
      <c r="D1120" s="7">
        <v>2.0987375125021801E-2</v>
      </c>
      <c r="E1120" s="7">
        <v>2.1591238098726651E-2</v>
      </c>
      <c r="F1120" s="7">
        <v>2.0544098228204355E-2</v>
      </c>
      <c r="G1120" s="7">
        <v>2.6237102587242767E-2</v>
      </c>
      <c r="H1120" s="7">
        <v>3.4156594850236477E-2</v>
      </c>
      <c r="I1120" s="8">
        <v>107.6</v>
      </c>
      <c r="J1120" s="8">
        <v>108</v>
      </c>
      <c r="K1120" s="41"/>
      <c r="L1120" s="9">
        <v>1.3384321223709472E-2</v>
      </c>
      <c r="M1120" s="9">
        <v>9.442870632672129E-4</v>
      </c>
      <c r="N1120" s="9">
        <v>1.4565151516377384E-2</v>
      </c>
      <c r="O1120" s="9">
        <v>1.9591388258484166E-2</v>
      </c>
      <c r="P1120" s="9">
        <v>1.7405546926805515E-2</v>
      </c>
      <c r="Q1120" s="9">
        <v>2.6193925039419419E-2</v>
      </c>
      <c r="R1120" s="20">
        <v>2.1739130434782483E-2</v>
      </c>
      <c r="S1120" s="10">
        <v>106</v>
      </c>
      <c r="T1120" s="10">
        <v>106</v>
      </c>
      <c r="U1120" s="41"/>
      <c r="V1120" s="98">
        <v>2.4436090225563811E-2</v>
      </c>
      <c r="W1120" s="98">
        <v>1.8064730474383728E-2</v>
      </c>
      <c r="X1120" s="98">
        <v>2.5085386153295142E-2</v>
      </c>
      <c r="Y1120" s="98">
        <v>2.518149229922928E-2</v>
      </c>
      <c r="Z1120" s="98">
        <v>2.8364136627641479E-2</v>
      </c>
      <c r="AA1120" s="102">
        <v>109</v>
      </c>
      <c r="AB1120" s="41"/>
    </row>
    <row r="1121" spans="1:28" ht="12.75" customHeight="1" x14ac:dyDescent="0.2">
      <c r="A1121" s="6">
        <v>38718</v>
      </c>
      <c r="B1121" s="7">
        <v>2.7540360873694159E-2</v>
      </c>
      <c r="C1121" s="7">
        <v>8.3333333333333037E-3</v>
      </c>
      <c r="D1121" s="7">
        <v>1.9864237257315898E-2</v>
      </c>
      <c r="E1121" s="7">
        <v>2.3576236601556166E-2</v>
      </c>
      <c r="F1121" s="7">
        <v>2.0879443365161787E-2</v>
      </c>
      <c r="G1121" s="7">
        <v>2.6282845534324473E-2</v>
      </c>
      <c r="H1121" s="7">
        <v>3.9853172522286373E-2</v>
      </c>
      <c r="I1121" s="8">
        <v>108.2</v>
      </c>
      <c r="J1121" s="8">
        <v>108.9</v>
      </c>
      <c r="K1121" s="41"/>
      <c r="L1121" s="9">
        <v>1.4381591562799612E-2</v>
      </c>
      <c r="M1121" s="9">
        <v>1.8867924528302993E-3</v>
      </c>
      <c r="N1121" s="9">
        <v>1.3926658489642918E-2</v>
      </c>
      <c r="O1121" s="9">
        <v>1.9630661945081451E-2</v>
      </c>
      <c r="P1121" s="9">
        <v>1.709945331373941E-2</v>
      </c>
      <c r="Q1121" s="9">
        <v>2.6097027420867613E-2</v>
      </c>
      <c r="R1121" s="20">
        <v>2.116935483870952E-2</v>
      </c>
      <c r="S1121" s="10">
        <v>105.8</v>
      </c>
      <c r="T1121" s="10">
        <v>106.2</v>
      </c>
      <c r="U1121" s="41"/>
      <c r="V1121" s="98">
        <v>4.0527803958529729E-2</v>
      </c>
      <c r="W1121" s="98">
        <v>2.1745909858070789E-2</v>
      </c>
      <c r="X1121" s="98">
        <v>3.4009287052712223E-2</v>
      </c>
      <c r="Y1121" s="98">
        <v>2.6370004418768911E-2</v>
      </c>
      <c r="Z1121" s="98">
        <v>2.8773424675499815E-2</v>
      </c>
      <c r="AA1121" s="102">
        <v>110.4</v>
      </c>
      <c r="AB1121" s="41"/>
    </row>
    <row r="1122" spans="1:28" ht="12.75" customHeight="1" x14ac:dyDescent="0.2">
      <c r="A1122" s="6">
        <v>38749</v>
      </c>
      <c r="B1122" s="7">
        <v>2.1759697256386046E-2</v>
      </c>
      <c r="C1122" s="7">
        <v>-3.6730945821855654E-3</v>
      </c>
      <c r="D1122" s="7">
        <v>1.6584648104232214E-2</v>
      </c>
      <c r="E1122" s="7">
        <v>2.2138341954546892E-2</v>
      </c>
      <c r="F1122" s="7">
        <v>2.0574668788110984E-2</v>
      </c>
      <c r="G1122" s="7">
        <v>2.5949475394194232E-2</v>
      </c>
      <c r="H1122" s="7">
        <v>3.59749739311781E-2</v>
      </c>
      <c r="I1122" s="8">
        <v>108</v>
      </c>
      <c r="J1122" s="8">
        <v>108.5</v>
      </c>
      <c r="K1122" s="41"/>
      <c r="L1122" s="9">
        <v>1.3371537726838412E-2</v>
      </c>
      <c r="M1122" s="9">
        <v>9.416195856872811E-4</v>
      </c>
      <c r="N1122" s="9">
        <v>1.2892170082820176E-2</v>
      </c>
      <c r="O1122" s="9">
        <v>1.9148839094434988E-2</v>
      </c>
      <c r="P1122" s="9">
        <v>1.7159910362558595E-2</v>
      </c>
      <c r="Q1122" s="9">
        <v>2.5838035501218881E-2</v>
      </c>
      <c r="R1122" s="20">
        <v>2.055137844611532E-2</v>
      </c>
      <c r="S1122" s="10">
        <v>106.1</v>
      </c>
      <c r="T1122" s="10">
        <v>106.3</v>
      </c>
      <c r="U1122" s="41"/>
      <c r="V1122" s="98">
        <v>3.2956685499058391E-2</v>
      </c>
      <c r="W1122" s="98">
        <v>1.8598638521235999E-2</v>
      </c>
      <c r="X1122" s="98">
        <v>2.7682445097301889E-2</v>
      </c>
      <c r="Y1122" s="98">
        <v>2.559690901068512E-2</v>
      </c>
      <c r="Z1122" s="98">
        <v>2.8200472498594031E-2</v>
      </c>
      <c r="AA1122" s="102">
        <v>109.7</v>
      </c>
      <c r="AB1122" s="41"/>
    </row>
    <row r="1123" spans="1:28" ht="12.75" customHeight="1" x14ac:dyDescent="0.2">
      <c r="A1123" s="6">
        <v>38777</v>
      </c>
      <c r="B1123" s="7">
        <v>2.1636876763875712E-2</v>
      </c>
      <c r="C1123" s="7">
        <v>9.2165898617513342E-4</v>
      </c>
      <c r="D1123" s="7">
        <v>1.7474936391648876E-2</v>
      </c>
      <c r="E1123" s="7">
        <v>2.2638453322475272E-2</v>
      </c>
      <c r="F1123" s="7">
        <v>2.0677768499201665E-2</v>
      </c>
      <c r="G1123" s="7">
        <v>2.6075354711458498E-2</v>
      </c>
      <c r="H1123" s="7">
        <v>3.3626487325400856E-2</v>
      </c>
      <c r="I1123" s="8">
        <v>108.6</v>
      </c>
      <c r="J1123" s="8">
        <v>108.6</v>
      </c>
      <c r="K1123" s="41"/>
      <c r="L1123" s="9">
        <v>1.4272121788772685E-2</v>
      </c>
      <c r="M1123" s="9">
        <v>1.8814675446849893E-3</v>
      </c>
      <c r="N1123" s="9">
        <v>1.3819227779931165E-2</v>
      </c>
      <c r="O1123" s="9">
        <v>1.9896298614519026E-2</v>
      </c>
      <c r="P1123" s="9">
        <v>1.7411110943809094E-2</v>
      </c>
      <c r="Q1123" s="9">
        <v>2.567816176716442E-2</v>
      </c>
      <c r="R1123" s="20">
        <v>2.0926756352765308E-2</v>
      </c>
      <c r="S1123" s="10">
        <v>106.6</v>
      </c>
      <c r="T1123" s="10">
        <v>106.5</v>
      </c>
      <c r="U1123" s="41"/>
      <c r="V1123" s="98">
        <v>3.1805425631431072E-2</v>
      </c>
      <c r="W1123" s="98">
        <v>1.6872903166494257E-2</v>
      </c>
      <c r="X1123" s="98">
        <v>2.9019308736932148E-2</v>
      </c>
      <c r="Y1123" s="98">
        <v>2.5436619337825706E-2</v>
      </c>
      <c r="Z1123" s="98">
        <v>2.8317691624482499E-2</v>
      </c>
      <c r="AA1123" s="102">
        <v>110.3</v>
      </c>
      <c r="AB1123" s="41"/>
    </row>
    <row r="1124" spans="1:28" ht="12.75" customHeight="1" x14ac:dyDescent="0.2">
      <c r="A1124" s="6">
        <v>38808</v>
      </c>
      <c r="B1124" s="7">
        <v>2.4390243902439046E-2</v>
      </c>
      <c r="C1124" s="7">
        <v>4.604051565377576E-3</v>
      </c>
      <c r="D1124" s="7">
        <v>2.1662753195389017E-2</v>
      </c>
      <c r="E1124" s="7">
        <v>2.2296224114500163E-2</v>
      </c>
      <c r="F1124" s="7">
        <v>2.100977940639015E-2</v>
      </c>
      <c r="G1124" s="7">
        <v>2.6358059751886209E-2</v>
      </c>
      <c r="H1124" s="7">
        <v>3.5457348406988665E-2</v>
      </c>
      <c r="I1124" s="8">
        <v>109.2</v>
      </c>
      <c r="J1124" s="8">
        <v>109.1</v>
      </c>
      <c r="K1124" s="41"/>
      <c r="L1124" s="9">
        <v>1.7175572519083859E-2</v>
      </c>
      <c r="M1124" s="9">
        <v>9.3896713615015948E-4</v>
      </c>
      <c r="N1124" s="9">
        <v>1.3819227779931165E-2</v>
      </c>
      <c r="O1124" s="9">
        <v>1.9053756118650789E-2</v>
      </c>
      <c r="P1124" s="9">
        <v>1.729775667773592E-2</v>
      </c>
      <c r="Q1124" s="9">
        <v>2.5359676609430837E-2</v>
      </c>
      <c r="R1124" s="20">
        <v>2.2896963663514125E-2</v>
      </c>
      <c r="S1124" s="10">
        <v>106.6</v>
      </c>
      <c r="T1124" s="10">
        <v>106.6</v>
      </c>
      <c r="U1124" s="41"/>
      <c r="V1124" s="98">
        <v>3.5315985130111693E-2</v>
      </c>
      <c r="W1124" s="98">
        <v>2.0242084992280418E-2</v>
      </c>
      <c r="X1124" s="98">
        <v>3.0848042595442271E-2</v>
      </c>
      <c r="Y1124" s="98">
        <v>2.5977395656861635E-2</v>
      </c>
      <c r="Z1124" s="98">
        <v>2.8828038675962953E-2</v>
      </c>
      <c r="AA1124" s="102">
        <v>111.4</v>
      </c>
      <c r="AB1124" s="41"/>
    </row>
    <row r="1125" spans="1:28" ht="12.75" customHeight="1" x14ac:dyDescent="0.2">
      <c r="A1125" s="6">
        <v>38838</v>
      </c>
      <c r="B1125" s="7">
        <v>2.8116213683224034E-2</v>
      </c>
      <c r="C1125" s="7">
        <v>9.1659028414303734E-4</v>
      </c>
      <c r="D1125" s="7">
        <v>2.2886831017939757E-2</v>
      </c>
      <c r="E1125" s="7">
        <v>2.1564852863545481E-2</v>
      </c>
      <c r="F1125" s="7">
        <v>2.113147300848417E-2</v>
      </c>
      <c r="G1125" s="7">
        <v>2.6277180350462892E-2</v>
      </c>
      <c r="H1125" s="7">
        <v>4.1666666666666741E-2</v>
      </c>
      <c r="I1125" s="8">
        <v>109.7</v>
      </c>
      <c r="J1125" s="8">
        <v>109.2</v>
      </c>
      <c r="K1125" s="41"/>
      <c r="L1125" s="9">
        <v>1.8078020932445371E-2</v>
      </c>
      <c r="M1125" s="9">
        <v>1.8761726078799779E-3</v>
      </c>
      <c r="N1125" s="9">
        <v>1.4425063354494227E-2</v>
      </c>
      <c r="O1125" s="9">
        <v>1.9187732185850015E-2</v>
      </c>
      <c r="P1125" s="9">
        <v>1.7452461555478083E-2</v>
      </c>
      <c r="Q1125" s="9">
        <v>2.5156428649130813E-2</v>
      </c>
      <c r="R1125" s="20">
        <v>2.4402390438246879E-2</v>
      </c>
      <c r="S1125" s="10">
        <v>107</v>
      </c>
      <c r="T1125" s="10">
        <v>106.8</v>
      </c>
      <c r="U1125" s="41"/>
      <c r="V1125" s="98">
        <v>4.4692737430167551E-2</v>
      </c>
      <c r="W1125" s="98">
        <v>2.4963451201022391E-2</v>
      </c>
      <c r="X1125" s="98">
        <v>2.4934794822507156E-2</v>
      </c>
      <c r="Y1125" s="98">
        <v>2.6473900800456418E-2</v>
      </c>
      <c r="Z1125" s="98">
        <v>2.8871071812985205E-2</v>
      </c>
      <c r="AA1125" s="102">
        <v>112.2</v>
      </c>
      <c r="AB1125" s="41"/>
    </row>
    <row r="1126" spans="1:28" ht="12.75" customHeight="1" x14ac:dyDescent="0.2">
      <c r="A1126" s="6">
        <v>38869</v>
      </c>
      <c r="B1126" s="7">
        <v>2.4321796071094415E-2</v>
      </c>
      <c r="C1126" s="7">
        <v>-9.1575091575102352E-4</v>
      </c>
      <c r="D1126" s="7">
        <v>2.2264826102615709E-2</v>
      </c>
      <c r="E1126" s="7">
        <v>2.0985074498989675E-2</v>
      </c>
      <c r="F1126" s="7">
        <v>2.0945152097342934E-2</v>
      </c>
      <c r="G1126" s="7">
        <v>2.6105034729655641E-2</v>
      </c>
      <c r="H1126" s="7">
        <v>4.3187660668380534E-2</v>
      </c>
      <c r="I1126" s="8">
        <v>109.5</v>
      </c>
      <c r="J1126" s="8">
        <v>109.1</v>
      </c>
      <c r="K1126" s="41"/>
      <c r="L1126" s="9">
        <v>1.4258555133079831E-2</v>
      </c>
      <c r="M1126" s="9">
        <v>-9.3632958801492805E-4</v>
      </c>
      <c r="N1126" s="9">
        <v>1.4136145345987616E-2</v>
      </c>
      <c r="O1126" s="9">
        <v>1.840633576187467E-2</v>
      </c>
      <c r="P1126" s="9">
        <v>1.7393147725648817E-2</v>
      </c>
      <c r="Q1126" s="9">
        <v>2.4933860809284836E-2</v>
      </c>
      <c r="R1126" s="20">
        <v>2.6420737786640114E-2</v>
      </c>
      <c r="S1126" s="10">
        <v>106.7</v>
      </c>
      <c r="T1126" s="10">
        <v>106.7</v>
      </c>
      <c r="U1126" s="41"/>
      <c r="V1126" s="98">
        <v>3.7105751391465658E-2</v>
      </c>
      <c r="W1126" s="98">
        <v>2.2111733702382175E-2</v>
      </c>
      <c r="X1126" s="98">
        <v>2.3584603132577708E-2</v>
      </c>
      <c r="Y1126" s="98">
        <v>2.6345195794247989E-2</v>
      </c>
      <c r="Z1126" s="98">
        <v>2.8606428934736083E-2</v>
      </c>
      <c r="AA1126" s="102">
        <v>111.8</v>
      </c>
      <c r="AB1126" s="41"/>
    </row>
    <row r="1127" spans="1:28" ht="12.75" customHeight="1" x14ac:dyDescent="0.2">
      <c r="A1127" s="6">
        <v>38899</v>
      </c>
      <c r="B1127" s="7">
        <v>2.3342670401493848E-2</v>
      </c>
      <c r="C1127" s="7">
        <v>9.1659028414303734E-4</v>
      </c>
      <c r="D1127" s="7">
        <v>2.224359425720901E-2</v>
      </c>
      <c r="E1127" s="7">
        <v>2.1793395286576311E-2</v>
      </c>
      <c r="F1127" s="7">
        <v>2.103835080310601E-2</v>
      </c>
      <c r="G1127" s="7">
        <v>2.5761174899471051E-2</v>
      </c>
      <c r="H1127" s="7">
        <v>4.1453428863869046E-2</v>
      </c>
      <c r="I1127" s="8">
        <v>109.6</v>
      </c>
      <c r="J1127" s="8">
        <v>109.2</v>
      </c>
      <c r="K1127" s="41"/>
      <c r="L1127" s="9">
        <v>1.3320647002854402E-2</v>
      </c>
      <c r="M1127" s="9">
        <v>-9.3720712277423068E-4</v>
      </c>
      <c r="N1127" s="9">
        <v>1.3172088449575403E-2</v>
      </c>
      <c r="O1127" s="9">
        <v>1.7190160728863368E-2</v>
      </c>
      <c r="P1127" s="9">
        <v>1.6750294860484516E-2</v>
      </c>
      <c r="Q1127" s="9">
        <v>2.4524358558922321E-2</v>
      </c>
      <c r="R1127" s="20">
        <v>2.6892430278884438E-2</v>
      </c>
      <c r="S1127" s="10">
        <v>106.5</v>
      </c>
      <c r="T1127" s="10">
        <v>106.6</v>
      </c>
      <c r="U1127" s="41"/>
      <c r="V1127" s="98">
        <v>4.3238270469181161E-2</v>
      </c>
      <c r="W1127" s="98">
        <v>2.8275721961785516E-2</v>
      </c>
      <c r="X1127" s="98">
        <v>2.983126491582988E-2</v>
      </c>
      <c r="Y1127" s="98">
        <v>2.721037148239791E-2</v>
      </c>
      <c r="Z1127" s="98">
        <v>2.9014877950141793E-2</v>
      </c>
      <c r="AA1127" s="102">
        <v>113.4</v>
      </c>
      <c r="AB1127" s="41"/>
    </row>
    <row r="1128" spans="1:28" ht="12.75" customHeight="1" x14ac:dyDescent="0.2">
      <c r="A1128" s="6">
        <v>38930</v>
      </c>
      <c r="B1128" s="7">
        <v>2.1395348837209172E-2</v>
      </c>
      <c r="C1128" s="7">
        <v>1.831501831501825E-3</v>
      </c>
      <c r="D1128" s="7">
        <v>2.1870013577238279E-2</v>
      </c>
      <c r="E1128" s="7">
        <v>2.2166040679370891E-2</v>
      </c>
      <c r="F1128" s="7">
        <v>2.1224518845921025E-2</v>
      </c>
      <c r="G1128" s="7">
        <v>2.5776912968414667E-2</v>
      </c>
      <c r="H1128" s="7">
        <v>3.8187372708757605E-2</v>
      </c>
      <c r="I1128" s="8">
        <v>109.8</v>
      </c>
      <c r="J1128" s="8">
        <v>109.4</v>
      </c>
      <c r="K1128" s="41"/>
      <c r="L1128" s="9">
        <v>1.4245014245014342E-2</v>
      </c>
      <c r="M1128" s="9">
        <v>2.8142589118200778E-3</v>
      </c>
      <c r="N1128" s="9">
        <v>1.3463154221772689E-2</v>
      </c>
      <c r="O1128" s="9">
        <v>1.7554577175587616E-2</v>
      </c>
      <c r="P1128" s="9">
        <v>1.6923656211756066E-2</v>
      </c>
      <c r="Q1128" s="9">
        <v>2.435706202836796E-2</v>
      </c>
      <c r="R1128" s="20">
        <v>2.8358208955223896E-2</v>
      </c>
      <c r="S1128" s="10">
        <v>106.8</v>
      </c>
      <c r="T1128" s="10">
        <v>106.9</v>
      </c>
      <c r="U1128" s="41"/>
      <c r="V1128" s="98">
        <v>4.7838086476540864E-2</v>
      </c>
      <c r="W1128" s="98">
        <v>3.0114107800712775E-2</v>
      </c>
      <c r="X1128" s="98">
        <v>3.0948506596691683E-2</v>
      </c>
      <c r="Y1128" s="98">
        <v>2.7543934260670033E-2</v>
      </c>
      <c r="Z1128" s="98">
        <v>2.9080703658487694E-2</v>
      </c>
      <c r="AA1128" s="102">
        <v>113.9</v>
      </c>
      <c r="AB1128" s="41"/>
    </row>
    <row r="1129" spans="1:28" ht="12.75" customHeight="1" x14ac:dyDescent="0.2">
      <c r="A1129" s="6">
        <v>38961</v>
      </c>
      <c r="B1129" s="7">
        <v>7.3800738007379074E-3</v>
      </c>
      <c r="C1129" s="7">
        <v>-3.6563071297989191E-3</v>
      </c>
      <c r="D1129" s="7">
        <v>1.9345298940182554E-2</v>
      </c>
      <c r="E1129" s="7">
        <v>2.0631915367983922E-2</v>
      </c>
      <c r="F1129" s="7">
        <v>2.0550484991488593E-2</v>
      </c>
      <c r="G1129" s="7">
        <v>2.5495915989167894E-2</v>
      </c>
      <c r="H1129" s="7">
        <v>2.0623742454728422E-2</v>
      </c>
      <c r="I1129" s="8">
        <v>109.2</v>
      </c>
      <c r="J1129" s="8">
        <v>109</v>
      </c>
      <c r="K1129" s="41"/>
      <c r="L1129" s="9">
        <v>1.6083254493850507E-2</v>
      </c>
      <c r="M1129" s="9">
        <v>1.8709073900839979E-3</v>
      </c>
      <c r="N1129" s="9">
        <v>1.4369779828220297E-2</v>
      </c>
      <c r="O1129" s="9">
        <v>1.8279626979175179E-2</v>
      </c>
      <c r="P1129" s="9">
        <v>1.7380911782466146E-2</v>
      </c>
      <c r="Q1129" s="9">
        <v>2.4644037720998879E-2</v>
      </c>
      <c r="R1129" s="20">
        <v>2.9309488325881761E-2</v>
      </c>
      <c r="S1129" s="10">
        <v>107.4</v>
      </c>
      <c r="T1129" s="10">
        <v>107.1</v>
      </c>
      <c r="U1129" s="41"/>
      <c r="V1129" s="98">
        <v>3.7272727272727124E-2</v>
      </c>
      <c r="W1129" s="98">
        <v>2.8745907624749156E-2</v>
      </c>
      <c r="X1129" s="98">
        <v>2.9631322712414088E-2</v>
      </c>
      <c r="Y1129" s="98">
        <v>2.7487717783410304E-2</v>
      </c>
      <c r="Z1129" s="98">
        <v>2.9170977878142823E-2</v>
      </c>
      <c r="AA1129" s="102">
        <v>114.1</v>
      </c>
      <c r="AB1129" s="41"/>
    </row>
    <row r="1130" spans="1:28" ht="12.75" customHeight="1" x14ac:dyDescent="0.2">
      <c r="A1130" s="6">
        <v>38991</v>
      </c>
      <c r="B1130" s="7">
        <v>1.0194624652456019E-2</v>
      </c>
      <c r="C1130" s="7">
        <v>9.1743119266052275E-4</v>
      </c>
      <c r="D1130" s="7">
        <v>1.9712620580038864E-2</v>
      </c>
      <c r="E1130" s="7">
        <v>2.1295687600135116E-2</v>
      </c>
      <c r="F1130" s="7">
        <v>2.0134661269524567E-2</v>
      </c>
      <c r="G1130" s="7">
        <v>2.5092181059189533E-2</v>
      </c>
      <c r="H1130" s="7">
        <v>1.3052208835341528E-2</v>
      </c>
      <c r="I1130" s="8">
        <v>109</v>
      </c>
      <c r="J1130" s="8">
        <v>109.1</v>
      </c>
      <c r="K1130" s="41"/>
      <c r="L1130" s="9">
        <v>1.799242424242431E-2</v>
      </c>
      <c r="M1130" s="9">
        <v>2.8011204481794838E-3</v>
      </c>
      <c r="N1130" s="9">
        <v>1.4356025102198133E-2</v>
      </c>
      <c r="O1130" s="9">
        <v>1.8676946229805091E-2</v>
      </c>
      <c r="P1130" s="9">
        <v>1.747560031934392E-2</v>
      </c>
      <c r="Q1130" s="9">
        <v>2.445938841806683E-2</v>
      </c>
      <c r="R1130" s="20">
        <v>2.7187345526445972E-2</v>
      </c>
      <c r="S1130" s="10">
        <v>107.5</v>
      </c>
      <c r="T1130" s="10">
        <v>107.4</v>
      </c>
      <c r="U1130" s="41"/>
      <c r="V1130" s="98">
        <v>3.008204193254338E-2</v>
      </c>
      <c r="W1130" s="98">
        <v>2.706527267108183E-2</v>
      </c>
      <c r="X1130" s="98">
        <v>3.0158137090605441E-2</v>
      </c>
      <c r="Y1130" s="98">
        <v>2.6729101589247461E-2</v>
      </c>
      <c r="Z1130" s="98">
        <v>2.8592547835177173E-2</v>
      </c>
      <c r="AA1130" s="102">
        <v>113</v>
      </c>
      <c r="AB1130" s="41"/>
    </row>
    <row r="1131" spans="1:28" ht="12.75" customHeight="1" x14ac:dyDescent="0.2">
      <c r="A1131" s="6">
        <v>39022</v>
      </c>
      <c r="B1131" s="7">
        <v>1.3927576601671321E-2</v>
      </c>
      <c r="C1131" s="7">
        <v>3.6663611365719273E-3</v>
      </c>
      <c r="D1131" s="7">
        <v>1.9345298940182554E-2</v>
      </c>
      <c r="E1131" s="7">
        <v>2.3555213428752664E-2</v>
      </c>
      <c r="F1131" s="7">
        <v>1.9865779002786743E-2</v>
      </c>
      <c r="G1131" s="7">
        <v>2.4955098735820691E-2</v>
      </c>
      <c r="H1131" s="7">
        <v>1.9736842105263275E-2</v>
      </c>
      <c r="I1131" s="8">
        <v>109.2</v>
      </c>
      <c r="J1131" s="8">
        <v>109.5</v>
      </c>
      <c r="K1131" s="41"/>
      <c r="L1131" s="9">
        <v>1.5080113100848447E-2</v>
      </c>
      <c r="M1131" s="9">
        <v>9.3109869646168519E-4</v>
      </c>
      <c r="N1131" s="9">
        <v>1.4001180475751385E-2</v>
      </c>
      <c r="O1131" s="9">
        <v>1.9472158234759895E-2</v>
      </c>
      <c r="P1131" s="9">
        <v>1.7215538143338982E-2</v>
      </c>
      <c r="Q1131" s="9">
        <v>2.4323352124888453E-2</v>
      </c>
      <c r="R1131" s="20">
        <v>2.6198714780029553E-2</v>
      </c>
      <c r="S1131" s="10">
        <v>107.7</v>
      </c>
      <c r="T1131" s="10">
        <v>107.5</v>
      </c>
      <c r="U1131" s="41"/>
      <c r="V1131" s="98">
        <v>3.7408759124087698E-2</v>
      </c>
      <c r="W1131" s="98">
        <v>2.7869377523103589E-2</v>
      </c>
      <c r="X1131" s="98">
        <v>3.9008198564574048E-2</v>
      </c>
      <c r="Y1131" s="98">
        <v>2.7126942234586116E-2</v>
      </c>
      <c r="Z1131" s="98">
        <v>2.8910204759021063E-2</v>
      </c>
      <c r="AA1131" s="102">
        <v>113.7</v>
      </c>
      <c r="AB1131" s="41"/>
    </row>
    <row r="1132" spans="1:28" ht="12.75" customHeight="1" x14ac:dyDescent="0.2">
      <c r="A1132" s="6">
        <v>39052</v>
      </c>
      <c r="B1132" s="7">
        <v>1.6728624535315983E-2</v>
      </c>
      <c r="C1132" s="7">
        <v>3.6529680365298134E-3</v>
      </c>
      <c r="D1132" s="7">
        <v>1.9637677084791694E-2</v>
      </c>
      <c r="E1132" s="7">
        <v>2.3509016817482742E-2</v>
      </c>
      <c r="F1132" s="7">
        <v>2.0052413838681726E-2</v>
      </c>
      <c r="G1132" s="7">
        <v>2.497209770872133E-2</v>
      </c>
      <c r="H1132" s="7">
        <v>2.5406504065040636E-2</v>
      </c>
      <c r="I1132" s="8">
        <v>109.4</v>
      </c>
      <c r="J1132" s="8">
        <v>109.9</v>
      </c>
      <c r="K1132" s="41"/>
      <c r="L1132" s="9">
        <v>1.5094339622641506E-2</v>
      </c>
      <c r="M1132" s="9">
        <v>9.3023255813950989E-4</v>
      </c>
      <c r="N1132" s="9">
        <v>1.4014560865102332E-2</v>
      </c>
      <c r="O1132" s="9">
        <v>1.949134112090456E-2</v>
      </c>
      <c r="P1132" s="9">
        <v>1.7121049674567734E-2</v>
      </c>
      <c r="Q1132" s="9">
        <v>2.4122223477392124E-2</v>
      </c>
      <c r="R1132" s="20">
        <v>2.57298367144978E-2</v>
      </c>
      <c r="S1132" s="10">
        <v>107.6</v>
      </c>
      <c r="T1132" s="10">
        <v>107.6</v>
      </c>
      <c r="U1132" s="41"/>
      <c r="V1132" s="98">
        <v>4.7706422018348738E-2</v>
      </c>
      <c r="W1132" s="98">
        <v>2.9701802851611614E-2</v>
      </c>
      <c r="X1132" s="98">
        <v>3.6629457460079173E-2</v>
      </c>
      <c r="Y1132" s="98">
        <v>2.7459696022153368E-2</v>
      </c>
      <c r="Z1132" s="98">
        <v>2.9056006242017762E-2</v>
      </c>
      <c r="AA1132" s="102">
        <v>114.2</v>
      </c>
      <c r="AB1132" s="41"/>
    </row>
    <row r="1133" spans="1:28" ht="12.75" customHeight="1" x14ac:dyDescent="0.2">
      <c r="A1133" s="6">
        <v>39083</v>
      </c>
      <c r="B1133" s="7">
        <v>1.109057301293892E-2</v>
      </c>
      <c r="C1133" s="7">
        <v>2.7297543221109777E-3</v>
      </c>
      <c r="D1133" s="7">
        <v>1.9308549341756853E-2</v>
      </c>
      <c r="E1133" s="7">
        <v>2.3089201656990133E-2</v>
      </c>
      <c r="F1133" s="7">
        <v>1.9825255876044334E-2</v>
      </c>
      <c r="G1133" s="7">
        <v>2.4818899463579625E-2</v>
      </c>
      <c r="H1133" s="7">
        <v>2.0756429652042385E-2</v>
      </c>
      <c r="I1133" s="8">
        <v>109.4</v>
      </c>
      <c r="J1133" s="8">
        <v>110.2</v>
      </c>
      <c r="K1133" s="41"/>
      <c r="L1133" s="9">
        <v>1.7013232514177634E-2</v>
      </c>
      <c r="M1133" s="9">
        <v>3.7174721189592308E-3</v>
      </c>
      <c r="N1133" s="9">
        <v>1.4342296686521649E-2</v>
      </c>
      <c r="O1133" s="9">
        <v>1.9700167713829764E-2</v>
      </c>
      <c r="P1133" s="9">
        <v>1.7121049674567734E-2</v>
      </c>
      <c r="Q1133" s="9">
        <v>2.4198939640135864E-2</v>
      </c>
      <c r="R1133" s="20">
        <v>2.669792694965456E-2</v>
      </c>
      <c r="S1133" s="10">
        <v>107.6</v>
      </c>
      <c r="T1133" s="10">
        <v>108</v>
      </c>
      <c r="U1133" s="41"/>
      <c r="V1133" s="98">
        <v>3.8949275362318847E-2</v>
      </c>
      <c r="W1133" s="98">
        <v>3.1202390522354628E-2</v>
      </c>
      <c r="X1133" s="98">
        <v>3.4730829042030065E-2</v>
      </c>
      <c r="Y1133" s="98">
        <v>2.7203244439085728E-2</v>
      </c>
      <c r="Z1133" s="98">
        <v>2.9121247848875154E-2</v>
      </c>
      <c r="AA1133" s="102">
        <v>114.7</v>
      </c>
      <c r="AB1133" s="41"/>
    </row>
    <row r="1134" spans="1:28" ht="12.75" customHeight="1" x14ac:dyDescent="0.2">
      <c r="A1134" s="6">
        <v>39114</v>
      </c>
      <c r="B1134" s="7">
        <v>2.0370370370370372E-2</v>
      </c>
      <c r="C1134" s="7">
        <v>3.6297640653357721E-3</v>
      </c>
      <c r="D1134" s="7">
        <v>2.1128540577936894E-2</v>
      </c>
      <c r="E1134" s="7">
        <v>2.332603017802537E-2</v>
      </c>
      <c r="F1134" s="7">
        <v>2.0341804089392346E-2</v>
      </c>
      <c r="G1134" s="7">
        <v>2.4963326579444889E-2</v>
      </c>
      <c r="H1134" s="7">
        <v>2.4151987921489759E-2</v>
      </c>
      <c r="I1134" s="8">
        <v>110.2</v>
      </c>
      <c r="J1134" s="8">
        <v>110.6</v>
      </c>
      <c r="K1134" s="41"/>
      <c r="L1134" s="9">
        <v>1.7907634307257281E-2</v>
      </c>
      <c r="M1134" s="9">
        <v>1.8518518518517713E-3</v>
      </c>
      <c r="N1134" s="9">
        <v>1.5269530661735198E-2</v>
      </c>
      <c r="O1134" s="9">
        <v>1.9207130875070089E-2</v>
      </c>
      <c r="P1134" s="9">
        <v>1.7386539060464168E-2</v>
      </c>
      <c r="Q1134" s="9">
        <v>2.4159145825421335E-2</v>
      </c>
      <c r="R1134" s="20">
        <v>2.7072691552062933E-2</v>
      </c>
      <c r="S1134" s="10">
        <v>108</v>
      </c>
      <c r="T1134" s="10">
        <v>108.2</v>
      </c>
      <c r="U1134" s="41"/>
      <c r="V1134" s="98">
        <v>4.8313582497720997E-2</v>
      </c>
      <c r="W1134" s="98">
        <v>3.2100650898603256E-2</v>
      </c>
      <c r="X1134" s="98">
        <v>3.4204242710148991E-2</v>
      </c>
      <c r="Y1134" s="98">
        <v>2.7237574033698531E-2</v>
      </c>
      <c r="Z1134" s="98">
        <v>2.917606614724777E-2</v>
      </c>
      <c r="AA1134" s="102">
        <v>115</v>
      </c>
      <c r="AB1134" s="41"/>
    </row>
    <row r="1135" spans="1:28" ht="12.75" customHeight="1" x14ac:dyDescent="0.2">
      <c r="A1135" s="6">
        <v>39142</v>
      </c>
      <c r="B1135" s="7">
        <v>2.3020257826887658E-2</v>
      </c>
      <c r="C1135" s="7">
        <v>5.4249547920435237E-3</v>
      </c>
      <c r="D1135" s="7">
        <v>2.2585202249643777E-2</v>
      </c>
      <c r="E1135" s="7">
        <v>2.3537016042401993E-2</v>
      </c>
      <c r="F1135" s="7">
        <v>2.1058798811480761E-2</v>
      </c>
      <c r="G1135" s="7">
        <v>2.5228131290178091E-2</v>
      </c>
      <c r="H1135" s="7">
        <v>2.7787787787787677E-2</v>
      </c>
      <c r="I1135" s="8">
        <v>111.1</v>
      </c>
      <c r="J1135" s="8">
        <v>111.2</v>
      </c>
      <c r="K1135" s="41"/>
      <c r="L1135" s="9">
        <v>1.7823639774859235E-2</v>
      </c>
      <c r="M1135" s="9">
        <v>1.848428835489857E-3</v>
      </c>
      <c r="N1135" s="9">
        <v>1.5850494004806759E-2</v>
      </c>
      <c r="O1135" s="9">
        <v>1.9113411908662004E-2</v>
      </c>
      <c r="P1135" s="9">
        <v>1.7409751959455377E-2</v>
      </c>
      <c r="Q1135" s="9">
        <v>2.4166895083048923E-2</v>
      </c>
      <c r="R1135" s="20">
        <v>2.4514397266959476E-2</v>
      </c>
      <c r="S1135" s="10">
        <v>108.5</v>
      </c>
      <c r="T1135" s="10">
        <v>108.4</v>
      </c>
      <c r="U1135" s="41"/>
      <c r="V1135" s="98">
        <v>5.5303717135086305E-2</v>
      </c>
      <c r="W1135" s="98">
        <v>3.5283193947687197E-2</v>
      </c>
      <c r="X1135" s="98">
        <v>3.6071370034014505E-2</v>
      </c>
      <c r="Y1135" s="98">
        <v>2.8247606346936349E-2</v>
      </c>
      <c r="Z1135" s="98">
        <v>2.9640019558401232E-2</v>
      </c>
      <c r="AA1135" s="102">
        <v>116.4</v>
      </c>
      <c r="AB1135" s="41"/>
    </row>
    <row r="1136" spans="1:28" ht="12.75" customHeight="1" x14ac:dyDescent="0.2">
      <c r="A1136" s="6">
        <v>39173</v>
      </c>
      <c r="B1136" s="7">
        <v>2.19780219780219E-2</v>
      </c>
      <c r="C1136" s="7">
        <v>2.6978417266185772E-3</v>
      </c>
      <c r="D1136" s="7">
        <v>2.3460662863936443E-2</v>
      </c>
      <c r="E1136" s="7">
        <v>2.3218120903573336E-2</v>
      </c>
      <c r="F1136" s="7">
        <v>2.1517393241165639E-2</v>
      </c>
      <c r="G1136" s="7">
        <v>2.5155440918316341E-2</v>
      </c>
      <c r="H1136" s="7">
        <v>2.5736972704714756E-2</v>
      </c>
      <c r="I1136" s="8">
        <v>111.6</v>
      </c>
      <c r="J1136" s="8">
        <v>111.5</v>
      </c>
      <c r="K1136" s="41"/>
      <c r="L1136" s="9">
        <v>1.9699812382739212E-2</v>
      </c>
      <c r="M1136" s="9">
        <v>2.7675276752767708E-3</v>
      </c>
      <c r="N1136" s="9">
        <v>1.6147133153341819E-2</v>
      </c>
      <c r="O1136" s="9">
        <v>1.8459056392257533E-2</v>
      </c>
      <c r="P1136" s="9">
        <v>1.7485748213465602E-2</v>
      </c>
      <c r="Q1136" s="9">
        <v>2.4033448417350112E-2</v>
      </c>
      <c r="R1136" s="20">
        <v>2.3411192214112031E-2</v>
      </c>
      <c r="S1136" s="10">
        <v>108.7</v>
      </c>
      <c r="T1136" s="10">
        <v>108.7</v>
      </c>
      <c r="U1136" s="41"/>
      <c r="V1136" s="98">
        <v>5.4757630161579751E-2</v>
      </c>
      <c r="W1136" s="98">
        <v>3.754603624939401E-2</v>
      </c>
      <c r="X1136" s="98">
        <v>3.4857459237930044E-2</v>
      </c>
      <c r="Y1136" s="98">
        <v>2.9566338802235359E-2</v>
      </c>
      <c r="Z1136" s="98">
        <v>2.9650484839575109E-2</v>
      </c>
      <c r="AA1136" s="102">
        <v>117.5</v>
      </c>
      <c r="AB1136" s="41"/>
    </row>
    <row r="1137" spans="1:28" ht="12.75" customHeight="1" x14ac:dyDescent="0.2">
      <c r="A1137" s="6">
        <v>39203</v>
      </c>
      <c r="B1137" s="7">
        <v>2.1877848678213185E-2</v>
      </c>
      <c r="C1137" s="7">
        <v>0</v>
      </c>
      <c r="D1137" s="7">
        <v>2.2049910444250198E-2</v>
      </c>
      <c r="E1137" s="7">
        <v>2.3722128209213489E-2</v>
      </c>
      <c r="F1137" s="7">
        <v>2.1860910343653561E-2</v>
      </c>
      <c r="G1137" s="7">
        <v>2.5083505625685509E-2</v>
      </c>
      <c r="H1137" s="7">
        <v>2.6908641975308623E-2</v>
      </c>
      <c r="I1137" s="8">
        <v>112.1</v>
      </c>
      <c r="J1137" s="8">
        <v>111.5</v>
      </c>
      <c r="K1137" s="41"/>
      <c r="L1137" s="9">
        <v>1.8691588785046731E-2</v>
      </c>
      <c r="M1137" s="9">
        <v>9.1996320147180732E-4</v>
      </c>
      <c r="N1137" s="9">
        <v>1.6101244924743741E-2</v>
      </c>
      <c r="O1137" s="9">
        <v>1.820079525688767E-2</v>
      </c>
      <c r="P1137" s="9">
        <v>1.7766214897693366E-2</v>
      </c>
      <c r="Q1137" s="9">
        <v>2.3947844672547625E-2</v>
      </c>
      <c r="R1137" s="20">
        <v>2.2440447253281537E-2</v>
      </c>
      <c r="S1137" s="10">
        <v>109</v>
      </c>
      <c r="T1137" s="10">
        <v>108.8</v>
      </c>
      <c r="U1137" s="41"/>
      <c r="V1137" s="98">
        <v>4.9910873440285108E-2</v>
      </c>
      <c r="W1137" s="98">
        <v>3.5483784209756175E-2</v>
      </c>
      <c r="X1137" s="98">
        <v>3.4550705509252877E-2</v>
      </c>
      <c r="Y1137" s="98">
        <v>2.9711686102850354E-2</v>
      </c>
      <c r="Z1137" s="98">
        <v>2.9312368830292757E-2</v>
      </c>
      <c r="AA1137" s="102">
        <v>117.8</v>
      </c>
      <c r="AB1137" s="41"/>
    </row>
    <row r="1138" spans="1:28" ht="12.75" customHeight="1" x14ac:dyDescent="0.2">
      <c r="A1138" s="6">
        <v>39234</v>
      </c>
      <c r="B1138" s="7">
        <v>2.1917808219178214E-2</v>
      </c>
      <c r="C1138" s="7">
        <v>-1.7937219730942422E-3</v>
      </c>
      <c r="D1138" s="7">
        <v>2.1117666781502065E-2</v>
      </c>
      <c r="E1138" s="7">
        <v>2.2946497438470104E-2</v>
      </c>
      <c r="F1138" s="7">
        <v>2.1452441278299261E-2</v>
      </c>
      <c r="G1138" s="7">
        <v>2.4842142591755323E-2</v>
      </c>
      <c r="H1138" s="7">
        <v>2.6870379497289321E-2</v>
      </c>
      <c r="I1138" s="8">
        <v>111.9</v>
      </c>
      <c r="J1138" s="8">
        <v>111.3</v>
      </c>
      <c r="K1138" s="41"/>
      <c r="L1138" s="9">
        <v>2.1555763823805085E-2</v>
      </c>
      <c r="M1138" s="9">
        <v>9.1911764705887578E-4</v>
      </c>
      <c r="N1138" s="9">
        <v>1.642744117345174E-2</v>
      </c>
      <c r="O1138" s="9">
        <v>1.7384928186966464E-2</v>
      </c>
      <c r="P1138" s="9">
        <v>1.7432757643377705E-2</v>
      </c>
      <c r="Q1138" s="9">
        <v>2.3872501747047359E-2</v>
      </c>
      <c r="R1138" s="20">
        <v>2.2214667314230052E-2</v>
      </c>
      <c r="S1138" s="10">
        <v>109</v>
      </c>
      <c r="T1138" s="10">
        <v>108.9</v>
      </c>
      <c r="U1138" s="41"/>
      <c r="V1138" s="98">
        <v>6.2611806797853387E-2</v>
      </c>
      <c r="W1138" s="98">
        <v>3.5163594444073132E-2</v>
      </c>
      <c r="X1138" s="98">
        <v>3.5261802757145189E-2</v>
      </c>
      <c r="Y1138" s="98">
        <v>3.0114673904100275E-2</v>
      </c>
      <c r="Z1138" s="98">
        <v>2.9359579583225992E-2</v>
      </c>
      <c r="AA1138" s="102">
        <v>118.8</v>
      </c>
      <c r="AB1138" s="41"/>
    </row>
    <row r="1139" spans="1:28" ht="12.75" customHeight="1" x14ac:dyDescent="0.2">
      <c r="A1139" s="6">
        <v>39264</v>
      </c>
      <c r="B1139" s="7">
        <v>2.1897810218978186E-2</v>
      </c>
      <c r="C1139" s="7">
        <v>8.9847259658593082E-4</v>
      </c>
      <c r="D1139" s="7">
        <v>2.1745909858070789E-2</v>
      </c>
      <c r="E1139" s="7">
        <v>2.190468963572445E-2</v>
      </c>
      <c r="F1139" s="7">
        <v>2.1543687203398276E-2</v>
      </c>
      <c r="G1139" s="7">
        <v>2.4589592310333197E-2</v>
      </c>
      <c r="H1139" s="7">
        <v>2.3582309582309557E-2</v>
      </c>
      <c r="I1139" s="8">
        <v>112</v>
      </c>
      <c r="J1139" s="8">
        <v>111.4</v>
      </c>
      <c r="K1139" s="41"/>
      <c r="L1139" s="9">
        <v>2.4413145539906145E-2</v>
      </c>
      <c r="M1139" s="9">
        <v>2.7548209366390353E-3</v>
      </c>
      <c r="N1139" s="9">
        <v>1.6086006762944915E-2</v>
      </c>
      <c r="O1139" s="9">
        <v>1.6354826669648048E-2</v>
      </c>
      <c r="P1139" s="9">
        <v>1.7637090681933643E-2</v>
      </c>
      <c r="Q1139" s="9">
        <v>2.3469798788720686E-2</v>
      </c>
      <c r="R1139" s="20">
        <v>2.2095053346265825E-2</v>
      </c>
      <c r="S1139" s="10">
        <v>109.1</v>
      </c>
      <c r="T1139" s="10">
        <v>109.2</v>
      </c>
      <c r="U1139" s="41"/>
      <c r="V1139" s="98">
        <v>5.0264550264550234E-2</v>
      </c>
      <c r="W1139" s="98">
        <v>3.8301252353878823E-2</v>
      </c>
      <c r="X1139" s="98">
        <v>3.5784134911383658E-2</v>
      </c>
      <c r="Y1139" s="98">
        <v>3.0374508741921824E-2</v>
      </c>
      <c r="Z1139" s="98">
        <v>2.9104463997748686E-2</v>
      </c>
      <c r="AA1139" s="102">
        <v>119.1</v>
      </c>
      <c r="AB1139" s="41"/>
    </row>
    <row r="1140" spans="1:28" ht="12.75" customHeight="1" x14ac:dyDescent="0.2">
      <c r="A1140" s="6">
        <v>39295</v>
      </c>
      <c r="B1140" s="7">
        <v>1.7304189435336959E-2</v>
      </c>
      <c r="C1140" s="7">
        <v>-8.9766606822272443E-4</v>
      </c>
      <c r="D1140" s="7">
        <v>2.1481793069382249E-2</v>
      </c>
      <c r="E1140" s="7">
        <v>2.0545568868474584E-2</v>
      </c>
      <c r="F1140" s="7">
        <v>2.1156950094715521E-2</v>
      </c>
      <c r="G1140" s="7">
        <v>2.4377908776292312E-2</v>
      </c>
      <c r="H1140" s="7">
        <v>1.9700833742030355E-2</v>
      </c>
      <c r="I1140" s="8">
        <v>111.7</v>
      </c>
      <c r="J1140" s="8">
        <v>111.3</v>
      </c>
      <c r="K1140" s="41"/>
      <c r="L1140" s="9">
        <v>2.2471910112359605E-2</v>
      </c>
      <c r="M1140" s="9">
        <v>9.157509157509125E-4</v>
      </c>
      <c r="N1140" s="9">
        <v>1.7048729495132697E-2</v>
      </c>
      <c r="O1140" s="9">
        <v>1.5935870106525307E-2</v>
      </c>
      <c r="P1140" s="9">
        <v>1.7619288588422766E-2</v>
      </c>
      <c r="Q1140" s="9">
        <v>2.3367710734706115E-2</v>
      </c>
      <c r="R1140" s="20">
        <v>2.134010643444606E-2</v>
      </c>
      <c r="S1140" s="10">
        <v>109.2</v>
      </c>
      <c r="T1140" s="10">
        <v>109.3</v>
      </c>
      <c r="U1140" s="41"/>
      <c r="V1140" s="98">
        <v>4.7410008779631196E-2</v>
      </c>
      <c r="W1140" s="98">
        <v>3.9533865849810557E-2</v>
      </c>
      <c r="X1140" s="98">
        <v>3.5717401919430847E-2</v>
      </c>
      <c r="Y1140" s="98">
        <v>3.0547404915773679E-2</v>
      </c>
      <c r="Z1140" s="98">
        <v>2.9190801906623376E-2</v>
      </c>
      <c r="AA1140" s="102">
        <v>119.3</v>
      </c>
      <c r="AB1140" s="41"/>
    </row>
    <row r="1141" spans="1:28" ht="12.75" customHeight="1" x14ac:dyDescent="0.2">
      <c r="A1141" s="6">
        <v>39326</v>
      </c>
      <c r="B1141" s="7">
        <v>2.4725274725274859E-2</v>
      </c>
      <c r="C1141" s="7">
        <v>3.5938903863432792E-3</v>
      </c>
      <c r="D1141" s="7">
        <v>2.1441728265263915E-2</v>
      </c>
      <c r="E1141" s="7">
        <v>2.091076687534188E-2</v>
      </c>
      <c r="F1141" s="7">
        <v>2.1339642145832949E-2</v>
      </c>
      <c r="G1141" s="7">
        <v>2.44695388296301E-2</v>
      </c>
      <c r="H1141" s="7">
        <v>2.755051749630355E-2</v>
      </c>
      <c r="I1141" s="8">
        <v>111.9</v>
      </c>
      <c r="J1141" s="8">
        <v>111.7</v>
      </c>
      <c r="K1141" s="41"/>
      <c r="L1141" s="9">
        <v>2.1415270018621868E-2</v>
      </c>
      <c r="M1141" s="9">
        <v>1.8298261665141702E-3</v>
      </c>
      <c r="N1141" s="9">
        <v>1.7619216149449279E-2</v>
      </c>
      <c r="O1141" s="9">
        <v>1.6663075945394956E-2</v>
      </c>
      <c r="P1141" s="9">
        <v>1.7973317385904242E-2</v>
      </c>
      <c r="Q1141" s="9">
        <v>2.3527157237736906E-2</v>
      </c>
      <c r="R1141" s="20">
        <v>2.1370656370656382E-2</v>
      </c>
      <c r="S1141" s="10">
        <v>109.7</v>
      </c>
      <c r="T1141" s="10">
        <v>109.5</v>
      </c>
      <c r="U1141" s="41"/>
      <c r="V1141" s="98">
        <v>4.6450482033304263E-2</v>
      </c>
      <c r="W1141" s="98">
        <v>3.949807022645424E-2</v>
      </c>
      <c r="X1141" s="98">
        <v>3.3221118535291527E-2</v>
      </c>
      <c r="Y1141" s="98">
        <v>3.0517108279512373E-2</v>
      </c>
      <c r="Z1141" s="98">
        <v>2.9387547891580823E-2</v>
      </c>
      <c r="AA1141" s="102">
        <v>119.4</v>
      </c>
      <c r="AB1141" s="41"/>
    </row>
    <row r="1142" spans="1:28" ht="12.75" customHeight="1" x14ac:dyDescent="0.2">
      <c r="A1142" s="6">
        <v>39356</v>
      </c>
      <c r="B1142" s="7">
        <v>2.3853211009174258E-2</v>
      </c>
      <c r="C1142" s="7">
        <v>1.7905102954343111E-3</v>
      </c>
      <c r="D1142" s="7">
        <v>1.9880961983364198E-2</v>
      </c>
      <c r="E1142" s="7">
        <v>1.9757096876147129E-2</v>
      </c>
      <c r="F1142" s="7">
        <v>2.1065493642458799E-2</v>
      </c>
      <c r="G1142" s="7">
        <v>2.4183806829420007E-2</v>
      </c>
      <c r="H1142" s="7">
        <v>3.5361744301288356E-2</v>
      </c>
      <c r="I1142" s="8">
        <v>111.6</v>
      </c>
      <c r="J1142" s="8">
        <v>111.9</v>
      </c>
      <c r="K1142" s="41"/>
      <c r="L1142" s="9">
        <v>1.9534883720930152E-2</v>
      </c>
      <c r="M1142" s="9">
        <v>-9.1324200913234233E-4</v>
      </c>
      <c r="N1142" s="9">
        <v>1.7309909377766663E-2</v>
      </c>
      <c r="O1142" s="9">
        <v>1.6075567175928951E-2</v>
      </c>
      <c r="P1142" s="9">
        <v>1.7769669342869943E-2</v>
      </c>
      <c r="Q1142" s="9">
        <v>2.3258174985791191E-2</v>
      </c>
      <c r="R1142" s="20">
        <v>2.1742059672762215E-2</v>
      </c>
      <c r="S1142" s="10">
        <v>109.6</v>
      </c>
      <c r="T1142" s="10">
        <v>109.4</v>
      </c>
      <c r="U1142" s="41"/>
      <c r="V1142" s="98">
        <v>4.9557522123893749E-2</v>
      </c>
      <c r="W1142" s="98">
        <v>3.8148803889253458E-2</v>
      </c>
      <c r="X1142" s="98">
        <v>2.9608607798033093E-2</v>
      </c>
      <c r="Y1142" s="98">
        <v>2.9824553878067928E-2</v>
      </c>
      <c r="Z1142" s="98">
        <v>2.8964743469424681E-2</v>
      </c>
      <c r="AA1142" s="102">
        <v>118.6</v>
      </c>
      <c r="AB1142" s="41"/>
    </row>
    <row r="1143" spans="1:28" ht="12.75" customHeight="1" x14ac:dyDescent="0.2">
      <c r="A1143" s="6">
        <v>39387</v>
      </c>
      <c r="B1143" s="7">
        <v>2.4725274725274859E-2</v>
      </c>
      <c r="C1143" s="7">
        <v>2.6809651474530849E-3</v>
      </c>
      <c r="D1143" s="7">
        <v>1.9503504010054185E-2</v>
      </c>
      <c r="E1143" s="7">
        <v>1.9700914650064405E-2</v>
      </c>
      <c r="F1143" s="7">
        <v>2.1452441278299261E-2</v>
      </c>
      <c r="G1143" s="7">
        <v>2.4099759375548313E-2</v>
      </c>
      <c r="H1143" s="7">
        <v>4.3062034739454136E-2</v>
      </c>
      <c r="I1143" s="8">
        <v>111.9</v>
      </c>
      <c r="J1143" s="8">
        <v>112.2</v>
      </c>
      <c r="K1143" s="41"/>
      <c r="L1143" s="9">
        <v>1.764159702878354E-2</v>
      </c>
      <c r="M1143" s="9">
        <v>0</v>
      </c>
      <c r="N1143" s="9">
        <v>1.5686367025203207E-2</v>
      </c>
      <c r="O1143" s="9">
        <v>1.5674431809183487E-2</v>
      </c>
      <c r="P1143" s="9">
        <v>1.7991429898035483E-2</v>
      </c>
      <c r="Q1143" s="9">
        <v>2.3036873807143587E-2</v>
      </c>
      <c r="R1143" s="20">
        <v>2.3289980732177362E-2</v>
      </c>
      <c r="S1143" s="10">
        <v>109.6</v>
      </c>
      <c r="T1143" s="10">
        <v>109.4</v>
      </c>
      <c r="U1143" s="41"/>
      <c r="V1143" s="98">
        <v>4.7493403693931402E-2</v>
      </c>
      <c r="W1143" s="98">
        <v>3.7327235597986341E-2</v>
      </c>
      <c r="X1143" s="98">
        <v>2.9472873177160297E-2</v>
      </c>
      <c r="Y1143" s="98">
        <v>3.0374508741921824E-2</v>
      </c>
      <c r="Z1143" s="98">
        <v>2.9027839549388146E-2</v>
      </c>
      <c r="AA1143" s="102">
        <v>119.1</v>
      </c>
      <c r="AB1143" s="41"/>
    </row>
    <row r="1144" spans="1:28" ht="12.75" customHeight="1" x14ac:dyDescent="0.2">
      <c r="A1144" s="6">
        <v>39417</v>
      </c>
      <c r="B1144" s="7">
        <v>2.3765996343692919E-2</v>
      </c>
      <c r="C1144" s="7">
        <v>3.5650623885916666E-3</v>
      </c>
      <c r="D1144" s="7">
        <v>2.0451740126127049E-2</v>
      </c>
      <c r="E1144" s="7">
        <v>2.068885669761289E-2</v>
      </c>
      <c r="F1144" s="7">
        <v>2.1656633611737419E-2</v>
      </c>
      <c r="G1144" s="7">
        <v>2.4071875628744799E-2</v>
      </c>
      <c r="H1144" s="7">
        <v>4.0812685827551931E-2</v>
      </c>
      <c r="I1144" s="8">
        <v>112</v>
      </c>
      <c r="J1144" s="8">
        <v>112.6</v>
      </c>
      <c r="K1144" s="41"/>
      <c r="L1144" s="9">
        <v>1.6728624535315983E-2</v>
      </c>
      <c r="M1144" s="9">
        <v>9.1407678244959101E-4</v>
      </c>
      <c r="N1144" s="9">
        <v>1.5068176752567997E-2</v>
      </c>
      <c r="O1144" s="9">
        <v>1.5103338154691892E-2</v>
      </c>
      <c r="P1144" s="9">
        <v>1.8027764946495051E-2</v>
      </c>
      <c r="Q1144" s="9">
        <v>2.2943450022157252E-2</v>
      </c>
      <c r="R1144" s="20">
        <v>2.4389773275446114E-2</v>
      </c>
      <c r="S1144" s="10">
        <v>109.4</v>
      </c>
      <c r="T1144" s="10">
        <v>109.5</v>
      </c>
      <c r="U1144" s="41"/>
      <c r="V1144" s="98">
        <v>4.1155866900175253E-2</v>
      </c>
      <c r="W1144" s="98">
        <v>3.7719733748703188E-2</v>
      </c>
      <c r="X1144" s="98">
        <v>2.8528443975662343E-2</v>
      </c>
      <c r="Y1144" s="98">
        <v>3.0201351066292181E-2</v>
      </c>
      <c r="Z1144" s="98">
        <v>2.8864871847184448E-2</v>
      </c>
      <c r="AA1144" s="102">
        <v>118.9</v>
      </c>
      <c r="AB1144" s="41"/>
    </row>
    <row r="1145" spans="1:28" ht="12.75" customHeight="1" x14ac:dyDescent="0.2">
      <c r="A1145" s="6">
        <v>39448</v>
      </c>
      <c r="B1145" s="7">
        <v>2.1937842778793293E-2</v>
      </c>
      <c r="C1145" s="7">
        <v>-1.7761989342804929E-3</v>
      </c>
      <c r="D1145" s="7">
        <v>2.0166701916294105E-2</v>
      </c>
      <c r="E1145" s="7">
        <v>1.85171036130789E-2</v>
      </c>
      <c r="F1145" s="7">
        <v>2.0910785621400807E-2</v>
      </c>
      <c r="G1145" s="7">
        <v>2.3906856619573258E-2</v>
      </c>
      <c r="H1145" s="7">
        <v>4.2802940479013563E-2</v>
      </c>
      <c r="I1145" s="8">
        <v>111.8</v>
      </c>
      <c r="J1145" s="8">
        <v>112.4</v>
      </c>
      <c r="K1145" s="41"/>
      <c r="L1145" s="9">
        <v>1.3011152416356975E-2</v>
      </c>
      <c r="M1145" s="9">
        <v>-9.1324200913234233E-4</v>
      </c>
      <c r="N1145" s="9">
        <v>1.4800633909714866E-2</v>
      </c>
      <c r="O1145" s="9">
        <v>1.4359944213002018E-2</v>
      </c>
      <c r="P1145" s="9">
        <v>1.721111879009074E-2</v>
      </c>
      <c r="Q1145" s="9">
        <v>2.2756114688241569E-2</v>
      </c>
      <c r="R1145" s="20">
        <v>2.4657586931334796E-2</v>
      </c>
      <c r="S1145" s="10">
        <v>109</v>
      </c>
      <c r="T1145" s="10">
        <v>109.4</v>
      </c>
      <c r="U1145" s="41"/>
      <c r="V1145" s="98">
        <v>3.574542284219695E-2</v>
      </c>
      <c r="W1145" s="98">
        <v>3.840559367010421E-2</v>
      </c>
      <c r="X1145" s="98">
        <v>2.7957638855196087E-2</v>
      </c>
      <c r="Y1145" s="98">
        <v>2.9765344004796468E-2</v>
      </c>
      <c r="Z1145" s="98">
        <v>2.8898083747912029E-2</v>
      </c>
      <c r="AA1145" s="102">
        <v>118.8</v>
      </c>
      <c r="AB1145" s="41"/>
    </row>
    <row r="1146" spans="1:28" ht="12.75" customHeight="1" x14ac:dyDescent="0.2">
      <c r="A1146" s="6">
        <v>39479</v>
      </c>
      <c r="B1146" s="7">
        <v>1.8148820326678861E-2</v>
      </c>
      <c r="C1146" s="7">
        <v>1.7793594306048099E-3</v>
      </c>
      <c r="D1146" s="7">
        <v>2.0091878367921812E-2</v>
      </c>
      <c r="E1146" s="7">
        <v>1.7653541831921471E-2</v>
      </c>
      <c r="F1146" s="7">
        <v>2.1163178512002556E-2</v>
      </c>
      <c r="G1146" s="7">
        <v>2.386981787286957E-2</v>
      </c>
      <c r="H1146" s="7">
        <v>4.0265554130487269E-2</v>
      </c>
      <c r="I1146" s="8">
        <v>112.2</v>
      </c>
      <c r="J1146" s="8">
        <v>112.6</v>
      </c>
      <c r="K1146" s="41"/>
      <c r="L1146" s="9">
        <v>1.2962962962963065E-2</v>
      </c>
      <c r="M1146" s="9">
        <v>1.8281535648994041E-3</v>
      </c>
      <c r="N1146" s="9">
        <v>1.4744906610721475E-2</v>
      </c>
      <c r="O1146" s="9">
        <v>1.390745420707673E-2</v>
      </c>
      <c r="P1146" s="9">
        <v>1.7141940167966885E-2</v>
      </c>
      <c r="Q1146" s="9">
        <v>2.2503881276820792E-2</v>
      </c>
      <c r="R1146" s="20">
        <v>2.2734228547381496E-2</v>
      </c>
      <c r="S1146" s="10">
        <v>109.4</v>
      </c>
      <c r="T1146" s="10">
        <v>109.6</v>
      </c>
      <c r="U1146" s="41"/>
      <c r="V1146" s="98">
        <v>3.4782608695652195E-2</v>
      </c>
      <c r="W1146" s="98">
        <v>3.8661773271117639E-2</v>
      </c>
      <c r="X1146" s="98">
        <v>2.7708436246193235E-2</v>
      </c>
      <c r="Y1146" s="98">
        <v>3.0755850798065643E-2</v>
      </c>
      <c r="Z1146" s="98">
        <v>2.8984622149505812E-2</v>
      </c>
      <c r="AA1146" s="102">
        <v>119</v>
      </c>
      <c r="AB1146" s="41"/>
    </row>
    <row r="1147" spans="1:28" ht="12.75" customHeight="1" x14ac:dyDescent="0.2">
      <c r="A1147" s="6">
        <v>39508</v>
      </c>
      <c r="B1147" s="7">
        <v>1.3501350135013412E-2</v>
      </c>
      <c r="C1147" s="7">
        <v>1.7761989342806039E-3</v>
      </c>
      <c r="D1147" s="7">
        <v>1.9377496513004688E-2</v>
      </c>
      <c r="E1147" s="7">
        <v>1.7784763407785897E-2</v>
      </c>
      <c r="F1147" s="7">
        <v>2.1414458951429571E-2</v>
      </c>
      <c r="G1147" s="7">
        <v>2.3760305571803642E-2</v>
      </c>
      <c r="H1147" s="7">
        <v>3.981456231251701E-2</v>
      </c>
      <c r="I1147" s="8">
        <v>112.6</v>
      </c>
      <c r="J1147" s="8">
        <v>112.8</v>
      </c>
      <c r="K1147" s="41"/>
      <c r="L1147" s="9">
        <v>1.0138248847926246E-2</v>
      </c>
      <c r="M1147" s="9">
        <v>9.1240875912412811E-4</v>
      </c>
      <c r="N1147" s="9">
        <v>1.4073139457558614E-2</v>
      </c>
      <c r="O1147" s="9">
        <v>1.3880999017670481E-2</v>
      </c>
      <c r="P1147" s="9">
        <v>1.7107559471419842E-2</v>
      </c>
      <c r="Q1147" s="9">
        <v>2.2233931621957304E-2</v>
      </c>
      <c r="R1147" s="20">
        <v>2.3546729038742775E-2</v>
      </c>
      <c r="S1147" s="10">
        <v>109.6</v>
      </c>
      <c r="T1147" s="10">
        <v>109.7</v>
      </c>
      <c r="U1147" s="41"/>
      <c r="V1147" s="98">
        <v>2.9209621993127044E-2</v>
      </c>
      <c r="W1147" s="98">
        <v>3.870695027499238E-2</v>
      </c>
      <c r="X1147" s="98">
        <v>2.691918147347705E-2</v>
      </c>
      <c r="Y1147" s="98">
        <v>3.0861820793113282E-2</v>
      </c>
      <c r="Z1147" s="98">
        <v>2.8947952887217854E-2</v>
      </c>
      <c r="AA1147" s="102">
        <v>119.8</v>
      </c>
      <c r="AB1147" s="41"/>
    </row>
    <row r="1148" spans="1:28" ht="12.75" customHeight="1" x14ac:dyDescent="0.2">
      <c r="A1148" s="6">
        <v>39539</v>
      </c>
      <c r="B1148" s="7">
        <v>1.70250896057349E-2</v>
      </c>
      <c r="C1148" s="7">
        <v>4.4326241134751143E-3</v>
      </c>
      <c r="D1148" s="7">
        <v>2.1126512338309533E-2</v>
      </c>
      <c r="E1148" s="7">
        <v>2.0796520358852488E-2</v>
      </c>
      <c r="F1148" s="7">
        <v>2.2340220383194387E-2</v>
      </c>
      <c r="G1148" s="7">
        <v>2.402263884613709E-2</v>
      </c>
      <c r="H1148" s="7">
        <v>3.9368897748275122E-2</v>
      </c>
      <c r="I1148" s="8">
        <v>113.5</v>
      </c>
      <c r="J1148" s="8">
        <v>113.3</v>
      </c>
      <c r="K1148" s="41"/>
      <c r="L1148" s="9">
        <v>1.1039558417663242E-2</v>
      </c>
      <c r="M1148" s="9">
        <v>1.823154056517895E-3</v>
      </c>
      <c r="N1148" s="9">
        <v>1.5965132173864527E-2</v>
      </c>
      <c r="O1148" s="9">
        <v>1.4435436643574828E-2</v>
      </c>
      <c r="P1148" s="9">
        <v>1.7385622492298802E-2</v>
      </c>
      <c r="Q1148" s="9">
        <v>2.2229057146608167E-2</v>
      </c>
      <c r="R1148" s="20">
        <v>2.2576089695736323E-2</v>
      </c>
      <c r="S1148" s="10">
        <v>109.9</v>
      </c>
      <c r="T1148" s="10">
        <v>109.9</v>
      </c>
      <c r="U1148" s="41"/>
      <c r="V1148" s="98">
        <v>3.2340425531914851E-2</v>
      </c>
      <c r="W1148" s="98">
        <v>4.0757405636822508E-2</v>
      </c>
      <c r="X1148" s="98">
        <v>2.9477981931702146E-2</v>
      </c>
      <c r="Y1148" s="98">
        <v>3.1679458511721936E-2</v>
      </c>
      <c r="Z1148" s="98">
        <v>2.9285096450515802E-2</v>
      </c>
      <c r="AA1148" s="102">
        <v>121.3</v>
      </c>
      <c r="AB1148" s="41"/>
    </row>
    <row r="1149" spans="1:28" ht="12.75" customHeight="1" x14ac:dyDescent="0.2">
      <c r="A1149" s="6">
        <v>39569</v>
      </c>
      <c r="B1149" s="7">
        <v>2.2301516503122176E-2</v>
      </c>
      <c r="C1149" s="7">
        <v>7.0609002647836761E-3</v>
      </c>
      <c r="D1149" s="7">
        <v>2.4094576269875212E-2</v>
      </c>
      <c r="E1149" s="7">
        <v>2.2567888283843374E-2</v>
      </c>
      <c r="F1149" s="7">
        <v>2.2989989685524348E-2</v>
      </c>
      <c r="G1149" s="7">
        <v>2.4227219824191737E-2</v>
      </c>
      <c r="H1149" s="7">
        <v>4.17554304180352E-2</v>
      </c>
      <c r="I1149" s="8">
        <v>114.6</v>
      </c>
      <c r="J1149" s="8">
        <v>114.1</v>
      </c>
      <c r="K1149" s="41"/>
      <c r="L1149" s="9">
        <v>1.192660550458724E-2</v>
      </c>
      <c r="M1149" s="9">
        <v>9.0991810737017786E-4</v>
      </c>
      <c r="N1149" s="9">
        <v>1.6227474301775846E-2</v>
      </c>
      <c r="O1149" s="9">
        <v>1.4776331885757665E-2</v>
      </c>
      <c r="P1149" s="9">
        <v>1.7535518527169058E-2</v>
      </c>
      <c r="Q1149" s="9">
        <v>2.2126800875520658E-2</v>
      </c>
      <c r="R1149" s="20">
        <v>2.3127103976873009E-2</v>
      </c>
      <c r="S1149" s="10">
        <v>110.3</v>
      </c>
      <c r="T1149" s="10">
        <v>110</v>
      </c>
      <c r="U1149" s="41"/>
      <c r="V1149" s="98">
        <v>3.735144312393901E-2</v>
      </c>
      <c r="W1149" s="98">
        <v>4.397229827345206E-2</v>
      </c>
      <c r="X1149" s="98">
        <v>3.2382650272839486E-2</v>
      </c>
      <c r="Y1149" s="98">
        <v>3.2210137252995708E-2</v>
      </c>
      <c r="Z1149" s="98">
        <v>2.9590061107716004E-2</v>
      </c>
      <c r="AA1149" s="102">
        <v>122.2</v>
      </c>
      <c r="AB1149" s="41"/>
    </row>
    <row r="1150" spans="1:28" ht="12.75" customHeight="1" x14ac:dyDescent="0.2">
      <c r="A1150" s="6">
        <v>39600</v>
      </c>
      <c r="B1150" s="7">
        <v>3.1277926720286064E-2</v>
      </c>
      <c r="C1150" s="7">
        <v>7.0113935144611172E-3</v>
      </c>
      <c r="D1150" s="7">
        <v>2.5831508999081043E-2</v>
      </c>
      <c r="E1150" s="7">
        <v>2.399158734391138E-2</v>
      </c>
      <c r="F1150" s="7">
        <v>2.358982777772356E-2</v>
      </c>
      <c r="G1150" s="7">
        <v>2.4439441633970826E-2</v>
      </c>
      <c r="H1150" s="7">
        <v>5.0217900476117405E-2</v>
      </c>
      <c r="I1150" s="8">
        <v>115.4</v>
      </c>
      <c r="J1150" s="8">
        <v>114.9</v>
      </c>
      <c r="K1150" s="41"/>
      <c r="L1150" s="9">
        <v>1.192660550458724E-2</v>
      </c>
      <c r="M1150" s="9">
        <v>2.7272727272726893E-3</v>
      </c>
      <c r="N1150" s="9">
        <v>1.5905373654430566E-2</v>
      </c>
      <c r="O1150" s="9">
        <v>1.5172806447832921E-2</v>
      </c>
      <c r="P1150" s="9">
        <v>1.7645350209000377E-2</v>
      </c>
      <c r="Q1150" s="9">
        <v>2.2126800875520658E-2</v>
      </c>
      <c r="R1150" s="20">
        <v>2.413124661478383E-2</v>
      </c>
      <c r="S1150" s="10">
        <v>110.3</v>
      </c>
      <c r="T1150" s="10">
        <v>110.3</v>
      </c>
      <c r="U1150" s="41"/>
      <c r="V1150" s="98">
        <v>4.3771043771043905E-2</v>
      </c>
      <c r="W1150" s="98">
        <v>4.7774057894805599E-2</v>
      </c>
      <c r="X1150" s="98">
        <v>3.441545515847122E-2</v>
      </c>
      <c r="Y1150" s="98">
        <v>3.2911051700318161E-2</v>
      </c>
      <c r="Z1150" s="98">
        <v>3.0418692918219969E-2</v>
      </c>
      <c r="AA1150" s="102">
        <v>124</v>
      </c>
      <c r="AB1150" s="41"/>
    </row>
    <row r="1151" spans="1:28" ht="12.75" customHeight="1" x14ac:dyDescent="0.2">
      <c r="A1151" s="6">
        <v>39630</v>
      </c>
      <c r="B1151" s="7">
        <v>3.3928571428571308E-2</v>
      </c>
      <c r="C1151" s="7">
        <v>4.3516100957354809E-3</v>
      </c>
      <c r="D1151" s="7">
        <v>2.637570359561181E-2</v>
      </c>
      <c r="E1151" s="7">
        <v>2.4500653409535111E-2</v>
      </c>
      <c r="F1151" s="7">
        <v>2.3944072747106304E-2</v>
      </c>
      <c r="G1151" s="7">
        <v>2.4329727766629672E-2</v>
      </c>
      <c r="H1151" s="7">
        <v>5.6001229002539565E-2</v>
      </c>
      <c r="I1151" s="8">
        <v>115.8</v>
      </c>
      <c r="J1151" s="8">
        <v>115.4</v>
      </c>
      <c r="K1151" s="41"/>
      <c r="L1151" s="9">
        <v>1.1915673693859041E-2</v>
      </c>
      <c r="M1151" s="9">
        <v>9.066183136900996E-4</v>
      </c>
      <c r="N1151" s="9">
        <v>1.6534491684291996E-2</v>
      </c>
      <c r="O1151" s="9">
        <v>1.5158425192600689E-2</v>
      </c>
      <c r="P1151" s="9">
        <v>1.7518021173790865E-2</v>
      </c>
      <c r="Q1151" s="9">
        <v>2.181552268767728E-2</v>
      </c>
      <c r="R1151" s="20">
        <v>2.5095370950293239E-2</v>
      </c>
      <c r="S1151" s="10">
        <v>110.4</v>
      </c>
      <c r="T1151" s="10">
        <v>110.4</v>
      </c>
      <c r="U1151" s="41"/>
      <c r="V1151" s="98">
        <v>3.5264483627204024E-2</v>
      </c>
      <c r="W1151" s="98">
        <v>4.2904426636004356E-2</v>
      </c>
      <c r="X1151" s="98">
        <v>3.4036225321604219E-2</v>
      </c>
      <c r="Y1151" s="98">
        <v>3.232647018487822E-2</v>
      </c>
      <c r="Z1151" s="98">
        <v>2.9900689134612524E-2</v>
      </c>
      <c r="AA1151" s="102">
        <v>123.3</v>
      </c>
      <c r="AB1151" s="41"/>
    </row>
    <row r="1152" spans="1:28" ht="12.75" customHeight="1" x14ac:dyDescent="0.2">
      <c r="A1152" s="6">
        <v>39661</v>
      </c>
      <c r="B1152" s="7">
        <v>3.4914950760966734E-2</v>
      </c>
      <c r="C1152" s="7">
        <v>0</v>
      </c>
      <c r="D1152" s="7">
        <v>2.4510601095954154E-2</v>
      </c>
      <c r="E1152" s="7">
        <v>2.3548654826050397E-2</v>
      </c>
      <c r="F1152" s="7">
        <v>2.3767088160615124E-2</v>
      </c>
      <c r="G1152" s="7">
        <v>2.4169725490100769E-2</v>
      </c>
      <c r="H1152" s="7">
        <v>5.3718551152623473E-2</v>
      </c>
      <c r="I1152" s="8">
        <v>115.6</v>
      </c>
      <c r="J1152" s="8">
        <v>115.4</v>
      </c>
      <c r="K1152" s="41"/>
      <c r="L1152" s="9">
        <v>1.1904761904761862E-2</v>
      </c>
      <c r="M1152" s="9">
        <v>1.8115942028984477E-3</v>
      </c>
      <c r="N1152" s="9">
        <v>1.6197141530092773E-2</v>
      </c>
      <c r="O1152" s="9">
        <v>1.494611015838343E-2</v>
      </c>
      <c r="P1152" s="9">
        <v>1.7391097151986612E-2</v>
      </c>
      <c r="Q1152" s="9">
        <v>2.1648470308902823E-2</v>
      </c>
      <c r="R1152" s="20">
        <v>2.541317127009024E-2</v>
      </c>
      <c r="S1152" s="10">
        <v>110.5</v>
      </c>
      <c r="T1152" s="10">
        <v>110.6</v>
      </c>
      <c r="U1152" s="41"/>
      <c r="V1152" s="98">
        <v>4.0234702430846481E-2</v>
      </c>
      <c r="W1152" s="98">
        <v>4.5155104081373798E-2</v>
      </c>
      <c r="X1152" s="98">
        <v>3.5573223544300481E-2</v>
      </c>
      <c r="Y1152" s="98">
        <v>3.2994320764534901E-2</v>
      </c>
      <c r="Z1152" s="98">
        <v>3.0309143245053516E-2</v>
      </c>
      <c r="AA1152" s="102">
        <v>124.1</v>
      </c>
      <c r="AB1152" s="41"/>
    </row>
    <row r="1153" spans="1:28" ht="12.75" customHeight="1" x14ac:dyDescent="0.2">
      <c r="A1153" s="6">
        <v>39692</v>
      </c>
      <c r="B1153" s="7">
        <v>3.3958891867738927E-2</v>
      </c>
      <c r="C1153" s="7">
        <v>8.6655112651645716E-4</v>
      </c>
      <c r="D1153" s="7">
        <v>2.1961869840069204E-2</v>
      </c>
      <c r="E1153" s="7">
        <v>2.3328191817031607E-2</v>
      </c>
      <c r="F1153" s="7">
        <v>2.4079923343741205E-2</v>
      </c>
      <c r="G1153" s="7">
        <v>2.4142633973806893E-2</v>
      </c>
      <c r="H1153" s="7">
        <v>4.9369274305721911E-2</v>
      </c>
      <c r="I1153" s="8">
        <v>115.7</v>
      </c>
      <c r="J1153" s="8">
        <v>115.5</v>
      </c>
      <c r="K1153" s="41"/>
      <c r="L1153" s="9">
        <v>1.0027347310847645E-2</v>
      </c>
      <c r="M1153" s="9">
        <v>0</v>
      </c>
      <c r="N1153" s="9">
        <v>1.5831301777545326E-2</v>
      </c>
      <c r="O1153" s="9">
        <v>1.4903796567349303E-2</v>
      </c>
      <c r="P1153" s="9">
        <v>1.7666975051629175E-2</v>
      </c>
      <c r="Q1153" s="9">
        <v>2.1716071350796451E-2</v>
      </c>
      <c r="R1153" s="20">
        <v>2.4732077040845235E-2</v>
      </c>
      <c r="S1153" s="10">
        <v>110.8</v>
      </c>
      <c r="T1153" s="10">
        <v>110.6</v>
      </c>
      <c r="U1153" s="41"/>
      <c r="V1153" s="98">
        <v>2.8475711892797184E-2</v>
      </c>
      <c r="W1153" s="98">
        <v>3.737368533936869E-2</v>
      </c>
      <c r="X1153" s="98">
        <v>3.2208466172904071E-2</v>
      </c>
      <c r="Y1153" s="98">
        <v>3.2252836182300904E-2</v>
      </c>
      <c r="Z1153" s="98">
        <v>2.9691465751672919E-2</v>
      </c>
      <c r="AA1153" s="102">
        <v>122.8</v>
      </c>
      <c r="AB1153" s="41"/>
    </row>
    <row r="1154" spans="1:28" ht="12.75" customHeight="1" x14ac:dyDescent="0.2">
      <c r="A1154" s="6">
        <v>39722</v>
      </c>
      <c r="B1154" s="7">
        <v>2.5985663082437327E-2</v>
      </c>
      <c r="C1154" s="7">
        <v>-6.9264069264068917E-3</v>
      </c>
      <c r="D1154" s="7">
        <v>1.9987103487696611E-2</v>
      </c>
      <c r="E1154" s="7">
        <v>2.179194424238684E-2</v>
      </c>
      <c r="F1154" s="7">
        <v>2.2565182563572872E-2</v>
      </c>
      <c r="G1154" s="7">
        <v>2.332460016593263E-2</v>
      </c>
      <c r="H1154" s="7">
        <v>3.655186277137501E-2</v>
      </c>
      <c r="I1154" s="8">
        <v>114.5</v>
      </c>
      <c r="J1154" s="8">
        <v>114.7</v>
      </c>
      <c r="K1154" s="41"/>
      <c r="L1154" s="9">
        <v>9.124087591240837E-3</v>
      </c>
      <c r="M1154" s="9">
        <v>-1.8083182640143969E-3</v>
      </c>
      <c r="N1154" s="9">
        <v>1.5540083151891926E-2</v>
      </c>
      <c r="O1154" s="9">
        <v>1.4340066424267217E-2</v>
      </c>
      <c r="P1154" s="9">
        <v>1.7264576116925889E-2</v>
      </c>
      <c r="Q1154" s="9">
        <v>2.1270824695497348E-2</v>
      </c>
      <c r="R1154" s="20">
        <v>2.2160155992426489E-2</v>
      </c>
      <c r="S1154" s="10">
        <v>110.6</v>
      </c>
      <c r="T1154" s="10">
        <v>110.4</v>
      </c>
      <c r="U1154" s="41"/>
      <c r="V1154" s="98">
        <v>2.4451939291737057E-2</v>
      </c>
      <c r="W1154" s="98">
        <v>3.4641474406113426E-2</v>
      </c>
      <c r="X1154" s="98">
        <v>3.0999355748872137E-2</v>
      </c>
      <c r="Y1154" s="98">
        <v>3.1039548593838173E-2</v>
      </c>
      <c r="Z1154" s="98">
        <v>2.9143673921595337E-2</v>
      </c>
      <c r="AA1154" s="102">
        <v>121.5</v>
      </c>
      <c r="AB1154" s="41"/>
    </row>
    <row r="1155" spans="1:28" ht="12.75" customHeight="1" x14ac:dyDescent="0.2">
      <c r="A1155" s="6">
        <v>39753</v>
      </c>
      <c r="B1155" s="7">
        <v>1.9660411081322549E-2</v>
      </c>
      <c r="C1155" s="7">
        <v>-3.4873583260680574E-3</v>
      </c>
      <c r="D1155" s="7">
        <v>1.9428209204766844E-2</v>
      </c>
      <c r="E1155" s="7">
        <v>2.048211069103778E-2</v>
      </c>
      <c r="F1155" s="7">
        <v>2.2207391725379777E-2</v>
      </c>
      <c r="G1155" s="7">
        <v>2.3074752743273086E-2</v>
      </c>
      <c r="H1155" s="7">
        <v>1.0695746918073956E-2</v>
      </c>
      <c r="I1155" s="8">
        <v>114.1</v>
      </c>
      <c r="J1155" s="8">
        <v>114.3</v>
      </c>
      <c r="K1155" s="41"/>
      <c r="L1155" s="9">
        <v>1.5510948905109512E-2</v>
      </c>
      <c r="M1155" s="9">
        <v>5.4347826086955653E-3</v>
      </c>
      <c r="N1155" s="9">
        <v>1.6076936191425473E-2</v>
      </c>
      <c r="O1155" s="9">
        <v>1.5030210846086689E-2</v>
      </c>
      <c r="P1155" s="9">
        <v>1.8125281143703598E-2</v>
      </c>
      <c r="Q1155" s="9">
        <v>2.1312424450238288E-2</v>
      </c>
      <c r="R1155" s="20">
        <v>2.0029656130110318E-2</v>
      </c>
      <c r="S1155" s="10">
        <v>111.3</v>
      </c>
      <c r="T1155" s="10">
        <v>111</v>
      </c>
      <c r="U1155" s="41"/>
      <c r="V1155" s="98">
        <v>2.099076406381184E-2</v>
      </c>
      <c r="W1155" s="98">
        <v>3.5239911430079873E-2</v>
      </c>
      <c r="X1155" s="98">
        <v>3.0379901175668023E-2</v>
      </c>
      <c r="Y1155" s="98">
        <v>3.1124376402976273E-2</v>
      </c>
      <c r="Z1155" s="98">
        <v>2.9186008964760646E-2</v>
      </c>
      <c r="AA1155" s="102">
        <v>121.6</v>
      </c>
      <c r="AB1155" s="41"/>
    </row>
    <row r="1156" spans="1:28" ht="12.75" customHeight="1" x14ac:dyDescent="0.2">
      <c r="A1156" s="6">
        <v>39783</v>
      </c>
      <c r="B1156" s="7">
        <v>1.1607142857142927E-2</v>
      </c>
      <c r="C1156" s="7">
        <v>-3.4995625546805353E-3</v>
      </c>
      <c r="D1156" s="7">
        <v>1.735505229030232E-2</v>
      </c>
      <c r="E1156" s="7">
        <v>1.8849513736114654E-2</v>
      </c>
      <c r="F1156" s="7">
        <v>2.1823563111232902E-2</v>
      </c>
      <c r="G1156" s="7">
        <v>2.2714893804761216E-2</v>
      </c>
      <c r="H1156" s="7">
        <v>9.1412900645604367E-4</v>
      </c>
      <c r="I1156" s="8">
        <v>113.3</v>
      </c>
      <c r="J1156" s="8">
        <v>113.9</v>
      </c>
      <c r="K1156" s="41"/>
      <c r="L1156" s="9">
        <v>1.4625228519195455E-2</v>
      </c>
      <c r="M1156" s="9">
        <v>9.009009009008917E-4</v>
      </c>
      <c r="N1156" s="9">
        <v>1.548233082111361E-2</v>
      </c>
      <c r="O1156" s="9">
        <v>1.467896279819958E-2</v>
      </c>
      <c r="P1156" s="9">
        <v>1.8069672292203132E-2</v>
      </c>
      <c r="Q1156" s="9">
        <v>2.1104711517877517E-2</v>
      </c>
      <c r="R1156" s="20">
        <v>1.763077096950405E-2</v>
      </c>
      <c r="S1156" s="10">
        <v>111</v>
      </c>
      <c r="T1156" s="10">
        <v>111.1</v>
      </c>
      <c r="U1156" s="41"/>
      <c r="V1156" s="98">
        <v>1.9343986543313596E-2</v>
      </c>
      <c r="W1156" s="98">
        <v>3.5997499753146256E-2</v>
      </c>
      <c r="X1156" s="98">
        <v>2.9897934281443606E-2</v>
      </c>
      <c r="Y1156" s="98">
        <v>3.0554627334344442E-2</v>
      </c>
      <c r="Z1156" s="98">
        <v>2.9167142299551863E-2</v>
      </c>
      <c r="AA1156" s="102">
        <v>121.2</v>
      </c>
      <c r="AB1156" s="41"/>
    </row>
    <row r="1157" spans="1:28" ht="12.75" customHeight="1" x14ac:dyDescent="0.2">
      <c r="A1157" s="6">
        <v>39814</v>
      </c>
      <c r="B1157" s="7">
        <v>1.0733452593917781E-2</v>
      </c>
      <c r="C1157" s="7">
        <v>-1.7559262510974394E-3</v>
      </c>
      <c r="D1157" s="7">
        <v>1.4573997436804653E-2</v>
      </c>
      <c r="E1157" s="7">
        <v>1.8112159634242619E-2</v>
      </c>
      <c r="F1157" s="7">
        <v>2.1329167765246959E-2</v>
      </c>
      <c r="G1157" s="7">
        <v>2.2297271411143571E-2</v>
      </c>
      <c r="H1157" s="7">
        <v>2.984650369528552E-4</v>
      </c>
      <c r="I1157" s="8">
        <v>113</v>
      </c>
      <c r="J1157" s="8">
        <v>113.7</v>
      </c>
      <c r="K1157" s="41"/>
      <c r="L1157" s="9">
        <v>1.192660550458724E-2</v>
      </c>
      <c r="M1157" s="9">
        <v>-3.6003600360035026E-3</v>
      </c>
      <c r="N1157" s="9">
        <v>1.3981305841285208E-2</v>
      </c>
      <c r="O1157" s="9">
        <v>1.3592455826098027E-2</v>
      </c>
      <c r="P1157" s="9">
        <v>1.7425817096938356E-2</v>
      </c>
      <c r="Q1157" s="9">
        <v>2.064233150862238E-2</v>
      </c>
      <c r="R1157" s="20">
        <v>1.6801321209732656E-2</v>
      </c>
      <c r="S1157" s="10">
        <v>110.3</v>
      </c>
      <c r="T1157" s="10">
        <v>110.7</v>
      </c>
      <c r="U1157" s="41"/>
      <c r="V1157" s="98">
        <v>1.1784511784511897E-2</v>
      </c>
      <c r="W1157" s="98">
        <v>2.8754618834057721E-2</v>
      </c>
      <c r="X1157" s="98">
        <v>2.8192795895452649E-2</v>
      </c>
      <c r="Y1157" s="98">
        <v>2.9471854448400503E-2</v>
      </c>
      <c r="Z1157" s="98">
        <v>2.844013713612803E-2</v>
      </c>
      <c r="AA1157" s="102">
        <v>120.2</v>
      </c>
      <c r="AB1157" s="41"/>
    </row>
    <row r="1158" spans="1:28" ht="12.75" customHeight="1" x14ac:dyDescent="0.2">
      <c r="A1158" s="6">
        <v>39845</v>
      </c>
      <c r="B1158" s="7">
        <v>1.426024955436711E-2</v>
      </c>
      <c r="C1158" s="7">
        <v>3.5180299032540052E-3</v>
      </c>
      <c r="D1158" s="7">
        <v>1.7590011883341861E-2</v>
      </c>
      <c r="E1158" s="7">
        <v>1.9155335518758365E-2</v>
      </c>
      <c r="F1158" s="7">
        <v>2.1938307012657532E-2</v>
      </c>
      <c r="G1158" s="7">
        <v>2.230752850603368E-2</v>
      </c>
      <c r="H1158" s="7">
        <v>2.361910880378737E-3</v>
      </c>
      <c r="I1158" s="8">
        <v>113.8</v>
      </c>
      <c r="J1158" s="8">
        <v>114.1</v>
      </c>
      <c r="K1158" s="41"/>
      <c r="L1158" s="9">
        <v>1.279707495429605E-2</v>
      </c>
      <c r="M1158" s="9">
        <v>2.7100271002709064E-3</v>
      </c>
      <c r="N1158" s="9">
        <v>1.4553123262743828E-2</v>
      </c>
      <c r="O1158" s="9">
        <v>1.4313048904669889E-2</v>
      </c>
      <c r="P1158" s="9">
        <v>1.7557613161132801E-2</v>
      </c>
      <c r="Q1158" s="9">
        <v>2.0526226031348793E-2</v>
      </c>
      <c r="R1158" s="20">
        <v>1.7856975863391078E-2</v>
      </c>
      <c r="S1158" s="10">
        <v>110.8</v>
      </c>
      <c r="T1158" s="10">
        <v>111</v>
      </c>
      <c r="U1158" s="41"/>
      <c r="V1158" s="98">
        <v>2.1008403361344463E-2</v>
      </c>
      <c r="W1158" s="98">
        <v>3.4641474406113426E-2</v>
      </c>
      <c r="X1158" s="98">
        <v>3.0407280689931149E-2</v>
      </c>
      <c r="Y1158" s="98">
        <v>3.0579877956436352E-2</v>
      </c>
      <c r="Z1158" s="98">
        <v>2.8694361458021955E-2</v>
      </c>
      <c r="AA1158" s="102">
        <v>121.5</v>
      </c>
      <c r="AB1158" s="41"/>
    </row>
    <row r="1159" spans="1:28" ht="12.75" customHeight="1" x14ac:dyDescent="0.2">
      <c r="A1159" s="6">
        <v>39873</v>
      </c>
      <c r="B1159" s="7">
        <v>1.243339253996445E-2</v>
      </c>
      <c r="C1159" s="7">
        <v>-8.7642418930755639E-4</v>
      </c>
      <c r="D1159" s="7">
        <v>1.6307214878173326E-2</v>
      </c>
      <c r="E1159" s="7">
        <v>1.8727103326327876E-2</v>
      </c>
      <c r="F1159" s="7">
        <v>2.1672496736761859E-2</v>
      </c>
      <c r="G1159" s="7">
        <v>2.211874219476484E-2</v>
      </c>
      <c r="H1159" s="7">
        <v>-3.8355625491738321E-3</v>
      </c>
      <c r="I1159" s="8">
        <v>114</v>
      </c>
      <c r="J1159" s="8">
        <v>114</v>
      </c>
      <c r="K1159" s="41"/>
      <c r="L1159" s="9">
        <v>1.3686131386861256E-2</v>
      </c>
      <c r="M1159" s="9">
        <v>9.009009009008917E-4</v>
      </c>
      <c r="N1159" s="9">
        <v>1.3877810022237647E-2</v>
      </c>
      <c r="O1159" s="9">
        <v>1.427271304791744E-2</v>
      </c>
      <c r="P1159" s="9">
        <v>1.7396512998279379E-2</v>
      </c>
      <c r="Q1159" s="9">
        <v>2.0319677233317179E-2</v>
      </c>
      <c r="R1159" s="20">
        <v>1.7559781445179778E-2</v>
      </c>
      <c r="S1159" s="10">
        <v>111.1</v>
      </c>
      <c r="T1159" s="10">
        <v>111.1</v>
      </c>
      <c r="U1159" s="41"/>
      <c r="V1159" s="98">
        <v>9.1819699499164908E-3</v>
      </c>
      <c r="W1159" s="98">
        <v>3.1059186685729712E-2</v>
      </c>
      <c r="X1159" s="98">
        <v>2.8798121353740047E-2</v>
      </c>
      <c r="Y1159" s="98">
        <v>2.9840936054342126E-2</v>
      </c>
      <c r="Z1159" s="98">
        <v>2.7994646684453395E-2</v>
      </c>
      <c r="AA1159" s="102">
        <v>120.9</v>
      </c>
      <c r="AB1159" s="41"/>
    </row>
    <row r="1160" spans="1:28" ht="12.75" customHeight="1" x14ac:dyDescent="0.2">
      <c r="A1160" s="6">
        <v>39904</v>
      </c>
      <c r="B1160" s="7">
        <v>3.5242290748900285E-3</v>
      </c>
      <c r="C1160" s="7">
        <v>-2.6315789473684292E-3</v>
      </c>
      <c r="D1160" s="7">
        <v>1.4145719442238969E-2</v>
      </c>
      <c r="E1160" s="7">
        <v>1.8156642383452937E-2</v>
      </c>
      <c r="F1160" s="7">
        <v>2.1029286182588924E-2</v>
      </c>
      <c r="G1160" s="7">
        <v>2.1935222747330396E-2</v>
      </c>
      <c r="H1160" s="7">
        <v>-7.3688571521671742E-3</v>
      </c>
      <c r="I1160" s="8">
        <v>113.9</v>
      </c>
      <c r="J1160" s="8">
        <v>113.7</v>
      </c>
      <c r="K1160" s="41"/>
      <c r="L1160" s="9">
        <v>1.1828935395814311E-2</v>
      </c>
      <c r="M1160" s="9">
        <v>9.0009000900104219E-4</v>
      </c>
      <c r="N1160" s="9">
        <v>1.4181912562976073E-2</v>
      </c>
      <c r="O1160" s="9">
        <v>1.425931825554172E-2</v>
      </c>
      <c r="P1160" s="9">
        <v>1.7162158844341358E-2</v>
      </c>
      <c r="Q1160" s="9">
        <v>2.0228439812816079E-2</v>
      </c>
      <c r="R1160" s="20">
        <v>1.899013759014978E-2</v>
      </c>
      <c r="S1160" s="10">
        <v>111.2</v>
      </c>
      <c r="T1160" s="10">
        <v>111.2</v>
      </c>
      <c r="U1160" s="41"/>
      <c r="V1160" s="98">
        <v>-7.4196207749380738E-3</v>
      </c>
      <c r="W1160" s="98">
        <v>2.6235653134874859E-2</v>
      </c>
      <c r="X1160" s="98">
        <v>2.7358809753399438E-2</v>
      </c>
      <c r="Y1160" s="98">
        <v>2.9186008964760646E-2</v>
      </c>
      <c r="Z1160" s="98">
        <v>2.7707877460163122E-2</v>
      </c>
      <c r="AA1160" s="102">
        <v>120.4</v>
      </c>
      <c r="AB1160" s="41"/>
    </row>
    <row r="1161" spans="1:28" ht="12.75" customHeight="1" x14ac:dyDescent="0.2">
      <c r="A1161" s="6">
        <v>39934</v>
      </c>
      <c r="B1161" s="7">
        <v>8.7260034904024231E-4</v>
      </c>
      <c r="C1161" s="7">
        <v>4.3975373790676731E-3</v>
      </c>
      <c r="D1161" s="7">
        <v>1.4967797732001964E-2</v>
      </c>
      <c r="E1161" s="7">
        <v>1.7829007329600799E-2</v>
      </c>
      <c r="F1161" s="7">
        <v>2.1523515078905486E-2</v>
      </c>
      <c r="G1161" s="7">
        <v>2.1741961295006274E-2</v>
      </c>
      <c r="H1161" s="7">
        <v>-1.2814357989586078E-2</v>
      </c>
      <c r="I1161" s="8">
        <v>114.7</v>
      </c>
      <c r="J1161" s="8">
        <v>114.2</v>
      </c>
      <c r="K1161" s="41"/>
      <c r="L1161" s="9">
        <v>1.2692656391659174E-2</v>
      </c>
      <c r="M1161" s="9">
        <v>1.7985611510791255E-3</v>
      </c>
      <c r="N1161" s="9">
        <v>1.4432446951895717E-2</v>
      </c>
      <c r="O1161" s="9">
        <v>1.4582869073642257E-2</v>
      </c>
      <c r="P1161" s="9">
        <v>1.740187097385526E-2</v>
      </c>
      <c r="Q1161" s="9">
        <v>2.0048124805712053E-2</v>
      </c>
      <c r="R1161" s="20">
        <v>1.8347430058555547E-2</v>
      </c>
      <c r="S1161" s="10">
        <v>111.7</v>
      </c>
      <c r="T1161" s="10">
        <v>111.4</v>
      </c>
      <c r="U1161" s="41"/>
      <c r="V1161" s="98">
        <v>-6.5466448445171688E-3</v>
      </c>
      <c r="W1161" s="98">
        <v>2.6617374361217472E-2</v>
      </c>
      <c r="X1161" s="98">
        <v>2.7307977386340498E-2</v>
      </c>
      <c r="Y1161" s="98">
        <v>2.9242543669618426E-2</v>
      </c>
      <c r="Z1161" s="98">
        <v>2.7400951614395819E-2</v>
      </c>
      <c r="AA1161" s="102">
        <v>121.4</v>
      </c>
      <c r="AB1161" s="41"/>
    </row>
    <row r="1162" spans="1:28" ht="12.75" customHeight="1" x14ac:dyDescent="0.2">
      <c r="A1162" s="6">
        <v>39965</v>
      </c>
      <c r="B1162" s="7">
        <v>-2.5996533795494825E-3</v>
      </c>
      <c r="C1162" s="7">
        <v>4.3782837127845919E-3</v>
      </c>
      <c r="D1162" s="7">
        <v>1.6764563033417668E-2</v>
      </c>
      <c r="E1162" s="7">
        <v>1.8344029569293374E-2</v>
      </c>
      <c r="F1162" s="7">
        <v>2.1658990168778258E-2</v>
      </c>
      <c r="G1162" s="7">
        <v>2.1714778634672083E-2</v>
      </c>
      <c r="H1162" s="7">
        <v>-1.4267760436898702E-2</v>
      </c>
      <c r="I1162" s="8">
        <v>115.1</v>
      </c>
      <c r="J1162" s="8">
        <v>114.7</v>
      </c>
      <c r="K1162" s="41"/>
      <c r="L1162" s="9">
        <v>1.2692656391659174E-2</v>
      </c>
      <c r="M1162" s="9">
        <v>1.7953321364452268E-3</v>
      </c>
      <c r="N1162" s="9">
        <v>1.538229062191987E-2</v>
      </c>
      <c r="O1162" s="9">
        <v>1.4778281813307315E-2</v>
      </c>
      <c r="P1162" s="9">
        <v>1.7293700013687241E-2</v>
      </c>
      <c r="Q1162" s="9">
        <v>1.9777231028745845E-2</v>
      </c>
      <c r="R1162" s="20">
        <v>1.7304328865754615E-2</v>
      </c>
      <c r="S1162" s="10">
        <v>111.7</v>
      </c>
      <c r="T1162" s="10">
        <v>111.6</v>
      </c>
      <c r="U1162" s="41"/>
      <c r="V1162" s="98">
        <v>-1.6129032258064502E-2</v>
      </c>
      <c r="W1162" s="98">
        <v>2.9530796770960377E-2</v>
      </c>
      <c r="X1162" s="98">
        <v>2.6393922843818807E-2</v>
      </c>
      <c r="Y1162" s="98">
        <v>2.9524056895408934E-2</v>
      </c>
      <c r="Z1162" s="98">
        <v>2.7292202900341289E-2</v>
      </c>
      <c r="AA1162" s="102">
        <v>122</v>
      </c>
      <c r="AB1162" s="41"/>
    </row>
    <row r="1163" spans="1:28" ht="12.75" customHeight="1" x14ac:dyDescent="0.2">
      <c r="A1163" s="6">
        <v>39995</v>
      </c>
      <c r="B1163" s="7">
        <v>-9.4991364421416202E-3</v>
      </c>
      <c r="C1163" s="7">
        <v>-3.4873583260680574E-3</v>
      </c>
      <c r="D1163" s="7">
        <v>1.5276392399157235E-2</v>
      </c>
      <c r="E1163" s="7">
        <v>1.7829007329600799E-2</v>
      </c>
      <c r="F1163" s="7">
        <v>2.1083771180006483E-2</v>
      </c>
      <c r="G1163" s="7">
        <v>2.1197172373496498E-2</v>
      </c>
      <c r="H1163" s="7">
        <v>-2.097161353676058E-2</v>
      </c>
      <c r="I1163" s="8">
        <v>114.7</v>
      </c>
      <c r="J1163" s="8">
        <v>114.3</v>
      </c>
      <c r="K1163" s="41"/>
      <c r="L1163" s="9">
        <v>9.9637681159419067E-3</v>
      </c>
      <c r="M1163" s="9">
        <v>0</v>
      </c>
      <c r="N1163" s="9">
        <v>1.5410741349694446E-2</v>
      </c>
      <c r="O1163" s="9">
        <v>1.402416713531629E-2</v>
      </c>
      <c r="P1163" s="9">
        <v>1.7003380376691801E-2</v>
      </c>
      <c r="Q1163" s="9">
        <v>1.9416490356684024E-2</v>
      </c>
      <c r="R1163" s="20">
        <v>1.5297738896989044E-2</v>
      </c>
      <c r="S1163" s="10">
        <v>111.5</v>
      </c>
      <c r="T1163" s="10">
        <v>111.6</v>
      </c>
      <c r="U1163" s="41"/>
      <c r="V1163" s="98">
        <v>-1.4598540145985384E-2</v>
      </c>
      <c r="W1163" s="98">
        <v>2.3264108093813185E-2</v>
      </c>
      <c r="X1163" s="98">
        <v>2.6897106151099193E-2</v>
      </c>
      <c r="Y1163" s="98">
        <v>2.8875932286056116E-2</v>
      </c>
      <c r="Z1163" s="98">
        <v>2.6721972062714761E-2</v>
      </c>
      <c r="AA1163" s="102">
        <v>121.5</v>
      </c>
      <c r="AB1163" s="41"/>
    </row>
    <row r="1164" spans="1:28" ht="12.75" customHeight="1" x14ac:dyDescent="0.2">
      <c r="A1164" s="6">
        <v>40026</v>
      </c>
      <c r="B1164" s="7">
        <v>-7.7854671280276344E-3</v>
      </c>
      <c r="C1164" s="7">
        <v>1.7497812773403787E-3</v>
      </c>
      <c r="D1164" s="7">
        <v>1.4659577914164057E-2</v>
      </c>
      <c r="E1164" s="7">
        <v>1.821719546971301E-2</v>
      </c>
      <c r="F1164" s="7">
        <v>2.0864677915537033E-2</v>
      </c>
      <c r="G1164" s="7">
        <v>2.1129500837000936E-2</v>
      </c>
      <c r="H1164" s="7">
        <v>-1.4843486119606064E-2</v>
      </c>
      <c r="I1164" s="8">
        <v>114.7</v>
      </c>
      <c r="J1164" s="8">
        <v>114.5</v>
      </c>
      <c r="K1164" s="41"/>
      <c r="L1164" s="9">
        <v>9.0497737556560764E-3</v>
      </c>
      <c r="M1164" s="9">
        <v>0</v>
      </c>
      <c r="N1164" s="9">
        <v>1.445909061283901E-2</v>
      </c>
      <c r="O1164" s="9">
        <v>1.4414627076701825E-2</v>
      </c>
      <c r="P1164" s="9">
        <v>1.6787707858878953E-2</v>
      </c>
      <c r="Q1164" s="9">
        <v>1.9282365354756026E-2</v>
      </c>
      <c r="R1164" s="20">
        <v>1.4412683161181938E-2</v>
      </c>
      <c r="S1164" s="10">
        <v>111.5</v>
      </c>
      <c r="T1164" s="10">
        <v>111.6</v>
      </c>
      <c r="U1164" s="41"/>
      <c r="V1164" s="98">
        <v>-1.6921837228041858E-2</v>
      </c>
      <c r="W1164" s="98">
        <v>2.316427744848748E-2</v>
      </c>
      <c r="X1164" s="98">
        <v>2.8127706248049833E-2</v>
      </c>
      <c r="Y1164" s="98">
        <v>2.8513555756692455E-2</v>
      </c>
      <c r="Z1164" s="98">
        <v>2.6932819872886427E-2</v>
      </c>
      <c r="AA1164" s="102">
        <v>122</v>
      </c>
      <c r="AB1164" s="41"/>
    </row>
    <row r="1165" spans="1:28" ht="12.75" customHeight="1" x14ac:dyDescent="0.2">
      <c r="A1165" s="6">
        <v>40057</v>
      </c>
      <c r="B1165" s="7">
        <v>-8.6430423509075149E-3</v>
      </c>
      <c r="C1165" s="7">
        <v>8.7336244541469377E-4</v>
      </c>
      <c r="D1165" s="7">
        <v>1.6514535567946353E-2</v>
      </c>
      <c r="E1165" s="7">
        <v>1.7829007329600799E-2</v>
      </c>
      <c r="F1165" s="7">
        <v>2.0537004814670468E-2</v>
      </c>
      <c r="G1165" s="7">
        <v>2.1061923347868161E-2</v>
      </c>
      <c r="H1165" s="7">
        <v>-1.2862059666427395E-2</v>
      </c>
      <c r="I1165" s="8">
        <v>114.7</v>
      </c>
      <c r="J1165" s="8">
        <v>114.6</v>
      </c>
      <c r="K1165" s="41"/>
      <c r="L1165" s="9">
        <v>9.0252707581226499E-3</v>
      </c>
      <c r="M1165" s="9">
        <v>0</v>
      </c>
      <c r="N1165" s="9">
        <v>1.3473756742557796E-2</v>
      </c>
      <c r="O1165" s="9">
        <v>1.4374247063491996E-2</v>
      </c>
      <c r="P1165" s="9">
        <v>1.6630995707165308E-2</v>
      </c>
      <c r="Q1165" s="9">
        <v>1.9285540240698618E-2</v>
      </c>
      <c r="R1165" s="20">
        <v>1.5101769789082509E-2</v>
      </c>
      <c r="S1165" s="10">
        <v>111.8</v>
      </c>
      <c r="T1165" s="10">
        <v>111.6</v>
      </c>
      <c r="U1165" s="41"/>
      <c r="V1165" s="98">
        <v>-1.0586319218241047E-2</v>
      </c>
      <c r="W1165" s="98">
        <v>2.116724953725635E-2</v>
      </c>
      <c r="X1165" s="98">
        <v>2.709024084712941E-2</v>
      </c>
      <c r="Y1165" s="98">
        <v>2.7534776043010245E-2</v>
      </c>
      <c r="Z1165" s="98">
        <v>2.65076471572121E-2</v>
      </c>
      <c r="AA1165" s="102">
        <v>121.5</v>
      </c>
      <c r="AB1165" s="41"/>
    </row>
    <row r="1166" spans="1:28" ht="12.75" customHeight="1" x14ac:dyDescent="0.2">
      <c r="A1166" s="6">
        <v>40087</v>
      </c>
      <c r="B1166" s="7">
        <v>8.7336244541469377E-4</v>
      </c>
      <c r="C1166" s="7">
        <v>1.7452006980802626E-3</v>
      </c>
      <c r="D1166" s="7">
        <v>1.6840198075114499E-2</v>
      </c>
      <c r="E1166" s="7">
        <v>1.7264234372785126E-2</v>
      </c>
      <c r="F1166" s="7">
        <v>2.033903722530872E-2</v>
      </c>
      <c r="G1166" s="7">
        <v>2.0815232884839219E-2</v>
      </c>
      <c r="H1166" s="7">
        <v>-1.8284827748612509E-3</v>
      </c>
      <c r="I1166" s="8">
        <v>114.6</v>
      </c>
      <c r="J1166" s="8">
        <v>114.8</v>
      </c>
      <c r="K1166" s="41"/>
      <c r="L1166" s="9">
        <v>1.2658227848101333E-2</v>
      </c>
      <c r="M1166" s="9">
        <v>8.9605734767039813E-4</v>
      </c>
      <c r="N1166" s="9">
        <v>1.37631938342615E-2</v>
      </c>
      <c r="O1166" s="9">
        <v>1.4736912242734768E-2</v>
      </c>
      <c r="P1166" s="9">
        <v>1.6920036478434541E-2</v>
      </c>
      <c r="Q1166" s="9">
        <v>1.917664416999898E-2</v>
      </c>
      <c r="R1166" s="20">
        <v>1.7085746672011792E-2</v>
      </c>
      <c r="S1166" s="10">
        <v>112</v>
      </c>
      <c r="T1166" s="10">
        <v>111.7</v>
      </c>
      <c r="U1166" s="41"/>
      <c r="V1166" s="98">
        <v>8.230452674897748E-4</v>
      </c>
      <c r="W1166" s="98">
        <v>2.4751062192454931E-2</v>
      </c>
      <c r="X1166" s="98">
        <v>2.7840063919161162E-2</v>
      </c>
      <c r="Y1166" s="98">
        <v>2.7508407355632647E-2</v>
      </c>
      <c r="Z1166" s="98">
        <v>2.6549873764296406E-2</v>
      </c>
      <c r="AA1166" s="102">
        <v>121.6</v>
      </c>
      <c r="AB1166" s="41"/>
    </row>
    <row r="1167" spans="1:28" ht="12.75" customHeight="1" x14ac:dyDescent="0.2">
      <c r="A1167" s="6">
        <v>40118</v>
      </c>
      <c r="B1167" s="7">
        <v>9.6406660823840085E-3</v>
      </c>
      <c r="C1167" s="7">
        <v>5.2264808362370019E-3</v>
      </c>
      <c r="D1167" s="7">
        <v>1.7989457159987232E-2</v>
      </c>
      <c r="E1167" s="7">
        <v>1.7554577175587616E-2</v>
      </c>
      <c r="F1167" s="7">
        <v>2.098100681516013E-2</v>
      </c>
      <c r="G1167" s="7">
        <v>2.0947455574021223E-2</v>
      </c>
      <c r="H1167" s="7">
        <v>1.8382958691302909E-2</v>
      </c>
      <c r="I1167" s="8">
        <v>115.2</v>
      </c>
      <c r="J1167" s="8">
        <v>115.4</v>
      </c>
      <c r="K1167" s="41"/>
      <c r="L1167" s="9">
        <v>8.0862533692722671E-3</v>
      </c>
      <c r="M1167" s="9">
        <v>1.7905102954343111E-3</v>
      </c>
      <c r="N1167" s="9">
        <v>1.3737980234782565E-2</v>
      </c>
      <c r="O1167" s="9">
        <v>1.4126740806345017E-2</v>
      </c>
      <c r="P1167" s="9">
        <v>1.7316538422571748E-2</v>
      </c>
      <c r="Q1167" s="9">
        <v>1.9002164685559153E-2</v>
      </c>
      <c r="R1167" s="20">
        <v>1.7047394895934209E-2</v>
      </c>
      <c r="S1167" s="10">
        <v>112.2</v>
      </c>
      <c r="T1167" s="10">
        <v>111.9</v>
      </c>
      <c r="U1167" s="41"/>
      <c r="V1167" s="98">
        <v>8.2236842105263275E-3</v>
      </c>
      <c r="W1167" s="98">
        <v>2.5439404022745027E-2</v>
      </c>
      <c r="X1167" s="98">
        <v>2.8170668339665417E-2</v>
      </c>
      <c r="Y1167" s="98">
        <v>2.8795075864402442E-2</v>
      </c>
      <c r="Z1167" s="98">
        <v>2.6827907638155901E-2</v>
      </c>
      <c r="AA1167" s="102">
        <v>122.6</v>
      </c>
      <c r="AB1167" s="41"/>
    </row>
    <row r="1168" spans="1:28" ht="12.75" customHeight="1" x14ac:dyDescent="0.2">
      <c r="A1168" s="6">
        <v>40148</v>
      </c>
      <c r="B1168" s="7">
        <v>1.3239187996469504E-2</v>
      </c>
      <c r="C1168" s="7">
        <v>0</v>
      </c>
      <c r="D1168" s="7">
        <v>1.6189856127168056E-2</v>
      </c>
      <c r="E1168" s="7">
        <v>1.723256616893809E-2</v>
      </c>
      <c r="F1168" s="7">
        <v>2.0516967174420975E-2</v>
      </c>
      <c r="G1168" s="7">
        <v>2.0769914754575236E-2</v>
      </c>
      <c r="H1168" s="7">
        <v>2.7213311262058282E-2</v>
      </c>
      <c r="I1168" s="8">
        <v>114.8</v>
      </c>
      <c r="J1168" s="8">
        <v>115.4</v>
      </c>
      <c r="K1168" s="41"/>
      <c r="L1168" s="9">
        <v>6.3063063063062419E-3</v>
      </c>
      <c r="M1168" s="9">
        <v>0</v>
      </c>
      <c r="N1168" s="9">
        <v>1.2543369122535841E-2</v>
      </c>
      <c r="O1168" s="9">
        <v>1.322126905773402E-2</v>
      </c>
      <c r="P1168" s="9">
        <v>1.6969944255920799E-2</v>
      </c>
      <c r="Q1168" s="9">
        <v>1.8708523153633472E-2</v>
      </c>
      <c r="R1168" s="20">
        <v>1.8162887552059193E-2</v>
      </c>
      <c r="S1168" s="10">
        <v>111.7</v>
      </c>
      <c r="T1168" s="10">
        <v>111.9</v>
      </c>
      <c r="U1168" s="41"/>
      <c r="V1168" s="98">
        <v>5.7755775577557067E-3</v>
      </c>
      <c r="W1168" s="98">
        <v>2.1988166644185902E-2</v>
      </c>
      <c r="X1168" s="98">
        <v>2.7572363750256512E-2</v>
      </c>
      <c r="Y1168" s="98">
        <v>2.7761623502699839E-2</v>
      </c>
      <c r="Z1168" s="98">
        <v>2.6321164640251915E-2</v>
      </c>
      <c r="AA1168" s="102">
        <v>121.9</v>
      </c>
      <c r="AB1168" s="41"/>
    </row>
    <row r="1169" spans="1:28" ht="12.75" customHeight="1" x14ac:dyDescent="0.2">
      <c r="A1169" s="6">
        <v>40179</v>
      </c>
      <c r="B1169" s="7">
        <v>1.8584070796460184E-2</v>
      </c>
      <c r="C1169" s="7">
        <v>3.4662045060658286E-3</v>
      </c>
      <c r="D1169" s="7">
        <v>1.7074268981000396E-2</v>
      </c>
      <c r="E1169" s="7">
        <v>1.7956900003064602E-2</v>
      </c>
      <c r="F1169" s="7">
        <v>2.1001479185839056E-2</v>
      </c>
      <c r="G1169" s="7">
        <v>2.0502323783164078E-2</v>
      </c>
      <c r="H1169" s="7">
        <v>2.6257086429576137E-2</v>
      </c>
      <c r="I1169" s="8">
        <v>115.1</v>
      </c>
      <c r="J1169" s="8">
        <v>115.8</v>
      </c>
      <c r="K1169" s="41"/>
      <c r="L1169" s="9">
        <v>1.1786038077969074E-2</v>
      </c>
      <c r="M1169" s="9">
        <v>1.7873100983019086E-3</v>
      </c>
      <c r="N1169" s="9">
        <v>1.2241117352601139E-2</v>
      </c>
      <c r="O1169" s="9">
        <v>1.3621881390347479E-2</v>
      </c>
      <c r="P1169" s="9">
        <v>1.7094554651451599E-2</v>
      </c>
      <c r="Q1169" s="9">
        <v>1.8530960867150448E-2</v>
      </c>
      <c r="R1169" s="20">
        <v>1.5536247398705294E-2</v>
      </c>
      <c r="S1169" s="10">
        <v>111.6</v>
      </c>
      <c r="T1169" s="10">
        <v>112.1</v>
      </c>
      <c r="U1169" s="41"/>
      <c r="V1169" s="98">
        <v>1.7470881863560717E-2</v>
      </c>
      <c r="W1169" s="98">
        <v>2.1615985219183509E-2</v>
      </c>
      <c r="X1169" s="98">
        <v>2.8826671896658329E-2</v>
      </c>
      <c r="Y1169" s="98">
        <v>2.8431685486920433E-2</v>
      </c>
      <c r="Z1169" s="98">
        <v>2.6066371058198312E-2</v>
      </c>
      <c r="AA1169" s="102">
        <v>122.3</v>
      </c>
      <c r="AB1169" s="41"/>
    </row>
    <row r="1170" spans="1:28" ht="12.75" customHeight="1" x14ac:dyDescent="0.2">
      <c r="A1170" s="6">
        <v>40210</v>
      </c>
      <c r="B1170" s="7">
        <v>1.5817223198594021E-2</v>
      </c>
      <c r="C1170" s="7">
        <v>8.6355785837666232E-4</v>
      </c>
      <c r="D1170" s="7">
        <v>1.6074174788629714E-2</v>
      </c>
      <c r="E1170" s="7">
        <v>1.806749008296693E-2</v>
      </c>
      <c r="F1170" s="7">
        <v>2.0790973469226426E-2</v>
      </c>
      <c r="G1170" s="7">
        <v>2.0391956907124253E-2</v>
      </c>
      <c r="H1170" s="7">
        <v>2.1433317781453631E-2</v>
      </c>
      <c r="I1170" s="8">
        <v>115.6</v>
      </c>
      <c r="J1170" s="8">
        <v>115.9</v>
      </c>
      <c r="K1170" s="41"/>
      <c r="L1170" s="9">
        <v>1.4440433212996373E-2</v>
      </c>
      <c r="M1170" s="9">
        <v>4.4603033006245241E-3</v>
      </c>
      <c r="N1170" s="9">
        <v>1.3399887903222663E-2</v>
      </c>
      <c r="O1170" s="9">
        <v>1.4294162230196861E-2</v>
      </c>
      <c r="P1170" s="9">
        <v>1.7390123875148822E-2</v>
      </c>
      <c r="Q1170" s="9">
        <v>1.8631881187615162E-2</v>
      </c>
      <c r="R1170" s="20">
        <v>1.3400096469669442E-2</v>
      </c>
      <c r="S1170" s="10">
        <v>112.4</v>
      </c>
      <c r="T1170" s="10">
        <v>112.6</v>
      </c>
      <c r="U1170" s="41"/>
      <c r="V1170" s="98">
        <v>9.8765432098766315E-3</v>
      </c>
      <c r="W1170" s="98">
        <v>2.183845092459058E-2</v>
      </c>
      <c r="X1170" s="98">
        <v>2.9304826431365338E-2</v>
      </c>
      <c r="Y1170" s="98">
        <v>2.8878959849260255E-2</v>
      </c>
      <c r="Z1170" s="98">
        <v>2.6023776857206249E-2</v>
      </c>
      <c r="AA1170" s="102">
        <v>122.7</v>
      </c>
      <c r="AB1170" s="41"/>
    </row>
    <row r="1171" spans="1:28" ht="12.75" customHeight="1" x14ac:dyDescent="0.2">
      <c r="A1171" s="6">
        <v>40238</v>
      </c>
      <c r="B1171" s="7">
        <v>1.4035087719298289E-2</v>
      </c>
      <c r="C1171" s="7">
        <v>-2.5884383088871088E-3</v>
      </c>
      <c r="D1171" s="7">
        <v>1.3323057963386065E-2</v>
      </c>
      <c r="E1171" s="7">
        <v>1.6915609904065487E-2</v>
      </c>
      <c r="F1171" s="7">
        <v>2.00347085400987E-2</v>
      </c>
      <c r="G1171" s="7">
        <v>2.0194097636976327E-2</v>
      </c>
      <c r="H1171" s="7">
        <v>2.3139594469439473E-2</v>
      </c>
      <c r="I1171" s="8">
        <v>115.6</v>
      </c>
      <c r="J1171" s="8">
        <v>115.6</v>
      </c>
      <c r="K1171" s="41"/>
      <c r="L1171" s="9">
        <v>9.0009000900090896E-3</v>
      </c>
      <c r="M1171" s="9">
        <v>-4.4404973357016209E-3</v>
      </c>
      <c r="N1171" s="9">
        <v>1.0939792355966205E-2</v>
      </c>
      <c r="O1171" s="9">
        <v>1.2979319990827909E-2</v>
      </c>
      <c r="P1171" s="9">
        <v>1.6689177844041669E-2</v>
      </c>
      <c r="Q1171" s="9">
        <v>1.8299546830067515E-2</v>
      </c>
      <c r="R1171" s="20">
        <v>1.1068473602605211E-2</v>
      </c>
      <c r="S1171" s="10">
        <v>112.1</v>
      </c>
      <c r="T1171" s="10">
        <v>112.1</v>
      </c>
      <c r="U1171" s="41"/>
      <c r="V1171" s="98">
        <v>9.9255583126549585E-3</v>
      </c>
      <c r="W1171" s="98">
        <v>1.6063603032089313E-2</v>
      </c>
      <c r="X1171" s="98">
        <v>2.6945962397516565E-2</v>
      </c>
      <c r="Y1171" s="98">
        <v>2.7267153723524729E-2</v>
      </c>
      <c r="Z1171" s="98">
        <v>2.5632779299614272E-2</v>
      </c>
      <c r="AA1171" s="102">
        <v>122.1</v>
      </c>
      <c r="AB1171" s="41"/>
    </row>
    <row r="1172" spans="1:28" ht="12.75" customHeight="1" x14ac:dyDescent="0.2">
      <c r="A1172" s="6">
        <v>40269</v>
      </c>
      <c r="B1172" s="7">
        <v>1.843722563652328E-2</v>
      </c>
      <c r="C1172" s="7">
        <v>0</v>
      </c>
      <c r="D1172" s="7">
        <v>1.297314415905948E-2</v>
      </c>
      <c r="E1172" s="7">
        <v>1.7044971522532038E-2</v>
      </c>
      <c r="F1172" s="7">
        <v>2.0710583931355053E-2</v>
      </c>
      <c r="G1172" s="7">
        <v>2.03703123549277E-2</v>
      </c>
      <c r="H1172" s="7">
        <v>2.2364471956480836E-2</v>
      </c>
      <c r="I1172" s="8">
        <v>116</v>
      </c>
      <c r="J1172" s="8">
        <v>115.6</v>
      </c>
      <c r="K1172" s="41"/>
      <c r="L1172" s="9">
        <v>1.1690647482014427E-2</v>
      </c>
      <c r="M1172" s="9">
        <v>3.5682426404997081E-3</v>
      </c>
      <c r="N1172" s="9">
        <v>1.1519655200526779E-2</v>
      </c>
      <c r="O1172" s="9">
        <v>1.428090147039085E-2</v>
      </c>
      <c r="P1172" s="9">
        <v>1.7051376006558705E-2</v>
      </c>
      <c r="Q1172" s="9">
        <v>1.8415673275098854E-2</v>
      </c>
      <c r="R1172" s="20">
        <v>9.2314151033798808E-3</v>
      </c>
      <c r="S1172" s="10">
        <v>112.5</v>
      </c>
      <c r="T1172" s="10">
        <v>112.5</v>
      </c>
      <c r="U1172" s="41"/>
      <c r="V1172" s="98">
        <v>1.5780730897009931E-2</v>
      </c>
      <c r="W1172" s="98">
        <v>1.3435694917543817E-2</v>
      </c>
      <c r="X1172" s="98">
        <v>2.5942065718592922E-2</v>
      </c>
      <c r="Y1172" s="98">
        <v>2.7435296350704963E-2</v>
      </c>
      <c r="Z1172" s="98">
        <v>2.5369541101345039E-2</v>
      </c>
      <c r="AA1172" s="102">
        <v>122.3</v>
      </c>
      <c r="AB1172" s="41"/>
    </row>
    <row r="1173" spans="1:28" ht="12.75" customHeight="1" x14ac:dyDescent="0.2">
      <c r="A1173" s="6">
        <v>40299</v>
      </c>
      <c r="B1173" s="7">
        <v>1.3949433304272008E-2</v>
      </c>
      <c r="C1173" s="7">
        <v>8.6505190311436664E-4</v>
      </c>
      <c r="D1173" s="7">
        <v>1.2336045465701329E-2</v>
      </c>
      <c r="E1173" s="7">
        <v>1.7379679506748902E-2</v>
      </c>
      <c r="F1173" s="7">
        <v>2.0543098791705239E-2</v>
      </c>
      <c r="G1173" s="7">
        <v>2.0239450698737116E-2</v>
      </c>
      <c r="H1173" s="7">
        <v>2.0209860840939786E-2</v>
      </c>
      <c r="I1173" s="8">
        <v>116.3</v>
      </c>
      <c r="J1173" s="8">
        <v>115.7</v>
      </c>
      <c r="K1173" s="41"/>
      <c r="L1173" s="9">
        <v>9.8478066248879337E-3</v>
      </c>
      <c r="M1173" s="9">
        <v>0</v>
      </c>
      <c r="N1173" s="9">
        <v>1.1488308462016317E-2</v>
      </c>
      <c r="O1173" s="9">
        <v>1.4241266464520841E-2</v>
      </c>
      <c r="P1173" s="9">
        <v>1.700156188331392E-2</v>
      </c>
      <c r="Q1173" s="9">
        <v>1.8356059355062682E-2</v>
      </c>
      <c r="R1173" s="20">
        <v>9.4237158190648707E-3</v>
      </c>
      <c r="S1173" s="10">
        <v>112.8</v>
      </c>
      <c r="T1173" s="10">
        <v>112.5</v>
      </c>
      <c r="U1173" s="41"/>
      <c r="V1173" s="98">
        <v>1.0708401976935678E-2</v>
      </c>
      <c r="W1173" s="98">
        <v>1.3677384700131912E-2</v>
      </c>
      <c r="X1173" s="98">
        <v>2.6994354578029567E-2</v>
      </c>
      <c r="Y1173" s="98">
        <v>2.7112221906032907E-2</v>
      </c>
      <c r="Z1173" s="98">
        <v>2.5398758889603412E-2</v>
      </c>
      <c r="AA1173" s="102">
        <v>122.7</v>
      </c>
      <c r="AB1173" s="41"/>
    </row>
    <row r="1174" spans="1:28" ht="12.75" customHeight="1" x14ac:dyDescent="0.2">
      <c r="A1174" s="6">
        <v>40330</v>
      </c>
      <c r="B1174" s="7">
        <v>9.5569070373588971E-3</v>
      </c>
      <c r="C1174" s="7">
        <v>2.5929127052721768E-3</v>
      </c>
      <c r="D1174" s="7">
        <v>1.2648399196845794E-2</v>
      </c>
      <c r="E1174" s="7">
        <v>1.6823757183445309E-2</v>
      </c>
      <c r="F1174" s="7">
        <v>1.9812370304293392E-2</v>
      </c>
      <c r="G1174" s="7">
        <v>1.9999523198201974E-2</v>
      </c>
      <c r="H1174" s="7">
        <v>1.053348972845658E-2</v>
      </c>
      <c r="I1174" s="8">
        <v>116.2</v>
      </c>
      <c r="J1174" s="8">
        <v>116</v>
      </c>
      <c r="K1174" s="41"/>
      <c r="L1174" s="9">
        <v>8.9525514771708892E-3</v>
      </c>
      <c r="M1174" s="9">
        <v>2.666666666666595E-3</v>
      </c>
      <c r="N1174" s="9">
        <v>1.1189316925690251E-2</v>
      </c>
      <c r="O1174" s="9">
        <v>1.3868511971079966E-2</v>
      </c>
      <c r="P1174" s="9">
        <v>1.6698199483771381E-2</v>
      </c>
      <c r="Q1174" s="9">
        <v>1.8181187497642748E-2</v>
      </c>
      <c r="R1174" s="20">
        <v>9.0385483598820482E-3</v>
      </c>
      <c r="S1174" s="10">
        <v>112.7</v>
      </c>
      <c r="T1174" s="10">
        <v>112.8</v>
      </c>
      <c r="U1174" s="41"/>
      <c r="V1174" s="98">
        <v>5.7377049180327155E-3</v>
      </c>
      <c r="W1174" s="98">
        <v>1.0825154135878146E-2</v>
      </c>
      <c r="X1174" s="98">
        <v>2.6231072906108155E-2</v>
      </c>
      <c r="Y1174" s="98">
        <v>2.6675709473939158E-2</v>
      </c>
      <c r="Z1174" s="98">
        <v>2.5054952488120286E-2</v>
      </c>
      <c r="AA1174" s="102">
        <v>122.7</v>
      </c>
      <c r="AB1174" s="41"/>
    </row>
    <row r="1175" spans="1:28" ht="12.75" customHeight="1" x14ac:dyDescent="0.2">
      <c r="A1175" s="6">
        <v>40360</v>
      </c>
      <c r="B1175" s="7">
        <v>1.8308631211856996E-2</v>
      </c>
      <c r="C1175" s="7">
        <v>5.1724137931032921E-3</v>
      </c>
      <c r="D1175" s="7">
        <v>1.4086357131201765E-2</v>
      </c>
      <c r="E1175" s="7">
        <v>1.7491229445707468E-2</v>
      </c>
      <c r="F1175" s="7">
        <v>2.0017759625070575E-2</v>
      </c>
      <c r="G1175" s="7">
        <v>2.0066909078216622E-2</v>
      </c>
      <c r="H1175" s="7">
        <v>1.2351927783014638E-2</v>
      </c>
      <c r="I1175" s="8">
        <v>116.8</v>
      </c>
      <c r="J1175" s="8">
        <v>116.6</v>
      </c>
      <c r="K1175" s="41"/>
      <c r="L1175" s="9">
        <v>1.3452914798206317E-2</v>
      </c>
      <c r="M1175" s="9">
        <v>2.6595744680850686E-3</v>
      </c>
      <c r="N1175" s="9">
        <v>1.17764446414379E-2</v>
      </c>
      <c r="O1175" s="9">
        <v>1.4600671681082034E-2</v>
      </c>
      <c r="P1175" s="9">
        <v>1.6755781480771059E-2</v>
      </c>
      <c r="Q1175" s="9">
        <v>1.812258620039997E-2</v>
      </c>
      <c r="R1175" s="20">
        <v>8.6984271711876282E-3</v>
      </c>
      <c r="S1175" s="10">
        <v>113</v>
      </c>
      <c r="T1175" s="10">
        <v>113.1</v>
      </c>
      <c r="U1175" s="41"/>
      <c r="V1175" s="98">
        <v>1.4814814814814836E-2</v>
      </c>
      <c r="W1175" s="98">
        <v>1.1619296915346133E-2</v>
      </c>
      <c r="X1175" s="98">
        <v>2.5526073339077859E-2</v>
      </c>
      <c r="Y1175" s="98">
        <v>2.6201423660121126E-2</v>
      </c>
      <c r="Z1175" s="98">
        <v>2.4963511856768594E-2</v>
      </c>
      <c r="AA1175" s="102">
        <v>123.3</v>
      </c>
      <c r="AB1175" s="41"/>
    </row>
    <row r="1176" spans="1:28" ht="12.75" customHeight="1" x14ac:dyDescent="0.2">
      <c r="A1176" s="6">
        <v>40391</v>
      </c>
      <c r="B1176" s="7">
        <v>1.7436791630339954E-2</v>
      </c>
      <c r="C1176" s="7">
        <v>-8.5763293310459066E-4</v>
      </c>
      <c r="D1176" s="7">
        <v>1.4703661825071324E-2</v>
      </c>
      <c r="E1176" s="7">
        <v>1.655873939605268E-2</v>
      </c>
      <c r="F1176" s="7">
        <v>2.0036921391137996E-2</v>
      </c>
      <c r="G1176" s="7">
        <v>1.9958297843130079E-2</v>
      </c>
      <c r="H1176" s="7">
        <v>1.1481045618392027E-2</v>
      </c>
      <c r="I1176" s="8">
        <v>116.7</v>
      </c>
      <c r="J1176" s="8">
        <v>116.5</v>
      </c>
      <c r="K1176" s="41"/>
      <c r="L1176" s="9">
        <v>1.3452914798206317E-2</v>
      </c>
      <c r="M1176" s="9">
        <v>0</v>
      </c>
      <c r="N1176" s="9">
        <v>1.1467505249822763E-2</v>
      </c>
      <c r="O1176" s="9">
        <v>1.4214965174716765E-2</v>
      </c>
      <c r="P1176" s="9">
        <v>1.6649598422657119E-2</v>
      </c>
      <c r="Q1176" s="9">
        <v>1.7929412155244018E-2</v>
      </c>
      <c r="R1176" s="20">
        <v>8.9027122534106606E-3</v>
      </c>
      <c r="S1176" s="10">
        <v>113</v>
      </c>
      <c r="T1176" s="10">
        <v>113.1</v>
      </c>
      <c r="U1176" s="41"/>
      <c r="V1176" s="98">
        <v>5.7377049180327155E-3</v>
      </c>
      <c r="W1176" s="98">
        <v>9.4110152523108059E-3</v>
      </c>
      <c r="X1176" s="98">
        <v>2.4526046011320579E-2</v>
      </c>
      <c r="Y1176" s="98">
        <v>2.5593279184611406E-2</v>
      </c>
      <c r="Z1176" s="98">
        <v>2.4577656023119454E-2</v>
      </c>
      <c r="AA1176" s="102">
        <v>122.7</v>
      </c>
      <c r="AB1176" s="41"/>
    </row>
    <row r="1177" spans="1:28" ht="12.75" customHeight="1" x14ac:dyDescent="0.2">
      <c r="A1177" s="6">
        <v>40422</v>
      </c>
      <c r="B1177" s="7">
        <v>1.9180470793374038E-2</v>
      </c>
      <c r="C1177" s="7">
        <v>1.7167381974250162E-3</v>
      </c>
      <c r="D1177" s="7">
        <v>1.467776013417299E-2</v>
      </c>
      <c r="E1177" s="7">
        <v>1.5212708836844113E-2</v>
      </c>
      <c r="F1177" s="7">
        <v>1.9786156932318111E-2</v>
      </c>
      <c r="G1177" s="7">
        <v>1.991602306733431E-2</v>
      </c>
      <c r="H1177" s="7">
        <v>1.1436826581592729E-2</v>
      </c>
      <c r="I1177" s="8">
        <v>116.9</v>
      </c>
      <c r="J1177" s="8">
        <v>116.7</v>
      </c>
      <c r="K1177" s="41"/>
      <c r="L1177" s="9">
        <v>1.4311270125223707E-2</v>
      </c>
      <c r="M1177" s="9">
        <v>8.8417329796652844E-4</v>
      </c>
      <c r="N1177" s="9">
        <v>1.1118699681057498E-2</v>
      </c>
      <c r="O1177" s="9">
        <v>1.416265308168585E-2</v>
      </c>
      <c r="P1177" s="9">
        <v>1.6796826663129316E-2</v>
      </c>
      <c r="Q1177" s="9">
        <v>1.7980895397391894E-2</v>
      </c>
      <c r="R1177" s="20">
        <v>8.0404475394868502E-3</v>
      </c>
      <c r="S1177" s="10">
        <v>113.4</v>
      </c>
      <c r="T1177" s="10">
        <v>113.2</v>
      </c>
      <c r="U1177" s="41"/>
      <c r="V1177" s="98">
        <v>9.0534979423868567E-3</v>
      </c>
      <c r="W1177" s="98">
        <v>8.8549157035342496E-3</v>
      </c>
      <c r="X1177" s="98">
        <v>2.1926254895919817E-2</v>
      </c>
      <c r="Y1177" s="98">
        <v>2.4866237588923701E-2</v>
      </c>
      <c r="Z1177" s="98">
        <v>2.4332761819463755E-2</v>
      </c>
      <c r="AA1177" s="102">
        <v>122.6</v>
      </c>
      <c r="AB1177" s="41"/>
    </row>
    <row r="1178" spans="1:28" ht="12.75" customHeight="1" x14ac:dyDescent="0.2">
      <c r="A1178" s="6">
        <v>40452</v>
      </c>
      <c r="B1178" s="7">
        <v>2.443280977312412E-2</v>
      </c>
      <c r="C1178" s="7">
        <v>5.9982862039418272E-3</v>
      </c>
      <c r="D1178" s="7">
        <v>1.7032038122539284E-2</v>
      </c>
      <c r="E1178" s="7">
        <v>1.7019618078086385E-2</v>
      </c>
      <c r="F1178" s="7">
        <v>2.0009416237531275E-2</v>
      </c>
      <c r="G1178" s="7">
        <v>1.9682693695108444E-2</v>
      </c>
      <c r="H1178" s="7">
        <v>1.1721876055269531E-2</v>
      </c>
      <c r="I1178" s="8">
        <v>117.4</v>
      </c>
      <c r="J1178" s="8">
        <v>117.4</v>
      </c>
      <c r="K1178" s="41"/>
      <c r="L1178" s="9">
        <v>1.6964285714285765E-2</v>
      </c>
      <c r="M1178" s="9">
        <v>2.6501766784452485E-3</v>
      </c>
      <c r="N1178" s="9">
        <v>1.2910461557822606E-2</v>
      </c>
      <c r="O1178" s="9">
        <v>1.5247575841661032E-2</v>
      </c>
      <c r="P1178" s="9">
        <v>1.7138360444699741E-2</v>
      </c>
      <c r="Q1178" s="9">
        <v>1.7885311206273791E-2</v>
      </c>
      <c r="R1178" s="20">
        <v>6.106980895298042E-3</v>
      </c>
      <c r="S1178" s="10">
        <v>113.9</v>
      </c>
      <c r="T1178" s="10">
        <v>113.5</v>
      </c>
      <c r="U1178" s="41"/>
      <c r="V1178" s="98">
        <v>1.1513157894736947E-2</v>
      </c>
      <c r="W1178" s="98">
        <v>1.2216643881550748E-2</v>
      </c>
      <c r="X1178" s="98">
        <v>2.3150914524154631E-2</v>
      </c>
      <c r="Y1178" s="98">
        <v>2.5093283139584477E-2</v>
      </c>
      <c r="Z1178" s="98">
        <v>2.4095806176473333E-2</v>
      </c>
      <c r="AA1178" s="102">
        <v>123</v>
      </c>
      <c r="AB1178" s="41"/>
    </row>
    <row r="1179" spans="1:28" ht="12.75" customHeight="1" x14ac:dyDescent="0.2">
      <c r="A1179" s="6">
        <v>40483</v>
      </c>
      <c r="B1179" s="7">
        <v>1.9965277777777679E-2</v>
      </c>
      <c r="C1179" s="7">
        <v>2.5553662691653045E-3</v>
      </c>
      <c r="D1179" s="7">
        <v>1.6410774193459154E-2</v>
      </c>
      <c r="E1179" s="7">
        <v>1.7570323431934654E-2</v>
      </c>
      <c r="F1179" s="7">
        <v>1.9779022519447853E-2</v>
      </c>
      <c r="G1179" s="7">
        <v>1.9406489543189798E-2</v>
      </c>
      <c r="H1179" s="7">
        <v>1.1431609115702734E-2</v>
      </c>
      <c r="I1179" s="8">
        <v>117.5</v>
      </c>
      <c r="J1179" s="8">
        <v>117.7</v>
      </c>
      <c r="K1179" s="41"/>
      <c r="L1179" s="9">
        <v>1.5151515151515138E-2</v>
      </c>
      <c r="M1179" s="9">
        <v>8.8105726872234058E-4</v>
      </c>
      <c r="N1179" s="9">
        <v>1.2910461557822606E-2</v>
      </c>
      <c r="O1179" s="9">
        <v>1.4288888979290038E-2</v>
      </c>
      <c r="P1179" s="9">
        <v>1.7032579315147567E-2</v>
      </c>
      <c r="Q1179" s="9">
        <v>1.7694594565210053E-2</v>
      </c>
      <c r="R1179" s="20">
        <v>7.6820458835487049E-3</v>
      </c>
      <c r="S1179" s="10">
        <v>113.9</v>
      </c>
      <c r="T1179" s="10">
        <v>113.6</v>
      </c>
      <c r="U1179" s="41"/>
      <c r="V1179" s="98">
        <v>8.1566068515503964E-4</v>
      </c>
      <c r="W1179" s="98">
        <v>9.975720833181434E-3</v>
      </c>
      <c r="X1179" s="98">
        <v>2.2837876013914515E-2</v>
      </c>
      <c r="Y1179" s="98">
        <v>2.4523271366324373E-2</v>
      </c>
      <c r="Z1179" s="98">
        <v>2.370345052442846E-2</v>
      </c>
      <c r="AA1179" s="102">
        <v>122.7</v>
      </c>
      <c r="AB1179" s="41"/>
    </row>
    <row r="1180" spans="1:28" ht="12.75" customHeight="1" x14ac:dyDescent="0.2">
      <c r="A1180" s="6">
        <v>40513</v>
      </c>
      <c r="B1180" s="7">
        <v>2.3519163763066286E-2</v>
      </c>
      <c r="C1180" s="7">
        <v>4.2480883602378228E-3</v>
      </c>
      <c r="D1180" s="7">
        <v>1.6108180911453163E-2</v>
      </c>
      <c r="E1180" s="7">
        <v>1.7759392624369763E-2</v>
      </c>
      <c r="F1180" s="7">
        <v>1.9673515394872831E-2</v>
      </c>
      <c r="G1180" s="7">
        <v>1.9470244296128758E-2</v>
      </c>
      <c r="H1180" s="7">
        <v>1.4957235273143077E-2</v>
      </c>
      <c r="I1180" s="8">
        <v>117.5</v>
      </c>
      <c r="J1180" s="8">
        <v>118.2</v>
      </c>
      <c r="K1180" s="41"/>
      <c r="L1180" s="9">
        <v>1.6114592658907689E-2</v>
      </c>
      <c r="M1180" s="9">
        <v>1.7605633802817433E-3</v>
      </c>
      <c r="N1180" s="9">
        <v>1.2339493315058458E-2</v>
      </c>
      <c r="O1180" s="9">
        <v>1.3766648055163033E-2</v>
      </c>
      <c r="P1180" s="9">
        <v>1.6674846772906982E-2</v>
      </c>
      <c r="Q1180" s="9">
        <v>1.7515596123300226E-2</v>
      </c>
      <c r="R1180" s="20">
        <v>8.0445403931370674E-3</v>
      </c>
      <c r="S1180" s="10">
        <v>113.5</v>
      </c>
      <c r="T1180" s="10">
        <v>113.8</v>
      </c>
      <c r="U1180" s="41"/>
      <c r="V1180" s="98">
        <v>8.2034454470878426E-3</v>
      </c>
      <c r="W1180" s="98">
        <v>1.1090452406272489E-2</v>
      </c>
      <c r="X1180" s="98">
        <v>2.4295057158262967E-2</v>
      </c>
      <c r="Y1180" s="98">
        <v>2.4690145459587143E-2</v>
      </c>
      <c r="Z1180" s="98">
        <v>2.3853515801998793E-2</v>
      </c>
      <c r="AA1180" s="102">
        <v>122.9</v>
      </c>
      <c r="AB1180" s="41"/>
    </row>
    <row r="1181" spans="1:28" ht="12.75" customHeight="1" x14ac:dyDescent="0.2">
      <c r="A1181" s="6">
        <v>40544</v>
      </c>
      <c r="B1181" s="7">
        <v>2.3457862728062606E-2</v>
      </c>
      <c r="C1181" s="7">
        <v>1.6920473773265332E-3</v>
      </c>
      <c r="D1181" s="7">
        <v>1.7578281149040809E-2</v>
      </c>
      <c r="E1181" s="7">
        <v>1.7146726964253567E-2</v>
      </c>
      <c r="F1181" s="7">
        <v>2.0356417560874362E-2</v>
      </c>
      <c r="G1181" s="7">
        <v>1.8278494751604368E-2</v>
      </c>
      <c r="H1181" s="7">
        <v>1.631846857448771E-2</v>
      </c>
      <c r="I1181" s="8">
        <v>117.8</v>
      </c>
      <c r="J1181" s="8">
        <v>118.4</v>
      </c>
      <c r="K1181" s="41"/>
      <c r="L1181" s="9">
        <v>1.6129032258064724E-2</v>
      </c>
      <c r="M1181" s="9">
        <v>8.7873462214416165E-4</v>
      </c>
      <c r="N1181" s="9">
        <v>1.3278556991194845E-2</v>
      </c>
      <c r="O1181" s="9">
        <v>1.3970867392271158E-2</v>
      </c>
      <c r="P1181" s="9">
        <v>1.6796826663129316E-2</v>
      </c>
      <c r="Q1181" s="9">
        <v>1.6404215586550475E-2</v>
      </c>
      <c r="R1181" s="20">
        <v>9.5008314931435134E-3</v>
      </c>
      <c r="S1181" s="10">
        <v>113.4</v>
      </c>
      <c r="T1181" s="10">
        <v>113.9</v>
      </c>
      <c r="U1181" s="41"/>
      <c r="V1181" s="98">
        <v>9.8119378577268268E-3</v>
      </c>
      <c r="W1181" s="98">
        <v>1.3017245911222775E-2</v>
      </c>
      <c r="X1181" s="98">
        <v>2.2679562173861134E-2</v>
      </c>
      <c r="Y1181" s="98">
        <v>2.83288214218127E-2</v>
      </c>
      <c r="Z1181" s="98">
        <v>2.2655828067021488E-2</v>
      </c>
      <c r="AA1181" s="102">
        <v>123.5</v>
      </c>
      <c r="AB1181" s="41"/>
    </row>
    <row r="1182" spans="1:28" ht="12.75" customHeight="1" x14ac:dyDescent="0.2">
      <c r="A1182" s="6">
        <v>40575</v>
      </c>
      <c r="B1182" s="7">
        <v>2.1626297577854725E-2</v>
      </c>
      <c r="C1182" s="7">
        <v>-8.445945945946276E-4</v>
      </c>
      <c r="D1182" s="7">
        <v>1.7229657378873497E-2</v>
      </c>
      <c r="E1182" s="7">
        <v>1.8040905168864807E-2</v>
      </c>
      <c r="F1182" s="7">
        <v>2.0087566266352219E-2</v>
      </c>
      <c r="G1182" s="7">
        <v>1.8408000109176426E-2</v>
      </c>
      <c r="H1182" s="7">
        <v>2.1075846286581656E-2</v>
      </c>
      <c r="I1182" s="8">
        <v>118.1</v>
      </c>
      <c r="J1182" s="8">
        <v>118.3</v>
      </c>
      <c r="K1182" s="41"/>
      <c r="L1182" s="9">
        <v>1.1565836298932375E-2</v>
      </c>
      <c r="M1182" s="9">
        <v>0</v>
      </c>
      <c r="N1182" s="9">
        <v>1.2933763773417928E-2</v>
      </c>
      <c r="O1182" s="9">
        <v>1.3932435231420737E-2</v>
      </c>
      <c r="P1182" s="9">
        <v>1.6537291143957855E-2</v>
      </c>
      <c r="Q1182" s="9">
        <v>1.6290887378864971E-2</v>
      </c>
      <c r="R1182" s="20">
        <v>1.092011858460018E-2</v>
      </c>
      <c r="S1182" s="10">
        <v>113.7</v>
      </c>
      <c r="T1182" s="10">
        <v>113.9</v>
      </c>
      <c r="U1182" s="41"/>
      <c r="V1182" s="98">
        <v>1.2224938875305513E-2</v>
      </c>
      <c r="W1182" s="98">
        <v>1.4358668196151614E-2</v>
      </c>
      <c r="X1182" s="98">
        <v>2.5139561049852155E-2</v>
      </c>
      <c r="Y1182" s="98">
        <v>2.6410215589111719E-2</v>
      </c>
      <c r="Z1182" s="98">
        <v>2.3400776462625839E-2</v>
      </c>
      <c r="AA1182" s="102">
        <v>124.2</v>
      </c>
      <c r="AB1182" s="41"/>
    </row>
    <row r="1183" spans="1:28" ht="12.75" customHeight="1" x14ac:dyDescent="0.2">
      <c r="A1183" s="6">
        <v>40603</v>
      </c>
      <c r="B1183" s="7">
        <v>3.2871972318339271E-2</v>
      </c>
      <c r="C1183" s="7">
        <v>6.762468300929747E-3</v>
      </c>
      <c r="D1183" s="7">
        <v>1.9738098773296686E-2</v>
      </c>
      <c r="E1183" s="7">
        <v>1.9142470694504032E-2</v>
      </c>
      <c r="F1183" s="7">
        <v>2.0888965532625203E-2</v>
      </c>
      <c r="G1183" s="7">
        <v>1.8779563627744356E-2</v>
      </c>
      <c r="H1183" s="7">
        <v>2.6816032642408505E-2</v>
      </c>
      <c r="I1183" s="8">
        <v>119.4</v>
      </c>
      <c r="J1183" s="8">
        <v>119.1</v>
      </c>
      <c r="K1183" s="41"/>
      <c r="L1183" s="9">
        <v>2.0517395182872544E-2</v>
      </c>
      <c r="M1183" s="9">
        <v>2.6338893766462146E-3</v>
      </c>
      <c r="N1183" s="9">
        <v>1.4390461414863998E-2</v>
      </c>
      <c r="O1183" s="9">
        <v>1.422372146612827E-2</v>
      </c>
      <c r="P1183" s="9">
        <v>1.7056055235082468E-2</v>
      </c>
      <c r="Q1183" s="9">
        <v>1.6172403817427128E-2</v>
      </c>
      <c r="R1183" s="20">
        <v>1.1901799971953286E-2</v>
      </c>
      <c r="S1183" s="10">
        <v>114.4</v>
      </c>
      <c r="T1183" s="10">
        <v>114.2</v>
      </c>
      <c r="U1183" s="41"/>
      <c r="V1183" s="98">
        <v>1.9656019656019597E-2</v>
      </c>
      <c r="W1183" s="98">
        <v>1.2909966678318341E-2</v>
      </c>
      <c r="X1183" s="98">
        <v>2.4516053254204362E-2</v>
      </c>
      <c r="Y1183" s="98">
        <v>2.6765212163682328E-2</v>
      </c>
      <c r="Z1183" s="98">
        <v>2.3263163615845572E-2</v>
      </c>
      <c r="AA1183" s="102">
        <v>124.5</v>
      </c>
      <c r="AB1183" s="41"/>
    </row>
    <row r="1184" spans="1:28" ht="12.75" customHeight="1" x14ac:dyDescent="0.2">
      <c r="A1184" s="6">
        <v>40634</v>
      </c>
      <c r="B1184" s="7">
        <v>3.2758620689655071E-2</v>
      </c>
      <c r="C1184" s="7">
        <v>4.198152812762368E-3</v>
      </c>
      <c r="D1184" s="7">
        <v>1.8170052226189171E-2</v>
      </c>
      <c r="E1184" s="7">
        <v>1.8701242672369389E-2</v>
      </c>
      <c r="F1184" s="7">
        <v>2.0497150355998084E-2</v>
      </c>
      <c r="G1184" s="7">
        <v>1.8949942507411555E-2</v>
      </c>
      <c r="H1184" s="7">
        <v>3.1636308592764673E-2</v>
      </c>
      <c r="I1184" s="8">
        <v>119.8</v>
      </c>
      <c r="J1184" s="8">
        <v>119.6</v>
      </c>
      <c r="K1184" s="41"/>
      <c r="L1184" s="9">
        <v>1.6888888888888953E-2</v>
      </c>
      <c r="M1184" s="9">
        <v>0</v>
      </c>
      <c r="N1184" s="9">
        <v>1.3466608024516269E-2</v>
      </c>
      <c r="O1184" s="9">
        <v>1.422372146612827E-2</v>
      </c>
      <c r="P1184" s="9">
        <v>1.6635870361012994E-2</v>
      </c>
      <c r="Q1184" s="9">
        <v>1.6172403817427128E-2</v>
      </c>
      <c r="R1184" s="20">
        <v>1.3347440384145814E-2</v>
      </c>
      <c r="S1184" s="10">
        <v>114.4</v>
      </c>
      <c r="T1184" s="10">
        <v>114.2</v>
      </c>
      <c r="U1184" s="41"/>
      <c r="V1184" s="98">
        <v>3.0253475061324586E-2</v>
      </c>
      <c r="W1184" s="98">
        <v>1.275232314971575E-2</v>
      </c>
      <c r="X1184" s="98">
        <v>2.4936762834601778E-2</v>
      </c>
      <c r="Y1184" s="98">
        <v>2.788815332805461E-2</v>
      </c>
      <c r="Z1184" s="98">
        <v>2.3876086866605917E-2</v>
      </c>
      <c r="AA1184" s="102">
        <v>126</v>
      </c>
      <c r="AB1184" s="41"/>
    </row>
    <row r="1185" spans="1:28" ht="12.75" customHeight="1" x14ac:dyDescent="0.2">
      <c r="A1185" s="6">
        <v>40664</v>
      </c>
      <c r="B1185" s="7">
        <v>3.6973344797936347E-2</v>
      </c>
      <c r="C1185" s="7">
        <v>3.3444816053511683E-3</v>
      </c>
      <c r="D1185" s="7">
        <v>1.7155995630375287E-2</v>
      </c>
      <c r="E1185" s="7">
        <v>1.9126597379246713E-2</v>
      </c>
      <c r="F1185" s="7">
        <v>2.0344996803069559E-2</v>
      </c>
      <c r="G1185" s="7">
        <v>1.9042014106275484E-2</v>
      </c>
      <c r="H1185" s="7">
        <v>3.5686457846345609E-2</v>
      </c>
      <c r="I1185" s="8">
        <v>120.6</v>
      </c>
      <c r="J1185" s="8">
        <v>120</v>
      </c>
      <c r="K1185" s="41"/>
      <c r="L1185" s="9">
        <v>1.9503546099290725E-2</v>
      </c>
      <c r="M1185" s="9">
        <v>4.3782837127845919E-3</v>
      </c>
      <c r="N1185" s="9">
        <v>1.4006586491116302E-2</v>
      </c>
      <c r="O1185" s="9">
        <v>1.4525138096177059E-2</v>
      </c>
      <c r="P1185" s="9">
        <v>1.6853762712111475E-2</v>
      </c>
      <c r="Q1185" s="9">
        <v>1.625487504387646E-2</v>
      </c>
      <c r="R1185" s="20">
        <v>1.5104456289303902E-2</v>
      </c>
      <c r="S1185" s="10">
        <v>115</v>
      </c>
      <c r="T1185" s="10">
        <v>114.7</v>
      </c>
      <c r="U1185" s="41"/>
      <c r="V1185" s="98">
        <v>2.7709861450692763E-2</v>
      </c>
      <c r="W1185" s="98">
        <v>1.0527089391956901E-2</v>
      </c>
      <c r="X1185" s="98">
        <v>2.3633395159990744E-2</v>
      </c>
      <c r="Y1185" s="98">
        <v>2.4283888305274282E-2</v>
      </c>
      <c r="Z1185" s="98">
        <v>2.3527451752034301E-2</v>
      </c>
      <c r="AA1185" s="102">
        <v>126.1</v>
      </c>
      <c r="AB1185" s="41"/>
    </row>
    <row r="1186" spans="1:28" ht="12.75" customHeight="1" x14ac:dyDescent="0.2">
      <c r="A1186" s="6">
        <v>40695</v>
      </c>
      <c r="B1186" s="7">
        <v>3.0981067125645412E-2</v>
      </c>
      <c r="C1186" s="7">
        <v>-3.3333333333334103E-3</v>
      </c>
      <c r="D1186" s="7">
        <v>1.2551224214660817E-2</v>
      </c>
      <c r="E1186" s="7">
        <v>1.8142437485368923E-2</v>
      </c>
      <c r="F1186" s="7">
        <v>1.9562765300195739E-2</v>
      </c>
      <c r="G1186" s="7">
        <v>1.8457216266264842E-2</v>
      </c>
      <c r="H1186" s="7">
        <v>3.5588282522423409E-2</v>
      </c>
      <c r="I1186" s="8">
        <v>119.8</v>
      </c>
      <c r="J1186" s="8">
        <v>119.6</v>
      </c>
      <c r="K1186" s="41"/>
      <c r="L1186" s="9">
        <v>1.419698314108242E-2</v>
      </c>
      <c r="M1186" s="9">
        <v>-3.4873583260680574E-3</v>
      </c>
      <c r="N1186" s="9">
        <v>1.194499320459963E-2</v>
      </c>
      <c r="O1186" s="9">
        <v>1.3856202009383312E-2</v>
      </c>
      <c r="P1186" s="9">
        <v>1.6128722002201279E-2</v>
      </c>
      <c r="Q1186" s="9">
        <v>1.5883739590481172E-2</v>
      </c>
      <c r="R1186" s="20">
        <v>1.6387589541952075E-2</v>
      </c>
      <c r="S1186" s="10">
        <v>114.3</v>
      </c>
      <c r="T1186" s="10">
        <v>114.3</v>
      </c>
      <c r="U1186" s="41"/>
      <c r="V1186" s="98">
        <v>2.1189894050529734E-2</v>
      </c>
      <c r="W1186" s="98">
        <v>3.4824818976046945E-3</v>
      </c>
      <c r="X1186" s="98">
        <v>2.3061763716269779E-2</v>
      </c>
      <c r="Y1186" s="98">
        <v>2.3323150033083495E-2</v>
      </c>
      <c r="Z1186" s="98">
        <v>2.3008393793012782E-2</v>
      </c>
      <c r="AA1186" s="102">
        <v>125.3</v>
      </c>
      <c r="AB1186" s="41"/>
    </row>
    <row r="1187" spans="1:28" ht="12.75" customHeight="1" x14ac:dyDescent="0.2">
      <c r="A1187" s="6">
        <v>40725</v>
      </c>
      <c r="B1187" s="7">
        <v>2.7397260273972712E-2</v>
      </c>
      <c r="C1187" s="7">
        <v>1.6722408026756952E-3</v>
      </c>
      <c r="D1187" s="7">
        <v>1.1946522288992734E-2</v>
      </c>
      <c r="E1187" s="7">
        <v>1.8296235818384687E-2</v>
      </c>
      <c r="F1187" s="7">
        <v>2.0043316827480284E-2</v>
      </c>
      <c r="G1187" s="7">
        <v>1.84809166084694E-2</v>
      </c>
      <c r="H1187" s="7">
        <v>3.6287159822210757E-2</v>
      </c>
      <c r="I1187" s="8">
        <v>120</v>
      </c>
      <c r="J1187" s="8">
        <v>119.8</v>
      </c>
      <c r="K1187" s="41"/>
      <c r="L1187" s="9">
        <v>1.1504424778761013E-2</v>
      </c>
      <c r="M1187" s="9">
        <v>1.7497812773403787E-3</v>
      </c>
      <c r="N1187" s="9">
        <v>1.1639361958827088E-2</v>
      </c>
      <c r="O1187" s="9">
        <v>1.4236707352812461E-2</v>
      </c>
      <c r="P1187" s="9">
        <v>1.5712360547670112E-2</v>
      </c>
      <c r="Q1187" s="9">
        <v>1.576208409392077E-2</v>
      </c>
      <c r="R1187" s="20">
        <v>1.7653598965913009E-2</v>
      </c>
      <c r="S1187" s="10">
        <v>114.3</v>
      </c>
      <c r="T1187" s="10">
        <v>114.5</v>
      </c>
      <c r="U1187" s="41"/>
      <c r="V1187" s="98">
        <v>1.9464720194647178E-2</v>
      </c>
      <c r="W1187" s="98">
        <v>6.4465922100820361E-3</v>
      </c>
      <c r="X1187" s="98">
        <v>2.0808892484897923E-2</v>
      </c>
      <c r="Y1187" s="98">
        <v>2.5310154531325235E-2</v>
      </c>
      <c r="Z1187" s="98">
        <v>2.2914712129096015E-2</v>
      </c>
      <c r="AA1187" s="102">
        <v>125.7</v>
      </c>
      <c r="AB1187" s="41"/>
    </row>
    <row r="1188" spans="1:28" ht="12.75" customHeight="1" x14ac:dyDescent="0.2">
      <c r="A1188" s="6">
        <v>40756</v>
      </c>
      <c r="B1188" s="7">
        <v>3.0848329048843048E-2</v>
      </c>
      <c r="C1188" s="7">
        <v>2.5041736227044975E-3</v>
      </c>
      <c r="D1188" s="7">
        <v>1.3372849541202658E-2</v>
      </c>
      <c r="E1188" s="7">
        <v>1.8433455519061059E-2</v>
      </c>
      <c r="F1188" s="7">
        <v>2.0298041222920782E-2</v>
      </c>
      <c r="G1188" s="7">
        <v>1.8546899955066198E-2</v>
      </c>
      <c r="H1188" s="7">
        <v>3.7712081791197782E-2</v>
      </c>
      <c r="I1188" s="8">
        <v>120.3</v>
      </c>
      <c r="J1188" s="8">
        <v>120.1</v>
      </c>
      <c r="K1188" s="41"/>
      <c r="L1188" s="9">
        <v>1.5044247787610709E-2</v>
      </c>
      <c r="M1188" s="9">
        <v>2.6200873362445254E-3</v>
      </c>
      <c r="N1188" s="9">
        <v>1.251246840064324E-2</v>
      </c>
      <c r="O1188" s="9">
        <v>1.4374756788536613E-2</v>
      </c>
      <c r="P1188" s="9">
        <v>1.5963422934875515E-2</v>
      </c>
      <c r="Q1188" s="9">
        <v>1.5818153978443439E-2</v>
      </c>
      <c r="R1188" s="20">
        <v>1.9512437316915765E-2</v>
      </c>
      <c r="S1188" s="10">
        <v>114.7</v>
      </c>
      <c r="T1188" s="10">
        <v>114.8</v>
      </c>
      <c r="U1188" s="41"/>
      <c r="V1188" s="98">
        <v>2.9339853300733409E-2</v>
      </c>
      <c r="W1188" s="98">
        <v>5.8746340940591946E-3</v>
      </c>
      <c r="X1188" s="98">
        <v>2.088289045948799E-2</v>
      </c>
      <c r="Y1188" s="98">
        <v>2.5903353795728279E-2</v>
      </c>
      <c r="Z1188" s="98">
        <v>2.3094307314913243E-2</v>
      </c>
      <c r="AA1188" s="102">
        <v>126.3</v>
      </c>
      <c r="AB1188" s="41"/>
    </row>
    <row r="1189" spans="1:28" ht="12.75" customHeight="1" x14ac:dyDescent="0.2">
      <c r="A1189" s="6">
        <v>40787</v>
      </c>
      <c r="B1189" s="7">
        <v>3.1650983746791983E-2</v>
      </c>
      <c r="C1189" s="7">
        <v>3.3305578684430515E-3</v>
      </c>
      <c r="D1189" s="7">
        <v>1.3922240871882652E-2</v>
      </c>
      <c r="E1189" s="7">
        <v>2.0058158896286038E-2</v>
      </c>
      <c r="F1189" s="7">
        <v>2.0344996803069559E-2</v>
      </c>
      <c r="G1189" s="7">
        <v>1.8796194787495724E-2</v>
      </c>
      <c r="H1189" s="7">
        <v>3.8683568410402991E-2</v>
      </c>
      <c r="I1189" s="8">
        <v>120.6</v>
      </c>
      <c r="J1189" s="8">
        <v>120.5</v>
      </c>
      <c r="K1189" s="41"/>
      <c r="L1189" s="9">
        <v>1.8518518518518379E-2</v>
      </c>
      <c r="M1189" s="9">
        <v>4.3554006968640202E-3</v>
      </c>
      <c r="N1189" s="9">
        <v>1.3944245100792063E-2</v>
      </c>
      <c r="O1189" s="9">
        <v>1.4648319879567939E-2</v>
      </c>
      <c r="P1189" s="9">
        <v>1.6462351827165822E-2</v>
      </c>
      <c r="Q1189" s="9">
        <v>1.6110645039163263E-2</v>
      </c>
      <c r="R1189" s="20">
        <v>1.9747011135295311E-2</v>
      </c>
      <c r="S1189" s="10">
        <v>115.5</v>
      </c>
      <c r="T1189" s="10">
        <v>115.3</v>
      </c>
      <c r="U1189" s="41"/>
      <c r="V1189" s="98">
        <v>2.7732463295269127E-2</v>
      </c>
      <c r="W1189" s="98">
        <v>8.6118340596190723E-3</v>
      </c>
      <c r="X1189" s="98">
        <v>2.0039477538859263E-2</v>
      </c>
      <c r="Y1189" s="98">
        <v>2.4824178323879842E-2</v>
      </c>
      <c r="Z1189" s="98">
        <v>2.2972662372489516E-2</v>
      </c>
      <c r="AA1189" s="102">
        <v>126</v>
      </c>
      <c r="AB1189" s="41"/>
    </row>
    <row r="1190" spans="1:28" ht="12.75" customHeight="1" x14ac:dyDescent="0.2">
      <c r="A1190" s="6">
        <v>40817</v>
      </c>
      <c r="B1190" s="7">
        <v>2.8960817717206044E-2</v>
      </c>
      <c r="C1190" s="7">
        <v>3.3195020746887849E-3</v>
      </c>
      <c r="D1190" s="7">
        <v>1.801415305425369E-2</v>
      </c>
      <c r="E1190" s="7">
        <v>2.0770445252331848E-2</v>
      </c>
      <c r="F1190" s="7">
        <v>2.1033032651674777E-2</v>
      </c>
      <c r="G1190" s="7">
        <v>1.8941948861478597E-2</v>
      </c>
      <c r="H1190" s="7">
        <v>3.5251999213574026E-2</v>
      </c>
      <c r="I1190" s="8">
        <v>120.8</v>
      </c>
      <c r="J1190" s="8">
        <v>120.9</v>
      </c>
      <c r="K1190" s="41"/>
      <c r="L1190" s="9">
        <v>1.4925373134328179E-2</v>
      </c>
      <c r="M1190" s="9">
        <v>0</v>
      </c>
      <c r="N1190" s="9">
        <v>1.4847771454614467E-2</v>
      </c>
      <c r="O1190" s="9">
        <v>1.4635080993650185E-2</v>
      </c>
      <c r="P1190" s="9">
        <v>1.6654004981164983E-2</v>
      </c>
      <c r="Q1190" s="9">
        <v>1.6033650788844556E-2</v>
      </c>
      <c r="R1190" s="20">
        <v>2.1001535489622913E-2</v>
      </c>
      <c r="S1190" s="10">
        <v>115.6</v>
      </c>
      <c r="T1190" s="10">
        <v>115.3</v>
      </c>
      <c r="U1190" s="41"/>
      <c r="V1190" s="98">
        <v>3.4146341463414664E-2</v>
      </c>
      <c r="W1190" s="98">
        <v>1.5399498234103914E-2</v>
      </c>
      <c r="X1190" s="98">
        <v>2.3957033678577933E-2</v>
      </c>
      <c r="Y1190" s="98">
        <v>2.7052905295119611E-2</v>
      </c>
      <c r="Z1190" s="98">
        <v>2.3585702474518966E-2</v>
      </c>
      <c r="AA1190" s="102">
        <v>127.2</v>
      </c>
      <c r="AB1190" s="41"/>
    </row>
    <row r="1191" spans="1:28" ht="12.75" customHeight="1" x14ac:dyDescent="0.2">
      <c r="A1191" s="6">
        <v>40848</v>
      </c>
      <c r="B1191" s="7">
        <v>2.8936170212765955E-2</v>
      </c>
      <c r="C1191" s="7">
        <v>8.2712985938782069E-4</v>
      </c>
      <c r="D1191" s="7">
        <v>1.948354120781759E-2</v>
      </c>
      <c r="E1191" s="7">
        <v>2.0565146303212156E-2</v>
      </c>
      <c r="F1191" s="7">
        <v>2.2059086424229379E-2</v>
      </c>
      <c r="G1191" s="7">
        <v>1.880030186970294E-2</v>
      </c>
      <c r="H1191" s="7">
        <v>3.3943775908008567E-2</v>
      </c>
      <c r="I1191" s="8">
        <v>120.9</v>
      </c>
      <c r="J1191" s="8">
        <v>121</v>
      </c>
      <c r="K1191" s="41"/>
      <c r="L1191" s="9">
        <v>1.5803336259877065E-2</v>
      </c>
      <c r="M1191" s="9">
        <v>1.7346053772766545E-3</v>
      </c>
      <c r="N1191" s="9">
        <v>1.3007665102344079E-2</v>
      </c>
      <c r="O1191" s="9">
        <v>1.4433379692230242E-2</v>
      </c>
      <c r="P1191" s="9">
        <v>1.6949648203006928E-2</v>
      </c>
      <c r="Q1191" s="9">
        <v>1.5896690725894613E-2</v>
      </c>
      <c r="R1191" s="20">
        <v>2.1533071862462227E-2</v>
      </c>
      <c r="S1191" s="10">
        <v>115.7</v>
      </c>
      <c r="T1191" s="10">
        <v>115.5</v>
      </c>
      <c r="U1191" s="41"/>
      <c r="V1191" s="98">
        <v>3.1784841075794601E-2</v>
      </c>
      <c r="W1191" s="98">
        <v>1.3522459222447658E-2</v>
      </c>
      <c r="X1191" s="98">
        <v>2.1726477877871853E-2</v>
      </c>
      <c r="Y1191" s="98">
        <v>3.033110561877872E-2</v>
      </c>
      <c r="Z1191" s="98">
        <v>2.3215678070714896E-2</v>
      </c>
      <c r="AA1191" s="102">
        <v>126.6</v>
      </c>
      <c r="AB1191" s="41"/>
    </row>
    <row r="1192" spans="1:28" ht="12.75" customHeight="1" x14ac:dyDescent="0.2">
      <c r="A1192" s="6">
        <v>40878</v>
      </c>
      <c r="B1192" s="7">
        <v>2.297872340425533E-2</v>
      </c>
      <c r="C1192" s="7">
        <v>-1.6528925619835322E-3</v>
      </c>
      <c r="D1192" s="7">
        <v>1.9901395307154068E-2</v>
      </c>
      <c r="E1192" s="7">
        <v>1.9007614181963728E-2</v>
      </c>
      <c r="F1192" s="7">
        <v>2.1255835391362998E-2</v>
      </c>
      <c r="G1192" s="7">
        <v>1.8749707033069329E-2</v>
      </c>
      <c r="H1192" s="7">
        <v>2.9624188448710953E-2</v>
      </c>
      <c r="I1192" s="8">
        <v>120.2</v>
      </c>
      <c r="J1192" s="8">
        <v>120.8</v>
      </c>
      <c r="K1192" s="41"/>
      <c r="L1192" s="9">
        <v>1.3215859030837107E-2</v>
      </c>
      <c r="M1192" s="9">
        <v>-8.6580086580079207E-4</v>
      </c>
      <c r="N1192" s="9">
        <v>1.187054462354542E-2</v>
      </c>
      <c r="O1192" s="9">
        <v>1.3391165285654871E-2</v>
      </c>
      <c r="P1192" s="9">
        <v>1.6436676914577175E-2</v>
      </c>
      <c r="Q1192" s="9">
        <v>1.5769321966681238E-2</v>
      </c>
      <c r="R1192" s="20">
        <v>2.2295362835050403E-2</v>
      </c>
      <c r="S1192" s="10">
        <v>115</v>
      </c>
      <c r="T1192" s="10">
        <v>115.4</v>
      </c>
      <c r="U1192" s="41"/>
      <c r="V1192" s="98">
        <v>2.9292107404393697E-2</v>
      </c>
      <c r="W1192" s="98">
        <v>1.4369000555030986E-2</v>
      </c>
      <c r="X1192" s="98">
        <v>2.0668905625722545E-2</v>
      </c>
      <c r="Y1192" s="98">
        <v>2.8618225526441554E-2</v>
      </c>
      <c r="Z1192" s="98">
        <v>2.3431719113568228E-2</v>
      </c>
      <c r="AA1192" s="102">
        <v>126.5</v>
      </c>
      <c r="AB1192" s="41"/>
    </row>
    <row r="1193" spans="1:28" ht="12.75" customHeight="1" x14ac:dyDescent="0.2">
      <c r="A1193" s="6">
        <v>40909</v>
      </c>
      <c r="B1193" s="7">
        <v>2.4617996604414216E-2</v>
      </c>
      <c r="C1193" s="7">
        <v>5.7947019867550242E-3</v>
      </c>
      <c r="D1193" s="7">
        <v>2.2216630421232786E-2</v>
      </c>
      <c r="E1193" s="7">
        <v>1.9853967188194765E-2</v>
      </c>
      <c r="F1193" s="7">
        <v>2.1470303580717998E-2</v>
      </c>
      <c r="G1193" s="7">
        <v>1.8715967567811465E-2</v>
      </c>
      <c r="H1193" s="7">
        <v>2.9252167121508466E-2</v>
      </c>
      <c r="I1193" s="8">
        <v>120.7</v>
      </c>
      <c r="J1193" s="8">
        <v>121.5</v>
      </c>
      <c r="K1193" s="41"/>
      <c r="L1193" s="9">
        <v>1.5873015873015817E-2</v>
      </c>
      <c r="M1193" s="9">
        <v>3.4662045060658286E-3</v>
      </c>
      <c r="N1193" s="9">
        <v>1.4594075954234897E-2</v>
      </c>
      <c r="O1193" s="9">
        <v>1.3743404218608868E-2</v>
      </c>
      <c r="P1193" s="9">
        <v>1.671742352558514E-2</v>
      </c>
      <c r="Q1193" s="9">
        <v>1.5736935788877027E-2</v>
      </c>
      <c r="R1193" s="20">
        <v>2.2774634638148772E-2</v>
      </c>
      <c r="S1193" s="10">
        <v>115.2</v>
      </c>
      <c r="T1193" s="10">
        <v>115.8</v>
      </c>
      <c r="U1193" s="41"/>
      <c r="V1193" s="98">
        <v>2.9149797570850122E-2</v>
      </c>
      <c r="W1193" s="98">
        <v>1.8779883559548738E-2</v>
      </c>
      <c r="X1193" s="98">
        <v>2.0743038094795274E-2</v>
      </c>
      <c r="Y1193" s="98">
        <v>2.7713136067992528E-2</v>
      </c>
      <c r="Z1193" s="98">
        <v>2.3545452154820179E-2</v>
      </c>
      <c r="AA1193" s="102">
        <v>127.1</v>
      </c>
      <c r="AB1193" s="41"/>
    </row>
    <row r="1194" spans="1:28" ht="12.75" customHeight="1" x14ac:dyDescent="0.2">
      <c r="A1194" s="6">
        <v>40940</v>
      </c>
      <c r="B1194" s="7">
        <v>2.6248941574936513E-2</v>
      </c>
      <c r="C1194" s="7">
        <v>-8.2304526748966378E-4</v>
      </c>
      <c r="D1194" s="7">
        <v>2.1221899115638099E-2</v>
      </c>
      <c r="E1194" s="7">
        <v>1.9211241376823951E-2</v>
      </c>
      <c r="F1194" s="7">
        <v>2.126656341572386E-2</v>
      </c>
      <c r="G1194" s="7">
        <v>1.8926555147112722E-2</v>
      </c>
      <c r="H1194" s="7">
        <v>2.8710987804382082E-2</v>
      </c>
      <c r="I1194" s="8">
        <v>121.2</v>
      </c>
      <c r="J1194" s="8">
        <v>121.4</v>
      </c>
      <c r="K1194" s="41"/>
      <c r="L1194" s="9">
        <v>1.6710642040457246E-2</v>
      </c>
      <c r="M1194" s="9">
        <v>-8.6355785837644028E-4</v>
      </c>
      <c r="N1194" s="9">
        <v>1.4236785291606102E-2</v>
      </c>
      <c r="O1194" s="9">
        <v>1.3693859446300305E-2</v>
      </c>
      <c r="P1194" s="9">
        <v>1.644675712598942E-2</v>
      </c>
      <c r="Q1194" s="9">
        <v>1.5732558295736387E-2</v>
      </c>
      <c r="R1194" s="20">
        <v>2.1765742497007023E-2</v>
      </c>
      <c r="S1194" s="10">
        <v>115.6</v>
      </c>
      <c r="T1194" s="10">
        <v>115.7</v>
      </c>
      <c r="U1194" s="41"/>
      <c r="V1194" s="98">
        <v>1.9323671497584405E-2</v>
      </c>
      <c r="W1194" s="98">
        <v>1.3800441260309437E-2</v>
      </c>
      <c r="X1194" s="98">
        <v>1.9405970995551858E-2</v>
      </c>
      <c r="Y1194" s="98">
        <v>2.6778447498611468E-2</v>
      </c>
      <c r="Z1194" s="98">
        <v>2.3215678070714896E-2</v>
      </c>
      <c r="AA1194" s="102">
        <v>126.6</v>
      </c>
      <c r="AB1194" s="41"/>
    </row>
    <row r="1195" spans="1:28" ht="12.75" customHeight="1" x14ac:dyDescent="0.2">
      <c r="A1195" s="6">
        <v>40969</v>
      </c>
      <c r="B1195" s="7">
        <v>1.9262981574539317E-2</v>
      </c>
      <c r="C1195" s="7">
        <v>8.2372322899493255E-4</v>
      </c>
      <c r="D1195" s="7">
        <v>2.2025916972624904E-2</v>
      </c>
      <c r="E1195" s="7">
        <v>1.8392761654560053E-2</v>
      </c>
      <c r="F1195" s="7">
        <v>2.096164885028351E-2</v>
      </c>
      <c r="G1195" s="7">
        <v>1.8953147207049659E-2</v>
      </c>
      <c r="H1195" s="7">
        <v>2.6513981930217811E-2</v>
      </c>
      <c r="I1195" s="8">
        <v>121.7</v>
      </c>
      <c r="J1195" s="8">
        <v>121.5</v>
      </c>
      <c r="K1195" s="41"/>
      <c r="L1195" s="9">
        <v>1.4860139860139787E-2</v>
      </c>
      <c r="M1195" s="9">
        <v>1.7286084701815252E-3</v>
      </c>
      <c r="N1195" s="9">
        <v>1.4781918396945315E-2</v>
      </c>
      <c r="O1195" s="9">
        <v>1.3632428745049996E-2</v>
      </c>
      <c r="P1195" s="9">
        <v>1.6369225665373799E-2</v>
      </c>
      <c r="Q1195" s="9">
        <v>1.5771974854995152E-2</v>
      </c>
      <c r="R1195" s="20">
        <v>2.2553533908534096E-2</v>
      </c>
      <c r="S1195" s="10">
        <v>116.1</v>
      </c>
      <c r="T1195" s="10">
        <v>115.9</v>
      </c>
      <c r="U1195" s="41"/>
      <c r="V1195" s="98">
        <v>1.6867469879517927E-2</v>
      </c>
      <c r="W1195" s="98">
        <v>1.5474763775920053E-2</v>
      </c>
      <c r="X1195" s="98">
        <v>1.6941908398174332E-2</v>
      </c>
      <c r="Y1195" s="98">
        <v>2.646207737017825E-2</v>
      </c>
      <c r="Z1195" s="98">
        <v>2.2960543350956097E-2</v>
      </c>
      <c r="AA1195" s="102">
        <v>126.6</v>
      </c>
      <c r="AB1195" s="41"/>
    </row>
    <row r="1196" spans="1:28" ht="12.75" customHeight="1" x14ac:dyDescent="0.2">
      <c r="A1196" s="6">
        <v>41000</v>
      </c>
      <c r="B1196" s="7">
        <v>2.0033388981636202E-2</v>
      </c>
      <c r="C1196" s="7">
        <v>3.2921810699588772E-3</v>
      </c>
      <c r="D1196" s="7">
        <v>2.3723078366484351E-2</v>
      </c>
      <c r="E1196" s="7">
        <v>1.8313267682682488E-2</v>
      </c>
      <c r="F1196" s="7">
        <v>2.0762748266928144E-2</v>
      </c>
      <c r="G1196" s="7">
        <v>1.9101139975673309E-2</v>
      </c>
      <c r="H1196" s="7">
        <v>2.3027398112989372E-2</v>
      </c>
      <c r="I1196" s="8">
        <v>122.2</v>
      </c>
      <c r="J1196" s="8">
        <v>121.9</v>
      </c>
      <c r="K1196" s="41"/>
      <c r="L1196" s="9">
        <v>1.9230769230769162E-2</v>
      </c>
      <c r="M1196" s="9">
        <v>4.3140638481449223E-3</v>
      </c>
      <c r="N1196" s="9">
        <v>1.593187766559967E-2</v>
      </c>
      <c r="O1196" s="9">
        <v>1.4130399443802233E-2</v>
      </c>
      <c r="P1196" s="9">
        <v>1.6292423309471449E-2</v>
      </c>
      <c r="Q1196" s="9">
        <v>1.5990256478363829E-2</v>
      </c>
      <c r="R1196" s="20">
        <v>2.313513417039248E-2</v>
      </c>
      <c r="S1196" s="10">
        <v>116.6</v>
      </c>
      <c r="T1196" s="10">
        <v>116.4</v>
      </c>
      <c r="U1196" s="41"/>
      <c r="V1196" s="98">
        <v>7.9365079365079083E-3</v>
      </c>
      <c r="W1196" s="98">
        <v>1.7948354504911057E-2</v>
      </c>
      <c r="X1196" s="98">
        <v>1.5671277031294562E-2</v>
      </c>
      <c r="Y1196" s="98">
        <v>2.5219487314569689E-2</v>
      </c>
      <c r="Z1196" s="98">
        <v>2.3185575020712834E-2</v>
      </c>
      <c r="AA1196" s="102">
        <v>127</v>
      </c>
      <c r="AB1196" s="41"/>
    </row>
    <row r="1197" spans="1:28" ht="12.75" customHeight="1" x14ac:dyDescent="0.2">
      <c r="A1197" s="6">
        <v>41030</v>
      </c>
      <c r="B1197" s="7">
        <v>1.2437810945273631E-2</v>
      </c>
      <c r="C1197" s="7">
        <v>-3.2813781788351148E-3</v>
      </c>
      <c r="D1197" s="7">
        <v>2.1058790679847617E-2</v>
      </c>
      <c r="E1197" s="7">
        <v>1.7236676460114397E-2</v>
      </c>
      <c r="F1197" s="7">
        <v>2.0474250198512012E-2</v>
      </c>
      <c r="G1197" s="7">
        <v>1.8998588116197368E-2</v>
      </c>
      <c r="H1197" s="7">
        <v>1.7042537749375919E-2</v>
      </c>
      <c r="I1197" s="8">
        <v>122.1</v>
      </c>
      <c r="J1197" s="8">
        <v>121.5</v>
      </c>
      <c r="K1197" s="41"/>
      <c r="L1197" s="9">
        <v>1.4782608695652177E-2</v>
      </c>
      <c r="M1197" s="9">
        <v>-8.5910652920972996E-4</v>
      </c>
      <c r="N1197" s="9">
        <v>1.4703661825071324E-2</v>
      </c>
      <c r="O1197" s="9">
        <v>1.3745341794161314E-2</v>
      </c>
      <c r="P1197" s="9">
        <v>1.5970626151553979E-2</v>
      </c>
      <c r="Q1197" s="9">
        <v>1.6033806075163914E-2</v>
      </c>
      <c r="R1197" s="20">
        <v>2.2571191890760511E-2</v>
      </c>
      <c r="S1197" s="10">
        <v>116.7</v>
      </c>
      <c r="T1197" s="10">
        <v>116.3</v>
      </c>
      <c r="U1197" s="41"/>
      <c r="V1197" s="98">
        <v>3.965107057890549E-3</v>
      </c>
      <c r="W1197" s="98">
        <v>1.4078728521407458E-2</v>
      </c>
      <c r="X1197" s="98">
        <v>1.4513155527596355E-2</v>
      </c>
      <c r="Y1197" s="98">
        <v>2.4482943147172698E-2</v>
      </c>
      <c r="Z1197" s="98">
        <v>2.2960543350956097E-2</v>
      </c>
      <c r="AA1197" s="102">
        <v>126.6</v>
      </c>
      <c r="AB1197" s="41"/>
    </row>
    <row r="1198" spans="1:28" ht="12.75" customHeight="1" x14ac:dyDescent="0.2">
      <c r="A1198" s="6">
        <v>41061</v>
      </c>
      <c r="B1198" s="7">
        <v>1.5025041736226985E-2</v>
      </c>
      <c r="C1198" s="7">
        <v>-2.4691358024691024E-3</v>
      </c>
      <c r="D1198" s="7">
        <v>1.8480575268380761E-2</v>
      </c>
      <c r="E1198" s="7">
        <v>1.676525648648286E-2</v>
      </c>
      <c r="F1198" s="7">
        <v>1.9851193968990488E-2</v>
      </c>
      <c r="G1198" s="7">
        <v>1.8668119182743359E-2</v>
      </c>
      <c r="H1198" s="7">
        <v>1.6639937622385137E-2</v>
      </c>
      <c r="I1198" s="8">
        <v>121.6</v>
      </c>
      <c r="J1198" s="8">
        <v>121.2</v>
      </c>
      <c r="K1198" s="41"/>
      <c r="L1198" s="9">
        <v>1.6622922134733153E-2</v>
      </c>
      <c r="M1198" s="9">
        <v>-8.5984522785897965E-4</v>
      </c>
      <c r="N1198" s="9">
        <v>1.3252424630378901E-2</v>
      </c>
      <c r="O1198" s="9">
        <v>1.2875172835972837E-2</v>
      </c>
      <c r="P1198" s="9">
        <v>1.5127546162593042E-2</v>
      </c>
      <c r="Q1198" s="9">
        <v>1.5815702530469933E-2</v>
      </c>
      <c r="R1198" s="20">
        <v>2.2179633689209499E-2</v>
      </c>
      <c r="S1198" s="10">
        <v>116.2</v>
      </c>
      <c r="T1198" s="10">
        <v>116.2</v>
      </c>
      <c r="U1198" s="41"/>
      <c r="V1198" s="98">
        <v>1.276935355147657E-2</v>
      </c>
      <c r="W1198" s="98">
        <v>1.3212635544324058E-2</v>
      </c>
      <c r="X1198" s="98">
        <v>1.3278986489860367E-2</v>
      </c>
      <c r="Y1198" s="98">
        <v>2.4211418726341805E-2</v>
      </c>
      <c r="Z1198" s="98">
        <v>2.3018028022693038E-2</v>
      </c>
      <c r="AA1198" s="102">
        <v>126.9</v>
      </c>
      <c r="AB1198" s="41"/>
    </row>
    <row r="1199" spans="1:28" ht="12.75" customHeight="1" x14ac:dyDescent="0.2">
      <c r="A1199" s="6">
        <v>41091</v>
      </c>
      <c r="B1199" s="7">
        <v>1.2499999999999956E-2</v>
      </c>
      <c r="C1199" s="7">
        <v>0</v>
      </c>
      <c r="D1199" s="7">
        <v>1.938354765350514E-2</v>
      </c>
      <c r="E1199" s="7">
        <v>1.6416370100721389E-2</v>
      </c>
      <c r="F1199" s="7">
        <v>1.915683544214497E-2</v>
      </c>
      <c r="G1199" s="7">
        <v>1.8505103096926989E-2</v>
      </c>
      <c r="H1199" s="7">
        <v>1.4084507042253502E-2</v>
      </c>
      <c r="I1199" s="8">
        <v>121.5</v>
      </c>
      <c r="J1199" s="8">
        <v>121.2</v>
      </c>
      <c r="K1199" s="41"/>
      <c r="L1199" s="9">
        <v>1.3123359580052396E-2</v>
      </c>
      <c r="M1199" s="9">
        <v>-1.7211703958691649E-3</v>
      </c>
      <c r="N1199" s="9">
        <v>1.2693208238967912E-2</v>
      </c>
      <c r="O1199" s="9">
        <v>1.1991259995577597E-2</v>
      </c>
      <c r="P1199" s="9">
        <v>1.4170696502321611E-2</v>
      </c>
      <c r="Q1199" s="9">
        <v>1.5461467103124571E-2</v>
      </c>
      <c r="R1199" s="20">
        <v>2.1002469311257599E-2</v>
      </c>
      <c r="S1199" s="10">
        <v>115.8</v>
      </c>
      <c r="T1199" s="10">
        <v>116</v>
      </c>
      <c r="U1199" s="41"/>
      <c r="V1199" s="98">
        <v>8.7509944311852106E-3</v>
      </c>
      <c r="W1199" s="98">
        <v>1.4334020538431691E-2</v>
      </c>
      <c r="X1199" s="98">
        <v>1.2608336339458459E-2</v>
      </c>
      <c r="Y1199" s="98">
        <v>2.4130679971760882E-2</v>
      </c>
      <c r="Z1199" s="98">
        <v>2.2787459923851117E-2</v>
      </c>
      <c r="AA1199" s="102">
        <v>126.8</v>
      </c>
      <c r="AB1199" s="41"/>
    </row>
    <row r="1200" spans="1:28" ht="12.75" customHeight="1" x14ac:dyDescent="0.2">
      <c r="A1200" s="6">
        <v>41122</v>
      </c>
      <c r="B1200" s="7">
        <v>1.2468827930174564E-2</v>
      </c>
      <c r="C1200" s="7">
        <v>4.1254125412542031E-3</v>
      </c>
      <c r="D1200" s="7">
        <v>2.0221856869840682E-2</v>
      </c>
      <c r="E1200" s="7">
        <v>1.7463463762846354E-2</v>
      </c>
      <c r="F1200" s="7">
        <v>1.9003351039015293E-2</v>
      </c>
      <c r="G1200" s="7">
        <v>1.8630697229489623E-2</v>
      </c>
      <c r="H1200" s="7">
        <v>1.692378997550148E-2</v>
      </c>
      <c r="I1200" s="8">
        <v>121.8</v>
      </c>
      <c r="J1200" s="8">
        <v>121.7</v>
      </c>
      <c r="K1200" s="41"/>
      <c r="L1200" s="9">
        <v>1.1333914559720881E-2</v>
      </c>
      <c r="M1200" s="9">
        <v>8.6206896551721535E-4</v>
      </c>
      <c r="N1200" s="9">
        <v>1.3275885702535017E-2</v>
      </c>
      <c r="O1200" s="9">
        <v>1.2155105635194063E-2</v>
      </c>
      <c r="P1200" s="9">
        <v>1.4043725845317212E-2</v>
      </c>
      <c r="Q1200" s="9">
        <v>1.5489524960438539E-2</v>
      </c>
      <c r="R1200" s="20">
        <v>1.9134561746814605E-2</v>
      </c>
      <c r="S1200" s="10">
        <v>116</v>
      </c>
      <c r="T1200" s="10">
        <v>116.1</v>
      </c>
      <c r="U1200" s="41"/>
      <c r="V1200" s="98">
        <v>1.0292953285827355E-2</v>
      </c>
      <c r="W1200" s="98">
        <v>1.5072232912329175E-2</v>
      </c>
      <c r="X1200" s="98">
        <v>1.3542690990137496E-2</v>
      </c>
      <c r="Y1200" s="98">
        <v>2.4570057461535288E-2</v>
      </c>
      <c r="Z1200" s="98">
        <v>2.310914283734089E-2</v>
      </c>
      <c r="AA1200" s="102">
        <v>127.6</v>
      </c>
      <c r="AB1200" s="41"/>
    </row>
    <row r="1201" spans="1:28" ht="12.75" customHeight="1" x14ac:dyDescent="0.2">
      <c r="A1201" s="6">
        <v>41153</v>
      </c>
      <c r="B1201" s="7">
        <v>1.1608623548922115E-2</v>
      </c>
      <c r="C1201" s="7">
        <v>1.6433853738702098E-3</v>
      </c>
      <c r="D1201" s="7">
        <v>2.0779965217956109E-2</v>
      </c>
      <c r="E1201" s="7">
        <v>1.7433302566674413E-2</v>
      </c>
      <c r="F1201" s="7">
        <v>1.9170551560363513E-2</v>
      </c>
      <c r="G1201" s="7">
        <v>1.8714263489399308E-2</v>
      </c>
      <c r="H1201" s="7">
        <v>1.9912820806649911E-2</v>
      </c>
      <c r="I1201" s="8">
        <v>122</v>
      </c>
      <c r="J1201" s="8">
        <v>121.9</v>
      </c>
      <c r="K1201" s="41"/>
      <c r="L1201" s="9">
        <v>7.7922077922079058E-3</v>
      </c>
      <c r="M1201" s="9">
        <v>8.6132644272196579E-4</v>
      </c>
      <c r="N1201" s="9">
        <v>1.3531052036854563E-2</v>
      </c>
      <c r="O1201" s="9">
        <v>1.1927202109284218E-2</v>
      </c>
      <c r="P1201" s="9">
        <v>1.4292374973430499E-2</v>
      </c>
      <c r="Q1201" s="9">
        <v>1.5664323226263877E-2</v>
      </c>
      <c r="R1201" s="20">
        <v>1.9846302736765908E-2</v>
      </c>
      <c r="S1201" s="10">
        <v>116.4</v>
      </c>
      <c r="T1201" s="10">
        <v>116.2</v>
      </c>
      <c r="U1201" s="41"/>
      <c r="V1201" s="98">
        <v>1.4285714285714235E-2</v>
      </c>
      <c r="W1201" s="98">
        <v>1.6993534600199034E-2</v>
      </c>
      <c r="X1201" s="98">
        <v>1.3690334204485843E-2</v>
      </c>
      <c r="Y1201" s="98">
        <v>2.3409136638506078E-2</v>
      </c>
      <c r="Z1201" s="98">
        <v>2.3189264169535262E-2</v>
      </c>
      <c r="AA1201" s="102">
        <v>127.8</v>
      </c>
      <c r="AB1201" s="41"/>
    </row>
    <row r="1202" spans="1:28" ht="12.75" customHeight="1" x14ac:dyDescent="0.2">
      <c r="A1202" s="6">
        <v>41183</v>
      </c>
      <c r="B1202" s="7">
        <v>1.1589403973510048E-2</v>
      </c>
      <c r="C1202" s="7">
        <v>2.4610336341264194E-3</v>
      </c>
      <c r="D1202" s="7">
        <v>2.1634450720079634E-2</v>
      </c>
      <c r="E1202" s="7">
        <v>1.8313267682682488E-2</v>
      </c>
      <c r="F1202" s="7">
        <v>1.9034926566580124E-2</v>
      </c>
      <c r="G1202" s="7">
        <v>1.8737238721854954E-2</v>
      </c>
      <c r="H1202" s="7">
        <v>2.1623435988711304E-2</v>
      </c>
      <c r="I1202" s="8">
        <v>122.2</v>
      </c>
      <c r="J1202" s="8">
        <v>122.2</v>
      </c>
      <c r="K1202" s="41"/>
      <c r="L1202" s="9">
        <v>9.5155709342560346E-3</v>
      </c>
      <c r="M1202" s="9">
        <v>8.6058519793463795E-4</v>
      </c>
      <c r="N1202" s="9">
        <v>1.3796866291283738E-2</v>
      </c>
      <c r="O1202" s="9">
        <v>1.2632963098824224E-2</v>
      </c>
      <c r="P1202" s="9">
        <v>1.4352804660034968E-2</v>
      </c>
      <c r="Q1202" s="9">
        <v>1.5676109192955368E-2</v>
      </c>
      <c r="R1202" s="20">
        <v>1.9991796880168389E-2</v>
      </c>
      <c r="S1202" s="10">
        <v>116.7</v>
      </c>
      <c r="T1202" s="10">
        <v>116.3</v>
      </c>
      <c r="U1202" s="41"/>
      <c r="V1202" s="98">
        <v>6.2893081761006275E-3</v>
      </c>
      <c r="W1202" s="98">
        <v>1.724476819110099E-2</v>
      </c>
      <c r="X1202" s="98">
        <v>1.5371703166208839E-2</v>
      </c>
      <c r="Y1202" s="98">
        <v>2.2465376281504357E-2</v>
      </c>
      <c r="Z1202" s="98">
        <v>2.3332628769793251E-2</v>
      </c>
      <c r="AA1202" s="102">
        <v>128</v>
      </c>
      <c r="AB1202" s="41"/>
    </row>
    <row r="1203" spans="1:28" ht="12.75" customHeight="1" x14ac:dyDescent="0.2">
      <c r="A1203" s="6">
        <v>41214</v>
      </c>
      <c r="B1203" s="7">
        <v>8.2712985938793171E-3</v>
      </c>
      <c r="C1203" s="7">
        <v>-8.1833060556468773E-4</v>
      </c>
      <c r="D1203" s="7">
        <v>1.9022426909537593E-2</v>
      </c>
      <c r="E1203" s="7">
        <v>1.7266455509066692E-2</v>
      </c>
      <c r="F1203" s="7">
        <v>1.848295770004138E-2</v>
      </c>
      <c r="G1203" s="7">
        <v>1.8370979557933209E-2</v>
      </c>
      <c r="H1203" s="7">
        <v>1.7641338460858469E-2</v>
      </c>
      <c r="I1203" s="8">
        <v>121.9</v>
      </c>
      <c r="J1203" s="8">
        <v>122.1</v>
      </c>
      <c r="K1203" s="41"/>
      <c r="L1203" s="9">
        <v>8.643042350907626E-3</v>
      </c>
      <c r="M1203" s="9">
        <v>1.7196904557179593E-3</v>
      </c>
      <c r="N1203" s="9">
        <v>1.3194133172818923E-2</v>
      </c>
      <c r="O1203" s="9">
        <v>1.2632963098824224E-2</v>
      </c>
      <c r="P1203" s="9">
        <v>1.4152557274618394E-2</v>
      </c>
      <c r="Q1203" s="9">
        <v>1.5439105821527521E-2</v>
      </c>
      <c r="R1203" s="20">
        <v>1.9412939314728428E-2</v>
      </c>
      <c r="S1203" s="10">
        <v>116.7</v>
      </c>
      <c r="T1203" s="10">
        <v>116.5</v>
      </c>
      <c r="U1203" s="41"/>
      <c r="V1203" s="98">
        <v>5.5292259083727924E-3</v>
      </c>
      <c r="W1203" s="98">
        <v>1.2618780663919305E-2</v>
      </c>
      <c r="X1203" s="98">
        <v>1.3405666726454601E-2</v>
      </c>
      <c r="Y1203" s="98">
        <v>2.1407677383961543E-2</v>
      </c>
      <c r="Z1203" s="98">
        <v>2.2736177721671691E-2</v>
      </c>
      <c r="AA1203" s="102">
        <v>127.3</v>
      </c>
      <c r="AB1203" s="41"/>
    </row>
    <row r="1204" spans="1:28" ht="12.75" customHeight="1" x14ac:dyDescent="0.2">
      <c r="A1204" s="6">
        <v>41244</v>
      </c>
      <c r="B1204" s="7">
        <v>8.3194675540765317E-3</v>
      </c>
      <c r="C1204" s="7">
        <v>-8.1900081900077026E-4</v>
      </c>
      <c r="D1204" s="7">
        <v>1.824802701036532E-2</v>
      </c>
      <c r="E1204" s="7">
        <v>1.5913939617804074E-2</v>
      </c>
      <c r="F1204" s="7">
        <v>1.8298599395906168E-2</v>
      </c>
      <c r="G1204" s="7">
        <v>1.807778374051261E-2</v>
      </c>
      <c r="H1204" s="7">
        <v>1.7410223687475579E-2</v>
      </c>
      <c r="I1204" s="8">
        <v>121.2</v>
      </c>
      <c r="J1204" s="8">
        <v>122</v>
      </c>
      <c r="K1204" s="41"/>
      <c r="L1204" s="9">
        <v>8.6956521739129933E-3</v>
      </c>
      <c r="M1204" s="9">
        <v>0</v>
      </c>
      <c r="N1204" s="9">
        <v>1.2670764098061449E-2</v>
      </c>
      <c r="O1204" s="9">
        <v>1.1784759723484139E-2</v>
      </c>
      <c r="P1204" s="9">
        <v>1.3442690579665628E-2</v>
      </c>
      <c r="Q1204" s="9">
        <v>1.5192814249563869E-2</v>
      </c>
      <c r="R1204" s="20">
        <v>1.8933580312251896E-2</v>
      </c>
      <c r="S1204" s="10">
        <v>116</v>
      </c>
      <c r="T1204" s="10">
        <v>116.5</v>
      </c>
      <c r="U1204" s="41"/>
      <c r="V1204" s="98">
        <v>0</v>
      </c>
      <c r="W1204" s="98">
        <v>1.2423630573866307E-2</v>
      </c>
      <c r="X1204" s="98">
        <v>1.2468998631425254E-2</v>
      </c>
      <c r="Y1204" s="98">
        <v>2.0467130159505409E-2</v>
      </c>
      <c r="Z1204" s="98">
        <v>2.2539928116151797E-2</v>
      </c>
      <c r="AA1204" s="102">
        <v>126.5</v>
      </c>
      <c r="AB1204" s="41"/>
    </row>
    <row r="1205" spans="1:28" ht="12.75" customHeight="1" x14ac:dyDescent="0.2">
      <c r="A1205" s="6">
        <v>41275</v>
      </c>
      <c r="B1205" s="7">
        <v>4.9710024855011969E-3</v>
      </c>
      <c r="C1205" s="7">
        <v>8.1967213114753079E-4</v>
      </c>
      <c r="D1205" s="7">
        <v>1.7642319272161533E-2</v>
      </c>
      <c r="E1205" s="7">
        <v>1.6444802458079888E-2</v>
      </c>
      <c r="F1205" s="7">
        <v>1.7480425454058368E-2</v>
      </c>
      <c r="G1205" s="7">
        <v>1.7939797102079158E-2</v>
      </c>
      <c r="H1205" s="7">
        <v>1.5948646681225531E-2</v>
      </c>
      <c r="I1205" s="8">
        <v>121.3</v>
      </c>
      <c r="J1205" s="8">
        <v>122.1</v>
      </c>
      <c r="K1205" s="41"/>
      <c r="L1205" s="9">
        <v>6.0763888888888395E-3</v>
      </c>
      <c r="M1205" s="9">
        <v>0</v>
      </c>
      <c r="N1205" s="9">
        <v>1.2681976237253645E-2</v>
      </c>
      <c r="O1205" s="9">
        <v>1.2351632666677714E-2</v>
      </c>
      <c r="P1205" s="9">
        <v>1.3355290920076479E-2</v>
      </c>
      <c r="Q1205" s="9">
        <v>1.4971889407899175E-2</v>
      </c>
      <c r="R1205" s="20">
        <v>1.9253026575777765E-2</v>
      </c>
      <c r="S1205" s="10">
        <v>115.9</v>
      </c>
      <c r="T1205" s="10">
        <v>116.5</v>
      </c>
      <c r="U1205" s="41"/>
      <c r="V1205" s="98">
        <v>-4.7206923682139301E-3</v>
      </c>
      <c r="W1205" s="98">
        <v>1.1318665296933261E-2</v>
      </c>
      <c r="X1205" s="98">
        <v>1.2639390596416611E-2</v>
      </c>
      <c r="Y1205" s="98">
        <v>2.0269766762328834E-2</v>
      </c>
      <c r="Z1205" s="98">
        <v>2.2350936139501565E-2</v>
      </c>
      <c r="AA1205" s="102">
        <v>126.5</v>
      </c>
      <c r="AB1205" s="41"/>
    </row>
    <row r="1206" spans="1:28" ht="12.75" customHeight="1" x14ac:dyDescent="0.2">
      <c r="A1206" s="6">
        <v>41306</v>
      </c>
      <c r="B1206" s="7">
        <v>1.2376237623762387E-2</v>
      </c>
      <c r="C1206" s="7">
        <v>6.5520065520066062E-3</v>
      </c>
      <c r="D1206" s="7">
        <v>2.0067496853765965E-2</v>
      </c>
      <c r="E1206" s="7">
        <v>1.8052890135979327E-2</v>
      </c>
      <c r="F1206" s="7">
        <v>1.7853196398725846E-2</v>
      </c>
      <c r="G1206" s="7">
        <v>1.8344627634745647E-2</v>
      </c>
      <c r="H1206" s="7">
        <v>1.9779235097490577E-2</v>
      </c>
      <c r="I1206" s="8">
        <v>122.7</v>
      </c>
      <c r="J1206" s="8">
        <v>122.9</v>
      </c>
      <c r="K1206" s="41"/>
      <c r="L1206" s="9">
        <v>1.1245674740484546E-2</v>
      </c>
      <c r="M1206" s="9">
        <v>4.2918454935623185E-3</v>
      </c>
      <c r="N1206" s="9">
        <v>1.3170959936700033E-2</v>
      </c>
      <c r="O1206" s="9">
        <v>1.334992066973939E-2</v>
      </c>
      <c r="P1206" s="9">
        <v>1.362864910538053E-2</v>
      </c>
      <c r="Q1206" s="9">
        <v>1.5231392718396908E-2</v>
      </c>
      <c r="R1206" s="20">
        <v>2.0042569065016558E-2</v>
      </c>
      <c r="S1206" s="10">
        <v>116.9</v>
      </c>
      <c r="T1206" s="10">
        <v>117</v>
      </c>
      <c r="U1206" s="41"/>
      <c r="V1206" s="98">
        <v>8.6887835703002292E-3</v>
      </c>
      <c r="W1206" s="98">
        <v>1.3402827100317261E-2</v>
      </c>
      <c r="X1206" s="98">
        <v>1.421209907919363E-2</v>
      </c>
      <c r="Y1206" s="98">
        <v>2.0937965973764294E-2</v>
      </c>
      <c r="Z1206" s="98">
        <v>2.2770809772669542E-2</v>
      </c>
      <c r="AA1206" s="102">
        <v>127.7</v>
      </c>
      <c r="AB1206" s="41"/>
    </row>
    <row r="1207" spans="1:28" ht="12.75" customHeight="1" x14ac:dyDescent="0.2">
      <c r="A1207" s="6">
        <v>41334</v>
      </c>
      <c r="B1207" s="7">
        <v>9.8603122432210366E-3</v>
      </c>
      <c r="C1207" s="7">
        <v>-8.1366965012208414E-4</v>
      </c>
      <c r="D1207" s="7">
        <v>2.0621429896033883E-2</v>
      </c>
      <c r="E1207" s="7">
        <v>1.7659985797144673E-2</v>
      </c>
      <c r="F1207" s="7">
        <v>1.7722372690174071E-2</v>
      </c>
      <c r="G1207" s="7">
        <v>1.8487291696760888E-2</v>
      </c>
      <c r="H1207" s="7">
        <v>1.4738962125967703E-2</v>
      </c>
      <c r="I1207" s="8">
        <v>122.9</v>
      </c>
      <c r="J1207" s="8">
        <v>122.8</v>
      </c>
      <c r="K1207" s="41"/>
      <c r="L1207" s="9">
        <v>9.4745908699398473E-3</v>
      </c>
      <c r="M1207" s="9">
        <v>0</v>
      </c>
      <c r="N1207" s="9">
        <v>1.4940695141712146E-2</v>
      </c>
      <c r="O1207" s="9">
        <v>1.3499203000009619E-2</v>
      </c>
      <c r="P1207" s="9">
        <v>1.3690083033893741E-2</v>
      </c>
      <c r="Q1207" s="9">
        <v>1.5302779727897953E-2</v>
      </c>
      <c r="R1207" s="20">
        <v>1.8873368745491392E-2</v>
      </c>
      <c r="S1207" s="10">
        <v>117.2</v>
      </c>
      <c r="T1207" s="10">
        <v>117</v>
      </c>
      <c r="U1207" s="41"/>
      <c r="V1207" s="98">
        <v>1.1848341232227444E-2</v>
      </c>
      <c r="W1207" s="98">
        <v>1.6118804546325194E-2</v>
      </c>
      <c r="X1207" s="98">
        <v>1.3487653348969175E-2</v>
      </c>
      <c r="Y1207" s="98">
        <v>2.0181313007937129E-2</v>
      </c>
      <c r="Z1207" s="98">
        <v>2.3563178016150932E-2</v>
      </c>
      <c r="AA1207" s="102">
        <v>128.1</v>
      </c>
      <c r="AB1207" s="41"/>
    </row>
    <row r="1208" spans="1:28" ht="12.75" customHeight="1" x14ac:dyDescent="0.2">
      <c r="A1208" s="6">
        <v>41365</v>
      </c>
      <c r="B1208" s="7">
        <v>4.0916530278232166E-3</v>
      </c>
      <c r="C1208" s="7">
        <v>-4.0716612377850181E-3</v>
      </c>
      <c r="D1208" s="7">
        <v>1.8893655199101467E-2</v>
      </c>
      <c r="E1208" s="7">
        <v>1.5710028051300062E-2</v>
      </c>
      <c r="F1208" s="7">
        <v>1.8250098123422598E-2</v>
      </c>
      <c r="G1208" s="7">
        <v>1.8404356350784967E-2</v>
      </c>
      <c r="H1208" s="7">
        <v>1.0630853814894481E-2</v>
      </c>
      <c r="I1208" s="8">
        <v>122.7</v>
      </c>
      <c r="J1208" s="8">
        <v>122.3</v>
      </c>
      <c r="K1208" s="41"/>
      <c r="L1208" s="9">
        <v>5.145797598627766E-3</v>
      </c>
      <c r="M1208" s="9">
        <v>0</v>
      </c>
      <c r="N1208" s="9">
        <v>1.3736373992617512E-2</v>
      </c>
      <c r="O1208" s="9">
        <v>1.2945277070700145E-2</v>
      </c>
      <c r="P1208" s="9">
        <v>1.3690083033893741E-2</v>
      </c>
      <c r="Q1208" s="9">
        <v>1.5302779727897953E-2</v>
      </c>
      <c r="R1208" s="20">
        <v>1.7151977950571995E-2</v>
      </c>
      <c r="S1208" s="10">
        <v>117.2</v>
      </c>
      <c r="T1208" s="10">
        <v>117</v>
      </c>
      <c r="U1208" s="41"/>
      <c r="V1208" s="98">
        <v>1.3385826771653564E-2</v>
      </c>
      <c r="W1208" s="98">
        <v>1.7147720047770987E-2</v>
      </c>
      <c r="X1208" s="98">
        <v>1.191387119683518E-2</v>
      </c>
      <c r="Y1208" s="98">
        <v>2.0658145516124549E-2</v>
      </c>
      <c r="Z1208" s="98">
        <v>2.3548342412535561E-2</v>
      </c>
      <c r="AA1208" s="102">
        <v>128.69999999999999</v>
      </c>
      <c r="AB1208" s="41"/>
    </row>
    <row r="1209" spans="1:28" ht="12.75" customHeight="1" x14ac:dyDescent="0.2">
      <c r="A1209" s="6">
        <v>41395</v>
      </c>
      <c r="B1209" s="7">
        <v>7.3710073710073765E-3</v>
      </c>
      <c r="C1209" s="7">
        <v>0</v>
      </c>
      <c r="D1209" s="7">
        <v>1.8845814251307935E-2</v>
      </c>
      <c r="E1209" s="7">
        <v>1.4247857007573694E-2</v>
      </c>
      <c r="F1209" s="7">
        <v>1.8399376147024249E-2</v>
      </c>
      <c r="G1209" s="7">
        <v>1.8409312768623121E-2</v>
      </c>
      <c r="H1209" s="7">
        <v>1.3619650588516885E-2</v>
      </c>
      <c r="I1209" s="8">
        <v>123</v>
      </c>
      <c r="J1209" s="8">
        <v>122.3</v>
      </c>
      <c r="K1209" s="41"/>
      <c r="L1209" s="9">
        <v>5.1413881748072487E-3</v>
      </c>
      <c r="M1209" s="9">
        <v>0</v>
      </c>
      <c r="N1209" s="9">
        <v>1.3124856836012277E-2</v>
      </c>
      <c r="O1209" s="9">
        <v>1.2382198308444226E-2</v>
      </c>
      <c r="P1209" s="9">
        <v>1.3578558211391423E-2</v>
      </c>
      <c r="Q1209" s="9">
        <v>1.5404803321779292E-2</v>
      </c>
      <c r="R1209" s="20">
        <v>1.6811700246513572E-2</v>
      </c>
      <c r="S1209" s="10">
        <v>117.3</v>
      </c>
      <c r="T1209" s="10">
        <v>117</v>
      </c>
      <c r="U1209" s="41"/>
      <c r="V1209" s="98">
        <v>2.2906793048973251E-2</v>
      </c>
      <c r="W1209" s="98">
        <v>1.8142114248223429E-2</v>
      </c>
      <c r="X1209" s="98">
        <v>1.1671958746341637E-2</v>
      </c>
      <c r="Y1209" s="98">
        <v>2.197484214498302E-2</v>
      </c>
      <c r="Z1209" s="98">
        <v>2.3738974413370251E-2</v>
      </c>
      <c r="AA1209" s="102">
        <v>129.5</v>
      </c>
      <c r="AB1209" s="41"/>
    </row>
    <row r="1210" spans="1:28" ht="12.75" customHeight="1" x14ac:dyDescent="0.2">
      <c r="A1210" s="6">
        <v>41426</v>
      </c>
      <c r="B1210" s="7">
        <v>1.1513157894736947E-2</v>
      </c>
      <c r="C1210" s="7">
        <v>2.4529844644316512E-3</v>
      </c>
      <c r="D1210" s="7">
        <v>1.9137998326474337E-2</v>
      </c>
      <c r="E1210" s="7">
        <v>1.2837705070248395E-2</v>
      </c>
      <c r="F1210" s="7">
        <v>1.8399376147024249E-2</v>
      </c>
      <c r="G1210" s="7">
        <v>1.8409312768623121E-2</v>
      </c>
      <c r="H1210" s="7">
        <v>1.7544165453768912E-2</v>
      </c>
      <c r="I1210" s="8">
        <v>123</v>
      </c>
      <c r="J1210" s="8">
        <v>122.6</v>
      </c>
      <c r="K1210" s="41"/>
      <c r="L1210" s="9">
        <v>8.6058519793459354E-3</v>
      </c>
      <c r="M1210" s="9">
        <v>8.5470085470085166E-4</v>
      </c>
      <c r="N1210" s="9">
        <v>1.3136352322994593E-2</v>
      </c>
      <c r="O1210" s="9">
        <v>1.2209525230290508E-2</v>
      </c>
      <c r="P1210" s="9">
        <v>1.3690083033893741E-2</v>
      </c>
      <c r="Q1210" s="9">
        <v>1.5361503397909093E-2</v>
      </c>
      <c r="R1210" s="20">
        <v>1.6360781106582234E-2</v>
      </c>
      <c r="S1210" s="10">
        <v>117.2</v>
      </c>
      <c r="T1210" s="10">
        <v>117.1</v>
      </c>
      <c r="U1210" s="41"/>
      <c r="V1210" s="98">
        <v>2.2852639873916614E-2</v>
      </c>
      <c r="W1210" s="98">
        <v>1.892771804313842E-2</v>
      </c>
      <c r="X1210" s="98">
        <v>9.1845693977161691E-3</v>
      </c>
      <c r="Y1210" s="98">
        <v>2.1722132329746735E-2</v>
      </c>
      <c r="Z1210" s="98">
        <v>2.3668188445787219E-2</v>
      </c>
      <c r="AA1210" s="102">
        <v>129.80000000000001</v>
      </c>
      <c r="AB1210" s="41"/>
    </row>
    <row r="1211" spans="1:28" ht="12.75" customHeight="1" x14ac:dyDescent="0.2">
      <c r="A1211" s="6">
        <v>41456</v>
      </c>
      <c r="B1211" s="7">
        <v>1.3168724279835287E-2</v>
      </c>
      <c r="C1211" s="7">
        <v>1.6313213703100793E-3</v>
      </c>
      <c r="D1211" s="7">
        <v>1.7665543008054785E-2</v>
      </c>
      <c r="E1211" s="7">
        <v>1.2301542733958337E-2</v>
      </c>
      <c r="F1211" s="7">
        <v>1.8382831737859151E-2</v>
      </c>
      <c r="G1211" s="7">
        <v>1.8331585413209339E-2</v>
      </c>
      <c r="H1211" s="7">
        <v>1.9606816118443948E-2</v>
      </c>
      <c r="I1211" s="8">
        <v>123.1</v>
      </c>
      <c r="J1211" s="8">
        <v>122.8</v>
      </c>
      <c r="K1211" s="41"/>
      <c r="L1211" s="9">
        <v>1.1226252158894612E-2</v>
      </c>
      <c r="M1211" s="9">
        <v>8.5397096498729397E-4</v>
      </c>
      <c r="N1211" s="9">
        <v>1.1950999908659554E-2</v>
      </c>
      <c r="O1211" s="9">
        <v>1.1853327794552948E-2</v>
      </c>
      <c r="P1211" s="9">
        <v>1.3504529230042861E-2</v>
      </c>
      <c r="Q1211" s="9">
        <v>1.5142218412468766E-2</v>
      </c>
      <c r="R1211" s="20">
        <v>1.696006402978778E-2</v>
      </c>
      <c r="S1211" s="10">
        <v>117.1</v>
      </c>
      <c r="T1211" s="10">
        <v>117.2</v>
      </c>
      <c r="U1211" s="41"/>
      <c r="V1211" s="98">
        <v>2.208201892744488E-2</v>
      </c>
      <c r="W1211" s="98">
        <v>1.6749517495398214E-2</v>
      </c>
      <c r="X1211" s="98">
        <v>1.0016305466987729E-2</v>
      </c>
      <c r="Y1211" s="98">
        <v>2.1955697678894603E-2</v>
      </c>
      <c r="Z1211" s="98">
        <v>2.3338108393426316E-2</v>
      </c>
      <c r="AA1211" s="102">
        <v>129.6</v>
      </c>
      <c r="AB1211" s="41"/>
    </row>
    <row r="1212" spans="1:28" ht="12.75" customHeight="1" x14ac:dyDescent="0.2">
      <c r="A1212" s="6">
        <v>41487</v>
      </c>
      <c r="B1212" s="7">
        <v>1.0673234811165777E-2</v>
      </c>
      <c r="C1212" s="7">
        <v>8.1433224755711464E-4</v>
      </c>
      <c r="D1212" s="7">
        <v>1.7956138552977619E-2</v>
      </c>
      <c r="E1212" s="7">
        <v>1.2651577929243096E-2</v>
      </c>
      <c r="F1212" s="7">
        <v>1.8085536876422781E-2</v>
      </c>
      <c r="G1212" s="7">
        <v>1.8272139880341154E-2</v>
      </c>
      <c r="H1212" s="7">
        <v>1.5183675595431989E-2</v>
      </c>
      <c r="I1212" s="8">
        <v>123.1</v>
      </c>
      <c r="J1212" s="8">
        <v>122.9</v>
      </c>
      <c r="K1212" s="41"/>
      <c r="L1212" s="9">
        <v>9.4827586206895909E-3</v>
      </c>
      <c r="M1212" s="9">
        <v>0</v>
      </c>
      <c r="N1212" s="9">
        <v>1.1950999908659554E-2</v>
      </c>
      <c r="O1212" s="9">
        <v>1.1670120589384769E-2</v>
      </c>
      <c r="P1212" s="9">
        <v>1.3306791478108426E-2</v>
      </c>
      <c r="Q1212" s="9">
        <v>1.502527322885161E-2</v>
      </c>
      <c r="R1212" s="20">
        <v>1.7645832247302318E-2</v>
      </c>
      <c r="S1212" s="10">
        <v>117.1</v>
      </c>
      <c r="T1212" s="10">
        <v>117.2</v>
      </c>
      <c r="U1212" s="41"/>
      <c r="V1212" s="98">
        <v>1.4106583072100332E-2</v>
      </c>
      <c r="W1212" s="98">
        <v>1.7879976720095669E-2</v>
      </c>
      <c r="X1212" s="98">
        <v>8.3992151016982763E-3</v>
      </c>
      <c r="Y1212" s="98">
        <v>2.1895897732449265E-2</v>
      </c>
      <c r="Z1212" s="98">
        <v>2.3259089180941883E-2</v>
      </c>
      <c r="AA1212" s="102">
        <v>129.4</v>
      </c>
      <c r="AB1212" s="41"/>
    </row>
    <row r="1213" spans="1:28" ht="12.75" customHeight="1" x14ac:dyDescent="0.2">
      <c r="A1213" s="6">
        <v>41518</v>
      </c>
      <c r="B1213" s="7">
        <v>1.06557377049179E-2</v>
      </c>
      <c r="C1213" s="7">
        <v>1.6273393002439462E-3</v>
      </c>
      <c r="D1213" s="7">
        <v>1.7925955852532649E-2</v>
      </c>
      <c r="E1213" s="7">
        <v>1.2805249139626884E-2</v>
      </c>
      <c r="F1213" s="7">
        <v>1.8053124480668981E-2</v>
      </c>
      <c r="G1213" s="7">
        <v>1.8354795212372155E-2</v>
      </c>
      <c r="H1213" s="7">
        <v>1.184925261552161E-2</v>
      </c>
      <c r="I1213" s="8">
        <v>123.3</v>
      </c>
      <c r="J1213" s="8">
        <v>123.1</v>
      </c>
      <c r="K1213" s="41"/>
      <c r="L1213" s="9">
        <v>9.4501718213058084E-3</v>
      </c>
      <c r="M1213" s="9">
        <v>8.5324232081895879E-4</v>
      </c>
      <c r="N1213" s="9">
        <v>1.1909338878256071E-2</v>
      </c>
      <c r="O1213" s="9">
        <v>1.1811523434073656E-2</v>
      </c>
      <c r="P1213" s="9">
        <v>1.3356480486425459E-2</v>
      </c>
      <c r="Q1213" s="9">
        <v>1.5023434224828547E-2</v>
      </c>
      <c r="R1213" s="20">
        <v>1.7341190744432078E-2</v>
      </c>
      <c r="S1213" s="10">
        <v>117.5</v>
      </c>
      <c r="T1213" s="10">
        <v>117.3</v>
      </c>
      <c r="U1213" s="41"/>
      <c r="V1213" s="98">
        <v>1.3302034428795073E-2</v>
      </c>
      <c r="W1213" s="98">
        <v>1.8418858516880743E-2</v>
      </c>
      <c r="X1213" s="98">
        <v>1.0681416416638223E-2</v>
      </c>
      <c r="Y1213" s="98">
        <v>2.1388229141532822E-2</v>
      </c>
      <c r="Z1213" s="98">
        <v>2.3236028114112628E-2</v>
      </c>
      <c r="AA1213" s="102">
        <v>129.5</v>
      </c>
      <c r="AB1213" s="41"/>
    </row>
    <row r="1214" spans="1:28" ht="12.75" customHeight="1" x14ac:dyDescent="0.2">
      <c r="A1214" s="6">
        <v>41548</v>
      </c>
      <c r="B1214" s="7">
        <v>6.5466448445170577E-3</v>
      </c>
      <c r="C1214" s="7">
        <v>-8.1234768480908937E-4</v>
      </c>
      <c r="D1214" s="7">
        <v>1.565373865703279E-2</v>
      </c>
      <c r="E1214" s="7">
        <v>1.4424956347341311E-2</v>
      </c>
      <c r="F1214" s="7">
        <v>1.8101786873075065E-2</v>
      </c>
      <c r="G1214" s="7">
        <v>1.8112096309460979E-2</v>
      </c>
      <c r="H1214" s="7">
        <v>9.6361270464340176E-3</v>
      </c>
      <c r="I1214" s="8">
        <v>123</v>
      </c>
      <c r="J1214" s="8">
        <v>123</v>
      </c>
      <c r="K1214" s="41"/>
      <c r="L1214" s="9">
        <v>9.425878320479919E-3</v>
      </c>
      <c r="M1214" s="9">
        <v>8.5251491901106036E-4</v>
      </c>
      <c r="N1214" s="9">
        <v>1.128567503236777E-2</v>
      </c>
      <c r="O1214" s="9">
        <v>1.2693523874841128E-2</v>
      </c>
      <c r="P1214" s="9">
        <v>1.3516460781289652E-2</v>
      </c>
      <c r="Q1214" s="9">
        <v>1.5152854797692017E-2</v>
      </c>
      <c r="R1214" s="20">
        <v>1.6802435185665487E-2</v>
      </c>
      <c r="S1214" s="10">
        <v>117.8</v>
      </c>
      <c r="T1214" s="10">
        <v>117.4</v>
      </c>
      <c r="U1214" s="41"/>
      <c r="V1214" s="98">
        <v>1.0156250000000089E-2</v>
      </c>
      <c r="W1214" s="98">
        <v>1.6789699097468302E-2</v>
      </c>
      <c r="X1214" s="98">
        <v>1.2521955896447112E-2</v>
      </c>
      <c r="Y1214" s="98">
        <v>2.1718887077470495E-2</v>
      </c>
      <c r="Z1214" s="98">
        <v>2.3219536055180123E-2</v>
      </c>
      <c r="AA1214" s="102">
        <v>129.30000000000001</v>
      </c>
      <c r="AB1214" s="41"/>
    </row>
    <row r="1215" spans="1:28" ht="12.75" customHeight="1" x14ac:dyDescent="0.2">
      <c r="A1215" s="6">
        <v>41579</v>
      </c>
      <c r="B1215" s="7">
        <v>9.023789991796427E-3</v>
      </c>
      <c r="C1215" s="7">
        <v>1.6260162601626771E-3</v>
      </c>
      <c r="D1215" s="7">
        <v>1.5365528159533293E-2</v>
      </c>
      <c r="E1215" s="7">
        <v>1.5135214320794788E-2</v>
      </c>
      <c r="F1215" s="7">
        <v>1.7805151365861249E-2</v>
      </c>
      <c r="G1215" s="7">
        <v>1.7875628089116802E-2</v>
      </c>
      <c r="H1215" s="7">
        <v>1.2370722045339066E-2</v>
      </c>
      <c r="I1215" s="8">
        <v>123</v>
      </c>
      <c r="J1215" s="8">
        <v>123.2</v>
      </c>
      <c r="K1215" s="41"/>
      <c r="L1215" s="9">
        <v>6.8551842330761836E-3</v>
      </c>
      <c r="M1215" s="9">
        <v>8.5178875638836082E-4</v>
      </c>
      <c r="N1215" s="9">
        <v>1.0426468437716885E-2</v>
      </c>
      <c r="O1215" s="9">
        <v>1.0900800514506148E-2</v>
      </c>
      <c r="P1215" s="9">
        <v>1.2963401456694834E-2</v>
      </c>
      <c r="Q1215" s="9">
        <v>1.4675484478774203E-2</v>
      </c>
      <c r="R1215" s="20">
        <v>1.720984333853659E-2</v>
      </c>
      <c r="S1215" s="10">
        <v>117.5</v>
      </c>
      <c r="T1215" s="10">
        <v>117.5</v>
      </c>
      <c r="U1215" s="41"/>
      <c r="V1215" s="98">
        <v>1.7282010997643482E-2</v>
      </c>
      <c r="W1215" s="98">
        <v>1.8142114248223429E-2</v>
      </c>
      <c r="X1215" s="98">
        <v>1.2668354597110243E-2</v>
      </c>
      <c r="Y1215" s="98">
        <v>2.1485741032882366E-2</v>
      </c>
      <c r="Z1215" s="98">
        <v>2.3048753520352294E-2</v>
      </c>
      <c r="AA1215" s="102">
        <v>129.5</v>
      </c>
      <c r="AB1215" s="41"/>
    </row>
    <row r="1216" spans="1:28" ht="12.75" customHeight="1" x14ac:dyDescent="0.2">
      <c r="A1216" s="6">
        <v>41609</v>
      </c>
      <c r="B1216" s="7">
        <v>1.2376237623762387E-2</v>
      </c>
      <c r="C1216" s="7">
        <v>3.2467532467532756E-3</v>
      </c>
      <c r="D1216" s="7">
        <v>1.4539355680691646E-2</v>
      </c>
      <c r="E1216" s="7">
        <v>1.6068366481657215E-2</v>
      </c>
      <c r="F1216" s="7">
        <v>1.7457989851416444E-2</v>
      </c>
      <c r="G1216" s="7">
        <v>1.7869428380235641E-2</v>
      </c>
      <c r="H1216" s="7">
        <v>1.501735619618394E-2</v>
      </c>
      <c r="I1216" s="8">
        <v>122.7</v>
      </c>
      <c r="J1216" s="8">
        <v>123.6</v>
      </c>
      <c r="K1216" s="41"/>
      <c r="L1216" s="9">
        <v>9.4827586206895909E-3</v>
      </c>
      <c r="M1216" s="9">
        <v>2.553191489361728E-3</v>
      </c>
      <c r="N1216" s="9">
        <v>1.0462834526350884E-2</v>
      </c>
      <c r="O1216" s="9">
        <v>1.0757059425611892E-2</v>
      </c>
      <c r="P1216" s="9">
        <v>1.2716112589771011E-2</v>
      </c>
      <c r="Q1216" s="9">
        <v>1.4618179240722506E-2</v>
      </c>
      <c r="R1216" s="20">
        <v>1.7170707214986702E-2</v>
      </c>
      <c r="S1216" s="10">
        <v>117.1</v>
      </c>
      <c r="T1216" s="10">
        <v>117.8</v>
      </c>
      <c r="U1216" s="41"/>
      <c r="V1216" s="98">
        <v>2.0553359683794348E-2</v>
      </c>
      <c r="W1216" s="98">
        <v>1.6540735028073739E-2</v>
      </c>
      <c r="X1216" s="98">
        <v>1.2709127999801506E-2</v>
      </c>
      <c r="Y1216" s="98">
        <v>2.1267368985691926E-2</v>
      </c>
      <c r="Z1216" s="98">
        <v>2.2890521431987887E-2</v>
      </c>
      <c r="AA1216" s="102">
        <v>129.1</v>
      </c>
      <c r="AB1216" s="41"/>
    </row>
    <row r="1217" spans="1:28" ht="12.75" customHeight="1" x14ac:dyDescent="0.2">
      <c r="A1217" s="6">
        <v>41640</v>
      </c>
      <c r="B1217" s="7">
        <v>1.483924154987637E-2</v>
      </c>
      <c r="C1217" s="7">
        <v>2.4271844660195274E-3</v>
      </c>
      <c r="D1217" s="7">
        <v>1.4777713797040182E-2</v>
      </c>
      <c r="E1217" s="7">
        <v>1.7269261806991842E-2</v>
      </c>
      <c r="F1217" s="7">
        <v>1.7690623454814203E-2</v>
      </c>
      <c r="G1217" s="7">
        <v>1.8035083897320225E-2</v>
      </c>
      <c r="H1217" s="7">
        <v>1.5789473684210575E-2</v>
      </c>
      <c r="I1217" s="8">
        <v>123.1</v>
      </c>
      <c r="J1217" s="8">
        <v>123.9</v>
      </c>
      <c r="K1217" s="41"/>
      <c r="L1217" s="9">
        <v>1.2079378774805694E-2</v>
      </c>
      <c r="M1217" s="9">
        <v>1.6977928692700761E-3</v>
      </c>
      <c r="N1217" s="9">
        <v>1.133487986244397E-2</v>
      </c>
      <c r="O1217" s="9">
        <v>1.2382198308444226E-2</v>
      </c>
      <c r="P1217" s="9">
        <v>1.2987146324216603E-2</v>
      </c>
      <c r="Q1217" s="9">
        <v>1.4762706147796401E-2</v>
      </c>
      <c r="R1217" s="20">
        <v>1.621245876724875E-2</v>
      </c>
      <c r="S1217" s="10">
        <v>117.3</v>
      </c>
      <c r="T1217" s="10">
        <v>118</v>
      </c>
      <c r="U1217" s="41"/>
      <c r="V1217" s="98">
        <v>2.6877470355731292E-2</v>
      </c>
      <c r="W1217" s="98">
        <v>1.6983869290663423E-2</v>
      </c>
      <c r="X1217" s="98">
        <v>1.5642665710559056E-2</v>
      </c>
      <c r="Y1217" s="98">
        <v>2.1898464666451289E-2</v>
      </c>
      <c r="Z1217" s="98">
        <v>2.3206521977817696E-2</v>
      </c>
      <c r="AA1217" s="102">
        <v>129.9</v>
      </c>
      <c r="AB1217" s="41"/>
    </row>
    <row r="1218" spans="1:28" ht="12.75" customHeight="1" x14ac:dyDescent="0.2">
      <c r="A1218" s="6">
        <v>41671</v>
      </c>
      <c r="B1218" s="7">
        <v>1.140994295028519E-2</v>
      </c>
      <c r="C1218" s="7">
        <v>3.2284100080710587E-3</v>
      </c>
      <c r="D1218" s="7">
        <v>1.6655843681888882E-2</v>
      </c>
      <c r="E1218" s="7">
        <v>1.7480052890536113E-2</v>
      </c>
      <c r="F1218" s="7">
        <v>1.8317349693747653E-2</v>
      </c>
      <c r="G1218" s="7">
        <v>1.8862775752010785E-2</v>
      </c>
      <c r="H1218" s="7">
        <v>1.1263492501055294E-2</v>
      </c>
      <c r="I1218" s="8">
        <v>124.1</v>
      </c>
      <c r="J1218" s="8">
        <v>124.3</v>
      </c>
      <c r="K1218" s="41"/>
      <c r="L1218" s="9">
        <v>1.1120615911035081E-2</v>
      </c>
      <c r="M1218" s="9">
        <v>2.5423728813558366E-3</v>
      </c>
      <c r="N1218" s="9">
        <v>1.3022295840450449E-2</v>
      </c>
      <c r="O1218" s="9">
        <v>1.301422349631931E-2</v>
      </c>
      <c r="P1218" s="9">
        <v>1.3663428174435222E-2</v>
      </c>
      <c r="Q1218" s="9">
        <v>1.5675506188961075E-2</v>
      </c>
      <c r="R1218" s="20">
        <v>1.5673401252839447E-2</v>
      </c>
      <c r="S1218" s="10">
        <v>118.2</v>
      </c>
      <c r="T1218" s="10">
        <v>118.3</v>
      </c>
      <c r="U1218" s="41"/>
      <c r="V1218" s="98">
        <v>2.4275646045418986E-2</v>
      </c>
      <c r="W1218" s="98">
        <v>1.7408549351263458E-2</v>
      </c>
      <c r="X1218" s="98">
        <v>1.486036870133467E-2</v>
      </c>
      <c r="Y1218" s="98">
        <v>2.2604279667126637E-2</v>
      </c>
      <c r="Z1218" s="98">
        <v>2.3622196274212692E-2</v>
      </c>
      <c r="AA1218" s="102">
        <v>130.80000000000001</v>
      </c>
      <c r="AB1218" s="41"/>
    </row>
    <row r="1219" spans="1:28" ht="12.75" customHeight="1" x14ac:dyDescent="0.2">
      <c r="A1219" s="6">
        <v>41699</v>
      </c>
      <c r="B1219" s="7">
        <v>1.5459723352318822E-2</v>
      </c>
      <c r="C1219" s="7">
        <v>1.6090104585679832E-3</v>
      </c>
      <c r="D1219" s="7">
        <v>1.4853653470747297E-2</v>
      </c>
      <c r="E1219" s="7">
        <v>1.8267650459559803E-2</v>
      </c>
      <c r="F1219" s="7">
        <v>1.8497350985054339E-2</v>
      </c>
      <c r="G1219" s="7">
        <v>1.9149359168300073E-2</v>
      </c>
      <c r="H1219" s="7">
        <v>1.5122028757630801E-2</v>
      </c>
      <c r="I1219" s="8">
        <v>124.8</v>
      </c>
      <c r="J1219" s="8">
        <v>124.5</v>
      </c>
      <c r="K1219" s="41"/>
      <c r="L1219" s="9">
        <v>1.1945392491467421E-2</v>
      </c>
      <c r="M1219" s="9">
        <v>0</v>
      </c>
      <c r="N1219" s="9">
        <v>1.20909812102592E-2</v>
      </c>
      <c r="O1219" s="9">
        <v>1.3150880077594795E-2</v>
      </c>
      <c r="P1219" s="9">
        <v>1.3711641376968231E-2</v>
      </c>
      <c r="Q1219" s="9">
        <v>1.5847087651903236E-2</v>
      </c>
      <c r="R1219" s="20">
        <v>1.6567118068070652E-2</v>
      </c>
      <c r="S1219" s="10">
        <v>118.6</v>
      </c>
      <c r="T1219" s="10">
        <v>118.3</v>
      </c>
      <c r="U1219" s="41"/>
      <c r="V1219" s="98">
        <v>3.9032006245121043E-2</v>
      </c>
      <c r="W1219" s="98">
        <v>2.251471820673201E-2</v>
      </c>
      <c r="X1219" s="98">
        <v>1.9413430308594881E-2</v>
      </c>
      <c r="Y1219" s="98">
        <v>2.4095025856611718E-2</v>
      </c>
      <c r="Z1219" s="98">
        <v>2.4639838827686056E-2</v>
      </c>
      <c r="AA1219" s="102">
        <v>133.1</v>
      </c>
      <c r="AB1219" s="41"/>
    </row>
    <row r="1220" spans="1:28" ht="12.75" customHeight="1" x14ac:dyDescent="0.2">
      <c r="A1220" s="6">
        <v>41730</v>
      </c>
      <c r="B1220" s="7">
        <v>2.0374898125509411E-2</v>
      </c>
      <c r="C1220" s="7">
        <v>4.0160642570281624E-3</v>
      </c>
      <c r="D1220" s="7">
        <v>1.4804778621805736E-2</v>
      </c>
      <c r="E1220" s="7">
        <v>1.9098402857603114E-2</v>
      </c>
      <c r="F1220" s="7">
        <v>1.8627413783782298E-2</v>
      </c>
      <c r="G1220" s="7">
        <v>1.9312436250744858E-2</v>
      </c>
      <c r="H1220" s="7">
        <v>1.9528578985167577E-2</v>
      </c>
      <c r="I1220" s="8">
        <v>125.2</v>
      </c>
      <c r="J1220" s="8">
        <v>125</v>
      </c>
      <c r="K1220" s="41"/>
      <c r="L1220" s="9">
        <v>1.3651877133105783E-2</v>
      </c>
      <c r="M1220" s="9">
        <v>1.6906170752324368E-3</v>
      </c>
      <c r="N1220" s="9">
        <v>1.2659571768745437E-2</v>
      </c>
      <c r="O1220" s="9">
        <v>1.3310004917888252E-2</v>
      </c>
      <c r="P1220" s="9">
        <v>1.3784550468952883E-2</v>
      </c>
      <c r="Q1220" s="9">
        <v>1.5932672329218134E-2</v>
      </c>
      <c r="R1220" s="20">
        <v>1.8320499408324586E-2</v>
      </c>
      <c r="S1220" s="10">
        <v>118.8</v>
      </c>
      <c r="T1220" s="10">
        <v>118.5</v>
      </c>
      <c r="U1220" s="41"/>
      <c r="V1220" s="98">
        <v>2.7195027195027199E-2</v>
      </c>
      <c r="W1220" s="98">
        <v>1.614020852859932E-2</v>
      </c>
      <c r="X1220" s="98">
        <v>1.8875205278970464E-2</v>
      </c>
      <c r="Y1220" s="98">
        <v>2.3108214307095531E-2</v>
      </c>
      <c r="Z1220" s="98">
        <v>2.4104831150614459E-2</v>
      </c>
      <c r="AA1220" s="102">
        <v>132.19999999999999</v>
      </c>
      <c r="AB1220" s="41"/>
    </row>
    <row r="1221" spans="1:28" ht="12.75" customHeight="1" x14ac:dyDescent="0.2">
      <c r="A1221" s="6">
        <v>41760</v>
      </c>
      <c r="B1221" s="7">
        <v>2.2764227642276369E-2</v>
      </c>
      <c r="C1221" s="7">
        <v>7.9999999999991189E-4</v>
      </c>
      <c r="D1221" s="7">
        <v>1.4170820816424623E-2</v>
      </c>
      <c r="E1221" s="7">
        <v>1.8646376444729773E-2</v>
      </c>
      <c r="F1221" s="7">
        <v>1.8237609871406324E-2</v>
      </c>
      <c r="G1221" s="7">
        <v>1.9675659167960324E-2</v>
      </c>
      <c r="H1221" s="7">
        <v>2.1271115499366777E-2</v>
      </c>
      <c r="I1221" s="8">
        <v>125.8</v>
      </c>
      <c r="J1221" s="8">
        <v>125.1</v>
      </c>
      <c r="K1221" s="41"/>
      <c r="L1221" s="9">
        <v>1.5345268542199531E-2</v>
      </c>
      <c r="M1221" s="9">
        <v>1.6877637130801038E-3</v>
      </c>
      <c r="N1221" s="9">
        <v>1.1745559667140304E-2</v>
      </c>
      <c r="O1221" s="9">
        <v>1.2912003287198104E-2</v>
      </c>
      <c r="P1221" s="9">
        <v>1.3747091938741907E-2</v>
      </c>
      <c r="Q1221" s="9">
        <v>1.6237105936057983E-2</v>
      </c>
      <c r="R1221" s="20">
        <v>1.9562070058510628E-2</v>
      </c>
      <c r="S1221" s="10">
        <v>119.1</v>
      </c>
      <c r="T1221" s="10">
        <v>118.7</v>
      </c>
      <c r="U1221" s="41"/>
      <c r="V1221" s="98">
        <v>2.5482625482625476E-2</v>
      </c>
      <c r="W1221" s="98">
        <v>1.7406081985145372E-2</v>
      </c>
      <c r="X1221" s="98">
        <v>1.8112753362849787E-2</v>
      </c>
      <c r="Y1221" s="98">
        <v>2.2700031000501664E-2</v>
      </c>
      <c r="Z1221" s="98">
        <v>2.4274386970109862E-2</v>
      </c>
      <c r="AA1221" s="102">
        <v>132.80000000000001</v>
      </c>
      <c r="AB1221" s="41"/>
    </row>
    <row r="1222" spans="1:28" ht="12.75" customHeight="1" x14ac:dyDescent="0.2">
      <c r="A1222" s="6">
        <v>41791</v>
      </c>
      <c r="B1222" s="7">
        <v>2.3577235772357819E-2</v>
      </c>
      <c r="C1222" s="7">
        <v>2.3980815347721673E-3</v>
      </c>
      <c r="D1222" s="7">
        <v>1.6692540998328287E-2</v>
      </c>
      <c r="E1222" s="7">
        <v>1.8099165090618374E-2</v>
      </c>
      <c r="F1222" s="7">
        <v>1.8221589969252827E-2</v>
      </c>
      <c r="G1222" s="7">
        <v>1.9596633788984352E-2</v>
      </c>
      <c r="H1222" s="7">
        <v>2.0723413731670526E-2</v>
      </c>
      <c r="I1222" s="8">
        <v>125.9</v>
      </c>
      <c r="J1222" s="8">
        <v>125.4</v>
      </c>
      <c r="K1222" s="41"/>
      <c r="L1222" s="9">
        <v>1.6211604095563104E-2</v>
      </c>
      <c r="M1222" s="9">
        <v>1.6849199663016012E-3</v>
      </c>
      <c r="N1222" s="9">
        <v>1.3806746656037205E-2</v>
      </c>
      <c r="O1222" s="9">
        <v>1.2912003287198104E-2</v>
      </c>
      <c r="P1222" s="9">
        <v>1.3844713121224483E-2</v>
      </c>
      <c r="Q1222" s="9">
        <v>1.6178263562112605E-2</v>
      </c>
      <c r="R1222" s="20">
        <v>1.9333162129772319E-2</v>
      </c>
      <c r="S1222" s="10">
        <v>119.1</v>
      </c>
      <c r="T1222" s="10">
        <v>118.9</v>
      </c>
      <c r="U1222" s="41"/>
      <c r="V1222" s="98">
        <v>1.9260400616332829E-2</v>
      </c>
      <c r="W1222" s="98">
        <v>1.8285573721327442E-2</v>
      </c>
      <c r="X1222" s="98">
        <v>1.6342303469452979E-2</v>
      </c>
      <c r="Y1222" s="98">
        <v>2.1355747920446699E-2</v>
      </c>
      <c r="Z1222" s="98">
        <v>2.3956793326746384E-2</v>
      </c>
      <c r="AA1222" s="102">
        <v>132.30000000000001</v>
      </c>
      <c r="AB1222" s="41"/>
    </row>
    <row r="1223" spans="1:28" ht="12.75" customHeight="1" x14ac:dyDescent="0.2">
      <c r="A1223" s="6">
        <v>41821</v>
      </c>
      <c r="B1223" s="7">
        <v>2.1121039805036546E-2</v>
      </c>
      <c r="C1223" s="7">
        <v>0</v>
      </c>
      <c r="D1223" s="7">
        <v>1.5589051982073832E-2</v>
      </c>
      <c r="E1223" s="7">
        <v>1.8484377966998533E-2</v>
      </c>
      <c r="F1223" s="7">
        <v>1.8156639916892203E-2</v>
      </c>
      <c r="G1223" s="7">
        <v>1.9336845616356957E-2</v>
      </c>
      <c r="H1223" s="7">
        <v>1.9923286357643066E-2</v>
      </c>
      <c r="I1223" s="8">
        <v>125.7</v>
      </c>
      <c r="J1223" s="8">
        <v>125.4</v>
      </c>
      <c r="K1223" s="41"/>
      <c r="L1223" s="9">
        <v>1.5371477369769515E-2</v>
      </c>
      <c r="M1223" s="9">
        <v>8.41042893187538E-4</v>
      </c>
      <c r="N1223" s="9">
        <v>1.3238946623150394E-2</v>
      </c>
      <c r="O1223" s="9">
        <v>1.2934579830100823E-2</v>
      </c>
      <c r="P1223" s="9">
        <v>1.3479227056371057E-2</v>
      </c>
      <c r="Q1223" s="9">
        <v>1.5975413351625889E-2</v>
      </c>
      <c r="R1223" s="20">
        <v>1.8589173282233862E-2</v>
      </c>
      <c r="S1223" s="10">
        <v>118.9</v>
      </c>
      <c r="T1223" s="10">
        <v>119</v>
      </c>
      <c r="U1223" s="41"/>
      <c r="V1223" s="98">
        <v>2.5462962962963021E-2</v>
      </c>
      <c r="W1223" s="98">
        <v>1.8739708437157221E-2</v>
      </c>
      <c r="X1223" s="98">
        <v>1.8098366415783218E-2</v>
      </c>
      <c r="Y1223" s="98">
        <v>2.2488271937399551E-2</v>
      </c>
      <c r="Z1223" s="98">
        <v>2.3878733388090767E-2</v>
      </c>
      <c r="AA1223" s="102">
        <v>132.9</v>
      </c>
      <c r="AB1223" s="41"/>
    </row>
    <row r="1224" spans="1:28" ht="12.75" customHeight="1" x14ac:dyDescent="0.2">
      <c r="A1224" s="6">
        <v>41852</v>
      </c>
      <c r="B1224" s="7">
        <v>2.1121039805036546E-2</v>
      </c>
      <c r="C1224" s="7">
        <v>7.9744816586924117E-4</v>
      </c>
      <c r="D1224" s="7">
        <v>1.4744135575422979E-2</v>
      </c>
      <c r="E1224" s="7">
        <v>1.8484377966998533E-2</v>
      </c>
      <c r="F1224" s="7">
        <v>1.8350777955843833E-2</v>
      </c>
      <c r="G1224" s="7">
        <v>1.9277410791666894E-2</v>
      </c>
      <c r="H1224" s="7">
        <v>1.6996113341628316E-2</v>
      </c>
      <c r="I1224" s="8">
        <v>125.7</v>
      </c>
      <c r="J1224" s="8">
        <v>125.5</v>
      </c>
      <c r="K1224" s="41"/>
      <c r="L1224" s="9">
        <v>1.9641332194705541E-2</v>
      </c>
      <c r="M1224" s="9">
        <v>4.2016806722688926E-3</v>
      </c>
      <c r="N1224" s="9">
        <v>1.34763911618756E-2</v>
      </c>
      <c r="O1224" s="9">
        <v>1.378507185984934E-2</v>
      </c>
      <c r="P1224" s="9">
        <v>1.4099800614632008E-2</v>
      </c>
      <c r="Q1224" s="9">
        <v>1.6129971682144362E-2</v>
      </c>
      <c r="R1224" s="20">
        <v>1.7237404912532339E-2</v>
      </c>
      <c r="S1224" s="10">
        <v>119.4</v>
      </c>
      <c r="T1224" s="10">
        <v>119.5</v>
      </c>
      <c r="U1224" s="41"/>
      <c r="V1224" s="98">
        <v>2.5502318392581103E-2</v>
      </c>
      <c r="W1224" s="98">
        <v>1.6613464579929849E-2</v>
      </c>
      <c r="X1224" s="98">
        <v>1.6956129859121871E-2</v>
      </c>
      <c r="Y1224" s="98">
        <v>2.2526661337958886E-2</v>
      </c>
      <c r="Z1224" s="98">
        <v>2.3801636974068785E-2</v>
      </c>
      <c r="AA1224" s="102">
        <v>132.69999999999999</v>
      </c>
      <c r="AB1224" s="41"/>
    </row>
    <row r="1225" spans="1:28" ht="12.75" customHeight="1" x14ac:dyDescent="0.2">
      <c r="A1225" s="6">
        <v>41883</v>
      </c>
      <c r="B1225" s="7">
        <v>2.0275750202757514E-2</v>
      </c>
      <c r="C1225" s="7">
        <v>1.5936254980080111E-3</v>
      </c>
      <c r="D1225" s="7">
        <v>1.4170820816424623E-2</v>
      </c>
      <c r="E1225" s="7">
        <v>1.8646376444729773E-2</v>
      </c>
      <c r="F1225" s="7">
        <v>1.8237609871406324E-2</v>
      </c>
      <c r="G1225" s="7">
        <v>1.9258575033798575E-2</v>
      </c>
      <c r="H1225" s="7">
        <v>1.657918675715031E-2</v>
      </c>
      <c r="I1225" s="8">
        <v>125.8</v>
      </c>
      <c r="J1225" s="8">
        <v>125.7</v>
      </c>
      <c r="K1225" s="41"/>
      <c r="L1225" s="9">
        <v>1.8723404255319265E-2</v>
      </c>
      <c r="M1225" s="9">
        <v>0</v>
      </c>
      <c r="N1225" s="9">
        <v>1.197718640592571E-2</v>
      </c>
      <c r="O1225" s="9">
        <v>1.3749071325440676E-2</v>
      </c>
      <c r="P1225" s="9">
        <v>1.4061611016341624E-2</v>
      </c>
      <c r="Q1225" s="9">
        <v>1.6081969654232475E-2</v>
      </c>
      <c r="R1225" s="20">
        <v>1.7288378155054573E-2</v>
      </c>
      <c r="S1225" s="10">
        <v>119.7</v>
      </c>
      <c r="T1225" s="10">
        <v>119.5</v>
      </c>
      <c r="U1225" s="41"/>
      <c r="V1225" s="98">
        <v>2.6254826254826336E-2</v>
      </c>
      <c r="W1225" s="98">
        <v>1.793054232351321E-2</v>
      </c>
      <c r="X1225" s="98">
        <v>1.8098366415783218E-2</v>
      </c>
      <c r="Y1225" s="98">
        <v>2.2584420166890551E-2</v>
      </c>
      <c r="Z1225" s="98">
        <v>2.3632341689109326E-2</v>
      </c>
      <c r="AA1225" s="102">
        <v>132.9</v>
      </c>
      <c r="AB1225" s="41"/>
    </row>
    <row r="1226" spans="1:28" ht="12.75" customHeight="1" x14ac:dyDescent="0.2">
      <c r="A1226" s="6">
        <v>41913</v>
      </c>
      <c r="B1226" s="7">
        <v>2.3577235772357819E-2</v>
      </c>
      <c r="C1226" s="7">
        <v>1.5910898965791898E-3</v>
      </c>
      <c r="D1226" s="7">
        <v>1.3879320916156956E-2</v>
      </c>
      <c r="E1226" s="7">
        <v>1.8986012398501506E-2</v>
      </c>
      <c r="F1226" s="7">
        <v>1.8124759417596614E-2</v>
      </c>
      <c r="G1226" s="7">
        <v>1.9417877220140101E-2</v>
      </c>
      <c r="H1226" s="7">
        <v>1.664340215632043E-2</v>
      </c>
      <c r="I1226" s="8">
        <v>125.9</v>
      </c>
      <c r="J1226" s="8">
        <v>125.9</v>
      </c>
      <c r="K1226" s="41"/>
      <c r="L1226" s="9">
        <v>2.0373514431239359E-2</v>
      </c>
      <c r="M1226" s="9">
        <v>2.5104602510459539E-3</v>
      </c>
      <c r="N1226" s="9">
        <v>1.3091981220402671E-2</v>
      </c>
      <c r="O1226" s="9">
        <v>1.4231953667891206E-2</v>
      </c>
      <c r="P1226" s="9">
        <v>1.4484401537486535E-2</v>
      </c>
      <c r="Q1226" s="9">
        <v>1.6352206974562744E-2</v>
      </c>
      <c r="R1226" s="20">
        <v>1.8076900179450739E-2</v>
      </c>
      <c r="S1226" s="10">
        <v>120.2</v>
      </c>
      <c r="T1226" s="10">
        <v>119.8</v>
      </c>
      <c r="U1226" s="41"/>
      <c r="V1226" s="98">
        <v>3.0162412993039345E-2</v>
      </c>
      <c r="W1226" s="98">
        <v>1.5482330821113388E-2</v>
      </c>
      <c r="X1226" s="98">
        <v>1.839000898874299E-2</v>
      </c>
      <c r="Y1226" s="98">
        <v>2.3104125655656338E-2</v>
      </c>
      <c r="Z1226" s="98">
        <v>2.387080617421633E-2</v>
      </c>
      <c r="AA1226" s="102">
        <v>133.19999999999999</v>
      </c>
      <c r="AB1226" s="41"/>
    </row>
    <row r="1227" spans="1:28" ht="12.75" customHeight="1" x14ac:dyDescent="0.2">
      <c r="A1227" s="6">
        <v>41944</v>
      </c>
      <c r="B1227" s="7">
        <v>1.9512195121951237E-2</v>
      </c>
      <c r="C1227" s="7">
        <v>-1.5885623510722979E-3</v>
      </c>
      <c r="D1227" s="7">
        <v>1.2256121697451494E-2</v>
      </c>
      <c r="E1227" s="7">
        <v>1.7112546349653757E-2</v>
      </c>
      <c r="F1227" s="7">
        <v>1.7333537754854023E-2</v>
      </c>
      <c r="G1227" s="7">
        <v>1.8918654730311735E-2</v>
      </c>
      <c r="H1227" s="7">
        <v>1.3223551823708934E-2</v>
      </c>
      <c r="I1227" s="8">
        <v>125.4</v>
      </c>
      <c r="J1227" s="8">
        <v>125.7</v>
      </c>
      <c r="K1227" s="41"/>
      <c r="L1227" s="9">
        <v>1.9574468085106433E-2</v>
      </c>
      <c r="M1227" s="9">
        <v>8.3472454090149917E-4</v>
      </c>
      <c r="N1227" s="9">
        <v>1.1675314413993165E-2</v>
      </c>
      <c r="O1227" s="9">
        <v>1.3194426780221313E-2</v>
      </c>
      <c r="P1227" s="9">
        <v>1.3660476606333294E-2</v>
      </c>
      <c r="Q1227" s="9">
        <v>1.5891365938787594E-2</v>
      </c>
      <c r="R1227" s="20">
        <v>1.7024948670098627E-2</v>
      </c>
      <c r="S1227" s="10">
        <v>119.8</v>
      </c>
      <c r="T1227" s="10">
        <v>119.9</v>
      </c>
      <c r="U1227" s="41"/>
      <c r="V1227" s="98">
        <v>2.0077220077220126E-2</v>
      </c>
      <c r="W1227" s="98">
        <v>1.4276517069345296E-2</v>
      </c>
      <c r="X1227" s="98">
        <v>1.5038393214264589E-2</v>
      </c>
      <c r="Y1227" s="98">
        <v>2.1583429359311124E-2</v>
      </c>
      <c r="Z1227" s="98">
        <v>2.3384829022281783E-2</v>
      </c>
      <c r="AA1227" s="102">
        <v>132.1</v>
      </c>
      <c r="AB1227" s="41"/>
    </row>
    <row r="1228" spans="1:28" ht="12.75" customHeight="1" x14ac:dyDescent="0.2">
      <c r="A1228" s="6">
        <v>41974</v>
      </c>
      <c r="B1228" s="7">
        <v>1.4669926650366705E-2</v>
      </c>
      <c r="C1228" s="7">
        <v>-1.5910898965791898E-3</v>
      </c>
      <c r="D1228" s="7">
        <v>1.1785135140408798E-2</v>
      </c>
      <c r="E1228" s="7">
        <v>1.6355151262109402E-2</v>
      </c>
      <c r="F1228" s="7">
        <v>1.6793764072820627E-2</v>
      </c>
      <c r="G1228" s="7">
        <v>1.849271694239718E-2</v>
      </c>
      <c r="H1228" s="7">
        <v>7.564932696557447E-3</v>
      </c>
      <c r="I1228" s="8">
        <v>124.5</v>
      </c>
      <c r="J1228" s="8">
        <v>125.5</v>
      </c>
      <c r="K1228" s="41"/>
      <c r="L1228" s="9">
        <v>1.8787361229718247E-2</v>
      </c>
      <c r="M1228" s="9">
        <v>1.6680567139282232E-3</v>
      </c>
      <c r="N1228" s="9">
        <v>1.2311571287116685E-2</v>
      </c>
      <c r="O1228" s="9">
        <v>1.3251963760918084E-2</v>
      </c>
      <c r="P1228" s="9">
        <v>1.3236616293093917E-2</v>
      </c>
      <c r="Q1228" s="9">
        <v>1.5562876141283377E-2</v>
      </c>
      <c r="R1228" s="20">
        <v>1.6063829787233974E-2</v>
      </c>
      <c r="S1228" s="10">
        <v>119.3</v>
      </c>
      <c r="T1228" s="10">
        <v>120.1</v>
      </c>
      <c r="U1228" s="41"/>
      <c r="V1228" s="98">
        <v>1.8590240123935065E-2</v>
      </c>
      <c r="W1228" s="98">
        <v>1.3005357990857558E-2</v>
      </c>
      <c r="X1228" s="98">
        <v>1.527667649280362E-2</v>
      </c>
      <c r="Y1228" s="98">
        <v>2.1406018351279643E-2</v>
      </c>
      <c r="Z1228" s="98">
        <v>2.2906583503307321E-2</v>
      </c>
      <c r="AA1228" s="102">
        <v>131.5</v>
      </c>
      <c r="AB1228" s="41"/>
    </row>
    <row r="1229" spans="1:28" ht="12.75" customHeight="1" x14ac:dyDescent="0.2">
      <c r="A1229" s="6">
        <v>42005</v>
      </c>
      <c r="B1229" s="7">
        <v>9.7481722177092944E-3</v>
      </c>
      <c r="C1229" s="7">
        <v>-3.1872509960160222E-3</v>
      </c>
      <c r="D1229" s="7">
        <v>9.8447674745689717E-3</v>
      </c>
      <c r="E1229" s="7">
        <v>1.5498207156097621E-2</v>
      </c>
      <c r="F1229" s="7">
        <v>1.6726810365149669E-2</v>
      </c>
      <c r="G1229" s="7">
        <v>1.8234157783487692E-2</v>
      </c>
      <c r="H1229" s="7">
        <v>-8.9348313069648189E-4</v>
      </c>
      <c r="I1229" s="8">
        <v>124.3</v>
      </c>
      <c r="J1229" s="8">
        <v>125.1</v>
      </c>
      <c r="K1229" s="41"/>
      <c r="L1229" s="9">
        <v>1.8755328218243772E-2</v>
      </c>
      <c r="M1229" s="9">
        <v>8.3263946711076287E-4</v>
      </c>
      <c r="N1229" s="9">
        <v>1.229045548741059E-2</v>
      </c>
      <c r="O1229" s="9">
        <v>1.3773050744710469E-2</v>
      </c>
      <c r="P1229" s="9">
        <v>1.3697463249605635E-2</v>
      </c>
      <c r="Q1229" s="9">
        <v>1.5532132449801672E-2</v>
      </c>
      <c r="R1229" s="20">
        <v>1.6489142488114394E-2</v>
      </c>
      <c r="S1229" s="10">
        <v>119.5</v>
      </c>
      <c r="T1229" s="10">
        <v>120.2</v>
      </c>
      <c r="U1229" s="41"/>
      <c r="V1229" s="98">
        <v>8.4680523479598868E-3</v>
      </c>
      <c r="W1229" s="98">
        <v>1.0125299095133933E-2</v>
      </c>
      <c r="X1229" s="98">
        <v>1.383893983813711E-2</v>
      </c>
      <c r="Y1229" s="98">
        <v>2.1305312975951729E-2</v>
      </c>
      <c r="Z1229" s="98">
        <v>2.2711762473429875E-2</v>
      </c>
      <c r="AA1229" s="102">
        <v>131</v>
      </c>
      <c r="AB1229" s="41"/>
    </row>
    <row r="1230" spans="1:28" ht="12.75" customHeight="1" x14ac:dyDescent="0.2">
      <c r="A1230" s="6">
        <v>42036</v>
      </c>
      <c r="B1230" s="7">
        <v>1.0475423045930743E-2</v>
      </c>
      <c r="C1230" s="7">
        <v>3.1974420463629638E-3</v>
      </c>
      <c r="D1230" s="7">
        <v>1.1420236823751928E-2</v>
      </c>
      <c r="E1230" s="7">
        <v>1.6407685972920083E-2</v>
      </c>
      <c r="F1230" s="7">
        <v>1.7237249494672868E-2</v>
      </c>
      <c r="G1230" s="7">
        <v>1.8448127886115273E-2</v>
      </c>
      <c r="H1230" s="7">
        <v>-2.5129801815304553E-4</v>
      </c>
      <c r="I1230" s="8">
        <v>125.4</v>
      </c>
      <c r="J1230" s="8">
        <v>125.5</v>
      </c>
      <c r="K1230" s="41"/>
      <c r="L1230" s="9">
        <v>1.7766497461928932E-2</v>
      </c>
      <c r="M1230" s="9">
        <v>1.6638935108153063E-3</v>
      </c>
      <c r="N1230" s="9">
        <v>1.3372849541202658E-2</v>
      </c>
      <c r="O1230" s="9">
        <v>1.3677631636448417E-2</v>
      </c>
      <c r="P1230" s="9">
        <v>1.3985850074931694E-2</v>
      </c>
      <c r="Q1230" s="9">
        <v>1.5697739601377991E-2</v>
      </c>
      <c r="R1230" s="20">
        <v>1.6977655406120951E-2</v>
      </c>
      <c r="S1230" s="10">
        <v>120.3</v>
      </c>
      <c r="T1230" s="10">
        <v>120.4</v>
      </c>
      <c r="U1230" s="41"/>
      <c r="V1230" s="98">
        <v>9.1743119266054496E-3</v>
      </c>
      <c r="W1230" s="98">
        <v>1.40205159183735E-2</v>
      </c>
      <c r="X1230" s="98">
        <v>1.4719190056963871E-2</v>
      </c>
      <c r="Y1230" s="98">
        <v>2.1985988063514927E-2</v>
      </c>
      <c r="Z1230" s="98">
        <v>2.2917476370050816E-2</v>
      </c>
      <c r="AA1230" s="102">
        <v>132</v>
      </c>
      <c r="AB1230" s="41"/>
    </row>
    <row r="1231" spans="1:28" ht="12.75" customHeight="1" x14ac:dyDescent="0.2">
      <c r="A1231" s="6">
        <v>42064</v>
      </c>
      <c r="B1231" s="7">
        <v>1.2019230769230838E-2</v>
      </c>
      <c r="C1231" s="7">
        <v>4.7808764940238113E-3</v>
      </c>
      <c r="D1231" s="7">
        <v>1.2443797471382689E-2</v>
      </c>
      <c r="E1231" s="7">
        <v>1.78624739225548E-2</v>
      </c>
      <c r="F1231" s="7">
        <v>1.7388931759833914E-2</v>
      </c>
      <c r="G1231" s="7">
        <v>1.8695395800359949E-2</v>
      </c>
      <c r="H1231" s="7">
        <v>-7.3637390866432284E-4</v>
      </c>
      <c r="I1231" s="8">
        <v>126.3</v>
      </c>
      <c r="J1231" s="8">
        <v>126.1</v>
      </c>
      <c r="K1231" s="41"/>
      <c r="L1231" s="9">
        <v>2.0236087689713411E-2</v>
      </c>
      <c r="M1231" s="9">
        <v>2.491694352159346E-3</v>
      </c>
      <c r="N1231" s="9">
        <v>1.3874927902601142E-2</v>
      </c>
      <c r="O1231" s="9">
        <v>1.5397176757910858E-2</v>
      </c>
      <c r="P1231" s="9">
        <v>1.4187527843265935E-2</v>
      </c>
      <c r="Q1231" s="9">
        <v>1.5819756905498972E-2</v>
      </c>
      <c r="R1231" s="20">
        <v>1.7533862641560427E-2</v>
      </c>
      <c r="S1231" s="10">
        <v>121</v>
      </c>
      <c r="T1231" s="10">
        <v>120.7</v>
      </c>
      <c r="U1231" s="41"/>
      <c r="V1231" s="98">
        <v>-7.513148009015147E-4</v>
      </c>
      <c r="W1231" s="98">
        <v>1.6574734557514681E-2</v>
      </c>
      <c r="X1231" s="98">
        <v>1.7248821538282666E-2</v>
      </c>
      <c r="Y1231" s="98">
        <v>2.2085891709875405E-2</v>
      </c>
      <c r="Z1231" s="98">
        <v>2.3181742979816899E-2</v>
      </c>
      <c r="AA1231" s="102">
        <v>133</v>
      </c>
      <c r="AB1231" s="41"/>
    </row>
    <row r="1232" spans="1:28" ht="12.75" customHeight="1" x14ac:dyDescent="0.2">
      <c r="A1232" s="6">
        <v>42095</v>
      </c>
      <c r="B1232" s="7">
        <v>7.9872204472843933E-3</v>
      </c>
      <c r="C1232" s="7">
        <v>-2.3790642347343294E-3</v>
      </c>
      <c r="D1232" s="7">
        <v>1.079414201786455E-2</v>
      </c>
      <c r="E1232" s="7">
        <v>1.6998408125445952E-2</v>
      </c>
      <c r="F1232" s="7">
        <v>1.7021689557506159E-2</v>
      </c>
      <c r="G1232" s="7">
        <v>1.8480140617392227E-2</v>
      </c>
      <c r="H1232" s="7">
        <v>-1.9951744617668909E-3</v>
      </c>
      <c r="I1232" s="8">
        <v>126.2</v>
      </c>
      <c r="J1232" s="8">
        <v>125.8</v>
      </c>
      <c r="K1232" s="41"/>
      <c r="L1232" s="9">
        <v>1.8518518518518601E-2</v>
      </c>
      <c r="M1232" s="9">
        <v>8.2850041425008847E-4</v>
      </c>
      <c r="N1232" s="9">
        <v>1.2423630573866307E-2</v>
      </c>
      <c r="O1232" s="9">
        <v>1.4674087416993054E-2</v>
      </c>
      <c r="P1232" s="9">
        <v>1.4477475395069384E-2</v>
      </c>
      <c r="Q1232" s="9">
        <v>1.5819756905498972E-2</v>
      </c>
      <c r="R1232" s="20">
        <v>1.8075104522355057E-2</v>
      </c>
      <c r="S1232" s="10">
        <v>121</v>
      </c>
      <c r="T1232" s="10">
        <v>120.8</v>
      </c>
      <c r="U1232" s="41"/>
      <c r="V1232" s="98">
        <v>6.8078668683813071E-3</v>
      </c>
      <c r="W1232" s="98">
        <v>1.576079114336193E-2</v>
      </c>
      <c r="X1232" s="98">
        <v>1.7068771331357313E-2</v>
      </c>
      <c r="Y1232" s="98">
        <v>2.1495783759073461E-2</v>
      </c>
      <c r="Z1232" s="98">
        <v>2.3098679298358515E-2</v>
      </c>
      <c r="AA1232" s="102">
        <v>133.1</v>
      </c>
      <c r="AB1232" s="41"/>
    </row>
    <row r="1233" spans="1:28" ht="12.75" customHeight="1" x14ac:dyDescent="0.2">
      <c r="A1233" s="6">
        <v>42125</v>
      </c>
      <c r="B1233" s="7">
        <v>8.7440381558028246E-3</v>
      </c>
      <c r="C1233" s="7">
        <v>3.9745627980922738E-3</v>
      </c>
      <c r="D1233" s="7">
        <v>1.2935952669959949E-2</v>
      </c>
      <c r="E1233" s="7">
        <v>1.75983203868737E-2</v>
      </c>
      <c r="F1233" s="7">
        <v>1.7488994074040809E-2</v>
      </c>
      <c r="G1233" s="7">
        <v>1.8645571450486731E-2</v>
      </c>
      <c r="H1233" s="7">
        <v>-3.9932744850779134E-4</v>
      </c>
      <c r="I1233" s="8">
        <v>126.9</v>
      </c>
      <c r="J1233" s="8">
        <v>126.3</v>
      </c>
      <c r="K1233" s="41"/>
      <c r="L1233" s="9">
        <v>1.8471872376154552E-2</v>
      </c>
      <c r="M1233" s="9">
        <v>1.6556291390728006E-3</v>
      </c>
      <c r="N1233" s="9">
        <v>1.2970150996108876E-2</v>
      </c>
      <c r="O1233" s="9">
        <v>1.4636170350186051E-2</v>
      </c>
      <c r="P1233" s="9">
        <v>1.4438699191175353E-2</v>
      </c>
      <c r="Q1233" s="9">
        <v>1.5830747240080045E-2</v>
      </c>
      <c r="R1233" s="20">
        <v>1.7182780249465512E-2</v>
      </c>
      <c r="S1233" s="10">
        <v>121.3</v>
      </c>
      <c r="T1233" s="10">
        <v>121</v>
      </c>
      <c r="U1233" s="41"/>
      <c r="V1233" s="98">
        <v>6.0240963855420215E-3</v>
      </c>
      <c r="W1233" s="98">
        <v>1.8101125340295399E-2</v>
      </c>
      <c r="X1233" s="98">
        <v>1.7167274467499993E-2</v>
      </c>
      <c r="Y1233" s="98">
        <v>2.2069003805341714E-2</v>
      </c>
      <c r="Z1233" s="98">
        <v>2.3169268705247381E-2</v>
      </c>
      <c r="AA1233" s="102">
        <v>133.6</v>
      </c>
      <c r="AB1233" s="41"/>
    </row>
    <row r="1234" spans="1:28" ht="12.75" customHeight="1" x14ac:dyDescent="0.2">
      <c r="A1234" s="6">
        <v>42156</v>
      </c>
      <c r="B1234" s="7">
        <v>1.0325655281969714E-2</v>
      </c>
      <c r="C1234" s="7">
        <v>3.9588281868567776E-3</v>
      </c>
      <c r="D1234" s="7">
        <v>1.512107773804261E-2</v>
      </c>
      <c r="E1234" s="7">
        <v>1.825416847075001E-2</v>
      </c>
      <c r="F1234" s="7">
        <v>1.753871147594821E-2</v>
      </c>
      <c r="G1234" s="7">
        <v>1.8765843726724185E-2</v>
      </c>
      <c r="H1234" s="7">
        <v>1.2377120368545214E-3</v>
      </c>
      <c r="I1234" s="8">
        <v>127.2</v>
      </c>
      <c r="J1234" s="8">
        <v>126.8</v>
      </c>
      <c r="K1234" s="41"/>
      <c r="L1234" s="9">
        <v>1.8471872376154552E-2</v>
      </c>
      <c r="M1234" s="9">
        <v>8.2644628099171058E-4</v>
      </c>
      <c r="N1234" s="9">
        <v>1.4420983902603268E-2</v>
      </c>
      <c r="O1234" s="9">
        <v>1.4816166134150155E-2</v>
      </c>
      <c r="P1234" s="9">
        <v>1.4342228383807054E-2</v>
      </c>
      <c r="Q1234" s="9">
        <v>1.5830747240080045E-2</v>
      </c>
      <c r="R1234" s="20">
        <v>1.7622828638251153E-2</v>
      </c>
      <c r="S1234" s="10">
        <v>121.3</v>
      </c>
      <c r="T1234" s="10">
        <v>121.1</v>
      </c>
      <c r="U1234" s="41"/>
      <c r="V1234" s="98">
        <v>1.6628873771730834E-2</v>
      </c>
      <c r="W1234" s="98">
        <v>1.9577447976018236E-2</v>
      </c>
      <c r="X1234" s="98">
        <v>1.8534031485257563E-2</v>
      </c>
      <c r="Y1234" s="98">
        <v>2.2375308740630429E-2</v>
      </c>
      <c r="Z1234" s="98">
        <v>2.3634077642448181E-2</v>
      </c>
      <c r="AA1234" s="102">
        <v>134.5</v>
      </c>
      <c r="AB1234" s="41"/>
    </row>
    <row r="1235" spans="1:28" ht="12.75" customHeight="1" x14ac:dyDescent="0.2">
      <c r="A1235" s="6">
        <v>42186</v>
      </c>
      <c r="B1235" s="7">
        <v>1.2728719172633296E-2</v>
      </c>
      <c r="C1235" s="7">
        <v>2.3659305993690705E-3</v>
      </c>
      <c r="D1235" s="7">
        <v>1.5665518549715651E-2</v>
      </c>
      <c r="E1235" s="7">
        <v>1.7365748409001291E-2</v>
      </c>
      <c r="F1235" s="7">
        <v>1.7428486992882908E-2</v>
      </c>
      <c r="G1235" s="7">
        <v>1.8689844049389004E-2</v>
      </c>
      <c r="H1235" s="7">
        <v>1.695697796432194E-3</v>
      </c>
      <c r="I1235" s="8">
        <v>127.3</v>
      </c>
      <c r="J1235" s="8">
        <v>127.1</v>
      </c>
      <c r="K1235" s="41"/>
      <c r="L1235" s="9">
        <v>2.0185029436501134E-2</v>
      </c>
      <c r="M1235" s="9">
        <v>2.4772914946327163E-3</v>
      </c>
      <c r="N1235" s="9">
        <v>1.5587656562643826E-2</v>
      </c>
      <c r="O1235" s="9">
        <v>1.4276752558818329E-2</v>
      </c>
      <c r="P1235" s="9">
        <v>1.4438699191175353E-2</v>
      </c>
      <c r="Q1235" s="9">
        <v>1.5659071881038766E-2</v>
      </c>
      <c r="R1235" s="20">
        <v>1.8048358514810792E-2</v>
      </c>
      <c r="S1235" s="10">
        <v>121.3</v>
      </c>
      <c r="T1235" s="10">
        <v>121.4</v>
      </c>
      <c r="U1235" s="41"/>
      <c r="V1235" s="98">
        <v>1.2791572610985513E-2</v>
      </c>
      <c r="W1235" s="98">
        <v>2.0098092444874149E-2</v>
      </c>
      <c r="X1235" s="98">
        <v>1.7692084555903431E-2</v>
      </c>
      <c r="Y1235" s="98">
        <v>2.1601569763318507E-2</v>
      </c>
      <c r="Z1235" s="98">
        <v>2.3369478913075614E-2</v>
      </c>
      <c r="AA1235" s="102">
        <v>134.6</v>
      </c>
      <c r="AB1235" s="41"/>
    </row>
    <row r="1236" spans="1:28" ht="12.75" customHeight="1" x14ac:dyDescent="0.2">
      <c r="A1236" s="6">
        <v>42217</v>
      </c>
      <c r="B1236" s="7">
        <v>1.2728719172633296E-2</v>
      </c>
      <c r="C1236" s="7">
        <v>0</v>
      </c>
      <c r="D1236" s="7">
        <v>1.4830953244942879E-2</v>
      </c>
      <c r="E1236" s="7">
        <v>1.7540044418616674E-2</v>
      </c>
      <c r="F1236" s="7">
        <v>1.7049273555215905E-2</v>
      </c>
      <c r="G1236" s="7">
        <v>1.8805874607331852E-2</v>
      </c>
      <c r="H1236" s="7">
        <v>1.9507929300572879E-3</v>
      </c>
      <c r="I1236" s="8">
        <v>127.3</v>
      </c>
      <c r="J1236" s="8">
        <v>127.1</v>
      </c>
      <c r="K1236" s="41"/>
      <c r="L1236" s="9">
        <v>1.7587939698492372E-2</v>
      </c>
      <c r="M1236" s="9">
        <v>1.6474464579900872E-3</v>
      </c>
      <c r="N1236" s="9">
        <v>1.5561190985352358E-2</v>
      </c>
      <c r="O1236" s="9">
        <v>1.461100102572277E-2</v>
      </c>
      <c r="P1236" s="9">
        <v>1.4412963773229759E-2</v>
      </c>
      <c r="Q1236" s="9">
        <v>1.5628615508775034E-2</v>
      </c>
      <c r="R1236" s="20">
        <v>1.8275590022493127E-2</v>
      </c>
      <c r="S1236" s="10">
        <v>121.5</v>
      </c>
      <c r="T1236" s="10">
        <v>121.6</v>
      </c>
      <c r="U1236" s="41"/>
      <c r="V1236" s="98">
        <v>1.7332328560663246E-2</v>
      </c>
      <c r="W1236" s="98">
        <v>1.8969139986397821E-2</v>
      </c>
      <c r="X1236" s="98">
        <v>1.9290182304699144E-2</v>
      </c>
      <c r="Y1236" s="98">
        <v>2.1904760833802772E-2</v>
      </c>
      <c r="Z1236" s="98">
        <v>2.3581712050333659E-2</v>
      </c>
      <c r="AA1236" s="102">
        <v>135</v>
      </c>
      <c r="AB1236" s="41"/>
    </row>
    <row r="1237" spans="1:28" ht="12.75" customHeight="1" x14ac:dyDescent="0.2">
      <c r="A1237" s="6">
        <v>42248</v>
      </c>
      <c r="B1237" s="7">
        <v>1.0333863275039823E-2</v>
      </c>
      <c r="C1237" s="7">
        <v>-7.8678206136895135E-4</v>
      </c>
      <c r="D1237" s="7">
        <v>1.3744645427088198E-2</v>
      </c>
      <c r="E1237" s="7">
        <v>1.6871810019635669E-2</v>
      </c>
      <c r="F1237" s="7">
        <v>1.6041920783714136E-2</v>
      </c>
      <c r="G1237" s="7">
        <v>1.8667737531957718E-2</v>
      </c>
      <c r="H1237" s="7">
        <v>-3.612974780596856E-4</v>
      </c>
      <c r="I1237" s="8">
        <v>127.1</v>
      </c>
      <c r="J1237" s="8">
        <v>127</v>
      </c>
      <c r="K1237" s="41"/>
      <c r="L1237" s="9">
        <v>1.8379281537176384E-2</v>
      </c>
      <c r="M1237" s="9">
        <v>1.6447368421053099E-3</v>
      </c>
      <c r="N1237" s="9">
        <v>1.5508528568694224E-2</v>
      </c>
      <c r="O1237" s="9">
        <v>1.4560921291035145E-2</v>
      </c>
      <c r="P1237" s="9">
        <v>1.4361767639886835E-2</v>
      </c>
      <c r="Q1237" s="9">
        <v>1.5681664207655155E-2</v>
      </c>
      <c r="R1237" s="20">
        <v>1.8916350207878851E-2</v>
      </c>
      <c r="S1237" s="10">
        <v>121.9</v>
      </c>
      <c r="T1237" s="10">
        <v>121.8</v>
      </c>
      <c r="U1237" s="41"/>
      <c r="V1237" s="98">
        <v>1.2791572610985513E-2</v>
      </c>
      <c r="W1237" s="98">
        <v>1.7430459732434178E-2</v>
      </c>
      <c r="X1237" s="98">
        <v>1.8851567478390008E-2</v>
      </c>
      <c r="Y1237" s="98">
        <v>2.0387753086065219E-2</v>
      </c>
      <c r="Z1237" s="98">
        <v>2.330917605829419E-2</v>
      </c>
      <c r="AA1237" s="102">
        <v>134.6</v>
      </c>
      <c r="AB1237" s="41"/>
    </row>
    <row r="1238" spans="1:28" ht="12.75" customHeight="1" x14ac:dyDescent="0.2">
      <c r="A1238" s="6">
        <v>42278</v>
      </c>
      <c r="B1238" s="7">
        <v>1.0325655281969714E-2</v>
      </c>
      <c r="C1238" s="7">
        <v>1.5748031496063408E-3</v>
      </c>
      <c r="D1238" s="7">
        <v>1.3456941839746328E-2</v>
      </c>
      <c r="E1238" s="7">
        <v>1.6163995172870038E-2</v>
      </c>
      <c r="F1238" s="7">
        <v>1.6591716607712081E-2</v>
      </c>
      <c r="G1238" s="7">
        <v>1.8765843726724185E-2</v>
      </c>
      <c r="H1238" s="7">
        <v>1.7057443573555986E-3</v>
      </c>
      <c r="I1238" s="8">
        <v>127.2</v>
      </c>
      <c r="J1238" s="8">
        <v>127.2</v>
      </c>
      <c r="K1238" s="41"/>
      <c r="L1238" s="9">
        <v>1.6638935108153063E-2</v>
      </c>
      <c r="M1238" s="9">
        <v>8.2101806239753827E-4</v>
      </c>
      <c r="N1238" s="9">
        <v>1.5469265115348074E-2</v>
      </c>
      <c r="O1238" s="9">
        <v>1.4167050067819043E-2</v>
      </c>
      <c r="P1238" s="9">
        <v>1.4707169128040487E-2</v>
      </c>
      <c r="Q1238" s="9">
        <v>1.5863409202947043E-2</v>
      </c>
      <c r="R1238" s="20">
        <v>1.9096707363426502E-2</v>
      </c>
      <c r="S1238" s="10">
        <v>122.2</v>
      </c>
      <c r="T1238" s="10">
        <v>121.9</v>
      </c>
      <c r="U1238" s="41"/>
      <c r="V1238" s="98">
        <v>1.4264264264264304E-2</v>
      </c>
      <c r="W1238" s="98">
        <v>1.8157879155099144E-2</v>
      </c>
      <c r="X1238" s="98">
        <v>1.8943369301722024E-2</v>
      </c>
      <c r="Y1238" s="98">
        <v>2.1044974596799992E-2</v>
      </c>
      <c r="Z1238" s="98">
        <v>2.349890635320584E-2</v>
      </c>
      <c r="AA1238" s="102">
        <v>135.1</v>
      </c>
      <c r="AB1238" s="41"/>
    </row>
    <row r="1239" spans="1:28" ht="12.75" customHeight="1" x14ac:dyDescent="0.2">
      <c r="A1239" s="6">
        <v>42309</v>
      </c>
      <c r="B1239" s="7">
        <v>1.3556618819776656E-2</v>
      </c>
      <c r="C1239" s="7">
        <v>7.8616352201255069E-4</v>
      </c>
      <c r="D1239" s="7">
        <v>1.402177628983492E-2</v>
      </c>
      <c r="E1239" s="7">
        <v>1.5831174910288848E-2</v>
      </c>
      <c r="F1239" s="7">
        <v>1.6700377301840597E-2</v>
      </c>
      <c r="G1239" s="7">
        <v>1.8551854683896307E-2</v>
      </c>
      <c r="H1239" s="7">
        <v>5.017975786678841E-3</v>
      </c>
      <c r="I1239" s="8">
        <v>127.1</v>
      </c>
      <c r="J1239" s="8">
        <v>127.3</v>
      </c>
      <c r="K1239" s="41"/>
      <c r="L1239" s="9">
        <v>1.7529215358931705E-2</v>
      </c>
      <c r="M1239" s="9">
        <v>8.2034454470880647E-4</v>
      </c>
      <c r="N1239" s="9">
        <v>1.4637594583493785E-2</v>
      </c>
      <c r="O1239" s="9">
        <v>1.3668605995011074E-2</v>
      </c>
      <c r="P1239" s="9">
        <v>1.3978700056300752E-2</v>
      </c>
      <c r="Q1239" s="9">
        <v>1.5568059589710748E-2</v>
      </c>
      <c r="R1239" s="20">
        <v>2.0175717247375102E-2</v>
      </c>
      <c r="S1239" s="10">
        <v>121.9</v>
      </c>
      <c r="T1239" s="10">
        <v>122</v>
      </c>
      <c r="U1239" s="41"/>
      <c r="V1239" s="98">
        <v>1.9682059046177036E-2</v>
      </c>
      <c r="W1239" s="98">
        <v>1.9013014456003896E-2</v>
      </c>
      <c r="X1239" s="98">
        <v>1.8836761225609289E-2</v>
      </c>
      <c r="Y1239" s="98">
        <v>2.0835358349669431E-2</v>
      </c>
      <c r="Z1239" s="98">
        <v>2.3106698813354809E-2</v>
      </c>
      <c r="AA1239" s="102">
        <v>134.69999999999999</v>
      </c>
      <c r="AB1239" s="41"/>
    </row>
    <row r="1240" spans="1:28" ht="12.75" customHeight="1" x14ac:dyDescent="0.2">
      <c r="A1240" s="6">
        <v>42339</v>
      </c>
      <c r="B1240" s="7">
        <v>1.6064257028112428E-2</v>
      </c>
      <c r="C1240" s="7">
        <v>7.8554595443836028E-4</v>
      </c>
      <c r="D1240" s="7">
        <v>1.4369000555030986E-2</v>
      </c>
      <c r="E1240" s="7">
        <v>1.4870273450108717E-2</v>
      </c>
      <c r="F1240" s="7">
        <v>1.6313806409767651E-2</v>
      </c>
      <c r="G1240" s="7">
        <v>1.8426755873651501E-2</v>
      </c>
      <c r="H1240" s="7">
        <v>7.2951978604158807E-3</v>
      </c>
      <c r="I1240" s="8">
        <v>126.5</v>
      </c>
      <c r="J1240" s="8">
        <v>127.4</v>
      </c>
      <c r="K1240" s="41"/>
      <c r="L1240" s="9">
        <v>1.6764459346185978E-2</v>
      </c>
      <c r="M1240" s="9">
        <v>8.1967213114753079E-4</v>
      </c>
      <c r="N1240" s="9">
        <v>1.5003649730836344E-2</v>
      </c>
      <c r="O1240" s="9">
        <v>1.3381537789609155E-2</v>
      </c>
      <c r="P1240" s="9">
        <v>1.3574074631922839E-2</v>
      </c>
      <c r="Q1240" s="9">
        <v>1.548800374584558E-2</v>
      </c>
      <c r="R1240" s="20">
        <v>2.0956967856768927E-2</v>
      </c>
      <c r="S1240" s="10">
        <v>121.3</v>
      </c>
      <c r="T1240" s="10">
        <v>122.1</v>
      </c>
      <c r="U1240" s="41"/>
      <c r="V1240" s="98">
        <v>1.5209125475285079E-2</v>
      </c>
      <c r="W1240" s="98">
        <v>1.8115181436572314E-2</v>
      </c>
      <c r="X1240" s="98">
        <v>1.6683736950800609E-2</v>
      </c>
      <c r="Y1240" s="98">
        <v>2.0482300900851902E-2</v>
      </c>
      <c r="Z1240" s="98">
        <v>2.2829197912577426E-2</v>
      </c>
      <c r="AA1240" s="102">
        <v>133.5</v>
      </c>
      <c r="AB1240" s="41"/>
    </row>
    <row r="1241" spans="1:28" ht="12.75" customHeight="1" x14ac:dyDescent="0.2">
      <c r="A1241" s="6">
        <v>42370</v>
      </c>
      <c r="B1241" s="7">
        <v>2.011263073209979E-2</v>
      </c>
      <c r="C1241" s="7">
        <v>7.8492935635798844E-4</v>
      </c>
      <c r="D1241" s="7">
        <v>1.4891193965797189E-2</v>
      </c>
      <c r="E1241" s="7">
        <v>1.4833494447013429E-2</v>
      </c>
      <c r="F1241" s="7">
        <v>1.5989452351979683E-2</v>
      </c>
      <c r="G1241" s="7">
        <v>1.8431512956057716E-2</v>
      </c>
      <c r="H1241" s="7">
        <v>1.3730868138309926E-2</v>
      </c>
      <c r="I1241" s="8">
        <v>126.8</v>
      </c>
      <c r="J1241" s="8">
        <v>127.5</v>
      </c>
      <c r="K1241" s="41"/>
      <c r="L1241" s="9">
        <v>1.7573221757322122E-2</v>
      </c>
      <c r="M1241" s="9">
        <v>1.6380016380017626E-3</v>
      </c>
      <c r="N1241" s="9">
        <v>1.6131808037465056E-2</v>
      </c>
      <c r="O1241" s="9">
        <v>1.4061055263458133E-2</v>
      </c>
      <c r="P1241" s="9">
        <v>1.4015960325186594E-2</v>
      </c>
      <c r="Q1241" s="9">
        <v>1.5556536534600651E-2</v>
      </c>
      <c r="R1241" s="20">
        <v>2.2069150003343863E-2</v>
      </c>
      <c r="S1241" s="10">
        <v>121.6</v>
      </c>
      <c r="T1241" s="10">
        <v>122.3</v>
      </c>
      <c r="U1241" s="41"/>
      <c r="V1241" s="98">
        <v>2.0610687022900587E-2</v>
      </c>
      <c r="W1241" s="98">
        <v>1.8623349817150414E-2</v>
      </c>
      <c r="X1241" s="98">
        <v>1.5998086316712179E-2</v>
      </c>
      <c r="Y1241" s="98">
        <v>1.9333349834025571E-2</v>
      </c>
      <c r="Z1241" s="98">
        <v>2.2845626071376968E-2</v>
      </c>
      <c r="AA1241" s="102">
        <v>133.69999999999999</v>
      </c>
      <c r="AB1241" s="41"/>
    </row>
    <row r="1242" spans="1:28" ht="12.75" customHeight="1" x14ac:dyDescent="0.2">
      <c r="A1242" s="6">
        <v>42401</v>
      </c>
      <c r="B1242" s="7">
        <v>1.3556618819776656E-2</v>
      </c>
      <c r="C1242" s="7">
        <v>-1.5686274509804088E-3</v>
      </c>
      <c r="D1242" s="7">
        <v>1.1813172997115817E-2</v>
      </c>
      <c r="E1242" s="7">
        <v>1.4796897005552978E-2</v>
      </c>
      <c r="F1242" s="7">
        <v>1.6417606887094705E-2</v>
      </c>
      <c r="G1242" s="7">
        <v>1.849401691870578E-2</v>
      </c>
      <c r="H1242" s="7">
        <v>1.0177997801654737E-2</v>
      </c>
      <c r="I1242" s="8">
        <v>127.1</v>
      </c>
      <c r="J1242" s="8">
        <v>127.3</v>
      </c>
      <c r="K1242" s="41"/>
      <c r="L1242" s="9">
        <v>1.6625103906899419E-2</v>
      </c>
      <c r="M1242" s="9">
        <v>0</v>
      </c>
      <c r="N1242" s="9">
        <v>1.5166587597444936E-2</v>
      </c>
      <c r="O1242" s="9">
        <v>1.4689575111420439E-2</v>
      </c>
      <c r="P1242" s="9">
        <v>1.4310934524842001E-2</v>
      </c>
      <c r="Q1242" s="9">
        <v>1.5734423577861811E-2</v>
      </c>
      <c r="R1242" s="20">
        <v>2.3312771000029153E-2</v>
      </c>
      <c r="S1242" s="10">
        <v>122.3</v>
      </c>
      <c r="T1242" s="10">
        <v>122.3</v>
      </c>
      <c r="U1242" s="41"/>
      <c r="V1242" s="98">
        <v>1.3636363636363669E-2</v>
      </c>
      <c r="W1242" s="98">
        <v>1.5675723287962517E-2</v>
      </c>
      <c r="X1242" s="98">
        <v>1.5002012894373307E-2</v>
      </c>
      <c r="Y1242" s="98">
        <v>2.0058193419990156E-2</v>
      </c>
      <c r="Z1242" s="98">
        <v>2.2823802119683378E-2</v>
      </c>
      <c r="AA1242" s="102">
        <v>133.80000000000001</v>
      </c>
      <c r="AB1242" s="41"/>
    </row>
    <row r="1243" spans="1:28" ht="12.75" customHeight="1" x14ac:dyDescent="0.2">
      <c r="A1243" s="6">
        <v>42430</v>
      </c>
      <c r="B1243" s="7">
        <v>1.2668250197941378E-2</v>
      </c>
      <c r="C1243" s="7">
        <v>3.1421838177534411E-3</v>
      </c>
      <c r="D1243" s="7">
        <v>1.3381302886336544E-2</v>
      </c>
      <c r="E1243" s="7">
        <v>1.3848921561153915E-2</v>
      </c>
      <c r="F1243" s="7">
        <v>1.649225025614065E-2</v>
      </c>
      <c r="G1243" s="7">
        <v>1.8582859510295258E-2</v>
      </c>
      <c r="H1243" s="7">
        <v>8.5253622114274119E-3</v>
      </c>
      <c r="I1243" s="8">
        <v>127.9</v>
      </c>
      <c r="J1243" s="8">
        <v>127.7</v>
      </c>
      <c r="K1243" s="41"/>
      <c r="L1243" s="9">
        <v>1.7355371900826366E-2</v>
      </c>
      <c r="M1243" s="9">
        <v>4.0883074407196407E-3</v>
      </c>
      <c r="N1243" s="9">
        <v>1.6506469632660448E-2</v>
      </c>
      <c r="O1243" s="9">
        <v>1.4767163740379452E-2</v>
      </c>
      <c r="P1243" s="9">
        <v>1.4495406214535489E-2</v>
      </c>
      <c r="Q1243" s="9">
        <v>1.5952212598664417E-2</v>
      </c>
      <c r="R1243" s="20">
        <v>2.1948255049426102E-2</v>
      </c>
      <c r="S1243" s="10">
        <v>123.1</v>
      </c>
      <c r="T1243" s="10">
        <v>122.8</v>
      </c>
      <c r="U1243" s="41"/>
      <c r="V1243" s="98">
        <v>1.5037593984962516E-2</v>
      </c>
      <c r="W1243" s="98">
        <v>1.7641664356301323E-2</v>
      </c>
      <c r="X1243" s="98">
        <v>1.6325642939577278E-2</v>
      </c>
      <c r="Y1243" s="98">
        <v>2.0412630520368236E-2</v>
      </c>
      <c r="Z1243" s="98">
        <v>2.29215405740677E-2</v>
      </c>
      <c r="AA1243" s="102">
        <v>135</v>
      </c>
      <c r="AB1243" s="41"/>
    </row>
    <row r="1244" spans="1:28" ht="12.75" customHeight="1" x14ac:dyDescent="0.2">
      <c r="A1244" s="6">
        <v>42461</v>
      </c>
      <c r="B1244" s="7">
        <v>1.6640253565768592E-2</v>
      </c>
      <c r="C1244" s="7">
        <v>1.566170712607784E-3</v>
      </c>
      <c r="D1244" s="7">
        <v>1.4987509630127516E-2</v>
      </c>
      <c r="E1244" s="7">
        <v>1.3803923547349495E-2</v>
      </c>
      <c r="F1244" s="7">
        <v>1.6249633084218562E-2</v>
      </c>
      <c r="G1244" s="7">
        <v>1.8626925668638883E-2</v>
      </c>
      <c r="H1244" s="7">
        <v>1.1251104188944261E-2</v>
      </c>
      <c r="I1244" s="8">
        <v>128.30000000000001</v>
      </c>
      <c r="J1244" s="8">
        <v>127.9</v>
      </c>
      <c r="K1244" s="41"/>
      <c r="L1244" s="9">
        <v>1.9008264462809787E-2</v>
      </c>
      <c r="M1244" s="9">
        <v>2.4429967426708998E-3</v>
      </c>
      <c r="N1244" s="9">
        <v>1.7056676218922817E-2</v>
      </c>
      <c r="O1244" s="9">
        <v>1.5096687162271527E-2</v>
      </c>
      <c r="P1244" s="9">
        <v>1.4660110431891082E-2</v>
      </c>
      <c r="Q1244" s="9">
        <v>1.5978077584721584E-2</v>
      </c>
      <c r="R1244" s="20">
        <v>2.1463842317267945E-2</v>
      </c>
      <c r="S1244" s="10">
        <v>123.3</v>
      </c>
      <c r="T1244" s="10">
        <v>123.1</v>
      </c>
      <c r="U1244" s="41"/>
      <c r="V1244" s="98">
        <v>1.5026296018031626E-2</v>
      </c>
      <c r="W1244" s="98">
        <v>1.6308600264873574E-2</v>
      </c>
      <c r="X1244" s="98">
        <v>1.404437607901432E-2</v>
      </c>
      <c r="Y1244" s="98">
        <v>1.9476022370834567E-2</v>
      </c>
      <c r="Z1244" s="98">
        <v>2.2721542926834593E-2</v>
      </c>
      <c r="AA1244" s="102">
        <v>135.1</v>
      </c>
      <c r="AB1244" s="41"/>
    </row>
    <row r="1245" spans="1:28" ht="12.75" customHeight="1" x14ac:dyDescent="0.2">
      <c r="A1245" s="6">
        <v>42491</v>
      </c>
      <c r="B1245" s="7">
        <v>1.4972419227738509E-2</v>
      </c>
      <c r="C1245" s="7">
        <v>3.1274433150898506E-3</v>
      </c>
      <c r="D1245" s="7">
        <v>1.5477372266024858E-2</v>
      </c>
      <c r="E1245" s="7">
        <v>1.3243230853140275E-2</v>
      </c>
      <c r="F1245" s="7">
        <v>1.6180656269797034E-2</v>
      </c>
      <c r="G1245" s="7">
        <v>1.8653056923457978E-2</v>
      </c>
      <c r="H1245" s="7">
        <v>1.0193225541935691E-2</v>
      </c>
      <c r="I1245" s="8">
        <v>128.80000000000001</v>
      </c>
      <c r="J1245" s="8">
        <v>128.30000000000001</v>
      </c>
      <c r="K1245" s="41"/>
      <c r="L1245" s="9">
        <v>2.06100577081616E-2</v>
      </c>
      <c r="M1245" s="9">
        <v>2.4370430544273791E-3</v>
      </c>
      <c r="N1245" s="9">
        <v>1.8140103476664615E-2</v>
      </c>
      <c r="O1245" s="9">
        <v>1.4856320562263825E-2</v>
      </c>
      <c r="P1245" s="9">
        <v>1.4690715817489375E-2</v>
      </c>
      <c r="Q1245" s="9">
        <v>1.6070650361476924E-2</v>
      </c>
      <c r="R1245" s="20">
        <v>2.240633737955311E-2</v>
      </c>
      <c r="S1245" s="10">
        <v>123.8</v>
      </c>
      <c r="T1245" s="10">
        <v>123.4</v>
      </c>
      <c r="U1245" s="41"/>
      <c r="V1245" s="98">
        <v>1.4970059880239583E-2</v>
      </c>
      <c r="W1245" s="98">
        <v>1.5461136966893108E-2</v>
      </c>
      <c r="X1245" s="98">
        <v>1.4632853641741939E-2</v>
      </c>
      <c r="Y1245" s="98">
        <v>1.9123188242798461E-2</v>
      </c>
      <c r="Z1245" s="98">
        <v>2.2791940930208421E-2</v>
      </c>
      <c r="AA1245" s="102">
        <v>135.6</v>
      </c>
      <c r="AB1245" s="41"/>
    </row>
    <row r="1246" spans="1:28" ht="12.75" customHeight="1" x14ac:dyDescent="0.2">
      <c r="A1246" s="6">
        <v>42522</v>
      </c>
      <c r="B1246" s="7">
        <v>1.4937106918238907E-2</v>
      </c>
      <c r="C1246" s="7">
        <v>2.3382696804363778E-3</v>
      </c>
      <c r="D1246" s="7">
        <v>1.6265175043028046E-2</v>
      </c>
      <c r="E1246" s="7">
        <v>1.5065073675518903E-2</v>
      </c>
      <c r="F1246" s="7">
        <v>1.6602591142801604E-2</v>
      </c>
      <c r="G1246" s="7">
        <v>1.8771557826797736E-2</v>
      </c>
      <c r="H1246" s="7">
        <v>9.9732649452308753E-3</v>
      </c>
      <c r="I1246" s="8">
        <v>129.1</v>
      </c>
      <c r="J1246" s="8">
        <v>128.6</v>
      </c>
      <c r="K1246" s="41"/>
      <c r="L1246" s="9">
        <v>2.1434460016488188E-2</v>
      </c>
      <c r="M1246" s="9">
        <v>1.6207455429497752E-3</v>
      </c>
      <c r="N1246" s="9">
        <v>1.8703734442377939E-2</v>
      </c>
      <c r="O1246" s="9">
        <v>1.6260428492903323E-2</v>
      </c>
      <c r="P1246" s="9">
        <v>1.5057603431570588E-2</v>
      </c>
      <c r="Q1246" s="9">
        <v>1.6224704619061558E-2</v>
      </c>
      <c r="R1246" s="20">
        <v>2.2446503874497648E-2</v>
      </c>
      <c r="S1246" s="10">
        <v>123.9</v>
      </c>
      <c r="T1246" s="10">
        <v>123.6</v>
      </c>
      <c r="U1246" s="41"/>
      <c r="V1246" s="98">
        <v>1.3382899628252787E-2</v>
      </c>
      <c r="W1246" s="98">
        <v>1.642121487485193E-2</v>
      </c>
      <c r="X1246" s="98">
        <v>1.6971909112623251E-2</v>
      </c>
      <c r="Y1246" s="98">
        <v>2.001229158606832E-2</v>
      </c>
      <c r="Z1246" s="98">
        <v>2.3173844036507241E-2</v>
      </c>
      <c r="AA1246" s="102">
        <v>136.30000000000001</v>
      </c>
      <c r="AB1246" s="41"/>
    </row>
    <row r="1247" spans="1:28" ht="12.75" customHeight="1" x14ac:dyDescent="0.2">
      <c r="A1247" s="6">
        <v>42552</v>
      </c>
      <c r="B1247" s="7">
        <v>1.256873527101332E-2</v>
      </c>
      <c r="C1247" s="7">
        <v>-7.776049766717863E-4</v>
      </c>
      <c r="D1247" s="7">
        <v>1.5464989765099357E-2</v>
      </c>
      <c r="E1247" s="7">
        <v>1.4411897695304932E-2</v>
      </c>
      <c r="F1247" s="7">
        <v>1.6352211092450553E-2</v>
      </c>
      <c r="G1247" s="7">
        <v>1.8692586332562877E-2</v>
      </c>
      <c r="H1247" s="7">
        <v>8.2713887049870038E-3</v>
      </c>
      <c r="I1247" s="8">
        <v>128.9</v>
      </c>
      <c r="J1247" s="8">
        <v>128.5</v>
      </c>
      <c r="K1247" s="41"/>
      <c r="L1247" s="9">
        <v>2.06100577081616E-2</v>
      </c>
      <c r="M1247" s="9">
        <v>1.6181229773462036E-3</v>
      </c>
      <c r="N1247" s="9">
        <v>1.8719415182589128E-2</v>
      </c>
      <c r="O1247" s="9">
        <v>1.6096330239796286E-2</v>
      </c>
      <c r="P1247" s="9">
        <v>1.5166092979708834E-2</v>
      </c>
      <c r="Q1247" s="9">
        <v>1.5957885135739813E-2</v>
      </c>
      <c r="R1247" s="20">
        <v>2.1894438119751225E-2</v>
      </c>
      <c r="S1247" s="10">
        <v>123.8</v>
      </c>
      <c r="T1247" s="10">
        <v>123.8</v>
      </c>
      <c r="U1247" s="41"/>
      <c r="V1247" s="98">
        <v>7.429420505200568E-3</v>
      </c>
      <c r="W1247" s="98">
        <v>1.5199891486630923E-2</v>
      </c>
      <c r="X1247" s="98">
        <v>1.5277782084932578E-2</v>
      </c>
      <c r="Y1247" s="98">
        <v>1.8039580907659891E-2</v>
      </c>
      <c r="Z1247" s="98">
        <v>2.261469581066633E-2</v>
      </c>
      <c r="AA1247" s="102">
        <v>135.6</v>
      </c>
      <c r="AB1247" s="41"/>
    </row>
    <row r="1248" spans="1:28" ht="12.75" customHeight="1" x14ac:dyDescent="0.2">
      <c r="A1248" s="6">
        <v>42583</v>
      </c>
      <c r="B1248" s="7">
        <v>1.09976433621366E-2</v>
      </c>
      <c r="C1248" s="7">
        <v>7.7821011673151474E-4</v>
      </c>
      <c r="D1248" s="7">
        <v>1.4939522664925597E-2</v>
      </c>
      <c r="E1248" s="7">
        <v>1.3590622519749296E-2</v>
      </c>
      <c r="F1248" s="7">
        <v>1.6009153587950964E-2</v>
      </c>
      <c r="G1248" s="7">
        <v>1.8613498347585633E-2</v>
      </c>
      <c r="H1248" s="7">
        <v>1.0628745027610353E-2</v>
      </c>
      <c r="I1248" s="8">
        <v>128.69999999999999</v>
      </c>
      <c r="J1248" s="8">
        <v>128.6</v>
      </c>
      <c r="K1248" s="41"/>
      <c r="L1248" s="9">
        <v>1.8930041152263266E-2</v>
      </c>
      <c r="M1248" s="9">
        <v>8.077544426494665E-4</v>
      </c>
      <c r="N1248" s="9">
        <v>1.8719415182589128E-2</v>
      </c>
      <c r="O1248" s="9">
        <v>1.5386641172608684E-2</v>
      </c>
      <c r="P1248" s="9">
        <v>1.4880572868450459E-2</v>
      </c>
      <c r="Q1248" s="9">
        <v>1.5901600933705629E-2</v>
      </c>
      <c r="R1248" s="20">
        <v>2.3189683949375706E-2</v>
      </c>
      <c r="S1248" s="10">
        <v>123.8</v>
      </c>
      <c r="T1248" s="10">
        <v>123.9</v>
      </c>
      <c r="U1248" s="41"/>
      <c r="V1248" s="98">
        <v>6.6666666666665986E-3</v>
      </c>
      <c r="W1248" s="98">
        <v>1.6471157842266271E-2</v>
      </c>
      <c r="X1248" s="98">
        <v>1.4759722998784586E-2</v>
      </c>
      <c r="Y1248" s="98">
        <v>1.78167021310216E-2</v>
      </c>
      <c r="Z1248" s="98">
        <v>2.2668753049554402E-2</v>
      </c>
      <c r="AA1248" s="102">
        <v>135.9</v>
      </c>
      <c r="AB1248" s="41"/>
    </row>
    <row r="1249" spans="1:28" ht="12.75" customHeight="1" x14ac:dyDescent="0.2">
      <c r="A1249" s="6">
        <v>42614</v>
      </c>
      <c r="B1249" s="7">
        <v>1.3375295043273061E-2</v>
      </c>
      <c r="C1249" s="7">
        <v>1.5552099533437946E-3</v>
      </c>
      <c r="D1249" s="7">
        <v>1.4653120789993368E-2</v>
      </c>
      <c r="E1249" s="7">
        <v>1.3243230853140275E-2</v>
      </c>
      <c r="F1249" s="7">
        <v>1.6644984534020635E-2</v>
      </c>
      <c r="G1249" s="7">
        <v>1.8595862955646858E-2</v>
      </c>
      <c r="H1249" s="7">
        <v>1.4637836474815646E-2</v>
      </c>
      <c r="I1249" s="8">
        <v>128.80000000000001</v>
      </c>
      <c r="J1249" s="8">
        <v>128.80000000000001</v>
      </c>
      <c r="K1249" s="41"/>
      <c r="L1249" s="9">
        <v>1.9688269073010689E-2</v>
      </c>
      <c r="M1249" s="9">
        <v>1.6142050040355294E-3</v>
      </c>
      <c r="N1249" s="9">
        <v>1.8930167677152943E-2</v>
      </c>
      <c r="O1249" s="9">
        <v>1.479385537210276E-2</v>
      </c>
      <c r="P1249" s="9">
        <v>1.4721085016672575E-2</v>
      </c>
      <c r="Q1249" s="9">
        <v>1.605012803461392E-2</v>
      </c>
      <c r="R1249" s="20">
        <v>2.2074383934845176E-2</v>
      </c>
      <c r="S1249" s="10">
        <v>124.3</v>
      </c>
      <c r="T1249" s="10">
        <v>124.1</v>
      </c>
      <c r="U1249" s="41"/>
      <c r="V1249" s="98">
        <v>5.2005943536406196E-3</v>
      </c>
      <c r="W1249" s="98">
        <v>1.4711718881416758E-2</v>
      </c>
      <c r="X1249" s="98">
        <v>1.4344433647775379E-2</v>
      </c>
      <c r="Y1249" s="98">
        <v>1.7187969916340862E-2</v>
      </c>
      <c r="Z1249" s="98">
        <v>2.2324872907864446E-2</v>
      </c>
      <c r="AA1249" s="102">
        <v>135.30000000000001</v>
      </c>
      <c r="AB1249" s="41"/>
    </row>
    <row r="1250" spans="1:28" ht="12.75" customHeight="1" x14ac:dyDescent="0.2">
      <c r="A1250" s="6">
        <v>42644</v>
      </c>
      <c r="B1250" s="7">
        <v>1.4937106918238907E-2</v>
      </c>
      <c r="C1250" s="7">
        <v>2.3291925465838137E-3</v>
      </c>
      <c r="D1250" s="7">
        <v>1.6265175043028046E-2</v>
      </c>
      <c r="E1250" s="7">
        <v>1.3378909754869106E-2</v>
      </c>
      <c r="F1250" s="7">
        <v>1.7067962783117174E-2</v>
      </c>
      <c r="G1250" s="7">
        <v>1.8600157913712723E-2</v>
      </c>
      <c r="H1250" s="7">
        <v>1.6359875209176034E-2</v>
      </c>
      <c r="I1250" s="8">
        <v>129.1</v>
      </c>
      <c r="J1250" s="8">
        <v>129.1</v>
      </c>
      <c r="K1250" s="41"/>
      <c r="L1250" s="9">
        <v>1.882160392798693E-2</v>
      </c>
      <c r="M1250" s="9">
        <v>0</v>
      </c>
      <c r="N1250" s="9">
        <v>1.8610199049134524E-2</v>
      </c>
      <c r="O1250" s="9">
        <v>1.4944521047408621E-2</v>
      </c>
      <c r="P1250" s="9">
        <v>1.4789789225827299E-2</v>
      </c>
      <c r="Q1250" s="9">
        <v>1.6131807390403985E-2</v>
      </c>
      <c r="R1250" s="20">
        <v>2.1448039838514621E-2</v>
      </c>
      <c r="S1250" s="10">
        <v>124.5</v>
      </c>
      <c r="T1250" s="10">
        <v>124.1</v>
      </c>
      <c r="U1250" s="41"/>
      <c r="V1250" s="98">
        <v>5.1813471502590858E-3</v>
      </c>
      <c r="W1250" s="98">
        <v>1.6483691095813935E-2</v>
      </c>
      <c r="X1250" s="98">
        <v>1.3170489660915274E-2</v>
      </c>
      <c r="Y1250" s="98">
        <v>1.8549482943201356E-2</v>
      </c>
      <c r="Z1250" s="98">
        <v>2.2631114110296391E-2</v>
      </c>
      <c r="AA1250" s="102">
        <v>135.80000000000001</v>
      </c>
      <c r="AB1250" s="41"/>
    </row>
    <row r="1251" spans="1:28" ht="12.75" customHeight="1" x14ac:dyDescent="0.2">
      <c r="A1251" s="6">
        <v>42675</v>
      </c>
      <c r="B1251" s="7">
        <v>1.1801730920534936E-2</v>
      </c>
      <c r="C1251" s="7">
        <v>-1.5491866769944407E-3</v>
      </c>
      <c r="D1251" s="7">
        <v>1.4951490570597192E-2</v>
      </c>
      <c r="E1251" s="7">
        <v>1.2425169738827124E-2</v>
      </c>
      <c r="F1251" s="7">
        <v>1.6487009988598089E-2</v>
      </c>
      <c r="G1251" s="7">
        <v>1.8174992959577141E-2</v>
      </c>
      <c r="H1251" s="7">
        <v>1.6925371625037933E-2</v>
      </c>
      <c r="I1251" s="8">
        <v>128.6</v>
      </c>
      <c r="J1251" s="8">
        <v>128.9</v>
      </c>
      <c r="K1251" s="41"/>
      <c r="L1251" s="9">
        <v>1.722723543888427E-2</v>
      </c>
      <c r="M1251" s="9">
        <v>0</v>
      </c>
      <c r="N1251" s="9">
        <v>1.8109772662485479E-2</v>
      </c>
      <c r="O1251" s="9">
        <v>1.3952628154247693E-2</v>
      </c>
      <c r="P1251" s="9">
        <v>1.4192975437284483E-2</v>
      </c>
      <c r="Q1251" s="9">
        <v>1.5703132460775482E-2</v>
      </c>
      <c r="R1251" s="20">
        <v>2.1108265901874423E-2</v>
      </c>
      <c r="S1251" s="10">
        <v>124</v>
      </c>
      <c r="T1251" s="10">
        <v>124.1</v>
      </c>
      <c r="U1251" s="41"/>
      <c r="V1251" s="98">
        <v>2.2271714922050823E-3</v>
      </c>
      <c r="W1251" s="98">
        <v>1.3961192188294946E-2</v>
      </c>
      <c r="X1251" s="98">
        <v>1.2931349775644252E-2</v>
      </c>
      <c r="Y1251" s="98">
        <v>1.7319409201627112E-2</v>
      </c>
      <c r="Z1251" s="98">
        <v>2.2211413578014705E-2</v>
      </c>
      <c r="AA1251" s="102">
        <v>135</v>
      </c>
      <c r="AB1251" s="41"/>
    </row>
    <row r="1252" spans="1:28" ht="12.75" customHeight="1" x14ac:dyDescent="0.2">
      <c r="A1252" s="6">
        <v>42705</v>
      </c>
      <c r="B1252" s="7">
        <v>1.5019762845849938E-2</v>
      </c>
      <c r="C1252" s="7">
        <v>3.1031807602792671E-3</v>
      </c>
      <c r="D1252" s="7">
        <v>1.5251142761367742E-2</v>
      </c>
      <c r="E1252" s="7">
        <v>1.3286160806693648E-2</v>
      </c>
      <c r="F1252" s="7">
        <v>1.6142860628972189E-2</v>
      </c>
      <c r="G1252" s="7">
        <v>1.8095760618580536E-2</v>
      </c>
      <c r="H1252" s="7">
        <v>2.074622132966919E-2</v>
      </c>
      <c r="I1252" s="8">
        <v>128.4</v>
      </c>
      <c r="J1252" s="8">
        <v>129.30000000000001</v>
      </c>
      <c r="K1252" s="41"/>
      <c r="L1252" s="9">
        <v>1.8136850783182279E-2</v>
      </c>
      <c r="M1252" s="9">
        <v>2.4174053182917099E-3</v>
      </c>
      <c r="N1252" s="9">
        <v>1.7895874471837381E-2</v>
      </c>
      <c r="O1252" s="9">
        <v>1.4363990291390794E-2</v>
      </c>
      <c r="P1252" s="9">
        <v>1.3877461109181199E-2</v>
      </c>
      <c r="Q1252" s="9">
        <v>1.5497960354798668E-2</v>
      </c>
      <c r="R1252" s="20">
        <v>2.1966617305017921E-2</v>
      </c>
      <c r="S1252" s="10">
        <v>123.5</v>
      </c>
      <c r="T1252" s="10">
        <v>124.4</v>
      </c>
      <c r="U1252" s="41"/>
      <c r="V1252" s="98">
        <v>1.048689138576786E-2</v>
      </c>
      <c r="W1252" s="98">
        <v>1.4756641611392673E-2</v>
      </c>
      <c r="X1252" s="98">
        <v>1.2941314297308271E-2</v>
      </c>
      <c r="Y1252" s="98">
        <v>1.6797768844382777E-2</v>
      </c>
      <c r="Z1252" s="98">
        <v>2.2114830384948991E-2</v>
      </c>
      <c r="AA1252" s="102">
        <v>134.9</v>
      </c>
      <c r="AB1252" s="41"/>
    </row>
    <row r="1253" spans="1:28" ht="12.75" customHeight="1" x14ac:dyDescent="0.2">
      <c r="A1253" s="6">
        <v>42736</v>
      </c>
      <c r="B1253" s="7">
        <v>2.1293375394321856E-2</v>
      </c>
      <c r="C1253" s="7">
        <v>6.1871616395976492E-3</v>
      </c>
      <c r="D1253" s="7">
        <v>1.7038137113267293E-2</v>
      </c>
      <c r="E1253" s="7">
        <v>1.4174063412533133E-2</v>
      </c>
      <c r="F1253" s="7">
        <v>1.7010050093234641E-2</v>
      </c>
      <c r="G1253" s="7">
        <v>1.8416680227126836E-2</v>
      </c>
      <c r="H1253" s="7">
        <v>2.5000422090529995E-2</v>
      </c>
      <c r="I1253" s="8">
        <v>129.5</v>
      </c>
      <c r="J1253" s="8">
        <v>130.1</v>
      </c>
      <c r="K1253" s="41"/>
      <c r="L1253" s="9">
        <v>2.2203947368421018E-2</v>
      </c>
      <c r="M1253" s="9">
        <v>4.019292604501512E-3</v>
      </c>
      <c r="N1253" s="9">
        <v>1.9508940972685629E-2</v>
      </c>
      <c r="O1253" s="9">
        <v>1.532184413622617E-2</v>
      </c>
      <c r="P1253" s="9">
        <v>1.453231720442183E-2</v>
      </c>
      <c r="Q1253" s="9">
        <v>1.5825858798511394E-2</v>
      </c>
      <c r="R1253" s="20">
        <v>2.2717234836092448E-2</v>
      </c>
      <c r="S1253" s="10">
        <v>124.3</v>
      </c>
      <c r="T1253" s="10">
        <v>124.9</v>
      </c>
      <c r="U1253" s="41"/>
      <c r="V1253" s="98">
        <v>2.4682124158563967E-2</v>
      </c>
      <c r="W1253" s="98">
        <v>1.7896931960071472E-2</v>
      </c>
      <c r="X1253" s="98">
        <v>1.5114434538668453E-2</v>
      </c>
      <c r="Y1253" s="98">
        <v>1.7924845911956755E-2</v>
      </c>
      <c r="Z1253" s="98">
        <v>2.2553521492111539E-2</v>
      </c>
      <c r="AA1253" s="102">
        <v>137</v>
      </c>
      <c r="AB1253" s="41"/>
    </row>
    <row r="1254" spans="1:28" ht="12.75" customHeight="1" x14ac:dyDescent="0.2">
      <c r="A1254" s="6">
        <v>42767</v>
      </c>
      <c r="B1254" s="7">
        <v>2.0456333595594067E-2</v>
      </c>
      <c r="C1254" s="7">
        <v>-1.537279016141313E-3</v>
      </c>
      <c r="D1254" s="7">
        <v>1.4820889156838213E-2</v>
      </c>
      <c r="E1254" s="7">
        <v>1.3648708210707516E-2</v>
      </c>
      <c r="F1254" s="7">
        <v>1.6426169584121464E-2</v>
      </c>
      <c r="G1254" s="7">
        <v>1.8382104908139629E-2</v>
      </c>
      <c r="H1254" s="7">
        <v>2.7379581714893186E-2</v>
      </c>
      <c r="I1254" s="8">
        <v>129.69999999999999</v>
      </c>
      <c r="J1254" s="8">
        <v>129.9</v>
      </c>
      <c r="K1254" s="41"/>
      <c r="L1254" s="9">
        <v>2.0441537203597759E-2</v>
      </c>
      <c r="M1254" s="9">
        <v>0</v>
      </c>
      <c r="N1254" s="9">
        <v>1.827645730407923E-2</v>
      </c>
      <c r="O1254" s="9">
        <v>1.5433180167041538E-2</v>
      </c>
      <c r="P1254" s="9">
        <v>1.4563147080239203E-2</v>
      </c>
      <c r="Q1254" s="9">
        <v>1.5973862294821561E-2</v>
      </c>
      <c r="R1254" s="20">
        <v>2.2236242266362671E-2</v>
      </c>
      <c r="S1254" s="10">
        <v>124.8</v>
      </c>
      <c r="T1254" s="10">
        <v>124.9</v>
      </c>
      <c r="U1254" s="41"/>
      <c r="V1254" s="98">
        <v>2.1674140508221029E-2</v>
      </c>
      <c r="W1254" s="98">
        <v>1.4815106586875348E-2</v>
      </c>
      <c r="X1254" s="98">
        <v>1.5469682462101897E-2</v>
      </c>
      <c r="Y1254" s="98">
        <v>1.7435923125787678E-2</v>
      </c>
      <c r="Z1254" s="98">
        <v>2.2325001849446524E-2</v>
      </c>
      <c r="AA1254" s="102">
        <v>136.69999999999999</v>
      </c>
      <c r="AB1254" s="41"/>
    </row>
    <row r="1255" spans="1:28" ht="12.75" customHeight="1" x14ac:dyDescent="0.2">
      <c r="A1255" s="6">
        <v>42795</v>
      </c>
      <c r="B1255" s="7">
        <v>1.5637216575449475E-2</v>
      </c>
      <c r="C1255" s="7">
        <v>-1.5396458814473934E-3</v>
      </c>
      <c r="D1255" s="7">
        <v>1.3440342757901735E-2</v>
      </c>
      <c r="E1255" s="7">
        <v>1.3126591852439695E-2</v>
      </c>
      <c r="F1255" s="7">
        <v>1.5756263964086248E-2</v>
      </c>
      <c r="G1255" s="7">
        <v>1.8404080298388914E-2</v>
      </c>
      <c r="H1255" s="7">
        <v>2.3806124334402767E-2</v>
      </c>
      <c r="I1255" s="8">
        <v>129.9</v>
      </c>
      <c r="J1255" s="8">
        <v>129.69999999999999</v>
      </c>
      <c r="K1255" s="41"/>
      <c r="L1255" s="9">
        <v>1.705930138099121E-2</v>
      </c>
      <c r="M1255" s="9">
        <v>0</v>
      </c>
      <c r="N1255" s="9">
        <v>1.8215912772543641E-2</v>
      </c>
      <c r="O1255" s="9">
        <v>1.5206575039612202E-2</v>
      </c>
      <c r="P1255" s="9">
        <v>1.4419196553055125E-2</v>
      </c>
      <c r="Q1255" s="9">
        <v>1.5913373840483303E-2</v>
      </c>
      <c r="R1255" s="20">
        <v>2.0019646205927888E-2</v>
      </c>
      <c r="S1255" s="10">
        <v>125.2</v>
      </c>
      <c r="T1255" s="10">
        <v>124.9</v>
      </c>
      <c r="U1255" s="41"/>
      <c r="V1255" s="98">
        <v>1.3333333333333419E-2</v>
      </c>
      <c r="W1255" s="98">
        <v>9.1816550748267112E-3</v>
      </c>
      <c r="X1255" s="98">
        <v>1.561820809116532E-2</v>
      </c>
      <c r="Y1255" s="98">
        <v>1.627984273041827E-2</v>
      </c>
      <c r="Z1255" s="98">
        <v>2.2246210883754447E-2</v>
      </c>
      <c r="AA1255" s="102">
        <v>136.80000000000001</v>
      </c>
      <c r="AB1255" s="41"/>
    </row>
    <row r="1256" spans="1:28" ht="12.75" customHeight="1" x14ac:dyDescent="0.2">
      <c r="A1256" s="6">
        <v>42826</v>
      </c>
      <c r="B1256" s="7">
        <v>1.6367887763055311E-2</v>
      </c>
      <c r="C1256" s="7">
        <v>3.0840400925211675E-3</v>
      </c>
      <c r="D1256" s="7">
        <v>1.365714863314782E-2</v>
      </c>
      <c r="E1256" s="7">
        <v>1.3074250844248292E-2</v>
      </c>
      <c r="F1256" s="7">
        <v>1.5690381357622352E-2</v>
      </c>
      <c r="G1256" s="7">
        <v>1.8599720550012577E-2</v>
      </c>
      <c r="H1256" s="7">
        <v>2.1996898784172991E-2</v>
      </c>
      <c r="I1256" s="8">
        <v>130.4</v>
      </c>
      <c r="J1256" s="8">
        <v>130.1</v>
      </c>
      <c r="K1256" s="41"/>
      <c r="L1256" s="9">
        <v>1.540957015409572E-2</v>
      </c>
      <c r="M1256" s="9">
        <v>0</v>
      </c>
      <c r="N1256" s="9">
        <v>1.7644202426201128E-2</v>
      </c>
      <c r="O1256" s="9">
        <v>1.4334403154506958E-2</v>
      </c>
      <c r="P1256" s="9">
        <v>1.4232396169965966E-2</v>
      </c>
      <c r="Q1256" s="9">
        <v>1.5857769808024669E-2</v>
      </c>
      <c r="R1256" s="20">
        <v>1.8826520697026616E-2</v>
      </c>
      <c r="S1256" s="10">
        <v>125.2</v>
      </c>
      <c r="T1256" s="10">
        <v>124.9</v>
      </c>
      <c r="U1256" s="41"/>
      <c r="V1256" s="98">
        <v>1.7024426350851218E-2</v>
      </c>
      <c r="W1256" s="98">
        <v>1.294319814806455E-2</v>
      </c>
      <c r="X1256" s="98">
        <v>1.5866414444603238E-2</v>
      </c>
      <c r="Y1256" s="98">
        <v>1.576884105201426E-2</v>
      </c>
      <c r="Z1256" s="98">
        <v>2.2644320744662494E-2</v>
      </c>
      <c r="AA1256" s="102">
        <v>137.4</v>
      </c>
      <c r="AB1256" s="41"/>
    </row>
    <row r="1257" spans="1:28" ht="12.75" customHeight="1" x14ac:dyDescent="0.2">
      <c r="A1257" s="6">
        <v>42856</v>
      </c>
      <c r="B1257" s="7">
        <v>1.3198757763975166E-2</v>
      </c>
      <c r="C1257" s="7">
        <v>-1.537279016141313E-3</v>
      </c>
      <c r="D1257" s="7">
        <v>1.2301678269502458E-2</v>
      </c>
      <c r="E1257" s="7">
        <v>1.339549551748842E-2</v>
      </c>
      <c r="F1257" s="7">
        <v>1.5314269475151576E-2</v>
      </c>
      <c r="G1257" s="7">
        <v>1.8582330344867115E-2</v>
      </c>
      <c r="H1257" s="7">
        <v>1.8748777208413614E-2</v>
      </c>
      <c r="I1257" s="8">
        <v>130.5</v>
      </c>
      <c r="J1257" s="8">
        <v>129.9</v>
      </c>
      <c r="K1257" s="41"/>
      <c r="L1257" s="9">
        <v>1.3731825525040486E-2</v>
      </c>
      <c r="M1257" s="9">
        <v>1.6012810248198228E-3</v>
      </c>
      <c r="N1257" s="9">
        <v>1.7600522842818433E-2</v>
      </c>
      <c r="O1257" s="9">
        <v>1.4646061557448631E-2</v>
      </c>
      <c r="P1257" s="9">
        <v>1.4195601683252956E-2</v>
      </c>
      <c r="Q1257" s="9">
        <v>1.59793396969512E-2</v>
      </c>
      <c r="R1257" s="20">
        <v>1.7334292085447345E-2</v>
      </c>
      <c r="S1257" s="10">
        <v>125.5</v>
      </c>
      <c r="T1257" s="10">
        <v>125.1</v>
      </c>
      <c r="U1257" s="41"/>
      <c r="V1257" s="98">
        <v>1.1799410029498469E-2</v>
      </c>
      <c r="W1257" s="98">
        <v>1.0924399618065905E-2</v>
      </c>
      <c r="X1257" s="98">
        <v>1.6211443430488526E-2</v>
      </c>
      <c r="Y1257" s="98">
        <v>1.5361944410916983E-2</v>
      </c>
      <c r="Z1257" s="98">
        <v>2.2511642859891268E-2</v>
      </c>
      <c r="AA1257" s="102">
        <v>137.19999999999999</v>
      </c>
      <c r="AB1257" s="41"/>
    </row>
    <row r="1258" spans="1:28" ht="12.75" customHeight="1" x14ac:dyDescent="0.2">
      <c r="A1258" s="6">
        <v>42887</v>
      </c>
      <c r="B1258" s="7">
        <v>1.0069713400464808E-2</v>
      </c>
      <c r="C1258" s="7">
        <v>0</v>
      </c>
      <c r="D1258" s="7">
        <v>1.1775022276635072E-2</v>
      </c>
      <c r="E1258" s="7">
        <v>1.4072027812696453E-2</v>
      </c>
      <c r="F1258" s="7">
        <v>1.5417749231686484E-2</v>
      </c>
      <c r="G1258" s="7">
        <v>1.8430625457631189E-2</v>
      </c>
      <c r="H1258" s="7">
        <v>1.633487955256463E-2</v>
      </c>
      <c r="I1258" s="8">
        <v>130.4</v>
      </c>
      <c r="J1258" s="8">
        <v>129.9</v>
      </c>
      <c r="K1258" s="41"/>
      <c r="L1258" s="9">
        <v>1.3720742534301777E-2</v>
      </c>
      <c r="M1258" s="9">
        <v>1.5987210231813709E-3</v>
      </c>
      <c r="N1258" s="9">
        <v>1.7870730110653987E-2</v>
      </c>
      <c r="O1258" s="9">
        <v>1.5679535841867098E-2</v>
      </c>
      <c r="P1258" s="9">
        <v>1.4276385119850632E-2</v>
      </c>
      <c r="Q1258" s="9">
        <v>1.5853345481052328E-2</v>
      </c>
      <c r="R1258" s="20">
        <v>1.7030275147905005E-2</v>
      </c>
      <c r="S1258" s="10">
        <v>125.6</v>
      </c>
      <c r="T1258" s="10">
        <v>125.3</v>
      </c>
      <c r="U1258" s="41"/>
      <c r="V1258" s="98">
        <v>4.4020542920029104E-3</v>
      </c>
      <c r="W1258" s="98">
        <v>1.145803316125793E-2</v>
      </c>
      <c r="X1258" s="98">
        <v>1.5285924171048348E-2</v>
      </c>
      <c r="Y1258" s="98">
        <v>1.4281958945076223E-2</v>
      </c>
      <c r="Z1258" s="98">
        <v>2.2167662071892691E-2</v>
      </c>
      <c r="AA1258" s="102">
        <v>136.9</v>
      </c>
      <c r="AB1258" s="41"/>
    </row>
    <row r="1259" spans="1:28" ht="12.75" customHeight="1" x14ac:dyDescent="0.2">
      <c r="A1259" s="6">
        <v>42917</v>
      </c>
      <c r="B1259" s="7">
        <v>1.1636927851047307E-2</v>
      </c>
      <c r="C1259" s="7">
        <v>1.5396458814471714E-3</v>
      </c>
      <c r="D1259" s="7">
        <v>1.2311346269085144E-2</v>
      </c>
      <c r="E1259" s="7">
        <v>1.4238898321619731E-2</v>
      </c>
      <c r="F1259" s="7">
        <v>1.5327050485219429E-2</v>
      </c>
      <c r="G1259" s="7">
        <v>1.8430625457631189E-2</v>
      </c>
      <c r="H1259" s="7">
        <v>1.727978456372492E-2</v>
      </c>
      <c r="I1259" s="8">
        <v>130.4</v>
      </c>
      <c r="J1259" s="8">
        <v>130.1</v>
      </c>
      <c r="K1259" s="41"/>
      <c r="L1259" s="9">
        <v>1.4539579967689731E-2</v>
      </c>
      <c r="M1259" s="9">
        <v>1.5961691939345712E-3</v>
      </c>
      <c r="N1259" s="9">
        <v>1.8441125707820527E-2</v>
      </c>
      <c r="O1259" s="9">
        <v>1.6380246778286978E-2</v>
      </c>
      <c r="P1259" s="9">
        <v>1.4183379163637655E-2</v>
      </c>
      <c r="Q1259" s="9">
        <v>1.5908767257206247E-2</v>
      </c>
      <c r="R1259" s="20">
        <v>1.6920692327563991E-2</v>
      </c>
      <c r="S1259" s="10">
        <v>125.6</v>
      </c>
      <c r="T1259" s="10">
        <v>125.5</v>
      </c>
      <c r="U1259" s="41"/>
      <c r="V1259" s="98">
        <v>1.0324483775811188E-2</v>
      </c>
      <c r="W1259" s="98">
        <v>1.0179448347857445E-2</v>
      </c>
      <c r="X1259" s="98">
        <v>1.5594318664803763E-2</v>
      </c>
      <c r="Y1259" s="98">
        <v>1.4100228487782474E-2</v>
      </c>
      <c r="Z1259" s="98">
        <v>2.2204981764014642E-2</v>
      </c>
      <c r="AA1259" s="102">
        <v>137</v>
      </c>
      <c r="AB1259" s="41"/>
    </row>
    <row r="1260" spans="1:28" ht="12.75" customHeight="1" x14ac:dyDescent="0.2">
      <c r="A1260" s="6">
        <v>42948</v>
      </c>
      <c r="B1260" s="7">
        <v>1.3986013986014179E-2</v>
      </c>
      <c r="C1260" s="7">
        <v>2.3059185242122471E-3</v>
      </c>
      <c r="D1260" s="7">
        <v>1.2570050943334854E-2</v>
      </c>
      <c r="E1260" s="7">
        <v>1.3894214014664508E-2</v>
      </c>
      <c r="F1260" s="7">
        <v>1.5677271026810491E-2</v>
      </c>
      <c r="G1260" s="7">
        <v>1.8413425069731426E-2</v>
      </c>
      <c r="H1260" s="7">
        <v>1.9389742120581754E-2</v>
      </c>
      <c r="I1260" s="8">
        <v>130.5</v>
      </c>
      <c r="J1260" s="8">
        <v>130.4</v>
      </c>
      <c r="K1260" s="41"/>
      <c r="L1260" s="9">
        <v>1.4539579967689731E-2</v>
      </c>
      <c r="M1260" s="9">
        <v>7.9681274900389454E-4</v>
      </c>
      <c r="N1260" s="9">
        <v>1.7017527087105133E-2</v>
      </c>
      <c r="O1260" s="9">
        <v>1.6029528873227727E-2</v>
      </c>
      <c r="P1260" s="9">
        <v>1.4090466933378787E-2</v>
      </c>
      <c r="Q1260" s="9">
        <v>1.5853345481052328E-2</v>
      </c>
      <c r="R1260" s="20">
        <v>1.6844021620924909E-2</v>
      </c>
      <c r="S1260" s="10">
        <v>125.6</v>
      </c>
      <c r="T1260" s="10">
        <v>125.6</v>
      </c>
      <c r="U1260" s="41"/>
      <c r="V1260" s="98">
        <v>1.1037527593819041E-2</v>
      </c>
      <c r="W1260" s="98">
        <v>1.1669374874991201E-2</v>
      </c>
      <c r="X1260" s="98">
        <v>1.4909252177962129E-2</v>
      </c>
      <c r="Y1260" s="98">
        <v>1.4225741422115412E-2</v>
      </c>
      <c r="Z1260" s="98">
        <v>2.2354002203413659E-2</v>
      </c>
      <c r="AA1260" s="102">
        <v>137.4</v>
      </c>
      <c r="AB1260" s="41"/>
    </row>
    <row r="1261" spans="1:28" ht="12.75" customHeight="1" x14ac:dyDescent="0.2">
      <c r="A1261" s="6">
        <v>42979</v>
      </c>
      <c r="B1261" s="7">
        <v>1.552795031055898E-2</v>
      </c>
      <c r="C1261" s="7">
        <v>2.3006134969323355E-3</v>
      </c>
      <c r="D1261" s="7">
        <v>1.3076794711912809E-2</v>
      </c>
      <c r="E1261" s="7">
        <v>1.4027148884058871E-2</v>
      </c>
      <c r="F1261" s="7">
        <v>1.5728797948240114E-2</v>
      </c>
      <c r="G1261" s="7">
        <v>1.8530356451722518E-2</v>
      </c>
      <c r="H1261" s="7">
        <v>2.2329638650032235E-2</v>
      </c>
      <c r="I1261" s="8">
        <v>130.80000000000001</v>
      </c>
      <c r="J1261" s="8">
        <v>130.69999999999999</v>
      </c>
      <c r="K1261" s="41"/>
      <c r="L1261" s="9">
        <v>1.2067578439259874E-2</v>
      </c>
      <c r="M1261" s="9">
        <v>0</v>
      </c>
      <c r="N1261" s="9">
        <v>1.6706258419638687E-2</v>
      </c>
      <c r="O1261" s="9">
        <v>1.5653412768664277E-2</v>
      </c>
      <c r="P1261" s="9">
        <v>1.3788595465415776E-2</v>
      </c>
      <c r="Q1261" s="9">
        <v>1.5878801655948349E-2</v>
      </c>
      <c r="R1261" s="20">
        <v>1.6925915949358883E-2</v>
      </c>
      <c r="S1261" s="10">
        <v>125.8</v>
      </c>
      <c r="T1261" s="10">
        <v>125.6</v>
      </c>
      <c r="U1261" s="41"/>
      <c r="V1261" s="98">
        <v>1.2564671101256364E-2</v>
      </c>
      <c r="W1261" s="98">
        <v>1.0179448347857445E-2</v>
      </c>
      <c r="X1261" s="98">
        <v>1.3999971210458373E-2</v>
      </c>
      <c r="Y1261" s="98">
        <v>1.3845140886747265E-2</v>
      </c>
      <c r="Z1261" s="98">
        <v>2.2147133650457285E-2</v>
      </c>
      <c r="AA1261" s="102">
        <v>137</v>
      </c>
      <c r="AB1261" s="41"/>
    </row>
    <row r="1262" spans="1:28" ht="12.75" customHeight="1" x14ac:dyDescent="0.2">
      <c r="A1262" s="6">
        <v>43009</v>
      </c>
      <c r="B1262" s="7">
        <v>1.3942680092951187E-2</v>
      </c>
      <c r="C1262" s="7">
        <v>1.5302218821731106E-3</v>
      </c>
      <c r="D1262" s="7">
        <v>1.3066541450299063E-2</v>
      </c>
      <c r="E1262" s="7">
        <v>1.3849959449383054E-2</v>
      </c>
      <c r="F1262" s="7">
        <v>1.6079162834695904E-2</v>
      </c>
      <c r="G1262" s="7">
        <v>1.8569276966287074E-2</v>
      </c>
      <c r="H1262" s="7">
        <v>2.0411287019761692E-2</v>
      </c>
      <c r="I1262" s="8">
        <v>130.9</v>
      </c>
      <c r="J1262" s="8">
        <v>130.9</v>
      </c>
      <c r="K1262" s="41"/>
      <c r="L1262" s="9">
        <v>1.3654618473895708E-2</v>
      </c>
      <c r="M1262" s="9">
        <v>2.3885350318473275E-3</v>
      </c>
      <c r="N1262" s="9">
        <v>1.6369512053422852E-2</v>
      </c>
      <c r="O1262" s="9">
        <v>1.5775420759179815E-2</v>
      </c>
      <c r="P1262" s="9">
        <v>1.4202974836064586E-2</v>
      </c>
      <c r="Q1262" s="9">
        <v>1.5984756945426115E-2</v>
      </c>
      <c r="R1262" s="20">
        <v>1.7735476570713171E-2</v>
      </c>
      <c r="S1262" s="10">
        <v>126.2</v>
      </c>
      <c r="T1262" s="10">
        <v>125.9</v>
      </c>
      <c r="U1262" s="41"/>
      <c r="V1262" s="98">
        <v>1.3254786450662692E-2</v>
      </c>
      <c r="W1262" s="98">
        <v>1.0891945807417702E-2</v>
      </c>
      <c r="X1262" s="98">
        <v>1.4569244049656316E-2</v>
      </c>
      <c r="Y1262" s="98">
        <v>1.497039430258873E-2</v>
      </c>
      <c r="Z1262" s="98">
        <v>2.237049718392714E-2</v>
      </c>
      <c r="AA1262" s="102">
        <v>137.6</v>
      </c>
      <c r="AB1262" s="41"/>
    </row>
    <row r="1263" spans="1:28" ht="12.75" customHeight="1" x14ac:dyDescent="0.2">
      <c r="A1263" s="6">
        <v>43040</v>
      </c>
      <c r="B1263" s="7">
        <v>2.0995334370140117E-2</v>
      </c>
      <c r="C1263" s="7">
        <v>6.1115355233001267E-3</v>
      </c>
      <c r="D1263" s="7">
        <v>1.5443420284074971E-2</v>
      </c>
      <c r="E1263" s="7">
        <v>1.4967659032864011E-2</v>
      </c>
      <c r="F1263" s="7">
        <v>1.61164071899913E-2</v>
      </c>
      <c r="G1263" s="7">
        <v>1.8780930694696218E-2</v>
      </c>
      <c r="H1263" s="7">
        <v>2.2025829386831841E-2</v>
      </c>
      <c r="I1263" s="8">
        <v>131.30000000000001</v>
      </c>
      <c r="J1263" s="8">
        <v>131.69999999999999</v>
      </c>
      <c r="K1263" s="41"/>
      <c r="L1263" s="9">
        <v>1.7741935483871041E-2</v>
      </c>
      <c r="M1263" s="9">
        <v>3.1771247021445959E-3</v>
      </c>
      <c r="N1263" s="9">
        <v>1.749944017909022E-2</v>
      </c>
      <c r="O1263" s="9">
        <v>1.5775420759179815E-2</v>
      </c>
      <c r="P1263" s="9">
        <v>1.4202974836064586E-2</v>
      </c>
      <c r="Q1263" s="9">
        <v>1.6095436738206681E-2</v>
      </c>
      <c r="R1263" s="20">
        <v>1.7112913127389939E-2</v>
      </c>
      <c r="S1263" s="10">
        <v>126.2</v>
      </c>
      <c r="T1263" s="10">
        <v>126.3</v>
      </c>
      <c r="U1263" s="41"/>
      <c r="V1263" s="98">
        <v>2.5185185185185199E-2</v>
      </c>
      <c r="W1263" s="98">
        <v>1.5650821594287656E-2</v>
      </c>
      <c r="X1263" s="98">
        <v>1.6860874212482946E-2</v>
      </c>
      <c r="Y1263" s="98">
        <v>1.5131800407881313E-2</v>
      </c>
      <c r="Z1263" s="98">
        <v>2.2724757768957771E-2</v>
      </c>
      <c r="AA1263" s="102">
        <v>138.4</v>
      </c>
      <c r="AB1263" s="41"/>
    </row>
    <row r="1264" spans="1:28" ht="12.75" customHeight="1" x14ac:dyDescent="0.2">
      <c r="A1264" s="6">
        <v>43070</v>
      </c>
      <c r="B1264" s="7">
        <v>1.8691588785046731E-2</v>
      </c>
      <c r="C1264" s="7">
        <v>7.5930144267299937E-4</v>
      </c>
      <c r="D1264" s="7">
        <v>1.6590696467164046E-2</v>
      </c>
      <c r="E1264" s="7">
        <v>1.5362278130131468E-2</v>
      </c>
      <c r="F1264" s="7">
        <v>1.5638071418401678E-2</v>
      </c>
      <c r="G1264" s="7">
        <v>1.864290750647335E-2</v>
      </c>
      <c r="H1264" s="7">
        <v>2.1090824745684245E-2</v>
      </c>
      <c r="I1264" s="8">
        <v>130.80000000000001</v>
      </c>
      <c r="J1264" s="8">
        <v>131.80000000000001</v>
      </c>
      <c r="K1264" s="41"/>
      <c r="L1264" s="9">
        <v>1.7004048582995868E-2</v>
      </c>
      <c r="M1264" s="9">
        <v>1.5835312747427555E-3</v>
      </c>
      <c r="N1264" s="9">
        <v>1.7301610210005203E-2</v>
      </c>
      <c r="O1264" s="9">
        <v>1.6029528873227727E-2</v>
      </c>
      <c r="P1264" s="9">
        <v>1.3904922930628505E-2</v>
      </c>
      <c r="Q1264" s="9">
        <v>1.5964252599133477E-2</v>
      </c>
      <c r="R1264" s="20">
        <v>1.7757512021643107E-2</v>
      </c>
      <c r="S1264" s="10">
        <v>125.6</v>
      </c>
      <c r="T1264" s="10">
        <v>126.5</v>
      </c>
      <c r="U1264" s="41"/>
      <c r="V1264" s="98">
        <v>2.0014825796886404E-2</v>
      </c>
      <c r="W1264" s="98">
        <v>1.5229495923162251E-2</v>
      </c>
      <c r="X1264" s="98">
        <v>1.6964005345703193E-2</v>
      </c>
      <c r="Y1264" s="98">
        <v>1.471401297930619E-2</v>
      </c>
      <c r="Z1264" s="98">
        <v>2.2428357938677479E-2</v>
      </c>
      <c r="AA1264" s="102">
        <v>137.6</v>
      </c>
      <c r="AB1264" s="41"/>
    </row>
    <row r="1265" spans="1:28" ht="12.75" customHeight="1" x14ac:dyDescent="0.2">
      <c r="A1265" s="6">
        <v>43101</v>
      </c>
      <c r="B1265" s="7">
        <v>1.698841698841691E-2</v>
      </c>
      <c r="C1265" s="7">
        <v>3.793626707132125E-3</v>
      </c>
      <c r="D1265" s="7">
        <v>1.9463188944448095E-2</v>
      </c>
      <c r="E1265" s="7">
        <v>1.6588037259551269E-2</v>
      </c>
      <c r="F1265" s="7">
        <v>1.6516417335958211E-2</v>
      </c>
      <c r="G1265" s="7">
        <v>1.8711232008121526E-2</v>
      </c>
      <c r="H1265" s="7">
        <v>2.0705076202751638E-2</v>
      </c>
      <c r="I1265" s="8">
        <v>131.69999999999999</v>
      </c>
      <c r="J1265" s="8">
        <v>132.30000000000001</v>
      </c>
      <c r="K1265" s="41"/>
      <c r="L1265" s="9">
        <v>1.528559935639584E-2</v>
      </c>
      <c r="M1265" s="9">
        <v>2.3715415019762709E-3</v>
      </c>
      <c r="N1265" s="9">
        <v>1.8350192615714134E-2</v>
      </c>
      <c r="O1265" s="9">
        <v>1.7173843431405267E-2</v>
      </c>
      <c r="P1265" s="9">
        <v>1.4759873617213426E-2</v>
      </c>
      <c r="Q1265" s="9">
        <v>1.5984756945426115E-2</v>
      </c>
      <c r="R1265" s="20">
        <v>1.8213952967614855E-2</v>
      </c>
      <c r="S1265" s="10">
        <v>126.2</v>
      </c>
      <c r="T1265" s="10">
        <v>126.8</v>
      </c>
      <c r="U1265" s="41"/>
      <c r="V1265" s="98">
        <v>1.3868613138686259E-2</v>
      </c>
      <c r="W1265" s="98">
        <v>1.9710716217875568E-2</v>
      </c>
      <c r="X1265" s="98">
        <v>1.8878373384618952E-2</v>
      </c>
      <c r="Y1265" s="98">
        <v>1.575409185297838E-2</v>
      </c>
      <c r="Z1265" s="98">
        <v>2.2735724330221085E-2</v>
      </c>
      <c r="AA1265" s="102">
        <v>138.9</v>
      </c>
      <c r="AB1265" s="41"/>
    </row>
    <row r="1266" spans="1:28" ht="12.75" customHeight="1" x14ac:dyDescent="0.2">
      <c r="A1266" s="6">
        <v>43132</v>
      </c>
      <c r="B1266" s="7">
        <v>2.1588280647648617E-2</v>
      </c>
      <c r="C1266" s="7">
        <v>2.2675736961450532E-3</v>
      </c>
      <c r="D1266" s="7">
        <v>1.8527549837927593E-2</v>
      </c>
      <c r="E1266" s="7">
        <v>1.5486754618867282E-2</v>
      </c>
      <c r="F1266" s="7">
        <v>1.6769012821763685E-2</v>
      </c>
      <c r="G1266" s="7">
        <v>1.8963727001890529E-2</v>
      </c>
      <c r="H1266" s="7">
        <v>2.2117954212386604E-2</v>
      </c>
      <c r="I1266" s="8">
        <v>132.5</v>
      </c>
      <c r="J1266" s="8">
        <v>132.6</v>
      </c>
      <c r="K1266" s="41"/>
      <c r="L1266" s="9">
        <v>1.8429487179487225E-2</v>
      </c>
      <c r="M1266" s="9">
        <v>3.154574132492094E-3</v>
      </c>
      <c r="N1266" s="9">
        <v>1.8497516615052945E-2</v>
      </c>
      <c r="O1266" s="9">
        <v>1.6871810019635669E-2</v>
      </c>
      <c r="P1266" s="9">
        <v>1.5109337960543145E-2</v>
      </c>
      <c r="Q1266" s="9">
        <v>1.612513082582856E-2</v>
      </c>
      <c r="R1266" s="20">
        <v>1.8475529877400421E-2</v>
      </c>
      <c r="S1266" s="10">
        <v>127.1</v>
      </c>
      <c r="T1266" s="10">
        <v>127.2</v>
      </c>
      <c r="U1266" s="41"/>
      <c r="V1266" s="98">
        <v>2.1945866861740937E-2</v>
      </c>
      <c r="W1266" s="98">
        <v>1.9078153827887245E-2</v>
      </c>
      <c r="X1266" s="98">
        <v>1.8125000275618586E-2</v>
      </c>
      <c r="Y1266" s="98">
        <v>1.6166666277997788E-2</v>
      </c>
      <c r="Z1266" s="98">
        <v>2.3435262560369097E-2</v>
      </c>
      <c r="AA1266" s="102">
        <v>139.69999999999999</v>
      </c>
      <c r="AB1266" s="41"/>
    </row>
    <row r="1267" spans="1:28" ht="12.75" customHeight="1" x14ac:dyDescent="0.2">
      <c r="A1267" s="6">
        <v>43160</v>
      </c>
      <c r="B1267" s="7">
        <v>2.3094688221708903E-2</v>
      </c>
      <c r="C1267" s="7">
        <v>7.541478129713397E-4</v>
      </c>
      <c r="D1267" s="7">
        <v>1.7123940922095349E-2</v>
      </c>
      <c r="E1267" s="7">
        <v>1.5768216566703908E-2</v>
      </c>
      <c r="F1267" s="7">
        <v>1.6713661187092832E-2</v>
      </c>
      <c r="G1267" s="7">
        <v>1.9061349551606543E-2</v>
      </c>
      <c r="H1267" s="7">
        <v>2.3597114039729084E-2</v>
      </c>
      <c r="I1267" s="8">
        <v>132.9</v>
      </c>
      <c r="J1267" s="8">
        <v>132.69999999999999</v>
      </c>
      <c r="K1267" s="41"/>
      <c r="L1267" s="9">
        <v>1.9169329073482455E-2</v>
      </c>
      <c r="M1267" s="9">
        <v>0</v>
      </c>
      <c r="N1267" s="9">
        <v>1.786090690515918E-2</v>
      </c>
      <c r="O1267" s="9">
        <v>1.7149084502075862E-2</v>
      </c>
      <c r="P1267" s="9">
        <v>1.5322503678039778E-2</v>
      </c>
      <c r="Q1267" s="9">
        <v>1.6214639627073479E-2</v>
      </c>
      <c r="R1267" s="20">
        <v>2.117075888415787E-2</v>
      </c>
      <c r="S1267" s="10">
        <v>127.6</v>
      </c>
      <c r="T1267" s="10">
        <v>127.2</v>
      </c>
      <c r="U1267" s="41"/>
      <c r="V1267" s="98">
        <v>2.266081871345027E-2</v>
      </c>
      <c r="W1267" s="98">
        <v>1.7002509365985796E-2</v>
      </c>
      <c r="X1267" s="98">
        <v>1.7779541795750697E-2</v>
      </c>
      <c r="Y1267" s="98">
        <v>1.5631330474382477E-2</v>
      </c>
      <c r="Z1267" s="98">
        <v>2.3218238005633829E-2</v>
      </c>
      <c r="AA1267" s="102">
        <v>139.9</v>
      </c>
      <c r="AB1267" s="41"/>
    </row>
    <row r="1268" spans="1:28" ht="12.75" customHeight="1" x14ac:dyDescent="0.2">
      <c r="A1268" s="6">
        <v>43191</v>
      </c>
      <c r="B1268" s="7">
        <v>2.223926380368102E-2</v>
      </c>
      <c r="C1268" s="7">
        <v>7.5357950263765794E-4</v>
      </c>
      <c r="D1268" s="7">
        <v>1.8412211468074924E-2</v>
      </c>
      <c r="E1268" s="7">
        <v>1.6710051953741312E-2</v>
      </c>
      <c r="F1268" s="7">
        <v>1.6209916990566287E-2</v>
      </c>
      <c r="G1268" s="7">
        <v>1.9270459932849704E-2</v>
      </c>
      <c r="H1268" s="7">
        <v>2.4627439433348108E-2</v>
      </c>
      <c r="I1268" s="8">
        <v>133.30000000000001</v>
      </c>
      <c r="J1268" s="8">
        <v>132.80000000000001</v>
      </c>
      <c r="K1268" s="41"/>
      <c r="L1268" s="9">
        <v>1.8370607028753927E-2</v>
      </c>
      <c r="M1268" s="9">
        <v>7.8616352201255069E-4</v>
      </c>
      <c r="N1268" s="9">
        <v>1.7594938534831739E-2</v>
      </c>
      <c r="O1268" s="9">
        <v>1.6989606745017927E-2</v>
      </c>
      <c r="P1268" s="9">
        <v>1.4965427481327787E-2</v>
      </c>
      <c r="Q1268" s="9">
        <v>1.6174804473252591E-2</v>
      </c>
      <c r="R1268" s="20">
        <v>2.1391500623902049E-2</v>
      </c>
      <c r="S1268" s="10">
        <v>127.5</v>
      </c>
      <c r="T1268" s="10">
        <v>127.3</v>
      </c>
      <c r="U1268" s="41"/>
      <c r="V1268" s="98">
        <v>2.3289665211062571E-2</v>
      </c>
      <c r="W1268" s="98">
        <v>1.8440719566527042E-2</v>
      </c>
      <c r="X1268" s="98">
        <v>1.7844313719479921E-2</v>
      </c>
      <c r="Y1268" s="98">
        <v>1.4874760633825757E-2</v>
      </c>
      <c r="Z1268" s="98">
        <v>2.3242612242042382E-2</v>
      </c>
      <c r="AA1268" s="102">
        <v>140.6</v>
      </c>
      <c r="AB1268" s="41"/>
    </row>
    <row r="1269" spans="1:28" ht="12.75" customHeight="1" x14ac:dyDescent="0.2">
      <c r="A1269" s="6">
        <v>43221</v>
      </c>
      <c r="B1269" s="7">
        <v>2.2222222222222365E-2</v>
      </c>
      <c r="C1269" s="7">
        <v>7.5301204819266943E-4</v>
      </c>
      <c r="D1269" s="7">
        <v>1.6790318782100577E-2</v>
      </c>
      <c r="E1269" s="7">
        <v>1.6366035689232783E-2</v>
      </c>
      <c r="F1269" s="7">
        <v>1.5306393968385956E-2</v>
      </c>
      <c r="G1269" s="7">
        <v>1.9140950748897101E-2</v>
      </c>
      <c r="H1269" s="7">
        <v>2.8010117148075553E-2</v>
      </c>
      <c r="I1269" s="8">
        <v>133.4</v>
      </c>
      <c r="J1269" s="8">
        <v>132.9</v>
      </c>
      <c r="K1269" s="41"/>
      <c r="L1269" s="9">
        <v>1.6733067729083562E-2</v>
      </c>
      <c r="M1269" s="9">
        <v>-1.5710919088767206E-3</v>
      </c>
      <c r="N1269" s="9">
        <v>1.7021087293737525E-2</v>
      </c>
      <c r="O1269" s="9">
        <v>1.6975598378301759E-2</v>
      </c>
      <c r="P1269" s="9">
        <v>1.4676299078810073E-2</v>
      </c>
      <c r="Q1269" s="9">
        <v>1.610490310813173E-2</v>
      </c>
      <c r="R1269" s="20">
        <v>2.2371791053666046E-2</v>
      </c>
      <c r="S1269" s="10">
        <v>127.6</v>
      </c>
      <c r="T1269" s="10">
        <v>127.1</v>
      </c>
      <c r="U1269" s="41"/>
      <c r="V1269" s="98">
        <v>2.5510204081632626E-2</v>
      </c>
      <c r="W1269" s="98">
        <v>1.740971377400613E-2</v>
      </c>
      <c r="X1269" s="98">
        <v>1.6728191750587484E-2</v>
      </c>
      <c r="Y1269" s="98">
        <v>1.4196924300671876E-2</v>
      </c>
      <c r="Z1269" s="98">
        <v>2.316389030983812E-2</v>
      </c>
      <c r="AA1269" s="102">
        <v>140.69999999999999</v>
      </c>
      <c r="AB1269" s="41"/>
    </row>
    <row r="1270" spans="1:28" ht="12.75" customHeight="1" x14ac:dyDescent="0.2">
      <c r="A1270" s="6">
        <v>43252</v>
      </c>
      <c r="B1270" s="7">
        <v>2.4539877300613355E-2</v>
      </c>
      <c r="C1270" s="7">
        <v>1.5048908954100604E-3</v>
      </c>
      <c r="D1270" s="7">
        <v>1.6497813828585395E-2</v>
      </c>
      <c r="E1270" s="7">
        <v>1.6670610522378171E-2</v>
      </c>
      <c r="F1270" s="7">
        <v>1.4752348099699608E-2</v>
      </c>
      <c r="G1270" s="7">
        <v>1.9161508902495905E-2</v>
      </c>
      <c r="H1270" s="7">
        <v>2.8715478353166901E-2</v>
      </c>
      <c r="I1270" s="8">
        <v>133.6</v>
      </c>
      <c r="J1270" s="8">
        <v>133.1</v>
      </c>
      <c r="K1270" s="41"/>
      <c r="L1270" s="9">
        <v>1.7515923566878921E-2</v>
      </c>
      <c r="M1270" s="9">
        <v>3.1471282454760274E-3</v>
      </c>
      <c r="N1270" s="9">
        <v>1.7552168897983167E-2</v>
      </c>
      <c r="O1270" s="9">
        <v>1.746774029284337E-2</v>
      </c>
      <c r="P1270" s="9">
        <v>1.48352271866381E-2</v>
      </c>
      <c r="Q1270" s="9">
        <v>1.6239317373017537E-2</v>
      </c>
      <c r="R1270" s="20">
        <v>2.2550334505225811E-2</v>
      </c>
      <c r="S1270" s="10">
        <v>127.8</v>
      </c>
      <c r="T1270" s="10">
        <v>127.5</v>
      </c>
      <c r="U1270" s="41"/>
      <c r="V1270" s="98">
        <v>2.7757487216946597E-2</v>
      </c>
      <c r="W1270" s="98">
        <v>1.513531785640887E-2</v>
      </c>
      <c r="X1270" s="98">
        <v>1.6257774433890537E-2</v>
      </c>
      <c r="Y1270" s="98">
        <v>1.2714996674359158E-2</v>
      </c>
      <c r="Z1270" s="98">
        <v>2.2763175074071773E-2</v>
      </c>
      <c r="AA1270" s="102">
        <v>140.69999999999999</v>
      </c>
      <c r="AB1270" s="41"/>
    </row>
    <row r="1271" spans="1:28" ht="12.75" customHeight="1" x14ac:dyDescent="0.2">
      <c r="A1271" s="6">
        <v>43282</v>
      </c>
      <c r="B1271" s="7">
        <v>2.9907975460122804E-2</v>
      </c>
      <c r="C1271" s="7">
        <v>4.5078888054095323E-3</v>
      </c>
      <c r="D1271" s="7">
        <v>1.8003340260577705E-2</v>
      </c>
      <c r="E1271" s="7">
        <v>1.7568353604299869E-2</v>
      </c>
      <c r="F1271" s="7">
        <v>1.4931531774871498E-2</v>
      </c>
      <c r="G1271" s="7">
        <v>1.9427842569066378E-2</v>
      </c>
      <c r="H1271" s="7">
        <v>2.9495150866471143E-2</v>
      </c>
      <c r="I1271" s="8">
        <v>134.30000000000001</v>
      </c>
      <c r="J1271" s="8">
        <v>133.69999999999999</v>
      </c>
      <c r="K1271" s="41"/>
      <c r="L1271" s="9">
        <v>2.3089171974522316E-2</v>
      </c>
      <c r="M1271" s="9">
        <v>3.9215686274509665E-3</v>
      </c>
      <c r="N1271" s="9">
        <v>1.9406602883772717E-2</v>
      </c>
      <c r="O1271" s="9">
        <v>1.8753811327515635E-2</v>
      </c>
      <c r="P1271" s="9">
        <v>1.5297707175156994E-2</v>
      </c>
      <c r="Q1271" s="9">
        <v>1.6407257897715244E-2</v>
      </c>
      <c r="R1271" s="20">
        <v>2.3541693128413588E-2</v>
      </c>
      <c r="S1271" s="10">
        <v>128.5</v>
      </c>
      <c r="T1271" s="10">
        <v>128</v>
      </c>
      <c r="U1271" s="41"/>
      <c r="V1271" s="98">
        <v>3.5036496350365098E-2</v>
      </c>
      <c r="W1271" s="98">
        <v>1.7521802505757966E-2</v>
      </c>
      <c r="X1271" s="98">
        <v>1.8155814693229244E-2</v>
      </c>
      <c r="Y1271" s="98">
        <v>1.4077893628584359E-2</v>
      </c>
      <c r="Z1271" s="98">
        <v>2.3161498700040584E-2</v>
      </c>
      <c r="AA1271" s="102">
        <v>141.80000000000001</v>
      </c>
      <c r="AB1271" s="41"/>
    </row>
    <row r="1272" spans="1:28" ht="12.75" customHeight="1" x14ac:dyDescent="0.2">
      <c r="A1272" s="6">
        <v>43313</v>
      </c>
      <c r="B1272" s="7">
        <v>2.8352490421455823E-2</v>
      </c>
      <c r="C1272" s="7">
        <v>1.4958863126404154E-3</v>
      </c>
      <c r="D1272" s="7">
        <v>1.7750608537118184E-2</v>
      </c>
      <c r="E1272" s="7">
        <v>1.7416771837762024E-2</v>
      </c>
      <c r="F1272" s="7">
        <v>1.5031378536243256E-2</v>
      </c>
      <c r="G1272" s="7">
        <v>1.9389875756917974E-2</v>
      </c>
      <c r="H1272" s="7">
        <v>2.6991801041874375E-2</v>
      </c>
      <c r="I1272" s="8">
        <v>134.19999999999999</v>
      </c>
      <c r="J1272" s="8">
        <v>133.9</v>
      </c>
      <c r="K1272" s="41"/>
      <c r="L1272" s="9">
        <v>2.3089171974522316E-2</v>
      </c>
      <c r="M1272" s="9">
        <v>1.5624999999999112E-3</v>
      </c>
      <c r="N1272" s="9">
        <v>1.8846950505089222E-2</v>
      </c>
      <c r="O1272" s="9">
        <v>1.8753811327515635E-2</v>
      </c>
      <c r="P1272" s="9">
        <v>1.5205787590182762E-2</v>
      </c>
      <c r="Q1272" s="9">
        <v>1.6297854996960348E-2</v>
      </c>
      <c r="R1272" s="20">
        <v>2.1991602630119678E-2</v>
      </c>
      <c r="S1272" s="10">
        <v>128.5</v>
      </c>
      <c r="T1272" s="10">
        <v>128.19999999999999</v>
      </c>
      <c r="U1272" s="41"/>
      <c r="V1272" s="98">
        <v>3.0567685589519611E-2</v>
      </c>
      <c r="W1272" s="98">
        <v>1.6037713045906177E-2</v>
      </c>
      <c r="X1272" s="98">
        <v>1.8182891688012903E-2</v>
      </c>
      <c r="Y1272" s="98">
        <v>1.3279245227183045E-2</v>
      </c>
      <c r="Z1272" s="98">
        <v>2.3089295060922055E-2</v>
      </c>
      <c r="AA1272" s="102">
        <v>141.6</v>
      </c>
      <c r="AB1272" s="41"/>
    </row>
    <row r="1273" spans="1:28" ht="12.75" customHeight="1" x14ac:dyDescent="0.2">
      <c r="A1273" s="6">
        <v>43344</v>
      </c>
      <c r="B1273" s="7">
        <v>2.2171253822629744E-2</v>
      </c>
      <c r="C1273" s="7">
        <v>-7.4682598954434187E-4</v>
      </c>
      <c r="D1273" s="7">
        <v>1.7017951806220122E-2</v>
      </c>
      <c r="E1273" s="7">
        <v>1.6327474645406737E-2</v>
      </c>
      <c r="F1273" s="7">
        <v>1.456483339690462E-2</v>
      </c>
      <c r="G1273" s="7">
        <v>1.9311275721188847E-2</v>
      </c>
      <c r="H1273" s="7">
        <v>2.2769721941990007E-2</v>
      </c>
      <c r="I1273" s="8">
        <v>133.69999999999999</v>
      </c>
      <c r="J1273" s="8">
        <v>133.80000000000001</v>
      </c>
      <c r="K1273" s="41"/>
      <c r="L1273" s="9">
        <v>1.8282988871224148E-2</v>
      </c>
      <c r="M1273" s="9">
        <v>0</v>
      </c>
      <c r="N1273" s="9">
        <v>1.6674212585068515E-2</v>
      </c>
      <c r="O1273" s="9">
        <v>1.7424643412452978E-2</v>
      </c>
      <c r="P1273" s="9">
        <v>1.461420176859507E-2</v>
      </c>
      <c r="Q1273" s="9">
        <v>1.613944198533579E-2</v>
      </c>
      <c r="R1273" s="20">
        <v>2.169675932332038E-2</v>
      </c>
      <c r="S1273" s="10">
        <v>128.1</v>
      </c>
      <c r="T1273" s="10">
        <v>128.19999999999999</v>
      </c>
      <c r="U1273" s="41"/>
      <c r="V1273" s="98">
        <v>2.9927007299270114E-2</v>
      </c>
      <c r="W1273" s="98">
        <v>1.5844697366130589E-2</v>
      </c>
      <c r="X1273" s="98">
        <v>1.7305632527226944E-2</v>
      </c>
      <c r="Y1273" s="98">
        <v>1.3988115123269917E-2</v>
      </c>
      <c r="Z1273" s="98">
        <v>2.3079717173173586E-2</v>
      </c>
      <c r="AA1273" s="102">
        <v>141.1</v>
      </c>
      <c r="AB1273" s="41"/>
    </row>
    <row r="1274" spans="1:28" ht="12.75" customHeight="1" x14ac:dyDescent="0.2">
      <c r="A1274" s="6">
        <v>43374</v>
      </c>
      <c r="B1274" s="7">
        <v>2.4446142093200729E-2</v>
      </c>
      <c r="C1274" s="7">
        <v>2.989536621823552E-3</v>
      </c>
      <c r="D1274" s="7">
        <v>1.7764321260903326E-2</v>
      </c>
      <c r="E1274" s="7">
        <v>1.7430454876556256E-2</v>
      </c>
      <c r="F1274" s="7">
        <v>1.5926594186118415E-2</v>
      </c>
      <c r="G1274" s="7">
        <v>1.9240483524431529E-2</v>
      </c>
      <c r="H1274" s="7">
        <v>2.5224699286070296E-2</v>
      </c>
      <c r="I1274" s="8">
        <v>134.1</v>
      </c>
      <c r="J1274" s="8">
        <v>134.19999999999999</v>
      </c>
      <c r="K1274" s="41"/>
      <c r="L1274" s="9">
        <v>2.0602218700475516E-2</v>
      </c>
      <c r="M1274" s="9">
        <v>2.3400936037443199E-3</v>
      </c>
      <c r="N1274" s="9">
        <v>1.7688543912435462E-2</v>
      </c>
      <c r="O1274" s="9">
        <v>1.8014853097098271E-2</v>
      </c>
      <c r="P1274" s="9">
        <v>1.5350702437255892E-2</v>
      </c>
      <c r="Q1274" s="9">
        <v>1.6307188759805191E-2</v>
      </c>
      <c r="R1274" s="20">
        <v>2.1388750896947473E-2</v>
      </c>
      <c r="S1274" s="10">
        <v>128.80000000000001</v>
      </c>
      <c r="T1274" s="10">
        <v>128.5</v>
      </c>
      <c r="U1274" s="41"/>
      <c r="V1274" s="98">
        <v>2.7616279069767602E-2</v>
      </c>
      <c r="W1274" s="98">
        <v>1.5308495565467872E-2</v>
      </c>
      <c r="X1274" s="98">
        <v>1.8052505119930728E-2</v>
      </c>
      <c r="Y1274" s="98">
        <v>1.5283464698066629E-2</v>
      </c>
      <c r="Z1274" s="98">
        <v>2.3131176896238781E-2</v>
      </c>
      <c r="AA1274" s="102">
        <v>141.4</v>
      </c>
      <c r="AB1274" s="41"/>
    </row>
    <row r="1275" spans="1:28" ht="12.75" customHeight="1" x14ac:dyDescent="0.2">
      <c r="A1275" s="6">
        <v>43405</v>
      </c>
      <c r="B1275" s="7">
        <v>1.6755521706016685E-2</v>
      </c>
      <c r="C1275" s="7">
        <v>-1.4903129657226621E-3</v>
      </c>
      <c r="D1275" s="7">
        <v>1.6510584322762201E-2</v>
      </c>
      <c r="E1275" s="7">
        <v>1.6518368734998568E-2</v>
      </c>
      <c r="F1275" s="7">
        <v>1.5826556114195922E-2</v>
      </c>
      <c r="G1275" s="7">
        <v>1.9011979503120058E-2</v>
      </c>
      <c r="H1275" s="7">
        <v>2.1766010321524032E-2</v>
      </c>
      <c r="I1275" s="8">
        <v>133.5</v>
      </c>
      <c r="J1275" s="8">
        <v>134</v>
      </c>
      <c r="K1275" s="41"/>
      <c r="L1275" s="9">
        <v>1.7432646592709933E-2</v>
      </c>
      <c r="M1275" s="9">
        <v>1.5564202334630295E-3</v>
      </c>
      <c r="N1275" s="9">
        <v>1.7467250513945931E-2</v>
      </c>
      <c r="O1275" s="9">
        <v>1.7900743126484819E-2</v>
      </c>
      <c r="P1275" s="9">
        <v>1.4394733854072417E-2</v>
      </c>
      <c r="Q1275" s="9">
        <v>1.6258295708266202E-2</v>
      </c>
      <c r="R1275" s="20">
        <v>2.2142710618086703E-2</v>
      </c>
      <c r="S1275" s="10">
        <v>128.4</v>
      </c>
      <c r="T1275" s="10">
        <v>128.69999999999999</v>
      </c>
      <c r="U1275" s="41"/>
      <c r="V1275" s="98">
        <v>1.6618497109826436E-2</v>
      </c>
      <c r="W1275" s="98">
        <v>1.4632651115217943E-2</v>
      </c>
      <c r="X1275" s="98">
        <v>1.6728191750587484E-2</v>
      </c>
      <c r="Y1275" s="98">
        <v>1.4696242731075948E-2</v>
      </c>
      <c r="Z1275" s="98">
        <v>2.2877329167346305E-2</v>
      </c>
      <c r="AA1275" s="102">
        <v>140.69999999999999</v>
      </c>
      <c r="AB1275" s="41"/>
    </row>
    <row r="1276" spans="1:28" ht="12.75" customHeight="1" x14ac:dyDescent="0.2">
      <c r="A1276" s="6">
        <v>43435</v>
      </c>
      <c r="B1276" s="7">
        <v>1.9877675840978437E-2</v>
      </c>
      <c r="C1276" s="7">
        <v>2.2388059701492491E-3</v>
      </c>
      <c r="D1276" s="7">
        <v>1.786090690515918E-2</v>
      </c>
      <c r="E1276" s="7">
        <v>1.6862550843451451E-2</v>
      </c>
      <c r="F1276" s="7">
        <v>1.6465381098577758E-2</v>
      </c>
      <c r="G1276" s="7">
        <v>1.9140950748897101E-2</v>
      </c>
      <c r="H1276" s="7">
        <v>1.9101588486313714E-2</v>
      </c>
      <c r="I1276" s="8">
        <v>133.4</v>
      </c>
      <c r="J1276" s="8">
        <v>134.30000000000001</v>
      </c>
      <c r="K1276" s="41"/>
      <c r="L1276" s="9">
        <v>2.3089171974522316E-2</v>
      </c>
      <c r="M1276" s="9">
        <v>4.6620046620049482E-3</v>
      </c>
      <c r="N1276" s="9">
        <v>1.9406602883772717E-2</v>
      </c>
      <c r="O1276" s="9">
        <v>1.8753811327515635E-2</v>
      </c>
      <c r="P1276" s="9">
        <v>1.4747558073452183E-2</v>
      </c>
      <c r="Q1276" s="9">
        <v>1.6407257897715244E-2</v>
      </c>
      <c r="R1276" s="20">
        <v>2.1789886337642894E-2</v>
      </c>
      <c r="S1276" s="10">
        <v>128.5</v>
      </c>
      <c r="T1276" s="10">
        <v>129.30000000000001</v>
      </c>
      <c r="U1276" s="41"/>
      <c r="V1276" s="98">
        <v>2.107558139534893E-2</v>
      </c>
      <c r="W1276" s="98">
        <v>1.7181265802010959E-2</v>
      </c>
      <c r="X1276" s="98">
        <v>1.7068061054156258E-2</v>
      </c>
      <c r="Y1276" s="98">
        <v>1.4886254329323112E-2</v>
      </c>
      <c r="Z1276" s="98">
        <v>2.2690434890785705E-2</v>
      </c>
      <c r="AA1276" s="102">
        <v>140.5</v>
      </c>
      <c r="AB1276" s="41"/>
    </row>
    <row r="1277" spans="1:28" ht="12.75" customHeight="1" x14ac:dyDescent="0.2">
      <c r="A1277" s="6">
        <v>43466</v>
      </c>
      <c r="B1277" s="7">
        <v>1.4426727410782103E-2</v>
      </c>
      <c r="C1277" s="7">
        <v>0</v>
      </c>
      <c r="D1277" s="7">
        <v>1.7565564418040136E-2</v>
      </c>
      <c r="E1277" s="7">
        <v>1.6505378820080852E-2</v>
      </c>
      <c r="F1277" s="7">
        <v>1.6887248585181203E-2</v>
      </c>
      <c r="G1277" s="7">
        <v>1.9105788085120645E-2</v>
      </c>
      <c r="H1277" s="7">
        <v>1.5512351381991252E-2</v>
      </c>
      <c r="I1277" s="8">
        <v>133.6</v>
      </c>
      <c r="J1277" s="8">
        <v>134.30000000000001</v>
      </c>
      <c r="K1277" s="41"/>
      <c r="L1277" s="9">
        <v>1.9017432646592614E-2</v>
      </c>
      <c r="M1277" s="9">
        <v>-1.5467904098995788E-3</v>
      </c>
      <c r="N1277" s="9">
        <v>1.8831736080991313E-2</v>
      </c>
      <c r="O1277" s="9">
        <v>1.8564630503687951E-2</v>
      </c>
      <c r="P1277" s="9">
        <v>1.5468709389192314E-2</v>
      </c>
      <c r="Q1277" s="9">
        <v>1.6446792206395999E-2</v>
      </c>
      <c r="R1277" s="20">
        <v>2.1536455674329824E-2</v>
      </c>
      <c r="S1277" s="10">
        <v>128.6</v>
      </c>
      <c r="T1277" s="10">
        <v>129.1</v>
      </c>
      <c r="U1277" s="41"/>
      <c r="V1277" s="98">
        <v>1.1519078473722022E-2</v>
      </c>
      <c r="W1277" s="98">
        <v>1.667381684485747E-2</v>
      </c>
      <c r="X1277" s="98">
        <v>1.5812223839414496E-2</v>
      </c>
      <c r="Y1277" s="98">
        <v>1.5727441236887074E-2</v>
      </c>
      <c r="Z1277" s="98">
        <v>2.2576555835438272E-2</v>
      </c>
      <c r="AA1277" s="102">
        <v>140.5</v>
      </c>
      <c r="AB1277" s="41"/>
    </row>
    <row r="1278" spans="1:28" ht="12.75" customHeight="1" x14ac:dyDescent="0.2">
      <c r="A1278" s="6">
        <v>43497</v>
      </c>
      <c r="B1278" s="7">
        <v>1.5094339622641506E-2</v>
      </c>
      <c r="C1278" s="7">
        <v>2.9784065524942616E-3</v>
      </c>
      <c r="D1278" s="7">
        <v>1.9042377057505E-2</v>
      </c>
      <c r="E1278" s="7">
        <v>1.622552847268155E-2</v>
      </c>
      <c r="F1278" s="7">
        <v>1.6852597213134368E-2</v>
      </c>
      <c r="G1278" s="7">
        <v>1.9392280565933229E-2</v>
      </c>
      <c r="H1278" s="7">
        <v>1.5201352659333089E-2</v>
      </c>
      <c r="I1278" s="8">
        <v>134.5</v>
      </c>
      <c r="J1278" s="8">
        <v>134.69999999999999</v>
      </c>
      <c r="K1278" s="41"/>
      <c r="L1278" s="9">
        <v>1.9669551534225116E-2</v>
      </c>
      <c r="M1278" s="9">
        <v>3.0983733539891034E-3</v>
      </c>
      <c r="N1278" s="9">
        <v>1.9513188380777091E-2</v>
      </c>
      <c r="O1278" s="9">
        <v>1.8585536309526418E-2</v>
      </c>
      <c r="P1278" s="9">
        <v>1.579606030402414E-2</v>
      </c>
      <c r="Q1278" s="9">
        <v>1.6676455211511731E-2</v>
      </c>
      <c r="R1278" s="20">
        <v>2.0841885504509605E-2</v>
      </c>
      <c r="S1278" s="10">
        <v>129.6</v>
      </c>
      <c r="T1278" s="10">
        <v>129.5</v>
      </c>
      <c r="U1278" s="41"/>
      <c r="V1278" s="98">
        <v>1.6463851109520533E-2</v>
      </c>
      <c r="W1278" s="98">
        <v>2.002482982853282E-2</v>
      </c>
      <c r="X1278" s="98">
        <v>1.6567263653633812E-2</v>
      </c>
      <c r="Y1278" s="98">
        <v>1.571345762534504E-2</v>
      </c>
      <c r="Z1278" s="98">
        <v>2.3119666118405657E-2</v>
      </c>
      <c r="AA1278" s="102">
        <v>142</v>
      </c>
      <c r="AB1278" s="41"/>
    </row>
    <row r="1279" spans="1:28" ht="12.75" customHeight="1" x14ac:dyDescent="0.2">
      <c r="A1279" s="6">
        <v>43525</v>
      </c>
      <c r="B1279" s="7">
        <v>1.8811136192625977E-2</v>
      </c>
      <c r="C1279" s="7">
        <v>3.7119524870081744E-3</v>
      </c>
      <c r="D1279" s="7">
        <v>1.9176434461209091E-2</v>
      </c>
      <c r="E1279" s="7">
        <v>1.6437819366786011E-2</v>
      </c>
      <c r="F1279" s="7">
        <v>1.7352323516713453E-2</v>
      </c>
      <c r="G1279" s="7">
        <v>1.9510121788041124E-2</v>
      </c>
      <c r="H1279" s="7">
        <v>1.8625227405691724E-2</v>
      </c>
      <c r="I1279" s="8">
        <v>135.4</v>
      </c>
      <c r="J1279" s="8">
        <v>135.19999999999999</v>
      </c>
      <c r="K1279" s="41"/>
      <c r="L1279" s="9">
        <v>1.8808777429467183E-2</v>
      </c>
      <c r="M1279" s="9">
        <v>1.5444015444014969E-3</v>
      </c>
      <c r="N1279" s="9">
        <v>1.8345385515032619E-2</v>
      </c>
      <c r="O1279" s="9">
        <v>1.8525092170486257E-2</v>
      </c>
      <c r="P1279" s="9">
        <v>1.5834432136281329E-2</v>
      </c>
      <c r="Q1279" s="9">
        <v>1.6615172540248802E-2</v>
      </c>
      <c r="R1279" s="20">
        <v>2.0365535248041855E-2</v>
      </c>
      <c r="S1279" s="10">
        <v>130</v>
      </c>
      <c r="T1279" s="10">
        <v>129.69999999999999</v>
      </c>
      <c r="U1279" s="41"/>
      <c r="V1279" s="98">
        <v>2.2873481057898326E-2</v>
      </c>
      <c r="W1279" s="98">
        <v>1.9612822422216292E-2</v>
      </c>
      <c r="X1279" s="98">
        <v>1.4594060631994088E-2</v>
      </c>
      <c r="Y1279" s="98">
        <v>1.7000890717204564E-2</v>
      </c>
      <c r="Z1279" s="98">
        <v>2.3400776462625839E-2</v>
      </c>
      <c r="AA1279" s="102">
        <v>143.1</v>
      </c>
      <c r="AB1279" s="41"/>
    </row>
    <row r="1280" spans="1:28" ht="12.75" customHeight="1" x14ac:dyDescent="0.2">
      <c r="A1280" s="6">
        <v>43556</v>
      </c>
      <c r="B1280" s="7">
        <v>2.0255063765941328E-2</v>
      </c>
      <c r="C1280" s="7">
        <v>2.9585798816569309E-3</v>
      </c>
      <c r="D1280" s="7">
        <v>1.9617820573288647E-2</v>
      </c>
      <c r="E1280" s="7">
        <v>1.6686170040917325E-2</v>
      </c>
      <c r="F1280" s="7">
        <v>1.7891571875960022E-2</v>
      </c>
      <c r="G1280" s="7">
        <v>1.9459221864113863E-2</v>
      </c>
      <c r="H1280" s="7">
        <v>1.9964397755302565E-2</v>
      </c>
      <c r="I1280" s="8">
        <v>136</v>
      </c>
      <c r="J1280" s="8">
        <v>135.6</v>
      </c>
      <c r="K1280" s="41"/>
      <c r="L1280" s="9">
        <v>2.0392156862744981E-2</v>
      </c>
      <c r="M1280" s="9">
        <v>2.3130300693909867E-3</v>
      </c>
      <c r="N1280" s="9">
        <v>1.8055387820230306E-2</v>
      </c>
      <c r="O1280" s="9">
        <v>1.8338518458047792E-2</v>
      </c>
      <c r="P1280" s="9">
        <v>1.5821150176939192E-2</v>
      </c>
      <c r="Q1280" s="9">
        <v>1.6491433369567154E-2</v>
      </c>
      <c r="R1280" s="20">
        <v>2.064779690691565E-2</v>
      </c>
      <c r="S1280" s="10">
        <v>130.1</v>
      </c>
      <c r="T1280" s="10">
        <v>130</v>
      </c>
      <c r="U1280" s="41"/>
      <c r="V1280" s="98">
        <v>2.204836415362732E-2</v>
      </c>
      <c r="W1280" s="98">
        <v>2.0783887579617799E-2</v>
      </c>
      <c r="X1280" s="98">
        <v>1.6822300946563562E-2</v>
      </c>
      <c r="Y1280" s="98">
        <v>1.7848235548485469E-2</v>
      </c>
      <c r="Z1280" s="98">
        <v>2.3501423191960802E-2</v>
      </c>
      <c r="AA1280" s="102">
        <v>143.69999999999999</v>
      </c>
      <c r="AB1280" s="41"/>
    </row>
    <row r="1281" spans="1:28" ht="12.75" customHeight="1" x14ac:dyDescent="0.2">
      <c r="A1281" s="6">
        <v>43586</v>
      </c>
      <c r="B1281" s="7">
        <v>2.398800599700146E-2</v>
      </c>
      <c r="C1281" s="7">
        <v>2.9498525073747839E-3</v>
      </c>
      <c r="D1281" s="7">
        <v>1.9792026741757729E-2</v>
      </c>
      <c r="E1281" s="7">
        <v>1.6609143893947742E-2</v>
      </c>
      <c r="F1281" s="7">
        <v>1.7627250366335723E-2</v>
      </c>
      <c r="G1281" s="7">
        <v>1.9573521544327122E-2</v>
      </c>
      <c r="H1281" s="7">
        <v>1.7902284687663972E-2</v>
      </c>
      <c r="I1281" s="8">
        <v>136.6</v>
      </c>
      <c r="J1281" s="8">
        <v>136</v>
      </c>
      <c r="K1281" s="41"/>
      <c r="L1281" s="9">
        <v>2.4294670846394917E-2</v>
      </c>
      <c r="M1281" s="9">
        <v>3.0769230769231992E-3</v>
      </c>
      <c r="N1281" s="9">
        <v>1.8243502818825252E-2</v>
      </c>
      <c r="O1281" s="9">
        <v>1.8762065413811868E-2</v>
      </c>
      <c r="P1281" s="9">
        <v>1.5832823131497253E-2</v>
      </c>
      <c r="Q1281" s="9">
        <v>1.6617044343954834E-2</v>
      </c>
      <c r="R1281" s="20">
        <v>1.9889773137736988E-2</v>
      </c>
      <c r="S1281" s="10">
        <v>130.69999999999999</v>
      </c>
      <c r="T1281" s="10">
        <v>130.4</v>
      </c>
      <c r="U1281" s="41"/>
      <c r="V1281" s="98">
        <v>2.3454157782516027E-2</v>
      </c>
      <c r="W1281" s="98">
        <v>2.0236681797287215E-2</v>
      </c>
      <c r="X1281" s="98">
        <v>1.6325642939577278E-2</v>
      </c>
      <c r="Y1281" s="98">
        <v>1.7218805688570482E-2</v>
      </c>
      <c r="Z1281" s="98">
        <v>2.3213013519411518E-2</v>
      </c>
      <c r="AA1281" s="102">
        <v>144</v>
      </c>
      <c r="AB1281" s="41"/>
    </row>
    <row r="1282" spans="1:28" ht="12.75" customHeight="1" x14ac:dyDescent="0.2">
      <c r="A1282" s="6">
        <v>43617</v>
      </c>
      <c r="B1282" s="7">
        <v>2.0209580838323582E-2</v>
      </c>
      <c r="C1282" s="7">
        <v>-7.3529411764705621E-4</v>
      </c>
      <c r="D1282" s="7">
        <v>1.8254968464815446E-2</v>
      </c>
      <c r="E1282" s="7">
        <v>1.6000742060404249E-2</v>
      </c>
      <c r="F1282" s="7">
        <v>1.7049412380315987E-2</v>
      </c>
      <c r="G1282" s="7">
        <v>1.9351595674536259E-2</v>
      </c>
      <c r="H1282" s="7">
        <v>1.6484846560762545E-2</v>
      </c>
      <c r="I1282" s="8">
        <v>136.30000000000001</v>
      </c>
      <c r="J1282" s="8">
        <v>135.9</v>
      </c>
      <c r="K1282" s="41"/>
      <c r="L1282" s="9">
        <v>2.3474178403755985E-2</v>
      </c>
      <c r="M1282" s="9">
        <v>7.6687116564411184E-4</v>
      </c>
      <c r="N1282" s="9">
        <v>1.8229040472471647E-2</v>
      </c>
      <c r="O1282" s="9">
        <v>1.891791092598738E-2</v>
      </c>
      <c r="P1282" s="9">
        <v>1.5910518865342116E-2</v>
      </c>
      <c r="Q1282" s="9">
        <v>1.6601874196260136E-2</v>
      </c>
      <c r="R1282" s="20">
        <v>2.126528442317932E-2</v>
      </c>
      <c r="S1282" s="10">
        <v>130.80000000000001</v>
      </c>
      <c r="T1282" s="10">
        <v>130.5</v>
      </c>
      <c r="U1282" s="41"/>
      <c r="V1282" s="98">
        <v>1.4214641080312784E-2</v>
      </c>
      <c r="W1282" s="98">
        <v>1.5412968496384849E-2</v>
      </c>
      <c r="X1282" s="98">
        <v>1.5249597035279505E-2</v>
      </c>
      <c r="Y1282" s="98">
        <v>1.5795803322335988E-2</v>
      </c>
      <c r="Z1282" s="98">
        <v>2.2636893728043894E-2</v>
      </c>
      <c r="AA1282" s="102">
        <v>142.69999999999999</v>
      </c>
      <c r="AB1282" s="41"/>
    </row>
    <row r="1283" spans="1:28" ht="12.75" customHeight="1" x14ac:dyDescent="0.2">
      <c r="A1283" s="6">
        <v>43647</v>
      </c>
      <c r="B1283" s="7">
        <v>2.010424422933732E-2</v>
      </c>
      <c r="C1283" s="7">
        <v>3.679175864606421E-3</v>
      </c>
      <c r="D1283" s="7">
        <v>2.0522419297703598E-2</v>
      </c>
      <c r="E1283" s="7">
        <v>1.7365621251046237E-2</v>
      </c>
      <c r="F1283" s="7">
        <v>1.7924845911956755E-2</v>
      </c>
      <c r="G1283" s="7">
        <v>1.9503085057425373E-2</v>
      </c>
      <c r="H1283" s="7">
        <v>1.8114648063935146E-2</v>
      </c>
      <c r="I1283" s="8">
        <v>137</v>
      </c>
      <c r="J1283" s="8">
        <v>136.4</v>
      </c>
      <c r="K1283" s="41"/>
      <c r="L1283" s="9">
        <v>2.1789883268482635E-2</v>
      </c>
      <c r="M1283" s="9">
        <v>2.2988505747127963E-3</v>
      </c>
      <c r="N1283" s="9">
        <v>1.9799263072900253E-2</v>
      </c>
      <c r="O1283" s="9">
        <v>2.0038524318240603E-2</v>
      </c>
      <c r="P1283" s="9">
        <v>1.6480346116349187E-2</v>
      </c>
      <c r="Q1283" s="9">
        <v>1.6741829613986514E-2</v>
      </c>
      <c r="R1283" s="20">
        <v>2.2100540200956198E-2</v>
      </c>
      <c r="S1283" s="10">
        <v>131.30000000000001</v>
      </c>
      <c r="T1283" s="10">
        <v>130.80000000000001</v>
      </c>
      <c r="U1283" s="41"/>
      <c r="V1283" s="98">
        <v>1.2693935119887145E-2</v>
      </c>
      <c r="W1283" s="98">
        <v>1.9291142162184416E-2</v>
      </c>
      <c r="X1283" s="98">
        <v>1.5607482288517938E-2</v>
      </c>
      <c r="Y1283" s="98">
        <v>1.6852161642776142E-2</v>
      </c>
      <c r="Z1283" s="98">
        <v>2.2846379378302695E-2</v>
      </c>
      <c r="AA1283" s="102">
        <v>143.6</v>
      </c>
      <c r="AB1283" s="41"/>
    </row>
    <row r="1284" spans="1:28" ht="12.75" customHeight="1" x14ac:dyDescent="0.2">
      <c r="A1284" s="6">
        <v>43678</v>
      </c>
      <c r="B1284" s="7">
        <v>1.9374068554396606E-2</v>
      </c>
      <c r="C1284" s="7">
        <v>0</v>
      </c>
      <c r="D1284" s="7">
        <v>2.0553673174465326E-2</v>
      </c>
      <c r="E1284" s="7">
        <v>1.7068406587028129E-2</v>
      </c>
      <c r="F1284" s="7">
        <v>1.7776146032454143E-2</v>
      </c>
      <c r="G1284" s="7">
        <v>1.9319242195269259E-2</v>
      </c>
      <c r="H1284" s="7">
        <v>1.7497798894291483E-2</v>
      </c>
      <c r="I1284" s="8">
        <v>136.80000000000001</v>
      </c>
      <c r="J1284" s="8">
        <v>136.4</v>
      </c>
      <c r="K1284" s="41"/>
      <c r="L1284" s="9">
        <v>2.1789883268482635E-2</v>
      </c>
      <c r="M1284" s="9">
        <v>1.5290519877675379E-3</v>
      </c>
      <c r="N1284" s="9">
        <v>1.9799263072900253E-2</v>
      </c>
      <c r="O1284" s="9">
        <v>1.9182786096155979E-2</v>
      </c>
      <c r="P1284" s="9">
        <v>1.6480346116349187E-2</v>
      </c>
      <c r="Q1284" s="9">
        <v>1.663401537192466E-2</v>
      </c>
      <c r="R1284" s="20">
        <v>2.3863231167542631E-2</v>
      </c>
      <c r="S1284" s="10">
        <v>131.30000000000001</v>
      </c>
      <c r="T1284" s="10">
        <v>131</v>
      </c>
      <c r="U1284" s="41"/>
      <c r="V1284" s="98">
        <v>1.2711864406779849E-2</v>
      </c>
      <c r="W1284" s="98">
        <v>1.8067479559940036E-2</v>
      </c>
      <c r="X1284" s="98">
        <v>1.5630292262506007E-2</v>
      </c>
      <c r="Y1284" s="98">
        <v>1.6292994852846077E-2</v>
      </c>
      <c r="Z1284" s="98">
        <v>2.2385016433006388E-2</v>
      </c>
      <c r="AA1284" s="102">
        <v>143.4</v>
      </c>
      <c r="AB1284" s="41"/>
    </row>
    <row r="1285" spans="1:28" ht="12.75" customHeight="1" x14ac:dyDescent="0.2">
      <c r="A1285" s="6">
        <v>43709</v>
      </c>
      <c r="B1285" s="7">
        <v>1.8698578908002972E-2</v>
      </c>
      <c r="C1285" s="7">
        <v>-7.3313782991202281E-4</v>
      </c>
      <c r="D1285" s="7">
        <v>1.8795648943946697E-2</v>
      </c>
      <c r="E1285" s="7">
        <v>1.6013066589283476E-2</v>
      </c>
      <c r="F1285" s="7">
        <v>1.7328869491902044E-2</v>
      </c>
      <c r="G1285" s="7">
        <v>1.8931674540918708E-2</v>
      </c>
      <c r="H1285" s="7">
        <v>1.7113045131695204E-2</v>
      </c>
      <c r="I1285" s="8">
        <v>136.19999999999999</v>
      </c>
      <c r="J1285" s="8">
        <v>136.30000000000001</v>
      </c>
      <c r="K1285" s="41"/>
      <c r="L1285" s="9">
        <v>2.1077283372365363E-2</v>
      </c>
      <c r="M1285" s="9">
        <v>7.6335877862598878E-4</v>
      </c>
      <c r="N1285" s="9">
        <v>1.7135639319567852E-2</v>
      </c>
      <c r="O1285" s="9">
        <v>1.7894385091464127E-2</v>
      </c>
      <c r="P1285" s="9">
        <v>1.581961370799112E-2</v>
      </c>
      <c r="Q1285" s="9">
        <v>1.6225223728885352E-2</v>
      </c>
      <c r="R1285" s="20">
        <v>2.3577075328233388E-2</v>
      </c>
      <c r="S1285" s="10">
        <v>130.80000000000001</v>
      </c>
      <c r="T1285" s="10">
        <v>131.1</v>
      </c>
      <c r="U1285" s="41"/>
      <c r="V1285" s="98">
        <v>1.2756909992913013E-2</v>
      </c>
      <c r="W1285" s="98">
        <v>1.8383788890179664E-2</v>
      </c>
      <c r="X1285" s="98">
        <v>1.461539940405121E-2</v>
      </c>
      <c r="Y1285" s="98">
        <v>1.6355390930535618E-2</v>
      </c>
      <c r="Z1285" s="98">
        <v>2.1929796512418998E-2</v>
      </c>
      <c r="AA1285" s="102">
        <v>142.9</v>
      </c>
      <c r="AB1285" s="41"/>
    </row>
    <row r="1286" spans="1:28" ht="12.75" customHeight="1" x14ac:dyDescent="0.2">
      <c r="A1286" s="6">
        <v>43739</v>
      </c>
      <c r="B1286" s="7">
        <v>1.8642803877703118E-2</v>
      </c>
      <c r="C1286" s="7">
        <v>2.9347028613351256E-3</v>
      </c>
      <c r="D1286" s="7">
        <v>1.9001489970093877E-2</v>
      </c>
      <c r="E1286" s="7">
        <v>1.6447597859426955E-2</v>
      </c>
      <c r="F1286" s="7">
        <v>1.7716013706580824E-2</v>
      </c>
      <c r="G1286" s="7">
        <v>1.9026681492762432E-2</v>
      </c>
      <c r="H1286" s="7">
        <v>1.7640429444213845E-2</v>
      </c>
      <c r="I1286" s="8">
        <v>136.6</v>
      </c>
      <c r="J1286" s="8">
        <v>136.69999999999999</v>
      </c>
      <c r="K1286" s="41"/>
      <c r="L1286" s="9">
        <v>2.0186335403726607E-2</v>
      </c>
      <c r="M1286" s="9">
        <v>2.2883295194509046E-3</v>
      </c>
      <c r="N1286" s="9">
        <v>1.814274574190966E-2</v>
      </c>
      <c r="O1286" s="9">
        <v>1.7977501086086534E-2</v>
      </c>
      <c r="P1286" s="9">
        <v>1.6103001529126137E-2</v>
      </c>
      <c r="Q1286" s="9">
        <v>1.651143691590895E-2</v>
      </c>
      <c r="R1286" s="20">
        <v>2.3144949298047335E-2</v>
      </c>
      <c r="S1286" s="10">
        <v>131.4</v>
      </c>
      <c r="T1286" s="10">
        <v>131.4</v>
      </c>
      <c r="U1286" s="41"/>
      <c r="V1286" s="98">
        <v>1.5558698727015541E-2</v>
      </c>
      <c r="W1286" s="98">
        <v>1.8790507925382061E-2</v>
      </c>
      <c r="X1286" s="98">
        <v>1.5149588737900288E-2</v>
      </c>
      <c r="Y1286" s="98">
        <v>1.6768507970083224E-2</v>
      </c>
      <c r="Z1286" s="98">
        <v>2.2124351668476372E-2</v>
      </c>
      <c r="AA1286" s="102">
        <v>143.6</v>
      </c>
      <c r="AB1286" s="41"/>
    </row>
    <row r="1287" spans="1:28" ht="12.75" customHeight="1" x14ac:dyDescent="0.2">
      <c r="A1287" s="6">
        <v>43770</v>
      </c>
      <c r="B1287" s="7">
        <v>2.1722846441947663E-2</v>
      </c>
      <c r="C1287" s="7">
        <v>7.3152889539152E-4</v>
      </c>
      <c r="D1287" s="7">
        <v>1.982221307989418E-2</v>
      </c>
      <c r="E1287" s="7">
        <v>1.6958818817865318E-2</v>
      </c>
      <c r="F1287" s="7">
        <v>1.7035679679221039E-2</v>
      </c>
      <c r="G1287" s="7">
        <v>1.9006433839272585E-2</v>
      </c>
      <c r="H1287" s="7">
        <v>2.0512779818916194E-2</v>
      </c>
      <c r="I1287" s="8">
        <v>136.4</v>
      </c>
      <c r="J1287" s="8">
        <v>136.80000000000001</v>
      </c>
      <c r="K1287" s="41"/>
      <c r="L1287" s="9">
        <v>2.024922118380057E-2</v>
      </c>
      <c r="M1287" s="9">
        <v>-2.2831050228311334E-3</v>
      </c>
      <c r="N1287" s="9">
        <v>1.8473820656950357E-2</v>
      </c>
      <c r="O1287" s="9">
        <v>1.8035436561149476E-2</v>
      </c>
      <c r="P1287" s="9">
        <v>1.5612047284063291E-2</v>
      </c>
      <c r="Q1287" s="9">
        <v>1.6463935574344113E-2</v>
      </c>
      <c r="R1287" s="20">
        <v>2.316821365855537E-2</v>
      </c>
      <c r="S1287" s="10">
        <v>131</v>
      </c>
      <c r="T1287" s="10">
        <v>131.1</v>
      </c>
      <c r="U1287" s="41"/>
      <c r="V1287" s="98">
        <v>2.0611229566453559E-2</v>
      </c>
      <c r="W1287" s="98">
        <v>2.079897149365828E-2</v>
      </c>
      <c r="X1287" s="98">
        <v>1.6834620721927873E-2</v>
      </c>
      <c r="Y1287" s="98">
        <v>1.5936109990299485E-2</v>
      </c>
      <c r="Z1287" s="98">
        <v>2.2345375766358089E-2</v>
      </c>
      <c r="AA1287" s="102">
        <v>143.6</v>
      </c>
      <c r="AB1287" s="41"/>
    </row>
    <row r="1288" spans="1:28" ht="12.75" customHeight="1" x14ac:dyDescent="0.2">
      <c r="A1288" s="6">
        <v>43800</v>
      </c>
      <c r="B1288" s="7">
        <v>2.2488755622188883E-2</v>
      </c>
      <c r="C1288" s="7">
        <v>3.654970760234022E-3</v>
      </c>
      <c r="D1288" s="7">
        <v>2.0351441100716405E-2</v>
      </c>
      <c r="E1288" s="7">
        <v>1.8424887596529382E-2</v>
      </c>
      <c r="F1288" s="7">
        <v>1.7389493105893772E-2</v>
      </c>
      <c r="G1288" s="7">
        <v>1.8952030244578477E-2</v>
      </c>
      <c r="H1288" s="7">
        <v>2.2851297401217163E-2</v>
      </c>
      <c r="I1288" s="8">
        <v>136.4</v>
      </c>
      <c r="J1288" s="8">
        <v>137.30000000000001</v>
      </c>
      <c r="K1288" s="41"/>
      <c r="L1288" s="9">
        <v>1.7898832684825061E-2</v>
      </c>
      <c r="M1288" s="9">
        <v>2.2883295194509046E-3</v>
      </c>
      <c r="N1288" s="9">
        <v>1.9327158379792486E-2</v>
      </c>
      <c r="O1288" s="9">
        <v>1.8576049446247911E-2</v>
      </c>
      <c r="P1288" s="9">
        <v>1.5910518865342116E-2</v>
      </c>
      <c r="Q1288" s="9">
        <v>1.6440093532073652E-2</v>
      </c>
      <c r="R1288" s="20">
        <v>2.2587356175433948E-2</v>
      </c>
      <c r="S1288" s="10">
        <v>130.80000000000001</v>
      </c>
      <c r="T1288" s="10">
        <v>131.4</v>
      </c>
      <c r="U1288" s="41"/>
      <c r="V1288" s="98">
        <v>2.2775800711743788E-2</v>
      </c>
      <c r="W1288" s="98">
        <v>2.1288102967899514E-2</v>
      </c>
      <c r="X1288" s="98">
        <v>1.7902551692502433E-2</v>
      </c>
      <c r="Y1288" s="98">
        <v>1.6588766255022147E-2</v>
      </c>
      <c r="Z1288" s="98">
        <v>2.21599291895902E-2</v>
      </c>
      <c r="AA1288" s="102">
        <v>143.69999999999999</v>
      </c>
      <c r="AB1288" s="41"/>
    </row>
    <row r="1289" spans="1:28" ht="12.75" customHeight="1" x14ac:dyDescent="0.2">
      <c r="A1289" s="6">
        <v>43831</v>
      </c>
      <c r="B1289" s="7">
        <v>2.3952095808383422E-2</v>
      </c>
      <c r="C1289" s="7">
        <v>1.4566642388929019E-3</v>
      </c>
      <c r="D1289" s="7">
        <v>1.8447804568680892E-2</v>
      </c>
      <c r="E1289" s="7">
        <v>1.9349217214265968E-2</v>
      </c>
      <c r="F1289" s="7">
        <v>1.7421890145409957E-2</v>
      </c>
      <c r="G1289" s="7">
        <v>1.9210113173194543E-2</v>
      </c>
      <c r="H1289" s="7">
        <v>2.4865719552504606E-2</v>
      </c>
      <c r="I1289" s="8">
        <v>136.80000000000001</v>
      </c>
      <c r="J1289" s="8">
        <v>137.5</v>
      </c>
      <c r="K1289" s="41"/>
      <c r="L1289" s="9">
        <v>1.8662519440124425E-2</v>
      </c>
      <c r="M1289" s="9">
        <v>7.6103500761037779E-4</v>
      </c>
      <c r="N1289" s="9">
        <v>1.7653793071604751E-2</v>
      </c>
      <c r="O1289" s="9">
        <v>1.8546071546280851E-2</v>
      </c>
      <c r="P1289" s="9">
        <v>1.6156758711722174E-2</v>
      </c>
      <c r="Q1289" s="9">
        <v>1.6625548546740809E-2</v>
      </c>
      <c r="R1289" s="20">
        <v>2.2612466458046709E-2</v>
      </c>
      <c r="S1289" s="10">
        <v>131</v>
      </c>
      <c r="T1289" s="10">
        <v>131.5</v>
      </c>
      <c r="U1289" s="41"/>
      <c r="V1289" s="98">
        <v>2.9893238434163694E-2</v>
      </c>
      <c r="W1289" s="98">
        <v>1.8394365896189813E-2</v>
      </c>
      <c r="X1289" s="98">
        <v>2.0092247658035189E-2</v>
      </c>
      <c r="Y1289" s="98">
        <v>1.6960787298470281E-2</v>
      </c>
      <c r="Z1289" s="98">
        <v>2.2680153594207386E-2</v>
      </c>
      <c r="AA1289" s="102">
        <v>144.69999999999999</v>
      </c>
      <c r="AB1289" s="41"/>
    </row>
    <row r="1290" spans="1:28" ht="12.75" customHeight="1" x14ac:dyDescent="0.2">
      <c r="A1290" s="6">
        <v>43862</v>
      </c>
      <c r="B1290" s="7">
        <v>2.1561338289962872E-2</v>
      </c>
      <c r="C1290" s="7">
        <v>1.4545454545453751E-3</v>
      </c>
      <c r="D1290" s="7">
        <v>1.941006889949648E-2</v>
      </c>
      <c r="E1290" s="7">
        <v>1.8445607067853143E-2</v>
      </c>
      <c r="F1290" s="7">
        <v>1.7426136271878168E-2</v>
      </c>
      <c r="G1290" s="7">
        <v>1.9107166140050369E-2</v>
      </c>
      <c r="H1290" s="7">
        <v>2.3348735639459495E-2</v>
      </c>
      <c r="I1290" s="8">
        <v>137.4</v>
      </c>
      <c r="J1290" s="8">
        <v>137.69999999999999</v>
      </c>
      <c r="K1290" s="41"/>
      <c r="L1290" s="9">
        <v>1.9290123456790154E-2</v>
      </c>
      <c r="M1290" s="9">
        <v>3.8022813688212143E-3</v>
      </c>
      <c r="N1290" s="9">
        <v>1.9129588651263685E-2</v>
      </c>
      <c r="O1290" s="9">
        <v>1.889032427751447E-2</v>
      </c>
      <c r="P1290" s="9">
        <v>1.6280635853563652E-2</v>
      </c>
      <c r="Q1290" s="9">
        <v>1.6835228541464575E-2</v>
      </c>
      <c r="R1290" s="20">
        <v>2.3568249883192838E-2</v>
      </c>
      <c r="S1290" s="10">
        <v>132.1</v>
      </c>
      <c r="T1290" s="10">
        <v>132</v>
      </c>
      <c r="U1290" s="41"/>
      <c r="V1290" s="98">
        <v>2.464788732394374E-2</v>
      </c>
      <c r="W1290" s="98">
        <v>2.101351994487155E-2</v>
      </c>
      <c r="X1290" s="98">
        <v>1.9665704412151985E-2</v>
      </c>
      <c r="Y1290" s="98">
        <v>1.7189440423937219E-2</v>
      </c>
      <c r="Z1290" s="98">
        <v>2.3017503971966002E-2</v>
      </c>
      <c r="AA1290" s="102">
        <v>145.5</v>
      </c>
      <c r="AB1290" s="41"/>
    </row>
    <row r="1291" spans="1:28" ht="12.75" customHeight="1" x14ac:dyDescent="0.2">
      <c r="A1291" s="6">
        <v>43891</v>
      </c>
      <c r="B1291" s="7">
        <v>8.8626292466764678E-3</v>
      </c>
      <c r="C1291" s="7">
        <v>-1.0167029774872716E-2</v>
      </c>
      <c r="D1291" s="7">
        <v>1.6905312304652309E-2</v>
      </c>
      <c r="E1291" s="7">
        <v>1.5802950061227561E-2</v>
      </c>
      <c r="F1291" s="7">
        <v>1.6832190563984106E-2</v>
      </c>
      <c r="G1291" s="7">
        <v>1.8432190740317989E-2</v>
      </c>
      <c r="H1291" s="7">
        <v>1.5393269919198094E-2</v>
      </c>
      <c r="I1291" s="8">
        <v>136.6</v>
      </c>
      <c r="J1291" s="8">
        <v>136.30000000000001</v>
      </c>
      <c r="K1291" s="41"/>
      <c r="L1291" s="9">
        <v>1.6923076923076819E-2</v>
      </c>
      <c r="M1291" s="9">
        <v>-7.575757575757347E-4</v>
      </c>
      <c r="N1291" s="9">
        <v>1.8299917913190411E-2</v>
      </c>
      <c r="O1291" s="9">
        <v>1.7862740338458361E-2</v>
      </c>
      <c r="P1291" s="9">
        <v>1.6629211102426211E-2</v>
      </c>
      <c r="Q1291" s="9">
        <v>1.6659194031098279E-2</v>
      </c>
      <c r="R1291" s="20">
        <v>2.0913854473792792E-2</v>
      </c>
      <c r="S1291" s="10">
        <v>132.19999999999999</v>
      </c>
      <c r="T1291" s="10">
        <v>131.9</v>
      </c>
      <c r="U1291" s="41"/>
      <c r="V1291" s="98">
        <v>6.9881201956674133E-3</v>
      </c>
      <c r="W1291" s="98">
        <v>1.7480187030376237E-2</v>
      </c>
      <c r="X1291" s="98">
        <v>1.6160871747999739E-2</v>
      </c>
      <c r="Y1291" s="98">
        <v>1.6704701119733656E-2</v>
      </c>
      <c r="Z1291" s="98">
        <v>2.1972281667460569E-2</v>
      </c>
      <c r="AA1291" s="102">
        <v>144.1</v>
      </c>
      <c r="AB1291" s="41"/>
    </row>
    <row r="1292" spans="1:28" ht="12.75" customHeight="1" x14ac:dyDescent="0.2">
      <c r="A1292" s="6">
        <v>43922</v>
      </c>
      <c r="B1292" s="7">
        <v>-2.2058823529412797E-3</v>
      </c>
      <c r="C1292" s="7">
        <v>-5.1357300073369139E-3</v>
      </c>
      <c r="D1292" s="7">
        <v>1.336854292041556E-2</v>
      </c>
      <c r="E1292" s="7">
        <v>1.4621588073021385E-2</v>
      </c>
      <c r="F1292" s="7">
        <v>1.5809302930414493E-2</v>
      </c>
      <c r="G1292" s="7">
        <v>1.8256994455233766E-2</v>
      </c>
      <c r="H1292" s="7">
        <v>3.290966863368272E-3</v>
      </c>
      <c r="I1292" s="8">
        <v>135.69999999999999</v>
      </c>
      <c r="J1292" s="8">
        <v>135.6</v>
      </c>
      <c r="K1292" s="41"/>
      <c r="L1292" s="9">
        <v>1.3066871637202215E-2</v>
      </c>
      <c r="M1292" s="9">
        <v>-1.5163002274451998E-3</v>
      </c>
      <c r="N1292" s="9">
        <v>1.7271850664109412E-2</v>
      </c>
      <c r="O1292" s="9">
        <v>1.7246040254935924E-2</v>
      </c>
      <c r="P1292" s="9">
        <v>1.5959249957510302E-2</v>
      </c>
      <c r="Q1292" s="9">
        <v>1.6505166310470276E-2</v>
      </c>
      <c r="R1292" s="20">
        <v>1.4321546742296132E-2</v>
      </c>
      <c r="S1292" s="10">
        <v>131.80000000000001</v>
      </c>
      <c r="T1292" s="10">
        <v>131.69999999999999</v>
      </c>
      <c r="U1292" s="41"/>
      <c r="V1292" s="98">
        <v>-4.8712595685455051E-3</v>
      </c>
      <c r="W1292" s="98">
        <v>1.3405137374276066E-2</v>
      </c>
      <c r="X1292" s="98">
        <v>1.4452218873250322E-2</v>
      </c>
      <c r="Y1292" s="98">
        <v>1.5759652587060469E-2</v>
      </c>
      <c r="Z1292" s="98">
        <v>2.1580794492964017E-2</v>
      </c>
      <c r="AA1292" s="102">
        <v>143</v>
      </c>
      <c r="AB1292" s="41"/>
    </row>
    <row r="1293" spans="1:28" ht="12.75" customHeight="1" x14ac:dyDescent="0.2">
      <c r="A1293" s="6">
        <v>43952</v>
      </c>
      <c r="B1293" s="7">
        <v>-3.6603221083455484E-3</v>
      </c>
      <c r="C1293" s="7">
        <v>-1.4749262536872809E-3</v>
      </c>
      <c r="D1293" s="7">
        <v>1.4104098320098402E-2</v>
      </c>
      <c r="E1293" s="7">
        <v>1.4096539239164763E-2</v>
      </c>
      <c r="F1293" s="7">
        <v>1.5845920915133371E-2</v>
      </c>
      <c r="G1293" s="7">
        <v>1.81918011974187E-2</v>
      </c>
      <c r="H1293" s="7">
        <v>1.1792637021070806E-3</v>
      </c>
      <c r="I1293" s="8">
        <v>136.1</v>
      </c>
      <c r="J1293" s="8">
        <v>135.4</v>
      </c>
      <c r="K1293" s="41"/>
      <c r="L1293" s="9">
        <v>6.1208875286917763E-3</v>
      </c>
      <c r="M1293" s="9">
        <v>-2.2779043280181099E-3</v>
      </c>
      <c r="N1293" s="9">
        <v>1.5688828429962776E-2</v>
      </c>
      <c r="O1293" s="9">
        <v>1.6279090830416232E-2</v>
      </c>
      <c r="P1293" s="9">
        <v>1.5457298327774316E-2</v>
      </c>
      <c r="Q1293" s="9">
        <v>1.6229136772389907E-2</v>
      </c>
      <c r="R1293" s="20">
        <v>1.2220571994363771E-2</v>
      </c>
      <c r="S1293" s="10">
        <v>131.5</v>
      </c>
      <c r="T1293" s="10">
        <v>131.4</v>
      </c>
      <c r="U1293" s="41"/>
      <c r="V1293" s="98">
        <v>6.9444444444433095E-4</v>
      </c>
      <c r="W1293" s="98">
        <v>1.6490419686781443E-2</v>
      </c>
      <c r="X1293" s="98">
        <v>1.5246508354464172E-2</v>
      </c>
      <c r="Y1293" s="98">
        <v>1.6206437597969581E-2</v>
      </c>
      <c r="Z1293" s="98">
        <v>2.1644777814904259E-2</v>
      </c>
      <c r="AA1293" s="102">
        <v>144.1</v>
      </c>
      <c r="AB1293" s="41"/>
    </row>
    <row r="1294" spans="1:28" ht="12.75" customHeight="1" x14ac:dyDescent="0.2">
      <c r="A1294" s="6">
        <v>43983</v>
      </c>
      <c r="B1294" s="7">
        <v>6.6030814380042546E-3</v>
      </c>
      <c r="C1294" s="7">
        <v>8.1240768094534843E-3</v>
      </c>
      <c r="D1294" s="7">
        <v>1.708872511944115E-2</v>
      </c>
      <c r="E1294" s="7">
        <v>1.5250939404033437E-2</v>
      </c>
      <c r="F1294" s="7">
        <v>1.6751445089704387E-2</v>
      </c>
      <c r="G1294" s="7">
        <v>1.8280757565047434E-2</v>
      </c>
      <c r="H1294" s="7">
        <v>6.4573304755548566E-3</v>
      </c>
      <c r="I1294" s="8">
        <v>137.19999999999999</v>
      </c>
      <c r="J1294" s="8">
        <v>136.5</v>
      </c>
      <c r="K1294" s="41"/>
      <c r="L1294" s="9">
        <v>9.9388379204892185E-3</v>
      </c>
      <c r="M1294" s="9">
        <v>3.0441400304415112E-3</v>
      </c>
      <c r="N1294" s="9">
        <v>1.6961221273320337E-2</v>
      </c>
      <c r="O1294" s="9">
        <v>1.7204805823437308E-2</v>
      </c>
      <c r="P1294" s="9">
        <v>1.6009784017345652E-2</v>
      </c>
      <c r="Q1294" s="9">
        <v>1.6353933464288151E-2</v>
      </c>
      <c r="R1294" s="20">
        <v>1.1874137937585738E-2</v>
      </c>
      <c r="S1294" s="10">
        <v>132.1</v>
      </c>
      <c r="T1294" s="10">
        <v>131.80000000000001</v>
      </c>
      <c r="U1294" s="41"/>
      <c r="V1294" s="98">
        <v>1.6117729502452827E-2</v>
      </c>
      <c r="W1294" s="98">
        <v>1.9345753513337893E-2</v>
      </c>
      <c r="X1294" s="98">
        <v>1.5147486339056826E-2</v>
      </c>
      <c r="Y1294" s="98">
        <v>1.6839349068005438E-2</v>
      </c>
      <c r="Z1294" s="98">
        <v>2.1745692491733859E-2</v>
      </c>
      <c r="AA1294" s="102">
        <v>145</v>
      </c>
      <c r="AB1294" s="41"/>
    </row>
    <row r="1295" spans="1:28" ht="12.75" customHeight="1" x14ac:dyDescent="0.2">
      <c r="A1295" s="6">
        <v>44013</v>
      </c>
      <c r="B1295" s="7">
        <v>1.4598540145984717E-3</v>
      </c>
      <c r="C1295" s="7">
        <v>0</v>
      </c>
      <c r="D1295" s="7">
        <v>1.708872511944115E-2</v>
      </c>
      <c r="E1295" s="7">
        <v>1.5091384007277497E-2</v>
      </c>
      <c r="F1295" s="7">
        <v>1.6227929941946106E-2</v>
      </c>
      <c r="G1295" s="7">
        <v>1.8121081388558169E-2</v>
      </c>
      <c r="H1295" s="7">
        <v>9.8608182530370847E-3</v>
      </c>
      <c r="I1295" s="8">
        <v>137.19999999999999</v>
      </c>
      <c r="J1295" s="8">
        <v>136.5</v>
      </c>
      <c r="K1295" s="41"/>
      <c r="L1295" s="9">
        <v>4.5696877380045908E-3</v>
      </c>
      <c r="M1295" s="9">
        <v>-2.2761760242793194E-3</v>
      </c>
      <c r="N1295" s="9">
        <v>1.6447734076064924E-2</v>
      </c>
      <c r="O1295" s="9">
        <v>1.6896608582834372E-2</v>
      </c>
      <c r="P1295" s="9">
        <v>1.5585835782221391E-2</v>
      </c>
      <c r="Q1295" s="9">
        <v>1.6170640257606728E-2</v>
      </c>
      <c r="R1295" s="20">
        <v>1.5696258242717143E-2</v>
      </c>
      <c r="S1295" s="10">
        <v>131.9</v>
      </c>
      <c r="T1295" s="10">
        <v>131.5</v>
      </c>
      <c r="U1295" s="41"/>
      <c r="V1295" s="98">
        <v>9.0529247910864363E-3</v>
      </c>
      <c r="W1295" s="98">
        <v>1.8863347940787589E-2</v>
      </c>
      <c r="X1295" s="98">
        <v>1.4856564174242637E-2</v>
      </c>
      <c r="Y1295" s="98">
        <v>1.6273335436745029E-2</v>
      </c>
      <c r="Z1295" s="98">
        <v>2.1225314831652353E-2</v>
      </c>
      <c r="AA1295" s="102">
        <v>144.9</v>
      </c>
      <c r="AB1295" s="41"/>
    </row>
    <row r="1296" spans="1:28" ht="12.75" customHeight="1" x14ac:dyDescent="0.2">
      <c r="A1296" s="6">
        <v>44044</v>
      </c>
      <c r="B1296" s="7">
        <v>1.4619883040933868E-3</v>
      </c>
      <c r="C1296" s="7">
        <v>2.19780219780219E-3</v>
      </c>
      <c r="D1296" s="7">
        <v>1.6334539739113252E-2</v>
      </c>
      <c r="E1296" s="7">
        <v>1.4795266283591291E-2</v>
      </c>
      <c r="F1296" s="7">
        <v>1.6166728608060232E-2</v>
      </c>
      <c r="G1296" s="7">
        <v>1.8099985988345724E-2</v>
      </c>
      <c r="H1296" s="7">
        <v>1.3096453823307153E-2</v>
      </c>
      <c r="I1296" s="8">
        <v>137</v>
      </c>
      <c r="J1296" s="8">
        <v>136.80000000000001</v>
      </c>
      <c r="K1296" s="41"/>
      <c r="L1296" s="9">
        <v>4.5696877380045908E-3</v>
      </c>
      <c r="M1296" s="9">
        <v>1.5209125475283969E-3</v>
      </c>
      <c r="N1296" s="9">
        <v>1.6447734076064924E-2</v>
      </c>
      <c r="O1296" s="9">
        <v>1.6561607156597713E-2</v>
      </c>
      <c r="P1296" s="9">
        <v>1.5585835782221391E-2</v>
      </c>
      <c r="Q1296" s="9">
        <v>1.6117577897230451E-2</v>
      </c>
      <c r="R1296" s="20">
        <v>1.7363884483039271E-2</v>
      </c>
      <c r="S1296" s="10">
        <v>131.9</v>
      </c>
      <c r="T1296" s="10">
        <v>131.69999999999999</v>
      </c>
      <c r="U1296" s="41"/>
      <c r="V1296" s="98">
        <v>5.5788005578798483E-3</v>
      </c>
      <c r="W1296" s="98">
        <v>1.6231944589918612E-2</v>
      </c>
      <c r="X1296" s="98">
        <v>1.3272598519726397E-2</v>
      </c>
      <c r="Y1296" s="98">
        <v>1.6276936503789807E-2</v>
      </c>
      <c r="Z1296" s="98">
        <v>2.0924480982120963E-2</v>
      </c>
      <c r="AA1296" s="102">
        <v>144.19999999999999</v>
      </c>
      <c r="AB1296" s="41"/>
    </row>
    <row r="1297" spans="1:28" ht="12.75" customHeight="1" x14ac:dyDescent="0.2">
      <c r="A1297" s="6">
        <v>44075</v>
      </c>
      <c r="B1297" s="7">
        <v>5.1395007342145416E-3</v>
      </c>
      <c r="C1297" s="7">
        <v>2.1929824561401912E-3</v>
      </c>
      <c r="D1297" s="7">
        <v>1.5309776471008174E-2</v>
      </c>
      <c r="E1297" s="7">
        <v>1.4966199363751098E-2</v>
      </c>
      <c r="F1297" s="7">
        <v>1.5918557885310047E-2</v>
      </c>
      <c r="G1297" s="7">
        <v>1.7850520411559767E-2</v>
      </c>
      <c r="H1297" s="7">
        <v>1.3713248610564666E-2</v>
      </c>
      <c r="I1297" s="8">
        <v>136.9</v>
      </c>
      <c r="J1297" s="8">
        <v>137.1</v>
      </c>
      <c r="K1297" s="41"/>
      <c r="L1297" s="9">
        <v>8.4097859327216806E-3</v>
      </c>
      <c r="M1297" s="9">
        <v>2.277904328018332E-3</v>
      </c>
      <c r="N1297" s="9">
        <v>1.5908790319631549E-2</v>
      </c>
      <c r="O1297" s="9">
        <v>1.5893585152055856E-2</v>
      </c>
      <c r="P1297" s="9">
        <v>1.5227034552135255E-2</v>
      </c>
      <c r="Q1297" s="9">
        <v>1.6011627431118614E-2</v>
      </c>
      <c r="R1297" s="20">
        <v>1.7132790467333514E-2</v>
      </c>
      <c r="S1297" s="10">
        <v>131.9</v>
      </c>
      <c r="T1297" s="10">
        <v>132</v>
      </c>
      <c r="U1297" s="41"/>
      <c r="V1297" s="98">
        <v>1.469559132260323E-2</v>
      </c>
      <c r="W1297" s="98">
        <v>1.9097677145908598E-2</v>
      </c>
      <c r="X1297" s="98">
        <v>1.4996602342149057E-2</v>
      </c>
      <c r="Y1297" s="98">
        <v>1.6922258228985188E-2</v>
      </c>
      <c r="Z1297" s="98">
        <v>2.0886520976534317E-2</v>
      </c>
      <c r="AA1297" s="102">
        <v>145</v>
      </c>
      <c r="AB1297" s="41"/>
    </row>
    <row r="1298" spans="1:28" ht="12.75" customHeight="1" x14ac:dyDescent="0.2">
      <c r="A1298" s="6">
        <v>44105</v>
      </c>
      <c r="B1298" s="7">
        <v>6.5885797950220315E-3</v>
      </c>
      <c r="C1298" s="7">
        <v>2.9175784099197966E-3</v>
      </c>
      <c r="D1298" s="7">
        <v>1.6531912478879418E-2</v>
      </c>
      <c r="E1298" s="7">
        <v>1.569453887692962E-2</v>
      </c>
      <c r="F1298" s="7">
        <v>1.5929239908196946E-2</v>
      </c>
      <c r="G1298" s="7">
        <v>1.7967283824681157E-2</v>
      </c>
      <c r="H1298" s="7">
        <v>1.1820661677274913E-2</v>
      </c>
      <c r="I1298" s="8">
        <v>137.5</v>
      </c>
      <c r="J1298" s="8">
        <v>137.5</v>
      </c>
      <c r="K1298" s="41"/>
      <c r="L1298" s="9">
        <v>8.3713850837137116E-3</v>
      </c>
      <c r="M1298" s="9">
        <v>2.2727272727274261E-3</v>
      </c>
      <c r="N1298" s="9">
        <v>1.6370788381636414E-2</v>
      </c>
      <c r="O1298" s="9">
        <v>1.6316401767314526E-2</v>
      </c>
      <c r="P1298" s="9">
        <v>1.524115712272911E-2</v>
      </c>
      <c r="Q1298" s="9">
        <v>1.6189316029150413E-2</v>
      </c>
      <c r="R1298" s="20">
        <v>1.6105848131925171E-2</v>
      </c>
      <c r="S1298" s="10">
        <v>132.5</v>
      </c>
      <c r="T1298" s="10">
        <v>132.30000000000001</v>
      </c>
      <c r="U1298" s="41"/>
      <c r="V1298" s="98">
        <v>1.1142061281337101E-2</v>
      </c>
      <c r="W1298" s="98">
        <v>1.8081926000277804E-2</v>
      </c>
      <c r="X1298" s="98">
        <v>1.4523832103514378E-2</v>
      </c>
      <c r="Y1298" s="98">
        <v>1.6731199344472536E-2</v>
      </c>
      <c r="Z1298" s="98">
        <v>2.090367969092588E-2</v>
      </c>
      <c r="AA1298" s="102">
        <v>145.19999999999999</v>
      </c>
      <c r="AB1298" s="41"/>
    </row>
    <row r="1299" spans="1:28" ht="12.75" customHeight="1" x14ac:dyDescent="0.2">
      <c r="A1299" s="6">
        <v>44136</v>
      </c>
      <c r="B1299" s="7">
        <v>9.5307917888560745E-3</v>
      </c>
      <c r="C1299" s="7">
        <v>3.6363636363636598E-3</v>
      </c>
      <c r="D1299" s="7">
        <v>1.59907127718808E-2</v>
      </c>
      <c r="E1299" s="7">
        <v>1.6149664115393314E-2</v>
      </c>
      <c r="F1299" s="7">
        <v>1.5990407032977494E-2</v>
      </c>
      <c r="G1299" s="7">
        <v>1.7882952098730032E-2</v>
      </c>
      <c r="H1299" s="7">
        <v>1.1745357842679605E-2</v>
      </c>
      <c r="I1299" s="8">
        <v>137.69999999999999</v>
      </c>
      <c r="J1299" s="8">
        <v>138</v>
      </c>
      <c r="K1299" s="41"/>
      <c r="L1299" s="9">
        <v>1.2977099236641143E-2</v>
      </c>
      <c r="M1299" s="9">
        <v>3.7792894935753107E-3</v>
      </c>
      <c r="N1299" s="9">
        <v>1.6881912827046763E-2</v>
      </c>
      <c r="O1299" s="9">
        <v>1.7122926018637852E-2</v>
      </c>
      <c r="P1299" s="9">
        <v>1.5394297080143726E-2</v>
      </c>
      <c r="Q1299" s="9">
        <v>1.6213108054265346E-2</v>
      </c>
      <c r="R1299" s="20">
        <v>1.646498785400663E-2</v>
      </c>
      <c r="S1299" s="10">
        <v>132.69999999999999</v>
      </c>
      <c r="T1299" s="10">
        <v>132.80000000000001</v>
      </c>
      <c r="U1299" s="41"/>
      <c r="V1299" s="98">
        <v>1.2534818941504211E-2</v>
      </c>
      <c r="W1299" s="98">
        <v>1.6582834455367346E-2</v>
      </c>
      <c r="X1299" s="98">
        <v>1.540515093973216E-2</v>
      </c>
      <c r="Y1299" s="98">
        <v>1.7119508865717226E-2</v>
      </c>
      <c r="Z1299" s="98">
        <v>2.0814677888995492E-2</v>
      </c>
      <c r="AA1299" s="102">
        <v>145.4</v>
      </c>
      <c r="AB1299" s="41"/>
    </row>
    <row r="1300" spans="1:28" ht="12.75" customHeight="1" x14ac:dyDescent="0.2">
      <c r="A1300" s="6">
        <v>44166</v>
      </c>
      <c r="B1300" s="7">
        <v>7.3313782991202281E-3</v>
      </c>
      <c r="C1300" s="7">
        <v>3.6231884057971175E-3</v>
      </c>
      <c r="D1300" s="7">
        <v>1.6544346967908075E-2</v>
      </c>
      <c r="E1300" s="7">
        <v>1.6668204246969021E-2</v>
      </c>
      <c r="F1300" s="7">
        <v>1.576884105201426E-2</v>
      </c>
      <c r="G1300" s="7">
        <v>1.7719305596628265E-2</v>
      </c>
      <c r="H1300" s="7">
        <v>1.3620054947193205E-2</v>
      </c>
      <c r="I1300" s="8">
        <v>137.4</v>
      </c>
      <c r="J1300" s="8">
        <v>138.5</v>
      </c>
      <c r="K1300" s="41"/>
      <c r="L1300" s="9">
        <v>1.0703363914372988E-2</v>
      </c>
      <c r="M1300" s="9">
        <v>7.5301204819266943E-4</v>
      </c>
      <c r="N1300" s="9">
        <v>1.7217770532758969E-2</v>
      </c>
      <c r="O1300" s="9">
        <v>1.7358764481288702E-2</v>
      </c>
      <c r="P1300" s="9">
        <v>1.5368203773283851E-2</v>
      </c>
      <c r="Q1300" s="9">
        <v>1.6021315223891053E-2</v>
      </c>
      <c r="R1300" s="20">
        <v>1.6196425538339554E-2</v>
      </c>
      <c r="S1300" s="10">
        <v>132.19999999999999</v>
      </c>
      <c r="T1300" s="10">
        <v>132.9</v>
      </c>
      <c r="U1300" s="41"/>
      <c r="V1300" s="98">
        <v>7.6548364648574285E-3</v>
      </c>
      <c r="W1300" s="98">
        <v>1.7146188408703411E-2</v>
      </c>
      <c r="X1300" s="98">
        <v>1.6383156316475578E-2</v>
      </c>
      <c r="Y1300" s="98">
        <v>1.6533435523733209E-2</v>
      </c>
      <c r="Z1300" s="98">
        <v>2.0603641925379446E-2</v>
      </c>
      <c r="AA1300" s="102">
        <v>144.80000000000001</v>
      </c>
      <c r="AB1300" s="41"/>
    </row>
    <row r="1301" spans="1:28" ht="12.75" customHeight="1" x14ac:dyDescent="0.2">
      <c r="A1301" s="6">
        <v>44197</v>
      </c>
      <c r="B1301" s="7">
        <v>1.0233918128654818E-2</v>
      </c>
      <c r="C1301" s="7">
        <v>4.3321299638989785E-3</v>
      </c>
      <c r="D1301" s="7">
        <v>1.6188063802464958E-2</v>
      </c>
      <c r="E1301" s="7">
        <v>1.7367261062322337E-2</v>
      </c>
      <c r="F1301" s="7">
        <v>1.6099587973473994E-2</v>
      </c>
      <c r="G1301" s="7">
        <v>1.8225778238645018E-2</v>
      </c>
      <c r="H1301" s="7">
        <v>1.3997697415600863E-2</v>
      </c>
      <c r="I1301" s="8">
        <v>138.19999999999999</v>
      </c>
      <c r="J1301" s="8">
        <v>139.1</v>
      </c>
      <c r="K1301" s="41"/>
      <c r="L1301" s="9">
        <v>1.3740458015267354E-2</v>
      </c>
      <c r="M1301" s="9">
        <v>3.762227238525151E-3</v>
      </c>
      <c r="N1301" s="9">
        <v>1.7137282479376292E-2</v>
      </c>
      <c r="O1301" s="9">
        <v>1.7777627301618137E-2</v>
      </c>
      <c r="P1301" s="9">
        <v>1.5917641723490084E-2</v>
      </c>
      <c r="Q1301" s="9">
        <v>1.6357139127548326E-2</v>
      </c>
      <c r="R1301" s="20">
        <v>1.4101291709899044E-2</v>
      </c>
      <c r="S1301" s="10">
        <v>132.80000000000001</v>
      </c>
      <c r="T1301" s="10">
        <v>133.4</v>
      </c>
      <c r="U1301" s="41"/>
      <c r="V1301" s="98">
        <v>7.6019350380098771E-3</v>
      </c>
      <c r="W1301" s="98">
        <v>1.6291810799220485E-2</v>
      </c>
      <c r="X1301" s="98">
        <v>1.7478458490027826E-2</v>
      </c>
      <c r="Y1301" s="98">
        <v>1.6738002975371424E-2</v>
      </c>
      <c r="Z1301" s="98">
        <v>2.2516988755898915E-2</v>
      </c>
      <c r="AA1301" s="102">
        <v>145.80000000000001</v>
      </c>
      <c r="AB1301" s="41"/>
    </row>
    <row r="1302" spans="1:28" ht="12.75" customHeight="1" x14ac:dyDescent="0.2">
      <c r="A1302" s="6">
        <v>44228</v>
      </c>
      <c r="B1302" s="7">
        <v>1.0917030567685559E-2</v>
      </c>
      <c r="C1302" s="7">
        <v>2.1567217828901697E-3</v>
      </c>
      <c r="D1302" s="7">
        <v>1.5848138608813622E-2</v>
      </c>
      <c r="E1302" s="7">
        <v>1.7914589499154143E-2</v>
      </c>
      <c r="F1302" s="7">
        <v>1.635454780328649E-2</v>
      </c>
      <c r="G1302" s="7">
        <v>1.8219346276819426E-2</v>
      </c>
      <c r="H1302" s="7">
        <v>1.6762152173745104E-2</v>
      </c>
      <c r="I1302" s="8">
        <v>138.9</v>
      </c>
      <c r="J1302" s="8">
        <v>139.4</v>
      </c>
      <c r="K1302" s="41"/>
      <c r="L1302" s="9">
        <v>7.570022710068125E-3</v>
      </c>
      <c r="M1302" s="9">
        <v>-7.496251874062887E-4</v>
      </c>
      <c r="N1302" s="9">
        <v>1.5494327125064267E-2</v>
      </c>
      <c r="O1302" s="9">
        <v>1.7068771331357313E-2</v>
      </c>
      <c r="P1302" s="9">
        <v>1.5878476709350053E-2</v>
      </c>
      <c r="Q1302" s="9">
        <v>1.6207830537421586E-2</v>
      </c>
      <c r="R1302" s="20">
        <v>1.2826077195923435E-2</v>
      </c>
      <c r="S1302" s="10">
        <v>133.1</v>
      </c>
      <c r="T1302" s="10">
        <v>133.30000000000001</v>
      </c>
      <c r="U1302" s="41"/>
      <c r="V1302" s="98">
        <v>6.1855670103092564E-3</v>
      </c>
      <c r="W1302" s="98">
        <v>1.5737664673904916E-2</v>
      </c>
      <c r="X1302" s="98">
        <v>1.8162254274877165E-2</v>
      </c>
      <c r="Y1302" s="98">
        <v>1.6580905556499825E-2</v>
      </c>
      <c r="Z1302" s="98">
        <v>2.1483737724698804E-2</v>
      </c>
      <c r="AA1302" s="102">
        <v>146.4</v>
      </c>
      <c r="AB1302" s="41"/>
    </row>
    <row r="1303" spans="1:28" ht="12.75" customHeight="1" x14ac:dyDescent="0.2">
      <c r="A1303" s="6">
        <v>44256</v>
      </c>
      <c r="B1303" s="7">
        <v>2.196193265007329E-2</v>
      </c>
      <c r="C1303" s="7">
        <v>7.1736011477763206E-4</v>
      </c>
      <c r="D1303" s="7">
        <v>1.6529872781960053E-2</v>
      </c>
      <c r="E1303" s="7">
        <v>1.7660633207614351E-2</v>
      </c>
      <c r="F1303" s="7">
        <v>1.5752989408734486E-2</v>
      </c>
      <c r="G1303" s="7">
        <v>1.8317739506758635E-2</v>
      </c>
      <c r="H1303" s="7">
        <v>2.6197625089591892E-2</v>
      </c>
      <c r="I1303" s="8">
        <v>139.6</v>
      </c>
      <c r="J1303" s="8">
        <v>139.5</v>
      </c>
      <c r="K1303" s="41"/>
      <c r="L1303" s="9">
        <v>9.0771558245084094E-3</v>
      </c>
      <c r="M1303" s="9">
        <v>7.5018754688671585E-4</v>
      </c>
      <c r="N1303" s="9">
        <v>1.4927573906107661E-2</v>
      </c>
      <c r="O1303" s="9">
        <v>1.6200853487154943E-2</v>
      </c>
      <c r="P1303" s="9">
        <v>1.5483755598144855E-2</v>
      </c>
      <c r="Q1303" s="9">
        <v>1.6269601347967066E-2</v>
      </c>
      <c r="R1303" s="20">
        <v>1.646390734422698E-2</v>
      </c>
      <c r="S1303" s="10">
        <v>133.4</v>
      </c>
      <c r="T1303" s="10">
        <v>133.4</v>
      </c>
      <c r="U1303" s="41"/>
      <c r="V1303" s="98">
        <v>1.9430950728660745E-2</v>
      </c>
      <c r="W1303" s="98">
        <v>1.6407888689378591E-2</v>
      </c>
      <c r="X1303" s="98">
        <v>1.703899647548246E-2</v>
      </c>
      <c r="Y1303" s="98">
        <v>1.6682257142105916E-2</v>
      </c>
      <c r="Z1303" s="98">
        <v>2.1711296530270152E-2</v>
      </c>
      <c r="AA1303" s="102">
        <v>146.9</v>
      </c>
      <c r="AB1303" s="41"/>
    </row>
    <row r="1304" spans="1:28" ht="12.75" customHeight="1" x14ac:dyDescent="0.2">
      <c r="A1304" s="6">
        <v>44287</v>
      </c>
      <c r="B1304" s="7">
        <v>3.3898305084745894E-2</v>
      </c>
      <c r="C1304" s="7">
        <v>2.8673835125447855E-3</v>
      </c>
      <c r="D1304" s="7">
        <v>1.7206610541933953E-2</v>
      </c>
      <c r="E1304" s="7">
        <v>1.8043189534627357E-2</v>
      </c>
      <c r="F1304" s="7">
        <v>1.5921345326922021E-2</v>
      </c>
      <c r="G1304" s="7">
        <v>1.8206677395093296E-2</v>
      </c>
      <c r="H1304" s="7">
        <v>4.1596948387021104E-2</v>
      </c>
      <c r="I1304" s="8">
        <v>140.30000000000001</v>
      </c>
      <c r="J1304" s="8">
        <v>139.9</v>
      </c>
      <c r="K1304" s="41"/>
      <c r="L1304" s="9">
        <v>1.8209408194233445E-2</v>
      </c>
      <c r="M1304" s="9">
        <v>4.4977511244377322E-3</v>
      </c>
      <c r="N1304" s="9">
        <v>1.7218172861323655E-2</v>
      </c>
      <c r="O1304" s="9">
        <v>1.708649526373085E-2</v>
      </c>
      <c r="P1304" s="9">
        <v>1.609110413372794E-2</v>
      </c>
      <c r="Q1304" s="9">
        <v>1.6363450748341002E-2</v>
      </c>
      <c r="R1304" s="20">
        <v>2.9610393514951872E-2</v>
      </c>
      <c r="S1304" s="10">
        <v>134.19999999999999</v>
      </c>
      <c r="T1304" s="10">
        <v>134</v>
      </c>
      <c r="U1304" s="41"/>
      <c r="V1304" s="98">
        <v>3.2867132867132831E-2</v>
      </c>
      <c r="W1304" s="98">
        <v>1.6556975710829258E-2</v>
      </c>
      <c r="X1304" s="98">
        <v>1.7993556880441464E-2</v>
      </c>
      <c r="Y1304" s="98">
        <v>1.6017047710954468E-2</v>
      </c>
      <c r="Z1304" s="98">
        <v>2.1935363377466599E-2</v>
      </c>
      <c r="AA1304" s="102">
        <v>147.69999999999999</v>
      </c>
      <c r="AB1304" s="41"/>
    </row>
    <row r="1305" spans="1:28" ht="12.75" customHeight="1" x14ac:dyDescent="0.2">
      <c r="A1305" s="6">
        <v>44317</v>
      </c>
      <c r="B1305" s="7">
        <v>3.6002939015429947E-2</v>
      </c>
      <c r="C1305" s="7">
        <v>2.859185132237263E-3</v>
      </c>
      <c r="D1305" s="7">
        <v>1.8640863823220055E-2</v>
      </c>
      <c r="E1305" s="7">
        <v>1.8264609747268956E-2</v>
      </c>
      <c r="F1305" s="7">
        <v>1.5750817397522487E-2</v>
      </c>
      <c r="G1305" s="7">
        <v>1.8045315558295805E-2</v>
      </c>
      <c r="H1305" s="7">
        <v>4.9927065375944712E-2</v>
      </c>
      <c r="I1305" s="8">
        <v>141</v>
      </c>
      <c r="J1305" s="8">
        <v>140.30000000000001</v>
      </c>
      <c r="K1305" s="41"/>
      <c r="L1305" s="9">
        <v>2.3574144486691928E-2</v>
      </c>
      <c r="M1305" s="9">
        <v>2.9850746268658135E-3</v>
      </c>
      <c r="N1305" s="9">
        <v>1.7961755108227173E-2</v>
      </c>
      <c r="O1305" s="9">
        <v>1.6868708004591948E-2</v>
      </c>
      <c r="P1305" s="9">
        <v>1.5862015974828836E-2</v>
      </c>
      <c r="Q1305" s="9">
        <v>1.6357768377019744E-2</v>
      </c>
      <c r="R1305" s="20">
        <v>3.7976064620258043E-2</v>
      </c>
      <c r="S1305" s="10">
        <v>134.6</v>
      </c>
      <c r="T1305" s="10">
        <v>134.4</v>
      </c>
      <c r="U1305" s="41"/>
      <c r="V1305" s="98">
        <v>3.1228313671061825E-2</v>
      </c>
      <c r="W1305" s="98">
        <v>1.8376191233755668E-2</v>
      </c>
      <c r="X1305" s="98">
        <v>1.8478402601148858E-2</v>
      </c>
      <c r="Y1305" s="98">
        <v>1.6553809694148214E-2</v>
      </c>
      <c r="Z1305" s="98">
        <v>2.0411529170982101E-2</v>
      </c>
      <c r="AA1305" s="102">
        <v>148.6</v>
      </c>
      <c r="AB1305" s="41"/>
    </row>
    <row r="1306" spans="1:28" ht="12.75" customHeight="1" x14ac:dyDescent="0.2">
      <c r="A1306" s="6">
        <v>44348</v>
      </c>
      <c r="B1306" s="7">
        <v>3.0612244897959329E-2</v>
      </c>
      <c r="C1306" s="7">
        <v>2.8510334996434405E-3</v>
      </c>
      <c r="D1306" s="7">
        <v>1.9094170018149281E-2</v>
      </c>
      <c r="E1306" s="7">
        <v>1.8367740512503117E-2</v>
      </c>
      <c r="F1306" s="7">
        <v>1.6715066059363348E-2</v>
      </c>
      <c r="G1306" s="7">
        <v>1.8137920064789537E-2</v>
      </c>
      <c r="H1306" s="7">
        <v>5.3914514133213354E-2</v>
      </c>
      <c r="I1306" s="8">
        <v>141.4</v>
      </c>
      <c r="J1306" s="8">
        <v>140.69999999999999</v>
      </c>
      <c r="K1306" s="41"/>
      <c r="L1306" s="9">
        <v>2.195306585919754E-2</v>
      </c>
      <c r="M1306" s="9">
        <v>2.2321428571427937E-3</v>
      </c>
      <c r="N1306" s="9">
        <v>1.8437318835520911E-2</v>
      </c>
      <c r="O1306" s="9">
        <v>1.7308076522337013E-2</v>
      </c>
      <c r="P1306" s="9">
        <v>1.6784117576529312E-2</v>
      </c>
      <c r="Q1306" s="9">
        <v>1.645636696573205E-2</v>
      </c>
      <c r="R1306" s="20">
        <v>4.4746190415392961E-2</v>
      </c>
      <c r="S1306" s="10">
        <v>135</v>
      </c>
      <c r="T1306" s="10">
        <v>134.69999999999999</v>
      </c>
      <c r="U1306" s="41"/>
      <c r="V1306" s="98">
        <v>2.6896551724137963E-2</v>
      </c>
      <c r="W1306" s="98">
        <v>1.906104429237776E-2</v>
      </c>
      <c r="X1306" s="98">
        <v>1.7840595787919966E-2</v>
      </c>
      <c r="Y1306" s="98">
        <v>1.7406159736990556E-2</v>
      </c>
      <c r="Z1306" s="98">
        <v>2.0360365873312247E-2</v>
      </c>
      <c r="AA1306" s="102">
        <v>148.9</v>
      </c>
      <c r="AB1306" s="41"/>
    </row>
    <row r="1307" spans="1:28" ht="12.75" customHeight="1" x14ac:dyDescent="0.2">
      <c r="A1307" s="6">
        <v>44378</v>
      </c>
      <c r="B1307" s="7">
        <v>3.7172011661807725E-2</v>
      </c>
      <c r="C1307" s="7">
        <v>4.9751243781095411E-3</v>
      </c>
      <c r="D1307" s="7">
        <v>1.9474332191339983E-2</v>
      </c>
      <c r="E1307" s="7">
        <v>1.9977041827007769E-2</v>
      </c>
      <c r="F1307" s="7">
        <v>1.7190663841041287E-2</v>
      </c>
      <c r="G1307" s="7">
        <v>1.8615991721297354E-2</v>
      </c>
      <c r="H1307" s="7">
        <v>5.3654752393853977E-2</v>
      </c>
      <c r="I1307" s="8">
        <v>142.30000000000001</v>
      </c>
      <c r="J1307" s="8">
        <v>141.4</v>
      </c>
      <c r="K1307" s="41"/>
      <c r="L1307" s="9">
        <v>2.8051554207733087E-2</v>
      </c>
      <c r="M1307" s="9">
        <v>3.7119524870081744E-3</v>
      </c>
      <c r="N1307" s="9">
        <v>1.8088473740434541E-2</v>
      </c>
      <c r="O1307" s="9">
        <v>1.8375186772529029E-2</v>
      </c>
      <c r="P1307" s="9">
        <v>1.7235120356564382E-2</v>
      </c>
      <c r="Q1307" s="9">
        <v>1.6473455299920392E-2</v>
      </c>
      <c r="R1307" s="20">
        <v>4.2745131731807495E-2</v>
      </c>
      <c r="S1307" s="10">
        <v>135.6</v>
      </c>
      <c r="T1307" s="10">
        <v>135.19999999999999</v>
      </c>
      <c r="U1307" s="41"/>
      <c r="V1307" s="98">
        <v>3.7267080745341685E-2</v>
      </c>
      <c r="W1307" s="98">
        <v>1.959473279447832E-2</v>
      </c>
      <c r="X1307" s="98">
        <v>2.079811217724048E-2</v>
      </c>
      <c r="Y1307" s="98">
        <v>1.8034205362371436E-2</v>
      </c>
      <c r="Z1307" s="98">
        <v>2.1665702868735703E-2</v>
      </c>
      <c r="AA1307" s="102">
        <v>150.30000000000001</v>
      </c>
      <c r="AB1307" s="41"/>
    </row>
    <row r="1308" spans="1:28" ht="12.75" customHeight="1" x14ac:dyDescent="0.2">
      <c r="A1308" s="6">
        <v>44409</v>
      </c>
      <c r="B1308" s="7">
        <v>4.0875912408758985E-2</v>
      </c>
      <c r="C1308" s="7">
        <v>6.3649222065063071E-3</v>
      </c>
      <c r="D1308" s="7">
        <v>2.0443592958621082E-2</v>
      </c>
      <c r="E1308" s="7">
        <v>2.0723693016830191E-2</v>
      </c>
      <c r="F1308" s="7">
        <v>1.7150904942617951E-2</v>
      </c>
      <c r="G1308" s="7">
        <v>1.8723257779596603E-2</v>
      </c>
      <c r="H1308" s="7">
        <v>5.2512715548749922E-2</v>
      </c>
      <c r="I1308" s="8">
        <v>142.6</v>
      </c>
      <c r="J1308" s="8">
        <v>142.30000000000001</v>
      </c>
      <c r="K1308" s="41"/>
      <c r="L1308" s="9">
        <v>3.0326004548900665E-2</v>
      </c>
      <c r="M1308" s="9">
        <v>3.6982248520709415E-3</v>
      </c>
      <c r="N1308" s="9">
        <v>1.8838723439909444E-2</v>
      </c>
      <c r="O1308" s="9">
        <v>1.8825397022196766E-2</v>
      </c>
      <c r="P1308" s="9">
        <v>1.7104565825814211E-2</v>
      </c>
      <c r="Q1308" s="9">
        <v>1.653383425200583E-2</v>
      </c>
      <c r="R1308" s="20">
        <v>4.0002827843843569E-2</v>
      </c>
      <c r="S1308" s="10">
        <v>135.9</v>
      </c>
      <c r="T1308" s="10">
        <v>135.69999999999999</v>
      </c>
      <c r="U1308" s="41"/>
      <c r="V1308" s="98">
        <v>4.7156726768377233E-2</v>
      </c>
      <c r="W1308" s="98">
        <v>2.1655705398357927E-2</v>
      </c>
      <c r="X1308" s="98">
        <v>2.1295687600135116E-2</v>
      </c>
      <c r="Y1308" s="98">
        <v>1.802245999239438E-2</v>
      </c>
      <c r="Z1308" s="98">
        <v>2.1955310150876928E-2</v>
      </c>
      <c r="AA1308" s="102">
        <v>151</v>
      </c>
      <c r="AB1308" s="41"/>
    </row>
    <row r="1309" spans="1:28" ht="12.75" customHeight="1" x14ac:dyDescent="0.2">
      <c r="A1309" s="6">
        <v>44440</v>
      </c>
      <c r="B1309" s="7">
        <v>4.3827611395178989E-2</v>
      </c>
      <c r="C1309" s="7">
        <v>5.6219255094869247E-3</v>
      </c>
      <c r="D1309" s="7">
        <v>2.2430054538795874E-2</v>
      </c>
      <c r="E1309" s="7">
        <v>2.0994195703565977E-2</v>
      </c>
      <c r="F1309" s="7">
        <v>1.7111329961958743E-2</v>
      </c>
      <c r="G1309" s="7">
        <v>1.8726880335647511E-2</v>
      </c>
      <c r="H1309" s="7">
        <v>5.3903488550791634E-2</v>
      </c>
      <c r="I1309" s="8">
        <v>142.9</v>
      </c>
      <c r="J1309" s="8">
        <v>143.1</v>
      </c>
      <c r="K1309" s="41"/>
      <c r="L1309" s="9">
        <v>3.260045489006802E-2</v>
      </c>
      <c r="M1309" s="9">
        <v>2.9476787030213725E-3</v>
      </c>
      <c r="N1309" s="9">
        <v>2.0648008747935043E-2</v>
      </c>
      <c r="O1309" s="9">
        <v>1.8453478381101007E-2</v>
      </c>
      <c r="P1309" s="9">
        <v>1.6622020144894334E-2</v>
      </c>
      <c r="Q1309" s="9">
        <v>1.6542182851141618E-2</v>
      </c>
      <c r="R1309" s="20">
        <v>4.0252142692545068E-2</v>
      </c>
      <c r="S1309" s="10">
        <v>136.19999999999999</v>
      </c>
      <c r="T1309" s="10">
        <v>136.1</v>
      </c>
      <c r="U1309" s="41"/>
      <c r="V1309" s="98">
        <v>4.0000000000000036E-2</v>
      </c>
      <c r="W1309" s="98">
        <v>2.2409263937376966E-2</v>
      </c>
      <c r="X1309" s="98">
        <v>2.1928965597211691E-2</v>
      </c>
      <c r="Y1309" s="98">
        <v>1.812963704872117E-2</v>
      </c>
      <c r="Z1309" s="98">
        <v>2.1471423347538154E-2</v>
      </c>
      <c r="AA1309" s="102">
        <v>150.80000000000001</v>
      </c>
      <c r="AB1309" s="41"/>
    </row>
    <row r="1310" spans="1:28" ht="12.75" customHeight="1" x14ac:dyDescent="0.2">
      <c r="A1310" s="6">
        <v>44470</v>
      </c>
      <c r="B1310" s="7">
        <v>4.6545454545454668E-2</v>
      </c>
      <c r="C1310" s="7">
        <v>5.5904961565340638E-3</v>
      </c>
      <c r="D1310" s="7">
        <v>2.3789502172993471E-2</v>
      </c>
      <c r="E1310" s="7">
        <v>2.1943557956639381E-2</v>
      </c>
      <c r="F1310" s="7">
        <v>1.7652223794116795E-2</v>
      </c>
      <c r="G1310" s="7">
        <v>1.9341226599428829E-2</v>
      </c>
      <c r="H1310" s="7">
        <v>6.2218689033288976E-2</v>
      </c>
      <c r="I1310" s="8">
        <v>143.9</v>
      </c>
      <c r="J1310" s="8">
        <v>143.9</v>
      </c>
      <c r="K1310" s="41"/>
      <c r="L1310" s="9">
        <v>3.2452830188679282E-2</v>
      </c>
      <c r="M1310" s="9">
        <v>2.9390154298309934E-3</v>
      </c>
      <c r="N1310" s="9">
        <v>2.0289486345893337E-2</v>
      </c>
      <c r="O1310" s="9">
        <v>1.9021504811770562E-2</v>
      </c>
      <c r="P1310" s="9">
        <v>1.6980969899728304E-2</v>
      </c>
      <c r="Q1310" s="9">
        <v>1.681747429820879E-2</v>
      </c>
      <c r="R1310" s="20">
        <v>4.5628378779777989E-2</v>
      </c>
      <c r="S1310" s="10">
        <v>136.80000000000001</v>
      </c>
      <c r="T1310" s="10">
        <v>136.5</v>
      </c>
      <c r="U1310" s="41"/>
      <c r="V1310" s="98">
        <v>4.3388429752066138E-2</v>
      </c>
      <c r="W1310" s="98">
        <v>2.3264108093813185E-2</v>
      </c>
      <c r="X1310" s="98">
        <v>2.212161520285294E-2</v>
      </c>
      <c r="Y1310" s="98">
        <v>1.7636210719764067E-2</v>
      </c>
      <c r="Z1310" s="98">
        <v>2.2333715942720156E-2</v>
      </c>
      <c r="AA1310" s="102">
        <v>151.5</v>
      </c>
      <c r="AB1310" s="41"/>
    </row>
    <row r="1311" spans="1:28" ht="12.75" customHeight="1" x14ac:dyDescent="0.2">
      <c r="A1311" s="6">
        <v>44501</v>
      </c>
      <c r="B1311" s="7">
        <v>4.7204066811910028E-2</v>
      </c>
      <c r="C1311" s="7">
        <v>4.1695621959694229E-3</v>
      </c>
      <c r="D1311" s="7">
        <v>2.6033005844443791E-2</v>
      </c>
      <c r="E1311" s="7">
        <v>2.3163074736051614E-2</v>
      </c>
      <c r="F1311" s="7">
        <v>1.7779961293278523E-2</v>
      </c>
      <c r="G1311" s="7">
        <v>1.9917279694924961E-2</v>
      </c>
      <c r="H1311" s="7">
        <v>6.8090028398064772E-2</v>
      </c>
      <c r="I1311" s="8">
        <v>144.19999999999999</v>
      </c>
      <c r="J1311" s="8">
        <v>144.5</v>
      </c>
      <c r="K1311" s="41"/>
      <c r="L1311" s="9">
        <v>3.0896759608138868E-2</v>
      </c>
      <c r="M1311" s="9">
        <v>2.19780219780219E-3</v>
      </c>
      <c r="N1311" s="9">
        <v>2.1347878688125599E-2</v>
      </c>
      <c r="O1311" s="9">
        <v>1.9841974075448521E-2</v>
      </c>
      <c r="P1311" s="9">
        <v>1.689303759826033E-2</v>
      </c>
      <c r="Q1311" s="9">
        <v>1.6921342506704518E-2</v>
      </c>
      <c r="R1311" s="20">
        <v>4.9285086075413931E-2</v>
      </c>
      <c r="S1311" s="10">
        <v>136.80000000000001</v>
      </c>
      <c r="T1311" s="10">
        <v>136.80000000000001</v>
      </c>
      <c r="U1311" s="41"/>
      <c r="V1311" s="98">
        <v>4.2640990371389131E-2</v>
      </c>
      <c r="W1311" s="98">
        <v>2.5183720829656142E-2</v>
      </c>
      <c r="X1311" s="98">
        <v>2.3465214727507844E-2</v>
      </c>
      <c r="Y1311" s="98">
        <v>1.818465977559991E-2</v>
      </c>
      <c r="Z1311" s="98">
        <v>2.4239877289824019E-2</v>
      </c>
      <c r="AA1311" s="102">
        <v>151.6</v>
      </c>
      <c r="AB1311" s="41"/>
    </row>
    <row r="1312" spans="1:28" ht="12.75" customHeight="1" x14ac:dyDescent="0.2">
      <c r="A1312" s="6">
        <v>44531</v>
      </c>
      <c r="B1312" s="7">
        <v>4.8034934497816595E-2</v>
      </c>
      <c r="C1312" s="7">
        <v>4.8442906574392985E-3</v>
      </c>
      <c r="D1312" s="7">
        <v>2.5814627388391687E-2</v>
      </c>
      <c r="E1312" s="7">
        <v>2.3197554945304955E-2</v>
      </c>
      <c r="F1312" s="7">
        <v>1.8229798325173796E-2</v>
      </c>
      <c r="G1312" s="7">
        <v>1.9741694405477572E-2</v>
      </c>
      <c r="H1312" s="7">
        <v>7.0364028655451438E-2</v>
      </c>
      <c r="I1312" s="8">
        <v>144</v>
      </c>
      <c r="J1312" s="8">
        <v>145.19999999999999</v>
      </c>
      <c r="K1312" s="41"/>
      <c r="L1312" s="9">
        <v>3.4039334341906313E-2</v>
      </c>
      <c r="M1312" s="9">
        <v>4.3859649122806044E-3</v>
      </c>
      <c r="N1312" s="9">
        <v>2.083400633032384E-2</v>
      </c>
      <c r="O1312" s="9">
        <v>2.0517159101294924E-2</v>
      </c>
      <c r="P1312" s="9">
        <v>1.7435923125787678E-2</v>
      </c>
      <c r="Q1312" s="9">
        <v>1.6936177287193654E-2</v>
      </c>
      <c r="R1312" s="20">
        <v>5.4534108889928934E-2</v>
      </c>
      <c r="S1312" s="10">
        <v>136.69999999999999</v>
      </c>
      <c r="T1312" s="10">
        <v>137.4</v>
      </c>
      <c r="U1312" s="41"/>
      <c r="V1312" s="98">
        <v>4.7651933701657212E-2</v>
      </c>
      <c r="W1312" s="98">
        <v>2.5895407140137605E-2</v>
      </c>
      <c r="X1312" s="98">
        <v>2.375191282032163E-2</v>
      </c>
      <c r="Y1312" s="98">
        <v>1.8332268017958953E-2</v>
      </c>
      <c r="Z1312" s="98">
        <v>2.3462324917214339E-2</v>
      </c>
      <c r="AA1312" s="102">
        <v>151.69999999999999</v>
      </c>
      <c r="AB1312" s="41"/>
    </row>
    <row r="1313" spans="1:28" ht="12.75" customHeight="1" x14ac:dyDescent="0.2">
      <c r="A1313" s="6">
        <v>44562</v>
      </c>
      <c r="B1313" s="7">
        <v>5.137481910274988E-2</v>
      </c>
      <c r="C1313" s="7">
        <v>7.5757575757577911E-3</v>
      </c>
      <c r="D1313" s="7">
        <v>2.8378650721557097E-2</v>
      </c>
      <c r="E1313" s="7">
        <v>2.3291034679528311E-2</v>
      </c>
      <c r="F1313" s="7">
        <v>1.8722350149712019E-2</v>
      </c>
      <c r="G1313" s="7">
        <v>2.0095401554133474E-2</v>
      </c>
      <c r="H1313" s="7">
        <v>7.4798724682891171E-2</v>
      </c>
      <c r="I1313" s="8">
        <v>145.30000000000001</v>
      </c>
      <c r="J1313" s="8">
        <v>146.30000000000001</v>
      </c>
      <c r="K1313" s="41"/>
      <c r="L1313" s="9">
        <v>3.5391566265060126E-2</v>
      </c>
      <c r="M1313" s="9">
        <v>5.8224163027655873E-3</v>
      </c>
      <c r="N1313" s="9">
        <v>2.2556333973407394E-2</v>
      </c>
      <c r="O1313" s="9">
        <v>2.0390282197969345E-2</v>
      </c>
      <c r="P1313" s="9">
        <v>1.7852908361481568E-2</v>
      </c>
      <c r="Q1313" s="9">
        <v>1.7285007516236295E-2</v>
      </c>
      <c r="R1313" s="20">
        <v>6.0206483661099819E-2</v>
      </c>
      <c r="S1313" s="10">
        <v>137.5</v>
      </c>
      <c r="T1313" s="10">
        <v>138.19999999999999</v>
      </c>
      <c r="U1313" s="41"/>
      <c r="V1313" s="98">
        <v>4.8010973936899903E-2</v>
      </c>
      <c r="W1313" s="98">
        <v>2.8369079469432457E-2</v>
      </c>
      <c r="X1313" s="98">
        <v>2.2069803347833261E-2</v>
      </c>
      <c r="Y1313" s="98">
        <v>1.8586182158625286E-2</v>
      </c>
      <c r="Z1313" s="98">
        <v>2.3139481997329625E-2</v>
      </c>
      <c r="AA1313" s="102">
        <v>152.80000000000001</v>
      </c>
      <c r="AB1313" s="41"/>
    </row>
    <row r="1314" spans="1:28" ht="12.75" customHeight="1" x14ac:dyDescent="0.2">
      <c r="A1314" s="6">
        <v>44593</v>
      </c>
      <c r="B1314" s="7">
        <v>5.6875449964002955E-2</v>
      </c>
      <c r="C1314" s="7">
        <v>6.8352699931646388E-3</v>
      </c>
      <c r="D1314" s="7">
        <v>2.9598553495103319E-2</v>
      </c>
      <c r="E1314" s="7">
        <v>2.5078715213088465E-2</v>
      </c>
      <c r="F1314" s="7">
        <v>1.9347691168248415E-2</v>
      </c>
      <c r="G1314" s="7">
        <v>2.0306676193559747E-2</v>
      </c>
      <c r="H1314" s="7">
        <v>7.8710638977392833E-2</v>
      </c>
      <c r="I1314" s="8">
        <v>146.80000000000001</v>
      </c>
      <c r="J1314" s="8">
        <v>147.30000000000001</v>
      </c>
      <c r="K1314" s="41"/>
      <c r="L1314" s="9">
        <v>3.9068369646882095E-2</v>
      </c>
      <c r="M1314" s="9">
        <v>3.6179450072360009E-3</v>
      </c>
      <c r="N1314" s="9">
        <v>2.1893710512506104E-2</v>
      </c>
      <c r="O1314" s="9">
        <v>2.0755007127397418E-2</v>
      </c>
      <c r="P1314" s="9">
        <v>1.809061632980602E-2</v>
      </c>
      <c r="Q1314" s="9">
        <v>1.7268354677776987E-2</v>
      </c>
      <c r="R1314" s="20">
        <v>6.4142063421698037E-2</v>
      </c>
      <c r="S1314" s="10">
        <v>138.30000000000001</v>
      </c>
      <c r="T1314" s="10">
        <v>138.69999999999999</v>
      </c>
      <c r="U1314" s="41"/>
      <c r="V1314" s="98">
        <v>5.5327868852458995E-2</v>
      </c>
      <c r="W1314" s="98">
        <v>2.8521512469453558E-2</v>
      </c>
      <c r="X1314" s="98">
        <v>2.4783192312269886E-2</v>
      </c>
      <c r="Y1314" s="98">
        <v>2.0115808567752635E-2</v>
      </c>
      <c r="Z1314" s="98">
        <v>2.3441706297915088E-2</v>
      </c>
      <c r="AA1314" s="102">
        <v>154.5</v>
      </c>
      <c r="AB1314" s="41"/>
    </row>
    <row r="1315" spans="1:28" ht="12.75" customHeight="1" x14ac:dyDescent="0.2">
      <c r="A1315" s="6">
        <v>44621</v>
      </c>
      <c r="B1315" s="7">
        <v>6.6618911174785245E-2</v>
      </c>
      <c r="C1315" s="7">
        <v>1.0862186014935382E-2</v>
      </c>
      <c r="D1315" s="7">
        <v>3.2187695910194769E-2</v>
      </c>
      <c r="E1315" s="7">
        <v>2.7678117985993289E-2</v>
      </c>
      <c r="F1315" s="7">
        <v>2.037641544504476E-2</v>
      </c>
      <c r="G1315" s="7">
        <v>2.0668990202364679E-2</v>
      </c>
      <c r="H1315" s="7">
        <v>8.5424555548424319E-2</v>
      </c>
      <c r="I1315" s="8">
        <v>148.9</v>
      </c>
      <c r="J1315" s="8">
        <v>148.9</v>
      </c>
      <c r="K1315" s="41"/>
      <c r="L1315" s="9">
        <v>4.6476761619190343E-2</v>
      </c>
      <c r="M1315" s="9">
        <v>6.4888248017302974E-3</v>
      </c>
      <c r="N1315" s="9">
        <v>2.4033164490787406E-2</v>
      </c>
      <c r="O1315" s="9">
        <v>2.2012524227801977E-2</v>
      </c>
      <c r="P1315" s="9">
        <v>1.8603865282718957E-2</v>
      </c>
      <c r="Q1315" s="9">
        <v>1.7485931999629001E-2</v>
      </c>
      <c r="R1315" s="20">
        <v>6.47447858586081E-2</v>
      </c>
      <c r="S1315" s="10">
        <v>139.6</v>
      </c>
      <c r="T1315" s="10">
        <v>139.6</v>
      </c>
      <c r="U1315" s="41"/>
      <c r="V1315" s="98">
        <v>6.535057862491489E-2</v>
      </c>
      <c r="W1315" s="98">
        <v>3.0287038052781101E-2</v>
      </c>
      <c r="X1315" s="98">
        <v>2.7272468439507813E-2</v>
      </c>
      <c r="Y1315" s="98">
        <v>2.1428716855915075E-2</v>
      </c>
      <c r="Z1315" s="98">
        <v>2.3942304326507458E-2</v>
      </c>
      <c r="AA1315" s="102">
        <v>156.5</v>
      </c>
      <c r="AB1315" s="41"/>
    </row>
    <row r="1316" spans="1:28" ht="12.75" customHeight="1" x14ac:dyDescent="0.2">
      <c r="A1316" s="6">
        <v>44652</v>
      </c>
      <c r="B1316" s="7">
        <v>6.7712045616536098E-2</v>
      </c>
      <c r="C1316" s="7">
        <v>3.3579583613163599E-3</v>
      </c>
      <c r="D1316" s="7">
        <v>3.2739928486198E-2</v>
      </c>
      <c r="E1316" s="7">
        <v>2.81271892367152E-2</v>
      </c>
      <c r="F1316" s="7">
        <v>2.057296750824622E-2</v>
      </c>
      <c r="G1316" s="7">
        <v>2.0667853476659559E-2</v>
      </c>
      <c r="H1316" s="7">
        <v>8.258629340882373E-2</v>
      </c>
      <c r="I1316" s="8">
        <v>149.80000000000001</v>
      </c>
      <c r="J1316" s="8">
        <v>149.4</v>
      </c>
      <c r="K1316" s="41"/>
      <c r="L1316" s="9">
        <v>4.6199701937406967E-2</v>
      </c>
      <c r="M1316" s="9">
        <v>5.7306590257879542E-3</v>
      </c>
      <c r="N1316" s="9">
        <v>2.5722629612134229E-2</v>
      </c>
      <c r="O1316" s="9">
        <v>2.3181209414210313E-2</v>
      </c>
      <c r="P1316" s="9">
        <v>1.8748203124829832E-2</v>
      </c>
      <c r="Q1316" s="9">
        <v>1.7519572340455314E-2</v>
      </c>
      <c r="R1316" s="20">
        <v>6.160573497634747E-2</v>
      </c>
      <c r="S1316" s="10">
        <v>140.4</v>
      </c>
      <c r="T1316" s="10">
        <v>140.4</v>
      </c>
      <c r="U1316" s="41"/>
      <c r="V1316" s="98">
        <v>6.2965470548409064E-2</v>
      </c>
      <c r="W1316" s="98">
        <v>2.9945619337230722E-2</v>
      </c>
      <c r="X1316" s="98">
        <v>2.7028709329332434E-2</v>
      </c>
      <c r="Y1316" s="98">
        <v>2.1432314193190916E-2</v>
      </c>
      <c r="Z1316" s="98">
        <v>2.3324148783599119E-2</v>
      </c>
      <c r="AA1316" s="102">
        <v>157</v>
      </c>
      <c r="AB1316" s="41"/>
    </row>
    <row r="1317" spans="1:28" ht="12.75" customHeight="1" x14ac:dyDescent="0.2">
      <c r="A1317" s="6">
        <v>44682</v>
      </c>
      <c r="B1317" s="7">
        <v>7.7304964539007148E-2</v>
      </c>
      <c r="C1317" s="7">
        <v>1.1378848728246238E-2</v>
      </c>
      <c r="D1317" s="7">
        <v>3.6022112258469852E-2</v>
      </c>
      <c r="E1317" s="7">
        <v>3.083570420262749E-2</v>
      </c>
      <c r="F1317" s="7">
        <v>2.2078401717569252E-2</v>
      </c>
      <c r="G1317" s="7">
        <v>2.1276010996454486E-2</v>
      </c>
      <c r="H1317" s="7">
        <v>8.5815115436765232E-2</v>
      </c>
      <c r="I1317" s="8">
        <v>151.9</v>
      </c>
      <c r="J1317" s="8">
        <v>151.1</v>
      </c>
      <c r="K1317" s="41"/>
      <c r="L1317" s="9">
        <v>5.2005943536404198E-2</v>
      </c>
      <c r="M1317" s="9">
        <v>5.6980056980056037E-3</v>
      </c>
      <c r="N1317" s="9">
        <v>2.7060172936231641E-2</v>
      </c>
      <c r="O1317" s="9">
        <v>2.4433815176767348E-2</v>
      </c>
      <c r="P1317" s="9">
        <v>1.9528192790850829E-2</v>
      </c>
      <c r="Q1317" s="9">
        <v>1.7747855025439518E-2</v>
      </c>
      <c r="R1317" s="20">
        <v>6.0215373351262924E-2</v>
      </c>
      <c r="S1317" s="10">
        <v>141.6</v>
      </c>
      <c r="T1317" s="10">
        <v>141.19999999999999</v>
      </c>
      <c r="U1317" s="41"/>
      <c r="V1317" s="98">
        <v>7.1332436069986516E-2</v>
      </c>
      <c r="W1317" s="98">
        <v>3.40150432844748E-2</v>
      </c>
      <c r="X1317" s="98">
        <v>3.0191092387787277E-2</v>
      </c>
      <c r="Y1317" s="98">
        <v>2.3177392735309166E-2</v>
      </c>
      <c r="Z1317" s="98">
        <v>2.3829959842512238E-2</v>
      </c>
      <c r="AA1317" s="102">
        <v>159.19999999999999</v>
      </c>
      <c r="AB1317" s="41"/>
    </row>
    <row r="1318" spans="1:28" ht="12.75" customHeight="1" x14ac:dyDescent="0.2">
      <c r="A1318" s="6">
        <v>44713</v>
      </c>
      <c r="B1318" s="7">
        <v>8.1329561527581307E-2</v>
      </c>
      <c r="C1318" s="7">
        <v>7.2799470549305134E-3</v>
      </c>
      <c r="D1318" s="7">
        <v>3.9051825878717583E-2</v>
      </c>
      <c r="E1318" s="7">
        <v>3.2347662596803328E-2</v>
      </c>
      <c r="F1318" s="7">
        <v>2.3169041565096249E-2</v>
      </c>
      <c r="G1318" s="7">
        <v>2.150877072704116E-2</v>
      </c>
      <c r="H1318" s="7">
        <v>9.0597579647841542E-2</v>
      </c>
      <c r="I1318" s="8">
        <v>152.9</v>
      </c>
      <c r="J1318" s="8">
        <v>152.19999999999999</v>
      </c>
      <c r="K1318" s="41"/>
      <c r="L1318" s="9">
        <v>5.3333333333333233E-2</v>
      </c>
      <c r="M1318" s="9">
        <v>4.9575070821530343E-3</v>
      </c>
      <c r="N1318" s="9">
        <v>2.8246604710687961E-2</v>
      </c>
      <c r="O1318" s="9">
        <v>2.5137195259460121E-2</v>
      </c>
      <c r="P1318" s="9">
        <v>2.0397408197101452E-2</v>
      </c>
      <c r="Q1318" s="9">
        <v>1.7759066328467243E-2</v>
      </c>
      <c r="R1318" s="20">
        <v>5.91694282900459E-2</v>
      </c>
      <c r="S1318" s="10">
        <v>142.19999999999999</v>
      </c>
      <c r="T1318" s="10">
        <v>141.9</v>
      </c>
      <c r="U1318" s="41"/>
      <c r="V1318" s="98">
        <v>8.3948959032907888E-2</v>
      </c>
      <c r="W1318" s="98">
        <v>4.190115409418671E-2</v>
      </c>
      <c r="X1318" s="98">
        <v>3.3475097671668674E-2</v>
      </c>
      <c r="Y1318" s="98">
        <v>2.434013864894724E-2</v>
      </c>
      <c r="Z1318" s="98">
        <v>2.4275776665628301E-2</v>
      </c>
      <c r="AA1318" s="102">
        <v>161.4</v>
      </c>
      <c r="AB1318" s="41"/>
    </row>
    <row r="1319" spans="1:28" ht="12.75" customHeight="1" x14ac:dyDescent="0.2">
      <c r="A1319" s="6">
        <v>44743</v>
      </c>
      <c r="B1319" s="7">
        <v>7.5895994378074372E-2</v>
      </c>
      <c r="C1319" s="7">
        <v>0</v>
      </c>
      <c r="D1319" s="7">
        <v>3.7731200631138329E-2</v>
      </c>
      <c r="E1319" s="7">
        <v>3.2617592732438361E-2</v>
      </c>
      <c r="F1319" s="7">
        <v>2.3386989188582286E-2</v>
      </c>
      <c r="G1319" s="7">
        <v>2.1269722127362556E-2</v>
      </c>
      <c r="H1319" s="7">
        <v>8.5248147456255197E-2</v>
      </c>
      <c r="I1319" s="8">
        <v>153.1</v>
      </c>
      <c r="J1319" s="8">
        <v>152.19999999999999</v>
      </c>
      <c r="K1319" s="41"/>
      <c r="L1319" s="9">
        <v>5.5309734513274256E-2</v>
      </c>
      <c r="M1319" s="9">
        <v>4.2283298097252064E-3</v>
      </c>
      <c r="N1319" s="9">
        <v>2.9101716428377777E-2</v>
      </c>
      <c r="O1319" s="9">
        <v>2.6431564529428631E-2</v>
      </c>
      <c r="P1319" s="9">
        <v>2.1393541617257261E-2</v>
      </c>
      <c r="Q1319" s="9">
        <v>1.7775711787693771E-2</v>
      </c>
      <c r="R1319" s="20">
        <v>5.91088534315376E-2</v>
      </c>
      <c r="S1319" s="10">
        <v>143.1</v>
      </c>
      <c r="T1319" s="10">
        <v>142.5</v>
      </c>
      <c r="U1319" s="41"/>
      <c r="V1319" s="98">
        <v>7.385229540918159E-2</v>
      </c>
      <c r="W1319" s="98">
        <v>3.9719917105520031E-2</v>
      </c>
      <c r="X1319" s="98">
        <v>3.3324181325034452E-2</v>
      </c>
      <c r="Y1319" s="98">
        <v>2.4420893916492048E-2</v>
      </c>
      <c r="Z1319" s="98">
        <v>2.4275776665628301E-2</v>
      </c>
      <c r="AA1319" s="102">
        <v>161.4</v>
      </c>
      <c r="AB1319" s="41"/>
    </row>
    <row r="1320" spans="1:28" ht="12.75" customHeight="1" x14ac:dyDescent="0.2">
      <c r="A1320" s="6">
        <v>44774</v>
      </c>
      <c r="B1320" s="7">
        <v>7.0126227208976211E-2</v>
      </c>
      <c r="C1320" s="7">
        <v>-6.5703022339025363E-4</v>
      </c>
      <c r="D1320" s="7">
        <v>3.7105200662046478E-2</v>
      </c>
      <c r="E1320" s="7">
        <v>3.1784036721730358E-2</v>
      </c>
      <c r="F1320" s="7">
        <v>2.2800012194395869E-2</v>
      </c>
      <c r="G1320" s="7">
        <v>2.0899916675888086E-2</v>
      </c>
      <c r="H1320" s="7">
        <v>8.2626925031162424E-2</v>
      </c>
      <c r="I1320" s="8">
        <v>152.6</v>
      </c>
      <c r="J1320" s="8">
        <v>152.1</v>
      </c>
      <c r="K1320" s="41"/>
      <c r="L1320" s="9">
        <v>5.2980132450330952E-2</v>
      </c>
      <c r="M1320" s="9">
        <v>2.1052631578948322E-3</v>
      </c>
      <c r="N1320" s="9">
        <v>2.9101716428377777E-2</v>
      </c>
      <c r="O1320" s="9">
        <v>2.6431564529428631E-2</v>
      </c>
      <c r="P1320" s="9">
        <v>2.1217302501992163E-2</v>
      </c>
      <c r="Q1320" s="9">
        <v>1.7624193072680594E-2</v>
      </c>
      <c r="R1320" s="20">
        <v>6.3222030217489955E-2</v>
      </c>
      <c r="S1320" s="10">
        <v>143.1</v>
      </c>
      <c r="T1320" s="10">
        <v>142.80000000000001</v>
      </c>
      <c r="U1320" s="41"/>
      <c r="V1320" s="98">
        <v>5.9602649006622599E-2</v>
      </c>
      <c r="W1320" s="98">
        <v>3.7186711140323681E-2</v>
      </c>
      <c r="X1320" s="98">
        <v>3.0923999599306917E-2</v>
      </c>
      <c r="Y1320" s="98">
        <v>2.2885284616826596E-2</v>
      </c>
      <c r="Z1320" s="98">
        <v>2.3727324455306675E-2</v>
      </c>
      <c r="AA1320" s="102">
        <v>160</v>
      </c>
      <c r="AB1320" s="41"/>
    </row>
    <row r="1321" spans="1:28" ht="12.75" customHeight="1" x14ac:dyDescent="0.2">
      <c r="A1321" s="6">
        <v>44805</v>
      </c>
      <c r="B1321" s="7">
        <v>6.8579426172148183E-2</v>
      </c>
      <c r="C1321" s="7">
        <v>4.6022353714663122E-3</v>
      </c>
      <c r="D1321" s="7">
        <v>3.8852708695203964E-2</v>
      </c>
      <c r="E1321" s="7">
        <v>3.1445436239322611E-2</v>
      </c>
      <c r="F1321" s="7">
        <v>2.2699210393375857E-2</v>
      </c>
      <c r="G1321" s="7">
        <v>2.093335646209793E-2</v>
      </c>
      <c r="H1321" s="7">
        <v>8.2016696438336201E-2</v>
      </c>
      <c r="I1321" s="8">
        <v>152.69999999999999</v>
      </c>
      <c r="J1321" s="8">
        <v>152.80000000000001</v>
      </c>
      <c r="K1321" s="41"/>
      <c r="L1321" s="9">
        <v>5.4331864904552107E-2</v>
      </c>
      <c r="M1321" s="9">
        <v>4.9019607843137081E-3</v>
      </c>
      <c r="N1321" s="9">
        <v>3.1610052136764377E-2</v>
      </c>
      <c r="O1321" s="9">
        <v>2.6821041868093642E-2</v>
      </c>
      <c r="P1321" s="9">
        <v>2.1221961904465125E-2</v>
      </c>
      <c r="Q1321" s="9">
        <v>1.775127075091687E-2</v>
      </c>
      <c r="R1321" s="20">
        <v>6.6306041074159161E-2</v>
      </c>
      <c r="S1321" s="10">
        <v>143.6</v>
      </c>
      <c r="T1321" s="10">
        <v>143.5</v>
      </c>
      <c r="U1321" s="41"/>
      <c r="V1321" s="98">
        <v>6.167108753315631E-2</v>
      </c>
      <c r="W1321" s="98">
        <v>3.8611278489574907E-2</v>
      </c>
      <c r="X1321" s="98">
        <v>3.1654205618319997E-2</v>
      </c>
      <c r="Y1321" s="98">
        <v>2.2788998179059883E-2</v>
      </c>
      <c r="Z1321" s="98">
        <v>2.3099020422653993E-2</v>
      </c>
      <c r="AA1321" s="102">
        <v>160.1</v>
      </c>
      <c r="AB1321" s="41"/>
    </row>
    <row r="1322" spans="1:28" ht="12.75" customHeight="1" x14ac:dyDescent="0.2">
      <c r="A1322" s="6">
        <v>44835</v>
      </c>
      <c r="B1322" s="7">
        <v>6.8797776233495478E-2</v>
      </c>
      <c r="C1322" s="7">
        <v>5.8900523560208029E-3</v>
      </c>
      <c r="D1322" s="7">
        <v>4.0323826836172083E-2</v>
      </c>
      <c r="E1322" s="7">
        <v>3.2769343109861238E-2</v>
      </c>
      <c r="F1322" s="7">
        <v>2.3265926644925994E-2</v>
      </c>
      <c r="G1322" s="7">
        <v>2.1148235280605832E-2</v>
      </c>
      <c r="H1322" s="7">
        <v>7.7454273308049215E-2</v>
      </c>
      <c r="I1322" s="8">
        <v>153.80000000000001</v>
      </c>
      <c r="J1322" s="8">
        <v>153.69999999999999</v>
      </c>
      <c r="K1322" s="41"/>
      <c r="L1322" s="9">
        <v>5.3362573099415167E-2</v>
      </c>
      <c r="M1322" s="9">
        <v>2.090592334494934E-3</v>
      </c>
      <c r="N1322" s="9">
        <v>3.1231582367647004E-2</v>
      </c>
      <c r="O1322" s="9">
        <v>2.6882907758926322E-2</v>
      </c>
      <c r="P1322" s="9">
        <v>2.1314064183605375E-2</v>
      </c>
      <c r="Q1322" s="9">
        <v>1.7827483144063683E-2</v>
      </c>
      <c r="R1322" s="20">
        <v>6.2844217501074162E-2</v>
      </c>
      <c r="S1322" s="10">
        <v>144.1</v>
      </c>
      <c r="T1322" s="10">
        <v>143.80000000000001</v>
      </c>
      <c r="U1322" s="41"/>
      <c r="V1322" s="98">
        <v>6.7986798679868121E-2</v>
      </c>
      <c r="W1322" s="98">
        <v>4.0578126258774772E-2</v>
      </c>
      <c r="X1322" s="98">
        <v>3.2932677129101418E-2</v>
      </c>
      <c r="Y1322" s="98">
        <v>2.3709785724967958E-2</v>
      </c>
      <c r="Z1322" s="98">
        <v>2.3087391802057988E-2</v>
      </c>
      <c r="AA1322" s="102">
        <v>161.80000000000001</v>
      </c>
      <c r="AB1322" s="41"/>
    </row>
    <row r="1323" spans="1:28" ht="12.75" customHeight="1" x14ac:dyDescent="0.2">
      <c r="A1323" s="6">
        <v>44866</v>
      </c>
      <c r="B1323" s="7">
        <v>6.7961165048543881E-2</v>
      </c>
      <c r="C1323" s="7">
        <v>3.9037085230970714E-3</v>
      </c>
      <c r="D1323" s="7">
        <v>4.128301283656044E-2</v>
      </c>
      <c r="E1323" s="7">
        <v>3.2407614348353597E-2</v>
      </c>
      <c r="F1323" s="7">
        <v>2.3650496753092165E-2</v>
      </c>
      <c r="G1323" s="7">
        <v>2.1063458157330128E-2</v>
      </c>
      <c r="H1323" s="7">
        <v>7.1103227941917257E-2</v>
      </c>
      <c r="I1323" s="8">
        <v>154</v>
      </c>
      <c r="J1323" s="8">
        <v>154.30000000000001</v>
      </c>
      <c r="K1323" s="41"/>
      <c r="L1323" s="9">
        <v>5.4093567251461749E-2</v>
      </c>
      <c r="M1323" s="9">
        <v>2.7816411682890507E-3</v>
      </c>
      <c r="N1323" s="9">
        <v>3.2518848146528834E-2</v>
      </c>
      <c r="O1323" s="9">
        <v>2.7025391864281767E-2</v>
      </c>
      <c r="P1323" s="9">
        <v>2.1384917428930006E-2</v>
      </c>
      <c r="Q1323" s="9">
        <v>1.776231310275711E-2</v>
      </c>
      <c r="R1323" s="20">
        <v>5.9578290669628053E-2</v>
      </c>
      <c r="S1323" s="10">
        <v>144.19999999999999</v>
      </c>
      <c r="T1323" s="10">
        <v>144.19999999999999</v>
      </c>
      <c r="U1323" s="41"/>
      <c r="V1323" s="98">
        <v>6.5963060686015762E-2</v>
      </c>
      <c r="W1323" s="98">
        <v>4.0149198705537792E-2</v>
      </c>
      <c r="X1323" s="98">
        <v>3.1480573996563566E-2</v>
      </c>
      <c r="Y1323" s="98">
        <v>2.4144637347351949E-2</v>
      </c>
      <c r="Z1323" s="98">
        <v>2.2775241848471017E-2</v>
      </c>
      <c r="AA1323" s="102">
        <v>161.6</v>
      </c>
      <c r="AB1323" s="41"/>
    </row>
    <row r="1324" spans="1:28" ht="12.75" customHeight="1" x14ac:dyDescent="0.2">
      <c r="A1324" s="6">
        <v>44896</v>
      </c>
      <c r="B1324" s="7">
        <v>6.3194444444444331E-2</v>
      </c>
      <c r="C1324" s="7">
        <v>-6.4808813998717962E-4</v>
      </c>
      <c r="D1324" s="7">
        <v>3.9250574983390019E-2</v>
      </c>
      <c r="E1324" s="7">
        <v>3.1985248355569151E-2</v>
      </c>
      <c r="F1324" s="7">
        <v>2.3640021085049367E-2</v>
      </c>
      <c r="G1324" s="7">
        <v>2.0965817134198428E-2</v>
      </c>
      <c r="H1324" s="7">
        <v>6.4544013314108195E-2</v>
      </c>
      <c r="I1324" s="8">
        <v>153.1</v>
      </c>
      <c r="J1324" s="8">
        <v>154.19999999999999</v>
      </c>
      <c r="K1324" s="42"/>
      <c r="L1324" s="9">
        <v>5.3401609363569857E-2</v>
      </c>
      <c r="M1324" s="9">
        <v>3.4674063800277377E-3</v>
      </c>
      <c r="N1324" s="9">
        <v>3.2567019338693104E-2</v>
      </c>
      <c r="O1324" s="9">
        <v>2.771943754613293E-2</v>
      </c>
      <c r="P1324" s="9">
        <v>2.1857766983182536E-2</v>
      </c>
      <c r="Q1324" s="9">
        <v>1.7641530579980413E-2</v>
      </c>
      <c r="R1324" s="20">
        <v>5.7078349324428901E-2</v>
      </c>
      <c r="S1324" s="10">
        <v>144</v>
      </c>
      <c r="T1324" s="10">
        <v>144.69999999999999</v>
      </c>
      <c r="U1324" s="42"/>
      <c r="V1324" s="98">
        <v>5.9986816084377281E-2</v>
      </c>
      <c r="W1324" s="98">
        <v>3.8189005667954357E-2</v>
      </c>
      <c r="X1324" s="98">
        <v>3.1652707053175133E-2</v>
      </c>
      <c r="Y1324" s="98">
        <v>2.4282026148332969E-2</v>
      </c>
      <c r="Z1324" s="98">
        <v>2.2372798786016501E-2</v>
      </c>
      <c r="AA1324" s="102">
        <v>160.80000000000001</v>
      </c>
      <c r="AB1324" s="42"/>
    </row>
    <row r="1325" spans="1:28" ht="12.75" customHeight="1" x14ac:dyDescent="0.2">
      <c r="A1325" s="6">
        <v>44927</v>
      </c>
      <c r="B1325" s="7">
        <v>5.9187887130075723E-2</v>
      </c>
      <c r="C1325" s="7">
        <v>4.5395590142673914E-3</v>
      </c>
      <c r="D1325" s="7">
        <v>4.0041911525952045E-2</v>
      </c>
      <c r="E1325" s="7">
        <v>3.1645692013993587E-2</v>
      </c>
      <c r="F1325" s="7">
        <v>2.408919005708543E-2</v>
      </c>
      <c r="G1325" s="7">
        <v>2.0779459433909908E-2</v>
      </c>
      <c r="H1325" s="7">
        <v>6.4101469688562673E-2</v>
      </c>
      <c r="I1325" s="8">
        <v>153.9</v>
      </c>
      <c r="J1325" s="8">
        <v>154.9</v>
      </c>
      <c r="L1325" s="9">
        <v>4.945454545454564E-2</v>
      </c>
      <c r="M1325" s="9">
        <v>2.7643400138217533E-3</v>
      </c>
      <c r="N1325" s="9">
        <v>3.2757470491088014E-2</v>
      </c>
      <c r="O1325" s="9">
        <v>2.7167796943504241E-2</v>
      </c>
      <c r="P1325" s="9">
        <v>2.2158606022565142E-2</v>
      </c>
      <c r="Q1325" s="9">
        <v>1.7747430147802667E-2</v>
      </c>
      <c r="R1325" s="20">
        <v>5.5825955607770705E-2</v>
      </c>
      <c r="S1325" s="10">
        <v>144.30000000000001</v>
      </c>
      <c r="T1325" s="10">
        <v>145.1</v>
      </c>
      <c r="V1325" s="98">
        <v>5.0392670157068054E-2</v>
      </c>
      <c r="W1325" s="98">
        <v>3.5147335415147474E-2</v>
      </c>
      <c r="X1325" s="98">
        <v>2.9329828528815716E-2</v>
      </c>
      <c r="Y1325" s="98">
        <v>2.409076812932387E-2</v>
      </c>
      <c r="Z1325" s="98">
        <v>2.217848203861128E-2</v>
      </c>
      <c r="AA1325" s="102">
        <v>160.5</v>
      </c>
    </row>
    <row r="1326" spans="1:28" ht="12.75" customHeight="1" x14ac:dyDescent="0.2">
      <c r="A1326" s="6">
        <v>44958</v>
      </c>
      <c r="B1326" s="7">
        <v>5.2452316076294192E-2</v>
      </c>
      <c r="C1326" s="7">
        <v>1.2911555842478606E-3</v>
      </c>
      <c r="D1326" s="7">
        <v>3.9873674397244541E-2</v>
      </c>
      <c r="E1326" s="7">
        <v>3.1199090007096864E-2</v>
      </c>
      <c r="F1326" s="7">
        <v>2.3312766106841964E-2</v>
      </c>
      <c r="G1326" s="7">
        <v>2.057933052628047E-2</v>
      </c>
      <c r="H1326" s="7">
        <v>6.0356130778665973E-2</v>
      </c>
      <c r="I1326" s="8">
        <v>154.5</v>
      </c>
      <c r="J1326" s="8">
        <v>155.1</v>
      </c>
      <c r="L1326" s="9">
        <v>4.8445408532176382E-2</v>
      </c>
      <c r="M1326" s="9">
        <v>2.7567195037905279E-3</v>
      </c>
      <c r="N1326" s="9">
        <v>3.1545514327245838E-2</v>
      </c>
      <c r="O1326" s="9">
        <v>2.6702194596440743E-2</v>
      </c>
      <c r="P1326" s="9">
        <v>2.1775180247795456E-2</v>
      </c>
      <c r="Q1326" s="9">
        <v>1.7693763194007062E-2</v>
      </c>
      <c r="R1326" s="20">
        <v>5.5377544183656813E-2</v>
      </c>
      <c r="S1326" s="10">
        <v>145</v>
      </c>
      <c r="T1326" s="10">
        <v>145.5</v>
      </c>
      <c r="V1326" s="98">
        <v>3.6245954692556648E-2</v>
      </c>
      <c r="W1326" s="98">
        <v>3.2387599850673299E-2</v>
      </c>
      <c r="X1326" s="98">
        <v>2.7635231350344514E-2</v>
      </c>
      <c r="Y1326" s="98">
        <v>2.2869063077872509E-2</v>
      </c>
      <c r="Z1326" s="98">
        <v>2.1903058375017048E-2</v>
      </c>
      <c r="AA1326" s="102">
        <v>160.1</v>
      </c>
    </row>
    <row r="1327" spans="1:28" ht="12.75" customHeight="1" x14ac:dyDescent="0.2">
      <c r="A1327" s="6">
        <v>44986</v>
      </c>
      <c r="B1327" s="7">
        <v>4.2981867024848963E-2</v>
      </c>
      <c r="C1327" s="7">
        <v>1.2894906511928816E-3</v>
      </c>
      <c r="D1327" s="7">
        <v>4.3694958066677891E-2</v>
      </c>
      <c r="E1327" s="7">
        <v>3.1642665652749979E-2</v>
      </c>
      <c r="F1327" s="7">
        <v>2.3674670305080081E-2</v>
      </c>
      <c r="G1327" s="7">
        <v>2.0694182566804775E-2</v>
      </c>
      <c r="H1327" s="7">
        <v>4.9849741220991728E-2</v>
      </c>
      <c r="I1327" s="8">
        <v>155.30000000000001</v>
      </c>
      <c r="J1327" s="8">
        <v>155.30000000000001</v>
      </c>
      <c r="L1327" s="9">
        <v>4.5128939828080306E-2</v>
      </c>
      <c r="M1327" s="9">
        <v>3.4364261168384758E-3</v>
      </c>
      <c r="N1327" s="9">
        <v>3.341464596470356E-2</v>
      </c>
      <c r="O1327" s="9">
        <v>2.7166681223219857E-2</v>
      </c>
      <c r="P1327" s="9">
        <v>2.2145610682369199E-2</v>
      </c>
      <c r="Q1327" s="9">
        <v>1.7909067139762147E-2</v>
      </c>
      <c r="R1327" s="20">
        <v>5.5896026684640665E-2</v>
      </c>
      <c r="S1327" s="10">
        <v>145.9</v>
      </c>
      <c r="T1327" s="10">
        <v>146</v>
      </c>
      <c r="V1327" s="98">
        <v>3.322683706070273E-2</v>
      </c>
      <c r="W1327" s="98">
        <v>3.9159023231052137E-2</v>
      </c>
      <c r="X1327" s="98">
        <v>2.9386482775684009E-2</v>
      </c>
      <c r="Y1327" s="98">
        <v>2.3566560009741222E-2</v>
      </c>
      <c r="Z1327" s="98">
        <v>2.1872534684123535E-2</v>
      </c>
      <c r="AA1327" s="102">
        <v>161.69999999999999</v>
      </c>
    </row>
    <row r="1328" spans="1:28" ht="12.75" customHeight="1" x14ac:dyDescent="0.2">
      <c r="A1328" s="6">
        <v>45017</v>
      </c>
      <c r="B1328" s="7">
        <v>4.4058744993324295E-2</v>
      </c>
      <c r="C1328" s="7">
        <v>5.1513200257564673E-3</v>
      </c>
      <c r="D1328" s="7">
        <v>4.8461047966767312E-2</v>
      </c>
      <c r="E1328" s="7">
        <v>3.2479220457158897E-2</v>
      </c>
      <c r="F1328" s="7">
        <v>2.4564298554344832E-2</v>
      </c>
      <c r="G1328" s="7">
        <v>2.1402319136155645E-2</v>
      </c>
      <c r="H1328" s="7">
        <v>4.9303203981889254E-2</v>
      </c>
      <c r="I1328" s="8">
        <v>156.4</v>
      </c>
      <c r="J1328" s="8">
        <v>156.1</v>
      </c>
      <c r="L1328" s="9">
        <v>4.4159544159544151E-2</v>
      </c>
      <c r="M1328" s="9">
        <v>3.424657534246478E-3</v>
      </c>
      <c r="N1328" s="9">
        <v>3.6110766708927988E-2</v>
      </c>
      <c r="O1328" s="9">
        <v>2.8311652471441295E-2</v>
      </c>
      <c r="P1328" s="9">
        <v>2.2634960803829873E-2</v>
      </c>
      <c r="Q1328" s="9">
        <v>1.8152698926146904E-2</v>
      </c>
      <c r="R1328" s="20">
        <v>5.5194157732958216E-2</v>
      </c>
      <c r="S1328" s="10">
        <v>146.6</v>
      </c>
      <c r="T1328" s="10">
        <v>146.5</v>
      </c>
      <c r="V1328" s="98">
        <v>4.2675159235668669E-2</v>
      </c>
      <c r="W1328" s="98">
        <v>4.6094408266782683E-2</v>
      </c>
      <c r="X1328" s="98">
        <v>3.089081872167676E-2</v>
      </c>
      <c r="Y1328" s="98">
        <v>2.4346795719827563E-2</v>
      </c>
      <c r="Z1328" s="98">
        <v>2.2500807278303947E-2</v>
      </c>
      <c r="AA1328" s="102">
        <v>163.69999999999999</v>
      </c>
    </row>
    <row r="1329" spans="1:27" ht="12.75" customHeight="1" x14ac:dyDescent="0.2">
      <c r="A1329" s="6">
        <v>45047</v>
      </c>
      <c r="B1329" s="7">
        <v>3.3574720210664877E-2</v>
      </c>
      <c r="C1329" s="7">
        <v>6.4061499039080871E-4</v>
      </c>
      <c r="D1329" s="7">
        <v>4.8770611388733842E-2</v>
      </c>
      <c r="E1329" s="7">
        <v>3.3115231622230734E-2</v>
      </c>
      <c r="F1329" s="7">
        <v>2.4706412771019037E-2</v>
      </c>
      <c r="G1329" s="7">
        <v>2.1548027015793725E-2</v>
      </c>
      <c r="H1329" s="7">
        <v>4.0476092727919744E-2</v>
      </c>
      <c r="I1329" s="8">
        <v>157</v>
      </c>
      <c r="J1329" s="8">
        <v>156.19999999999999</v>
      </c>
      <c r="L1329" s="9">
        <v>3.9548022598870025E-2</v>
      </c>
      <c r="M1329" s="9">
        <v>6.8259385665525585E-4</v>
      </c>
      <c r="N1329" s="9">
        <v>3.8310754661586621E-2</v>
      </c>
      <c r="O1329" s="9">
        <v>2.8990646663936914E-2</v>
      </c>
      <c r="P1329" s="9">
        <v>2.2965482612552712E-2</v>
      </c>
      <c r="Q1329" s="9">
        <v>1.8261203702886419E-2</v>
      </c>
      <c r="R1329" s="20">
        <v>5.3298052005770868E-2</v>
      </c>
      <c r="S1329" s="10">
        <v>147.19999999999999</v>
      </c>
      <c r="T1329" s="10">
        <v>146.6</v>
      </c>
      <c r="V1329" s="98">
        <v>3.0778894472361928E-2</v>
      </c>
      <c r="W1329" s="98">
        <v>4.427496549823684E-2</v>
      </c>
      <c r="X1329" s="98">
        <v>3.1247471510498448E-2</v>
      </c>
      <c r="Y1329" s="98">
        <v>2.3962097421693862E-2</v>
      </c>
      <c r="Z1329" s="98">
        <v>2.2967987219043584E-2</v>
      </c>
      <c r="AA1329" s="102">
        <v>164.1</v>
      </c>
    </row>
    <row r="1330" spans="1:27" ht="12.75" customHeight="1" x14ac:dyDescent="0.2">
      <c r="A1330" s="6">
        <v>45078</v>
      </c>
      <c r="B1330" s="7">
        <v>2.8122956180510084E-2</v>
      </c>
      <c r="C1330" s="7">
        <v>2.5608194622279701E-3</v>
      </c>
      <c r="D1330" s="7">
        <v>4.6404206376330803E-2</v>
      </c>
      <c r="E1330" s="7">
        <v>3.3068731537618357E-2</v>
      </c>
      <c r="F1330" s="7">
        <v>2.4836873850628605E-2</v>
      </c>
      <c r="G1330" s="7">
        <v>2.1613054430074552E-2</v>
      </c>
      <c r="H1330" s="7">
        <v>2.9691776545588855E-2</v>
      </c>
      <c r="I1330" s="8">
        <v>157.19999999999999</v>
      </c>
      <c r="J1330" s="8">
        <v>156.6</v>
      </c>
      <c r="L1330" s="9">
        <v>3.5161744022503605E-2</v>
      </c>
      <c r="M1330" s="9">
        <v>2.0463847203275876E-3</v>
      </c>
      <c r="N1330" s="9">
        <v>3.6736361413105767E-2</v>
      </c>
      <c r="O1330" s="9">
        <v>2.8668382069964915E-2</v>
      </c>
      <c r="P1330" s="9">
        <v>2.3052732861518876E-2</v>
      </c>
      <c r="Q1330" s="9">
        <v>1.8360648160780535E-2</v>
      </c>
      <c r="R1330" s="20">
        <v>4.8289670150671871E-2</v>
      </c>
      <c r="S1330" s="10">
        <v>147.19999999999999</v>
      </c>
      <c r="T1330" s="10">
        <v>146.9</v>
      </c>
      <c r="V1330" s="98">
        <v>1.8587360594795488E-2</v>
      </c>
      <c r="W1330" s="98">
        <v>4.2744570038369067E-2</v>
      </c>
      <c r="X1330" s="98">
        <v>3.162425183449713E-2</v>
      </c>
      <c r="Y1330" s="98">
        <v>2.3912186772553801E-2</v>
      </c>
      <c r="Z1330" s="98">
        <v>2.2816573383354743E-2</v>
      </c>
      <c r="AA1330" s="102">
        <v>164.4</v>
      </c>
    </row>
    <row r="1331" spans="1:27" ht="12.75" customHeight="1" x14ac:dyDescent="0.2">
      <c r="A1331" s="6">
        <v>45108</v>
      </c>
      <c r="B1331" s="7">
        <v>3.2658393207054104E-2</v>
      </c>
      <c r="C1331" s="7">
        <v>3.8314176245211051E-3</v>
      </c>
      <c r="D1331" s="7">
        <v>4.83973620619782E-2</v>
      </c>
      <c r="E1331" s="7">
        <v>3.3168535300619029E-2</v>
      </c>
      <c r="F1331" s="7">
        <v>2.533877594754852E-2</v>
      </c>
      <c r="G1331" s="7">
        <v>2.1854885069350072E-2</v>
      </c>
      <c r="H1331" s="7">
        <v>3.1777801779421688E-2</v>
      </c>
      <c r="I1331" s="8">
        <v>158.1</v>
      </c>
      <c r="J1331" s="8">
        <v>157.19999999999999</v>
      </c>
      <c r="L1331" s="9">
        <v>3.4241788958770059E-2</v>
      </c>
      <c r="M1331" s="9">
        <v>3.4036759700477592E-3</v>
      </c>
      <c r="N1331" s="9">
        <v>3.9135798446886527E-2</v>
      </c>
      <c r="O1331" s="9">
        <v>2.8659680616867966E-2</v>
      </c>
      <c r="P1331" s="9">
        <v>2.3694764169173155E-2</v>
      </c>
      <c r="Q1331" s="9">
        <v>1.8586903525927623E-2</v>
      </c>
      <c r="R1331" s="20">
        <v>4.6528618685860668E-2</v>
      </c>
      <c r="S1331" s="10">
        <v>148</v>
      </c>
      <c r="T1331" s="10">
        <v>147.4</v>
      </c>
      <c r="V1331" s="98">
        <v>2.8500619578686548E-2</v>
      </c>
      <c r="W1331" s="98">
        <v>4.6357040534853677E-2</v>
      </c>
      <c r="X1331" s="98">
        <v>3.2015859683550696E-2</v>
      </c>
      <c r="Y1331" s="98">
        <v>2.5062411949847485E-2</v>
      </c>
      <c r="Z1331" s="98">
        <v>2.3507876065747224E-2</v>
      </c>
      <c r="AA1331" s="102">
        <v>166</v>
      </c>
    </row>
    <row r="1332" spans="1:27" ht="12.75" customHeight="1" x14ac:dyDescent="0.2">
      <c r="A1332" s="6">
        <v>45139</v>
      </c>
      <c r="B1332" s="7">
        <v>3.997378768020976E-2</v>
      </c>
      <c r="C1332" s="7">
        <v>6.9974554707381564E-3</v>
      </c>
      <c r="D1332" s="7">
        <v>5.0232498955620875E-2</v>
      </c>
      <c r="E1332" s="7">
        <v>3.4105581456231215E-2</v>
      </c>
      <c r="F1332" s="7">
        <v>2.5727235879310584E-2</v>
      </c>
      <c r="G1332" s="7">
        <v>2.1899243384081002E-2</v>
      </c>
      <c r="H1332" s="7">
        <v>3.6651123843995492E-2</v>
      </c>
      <c r="I1332" s="8">
        <v>158.69999999999999</v>
      </c>
      <c r="J1332" s="8">
        <v>158.30000000000001</v>
      </c>
      <c r="L1332" s="9">
        <v>3.6338225017470416E-2</v>
      </c>
      <c r="M1332" s="9">
        <v>4.07055630936215E-3</v>
      </c>
      <c r="N1332" s="9">
        <v>3.9837443358556435E-2</v>
      </c>
      <c r="O1332" s="9">
        <v>2.9076367094640787E-2</v>
      </c>
      <c r="P1332" s="9">
        <v>2.3902080828405614E-2</v>
      </c>
      <c r="Q1332" s="9">
        <v>1.8590659839363921E-2</v>
      </c>
      <c r="R1332" s="20">
        <v>4.3492452334964238E-2</v>
      </c>
      <c r="S1332" s="10">
        <v>148.30000000000001</v>
      </c>
      <c r="T1332" s="10">
        <v>148</v>
      </c>
      <c r="V1332" s="98">
        <v>4.2499999999999982E-2</v>
      </c>
      <c r="W1332" s="98">
        <v>4.9728355542421276E-2</v>
      </c>
      <c r="X1332" s="98">
        <v>3.3300307401456841E-2</v>
      </c>
      <c r="Y1332" s="98">
        <v>2.5713749041187395E-2</v>
      </c>
      <c r="Z1332" s="98">
        <v>2.3803043750584063E-2</v>
      </c>
      <c r="AA1332" s="102">
        <v>166.8</v>
      </c>
    </row>
    <row r="1333" spans="1:27" ht="12.75" customHeight="1" x14ac:dyDescent="0.2">
      <c r="A1333" s="6">
        <v>45170</v>
      </c>
      <c r="B1333" s="7">
        <v>3.7982973149967236E-2</v>
      </c>
      <c r="C1333" s="7">
        <v>1.8951358180667732E-3</v>
      </c>
      <c r="D1333" s="7">
        <v>5.0046680017722389E-2</v>
      </c>
      <c r="E1333" s="7">
        <v>3.4616908869391949E-2</v>
      </c>
      <c r="F1333" s="7">
        <v>2.5431416632368586E-2</v>
      </c>
      <c r="G1333" s="7">
        <v>2.1735610440989594E-2</v>
      </c>
      <c r="H1333" s="7">
        <v>3.6996981213444302E-2</v>
      </c>
      <c r="I1333" s="8">
        <v>158.5</v>
      </c>
      <c r="J1333" s="8">
        <v>158.6</v>
      </c>
      <c r="L1333" s="9">
        <v>3.2033426183843972E-2</v>
      </c>
      <c r="M1333" s="9">
        <v>1.3513513513512265E-3</v>
      </c>
      <c r="N1333" s="9">
        <v>3.9603666947045424E-2</v>
      </c>
      <c r="O1333" s="9">
        <v>2.9579329434942458E-2</v>
      </c>
      <c r="P1333" s="9">
        <v>2.3483943262022411E-2</v>
      </c>
      <c r="Q1333" s="9">
        <v>1.8407622996986062E-2</v>
      </c>
      <c r="R1333" s="20">
        <v>4.1465343349796679E-2</v>
      </c>
      <c r="S1333" s="10">
        <v>148.19999999999999</v>
      </c>
      <c r="T1333" s="10">
        <v>148.19999999999999</v>
      </c>
      <c r="V1333" s="98">
        <v>3.6851967520299844E-2</v>
      </c>
      <c r="W1333" s="98">
        <v>4.6116443368281912E-2</v>
      </c>
      <c r="X1333" s="98">
        <v>3.3037804113932312E-2</v>
      </c>
      <c r="Y1333" s="98">
        <v>2.5141539856161188E-2</v>
      </c>
      <c r="Z1333" s="98">
        <v>2.3263163615845572E-2</v>
      </c>
      <c r="AA1333" s="102">
        <v>166</v>
      </c>
    </row>
    <row r="1334" spans="1:27" ht="12.75" customHeight="1" x14ac:dyDescent="0.2">
      <c r="A1334" s="6">
        <v>45200</v>
      </c>
      <c r="B1334" s="7">
        <v>3.1209362808842567E-2</v>
      </c>
      <c r="C1334" s="7">
        <v>-6.3051702395966469E-4</v>
      </c>
      <c r="D1334" s="7">
        <v>4.8737574377436532E-2</v>
      </c>
      <c r="E1334" s="7">
        <v>3.4129390133038395E-2</v>
      </c>
      <c r="F1334" s="7">
        <v>2.5745941159053709E-2</v>
      </c>
      <c r="G1334" s="7">
        <v>2.1916716553671334E-2</v>
      </c>
      <c r="H1334" s="7">
        <v>3.2411446518932019E-2</v>
      </c>
      <c r="I1334" s="8">
        <v>158.6</v>
      </c>
      <c r="J1334" s="8">
        <v>158.5</v>
      </c>
      <c r="L1334" s="9">
        <v>3.4004163775156249E-2</v>
      </c>
      <c r="M1334" s="9">
        <v>3.3738191632928238E-3</v>
      </c>
      <c r="N1334" s="9">
        <v>3.9896532447803557E-2</v>
      </c>
      <c r="O1334" s="9">
        <v>2.9565736671582243E-2</v>
      </c>
      <c r="P1334" s="9">
        <v>2.3774004442155494E-2</v>
      </c>
      <c r="Q1334" s="9">
        <v>1.8632321115966688E-2</v>
      </c>
      <c r="R1334" s="20">
        <v>4.0308704876133916E-2</v>
      </c>
      <c r="S1334" s="10">
        <v>149</v>
      </c>
      <c r="T1334" s="10">
        <v>148.69999999999999</v>
      </c>
      <c r="V1334" s="98">
        <v>2.1013597033374465E-2</v>
      </c>
      <c r="W1334" s="98">
        <v>4.395347006648942E-2</v>
      </c>
      <c r="X1334" s="98">
        <v>3.1601884218943832E-2</v>
      </c>
      <c r="Y1334" s="98">
        <v>2.4804802152847305E-2</v>
      </c>
      <c r="Z1334" s="98">
        <v>2.3260681315985465E-2</v>
      </c>
      <c r="AA1334" s="102">
        <v>165.2</v>
      </c>
    </row>
    <row r="1335" spans="1:27" ht="12.75" customHeight="1" x14ac:dyDescent="0.2">
      <c r="A1335" s="6">
        <v>45231</v>
      </c>
      <c r="B1335" s="7">
        <v>3.1168831168831179E-2</v>
      </c>
      <c r="C1335" s="7">
        <v>3.154574132492094E-3</v>
      </c>
      <c r="D1335" s="7">
        <v>4.8670020718582396E-2</v>
      </c>
      <c r="E1335" s="7">
        <v>3.5318194940980874E-2</v>
      </c>
      <c r="F1335" s="7">
        <v>2.5875217871583533E-2</v>
      </c>
      <c r="G1335" s="7">
        <v>2.1832217836310397E-2</v>
      </c>
      <c r="H1335" s="7">
        <v>3.1372707088417773E-2</v>
      </c>
      <c r="I1335" s="8">
        <v>158.80000000000001</v>
      </c>
      <c r="J1335" s="8">
        <v>159</v>
      </c>
      <c r="L1335" s="9">
        <v>3.5367545076283147E-2</v>
      </c>
      <c r="M1335" s="9">
        <v>4.034969737727101E-3</v>
      </c>
      <c r="N1335" s="9">
        <v>4.0070938651602939E-2</v>
      </c>
      <c r="O1335" s="9">
        <v>3.0620927314165103E-2</v>
      </c>
      <c r="P1335" s="9">
        <v>2.4241088706558278E-2</v>
      </c>
      <c r="Q1335" s="9">
        <v>1.8586637025983954E-2</v>
      </c>
      <c r="R1335" s="20">
        <v>4.0073431241655522E-2</v>
      </c>
      <c r="S1335" s="10">
        <v>149.30000000000001</v>
      </c>
      <c r="T1335" s="10">
        <v>149.30000000000001</v>
      </c>
      <c r="V1335" s="98">
        <v>2.4752475247524774E-2</v>
      </c>
      <c r="W1335" s="98">
        <v>4.431610439339928E-2</v>
      </c>
      <c r="X1335" s="98">
        <v>3.3125894658754929E-2</v>
      </c>
      <c r="Y1335" s="98">
        <v>2.4894249533630619E-2</v>
      </c>
      <c r="Z1335" s="98">
        <v>2.3188575955185531E-2</v>
      </c>
      <c r="AA1335" s="102">
        <v>165.6</v>
      </c>
    </row>
    <row r="1336" spans="1:27" ht="12.75" customHeight="1" x14ac:dyDescent="0.2">
      <c r="A1336" s="6">
        <v>45261</v>
      </c>
      <c r="B1336" s="7">
        <v>3.3964728935336419E-2</v>
      </c>
      <c r="C1336" s="7">
        <v>2.515723270440251E-3</v>
      </c>
      <c r="D1336" s="7">
        <v>4.8330112385076118E-2</v>
      </c>
      <c r="E1336" s="7">
        <v>3.4820484432326326E-2</v>
      </c>
      <c r="F1336" s="7">
        <v>2.5802221417418947E-2</v>
      </c>
      <c r="G1336" s="7">
        <v>2.1621586590888642E-2</v>
      </c>
      <c r="H1336" s="7">
        <v>3.3521228314302265E-2</v>
      </c>
      <c r="I1336" s="8">
        <v>158.30000000000001</v>
      </c>
      <c r="J1336" s="8">
        <v>159.4</v>
      </c>
      <c r="L1336" s="9">
        <v>3.4027777777777768E-2</v>
      </c>
      <c r="M1336" s="9">
        <v>1.3395847287340779E-3</v>
      </c>
      <c r="N1336" s="9">
        <v>4.0449679764252178E-2</v>
      </c>
      <c r="O1336" s="9">
        <v>2.9907721108208385E-2</v>
      </c>
      <c r="P1336" s="9">
        <v>2.4315584277923241E-2</v>
      </c>
      <c r="Q1336" s="9">
        <v>1.8499335579095222E-2</v>
      </c>
      <c r="R1336" s="20">
        <v>3.9298530886699323E-2</v>
      </c>
      <c r="S1336" s="10">
        <v>148.9</v>
      </c>
      <c r="T1336" s="10">
        <v>149.5</v>
      </c>
      <c r="V1336" s="98">
        <v>2.9850746268656581E-2</v>
      </c>
      <c r="W1336" s="98">
        <v>4.5756542225154462E-2</v>
      </c>
      <c r="X1336" s="98">
        <v>3.3419855695010492E-2</v>
      </c>
      <c r="Y1336" s="98">
        <v>2.5211358153327534E-2</v>
      </c>
      <c r="Z1336" s="98">
        <v>2.3237463346361675E-2</v>
      </c>
      <c r="AA1336" s="102">
        <v>165.6</v>
      </c>
    </row>
    <row r="1337" spans="1:27" ht="12.75" customHeight="1" x14ac:dyDescent="0.2">
      <c r="A1337" s="6">
        <v>45292</v>
      </c>
      <c r="B1337" s="7">
        <v>2.8589993502274202E-2</v>
      </c>
      <c r="C1337" s="7">
        <v>0</v>
      </c>
      <c r="D1337" s="7">
        <v>4.6303369558355678E-2</v>
      </c>
      <c r="E1337" s="7">
        <v>3.45104722483216E-2</v>
      </c>
      <c r="F1337" s="7">
        <v>2.5468409794334512E-2</v>
      </c>
      <c r="G1337" s="7">
        <v>2.1572114584581303E-2</v>
      </c>
      <c r="H1337" s="7">
        <v>3.0908847812280538E-2</v>
      </c>
      <c r="I1337" s="8">
        <v>158.30000000000001</v>
      </c>
      <c r="J1337" s="8">
        <v>159.4</v>
      </c>
      <c r="L1337" s="9">
        <v>3.1185031185031242E-2</v>
      </c>
      <c r="M1337" s="9">
        <v>1.3377926421402897E-3</v>
      </c>
      <c r="N1337" s="9">
        <v>3.8647751796379914E-2</v>
      </c>
      <c r="O1337" s="9">
        <v>2.9609147850604867E-2</v>
      </c>
      <c r="P1337" s="9">
        <v>2.4072000029133012E-2</v>
      </c>
      <c r="Q1337" s="9">
        <v>1.8514493240054275E-2</v>
      </c>
      <c r="R1337" s="20">
        <v>3.8617441929779339E-2</v>
      </c>
      <c r="S1337" s="10">
        <v>148.80000000000001</v>
      </c>
      <c r="T1337" s="10">
        <v>149.69999999999999</v>
      </c>
      <c r="V1337" s="98">
        <v>3.3644859813084071E-2</v>
      </c>
      <c r="W1337" s="98">
        <v>4.39898764647777E-2</v>
      </c>
      <c r="X1337" s="98">
        <v>3.3794012149238384E-2</v>
      </c>
      <c r="Y1337" s="98">
        <v>2.4763677377954485E-2</v>
      </c>
      <c r="Z1337" s="98">
        <v>2.333006823726147E-2</v>
      </c>
      <c r="AA1337" s="102">
        <v>165.9</v>
      </c>
    </row>
    <row r="1338" spans="1:27" ht="12.75" customHeight="1" x14ac:dyDescent="0.2">
      <c r="A1338" s="6">
        <v>45323</v>
      </c>
      <c r="B1338" s="7">
        <v>2.7831715210355989E-2</v>
      </c>
      <c r="C1338" s="7">
        <v>0</v>
      </c>
      <c r="D1338" s="7">
        <v>4.5641353973317589E-2</v>
      </c>
      <c r="E1338" s="7">
        <v>3.3774089341833458E-2</v>
      </c>
      <c r="F1338" s="7">
        <v>2.4962253091678432E-2</v>
      </c>
      <c r="G1338" s="7">
        <v>2.1634398943404021E-2</v>
      </c>
      <c r="H1338" s="7">
        <v>3.1531711208615976E-2</v>
      </c>
      <c r="I1338" s="8">
        <v>158.80000000000001</v>
      </c>
      <c r="J1338" s="8">
        <v>159.4</v>
      </c>
      <c r="L1338" s="9">
        <v>2.8275862068965374E-2</v>
      </c>
      <c r="M1338" s="9">
        <v>-6.680026720106147E-4</v>
      </c>
      <c r="N1338" s="9">
        <v>3.8563836260979256E-2</v>
      </c>
      <c r="O1338" s="9">
        <v>2.8429506413160777E-2</v>
      </c>
      <c r="P1338" s="9">
        <v>2.3495686530427218E-2</v>
      </c>
      <c r="Q1338" s="9">
        <v>1.8567693543330543E-2</v>
      </c>
      <c r="R1338" s="20">
        <v>3.7524957978493978E-2</v>
      </c>
      <c r="S1338" s="10">
        <v>149.1</v>
      </c>
      <c r="T1338" s="10">
        <v>149.6</v>
      </c>
      <c r="V1338" s="98">
        <v>4.1848844472204938E-2</v>
      </c>
      <c r="W1338" s="98">
        <v>4.4443592379431074E-2</v>
      </c>
      <c r="X1338" s="98">
        <v>3.2717509338850093E-2</v>
      </c>
      <c r="Y1338" s="98">
        <v>2.4610566310825588E-2</v>
      </c>
      <c r="Z1338" s="98">
        <v>2.3606931444687174E-2</v>
      </c>
      <c r="AA1338" s="102">
        <v>166.8</v>
      </c>
    </row>
    <row r="1339" spans="1:27" ht="12.75" customHeight="1" x14ac:dyDescent="0.2">
      <c r="A1339" s="6">
        <v>45352</v>
      </c>
      <c r="B1339" s="7">
        <v>2.8976175144880933E-2</v>
      </c>
      <c r="C1339" s="7">
        <v>2.5094102885823144E-3</v>
      </c>
      <c r="D1339" s="7">
        <v>4.6077318322534255E-2</v>
      </c>
      <c r="E1339" s="7">
        <v>3.3693111423926059E-2</v>
      </c>
      <c r="F1339" s="7">
        <v>2.5029156692727206E-2</v>
      </c>
      <c r="G1339" s="7">
        <v>2.1758034357443723E-2</v>
      </c>
      <c r="H1339" s="7">
        <v>3.4773850700380304E-2</v>
      </c>
      <c r="I1339" s="8">
        <v>159.80000000000001</v>
      </c>
      <c r="J1339" s="8">
        <v>159.80000000000001</v>
      </c>
      <c r="L1339" s="9">
        <v>2.87868403015763E-2</v>
      </c>
      <c r="M1339" s="9">
        <v>4.0106951871656804E-3</v>
      </c>
      <c r="N1339" s="9">
        <v>4.0099659550031141E-2</v>
      </c>
      <c r="O1339" s="9">
        <v>2.9170828986095687E-2</v>
      </c>
      <c r="P1339" s="9">
        <v>2.3834123992865663E-2</v>
      </c>
      <c r="Q1339" s="9">
        <v>1.8760310539509772E-2</v>
      </c>
      <c r="R1339" s="20">
        <v>3.8012806243371111E-2</v>
      </c>
      <c r="S1339" s="10">
        <v>150.1</v>
      </c>
      <c r="T1339" s="10">
        <v>150.19999999999999</v>
      </c>
      <c r="V1339" s="98">
        <v>3.4632034632034792E-2</v>
      </c>
      <c r="W1339" s="98">
        <v>4.4298646345399151E-2</v>
      </c>
      <c r="X1339" s="98">
        <v>3.1742359543488474E-2</v>
      </c>
      <c r="Y1339" s="98">
        <v>2.3132283771391426E-2</v>
      </c>
      <c r="Z1339" s="98">
        <v>2.3613541627697021E-2</v>
      </c>
      <c r="AA1339" s="102">
        <v>167.3</v>
      </c>
    </row>
    <row r="1340" spans="1:27" ht="12.75" customHeight="1" x14ac:dyDescent="0.2">
      <c r="A1340" s="6">
        <v>45383</v>
      </c>
      <c r="B1340" s="7">
        <v>2.6854219948849067E-2</v>
      </c>
      <c r="C1340" s="7">
        <v>3.1289111389236623E-3</v>
      </c>
      <c r="D1340" s="7">
        <v>4.607451881428104E-2</v>
      </c>
      <c r="E1340" s="7">
        <v>3.3811422907520372E-2</v>
      </c>
      <c r="F1340" s="7">
        <v>2.5213039372987023E-2</v>
      </c>
      <c r="G1340" s="7">
        <v>2.1914921543822352E-2</v>
      </c>
      <c r="H1340" s="7">
        <v>3.3573639501191632E-2</v>
      </c>
      <c r="I1340" s="8">
        <v>160.6</v>
      </c>
      <c r="J1340" s="8">
        <v>160.30000000000001</v>
      </c>
      <c r="L1340" s="9">
        <v>2.6603001364256418E-2</v>
      </c>
      <c r="M1340" s="9">
        <v>6.6577896138486636E-4</v>
      </c>
      <c r="N1340" s="9">
        <v>3.8950033371106807E-2</v>
      </c>
      <c r="O1340" s="9">
        <v>2.9560425442949789E-2</v>
      </c>
      <c r="P1340" s="9">
        <v>2.3934098616024579E-2</v>
      </c>
      <c r="Q1340" s="9">
        <v>1.8846686148254133E-2</v>
      </c>
      <c r="R1340" s="20">
        <v>3.6099824372187728E-2</v>
      </c>
      <c r="S1340" s="10">
        <v>150.5</v>
      </c>
      <c r="T1340" s="10">
        <v>150.30000000000001</v>
      </c>
      <c r="V1340" s="98">
        <v>2.9932803909590744E-2</v>
      </c>
      <c r="W1340" s="98">
        <v>4.5102832982696794E-2</v>
      </c>
      <c r="X1340" s="98">
        <v>3.2476464062674237E-2</v>
      </c>
      <c r="Y1340" s="98">
        <v>2.461948735195385E-2</v>
      </c>
      <c r="Z1340" s="98">
        <v>2.3863571990384358E-2</v>
      </c>
      <c r="AA1340" s="102">
        <v>168.6</v>
      </c>
    </row>
    <row r="1341" spans="1:27" ht="12.75" customHeight="1" x14ac:dyDescent="0.2">
      <c r="A1341" s="6">
        <v>45413</v>
      </c>
      <c r="B1341" s="7">
        <v>2.866242038216571E-2</v>
      </c>
      <c r="C1341" s="7">
        <v>2.4953212726137597E-3</v>
      </c>
      <c r="D1341" s="7">
        <v>4.6287743737980946E-2</v>
      </c>
      <c r="E1341" s="7">
        <v>3.4056729917784967E-2</v>
      </c>
      <c r="F1341" s="7">
        <v>2.5295824111019494E-2</v>
      </c>
      <c r="G1341" s="7">
        <v>2.1760622334770829E-2</v>
      </c>
      <c r="H1341" s="7">
        <v>3.2690290569400204E-2</v>
      </c>
      <c r="I1341" s="8">
        <v>161.5</v>
      </c>
      <c r="J1341" s="8">
        <v>160.69999999999999</v>
      </c>
      <c r="L1341" s="9">
        <v>2.8532608695652328E-2</v>
      </c>
      <c r="M1341" s="9">
        <v>3.3266799733866481E-3</v>
      </c>
      <c r="N1341" s="9">
        <v>3.9984672015020539E-2</v>
      </c>
      <c r="O1341" s="9">
        <v>2.9840714405809265E-2</v>
      </c>
      <c r="P1341" s="9">
        <v>2.4286411730282342E-2</v>
      </c>
      <c r="Q1341" s="9">
        <v>1.9003126199298004E-2</v>
      </c>
      <c r="R1341" s="20">
        <v>3.418739613626931E-2</v>
      </c>
      <c r="S1341" s="10">
        <v>151.4</v>
      </c>
      <c r="T1341" s="10">
        <v>150.80000000000001</v>
      </c>
      <c r="V1341" s="98">
        <v>3.0469226081657474E-2</v>
      </c>
      <c r="W1341" s="98">
        <v>4.4018672190334396E-2</v>
      </c>
      <c r="X1341" s="98">
        <v>3.265730862088656E-2</v>
      </c>
      <c r="Y1341" s="98">
        <v>2.4458931885693369E-2</v>
      </c>
      <c r="Z1341" s="98">
        <v>2.3579103635004595E-2</v>
      </c>
      <c r="AA1341" s="102">
        <v>169.1</v>
      </c>
    </row>
    <row r="1342" spans="1:27" ht="12.75" customHeight="1" x14ac:dyDescent="0.2">
      <c r="A1342" s="6">
        <v>45444</v>
      </c>
      <c r="B1342" s="7">
        <v>2.6717557251908497E-2</v>
      </c>
      <c r="C1342" s="7">
        <v>6.2227753578114609E-4</v>
      </c>
      <c r="D1342" s="7">
        <v>4.50844206426535E-2</v>
      </c>
      <c r="E1342" s="7">
        <v>3.4383382446962818E-2</v>
      </c>
      <c r="F1342" s="7">
        <v>2.5150859211006571E-2</v>
      </c>
      <c r="G1342" s="7">
        <v>2.1680350121395353E-2</v>
      </c>
      <c r="H1342" s="7">
        <v>2.9713971072633072E-2</v>
      </c>
      <c r="I1342" s="8">
        <v>161.4</v>
      </c>
      <c r="J1342" s="8">
        <v>160.80000000000001</v>
      </c>
      <c r="L1342" s="9">
        <v>2.8532608695652328E-2</v>
      </c>
      <c r="M1342" s="9">
        <v>1.3262599469494596E-3</v>
      </c>
      <c r="N1342" s="9">
        <v>3.8956510522189403E-2</v>
      </c>
      <c r="O1342" s="9">
        <v>2.9683198229211838E-2</v>
      </c>
      <c r="P1342" s="9">
        <v>2.4286411730282342E-2</v>
      </c>
      <c r="Q1342" s="9">
        <v>1.9052188680568349E-2</v>
      </c>
      <c r="R1342" s="20">
        <v>3.267294681298738E-2</v>
      </c>
      <c r="S1342" s="10">
        <v>151.4</v>
      </c>
      <c r="T1342" s="10">
        <v>151</v>
      </c>
      <c r="V1342" s="98">
        <v>3.0413625304136271E-2</v>
      </c>
      <c r="W1342" s="98">
        <v>4.393366431060608E-2</v>
      </c>
      <c r="X1342" s="98">
        <v>3.4898807645870278E-2</v>
      </c>
      <c r="Y1342" s="98">
        <v>2.5027120341096776E-2</v>
      </c>
      <c r="Z1342" s="98">
        <v>2.3189787446455279E-2</v>
      </c>
      <c r="AA1342" s="102">
        <v>169.4</v>
      </c>
    </row>
    <row r="1343" spans="1:27" ht="12.75" customHeight="1" x14ac:dyDescent="0.2">
      <c r="A1343" s="6">
        <v>45474</v>
      </c>
      <c r="B1343" s="7">
        <v>2.5300442757748343E-2</v>
      </c>
      <c r="C1343" s="7">
        <v>2.4875621890545485E-3</v>
      </c>
      <c r="D1343" s="7">
        <v>4.4381984296226307E-2</v>
      </c>
      <c r="E1343" s="7">
        <v>3.421894630667377E-2</v>
      </c>
      <c r="F1343" s="7">
        <v>2.5757671586662534E-2</v>
      </c>
      <c r="G1343" s="7">
        <v>2.1950088933726519E-2</v>
      </c>
      <c r="H1343" s="7">
        <v>2.8947531984913066E-2</v>
      </c>
      <c r="I1343" s="8">
        <v>162.1</v>
      </c>
      <c r="J1343" s="8">
        <v>161.19999999999999</v>
      </c>
      <c r="L1343" s="9">
        <v>2.7027027027026973E-2</v>
      </c>
      <c r="M1343" s="9">
        <v>2.6490066225166586E-3</v>
      </c>
      <c r="N1343" s="9">
        <v>3.8790492572151836E-2</v>
      </c>
      <c r="O1343" s="9">
        <v>2.971199630855681E-2</v>
      </c>
      <c r="P1343" s="9">
        <v>2.4863847146229467E-2</v>
      </c>
      <c r="Q1343" s="9">
        <v>1.9155640539647578E-2</v>
      </c>
      <c r="R1343" s="20">
        <v>3.1712787894066619E-2</v>
      </c>
      <c r="S1343" s="10">
        <v>152</v>
      </c>
      <c r="T1343" s="10">
        <v>151.4</v>
      </c>
      <c r="V1343" s="98">
        <v>2.6506024096385472E-2</v>
      </c>
      <c r="W1343" s="98">
        <v>4.2726001507099598E-2</v>
      </c>
      <c r="X1343" s="98">
        <v>3.4815750010221969E-2</v>
      </c>
      <c r="Y1343" s="98">
        <v>2.5166629626806492E-2</v>
      </c>
      <c r="Z1343" s="98">
        <v>2.3826574950563284E-2</v>
      </c>
      <c r="AA1343" s="102">
        <v>170.4</v>
      </c>
    </row>
    <row r="1344" spans="1:27" ht="12.75" customHeight="1" x14ac:dyDescent="0.2">
      <c r="A1344" s="6">
        <v>45505</v>
      </c>
      <c r="B1344" s="7">
        <v>1.953371140516702E-2</v>
      </c>
      <c r="C1344" s="7">
        <v>6.2034739454097654E-4</v>
      </c>
      <c r="D1344" s="7">
        <v>4.3004856423835003E-2</v>
      </c>
      <c r="E1344" s="7">
        <v>3.4137969414180347E-2</v>
      </c>
      <c r="F1344" s="7">
        <v>2.5567675359956521E-2</v>
      </c>
      <c r="G1344" s="7">
        <v>2.1952856079564098E-2</v>
      </c>
      <c r="H1344" s="7">
        <v>2.5307302964569622E-2</v>
      </c>
      <c r="I1344" s="8">
        <v>161.80000000000001</v>
      </c>
      <c r="J1344" s="8">
        <v>161.30000000000001</v>
      </c>
      <c r="L1344" s="9">
        <v>2.3600809170600145E-2</v>
      </c>
      <c r="M1344" s="9">
        <v>1.3210039630118242E-3</v>
      </c>
      <c r="N1344" s="9">
        <v>3.757007665072809E-2</v>
      </c>
      <c r="O1344" s="9">
        <v>2.9440876735334909E-2</v>
      </c>
      <c r="P1344" s="9">
        <v>2.4298989979189667E-2</v>
      </c>
      <c r="Q1344" s="9">
        <v>1.9186637229739789E-2</v>
      </c>
      <c r="R1344" s="20">
        <v>3.197002286337125E-2</v>
      </c>
      <c r="S1344" s="10">
        <v>151.80000000000001</v>
      </c>
      <c r="T1344" s="10">
        <v>151.6</v>
      </c>
      <c r="V1344" s="98">
        <v>2.0383693045563422E-2</v>
      </c>
      <c r="W1344" s="98">
        <v>4.0704748495743015E-2</v>
      </c>
      <c r="X1344" s="98">
        <v>3.4861144273411693E-2</v>
      </c>
      <c r="Y1344" s="98">
        <v>2.5200627394226904E-2</v>
      </c>
      <c r="Z1344" s="98">
        <v>2.3862771435215313E-2</v>
      </c>
      <c r="AA1344" s="102">
        <v>170.2</v>
      </c>
    </row>
    <row r="1345" spans="1:28" ht="12.75" customHeight="1" x14ac:dyDescent="0.2">
      <c r="A1345" s="6">
        <v>45536</v>
      </c>
      <c r="B1345" s="7">
        <v>1.6403785488958933E-2</v>
      </c>
      <c r="C1345" s="7">
        <v>-6.1996280223197697E-4</v>
      </c>
      <c r="D1345" s="7">
        <v>4.0769213799012327E-2</v>
      </c>
      <c r="E1345" s="7">
        <v>3.4150357847304802E-2</v>
      </c>
      <c r="F1345" s="7">
        <v>2.5041597395366599E-2</v>
      </c>
      <c r="G1345" s="7">
        <v>2.1633939408155278E-2</v>
      </c>
      <c r="H1345" s="7">
        <v>2.4406330310699831E-2</v>
      </c>
      <c r="I1345" s="8">
        <v>161.1</v>
      </c>
      <c r="J1345" s="8">
        <v>161.19999999999999</v>
      </c>
      <c r="L1345" s="9">
        <v>2.3616734143049989E-2</v>
      </c>
      <c r="M1345" s="9">
        <v>1.3192612137205018E-3</v>
      </c>
      <c r="N1345" s="9">
        <v>3.6579998069488306E-2</v>
      </c>
      <c r="O1345" s="9">
        <v>3.0090939855830001E-2</v>
      </c>
      <c r="P1345" s="9">
        <v>2.3974503497444788E-2</v>
      </c>
      <c r="Q1345" s="9">
        <v>1.9006003248399628E-2</v>
      </c>
      <c r="R1345" s="20">
        <v>3.3112731929077155E-2</v>
      </c>
      <c r="S1345" s="10">
        <v>151.69999999999999</v>
      </c>
      <c r="T1345" s="10">
        <v>151.80000000000001</v>
      </c>
      <c r="V1345" s="98">
        <v>1.9277108433734869E-2</v>
      </c>
      <c r="W1345" s="98">
        <v>3.9121519973057683E-2</v>
      </c>
      <c r="X1345" s="98">
        <v>3.4364545484001141E-2</v>
      </c>
      <c r="Y1345" s="98">
        <v>2.4442383175178772E-2</v>
      </c>
      <c r="Z1345" s="98">
        <v>2.351298008065239E-2</v>
      </c>
      <c r="AA1345" s="102">
        <v>169.2</v>
      </c>
    </row>
    <row r="1346" spans="1:28" ht="12.75" customHeight="1" x14ac:dyDescent="0.2">
      <c r="A1346" s="6">
        <v>45566</v>
      </c>
      <c r="B1346" s="7">
        <v>2.0176544766708826E-2</v>
      </c>
      <c r="C1346" s="7">
        <v>3.1017369727046606E-3</v>
      </c>
      <c r="D1346" s="7">
        <v>3.9854497286691881E-2</v>
      </c>
      <c r="E1346" s="7">
        <v>3.444061446730573E-2</v>
      </c>
      <c r="F1346" s="7">
        <v>2.5404640960592806E-2</v>
      </c>
      <c r="G1346" s="7">
        <v>2.1758216694972576E-2</v>
      </c>
      <c r="H1346" s="7">
        <v>2.5979049049146719E-2</v>
      </c>
      <c r="I1346" s="8">
        <v>161.80000000000001</v>
      </c>
      <c r="J1346" s="8">
        <v>161.69999999999999</v>
      </c>
      <c r="L1346" s="9">
        <v>2.2818791946308759E-2</v>
      </c>
      <c r="M1346" s="9">
        <v>1.9762845849802257E-3</v>
      </c>
      <c r="N1346" s="9">
        <v>3.6651920359264345E-2</v>
      </c>
      <c r="O1346" s="9">
        <v>3.009652087701209E-2</v>
      </c>
      <c r="P1346" s="9">
        <v>2.4019082927585034E-2</v>
      </c>
      <c r="Q1346" s="9">
        <v>1.9240593043054366E-2</v>
      </c>
      <c r="R1346" s="20">
        <v>3.3329051319930691E-2</v>
      </c>
      <c r="S1346" s="10">
        <v>152.4</v>
      </c>
      <c r="T1346" s="10">
        <v>152.1</v>
      </c>
      <c r="V1346" s="98">
        <v>2.9661016949152685E-2</v>
      </c>
      <c r="W1346" s="98">
        <v>3.9354961582680037E-2</v>
      </c>
      <c r="X1346" s="98">
        <v>3.4451121396050999E-2</v>
      </c>
      <c r="Y1346" s="98">
        <v>2.4754912383766481E-2</v>
      </c>
      <c r="Z1346" s="98">
        <v>2.3929186343338849E-2</v>
      </c>
      <c r="AA1346" s="102">
        <v>170.1</v>
      </c>
    </row>
    <row r="1347" spans="1:28" ht="12.75" customHeight="1" x14ac:dyDescent="0.2">
      <c r="A1347" s="6">
        <v>45597</v>
      </c>
      <c r="B1347" s="7">
        <v>1.8891687657430767E-2</v>
      </c>
      <c r="C1347" s="7">
        <v>1.8552875695734272E-3</v>
      </c>
      <c r="D1347" s="7">
        <v>3.9132877001296862E-2</v>
      </c>
      <c r="E1347" s="7">
        <v>3.4743791721746797E-2</v>
      </c>
      <c r="F1347" s="7">
        <v>2.5812762743994577E-2</v>
      </c>
      <c r="G1347" s="7">
        <v>2.1564352841478396E-2</v>
      </c>
      <c r="H1347" s="7">
        <v>2.7493803960905616E-2</v>
      </c>
      <c r="I1347" s="8">
        <v>161.80000000000001</v>
      </c>
      <c r="J1347" s="8">
        <v>162</v>
      </c>
      <c r="L1347" s="9">
        <v>1.9423978566644129E-2</v>
      </c>
      <c r="M1347" s="9">
        <v>1.9723865877712132E-3</v>
      </c>
      <c r="N1347" s="9">
        <v>3.6198243312107969E-2</v>
      </c>
      <c r="O1347" s="9">
        <v>3.045414696153248E-2</v>
      </c>
      <c r="P1347" s="9">
        <v>2.4225969871019659E-2</v>
      </c>
      <c r="Q1347" s="9">
        <v>1.892952885469068E-2</v>
      </c>
      <c r="R1347" s="20">
        <v>3.3186138906182938E-2</v>
      </c>
      <c r="S1347" s="10">
        <v>152.19999999999999</v>
      </c>
      <c r="T1347" s="10">
        <v>152.4</v>
      </c>
      <c r="V1347" s="98">
        <v>2.7777777777777679E-2</v>
      </c>
      <c r="W1347" s="98">
        <v>3.9329971798225394E-2</v>
      </c>
      <c r="X1347" s="98">
        <v>3.4572721390171424E-2</v>
      </c>
      <c r="Y1347" s="98">
        <v>2.5665325905106062E-2</v>
      </c>
      <c r="Z1347" s="98">
        <v>2.3622342963006027E-2</v>
      </c>
      <c r="AA1347" s="102">
        <v>170.2</v>
      </c>
    </row>
    <row r="1348" spans="1:28" ht="12.75" customHeight="1" x14ac:dyDescent="0.2">
      <c r="A1348" s="6">
        <v>45627</v>
      </c>
      <c r="B1348" s="7">
        <v>1.831964624131377E-2</v>
      </c>
      <c r="C1348" s="7">
        <v>1.8518518518519933E-3</v>
      </c>
      <c r="D1348" s="7">
        <v>3.8327082510239752E-2</v>
      </c>
      <c r="E1348" s="7">
        <v>3.3975226531950176E-2</v>
      </c>
      <c r="F1348" s="7">
        <v>2.6170601731699161E-2</v>
      </c>
      <c r="G1348" s="7">
        <v>2.1471423347538154E-2</v>
      </c>
      <c r="H1348" s="7">
        <v>2.8880572199800669E-2</v>
      </c>
      <c r="I1348" s="8">
        <v>161.19999999999999</v>
      </c>
      <c r="J1348" s="8">
        <v>162.30000000000001</v>
      </c>
      <c r="L1348" s="9">
        <v>2.149093351242426E-2</v>
      </c>
      <c r="M1348" s="9">
        <v>2.624671916010568E-3</v>
      </c>
      <c r="N1348" s="9">
        <v>3.6223808467445107E-2</v>
      </c>
      <c r="O1348" s="9">
        <v>3.063359309510072E-2</v>
      </c>
      <c r="P1348" s="9">
        <v>2.458708447910829E-2</v>
      </c>
      <c r="Q1348" s="9">
        <v>1.8896045028744979E-2</v>
      </c>
      <c r="R1348" s="20">
        <v>3.2381447033891675E-2</v>
      </c>
      <c r="S1348" s="10">
        <v>152.1</v>
      </c>
      <c r="T1348" s="10">
        <v>152.80000000000001</v>
      </c>
      <c r="V1348" s="98">
        <v>2.4758454106280192E-2</v>
      </c>
      <c r="W1348" s="98">
        <v>3.8083019672289664E-2</v>
      </c>
      <c r="X1348" s="98">
        <v>3.3820202769971441E-2</v>
      </c>
      <c r="Y1348" s="98">
        <v>2.583050373383533E-2</v>
      </c>
      <c r="Z1348" s="98">
        <v>2.3615870491496604E-2</v>
      </c>
      <c r="AA1348" s="102">
        <v>169.7</v>
      </c>
    </row>
    <row r="1349" spans="1:28" ht="12.75" customHeight="1" x14ac:dyDescent="0.2">
      <c r="A1349" s="6">
        <v>45658</v>
      </c>
      <c r="B1349" s="7">
        <v>1.8951358180669509E-2</v>
      </c>
      <c r="C1349" s="7">
        <v>1.2322858903264233E-3</v>
      </c>
      <c r="D1349" s="7">
        <v>3.5435182833275514E-2</v>
      </c>
      <c r="E1349" s="7">
        <v>3.3498032061667127E-2</v>
      </c>
      <c r="F1349" s="7">
        <v>2.6399244921070819E-2</v>
      </c>
      <c r="G1349" s="7">
        <v>2.1551579926240683E-2</v>
      </c>
      <c r="H1349" s="7">
        <v>3.0004831121501097E-2</v>
      </c>
      <c r="I1349" s="8">
        <v>161.30000000000001</v>
      </c>
      <c r="J1349" s="8">
        <v>162.5</v>
      </c>
      <c r="L1349" s="9">
        <v>2.1505376344086002E-2</v>
      </c>
      <c r="M1349" s="9">
        <v>1.9633507853402676E-3</v>
      </c>
      <c r="N1349" s="9">
        <v>3.3983551079933116E-2</v>
      </c>
      <c r="O1349" s="9">
        <v>3.0183188694512531E-2</v>
      </c>
      <c r="P1349" s="9">
        <v>2.4348104805107962E-2</v>
      </c>
      <c r="Q1349" s="9">
        <v>1.9008869110313187E-2</v>
      </c>
      <c r="R1349" s="20">
        <v>3.2583707189842492E-2</v>
      </c>
      <c r="S1349" s="10">
        <v>152</v>
      </c>
      <c r="T1349" s="10">
        <v>153.1</v>
      </c>
      <c r="V1349" s="98">
        <v>2.5316455696202445E-2</v>
      </c>
      <c r="W1349" s="98">
        <v>3.6399002828890747E-2</v>
      </c>
      <c r="X1349" s="98">
        <v>3.2873550994792389E-2</v>
      </c>
      <c r="Y1349" s="98">
        <v>2.6463005753648128E-2</v>
      </c>
      <c r="Z1349" s="98">
        <v>2.3880911702853114E-2</v>
      </c>
      <c r="AA1349" s="102">
        <v>170.1</v>
      </c>
    </row>
    <row r="1350" spans="1:28" ht="12.75" customHeight="1" x14ac:dyDescent="0.2">
      <c r="A1350" s="6">
        <v>45689</v>
      </c>
      <c r="B1350" s="7">
        <v>2.6448362720402852E-2</v>
      </c>
      <c r="C1350" s="7">
        <v>6.1538461538461764E-3</v>
      </c>
      <c r="D1350" s="7">
        <v>3.5508932629420897E-2</v>
      </c>
      <c r="E1350" s="7">
        <v>3.4761291829964902E-2</v>
      </c>
      <c r="F1350" s="7">
        <v>2.6571036036028284E-2</v>
      </c>
      <c r="G1350" s="7">
        <v>2.1893486185417421E-2</v>
      </c>
      <c r="H1350" s="7">
        <v>2.8215489517475101E-2</v>
      </c>
      <c r="I1350" s="8">
        <v>163</v>
      </c>
      <c r="J1350" s="8">
        <v>163.5</v>
      </c>
      <c r="L1350" s="9">
        <v>2.8839704896042928E-2</v>
      </c>
      <c r="M1350" s="9">
        <v>4.5721750489877699E-3</v>
      </c>
      <c r="N1350" s="9">
        <v>3.5144692801174271E-2</v>
      </c>
      <c r="O1350" s="9">
        <v>3.0349366474157424E-2</v>
      </c>
      <c r="P1350" s="9">
        <v>2.4603825937608903E-2</v>
      </c>
      <c r="Q1350" s="9">
        <v>1.9281012004723541E-2</v>
      </c>
      <c r="R1350" s="20">
        <v>3.1174406107431718E-2</v>
      </c>
      <c r="S1350" s="10">
        <v>153.4</v>
      </c>
      <c r="T1350" s="10">
        <v>153.80000000000001</v>
      </c>
      <c r="V1350" s="98">
        <v>2.7577937649880147E-2</v>
      </c>
      <c r="W1350" s="98">
        <v>3.5207583051480862E-2</v>
      </c>
      <c r="X1350" s="98">
        <v>3.3307460114269993E-2</v>
      </c>
      <c r="Y1350" s="98">
        <v>2.646392006331566E-2</v>
      </c>
      <c r="Z1350" s="98">
        <v>2.4222506859450155E-2</v>
      </c>
      <c r="AA1350" s="102">
        <v>171.4</v>
      </c>
    </row>
    <row r="1351" spans="1:28" ht="12.75" customHeight="1" x14ac:dyDescent="0.2">
      <c r="A1351" s="6">
        <v>45717</v>
      </c>
      <c r="B1351" s="7">
        <v>2.3153942428034924E-2</v>
      </c>
      <c r="C1351" s="7">
        <v>0</v>
      </c>
      <c r="D1351" s="7">
        <v>3.1670517624851291E-2</v>
      </c>
      <c r="E1351" s="7">
        <v>3.6605267876359537E-2</v>
      </c>
      <c r="F1351" s="7">
        <v>2.6151396801570748E-2</v>
      </c>
      <c r="G1351" s="7">
        <v>2.1760771127866008E-2</v>
      </c>
      <c r="H1351" s="7">
        <v>2.3907252538964974E-2</v>
      </c>
      <c r="I1351" s="8">
        <v>163.5</v>
      </c>
      <c r="J1351" s="8">
        <v>163.5</v>
      </c>
      <c r="L1351" s="9">
        <v>2.3984010659560351E-2</v>
      </c>
      <c r="M1351" s="9">
        <v>0</v>
      </c>
      <c r="N1351" s="9">
        <v>3.2593728635168295E-2</v>
      </c>
      <c r="O1351" s="9">
        <v>3.0596071064925345E-2</v>
      </c>
      <c r="P1351" s="9">
        <v>2.4209617742478429E-2</v>
      </c>
      <c r="Q1351" s="9">
        <v>1.9186253935727038E-2</v>
      </c>
      <c r="R1351" s="20">
        <v>2.7894464628115845E-2</v>
      </c>
      <c r="S1351" s="10">
        <v>153.69999999999999</v>
      </c>
      <c r="T1351" s="10">
        <v>153.80000000000001</v>
      </c>
      <c r="V1351" s="98">
        <v>2.8093245666467315E-2</v>
      </c>
      <c r="W1351" s="98">
        <v>3.1980208375149033E-2</v>
      </c>
      <c r="X1351" s="98">
        <v>3.6031340431615044E-2</v>
      </c>
      <c r="Y1351" s="98">
        <v>2.6048005724507384E-2</v>
      </c>
      <c r="Z1351" s="98">
        <v>2.4065032538496789E-2</v>
      </c>
      <c r="AA1351" s="102">
        <v>172</v>
      </c>
    </row>
    <row r="1352" spans="1:28" ht="12.75" customHeight="1" x14ac:dyDescent="0.2">
      <c r="A1352" s="6">
        <v>45748</v>
      </c>
      <c r="B1352" s="7">
        <v>1.7434620174346271E-2</v>
      </c>
      <c r="C1352" s="7">
        <v>-2.4464831804281717E-3</v>
      </c>
      <c r="D1352" s="7">
        <v>2.9390319098938189E-2</v>
      </c>
      <c r="E1352" s="7">
        <v>3.784964452213746E-2</v>
      </c>
      <c r="F1352" s="7">
        <v>2.6169895536831689E-2</v>
      </c>
      <c r="G1352" s="7">
        <v>2.1585552429123744E-2</v>
      </c>
      <c r="H1352" s="7">
        <v>2.3112888616734883E-2</v>
      </c>
      <c r="I1352" s="8">
        <v>163.4</v>
      </c>
      <c r="J1352" s="8">
        <v>163.1</v>
      </c>
      <c r="L1352" s="9">
        <v>2.5913621262458442E-2</v>
      </c>
      <c r="M1352" s="9">
        <v>3.2509752925877766E-3</v>
      </c>
      <c r="N1352" s="9">
        <v>3.2190987488780687E-2</v>
      </c>
      <c r="O1352" s="9">
        <v>3.2158461362979729E-2</v>
      </c>
      <c r="P1352" s="9">
        <v>2.4675123020520218E-2</v>
      </c>
      <c r="Q1352" s="9">
        <v>1.956354971232166E-2</v>
      </c>
      <c r="R1352" s="20">
        <v>2.7791230839869341E-2</v>
      </c>
      <c r="S1352" s="10">
        <v>154.4</v>
      </c>
      <c r="T1352" s="10">
        <v>154.30000000000001</v>
      </c>
      <c r="V1352" s="98">
        <v>1.4827995255041415E-2</v>
      </c>
      <c r="W1352" s="98">
        <v>2.9082325006001719E-2</v>
      </c>
      <c r="X1352" s="98">
        <v>3.6532191322874219E-2</v>
      </c>
      <c r="Y1352" s="98">
        <v>2.5432777621742675E-2</v>
      </c>
      <c r="Z1352" s="98">
        <v>2.346238761811148E-2</v>
      </c>
      <c r="AA1352" s="102">
        <v>171.1</v>
      </c>
    </row>
    <row r="1353" spans="1:28" ht="12.75" customHeight="1" x14ac:dyDescent="0.2">
      <c r="A1353" s="6">
        <v>45778</v>
      </c>
      <c r="B1353" s="7">
        <v>1.7337461300309664E-2</v>
      </c>
      <c r="C1353" s="7">
        <v>2.4524831391785629E-3</v>
      </c>
      <c r="D1353" s="7">
        <v>2.6502307236170086E-2</v>
      </c>
      <c r="E1353" s="7">
        <v>3.8378978956850274E-2</v>
      </c>
      <c r="F1353" s="7">
        <v>2.6165936376198129E-2</v>
      </c>
      <c r="G1353" s="7">
        <v>2.1818255051486046E-2</v>
      </c>
      <c r="H1353" s="7">
        <v>2.3548965354746709E-2</v>
      </c>
      <c r="I1353" s="8">
        <v>164.3</v>
      </c>
      <c r="J1353" s="8">
        <v>163.5</v>
      </c>
      <c r="L1353" s="9">
        <v>2.5759577278731793E-2</v>
      </c>
      <c r="M1353" s="9">
        <v>1.9442644199609838E-3</v>
      </c>
      <c r="N1353" s="9">
        <v>3.1262915763454302E-2</v>
      </c>
      <c r="O1353" s="9">
        <v>3.3830023980689239E-2</v>
      </c>
      <c r="P1353" s="9">
        <v>2.5016993441709712E-2</v>
      </c>
      <c r="Q1353" s="9">
        <v>1.9714129291076077E-2</v>
      </c>
      <c r="R1353" s="20">
        <v>2.7869402973363933E-2</v>
      </c>
      <c r="S1353" s="10">
        <v>155.30000000000001</v>
      </c>
      <c r="T1353" s="10">
        <v>154.6</v>
      </c>
      <c r="V1353" s="98">
        <v>1.6558249556475557E-2</v>
      </c>
      <c r="W1353" s="98">
        <v>2.5913955974794733E-2</v>
      </c>
      <c r="X1353" s="98">
        <v>3.5910843645331925E-2</v>
      </c>
      <c r="Y1353" s="98">
        <v>2.5526629092316844E-2</v>
      </c>
      <c r="Z1353" s="98">
        <v>2.3796356787928019E-2</v>
      </c>
      <c r="AA1353" s="102">
        <v>171.9</v>
      </c>
    </row>
    <row r="1354" spans="1:28" ht="12.75" customHeight="1" x14ac:dyDescent="0.2">
      <c r="A1354" s="6">
        <v>45809</v>
      </c>
      <c r="B1354" s="7">
        <v>1.8587360594795488E-2</v>
      </c>
      <c r="C1354" s="7">
        <v>2.4464831804280607E-3</v>
      </c>
      <c r="D1354" s="7">
        <v>2.4467320199468512E-2</v>
      </c>
      <c r="E1354" s="7">
        <v>3.6834740484291473E-2</v>
      </c>
      <c r="F1354" s="7">
        <v>2.5986083864403264E-2</v>
      </c>
      <c r="G1354" s="7">
        <v>2.1753667851326597E-2</v>
      </c>
      <c r="H1354" s="7">
        <v>2.6692130182223162E-2</v>
      </c>
      <c r="I1354" s="8">
        <v>164.4</v>
      </c>
      <c r="J1354" s="8">
        <v>163.9</v>
      </c>
      <c r="L1354" s="9">
        <v>2.6420079260237816E-2</v>
      </c>
      <c r="M1354" s="9">
        <v>2.5873221216041742E-3</v>
      </c>
      <c r="N1354" s="9">
        <v>3.0031420230884232E-2</v>
      </c>
      <c r="O1354" s="9">
        <v>3.302216340104791E-2</v>
      </c>
      <c r="P1354" s="9">
        <v>2.5082976706602977E-2</v>
      </c>
      <c r="Q1354" s="9">
        <v>1.9698460757336722E-2</v>
      </c>
      <c r="R1354" s="20">
        <v>2.9344551618636805E-2</v>
      </c>
      <c r="S1354" s="10">
        <v>155.4</v>
      </c>
      <c r="T1354" s="10">
        <v>155</v>
      </c>
      <c r="V1354" s="98">
        <v>1.7119244391971655E-2</v>
      </c>
      <c r="W1354" s="98">
        <v>2.2022795062635714E-2</v>
      </c>
      <c r="X1354" s="98">
        <v>3.5102732476210985E-2</v>
      </c>
      <c r="Y1354" s="98">
        <v>2.5076551763776544E-2</v>
      </c>
      <c r="Z1354" s="98">
        <v>2.3725039301213835E-2</v>
      </c>
      <c r="AA1354" s="102">
        <v>172.3</v>
      </c>
    </row>
    <row r="1355" spans="1:28" ht="12.75" customHeight="1" x14ac:dyDescent="0.2">
      <c r="A1355" s="6">
        <v>45839</v>
      </c>
      <c r="B1355" s="7">
        <v>1.7273288093769379E-2</v>
      </c>
      <c r="C1355" s="7">
        <v>6.1012812690663942E-4</v>
      </c>
      <c r="D1355" s="7">
        <v>2.5058115433808537E-2</v>
      </c>
      <c r="E1355" s="7">
        <v>3.7464652699138234E-2</v>
      </c>
      <c r="F1355" s="7">
        <v>2.6217048273413646E-2</v>
      </c>
      <c r="G1355" s="7">
        <v>2.1813318934100323E-2</v>
      </c>
      <c r="H1355" s="7">
        <v>2.7049023971513986E-2</v>
      </c>
      <c r="I1355" s="8">
        <v>164.9</v>
      </c>
      <c r="J1355" s="8">
        <v>164</v>
      </c>
      <c r="L1355" s="9">
        <v>2.5000000000000133E-2</v>
      </c>
      <c r="M1355" s="9">
        <v>6.4516129032243796E-4</v>
      </c>
      <c r="N1355" s="9">
        <v>2.8748637883372119E-2</v>
      </c>
      <c r="O1355" s="9">
        <v>3.3866662568629247E-2</v>
      </c>
      <c r="P1355" s="9">
        <v>2.5346528200536067E-2</v>
      </c>
      <c r="Q1355" s="9">
        <v>1.9878031084080039E-2</v>
      </c>
      <c r="R1355" s="20">
        <v>3.0593896257683051E-2</v>
      </c>
      <c r="S1355" s="10">
        <v>155.80000000000001</v>
      </c>
      <c r="T1355" s="10">
        <v>155.1</v>
      </c>
      <c r="V1355" s="98">
        <v>1.2910798122065748E-2</v>
      </c>
      <c r="W1355" s="98">
        <v>2.2615615842356496E-2</v>
      </c>
      <c r="X1355" s="98">
        <v>3.5605816949736191E-2</v>
      </c>
      <c r="Y1355" s="98">
        <v>2.5178697217450363E-2</v>
      </c>
      <c r="Z1355" s="98">
        <v>2.3388570566068578E-2</v>
      </c>
      <c r="AA1355" s="102">
        <v>172.6</v>
      </c>
    </row>
    <row r="1356" spans="1:28" ht="12.75" customHeight="1" x14ac:dyDescent="0.2">
      <c r="A1356" s="6">
        <v>45870</v>
      </c>
      <c r="B1356" s="7">
        <v>1.8541409147095234E-2</v>
      </c>
      <c r="C1356" s="7">
        <v>1.8292682926830395E-3</v>
      </c>
      <c r="D1356" s="7">
        <v>2.5968966835049789E-2</v>
      </c>
      <c r="E1356" s="7">
        <v>3.7641488548823876E-2</v>
      </c>
      <c r="F1356" s="7">
        <v>2.6154798594639761E-2</v>
      </c>
      <c r="G1356" s="7">
        <v>2.1591891346969039E-2</v>
      </c>
      <c r="H1356" s="7">
        <v>2.9161742842984006E-2</v>
      </c>
      <c r="I1356" s="8">
        <v>164.8</v>
      </c>
      <c r="J1356" s="8">
        <v>164.3</v>
      </c>
      <c r="L1356" s="9">
        <v>2.4374176548089599E-2</v>
      </c>
      <c r="M1356" s="9">
        <v>1.2894906511928816E-3</v>
      </c>
      <c r="N1356" s="9">
        <v>2.8087912821792571E-2</v>
      </c>
      <c r="O1356" s="9">
        <v>3.3468204075657315E-2</v>
      </c>
      <c r="P1356" s="9">
        <v>2.4980047845026609E-2</v>
      </c>
      <c r="Q1356" s="9">
        <v>1.9682817420642928E-2</v>
      </c>
      <c r="R1356" s="20">
        <v>3.1101472734261115E-2</v>
      </c>
      <c r="S1356" s="10">
        <v>155.5</v>
      </c>
      <c r="T1356" s="10">
        <v>155.30000000000001</v>
      </c>
      <c r="V1356" s="98">
        <v>1.4101057579318566E-2</v>
      </c>
      <c r="W1356" s="98">
        <v>2.5589587430984606E-2</v>
      </c>
      <c r="X1356" s="98">
        <v>3.6609312841955788E-2</v>
      </c>
      <c r="Y1356" s="98">
        <v>2.4874534795901848E-2</v>
      </c>
      <c r="Z1356" s="98">
        <v>2.3388570566068578E-2</v>
      </c>
      <c r="AA1356" s="102">
        <v>172.6</v>
      </c>
    </row>
    <row r="1357" spans="1:28" ht="12.75" customHeight="1" thickBot="1" x14ac:dyDescent="0.25">
      <c r="A1357" s="6">
        <v>45901</v>
      </c>
      <c r="B1357" s="7">
        <v>2.3587833643699652E-2</v>
      </c>
      <c r="C1357" s="7">
        <v>4.2604990870358517E-3</v>
      </c>
      <c r="D1357" s="7">
        <v>2.5952386871384681E-2</v>
      </c>
      <c r="E1357" s="7">
        <v>3.7918950633956117E-2</v>
      </c>
      <c r="F1357" s="7">
        <v>2.6378415874261929E-2</v>
      </c>
      <c r="G1357" s="7">
        <v>2.1197090240581584E-2</v>
      </c>
      <c r="H1357" s="7">
        <v>3.0126767755256134E-2</v>
      </c>
      <c r="I1357" s="8">
        <v>164.9</v>
      </c>
      <c r="J1357" s="8">
        <v>165</v>
      </c>
      <c r="L1357" s="9">
        <v>2.4390243902439046E-2</v>
      </c>
      <c r="M1357" s="9">
        <v>1.9317450096585365E-3</v>
      </c>
      <c r="N1357" s="9">
        <v>2.6673119754868413E-2</v>
      </c>
      <c r="O1357" s="9">
        <v>3.3335247914807242E-2</v>
      </c>
      <c r="P1357" s="9">
        <v>2.4577302924558397E-2</v>
      </c>
      <c r="Q1357" s="9">
        <v>1.9456739679650559E-2</v>
      </c>
      <c r="R1357" s="20">
        <v>3.0192240018186878E-2</v>
      </c>
      <c r="S1357" s="10">
        <v>155.4</v>
      </c>
      <c r="T1357" s="10">
        <v>155.6</v>
      </c>
      <c r="V1357" s="98">
        <v>1.891252955082745E-2</v>
      </c>
      <c r="W1357" s="98">
        <v>2.4979807854626612E-2</v>
      </c>
      <c r="X1357" s="98">
        <v>3.5222855809198705E-2</v>
      </c>
      <c r="Y1357" s="98">
        <v>2.5059842796152587E-2</v>
      </c>
      <c r="Z1357" s="98">
        <v>2.2721130010288526E-2</v>
      </c>
      <c r="AA1357" s="102">
        <v>172.4</v>
      </c>
    </row>
    <row r="1358" spans="1:28" ht="12.75" customHeight="1" thickBot="1" x14ac:dyDescent="0.25">
      <c r="A1358" s="6">
        <v>45931</v>
      </c>
      <c r="B1358" s="7">
        <v>2.1631644004944439E-2</v>
      </c>
      <c r="C1358" s="7">
        <v>1.2121212121212199E-3</v>
      </c>
      <c r="D1358" s="7">
        <v>2.4327516609752964E-2</v>
      </c>
      <c r="E1358" s="7">
        <v>3.7514156183731329E-2</v>
      </c>
      <c r="F1358" s="7">
        <v>2.6546376177580155E-2</v>
      </c>
      <c r="G1358" s="7">
        <v>2.1556920947527258E-2</v>
      </c>
      <c r="H1358" s="7" t="str">
        <v/>
      </c>
      <c r="I1358" s="8">
        <v>165.3</v>
      </c>
      <c r="J1358" s="8">
        <v>165.2</v>
      </c>
      <c r="K1358" s="43"/>
      <c r="L1358" s="9">
        <v>2.690288713910749E-2</v>
      </c>
      <c r="M1358" s="9">
        <v>2.5706940874037354E-3</v>
      </c>
      <c r="N1358" s="9">
        <v>2.7898235050793252E-2</v>
      </c>
      <c r="O1358" s="9">
        <v>3.385514346425067E-2</v>
      </c>
      <c r="P1358" s="9">
        <v>2.5048261963415142E-2</v>
      </c>
      <c r="Q1358" s="9">
        <v>1.9864608718488164E-2</v>
      </c>
      <c r="R1358" s="20" t="str">
        <v/>
      </c>
      <c r="S1358" s="10">
        <v>156.5</v>
      </c>
      <c r="T1358" s="10">
        <v>156</v>
      </c>
      <c r="U1358" s="43"/>
      <c r="V1358" s="98">
        <v>1.8224573780129205E-2</v>
      </c>
      <c r="W1358" s="98">
        <v>2.2954828930361826E-2</v>
      </c>
      <c r="X1358" s="98">
        <v>3.5896234163948826E-2</v>
      </c>
      <c r="Y1358" s="98">
        <v>2.5154338207476368E-2</v>
      </c>
      <c r="Z1358" s="98">
        <v>2.3097593200595901E-2</v>
      </c>
      <c r="AA1358" s="102">
        <v>173.2</v>
      </c>
      <c r="AB1358" s="43"/>
    </row>
    <row r="1359" spans="1:28" ht="12.75" customHeight="1" x14ac:dyDescent="0.2">
      <c r="A1359" s="6">
        <v>45962</v>
      </c>
      <c r="B1359" s="7">
        <v>2.2249690976514191E-2</v>
      </c>
      <c r="C1359" s="7">
        <v>2.421307506053294E-3</v>
      </c>
      <c r="D1359" s="7">
        <v>2.409032089369445E-2</v>
      </c>
      <c r="E1359" s="7">
        <v>3.7338061222059071E-2</v>
      </c>
      <c r="F1359" s="7">
        <v>2.668920442600764E-2</v>
      </c>
      <c r="G1359" s="7">
        <v>2.1682583541311251E-2</v>
      </c>
      <c r="H1359" s="7">
        <v>2.7350844551226272E-2</v>
      </c>
      <c r="I1359" s="8">
        <v>165.4</v>
      </c>
      <c r="J1359" s="8">
        <v>165.6</v>
      </c>
      <c r="L1359" s="9">
        <v>2.4310118265440384E-2</v>
      </c>
      <c r="M1359" s="9">
        <v>6.4102564102563875E-4</v>
      </c>
      <c r="N1359" s="9">
        <v>2.6345584538806976E-2</v>
      </c>
      <c r="O1359" s="9">
        <v>3.274960719400144E-2</v>
      </c>
      <c r="P1359" s="9">
        <v>2.4906484667631457E-2</v>
      </c>
      <c r="Q1359" s="9">
        <v>1.9427949882951712E-2</v>
      </c>
      <c r="R1359" s="20">
        <v>2.6333526946981989E-2</v>
      </c>
      <c r="S1359" s="10">
        <v>155.9</v>
      </c>
      <c r="T1359" s="10">
        <v>156.1</v>
      </c>
      <c r="V1359" s="98">
        <v>1.8801410105758087E-2</v>
      </c>
      <c r="W1359" s="98">
        <v>2.3770423915223882E-2</v>
      </c>
      <c r="X1359" s="98">
        <v>3.5850159665562265E-2</v>
      </c>
      <c r="Y1359" s="98">
        <v>2.557670982045801E-2</v>
      </c>
      <c r="Z1359" s="98">
        <v>2.3203287760864333E-2</v>
      </c>
      <c r="AA1359" s="102">
        <v>173.4</v>
      </c>
    </row>
    <row r="1360" spans="1:28" ht="12.75" customHeight="1" x14ac:dyDescent="0.2">
      <c r="A1360" s="6">
        <v>45992</v>
      </c>
      <c r="B1360" s="7">
        <v>2.3573200992555998E-2</v>
      </c>
      <c r="C1360" s="7">
        <v>3.0193236714974869E-3</v>
      </c>
      <c r="D1360" s="7">
        <v>2.5265281590507005E-2</v>
      </c>
      <c r="E1360" s="7">
        <v>3.7288211532989335E-2</v>
      </c>
      <c r="F1360" s="7">
        <v>2.6926454672287825E-2</v>
      </c>
      <c r="G1360" s="7">
        <v>2.1606349848551254E-2</v>
      </c>
      <c r="H1360" s="7">
        <v>2.6770805278750087E-2</v>
      </c>
      <c r="I1360" s="8">
        <v>165</v>
      </c>
      <c r="J1360" s="8">
        <v>166.1</v>
      </c>
      <c r="L1360" s="9">
        <v>2.4983563445101886E-2</v>
      </c>
      <c r="M1360" s="9">
        <v>2.5624599615632349E-3</v>
      </c>
      <c r="N1360" s="9">
        <v>2.6820524719752603E-2</v>
      </c>
      <c r="O1360" s="9">
        <v>3.3529630445537251E-2</v>
      </c>
      <c r="P1360" s="9">
        <v>2.5412320915286557E-2</v>
      </c>
      <c r="Q1360" s="9">
        <v>1.9476014572134881E-2</v>
      </c>
      <c r="R1360" s="20">
        <v>2.6393836158841166E-2</v>
      </c>
      <c r="S1360" s="10">
        <v>155.9</v>
      </c>
      <c r="T1360" s="10">
        <v>156.5</v>
      </c>
      <c r="V1360" s="98">
        <v>2.1213906894519852E-2</v>
      </c>
      <c r="W1360" s="98">
        <v>2.5268244180754795E-2</v>
      </c>
      <c r="X1360" s="98">
        <v>3.6587578061795467E-2</v>
      </c>
      <c r="Y1360" s="98">
        <v>2.6435655259938295E-2</v>
      </c>
      <c r="Z1360" s="98">
        <v>2.3454649315901577E-2</v>
      </c>
      <c r="AA1360" s="102">
        <v>173.3</v>
      </c>
    </row>
    <row r="1361" spans="1:27" ht="12.75" customHeight="1" x14ac:dyDescent="0.2">
      <c r="A1361" s="6">
        <v>46023</v>
      </c>
      <c r="B1361" s="7">
        <v>2.293862368257904E-2</v>
      </c>
      <c r="C1361" s="7">
        <v>6.0204695966281641E-4</v>
      </c>
      <c r="D1361" s="7">
        <v>2.3485689761218564E-2</v>
      </c>
      <c r="E1361" s="7">
        <v>3.6084508595031206E-2</v>
      </c>
      <c r="F1361" s="7">
        <v>2.668323193594091E-2</v>
      </c>
      <c r="G1361" s="7">
        <v>2.1322346056110275E-2</v>
      </c>
      <c r="H1361" s="7">
        <v>2.386431244904319E-2</v>
      </c>
      <c r="I1361" s="8">
        <v>165</v>
      </c>
      <c r="J1361" s="8">
        <v>166.2</v>
      </c>
      <c r="L1361" s="9">
        <v>2.3684210526315752E-2</v>
      </c>
      <c r="M1361" s="9">
        <v>6.3897763578268929E-4</v>
      </c>
      <c r="N1361" s="9">
        <v>2.5449837312935042E-2</v>
      </c>
      <c r="O1361" s="9">
        <v>3.2196313202780491E-2</v>
      </c>
      <c r="P1361" s="9">
        <v>2.4961616140333209E-2</v>
      </c>
      <c r="Q1361" s="9">
        <v>1.9474098487546332E-2</v>
      </c>
      <c r="R1361" s="20">
        <v>2.5036900710840415E-2</v>
      </c>
      <c r="S1361" s="10">
        <v>155.6</v>
      </c>
      <c r="T1361" s="10">
        <v>156.6</v>
      </c>
      <c r="V1361" s="98">
        <v>1.9988242210464469E-2</v>
      </c>
      <c r="W1361" s="98">
        <v>2.6301146654242435E-2</v>
      </c>
      <c r="X1361" s="98">
        <v>3.5400549255832026E-2</v>
      </c>
      <c r="Y1361" s="98">
        <v>2.6400387166992445E-2</v>
      </c>
      <c r="Z1361" s="98">
        <v>2.2860765168882136E-2</v>
      </c>
      <c r="AA1361" s="102">
        <v>173.5</v>
      </c>
    </row>
    <row r="1362" spans="1:27" ht="12.75" customHeight="1" x14ac:dyDescent="0.2">
      <c r="A1362" s="6">
        <v>46054</v>
      </c>
      <c r="B1362" s="7">
        <v>1.7791411042944905E-2</v>
      </c>
      <c r="C1362" s="7">
        <v>1.8050541516245744E-3</v>
      </c>
      <c r="D1362" s="7">
        <v>2.4014172601680039E-2</v>
      </c>
      <c r="E1362" s="7">
        <v>3.6164784397099581E-2</v>
      </c>
      <c r="F1362" s="7">
        <v>2.6999148569780029E-2</v>
      </c>
      <c r="G1362" s="7">
        <v>2.1694678886202023E-2</v>
      </c>
      <c r="H1362" s="7">
        <v>2.4141129866304123E-2</v>
      </c>
      <c r="I1362" s="8">
        <v>165.9</v>
      </c>
      <c r="J1362" s="8">
        <v>166.5</v>
      </c>
      <c r="L1362" s="9">
        <v>1.9556714471968606E-2</v>
      </c>
      <c r="M1362" s="9">
        <v>1.2771392081738497E-3</v>
      </c>
      <c r="N1362" s="9">
        <v>2.5548606467645563E-2</v>
      </c>
      <c r="O1362" s="9">
        <v>3.2789320894673235E-2</v>
      </c>
      <c r="P1362" s="9">
        <v>2.4898905086005119E-2</v>
      </c>
      <c r="Q1362" s="9">
        <v>1.9591176016776402E-2</v>
      </c>
      <c r="R1362" s="20">
        <v>2.4565567621413598E-2</v>
      </c>
      <c r="S1362" s="10">
        <v>156.4</v>
      </c>
      <c r="T1362" s="10">
        <v>156.80000000000001</v>
      </c>
      <c r="V1362" s="98">
        <v>1.7502917152858899E-2</v>
      </c>
      <c r="W1362" s="98">
        <v>2.8928151182850081E-2</v>
      </c>
      <c r="X1362" s="98">
        <v>3.5621554264749555E-2</v>
      </c>
      <c r="Y1362" s="98">
        <v>2.6854798043934425E-2</v>
      </c>
      <c r="Z1362" s="98">
        <v>2.3450853826086027E-2</v>
      </c>
      <c r="AA1362" s="102">
        <v>174.4</v>
      </c>
    </row>
    <row r="1363" spans="1:27" ht="12.75" customHeight="1" x14ac:dyDescent="0.2">
      <c r="A1363" s="6">
        <v>46082</v>
      </c>
      <c r="B1363" s="7">
        <v>2.3853211009174258E-2</v>
      </c>
      <c r="C1363" s="7">
        <v>4.8048048048048297E-3</v>
      </c>
      <c r="D1363" s="7">
        <v>2.5324494647729567E-2</v>
      </c>
      <c r="E1363" s="7">
        <v>3.6988659739064511E-2</v>
      </c>
      <c r="F1363" s="7">
        <v>2.7279190920935337E-2</v>
      </c>
      <c r="G1363" s="7">
        <v>2.1871487233364961E-2</v>
      </c>
      <c r="H1363" s="7">
        <v>3.2564204390883145E-2</v>
      </c>
      <c r="I1363" s="8">
        <v>167.4</v>
      </c>
      <c r="J1363" s="8">
        <v>167.3</v>
      </c>
      <c r="L1363" s="9">
        <v>1.8867924528301883E-2</v>
      </c>
      <c r="M1363" s="9">
        <v>-6.3775510204100438E-4</v>
      </c>
      <c r="N1363" s="9">
        <v>2.3871580763909828E-2</v>
      </c>
      <c r="O1363" s="9">
        <v>3.2588266169875535E-2</v>
      </c>
      <c r="P1363" s="9">
        <v>2.436179027853691E-2</v>
      </c>
      <c r="Q1363" s="9">
        <v>1.9416661890158116E-2</v>
      </c>
      <c r="R1363" s="20">
        <v>2.5950118582653614E-2</v>
      </c>
      <c r="S1363" s="10">
        <v>156.6</v>
      </c>
      <c r="T1363" s="10">
        <v>156.69999999999999</v>
      </c>
      <c r="V1363" s="98">
        <v>2.2674418604651247E-2</v>
      </c>
      <c r="W1363" s="98">
        <v>2.8454950913427757E-2</v>
      </c>
      <c r="X1363" s="98">
        <v>3.6689759907206021E-2</v>
      </c>
      <c r="Y1363" s="98">
        <v>2.6817370846653255E-2</v>
      </c>
      <c r="Z1363" s="98">
        <v>2.3609991378377382E-2</v>
      </c>
      <c r="AA1363" s="102">
        <v>175.9</v>
      </c>
    </row>
    <row r="1364" spans="1:27" ht="12.75" customHeight="1" x14ac:dyDescent="0.2">
      <c r="A1364" s="6">
        <v>46113</v>
      </c>
      <c r="B1364" s="7">
        <v>2.8151774785801775E-2</v>
      </c>
      <c r="C1364" s="7">
        <v>3.5863717872086642E-3</v>
      </c>
      <c r="D1364" s="7">
        <v>2.4135713377316126E-2</v>
      </c>
      <c r="E1364" s="7">
        <v>3.6693372514235545E-2</v>
      </c>
      <c r="F1364" s="7">
        <v>2.7325959724469273E-2</v>
      </c>
      <c r="G1364" s="7">
        <v>2.1772787672428073E-2</v>
      </c>
      <c r="H1364" s="7">
        <v>3.8108449321217597E-2</v>
      </c>
      <c r="I1364" s="8">
        <v>168</v>
      </c>
      <c r="J1364" s="8">
        <v>167.9</v>
      </c>
      <c r="L1364" s="9">
        <v>1.489637305699465E-2</v>
      </c>
      <c r="M1364" s="9">
        <v>6.381620931719123E-4</v>
      </c>
      <c r="N1364" s="9">
        <v>2.245689677513707E-2</v>
      </c>
      <c r="O1364" s="9">
        <v>3.1485900972290981E-2</v>
      </c>
      <c r="P1364" s="9">
        <v>2.4260894466765937E-2</v>
      </c>
      <c r="Q1364" s="9">
        <v>1.9449200446356674E-2</v>
      </c>
      <c r="R1364" s="20">
        <v>2.7501797653106452E-2</v>
      </c>
      <c r="S1364" s="10">
        <v>156.69999999999999</v>
      </c>
      <c r="T1364" s="10">
        <v>156.80000000000001</v>
      </c>
      <c r="V1364" s="98">
        <v>3.2144944476914183E-2</v>
      </c>
      <c r="W1364" s="98">
        <v>2.5606284294355852E-2</v>
      </c>
      <c r="X1364" s="98">
        <v>3.638720056047684E-2</v>
      </c>
      <c r="Y1364" s="98">
        <v>2.7149206592656183E-2</v>
      </c>
      <c r="Z1364" s="98">
        <v>2.3305422402539522E-2</v>
      </c>
      <c r="AA1364" s="102">
        <v>176.6</v>
      </c>
    </row>
    <row r="1365" spans="1:27" ht="12.75" customHeight="1" x14ac:dyDescent="0.2">
      <c r="A1365" s="6">
        <v>46143</v>
      </c>
      <c r="B1365" s="7">
        <v>3.2258064516129004E-2</v>
      </c>
      <c r="C1365" s="7">
        <v>4.1691483025609877E-3</v>
      </c>
      <c r="D1365" s="7">
        <v>2.606623993338375E-2</v>
      </c>
      <c r="E1365" s="7">
        <v>3.7627198525151062E-2</v>
      </c>
      <c r="F1365" s="7">
        <v>2.7900313439666702E-2</v>
      </c>
      <c r="G1365" s="7">
        <v>2.202368616928374E-2</v>
      </c>
      <c r="H1365" s="7">
        <v>4.2486740391644462E-2</v>
      </c>
      <c r="I1365" s="8">
        <v>169.6</v>
      </c>
      <c r="J1365" s="8">
        <v>168.6</v>
      </c>
      <c r="L1365" s="9">
        <v>1.6097875080489432E-2</v>
      </c>
      <c r="M1365" s="9">
        <v>2.5510204081631294E-3</v>
      </c>
      <c r="N1365" s="9">
        <v>2.3449448454340605E-2</v>
      </c>
      <c r="O1365" s="9">
        <v>3.2315356351791946E-2</v>
      </c>
      <c r="P1365" s="9">
        <v>2.4562922746449223E-2</v>
      </c>
      <c r="Q1365" s="9">
        <v>1.9614871155601454E-2</v>
      </c>
      <c r="R1365" s="20">
        <v>2.8509140206834038E-2</v>
      </c>
      <c r="S1365" s="10">
        <v>157.80000000000001</v>
      </c>
      <c r="T1365" s="10">
        <v>157.19999999999999</v>
      </c>
      <c r="V1365" s="98">
        <v>3.7230948225712712E-2</v>
      </c>
      <c r="W1365" s="98">
        <v>2.8050039348830103E-2</v>
      </c>
      <c r="X1365" s="98">
        <v>3.7114023660969941E-2</v>
      </c>
      <c r="Y1365" s="98">
        <v>2.7753975489015037E-2</v>
      </c>
      <c r="Z1365" s="98">
        <v>2.3429483760154302E-2</v>
      </c>
      <c r="AA1365" s="102">
        <v>178.3</v>
      </c>
    </row>
    <row r="1366" spans="1:27" ht="12.75" customHeight="1" x14ac:dyDescent="0.2">
      <c r="A1366" s="6">
        <v>46174</v>
      </c>
      <c r="B1366" s="7">
        <v>2.7980535279805263E-2</v>
      </c>
      <c r="C1366" s="7">
        <v>-5.9311981020160331E-4</v>
      </c>
      <c r="D1366" s="7">
        <v>2.4420013180619815E-2</v>
      </c>
      <c r="E1366" s="7">
        <v>3.6304678992200801E-2</v>
      </c>
      <c r="F1366" s="7">
        <v>2.7297062405915007E-2</v>
      </c>
      <c r="G1366" s="7">
        <v>2.1935837279054127E-2</v>
      </c>
      <c r="H1366" s="7">
        <v>3.5314250637863864E-2</v>
      </c>
      <c r="I1366" s="8">
        <v>169</v>
      </c>
      <c r="J1366" s="8">
        <v>168.5</v>
      </c>
      <c r="L1366" s="9">
        <v>1.8018018018017834E-2</v>
      </c>
      <c r="M1366" s="9">
        <v>3.1806615776082126E-3</v>
      </c>
      <c r="N1366" s="9">
        <v>2.431348385708465E-2</v>
      </c>
      <c r="O1366" s="9">
        <v>3.222540135749874E-2</v>
      </c>
      <c r="P1366" s="9">
        <v>2.4739595015482063E-2</v>
      </c>
      <c r="Q1366" s="9">
        <v>1.9887110153792076E-2</v>
      </c>
      <c r="R1366" s="20">
        <v>2.5940724318134878E-2</v>
      </c>
      <c r="S1366" s="10">
        <v>158.19999999999999</v>
      </c>
      <c r="T1366" s="10">
        <v>157.69999999999999</v>
      </c>
      <c r="V1366" s="98">
        <v>3.4242600116076494E-2</v>
      </c>
      <c r="W1366" s="98">
        <v>2.7232210262676082E-2</v>
      </c>
      <c r="X1366" s="98">
        <v>3.6579463390942424E-2</v>
      </c>
      <c r="Y1366" s="98">
        <v>2.7167298252509298E-2</v>
      </c>
      <c r="Z1366" s="98">
        <v>2.3583543113512739E-2</v>
      </c>
      <c r="AA1366" s="102">
        <v>178.2</v>
      </c>
    </row>
    <row r="1367" spans="1:27" ht="12.75" customHeight="1" x14ac:dyDescent="0.2">
      <c r="A1367" s="6">
        <v>46204</v>
      </c>
      <c r="B1367" s="7">
        <v>3.0321406913280669E-2</v>
      </c>
      <c r="C1367" s="7">
        <v>2.3738872403560318E-3</v>
      </c>
      <c r="D1367" s="7">
        <v>2.4284269290621108E-2</v>
      </c>
      <c r="E1367" s="7">
        <v>3.6090509824224348E-2</v>
      </c>
      <c r="F1367" s="7">
        <v>2.800220489819405E-2</v>
      </c>
      <c r="G1367" s="7">
        <v>2.2160610645995282E-2</v>
      </c>
      <c r="H1367" s="7">
        <v>3.3648250414799019E-2</v>
      </c>
      <c r="I1367" s="8">
        <v>169.9</v>
      </c>
      <c r="J1367" s="8">
        <v>168.9</v>
      </c>
      <c r="L1367" s="9">
        <v>1.9255455712451797E-2</v>
      </c>
      <c r="M1367" s="9">
        <v>2.5364616360177283E-3</v>
      </c>
      <c r="N1367" s="9">
        <v>2.3755530480843001E-2</v>
      </c>
      <c r="O1367" s="9">
        <v>3.2091405812977314E-2</v>
      </c>
      <c r="P1367" s="9">
        <v>2.5210358005181677E-2</v>
      </c>
      <c r="Q1367" s="9">
        <v>2.0175864063862736E-2</v>
      </c>
      <c r="R1367" s="20">
        <v>2.4782661559973107E-2</v>
      </c>
      <c r="S1367" s="10">
        <v>158.80000000000001</v>
      </c>
      <c r="T1367" s="10">
        <v>158.1</v>
      </c>
      <c r="V1367" s="98">
        <v>4.1714947856315243E-2</v>
      </c>
      <c r="W1367" s="98">
        <v>2.6976564415544191E-2</v>
      </c>
      <c r="X1367" s="98">
        <v>3.649244618346037E-2</v>
      </c>
      <c r="Y1367" s="98">
        <v>2.8615347129356428E-2</v>
      </c>
      <c r="Z1367" s="98">
        <v>2.3313801776736032E-2</v>
      </c>
      <c r="AA1367" s="102">
        <v>179.8</v>
      </c>
    </row>
    <row r="1368" spans="1:27" ht="12.75" customHeight="1" x14ac:dyDescent="0.2">
      <c r="A1368" s="6">
        <v>46235</v>
      </c>
      <c r="B1368" s="7">
        <v>3.0339805825242649E-2</v>
      </c>
      <c r="C1368" s="7">
        <v>2.3682652457075459E-3</v>
      </c>
      <c r="D1368" s="7">
        <v>2.2791051575650423E-2</v>
      </c>
      <c r="E1368" s="7">
        <v>3.5532257700410685E-2</v>
      </c>
      <c r="F1368" s="7">
        <v>2.8101313255663118E-2</v>
      </c>
      <c r="G1368" s="7">
        <v>2.2037350141151713E-2</v>
      </c>
      <c r="H1368" s="7">
        <v>3.3965478924364856E-2</v>
      </c>
      <c r="I1368" s="8">
        <v>169.8</v>
      </c>
      <c r="J1368" s="8">
        <v>169.3</v>
      </c>
      <c r="L1368" s="9">
        <v>2.1221864951768588E-2</v>
      </c>
      <c r="M1368" s="9">
        <v>3.1625553447185428E-3</v>
      </c>
      <c r="N1368" s="9">
        <v>2.306473706563783E-2</v>
      </c>
      <c r="O1368" s="9">
        <v>3.1635333427219026E-2</v>
      </c>
      <c r="P1368" s="9">
        <v>2.5210358005181677E-2</v>
      </c>
      <c r="Q1368" s="9">
        <v>2.0032389408771722E-2</v>
      </c>
      <c r="R1368" s="20">
        <v>2.4459799375700753E-2</v>
      </c>
      <c r="S1368" s="10">
        <v>158.80000000000001</v>
      </c>
      <c r="T1368" s="10">
        <v>158.6</v>
      </c>
      <c r="V1368" s="98">
        <v>3.8238702201622177E-2</v>
      </c>
      <c r="W1368" s="98">
        <v>2.4190287378984765E-2</v>
      </c>
      <c r="X1368" s="98">
        <v>3.4837627476791644E-2</v>
      </c>
      <c r="Y1368" s="98">
        <v>2.8044360087833065E-2</v>
      </c>
      <c r="Z1368" s="98">
        <v>2.291774851597661E-2</v>
      </c>
      <c r="AA1368" s="102">
        <v>179.2</v>
      </c>
    </row>
    <row r="1369" spans="1:27" ht="12.75" customHeight="1" x14ac:dyDescent="0.2">
      <c r="A1369" s="6">
        <v>46266</v>
      </c>
      <c r="B1369" s="7" t="str">
        <v/>
      </c>
      <c r="C1369" s="7" t="str">
        <v/>
      </c>
      <c r="D1369" s="7" t="str">
        <v/>
      </c>
      <c r="E1369" s="7" t="str">
        <v/>
      </c>
      <c r="F1369" s="7" t="str">
        <v/>
      </c>
      <c r="G1369" s="7" t="str">
        <v/>
      </c>
      <c r="H1369" s="7" t="str">
        <v/>
      </c>
      <c r="I1369" s="8" t="str">
        <v/>
      </c>
      <c r="J1369" s="8" t="str">
        <v/>
      </c>
      <c r="L1369" s="9" t="str">
        <v/>
      </c>
      <c r="M1369" s="9" t="str">
        <v/>
      </c>
      <c r="N1369" s="9" t="str">
        <v/>
      </c>
      <c r="O1369" s="9" t="str">
        <v/>
      </c>
      <c r="P1369" s="9" t="str">
        <v/>
      </c>
      <c r="Q1369" s="9" t="str">
        <v/>
      </c>
      <c r="R1369" s="20" t="str">
        <v/>
      </c>
      <c r="S1369" s="10" t="str">
        <v/>
      </c>
      <c r="T1369" s="10" t="str">
        <v/>
      </c>
      <c r="V1369" s="98" t="str">
        <v/>
      </c>
      <c r="W1369" s="98" t="str">
        <v/>
      </c>
      <c r="X1369" s="98" t="str">
        <v/>
      </c>
      <c r="Y1369" s="98" t="str">
        <v/>
      </c>
      <c r="Z1369" s="98" t="str">
        <v/>
      </c>
      <c r="AA1369" s="102" t="str">
        <v/>
      </c>
    </row>
    <row r="1370" spans="1:27" ht="12.75" customHeight="1" x14ac:dyDescent="0.2">
      <c r="A1370" s="6"/>
      <c r="B1370" s="7"/>
      <c r="C1370" s="7"/>
      <c r="D1370" s="7"/>
      <c r="E1370" s="7"/>
      <c r="F1370" s="7"/>
      <c r="G1370" s="7"/>
      <c r="H1370" s="7"/>
      <c r="I1370" s="8"/>
      <c r="J1370" s="8"/>
      <c r="L1370" s="9"/>
      <c r="M1370" s="9"/>
      <c r="N1370" s="9"/>
      <c r="O1370" s="9"/>
      <c r="P1370" s="9"/>
      <c r="Q1370" s="9"/>
      <c r="R1370" s="20"/>
      <c r="S1370" s="10"/>
      <c r="T1370" s="10"/>
      <c r="V1370" s="98"/>
      <c r="W1370" s="98"/>
      <c r="X1370" s="98"/>
      <c r="Y1370" s="98"/>
      <c r="Z1370" s="98"/>
      <c r="AA1370" s="102"/>
    </row>
    <row r="1371" spans="1:27" ht="12.75" customHeight="1" x14ac:dyDescent="0.2">
      <c r="A1371" s="6"/>
      <c r="B1371" s="7"/>
      <c r="C1371" s="7"/>
      <c r="D1371" s="7"/>
      <c r="E1371" s="7"/>
      <c r="F1371" s="7"/>
      <c r="G1371" s="7"/>
      <c r="H1371" s="7"/>
      <c r="I1371" s="8"/>
      <c r="J1371" s="8"/>
      <c r="L1371" s="9"/>
      <c r="M1371" s="9"/>
      <c r="N1371" s="9"/>
      <c r="O1371" s="9"/>
      <c r="P1371" s="9"/>
      <c r="Q1371" s="9"/>
      <c r="R1371" s="20"/>
      <c r="S1371" s="10"/>
      <c r="T1371" s="10"/>
      <c r="V1371" s="98"/>
      <c r="W1371" s="98"/>
      <c r="X1371" s="98"/>
      <c r="Y1371" s="98"/>
      <c r="Z1371" s="98"/>
      <c r="AA1371" s="102"/>
    </row>
    <row r="1372" spans="1:27" ht="12.75" customHeight="1" x14ac:dyDescent="0.2">
      <c r="A1372" s="6"/>
      <c r="B1372" s="7"/>
      <c r="C1372" s="7"/>
      <c r="D1372" s="7"/>
      <c r="E1372" s="7"/>
      <c r="F1372" s="7"/>
      <c r="G1372" s="7"/>
      <c r="H1372" s="7"/>
      <c r="I1372" s="8"/>
      <c r="J1372" s="8"/>
      <c r="L1372" s="9"/>
      <c r="M1372" s="9"/>
      <c r="N1372" s="9"/>
      <c r="O1372" s="9"/>
      <c r="P1372" s="9"/>
      <c r="Q1372" s="9"/>
      <c r="R1372" s="20"/>
      <c r="S1372" s="10"/>
      <c r="T1372" s="10"/>
      <c r="V1372" s="98"/>
      <c r="W1372" s="98"/>
      <c r="X1372" s="98"/>
      <c r="Y1372" s="98"/>
      <c r="Z1372" s="98"/>
      <c r="AA1372" s="102"/>
    </row>
    <row r="1373" spans="1:27" ht="12.75" customHeight="1" x14ac:dyDescent="0.2">
      <c r="A1373" s="6"/>
      <c r="B1373" s="7"/>
      <c r="C1373" s="7"/>
      <c r="D1373" s="7"/>
      <c r="E1373" s="7"/>
      <c r="F1373" s="7"/>
      <c r="G1373" s="7"/>
      <c r="H1373" s="7"/>
      <c r="I1373" s="8"/>
      <c r="J1373" s="8"/>
      <c r="L1373" s="9"/>
      <c r="M1373" s="9"/>
      <c r="N1373" s="9"/>
      <c r="O1373" s="9"/>
      <c r="P1373" s="9"/>
      <c r="Q1373" s="9"/>
      <c r="R1373" s="20"/>
      <c r="S1373" s="10"/>
      <c r="T1373" s="10"/>
      <c r="V1373" s="98"/>
      <c r="W1373" s="98"/>
      <c r="X1373" s="98"/>
      <c r="Y1373" s="98"/>
      <c r="Z1373" s="98"/>
      <c r="AA1373" s="102"/>
    </row>
    <row r="1374" spans="1:27" ht="12.75" customHeight="1" x14ac:dyDescent="0.2">
      <c r="A1374" s="6"/>
      <c r="B1374" s="7"/>
      <c r="C1374" s="7"/>
      <c r="D1374" s="7"/>
      <c r="E1374" s="7"/>
      <c r="F1374" s="7"/>
      <c r="G1374" s="7"/>
      <c r="H1374" s="7"/>
      <c r="I1374" s="8"/>
      <c r="J1374" s="8"/>
      <c r="L1374" s="9"/>
      <c r="M1374" s="9"/>
      <c r="N1374" s="9"/>
      <c r="O1374" s="9"/>
      <c r="P1374" s="9"/>
      <c r="Q1374" s="9"/>
      <c r="R1374" s="20"/>
      <c r="S1374" s="10"/>
      <c r="T1374" s="10"/>
      <c r="V1374" s="98"/>
      <c r="W1374" s="98"/>
      <c r="X1374" s="98"/>
      <c r="Y1374" s="98"/>
      <c r="Z1374" s="98"/>
      <c r="AA1374" s="102"/>
    </row>
    <row r="1375" spans="1:27" ht="12.75" customHeight="1" x14ac:dyDescent="0.2">
      <c r="A1375" s="6"/>
      <c r="B1375" s="7"/>
      <c r="C1375" s="7"/>
      <c r="D1375" s="7"/>
      <c r="E1375" s="7"/>
      <c r="F1375" s="7"/>
      <c r="G1375" s="7"/>
      <c r="H1375" s="7"/>
      <c r="I1375" s="8"/>
      <c r="J1375" s="8"/>
      <c r="L1375" s="9"/>
      <c r="M1375" s="9"/>
      <c r="N1375" s="9"/>
      <c r="O1375" s="9"/>
      <c r="P1375" s="9"/>
      <c r="Q1375" s="9"/>
      <c r="R1375" s="20"/>
      <c r="S1375" s="10"/>
      <c r="T1375" s="10"/>
      <c r="V1375" s="98"/>
      <c r="W1375" s="98"/>
      <c r="X1375" s="98"/>
      <c r="Y1375" s="98"/>
      <c r="Z1375" s="98"/>
      <c r="AA1375" s="102"/>
    </row>
    <row r="1376" spans="1:27" ht="12.75" customHeight="1" x14ac:dyDescent="0.2">
      <c r="A1376" s="6"/>
      <c r="B1376" s="7"/>
      <c r="C1376" s="7"/>
      <c r="D1376" s="7"/>
      <c r="E1376" s="7"/>
      <c r="F1376" s="7"/>
      <c r="G1376" s="7"/>
      <c r="H1376" s="7"/>
      <c r="I1376" s="8"/>
      <c r="J1376" s="8"/>
      <c r="L1376" s="9"/>
      <c r="M1376" s="9"/>
      <c r="N1376" s="9"/>
      <c r="O1376" s="9"/>
      <c r="P1376" s="9"/>
      <c r="Q1376" s="9"/>
      <c r="R1376" s="20"/>
      <c r="S1376" s="10"/>
      <c r="T1376" s="10"/>
      <c r="V1376" s="98"/>
      <c r="W1376" s="98"/>
      <c r="X1376" s="98"/>
      <c r="Y1376" s="98"/>
      <c r="Z1376" s="98"/>
      <c r="AA1376" s="102"/>
    </row>
    <row r="1377" spans="1:27" ht="12.75" customHeight="1" x14ac:dyDescent="0.2">
      <c r="A1377" s="6"/>
      <c r="B1377" s="7"/>
      <c r="C1377" s="7"/>
      <c r="D1377" s="7"/>
      <c r="E1377" s="7"/>
      <c r="F1377" s="7"/>
      <c r="G1377" s="7"/>
      <c r="H1377" s="7"/>
      <c r="I1377" s="8"/>
      <c r="J1377" s="8"/>
      <c r="L1377" s="9"/>
      <c r="M1377" s="9"/>
      <c r="N1377" s="9"/>
      <c r="O1377" s="9"/>
      <c r="P1377" s="9"/>
      <c r="Q1377" s="9"/>
      <c r="R1377" s="20"/>
      <c r="S1377" s="10"/>
      <c r="T1377" s="10"/>
      <c r="V1377" s="98"/>
      <c r="W1377" s="98"/>
      <c r="X1377" s="98"/>
      <c r="Y1377" s="98"/>
      <c r="Z1377" s="98"/>
      <c r="AA1377" s="102"/>
    </row>
    <row r="1378" spans="1:27" ht="12.75" customHeight="1" x14ac:dyDescent="0.2">
      <c r="A1378" s="6"/>
      <c r="B1378" s="7"/>
      <c r="C1378" s="7"/>
      <c r="D1378" s="7"/>
      <c r="E1378" s="7"/>
      <c r="F1378" s="7"/>
      <c r="G1378" s="7"/>
      <c r="H1378" s="7"/>
      <c r="I1378" s="8"/>
      <c r="J1378" s="8"/>
      <c r="L1378" s="9"/>
      <c r="M1378" s="9"/>
      <c r="N1378" s="9"/>
      <c r="O1378" s="9"/>
      <c r="P1378" s="9"/>
      <c r="Q1378" s="9"/>
      <c r="R1378" s="20"/>
      <c r="S1378" s="10"/>
      <c r="T1378" s="10"/>
      <c r="V1378" s="98"/>
      <c r="W1378" s="98"/>
      <c r="X1378" s="98"/>
      <c r="Y1378" s="98"/>
      <c r="Z1378" s="98"/>
      <c r="AA1378" s="102"/>
    </row>
    <row r="1379" spans="1:27" ht="12.75" customHeight="1" x14ac:dyDescent="0.2">
      <c r="A1379" s="6"/>
      <c r="B1379" s="7"/>
      <c r="C1379" s="7"/>
      <c r="D1379" s="7"/>
      <c r="E1379" s="7"/>
      <c r="F1379" s="7"/>
      <c r="G1379" s="7"/>
      <c r="H1379" s="7"/>
      <c r="I1379" s="8"/>
      <c r="J1379" s="8"/>
      <c r="L1379" s="9"/>
      <c r="M1379" s="9"/>
      <c r="N1379" s="9"/>
      <c r="O1379" s="9"/>
      <c r="P1379" s="9"/>
      <c r="Q1379" s="9"/>
      <c r="R1379" s="20"/>
      <c r="S1379" s="10"/>
      <c r="T1379" s="10"/>
      <c r="V1379" s="98"/>
      <c r="W1379" s="98"/>
      <c r="X1379" s="98"/>
      <c r="Y1379" s="98"/>
      <c r="Z1379" s="98"/>
      <c r="AA1379" s="102"/>
    </row>
    <row r="1380" spans="1:27" ht="12.75" customHeight="1" x14ac:dyDescent="0.2">
      <c r="A1380" s="6"/>
      <c r="B1380" s="7"/>
      <c r="C1380" s="7"/>
      <c r="D1380" s="7"/>
      <c r="E1380" s="7"/>
      <c r="F1380" s="7"/>
      <c r="G1380" s="7"/>
      <c r="H1380" s="7"/>
      <c r="I1380" s="8"/>
      <c r="J1380" s="8"/>
      <c r="L1380" s="9"/>
      <c r="M1380" s="9"/>
      <c r="N1380" s="9"/>
      <c r="O1380" s="9"/>
      <c r="P1380" s="9"/>
      <c r="Q1380" s="9"/>
      <c r="R1380" s="20"/>
      <c r="S1380" s="10"/>
      <c r="T1380" s="10"/>
      <c r="V1380" s="98"/>
      <c r="W1380" s="98"/>
      <c r="X1380" s="98"/>
      <c r="Y1380" s="98"/>
      <c r="Z1380" s="98"/>
      <c r="AA1380" s="102"/>
    </row>
    <row r="1381" spans="1:27" ht="12.75" customHeight="1" x14ac:dyDescent="0.2">
      <c r="A1381" s="6"/>
      <c r="B1381" s="7"/>
      <c r="C1381" s="7"/>
      <c r="D1381" s="7"/>
      <c r="E1381" s="7"/>
      <c r="F1381" s="7"/>
      <c r="G1381" s="7"/>
      <c r="H1381" s="7"/>
      <c r="I1381" s="8"/>
      <c r="J1381" s="8"/>
      <c r="L1381" s="9"/>
      <c r="M1381" s="9"/>
      <c r="N1381" s="9"/>
      <c r="O1381" s="9"/>
      <c r="P1381" s="9"/>
      <c r="Q1381" s="9"/>
      <c r="R1381" s="20"/>
      <c r="S1381" s="10"/>
      <c r="T1381" s="10"/>
      <c r="V1381" s="98"/>
      <c r="W1381" s="98"/>
      <c r="X1381" s="98"/>
      <c r="Y1381" s="98"/>
      <c r="Z1381" s="98"/>
      <c r="AA1381" s="102"/>
    </row>
    <row r="1382" spans="1:27" ht="12.75" customHeight="1" x14ac:dyDescent="0.2">
      <c r="A1382" s="6"/>
      <c r="B1382" s="7"/>
      <c r="C1382" s="7"/>
      <c r="D1382" s="7"/>
      <c r="E1382" s="7"/>
      <c r="F1382" s="7"/>
      <c r="G1382" s="7"/>
      <c r="H1382" s="7"/>
      <c r="I1382" s="8"/>
      <c r="J1382" s="8"/>
      <c r="L1382" s="9"/>
      <c r="M1382" s="9"/>
      <c r="N1382" s="9"/>
      <c r="O1382" s="9"/>
      <c r="P1382" s="9"/>
      <c r="Q1382" s="9"/>
      <c r="R1382" s="20"/>
      <c r="S1382" s="10"/>
      <c r="T1382" s="10"/>
      <c r="V1382" s="98"/>
      <c r="W1382" s="98"/>
      <c r="X1382" s="98"/>
      <c r="Y1382" s="98"/>
      <c r="Z1382" s="98"/>
      <c r="AA1382" s="102"/>
    </row>
    <row r="1383" spans="1:27" ht="12.75" customHeight="1" x14ac:dyDescent="0.2">
      <c r="A1383" s="6"/>
      <c r="B1383" s="7"/>
      <c r="C1383" s="7"/>
      <c r="D1383" s="7"/>
      <c r="E1383" s="7"/>
      <c r="F1383" s="7"/>
      <c r="G1383" s="7"/>
      <c r="H1383" s="7"/>
      <c r="I1383" s="8"/>
      <c r="J1383" s="8"/>
      <c r="L1383" s="9"/>
      <c r="M1383" s="9"/>
      <c r="N1383" s="9"/>
      <c r="O1383" s="9"/>
      <c r="P1383" s="9"/>
      <c r="Q1383" s="9"/>
      <c r="R1383" s="20"/>
      <c r="S1383" s="10"/>
      <c r="T1383" s="10"/>
      <c r="V1383" s="98"/>
      <c r="W1383" s="98"/>
      <c r="X1383" s="98"/>
      <c r="Y1383" s="98"/>
      <c r="Z1383" s="98"/>
      <c r="AA1383" s="102"/>
    </row>
    <row r="1384" spans="1:27" ht="12.75" customHeight="1" x14ac:dyDescent="0.2">
      <c r="A1384" s="6"/>
      <c r="B1384" s="7"/>
      <c r="C1384" s="7"/>
      <c r="D1384" s="7"/>
      <c r="E1384" s="7"/>
      <c r="F1384" s="7"/>
      <c r="G1384" s="7"/>
      <c r="H1384" s="7"/>
      <c r="I1384" s="8"/>
      <c r="J1384" s="8"/>
      <c r="L1384" s="9"/>
      <c r="M1384" s="9"/>
      <c r="N1384" s="9"/>
      <c r="O1384" s="9"/>
      <c r="P1384" s="9"/>
      <c r="Q1384" s="9"/>
      <c r="R1384" s="20"/>
      <c r="S1384" s="10"/>
      <c r="T1384" s="10"/>
      <c r="V1384" s="98"/>
      <c r="W1384" s="98"/>
      <c r="X1384" s="98"/>
      <c r="Y1384" s="98"/>
      <c r="Z1384" s="98"/>
      <c r="AA1384" s="102"/>
    </row>
    <row r="1385" spans="1:27" ht="12.75" customHeight="1" x14ac:dyDescent="0.2">
      <c r="A1385" s="6"/>
      <c r="B1385" s="7"/>
      <c r="C1385" s="7"/>
      <c r="D1385" s="7"/>
      <c r="E1385" s="7"/>
      <c r="F1385" s="7"/>
      <c r="G1385" s="7"/>
      <c r="H1385" s="7"/>
      <c r="I1385" s="8"/>
      <c r="J1385" s="8"/>
      <c r="L1385" s="9"/>
      <c r="M1385" s="9"/>
      <c r="N1385" s="9"/>
      <c r="O1385" s="9"/>
      <c r="P1385" s="9"/>
      <c r="Q1385" s="9"/>
      <c r="R1385" s="20"/>
      <c r="S1385" s="10"/>
      <c r="T1385" s="10"/>
      <c r="V1385" s="98"/>
      <c r="W1385" s="98"/>
      <c r="X1385" s="98"/>
      <c r="Y1385" s="98"/>
      <c r="Z1385" s="98"/>
      <c r="AA1385" s="102"/>
    </row>
    <row r="1386" spans="1:27" ht="12.75" customHeight="1" x14ac:dyDescent="0.2">
      <c r="A1386" s="6"/>
      <c r="B1386" s="7"/>
      <c r="C1386" s="7"/>
      <c r="D1386" s="7"/>
      <c r="E1386" s="7"/>
      <c r="F1386" s="7"/>
      <c r="G1386" s="7"/>
      <c r="H1386" s="7"/>
      <c r="I1386" s="8"/>
      <c r="J1386" s="8"/>
      <c r="L1386" s="9"/>
      <c r="M1386" s="9"/>
      <c r="N1386" s="9"/>
      <c r="O1386" s="9"/>
      <c r="P1386" s="9"/>
      <c r="Q1386" s="9"/>
      <c r="R1386" s="20"/>
      <c r="S1386" s="10"/>
      <c r="T1386" s="10"/>
      <c r="V1386" s="98"/>
      <c r="W1386" s="98"/>
      <c r="X1386" s="98"/>
      <c r="Y1386" s="98"/>
      <c r="Z1386" s="98"/>
      <c r="AA1386" s="102"/>
    </row>
    <row r="1387" spans="1:27" ht="12.75" customHeight="1" x14ac:dyDescent="0.2">
      <c r="A1387" s="6"/>
      <c r="B1387" s="7"/>
      <c r="C1387" s="7"/>
      <c r="D1387" s="7"/>
      <c r="E1387" s="7"/>
      <c r="F1387" s="7"/>
      <c r="G1387" s="7"/>
      <c r="H1387" s="7"/>
      <c r="I1387" s="8"/>
      <c r="J1387" s="8"/>
      <c r="L1387" s="9"/>
      <c r="M1387" s="9"/>
      <c r="N1387" s="9"/>
      <c r="O1387" s="9"/>
      <c r="P1387" s="9"/>
      <c r="Q1387" s="9"/>
      <c r="R1387" s="20"/>
      <c r="S1387" s="10"/>
      <c r="T1387" s="10"/>
      <c r="V1387" s="98"/>
      <c r="W1387" s="98"/>
      <c r="X1387" s="98"/>
      <c r="Y1387" s="98"/>
      <c r="Z1387" s="98"/>
      <c r="AA1387" s="102"/>
    </row>
    <row r="1388" spans="1:27" ht="12.75" customHeight="1" x14ac:dyDescent="0.2">
      <c r="A1388" s="6"/>
      <c r="B1388" s="7"/>
      <c r="C1388" s="7"/>
      <c r="D1388" s="7"/>
      <c r="E1388" s="7"/>
      <c r="F1388" s="7"/>
      <c r="G1388" s="7"/>
      <c r="H1388" s="7"/>
      <c r="I1388" s="8"/>
      <c r="J1388" s="8"/>
      <c r="L1388" s="9"/>
      <c r="M1388" s="9"/>
      <c r="N1388" s="9"/>
      <c r="O1388" s="9"/>
      <c r="P1388" s="9"/>
      <c r="Q1388" s="9"/>
      <c r="R1388" s="20"/>
      <c r="S1388" s="10"/>
      <c r="T1388" s="10"/>
      <c r="V1388" s="98"/>
      <c r="W1388" s="98"/>
      <c r="X1388" s="98"/>
      <c r="Y1388" s="98"/>
      <c r="Z1388" s="98"/>
      <c r="AA1388" s="102"/>
    </row>
    <row r="1389" spans="1:27" ht="12.75" customHeight="1" x14ac:dyDescent="0.2">
      <c r="A1389" s="6"/>
      <c r="B1389" s="7"/>
      <c r="C1389" s="7"/>
      <c r="D1389" s="7"/>
      <c r="E1389" s="7"/>
      <c r="F1389" s="7"/>
      <c r="G1389" s="7"/>
      <c r="H1389" s="7"/>
      <c r="I1389" s="8"/>
      <c r="J1389" s="8"/>
      <c r="L1389" s="9"/>
      <c r="M1389" s="9"/>
      <c r="N1389" s="9"/>
      <c r="O1389" s="9"/>
      <c r="P1389" s="9"/>
      <c r="Q1389" s="9"/>
      <c r="R1389" s="20"/>
      <c r="S1389" s="10"/>
      <c r="T1389" s="10"/>
      <c r="V1389" s="98"/>
      <c r="W1389" s="98"/>
      <c r="X1389" s="98"/>
      <c r="Y1389" s="98"/>
      <c r="Z1389" s="98"/>
      <c r="AA1389" s="102"/>
    </row>
    <row r="1390" spans="1:27" ht="12.75" customHeight="1" x14ac:dyDescent="0.2">
      <c r="A1390" s="6"/>
      <c r="B1390" s="7"/>
      <c r="C1390" s="7"/>
      <c r="D1390" s="7"/>
      <c r="E1390" s="7"/>
      <c r="F1390" s="7"/>
      <c r="G1390" s="7"/>
      <c r="H1390" s="7"/>
      <c r="I1390" s="8"/>
      <c r="J1390" s="8"/>
      <c r="L1390" s="9"/>
      <c r="M1390" s="9"/>
      <c r="N1390" s="9"/>
      <c r="O1390" s="9"/>
      <c r="P1390" s="9"/>
      <c r="Q1390" s="9"/>
      <c r="R1390" s="20"/>
      <c r="S1390" s="10"/>
      <c r="T1390" s="10"/>
      <c r="V1390" s="98"/>
      <c r="W1390" s="98"/>
      <c r="X1390" s="98"/>
      <c r="Y1390" s="98"/>
      <c r="Z1390" s="98"/>
      <c r="AA1390" s="102"/>
    </row>
    <row r="1391" spans="1:27" ht="12.75" customHeight="1" x14ac:dyDescent="0.2">
      <c r="A1391" s="6"/>
      <c r="B1391" s="7"/>
      <c r="C1391" s="7"/>
      <c r="D1391" s="7"/>
      <c r="E1391" s="7"/>
      <c r="F1391" s="7"/>
      <c r="G1391" s="7"/>
      <c r="H1391" s="7"/>
      <c r="I1391" s="8"/>
      <c r="J1391" s="8"/>
      <c r="L1391" s="9"/>
      <c r="M1391" s="9"/>
      <c r="N1391" s="9"/>
      <c r="O1391" s="9"/>
      <c r="P1391" s="9"/>
      <c r="Q1391" s="9"/>
      <c r="R1391" s="20"/>
      <c r="S1391" s="10"/>
      <c r="T1391" s="10"/>
      <c r="V1391" s="98"/>
      <c r="W1391" s="98"/>
      <c r="X1391" s="98"/>
      <c r="Y1391" s="98"/>
      <c r="Z1391" s="98"/>
      <c r="AA1391" s="102"/>
    </row>
    <row r="1392" spans="1:27" ht="12.75" customHeight="1" x14ac:dyDescent="0.2">
      <c r="A1392" s="6"/>
      <c r="B1392" s="7"/>
      <c r="C1392" s="7"/>
      <c r="D1392" s="7"/>
      <c r="E1392" s="7"/>
      <c r="F1392" s="7"/>
      <c r="G1392" s="7"/>
      <c r="H1392" s="7"/>
      <c r="I1392" s="8"/>
      <c r="J1392" s="8"/>
      <c r="L1392" s="9"/>
      <c r="M1392" s="9"/>
      <c r="N1392" s="9"/>
      <c r="O1392" s="9"/>
      <c r="P1392" s="9"/>
      <c r="Q1392" s="9"/>
      <c r="R1392" s="20"/>
      <c r="S1392" s="10"/>
      <c r="T1392" s="10"/>
      <c r="V1392" s="98"/>
      <c r="W1392" s="98"/>
      <c r="X1392" s="98"/>
      <c r="Y1392" s="98"/>
      <c r="Z1392" s="98"/>
      <c r="AA1392" s="102"/>
    </row>
    <row r="1393" spans="1:27" ht="12.75" customHeight="1" x14ac:dyDescent="0.2">
      <c r="A1393" s="6"/>
      <c r="B1393" s="7"/>
      <c r="C1393" s="7"/>
      <c r="D1393" s="7"/>
      <c r="E1393" s="7"/>
      <c r="F1393" s="7"/>
      <c r="G1393" s="7"/>
      <c r="H1393" s="7"/>
      <c r="I1393" s="8"/>
      <c r="J1393" s="8"/>
      <c r="L1393" s="9"/>
      <c r="M1393" s="9"/>
      <c r="N1393" s="9"/>
      <c r="O1393" s="9"/>
      <c r="P1393" s="9"/>
      <c r="Q1393" s="9"/>
      <c r="R1393" s="20"/>
      <c r="S1393" s="10"/>
      <c r="T1393" s="10"/>
      <c r="V1393" s="98"/>
      <c r="W1393" s="98"/>
      <c r="X1393" s="98"/>
      <c r="Y1393" s="98"/>
      <c r="Z1393" s="98"/>
      <c r="AA1393" s="102"/>
    </row>
    <row r="1394" spans="1:27" ht="12.75" customHeight="1" x14ac:dyDescent="0.2">
      <c r="A1394" s="6"/>
      <c r="B1394" s="7"/>
      <c r="C1394" s="7"/>
      <c r="D1394" s="7"/>
      <c r="E1394" s="7"/>
      <c r="F1394" s="7"/>
      <c r="G1394" s="7"/>
      <c r="H1394" s="7"/>
      <c r="I1394" s="8"/>
      <c r="J1394" s="8"/>
      <c r="L1394" s="9"/>
      <c r="M1394" s="9"/>
      <c r="N1394" s="9"/>
      <c r="O1394" s="9"/>
      <c r="P1394" s="9"/>
      <c r="Q1394" s="9"/>
      <c r="R1394" s="20"/>
      <c r="S1394" s="10"/>
      <c r="T1394" s="10"/>
      <c r="V1394" s="98"/>
      <c r="W1394" s="98"/>
      <c r="X1394" s="98"/>
      <c r="Y1394" s="98"/>
      <c r="Z1394" s="98"/>
      <c r="AA1394" s="102"/>
    </row>
    <row r="1395" spans="1:27" ht="12.75" customHeight="1" x14ac:dyDescent="0.2">
      <c r="A1395" s="6"/>
      <c r="B1395" s="7"/>
      <c r="C1395" s="7"/>
      <c r="D1395" s="7"/>
      <c r="E1395" s="7"/>
      <c r="F1395" s="7"/>
      <c r="G1395" s="7"/>
      <c r="H1395" s="7"/>
      <c r="I1395" s="8"/>
      <c r="J1395" s="8"/>
      <c r="L1395" s="9"/>
      <c r="M1395" s="9"/>
      <c r="N1395" s="9"/>
      <c r="O1395" s="9"/>
      <c r="P1395" s="9"/>
      <c r="Q1395" s="9"/>
      <c r="R1395" s="20"/>
      <c r="S1395" s="10"/>
      <c r="T1395" s="10"/>
      <c r="V1395" s="98"/>
      <c r="W1395" s="98"/>
      <c r="X1395" s="98"/>
      <c r="Y1395" s="98"/>
      <c r="Z1395" s="98"/>
      <c r="AA1395" s="102"/>
    </row>
    <row r="1396" spans="1:27" ht="12.75" customHeight="1" x14ac:dyDescent="0.2">
      <c r="A1396" s="6"/>
      <c r="B1396" s="7"/>
      <c r="C1396" s="7"/>
      <c r="D1396" s="7"/>
      <c r="E1396" s="7"/>
      <c r="F1396" s="7"/>
      <c r="G1396" s="7"/>
      <c r="H1396" s="7"/>
      <c r="I1396" s="8"/>
      <c r="J1396" s="8"/>
      <c r="L1396" s="9"/>
      <c r="M1396" s="9"/>
      <c r="N1396" s="9"/>
      <c r="O1396" s="9"/>
      <c r="P1396" s="9"/>
      <c r="Q1396" s="9"/>
      <c r="R1396" s="20"/>
      <c r="S1396" s="10"/>
      <c r="T1396" s="10"/>
      <c r="V1396" s="98"/>
      <c r="W1396" s="98"/>
      <c r="X1396" s="98"/>
      <c r="Y1396" s="98"/>
      <c r="Z1396" s="98"/>
      <c r="AA1396" s="102"/>
    </row>
    <row r="1397" spans="1:27" ht="12.75" customHeight="1" x14ac:dyDescent="0.2">
      <c r="A1397" s="6"/>
      <c r="B1397" s="7"/>
      <c r="C1397" s="7"/>
      <c r="D1397" s="7"/>
      <c r="E1397" s="7"/>
      <c r="F1397" s="7"/>
      <c r="G1397" s="7"/>
      <c r="H1397" s="7"/>
      <c r="I1397" s="8"/>
      <c r="J1397" s="8"/>
      <c r="L1397" s="9"/>
      <c r="M1397" s="9"/>
      <c r="N1397" s="9"/>
      <c r="O1397" s="9"/>
      <c r="P1397" s="9"/>
      <c r="Q1397" s="9"/>
      <c r="R1397" s="20"/>
      <c r="S1397" s="10"/>
      <c r="T1397" s="10"/>
      <c r="V1397" s="98"/>
      <c r="W1397" s="98"/>
      <c r="X1397" s="98"/>
      <c r="Y1397" s="98"/>
      <c r="Z1397" s="98"/>
      <c r="AA1397" s="102"/>
    </row>
    <row r="1398" spans="1:27" ht="12.75" customHeight="1" x14ac:dyDescent="0.2">
      <c r="A1398" s="6"/>
      <c r="B1398" s="7"/>
      <c r="C1398" s="7"/>
      <c r="D1398" s="7"/>
      <c r="E1398" s="7"/>
      <c r="F1398" s="7"/>
      <c r="G1398" s="7"/>
      <c r="H1398" s="7"/>
      <c r="I1398" s="8"/>
      <c r="J1398" s="8"/>
      <c r="L1398" s="9"/>
      <c r="M1398" s="9"/>
      <c r="N1398" s="9"/>
      <c r="O1398" s="9"/>
      <c r="P1398" s="9"/>
      <c r="Q1398" s="9"/>
      <c r="R1398" s="20"/>
      <c r="S1398" s="10"/>
      <c r="T1398" s="10"/>
      <c r="V1398" s="98"/>
      <c r="W1398" s="98"/>
      <c r="X1398" s="98"/>
      <c r="Y1398" s="98"/>
      <c r="Z1398" s="98"/>
      <c r="AA1398" s="102"/>
    </row>
    <row r="1399" spans="1:27" ht="12.75" customHeight="1" x14ac:dyDescent="0.2">
      <c r="A1399" s="6"/>
      <c r="B1399" s="7"/>
      <c r="C1399" s="7"/>
      <c r="D1399" s="7"/>
      <c r="E1399" s="7"/>
      <c r="F1399" s="7"/>
      <c r="G1399" s="7"/>
      <c r="H1399" s="7"/>
      <c r="I1399" s="8"/>
      <c r="J1399" s="8"/>
      <c r="L1399" s="9"/>
      <c r="M1399" s="9"/>
      <c r="N1399" s="9"/>
      <c r="O1399" s="9"/>
      <c r="P1399" s="9"/>
      <c r="Q1399" s="9"/>
      <c r="R1399" s="20"/>
      <c r="S1399" s="10"/>
      <c r="T1399" s="10"/>
      <c r="V1399" s="98"/>
      <c r="W1399" s="98"/>
      <c r="X1399" s="98"/>
      <c r="Y1399" s="98"/>
      <c r="Z1399" s="98"/>
      <c r="AA1399" s="102"/>
    </row>
    <row r="1400" spans="1:27" ht="12.75" customHeight="1" x14ac:dyDescent="0.2">
      <c r="A1400" s="6"/>
      <c r="B1400" s="7"/>
      <c r="C1400" s="7"/>
      <c r="D1400" s="7"/>
      <c r="E1400" s="7"/>
      <c r="F1400" s="7"/>
      <c r="G1400" s="7"/>
      <c r="H1400" s="7"/>
      <c r="I1400" s="8"/>
      <c r="J1400" s="8"/>
      <c r="L1400" s="9"/>
      <c r="M1400" s="9"/>
      <c r="N1400" s="9"/>
      <c r="O1400" s="9"/>
      <c r="P1400" s="9"/>
      <c r="Q1400" s="9"/>
      <c r="R1400" s="20"/>
      <c r="S1400" s="10"/>
      <c r="T1400" s="10"/>
      <c r="V1400" s="98"/>
      <c r="W1400" s="98"/>
      <c r="X1400" s="98"/>
      <c r="Y1400" s="98"/>
      <c r="Z1400" s="98"/>
      <c r="AA1400" s="102"/>
    </row>
    <row r="1401" spans="1:27" ht="12.75" customHeight="1" x14ac:dyDescent="0.2">
      <c r="A1401" s="6"/>
      <c r="B1401" s="7"/>
      <c r="C1401" s="7"/>
      <c r="D1401" s="7"/>
      <c r="E1401" s="7"/>
      <c r="F1401" s="7"/>
      <c r="G1401" s="7"/>
      <c r="H1401" s="7"/>
      <c r="I1401" s="8"/>
      <c r="J1401" s="8"/>
      <c r="L1401" s="9"/>
      <c r="M1401" s="9"/>
      <c r="N1401" s="9"/>
      <c r="O1401" s="9"/>
      <c r="P1401" s="9"/>
      <c r="Q1401" s="9"/>
      <c r="R1401" s="20"/>
      <c r="S1401" s="10"/>
      <c r="T1401" s="10"/>
      <c r="V1401" s="98"/>
      <c r="W1401" s="98"/>
      <c r="X1401" s="98"/>
      <c r="Y1401" s="98"/>
      <c r="Z1401" s="98"/>
      <c r="AA1401" s="102"/>
    </row>
    <row r="1402" spans="1:27" ht="12.75" customHeight="1" x14ac:dyDescent="0.2">
      <c r="A1402" s="6"/>
      <c r="B1402" s="7"/>
      <c r="C1402" s="7"/>
      <c r="D1402" s="7"/>
      <c r="E1402" s="7"/>
      <c r="F1402" s="7"/>
      <c r="G1402" s="7"/>
      <c r="H1402" s="7"/>
      <c r="I1402" s="8"/>
      <c r="J1402" s="8"/>
      <c r="L1402" s="9"/>
      <c r="M1402" s="9"/>
      <c r="N1402" s="9"/>
      <c r="O1402" s="9"/>
      <c r="P1402" s="9"/>
      <c r="Q1402" s="9"/>
      <c r="R1402" s="20"/>
      <c r="S1402" s="10"/>
      <c r="T1402" s="10"/>
      <c r="V1402" s="98"/>
      <c r="W1402" s="98"/>
      <c r="X1402" s="98"/>
      <c r="Y1402" s="98"/>
      <c r="Z1402" s="98"/>
      <c r="AA1402" s="102"/>
    </row>
    <row r="1403" spans="1:27" ht="12.75" customHeight="1" x14ac:dyDescent="0.2">
      <c r="A1403" s="6"/>
      <c r="B1403" s="7"/>
      <c r="C1403" s="7"/>
      <c r="D1403" s="7"/>
      <c r="E1403" s="7"/>
      <c r="F1403" s="7"/>
      <c r="G1403" s="7"/>
      <c r="H1403" s="7"/>
      <c r="I1403" s="8"/>
      <c r="J1403" s="8"/>
      <c r="L1403" s="9"/>
      <c r="M1403" s="9"/>
      <c r="N1403" s="9"/>
      <c r="O1403" s="9"/>
      <c r="P1403" s="9"/>
      <c r="Q1403" s="9"/>
      <c r="R1403" s="20"/>
      <c r="S1403" s="10"/>
      <c r="T1403" s="10"/>
      <c r="V1403" s="98"/>
      <c r="W1403" s="98"/>
      <c r="X1403" s="98"/>
      <c r="Y1403" s="98"/>
      <c r="Z1403" s="98"/>
      <c r="AA1403" s="102"/>
    </row>
    <row r="1404" spans="1:27" ht="12.75" customHeight="1" x14ac:dyDescent="0.2">
      <c r="A1404" s="6"/>
      <c r="B1404" s="7"/>
      <c r="C1404" s="7"/>
      <c r="D1404" s="7"/>
      <c r="E1404" s="7"/>
      <c r="F1404" s="7"/>
      <c r="G1404" s="7"/>
      <c r="H1404" s="7"/>
      <c r="I1404" s="8"/>
      <c r="J1404" s="8"/>
      <c r="L1404" s="9"/>
      <c r="M1404" s="9"/>
      <c r="N1404" s="9"/>
      <c r="O1404" s="9"/>
      <c r="P1404" s="9"/>
      <c r="Q1404" s="9"/>
      <c r="R1404" s="20"/>
      <c r="S1404" s="10"/>
      <c r="T1404" s="10"/>
      <c r="V1404" s="98"/>
      <c r="W1404" s="98"/>
      <c r="X1404" s="98"/>
      <c r="Y1404" s="98"/>
      <c r="Z1404" s="98"/>
      <c r="AA1404" s="102"/>
    </row>
    <row r="1405" spans="1:27" ht="12.75" customHeight="1" x14ac:dyDescent="0.2">
      <c r="A1405" s="6"/>
      <c r="B1405" s="7"/>
      <c r="C1405" s="7"/>
      <c r="D1405" s="7"/>
      <c r="E1405" s="7"/>
      <c r="F1405" s="7"/>
      <c r="G1405" s="7"/>
      <c r="H1405" s="7"/>
      <c r="I1405" s="8"/>
      <c r="J1405" s="8"/>
      <c r="L1405" s="9"/>
      <c r="M1405" s="9"/>
      <c r="N1405" s="9"/>
      <c r="O1405" s="9"/>
      <c r="P1405" s="9"/>
      <c r="Q1405" s="9"/>
      <c r="R1405" s="20"/>
      <c r="S1405" s="10"/>
      <c r="T1405" s="10"/>
      <c r="V1405" s="98"/>
      <c r="W1405" s="98"/>
      <c r="X1405" s="98"/>
      <c r="Y1405" s="98"/>
      <c r="Z1405" s="98"/>
      <c r="AA1405" s="102"/>
    </row>
    <row r="1406" spans="1:27" ht="12.75" customHeight="1" x14ac:dyDescent="0.2">
      <c r="A1406" s="6"/>
      <c r="B1406" s="7"/>
      <c r="C1406" s="7"/>
      <c r="D1406" s="7"/>
      <c r="E1406" s="7"/>
      <c r="F1406" s="7"/>
      <c r="G1406" s="7"/>
      <c r="H1406" s="7"/>
      <c r="I1406" s="8"/>
      <c r="J1406" s="8"/>
      <c r="L1406" s="9"/>
      <c r="M1406" s="9"/>
      <c r="N1406" s="9"/>
      <c r="O1406" s="9"/>
      <c r="P1406" s="9"/>
      <c r="Q1406" s="9"/>
      <c r="R1406" s="20"/>
      <c r="S1406" s="10"/>
      <c r="T1406" s="10"/>
      <c r="V1406" s="98"/>
      <c r="W1406" s="98"/>
      <c r="X1406" s="98"/>
      <c r="Y1406" s="98"/>
      <c r="Z1406" s="98"/>
      <c r="AA1406" s="102"/>
    </row>
    <row r="1407" spans="1:27" ht="12.75" customHeight="1" x14ac:dyDescent="0.2">
      <c r="A1407" s="6"/>
      <c r="B1407" s="7"/>
      <c r="C1407" s="7"/>
      <c r="D1407" s="7"/>
      <c r="E1407" s="7"/>
      <c r="F1407" s="7"/>
      <c r="G1407" s="7"/>
      <c r="H1407" s="7"/>
      <c r="I1407" s="8"/>
      <c r="J1407" s="8"/>
      <c r="L1407" s="9"/>
      <c r="M1407" s="9"/>
      <c r="N1407" s="9"/>
      <c r="O1407" s="9"/>
      <c r="P1407" s="9"/>
      <c r="Q1407" s="9"/>
      <c r="R1407" s="20"/>
      <c r="S1407" s="10"/>
      <c r="T1407" s="10"/>
      <c r="V1407" s="98"/>
      <c r="W1407" s="98"/>
      <c r="X1407" s="98"/>
      <c r="Y1407" s="98"/>
      <c r="Z1407" s="98"/>
      <c r="AA1407" s="102"/>
    </row>
    <row r="1408" spans="1:27" ht="12.75" customHeight="1" x14ac:dyDescent="0.2">
      <c r="A1408" s="6"/>
      <c r="B1408" s="7"/>
      <c r="C1408" s="7"/>
      <c r="D1408" s="7"/>
      <c r="E1408" s="7"/>
      <c r="F1408" s="7"/>
      <c r="G1408" s="7"/>
      <c r="H1408" s="7"/>
      <c r="I1408" s="8"/>
      <c r="J1408" s="8"/>
      <c r="L1408" s="9"/>
      <c r="M1408" s="9"/>
      <c r="N1408" s="9"/>
      <c r="O1408" s="9"/>
      <c r="P1408" s="9"/>
      <c r="Q1408" s="9"/>
      <c r="R1408" s="20"/>
      <c r="S1408" s="10"/>
      <c r="T1408" s="10"/>
      <c r="V1408" s="98"/>
      <c r="W1408" s="98"/>
      <c r="X1408" s="98"/>
      <c r="Y1408" s="98"/>
      <c r="Z1408" s="98"/>
      <c r="AA1408" s="102"/>
    </row>
    <row r="1409" spans="1:27" ht="12.75" customHeight="1" x14ac:dyDescent="0.2">
      <c r="A1409" s="6"/>
      <c r="B1409" s="7"/>
      <c r="C1409" s="7"/>
      <c r="D1409" s="7"/>
      <c r="E1409" s="7"/>
      <c r="F1409" s="7"/>
      <c r="G1409" s="7"/>
      <c r="H1409" s="7"/>
      <c r="I1409" s="8"/>
      <c r="J1409" s="8"/>
      <c r="L1409" s="9"/>
      <c r="M1409" s="9"/>
      <c r="N1409" s="9"/>
      <c r="O1409" s="9"/>
      <c r="P1409" s="9"/>
      <c r="Q1409" s="9"/>
      <c r="R1409" s="20"/>
      <c r="S1409" s="10"/>
      <c r="T1409" s="10"/>
      <c r="V1409" s="98"/>
      <c r="W1409" s="98"/>
      <c r="X1409" s="98"/>
      <c r="Y1409" s="98"/>
      <c r="Z1409" s="98"/>
      <c r="AA1409" s="102"/>
    </row>
    <row r="1410" spans="1:27" ht="12.75" customHeight="1" x14ac:dyDescent="0.2">
      <c r="A1410" s="6"/>
      <c r="B1410" s="7"/>
      <c r="C1410" s="7"/>
      <c r="D1410" s="7"/>
      <c r="E1410" s="7"/>
      <c r="F1410" s="7"/>
      <c r="G1410" s="7"/>
      <c r="H1410" s="7"/>
      <c r="I1410" s="8"/>
      <c r="J1410" s="8"/>
      <c r="L1410" s="9"/>
      <c r="M1410" s="9"/>
      <c r="N1410" s="9"/>
      <c r="O1410" s="9"/>
      <c r="P1410" s="9"/>
      <c r="Q1410" s="9"/>
      <c r="R1410" s="20"/>
      <c r="S1410" s="10"/>
      <c r="T1410" s="10"/>
      <c r="V1410" s="98"/>
      <c r="W1410" s="98"/>
      <c r="X1410" s="98"/>
      <c r="Y1410" s="98"/>
      <c r="Z1410" s="98"/>
      <c r="AA1410" s="102"/>
    </row>
    <row r="1411" spans="1:27" ht="12.75" customHeight="1" x14ac:dyDescent="0.2">
      <c r="A1411" s="6"/>
      <c r="B1411" s="7"/>
      <c r="C1411" s="7"/>
      <c r="D1411" s="7"/>
      <c r="E1411" s="7"/>
      <c r="F1411" s="7"/>
      <c r="G1411" s="7"/>
      <c r="H1411" s="7"/>
      <c r="I1411" s="8"/>
      <c r="J1411" s="8"/>
      <c r="L1411" s="9"/>
      <c r="M1411" s="9"/>
      <c r="N1411" s="9"/>
      <c r="O1411" s="9"/>
      <c r="P1411" s="9"/>
      <c r="Q1411" s="9"/>
      <c r="R1411" s="20"/>
      <c r="S1411" s="10"/>
      <c r="T1411" s="10"/>
      <c r="V1411" s="98"/>
      <c r="W1411" s="98"/>
      <c r="X1411" s="98"/>
      <c r="Y1411" s="98"/>
      <c r="Z1411" s="98"/>
      <c r="AA1411" s="102"/>
    </row>
    <row r="1412" spans="1:27" ht="12.75" customHeight="1" x14ac:dyDescent="0.2">
      <c r="A1412" s="6"/>
      <c r="B1412" s="7"/>
      <c r="C1412" s="7"/>
      <c r="D1412" s="7"/>
      <c r="E1412" s="7"/>
      <c r="F1412" s="7"/>
      <c r="G1412" s="7"/>
      <c r="H1412" s="7"/>
      <c r="I1412" s="8"/>
      <c r="J1412" s="8"/>
      <c r="L1412" s="9"/>
      <c r="M1412" s="9"/>
      <c r="N1412" s="9"/>
      <c r="O1412" s="9"/>
      <c r="P1412" s="9"/>
      <c r="Q1412" s="9"/>
      <c r="R1412" s="20"/>
      <c r="S1412" s="10"/>
      <c r="T1412" s="10"/>
      <c r="V1412" s="98"/>
      <c r="W1412" s="98"/>
      <c r="X1412" s="98"/>
      <c r="Y1412" s="98"/>
      <c r="Z1412" s="98"/>
      <c r="AA1412" s="102"/>
    </row>
    <row r="1413" spans="1:27" ht="12.75" customHeight="1" x14ac:dyDescent="0.2">
      <c r="A1413" s="6"/>
      <c r="B1413" s="7"/>
      <c r="C1413" s="7"/>
      <c r="D1413" s="7"/>
      <c r="E1413" s="7"/>
      <c r="F1413" s="7"/>
      <c r="G1413" s="7"/>
      <c r="H1413" s="7"/>
      <c r="I1413" s="8"/>
      <c r="J1413" s="8"/>
      <c r="L1413" s="9"/>
      <c r="M1413" s="9"/>
      <c r="N1413" s="9"/>
      <c r="O1413" s="9"/>
      <c r="P1413" s="9"/>
      <c r="Q1413" s="9"/>
      <c r="R1413" s="20"/>
      <c r="S1413" s="10"/>
      <c r="T1413" s="10"/>
      <c r="V1413" s="98"/>
      <c r="W1413" s="98"/>
      <c r="X1413" s="98"/>
      <c r="Y1413" s="98"/>
      <c r="Z1413" s="98"/>
      <c r="AA1413" s="102"/>
    </row>
    <row r="1414" spans="1:27" ht="12.75" customHeight="1" x14ac:dyDescent="0.2">
      <c r="A1414" s="6"/>
      <c r="B1414" s="7"/>
      <c r="C1414" s="7"/>
      <c r="D1414" s="7"/>
      <c r="E1414" s="7"/>
      <c r="F1414" s="7"/>
      <c r="G1414" s="7"/>
      <c r="H1414" s="7"/>
      <c r="I1414" s="8"/>
      <c r="J1414" s="8"/>
      <c r="L1414" s="9"/>
      <c r="M1414" s="9"/>
      <c r="N1414" s="9"/>
      <c r="O1414" s="9"/>
      <c r="P1414" s="9"/>
      <c r="Q1414" s="9"/>
      <c r="R1414" s="20"/>
      <c r="S1414" s="10"/>
      <c r="T1414" s="10"/>
      <c r="V1414" s="98"/>
      <c r="W1414" s="98"/>
      <c r="X1414" s="98"/>
      <c r="Y1414" s="98"/>
      <c r="Z1414" s="98"/>
      <c r="AA1414" s="102"/>
    </row>
    <row r="1415" spans="1:27" ht="12.75" customHeight="1" x14ac:dyDescent="0.2">
      <c r="A1415" s="6"/>
      <c r="B1415" s="7"/>
      <c r="C1415" s="7"/>
      <c r="D1415" s="7"/>
      <c r="E1415" s="7"/>
      <c r="F1415" s="7"/>
      <c r="G1415" s="7"/>
      <c r="H1415" s="7"/>
      <c r="I1415" s="8"/>
      <c r="J1415" s="8"/>
      <c r="L1415" s="9"/>
      <c r="M1415" s="9"/>
      <c r="N1415" s="9"/>
      <c r="O1415" s="9"/>
      <c r="P1415" s="9"/>
      <c r="Q1415" s="9"/>
      <c r="R1415" s="20"/>
      <c r="S1415" s="10"/>
      <c r="T1415" s="10"/>
      <c r="V1415" s="98"/>
      <c r="W1415" s="98"/>
      <c r="X1415" s="98"/>
      <c r="Y1415" s="98"/>
      <c r="Z1415" s="98"/>
      <c r="AA1415" s="102"/>
    </row>
    <row r="1416" spans="1:27" ht="12.75" customHeight="1" x14ac:dyDescent="0.2">
      <c r="A1416" s="6"/>
      <c r="B1416" s="7"/>
      <c r="C1416" s="7"/>
      <c r="D1416" s="7"/>
      <c r="E1416" s="7"/>
      <c r="F1416" s="7"/>
      <c r="G1416" s="7"/>
      <c r="H1416" s="7"/>
      <c r="I1416" s="8"/>
      <c r="J1416" s="8"/>
      <c r="L1416" s="9"/>
      <c r="M1416" s="9"/>
      <c r="N1416" s="9"/>
      <c r="O1416" s="9"/>
      <c r="P1416" s="9"/>
      <c r="Q1416" s="9"/>
      <c r="R1416" s="20"/>
      <c r="S1416" s="10"/>
      <c r="T1416" s="10"/>
      <c r="V1416" s="98"/>
      <c r="W1416" s="98"/>
      <c r="X1416" s="98"/>
      <c r="Y1416" s="98"/>
      <c r="Z1416" s="98"/>
      <c r="AA1416" s="102"/>
    </row>
    <row r="1417" spans="1:27" ht="12.75" customHeight="1" x14ac:dyDescent="0.2">
      <c r="A1417" s="6"/>
      <c r="B1417" s="7"/>
      <c r="C1417" s="7"/>
      <c r="D1417" s="7"/>
      <c r="E1417" s="7"/>
      <c r="F1417" s="7"/>
      <c r="G1417" s="7"/>
      <c r="H1417" s="7"/>
      <c r="I1417" s="8"/>
      <c r="J1417" s="8"/>
      <c r="L1417" s="9"/>
      <c r="M1417" s="9"/>
      <c r="N1417" s="9"/>
      <c r="O1417" s="9"/>
      <c r="P1417" s="9"/>
      <c r="Q1417" s="9"/>
      <c r="R1417" s="20"/>
      <c r="S1417" s="10"/>
      <c r="T1417" s="10"/>
      <c r="V1417" s="98"/>
      <c r="W1417" s="98"/>
      <c r="X1417" s="98"/>
      <c r="Y1417" s="98"/>
      <c r="Z1417" s="98"/>
      <c r="AA1417" s="102"/>
    </row>
    <row r="1418" spans="1:27" ht="12.75" customHeight="1" x14ac:dyDescent="0.2">
      <c r="A1418" s="6"/>
      <c r="B1418" s="7"/>
      <c r="C1418" s="7"/>
      <c r="D1418" s="7"/>
      <c r="E1418" s="7"/>
      <c r="F1418" s="7"/>
      <c r="G1418" s="7"/>
      <c r="H1418" s="7"/>
      <c r="I1418" s="8"/>
      <c r="J1418" s="8"/>
      <c r="L1418" s="9"/>
      <c r="M1418" s="9"/>
      <c r="N1418" s="9"/>
      <c r="O1418" s="9"/>
      <c r="P1418" s="9"/>
      <c r="Q1418" s="9"/>
      <c r="R1418" s="20"/>
      <c r="S1418" s="10"/>
      <c r="T1418" s="10"/>
      <c r="V1418" s="98"/>
      <c r="W1418" s="98"/>
      <c r="X1418" s="98"/>
      <c r="Y1418" s="98"/>
      <c r="Z1418" s="98"/>
      <c r="AA1418" s="102"/>
    </row>
    <row r="1419" spans="1:27" ht="12.75" customHeight="1" x14ac:dyDescent="0.2">
      <c r="A1419" s="6"/>
      <c r="B1419" s="7"/>
      <c r="C1419" s="7"/>
      <c r="D1419" s="7"/>
      <c r="E1419" s="7"/>
      <c r="F1419" s="7"/>
      <c r="G1419" s="7"/>
      <c r="H1419" s="7"/>
      <c r="I1419" s="8"/>
      <c r="J1419" s="8"/>
      <c r="L1419" s="9"/>
      <c r="M1419" s="9"/>
      <c r="N1419" s="9"/>
      <c r="O1419" s="9"/>
      <c r="P1419" s="9"/>
      <c r="Q1419" s="9"/>
      <c r="R1419" s="20"/>
      <c r="S1419" s="10"/>
      <c r="T1419" s="10"/>
      <c r="V1419" s="98"/>
      <c r="W1419" s="98"/>
      <c r="X1419" s="98"/>
      <c r="Y1419" s="98"/>
      <c r="Z1419" s="98"/>
      <c r="AA1419" s="102"/>
    </row>
    <row r="1420" spans="1:27" ht="12.75" customHeight="1" x14ac:dyDescent="0.2">
      <c r="A1420" s="6"/>
      <c r="B1420" s="7"/>
      <c r="C1420" s="7"/>
      <c r="D1420" s="7"/>
      <c r="E1420" s="7"/>
      <c r="F1420" s="7"/>
      <c r="G1420" s="7"/>
      <c r="H1420" s="7"/>
      <c r="I1420" s="8"/>
      <c r="J1420" s="8"/>
      <c r="L1420" s="9"/>
      <c r="M1420" s="9"/>
      <c r="N1420" s="9"/>
      <c r="O1420" s="9"/>
      <c r="P1420" s="9"/>
      <c r="Q1420" s="9"/>
      <c r="R1420" s="20"/>
      <c r="S1420" s="10"/>
      <c r="T1420" s="10"/>
      <c r="V1420" s="98"/>
      <c r="W1420" s="98"/>
      <c r="X1420" s="98"/>
      <c r="Y1420" s="98"/>
      <c r="Z1420" s="98"/>
      <c r="AA1420" s="102"/>
    </row>
    <row r="1421" spans="1:27" ht="12.75" customHeight="1" x14ac:dyDescent="0.2">
      <c r="A1421" s="6"/>
      <c r="B1421" s="7"/>
      <c r="C1421" s="7"/>
      <c r="D1421" s="7"/>
      <c r="E1421" s="7"/>
      <c r="F1421" s="7"/>
      <c r="G1421" s="7"/>
      <c r="H1421" s="7"/>
      <c r="I1421" s="8"/>
      <c r="J1421" s="8"/>
      <c r="L1421" s="9"/>
      <c r="M1421" s="9"/>
      <c r="N1421" s="9"/>
      <c r="O1421" s="9"/>
      <c r="P1421" s="9"/>
      <c r="Q1421" s="9"/>
      <c r="R1421" s="20"/>
      <c r="S1421" s="10"/>
      <c r="T1421" s="10"/>
      <c r="V1421" s="98"/>
      <c r="W1421" s="98"/>
      <c r="X1421" s="98"/>
      <c r="Y1421" s="98"/>
      <c r="Z1421" s="98"/>
      <c r="AA1421" s="102"/>
    </row>
    <row r="1422" spans="1:27" ht="12.75" customHeight="1" x14ac:dyDescent="0.2">
      <c r="A1422" s="6"/>
      <c r="B1422" s="7"/>
      <c r="C1422" s="7"/>
      <c r="D1422" s="7"/>
      <c r="E1422" s="7"/>
      <c r="F1422" s="7"/>
      <c r="G1422" s="7"/>
      <c r="H1422" s="7"/>
      <c r="I1422" s="8"/>
      <c r="J1422" s="8"/>
      <c r="L1422" s="9"/>
      <c r="M1422" s="9"/>
      <c r="N1422" s="9"/>
      <c r="O1422" s="9"/>
      <c r="P1422" s="9"/>
      <c r="Q1422" s="9"/>
      <c r="R1422" s="20"/>
      <c r="S1422" s="10"/>
      <c r="T1422" s="10"/>
      <c r="V1422" s="98"/>
      <c r="W1422" s="98"/>
      <c r="X1422" s="98"/>
      <c r="Y1422" s="98"/>
      <c r="Z1422" s="98"/>
      <c r="AA1422" s="102"/>
    </row>
    <row r="1423" spans="1:27" ht="12.75" customHeight="1" x14ac:dyDescent="0.2">
      <c r="A1423" s="6"/>
      <c r="B1423" s="7"/>
      <c r="C1423" s="7"/>
      <c r="D1423" s="7"/>
      <c r="E1423" s="7"/>
      <c r="F1423" s="7"/>
      <c r="G1423" s="7"/>
      <c r="H1423" s="7"/>
      <c r="I1423" s="8"/>
      <c r="J1423" s="8"/>
      <c r="L1423" s="9"/>
      <c r="M1423" s="9"/>
      <c r="N1423" s="9"/>
      <c r="O1423" s="9"/>
      <c r="P1423" s="9"/>
      <c r="Q1423" s="9"/>
      <c r="R1423" s="20"/>
      <c r="S1423" s="10"/>
      <c r="T1423" s="10"/>
      <c r="V1423" s="98"/>
      <c r="W1423" s="98"/>
      <c r="X1423" s="98"/>
      <c r="Y1423" s="98"/>
      <c r="Z1423" s="98"/>
      <c r="AA1423" s="102"/>
    </row>
    <row r="1424" spans="1:27" ht="12.75" customHeight="1" x14ac:dyDescent="0.2">
      <c r="A1424" s="6"/>
      <c r="B1424" s="7"/>
      <c r="C1424" s="7"/>
      <c r="D1424" s="7"/>
      <c r="E1424" s="7"/>
      <c r="F1424" s="7"/>
      <c r="G1424" s="7"/>
      <c r="H1424" s="7"/>
      <c r="I1424" s="8"/>
      <c r="J1424" s="8"/>
      <c r="L1424" s="9"/>
      <c r="M1424" s="9"/>
      <c r="N1424" s="9"/>
      <c r="O1424" s="9"/>
      <c r="P1424" s="9"/>
      <c r="Q1424" s="9"/>
      <c r="R1424" s="20"/>
      <c r="S1424" s="10"/>
      <c r="T1424" s="10"/>
      <c r="V1424" s="98"/>
      <c r="W1424" s="98"/>
      <c r="X1424" s="98"/>
      <c r="Y1424" s="98"/>
      <c r="Z1424" s="98"/>
      <c r="AA1424" s="102"/>
    </row>
    <row r="1425" spans="1:27" ht="12.75" customHeight="1" x14ac:dyDescent="0.2">
      <c r="A1425" s="6"/>
      <c r="B1425" s="7"/>
      <c r="C1425" s="7"/>
      <c r="D1425" s="7"/>
      <c r="E1425" s="7"/>
      <c r="F1425" s="7"/>
      <c r="G1425" s="7"/>
      <c r="H1425" s="7"/>
      <c r="I1425" s="8"/>
      <c r="J1425" s="8"/>
      <c r="L1425" s="9"/>
      <c r="M1425" s="9"/>
      <c r="N1425" s="9"/>
      <c r="O1425" s="9"/>
      <c r="P1425" s="9"/>
      <c r="Q1425" s="9"/>
      <c r="R1425" s="20"/>
      <c r="S1425" s="10"/>
      <c r="T1425" s="10"/>
      <c r="V1425" s="98"/>
      <c r="W1425" s="98"/>
      <c r="X1425" s="98"/>
      <c r="Y1425" s="98"/>
      <c r="Z1425" s="98"/>
      <c r="AA1425" s="102"/>
    </row>
    <row r="1426" spans="1:27" ht="12.75" customHeight="1" x14ac:dyDescent="0.2">
      <c r="A1426" s="6"/>
      <c r="B1426" s="7"/>
      <c r="C1426" s="7"/>
      <c r="D1426" s="7"/>
      <c r="E1426" s="7"/>
      <c r="F1426" s="7"/>
      <c r="G1426" s="7"/>
      <c r="H1426" s="7"/>
      <c r="I1426" s="8"/>
      <c r="J1426" s="8"/>
      <c r="L1426" s="9"/>
      <c r="M1426" s="9"/>
      <c r="N1426" s="9"/>
      <c r="O1426" s="9"/>
      <c r="P1426" s="9"/>
      <c r="Q1426" s="9"/>
      <c r="R1426" s="20"/>
      <c r="S1426" s="10"/>
      <c r="T1426" s="10"/>
      <c r="V1426" s="98"/>
      <c r="W1426" s="98"/>
      <c r="X1426" s="98"/>
      <c r="Y1426" s="98"/>
      <c r="Z1426" s="98"/>
      <c r="AA1426" s="102"/>
    </row>
    <row r="1427" spans="1:27" ht="12.75" customHeight="1" x14ac:dyDescent="0.2">
      <c r="A1427" s="6"/>
      <c r="B1427" s="7"/>
      <c r="C1427" s="7"/>
      <c r="D1427" s="7"/>
      <c r="E1427" s="7"/>
      <c r="F1427" s="7"/>
      <c r="G1427" s="7"/>
      <c r="H1427" s="7"/>
      <c r="I1427" s="8"/>
      <c r="J1427" s="8"/>
      <c r="L1427" s="9"/>
      <c r="M1427" s="9"/>
      <c r="N1427" s="9"/>
      <c r="O1427" s="9"/>
      <c r="P1427" s="9"/>
      <c r="Q1427" s="9"/>
      <c r="R1427" s="20"/>
      <c r="S1427" s="10"/>
      <c r="T1427" s="10"/>
      <c r="V1427" s="98"/>
      <c r="W1427" s="98"/>
      <c r="X1427" s="98"/>
      <c r="Y1427" s="98"/>
      <c r="Z1427" s="98"/>
      <c r="AA1427" s="102"/>
    </row>
    <row r="1428" spans="1:27" ht="12.75" customHeight="1" x14ac:dyDescent="0.2">
      <c r="A1428" s="6"/>
      <c r="B1428" s="7"/>
      <c r="C1428" s="7"/>
      <c r="D1428" s="7"/>
      <c r="E1428" s="7"/>
      <c r="F1428" s="7"/>
      <c r="G1428" s="7"/>
      <c r="H1428" s="7"/>
      <c r="I1428" s="8"/>
      <c r="J1428" s="8"/>
      <c r="L1428" s="9"/>
      <c r="M1428" s="9"/>
      <c r="N1428" s="9"/>
      <c r="O1428" s="9"/>
      <c r="P1428" s="9"/>
      <c r="Q1428" s="9"/>
      <c r="R1428" s="20"/>
      <c r="S1428" s="10"/>
      <c r="T1428" s="10"/>
      <c r="V1428" s="98"/>
      <c r="W1428" s="98"/>
      <c r="X1428" s="98"/>
      <c r="Y1428" s="98"/>
      <c r="Z1428" s="98"/>
      <c r="AA1428" s="102"/>
    </row>
    <row r="1429" spans="1:27" ht="12.75" customHeight="1" x14ac:dyDescent="0.2">
      <c r="A1429" s="6"/>
      <c r="B1429" s="7"/>
      <c r="C1429" s="7"/>
      <c r="D1429" s="7"/>
      <c r="E1429" s="7"/>
      <c r="F1429" s="7"/>
      <c r="G1429" s="7"/>
      <c r="H1429" s="7"/>
      <c r="I1429" s="8"/>
      <c r="J1429" s="8"/>
      <c r="L1429" s="9"/>
      <c r="M1429" s="9"/>
      <c r="N1429" s="9"/>
      <c r="O1429" s="9"/>
      <c r="P1429" s="9"/>
      <c r="Q1429" s="9"/>
      <c r="R1429" s="20"/>
      <c r="S1429" s="10"/>
      <c r="T1429" s="10"/>
      <c r="V1429" s="98"/>
      <c r="W1429" s="98"/>
      <c r="X1429" s="98"/>
      <c r="Y1429" s="98"/>
      <c r="Z1429" s="98"/>
      <c r="AA1429" s="102"/>
    </row>
    <row r="1430" spans="1:27" ht="12.75" customHeight="1" x14ac:dyDescent="0.2">
      <c r="A1430" s="6"/>
      <c r="B1430" s="7"/>
      <c r="C1430" s="7"/>
      <c r="D1430" s="7"/>
      <c r="E1430" s="7"/>
      <c r="F1430" s="7"/>
      <c r="G1430" s="7"/>
      <c r="H1430" s="7"/>
      <c r="I1430" s="8"/>
      <c r="J1430" s="8"/>
      <c r="L1430" s="9"/>
      <c r="M1430" s="9"/>
      <c r="N1430" s="9"/>
      <c r="O1430" s="9"/>
      <c r="P1430" s="9"/>
      <c r="Q1430" s="9"/>
      <c r="R1430" s="20"/>
      <c r="S1430" s="10"/>
      <c r="T1430" s="10"/>
      <c r="V1430" s="98"/>
      <c r="W1430" s="98"/>
      <c r="X1430" s="98"/>
      <c r="Y1430" s="98"/>
      <c r="Z1430" s="98"/>
      <c r="AA1430" s="102"/>
    </row>
    <row r="1431" spans="1:27" ht="12.75" customHeight="1" x14ac:dyDescent="0.2">
      <c r="A1431" s="6"/>
      <c r="B1431" s="7"/>
      <c r="C1431" s="7"/>
      <c r="D1431" s="7"/>
      <c r="E1431" s="7"/>
      <c r="F1431" s="7"/>
      <c r="G1431" s="7"/>
      <c r="H1431" s="7"/>
      <c r="I1431" s="8"/>
      <c r="J1431" s="8"/>
      <c r="L1431" s="9"/>
      <c r="M1431" s="9"/>
      <c r="N1431" s="9"/>
      <c r="O1431" s="9"/>
      <c r="P1431" s="9"/>
      <c r="Q1431" s="9"/>
      <c r="R1431" s="20"/>
      <c r="S1431" s="10"/>
      <c r="T1431" s="10"/>
      <c r="V1431" s="98"/>
      <c r="W1431" s="98"/>
      <c r="X1431" s="98"/>
      <c r="Y1431" s="98"/>
      <c r="Z1431" s="98"/>
      <c r="AA1431" s="102"/>
    </row>
    <row r="1432" spans="1:27" ht="12.75" customHeight="1" x14ac:dyDescent="0.2">
      <c r="A1432" s="6"/>
      <c r="B1432" s="7"/>
      <c r="C1432" s="7"/>
      <c r="D1432" s="7"/>
      <c r="E1432" s="7"/>
      <c r="F1432" s="7"/>
      <c r="G1432" s="7"/>
      <c r="H1432" s="7"/>
      <c r="I1432" s="8"/>
      <c r="J1432" s="8"/>
      <c r="L1432" s="9"/>
      <c r="M1432" s="9"/>
      <c r="N1432" s="9"/>
      <c r="O1432" s="9"/>
      <c r="P1432" s="9"/>
      <c r="Q1432" s="9"/>
      <c r="R1432" s="20"/>
      <c r="S1432" s="10"/>
      <c r="T1432" s="10"/>
      <c r="V1432" s="98"/>
      <c r="W1432" s="98"/>
      <c r="X1432" s="98"/>
      <c r="Y1432" s="98"/>
      <c r="Z1432" s="98"/>
      <c r="AA1432" s="102"/>
    </row>
    <row r="1433" spans="1:27" ht="12.75" customHeight="1" x14ac:dyDescent="0.2">
      <c r="A1433" s="6"/>
      <c r="B1433" s="7"/>
      <c r="C1433" s="7"/>
      <c r="D1433" s="7"/>
      <c r="E1433" s="7"/>
      <c r="F1433" s="7"/>
      <c r="G1433" s="7"/>
      <c r="H1433" s="7"/>
      <c r="I1433" s="8"/>
      <c r="J1433" s="8"/>
      <c r="L1433" s="9"/>
      <c r="M1433" s="9"/>
      <c r="N1433" s="9"/>
      <c r="O1433" s="9"/>
      <c r="P1433" s="9"/>
      <c r="Q1433" s="9"/>
      <c r="R1433" s="20"/>
      <c r="S1433" s="10"/>
      <c r="T1433" s="10"/>
      <c r="V1433" s="98"/>
      <c r="W1433" s="98"/>
      <c r="X1433" s="98"/>
      <c r="Y1433" s="98"/>
      <c r="Z1433" s="98"/>
      <c r="AA1433" s="102"/>
    </row>
    <row r="1434" spans="1:27" ht="12.75" customHeight="1" x14ac:dyDescent="0.2">
      <c r="A1434" s="6"/>
      <c r="B1434" s="7"/>
      <c r="C1434" s="7"/>
      <c r="D1434" s="7"/>
      <c r="E1434" s="7"/>
      <c r="F1434" s="7"/>
      <c r="G1434" s="7"/>
      <c r="H1434" s="7"/>
      <c r="I1434" s="8"/>
      <c r="J1434" s="8"/>
      <c r="L1434" s="9"/>
      <c r="M1434" s="9"/>
      <c r="N1434" s="9"/>
      <c r="O1434" s="9"/>
      <c r="P1434" s="9"/>
      <c r="Q1434" s="9"/>
      <c r="R1434" s="20"/>
      <c r="S1434" s="10"/>
      <c r="T1434" s="10"/>
      <c r="V1434" s="98"/>
      <c r="W1434" s="98"/>
      <c r="X1434" s="98"/>
      <c r="Y1434" s="98"/>
      <c r="Z1434" s="98"/>
      <c r="AA1434" s="102"/>
    </row>
    <row r="1435" spans="1:27" ht="12.75" customHeight="1" x14ac:dyDescent="0.2">
      <c r="A1435" s="6"/>
      <c r="B1435" s="7"/>
      <c r="C1435" s="7"/>
      <c r="D1435" s="7"/>
      <c r="E1435" s="7"/>
      <c r="F1435" s="7"/>
      <c r="G1435" s="7"/>
      <c r="H1435" s="7"/>
      <c r="I1435" s="8"/>
      <c r="J1435" s="8"/>
      <c r="L1435" s="9"/>
      <c r="M1435" s="9"/>
      <c r="N1435" s="9"/>
      <c r="O1435" s="9"/>
      <c r="P1435" s="9"/>
      <c r="Q1435" s="9"/>
      <c r="R1435" s="20"/>
      <c r="S1435" s="10"/>
      <c r="T1435" s="10"/>
      <c r="V1435" s="98"/>
      <c r="W1435" s="98"/>
      <c r="X1435" s="98"/>
      <c r="Y1435" s="98"/>
      <c r="Z1435" s="98"/>
      <c r="AA1435" s="102"/>
    </row>
    <row r="1436" spans="1:27" ht="12.75" customHeight="1" x14ac:dyDescent="0.2">
      <c r="A1436" s="6"/>
      <c r="B1436" s="7"/>
      <c r="C1436" s="7"/>
      <c r="D1436" s="7"/>
      <c r="E1436" s="7"/>
      <c r="F1436" s="7"/>
      <c r="G1436" s="7"/>
      <c r="H1436" s="7"/>
      <c r="I1436" s="8"/>
      <c r="J1436" s="8"/>
      <c r="L1436" s="9"/>
      <c r="M1436" s="9"/>
      <c r="N1436" s="9"/>
      <c r="O1436" s="9"/>
      <c r="P1436" s="9"/>
      <c r="Q1436" s="9"/>
      <c r="R1436" s="20"/>
      <c r="S1436" s="10"/>
      <c r="T1436" s="10"/>
      <c r="V1436" s="98"/>
      <c r="W1436" s="98"/>
      <c r="X1436" s="98"/>
      <c r="Y1436" s="98"/>
      <c r="Z1436" s="98"/>
      <c r="AA1436" s="102"/>
    </row>
    <row r="1437" spans="1:27" ht="12.75" customHeight="1" x14ac:dyDescent="0.2">
      <c r="A1437" s="6"/>
      <c r="B1437" s="7"/>
      <c r="C1437" s="7"/>
      <c r="D1437" s="7"/>
      <c r="E1437" s="7"/>
      <c r="F1437" s="7"/>
      <c r="G1437" s="7"/>
      <c r="H1437" s="7"/>
      <c r="I1437" s="8"/>
      <c r="J1437" s="8"/>
      <c r="L1437" s="9"/>
      <c r="M1437" s="9"/>
      <c r="N1437" s="9"/>
      <c r="O1437" s="9"/>
      <c r="P1437" s="9"/>
      <c r="Q1437" s="9"/>
      <c r="R1437" s="20"/>
      <c r="S1437" s="10"/>
      <c r="T1437" s="10"/>
      <c r="V1437" s="98"/>
      <c r="W1437" s="98"/>
      <c r="X1437" s="98"/>
      <c r="Y1437" s="98"/>
      <c r="Z1437" s="98"/>
      <c r="AA1437" s="102"/>
    </row>
    <row r="1438" spans="1:27" ht="12.75" customHeight="1" x14ac:dyDescent="0.2">
      <c r="A1438" s="6"/>
      <c r="B1438" s="7"/>
      <c r="C1438" s="7"/>
      <c r="D1438" s="7"/>
      <c r="E1438" s="7"/>
      <c r="F1438" s="7"/>
      <c r="G1438" s="7"/>
      <c r="H1438" s="7"/>
      <c r="I1438" s="8"/>
      <c r="J1438" s="8"/>
      <c r="L1438" s="9"/>
      <c r="M1438" s="9"/>
      <c r="N1438" s="9"/>
      <c r="O1438" s="9"/>
      <c r="P1438" s="9"/>
      <c r="Q1438" s="9"/>
      <c r="R1438" s="20"/>
      <c r="S1438" s="10"/>
      <c r="T1438" s="10"/>
      <c r="V1438" s="98"/>
      <c r="W1438" s="98"/>
      <c r="X1438" s="98"/>
      <c r="Y1438" s="98"/>
      <c r="Z1438" s="98"/>
      <c r="AA1438" s="102"/>
    </row>
    <row r="1439" spans="1:27" ht="12.75" customHeight="1" x14ac:dyDescent="0.2">
      <c r="A1439" s="6"/>
      <c r="B1439" s="7"/>
      <c r="C1439" s="7"/>
      <c r="D1439" s="7"/>
      <c r="E1439" s="7"/>
      <c r="F1439" s="7"/>
      <c r="G1439" s="7"/>
      <c r="H1439" s="7"/>
      <c r="I1439" s="8"/>
      <c r="J1439" s="8"/>
      <c r="L1439" s="9"/>
      <c r="M1439" s="9"/>
      <c r="N1439" s="9"/>
      <c r="O1439" s="9"/>
      <c r="P1439" s="9"/>
      <c r="Q1439" s="9"/>
      <c r="R1439" s="20"/>
      <c r="S1439" s="10"/>
      <c r="T1439" s="10"/>
      <c r="V1439" s="98"/>
      <c r="W1439" s="98"/>
      <c r="X1439" s="98"/>
      <c r="Y1439" s="98"/>
      <c r="Z1439" s="98"/>
      <c r="AA1439" s="102"/>
    </row>
    <row r="1440" spans="1:27" ht="12.75" customHeight="1" x14ac:dyDescent="0.2">
      <c r="A1440" s="6"/>
      <c r="B1440" s="7"/>
      <c r="C1440" s="7"/>
      <c r="D1440" s="7"/>
      <c r="E1440" s="7"/>
      <c r="F1440" s="7"/>
      <c r="G1440" s="7"/>
      <c r="H1440" s="7"/>
      <c r="I1440" s="8"/>
      <c r="J1440" s="8"/>
      <c r="L1440" s="9"/>
      <c r="M1440" s="9"/>
      <c r="N1440" s="9"/>
      <c r="O1440" s="9"/>
      <c r="P1440" s="9"/>
      <c r="Q1440" s="9"/>
      <c r="R1440" s="20"/>
      <c r="S1440" s="10"/>
      <c r="T1440" s="10"/>
      <c r="V1440" s="98"/>
      <c r="W1440" s="98"/>
      <c r="X1440" s="98"/>
      <c r="Y1440" s="98"/>
      <c r="Z1440" s="98"/>
      <c r="AA1440" s="102"/>
    </row>
    <row r="1441" spans="1:27" ht="12.75" customHeight="1" x14ac:dyDescent="0.2">
      <c r="A1441" s="6"/>
      <c r="B1441" s="7"/>
      <c r="C1441" s="7"/>
      <c r="D1441" s="7"/>
      <c r="E1441" s="7"/>
      <c r="F1441" s="7"/>
      <c r="G1441" s="7"/>
      <c r="H1441" s="7"/>
      <c r="I1441" s="8"/>
      <c r="J1441" s="8"/>
      <c r="L1441" s="9"/>
      <c r="M1441" s="9"/>
      <c r="N1441" s="9"/>
      <c r="O1441" s="9"/>
      <c r="P1441" s="9"/>
      <c r="Q1441" s="9"/>
      <c r="R1441" s="20"/>
      <c r="S1441" s="10"/>
      <c r="T1441" s="10"/>
      <c r="V1441" s="98"/>
      <c r="W1441" s="98"/>
      <c r="X1441" s="98"/>
      <c r="Y1441" s="98"/>
      <c r="Z1441" s="98"/>
      <c r="AA1441" s="102"/>
    </row>
    <row r="1442" spans="1:27" ht="12.75" customHeight="1" x14ac:dyDescent="0.2">
      <c r="A1442" s="6"/>
      <c r="B1442" s="7"/>
      <c r="C1442" s="7"/>
      <c r="D1442" s="7"/>
      <c r="E1442" s="7"/>
      <c r="F1442" s="7"/>
      <c r="G1442" s="7"/>
      <c r="H1442" s="7"/>
      <c r="I1442" s="8"/>
      <c r="J1442" s="8"/>
      <c r="L1442" s="9"/>
      <c r="M1442" s="9"/>
      <c r="N1442" s="9"/>
      <c r="O1442" s="9"/>
      <c r="P1442" s="9"/>
      <c r="Q1442" s="9"/>
      <c r="R1442" s="20"/>
      <c r="S1442" s="10"/>
      <c r="T1442" s="10"/>
      <c r="V1442" s="98"/>
      <c r="W1442" s="98"/>
      <c r="X1442" s="98"/>
      <c r="Y1442" s="98"/>
      <c r="Z1442" s="98"/>
      <c r="AA1442" s="102"/>
    </row>
    <row r="1443" spans="1:27" ht="12.75" customHeight="1" x14ac:dyDescent="0.2">
      <c r="A1443" s="6"/>
      <c r="B1443" s="7"/>
      <c r="C1443" s="7"/>
      <c r="D1443" s="7"/>
      <c r="E1443" s="7"/>
      <c r="F1443" s="7"/>
      <c r="G1443" s="7"/>
      <c r="H1443" s="7"/>
      <c r="I1443" s="8"/>
      <c r="J1443" s="8"/>
      <c r="L1443" s="9"/>
      <c r="M1443" s="9"/>
      <c r="N1443" s="9"/>
      <c r="O1443" s="9"/>
      <c r="P1443" s="9"/>
      <c r="Q1443" s="9"/>
      <c r="R1443" s="20"/>
      <c r="S1443" s="10"/>
      <c r="T1443" s="10"/>
      <c r="V1443" s="98"/>
      <c r="W1443" s="98"/>
      <c r="X1443" s="98"/>
      <c r="Y1443" s="98"/>
      <c r="Z1443" s="98"/>
      <c r="AA1443" s="102"/>
    </row>
    <row r="1444" spans="1:27" ht="12.75" customHeight="1" x14ac:dyDescent="0.2">
      <c r="A1444" s="6"/>
      <c r="B1444" s="7"/>
      <c r="C1444" s="7"/>
      <c r="D1444" s="7"/>
      <c r="E1444" s="7"/>
      <c r="F1444" s="7"/>
      <c r="G1444" s="7"/>
      <c r="H1444" s="7"/>
      <c r="I1444" s="8"/>
      <c r="J1444" s="8"/>
      <c r="L1444" s="9"/>
      <c r="M1444" s="9"/>
      <c r="N1444" s="9"/>
      <c r="O1444" s="9"/>
      <c r="P1444" s="9"/>
      <c r="Q1444" s="9"/>
      <c r="R1444" s="20"/>
      <c r="S1444" s="10"/>
      <c r="T1444" s="10"/>
      <c r="V1444" s="98"/>
      <c r="W1444" s="98"/>
      <c r="X1444" s="98"/>
      <c r="Y1444" s="98"/>
      <c r="Z1444" s="98"/>
      <c r="AA1444" s="102"/>
    </row>
    <row r="1445" spans="1:27" ht="12.75" customHeight="1" x14ac:dyDescent="0.2">
      <c r="A1445" s="6"/>
      <c r="B1445" s="7"/>
      <c r="C1445" s="7"/>
      <c r="D1445" s="7"/>
      <c r="E1445" s="7"/>
      <c r="F1445" s="7"/>
      <c r="G1445" s="7"/>
      <c r="H1445" s="7"/>
      <c r="I1445" s="8"/>
      <c r="J1445" s="8"/>
      <c r="L1445" s="9"/>
      <c r="M1445" s="9"/>
      <c r="N1445" s="9"/>
      <c r="O1445" s="9"/>
      <c r="P1445" s="9"/>
      <c r="Q1445" s="9"/>
      <c r="R1445" s="20"/>
      <c r="S1445" s="10"/>
      <c r="T1445" s="10"/>
      <c r="V1445" s="98"/>
      <c r="W1445" s="98"/>
      <c r="X1445" s="98"/>
      <c r="Y1445" s="98"/>
      <c r="Z1445" s="98"/>
      <c r="AA1445" s="102"/>
    </row>
    <row r="1446" spans="1:27" ht="12.75" customHeight="1" x14ac:dyDescent="0.2">
      <c r="A1446" s="6"/>
      <c r="B1446" s="7"/>
      <c r="C1446" s="7"/>
      <c r="D1446" s="7"/>
      <c r="E1446" s="7"/>
      <c r="F1446" s="7"/>
      <c r="G1446" s="7"/>
      <c r="H1446" s="7"/>
      <c r="I1446" s="8"/>
      <c r="J1446" s="8"/>
      <c r="L1446" s="9"/>
      <c r="M1446" s="9"/>
      <c r="N1446" s="9"/>
      <c r="O1446" s="9"/>
      <c r="P1446" s="9"/>
      <c r="Q1446" s="9"/>
      <c r="R1446" s="20"/>
      <c r="S1446" s="10"/>
      <c r="T1446" s="10"/>
      <c r="V1446" s="98"/>
      <c r="W1446" s="98"/>
      <c r="X1446" s="98"/>
      <c r="Y1446" s="98"/>
      <c r="Z1446" s="98"/>
      <c r="AA1446" s="102"/>
    </row>
    <row r="1447" spans="1:27" ht="12.75" customHeight="1" x14ac:dyDescent="0.2">
      <c r="A1447" s="6"/>
      <c r="B1447" s="7"/>
      <c r="C1447" s="7"/>
      <c r="D1447" s="7"/>
      <c r="E1447" s="7"/>
      <c r="F1447" s="7"/>
      <c r="G1447" s="7"/>
      <c r="H1447" s="7"/>
      <c r="I1447" s="8"/>
      <c r="J1447" s="8"/>
      <c r="L1447" s="9"/>
      <c r="M1447" s="9"/>
      <c r="N1447" s="9"/>
      <c r="O1447" s="9"/>
      <c r="P1447" s="9"/>
      <c r="Q1447" s="9"/>
      <c r="R1447" s="20"/>
      <c r="S1447" s="10"/>
      <c r="T1447" s="10"/>
      <c r="V1447" s="98"/>
      <c r="W1447" s="98"/>
      <c r="X1447" s="98"/>
      <c r="Y1447" s="98"/>
      <c r="Z1447" s="98"/>
      <c r="AA1447" s="102"/>
    </row>
    <row r="1448" spans="1:27" ht="12.75" customHeight="1" x14ac:dyDescent="0.2">
      <c r="A1448" s="6"/>
      <c r="B1448" s="7"/>
      <c r="C1448" s="7"/>
      <c r="D1448" s="7"/>
      <c r="E1448" s="7"/>
      <c r="F1448" s="7"/>
      <c r="G1448" s="7"/>
      <c r="H1448" s="7"/>
      <c r="I1448" s="8"/>
      <c r="J1448" s="8"/>
      <c r="L1448" s="9"/>
      <c r="M1448" s="9"/>
      <c r="N1448" s="9"/>
      <c r="O1448" s="9"/>
      <c r="P1448" s="9"/>
      <c r="Q1448" s="9"/>
      <c r="R1448" s="20"/>
      <c r="S1448" s="10"/>
      <c r="T1448" s="10"/>
      <c r="V1448" s="98"/>
      <c r="W1448" s="98"/>
      <c r="X1448" s="98"/>
      <c r="Y1448" s="98"/>
      <c r="Z1448" s="98"/>
      <c r="AA1448" s="102"/>
    </row>
    <row r="1449" spans="1:27" ht="12.75" customHeight="1" x14ac:dyDescent="0.2">
      <c r="A1449" s="6"/>
      <c r="B1449" s="7"/>
      <c r="C1449" s="7"/>
      <c r="D1449" s="7"/>
      <c r="E1449" s="7"/>
      <c r="F1449" s="7"/>
      <c r="G1449" s="7"/>
      <c r="H1449" s="7"/>
      <c r="I1449" s="8"/>
      <c r="J1449" s="8"/>
      <c r="L1449" s="9"/>
      <c r="M1449" s="9"/>
      <c r="N1449" s="9"/>
      <c r="O1449" s="9"/>
      <c r="P1449" s="9"/>
      <c r="Q1449" s="9"/>
      <c r="R1449" s="20"/>
      <c r="S1449" s="10"/>
      <c r="T1449" s="10"/>
      <c r="V1449" s="98"/>
      <c r="W1449" s="98"/>
      <c r="X1449" s="98"/>
      <c r="Y1449" s="98"/>
      <c r="Z1449" s="98"/>
      <c r="AA1449" s="102"/>
    </row>
    <row r="1450" spans="1:27" ht="12.75" customHeight="1" x14ac:dyDescent="0.2">
      <c r="A1450" s="6"/>
      <c r="B1450" s="7"/>
      <c r="C1450" s="7"/>
      <c r="D1450" s="7"/>
      <c r="E1450" s="7"/>
      <c r="F1450" s="7"/>
      <c r="G1450" s="7"/>
      <c r="H1450" s="7"/>
      <c r="I1450" s="8"/>
      <c r="J1450" s="8"/>
      <c r="L1450" s="9"/>
      <c r="M1450" s="9"/>
      <c r="N1450" s="9"/>
      <c r="O1450" s="9"/>
      <c r="P1450" s="9"/>
      <c r="Q1450" s="9"/>
      <c r="R1450" s="20"/>
      <c r="S1450" s="10"/>
      <c r="T1450" s="10"/>
      <c r="V1450" s="98"/>
      <c r="W1450" s="98"/>
      <c r="X1450" s="98"/>
      <c r="Y1450" s="98"/>
      <c r="Z1450" s="98"/>
      <c r="AA1450" s="102"/>
    </row>
    <row r="1451" spans="1:27" ht="12.75" customHeight="1" x14ac:dyDescent="0.2">
      <c r="A1451" s="6"/>
      <c r="B1451" s="7"/>
      <c r="C1451" s="7"/>
      <c r="D1451" s="7"/>
      <c r="E1451" s="7"/>
      <c r="F1451" s="7"/>
      <c r="G1451" s="7"/>
      <c r="H1451" s="7"/>
      <c r="I1451" s="8"/>
      <c r="J1451" s="8"/>
      <c r="L1451" s="9"/>
      <c r="M1451" s="9"/>
      <c r="N1451" s="9"/>
      <c r="O1451" s="9"/>
      <c r="P1451" s="9"/>
      <c r="Q1451" s="9"/>
      <c r="R1451" s="20"/>
      <c r="S1451" s="10"/>
      <c r="T1451" s="10"/>
      <c r="V1451" s="98"/>
      <c r="W1451" s="98"/>
      <c r="X1451" s="98"/>
      <c r="Y1451" s="98"/>
      <c r="Z1451" s="98"/>
      <c r="AA1451" s="102"/>
    </row>
    <row r="1452" spans="1:27" ht="12.75" customHeight="1" x14ac:dyDescent="0.2">
      <c r="A1452" s="6"/>
      <c r="B1452" s="7"/>
      <c r="C1452" s="7"/>
      <c r="D1452" s="7"/>
      <c r="E1452" s="7"/>
      <c r="F1452" s="7"/>
      <c r="G1452" s="7"/>
      <c r="H1452" s="7"/>
      <c r="I1452" s="8"/>
      <c r="J1452" s="8"/>
      <c r="L1452" s="9"/>
      <c r="M1452" s="9"/>
      <c r="N1452" s="9"/>
      <c r="O1452" s="9"/>
      <c r="P1452" s="9"/>
      <c r="Q1452" s="9"/>
      <c r="R1452" s="20"/>
      <c r="S1452" s="10"/>
      <c r="T1452" s="10"/>
      <c r="V1452" s="98"/>
      <c r="W1452" s="98"/>
      <c r="X1452" s="98"/>
      <c r="Y1452" s="98"/>
      <c r="Z1452" s="98"/>
      <c r="AA1452" s="102"/>
    </row>
    <row r="1453" spans="1:27" ht="12.75" customHeight="1" x14ac:dyDescent="0.2">
      <c r="A1453" s="6"/>
      <c r="B1453" s="7"/>
      <c r="C1453" s="7"/>
      <c r="D1453" s="7"/>
      <c r="E1453" s="7"/>
      <c r="F1453" s="7"/>
      <c r="G1453" s="7"/>
      <c r="H1453" s="7"/>
      <c r="I1453" s="8"/>
      <c r="J1453" s="8"/>
      <c r="L1453" s="9"/>
      <c r="M1453" s="9"/>
      <c r="N1453" s="9"/>
      <c r="O1453" s="9"/>
      <c r="P1453" s="9"/>
      <c r="Q1453" s="9"/>
      <c r="R1453" s="20"/>
      <c r="S1453" s="10"/>
      <c r="T1453" s="10"/>
      <c r="V1453" s="98"/>
      <c r="W1453" s="98"/>
      <c r="X1453" s="98"/>
      <c r="Y1453" s="98"/>
      <c r="Z1453" s="98"/>
      <c r="AA1453" s="102"/>
    </row>
    <row r="1454" spans="1:27" ht="12.75" customHeight="1" x14ac:dyDescent="0.2">
      <c r="A1454" s="6"/>
      <c r="B1454" s="7"/>
      <c r="C1454" s="7"/>
      <c r="D1454" s="7"/>
      <c r="E1454" s="7"/>
      <c r="F1454" s="7"/>
      <c r="G1454" s="7"/>
      <c r="H1454" s="7"/>
      <c r="I1454" s="8"/>
      <c r="J1454" s="8"/>
      <c r="L1454" s="9"/>
      <c r="M1454" s="9"/>
      <c r="N1454" s="9"/>
      <c r="O1454" s="9"/>
      <c r="P1454" s="9"/>
      <c r="Q1454" s="9"/>
      <c r="R1454" s="20"/>
      <c r="S1454" s="10"/>
      <c r="T1454" s="10"/>
      <c r="V1454" s="98"/>
      <c r="W1454" s="98"/>
      <c r="X1454" s="98"/>
      <c r="Y1454" s="98"/>
      <c r="Z1454" s="98"/>
      <c r="AA1454" s="102"/>
    </row>
    <row r="1455" spans="1:27" ht="12.75" customHeight="1" x14ac:dyDescent="0.2">
      <c r="A1455" s="6"/>
      <c r="B1455" s="7"/>
      <c r="C1455" s="7"/>
      <c r="D1455" s="7"/>
      <c r="E1455" s="7"/>
      <c r="F1455" s="7"/>
      <c r="G1455" s="7"/>
      <c r="H1455" s="7"/>
      <c r="I1455" s="8"/>
      <c r="J1455" s="8"/>
      <c r="L1455" s="9"/>
      <c r="M1455" s="9"/>
      <c r="N1455" s="9"/>
      <c r="O1455" s="9"/>
      <c r="P1455" s="9"/>
      <c r="Q1455" s="9"/>
      <c r="R1455" s="20"/>
      <c r="S1455" s="10"/>
      <c r="T1455" s="10"/>
      <c r="V1455" s="98"/>
      <c r="W1455" s="98"/>
      <c r="X1455" s="98"/>
      <c r="Y1455" s="98"/>
      <c r="Z1455" s="98"/>
      <c r="AA1455" s="102"/>
    </row>
    <row r="1456" spans="1:27" ht="12.75" customHeight="1" x14ac:dyDescent="0.2">
      <c r="A1456" s="6"/>
      <c r="B1456" s="7"/>
      <c r="C1456" s="7"/>
      <c r="D1456" s="7"/>
      <c r="E1456" s="7"/>
      <c r="F1456" s="7"/>
      <c r="G1456" s="7"/>
      <c r="H1456" s="7"/>
      <c r="I1456" s="8"/>
      <c r="J1456" s="8"/>
      <c r="L1456" s="9"/>
      <c r="M1456" s="9"/>
      <c r="N1456" s="9"/>
      <c r="O1456" s="9"/>
      <c r="P1456" s="9"/>
      <c r="Q1456" s="9"/>
      <c r="R1456" s="20"/>
      <c r="S1456" s="10"/>
      <c r="T1456" s="10"/>
      <c r="V1456" s="98"/>
      <c r="W1456" s="98"/>
      <c r="X1456" s="98"/>
      <c r="Y1456" s="98"/>
      <c r="Z1456" s="98"/>
      <c r="AA1456" s="102"/>
    </row>
    <row r="1457" spans="1:27" ht="12.75" customHeight="1" x14ac:dyDescent="0.2">
      <c r="A1457" s="6"/>
      <c r="B1457" s="7"/>
      <c r="C1457" s="7"/>
      <c r="D1457" s="7"/>
      <c r="E1457" s="7"/>
      <c r="F1457" s="7"/>
      <c r="G1457" s="7"/>
      <c r="H1457" s="7"/>
      <c r="I1457" s="8"/>
      <c r="J1457" s="8"/>
      <c r="L1457" s="9"/>
      <c r="M1457" s="9"/>
      <c r="N1457" s="9"/>
      <c r="O1457" s="9"/>
      <c r="P1457" s="9"/>
      <c r="Q1457" s="9"/>
      <c r="R1457" s="20"/>
      <c r="S1457" s="10"/>
      <c r="T1457" s="10"/>
      <c r="V1457" s="98"/>
      <c r="W1457" s="98"/>
      <c r="X1457" s="98"/>
      <c r="Y1457" s="98"/>
      <c r="Z1457" s="98"/>
      <c r="AA1457" s="102"/>
    </row>
    <row r="1458" spans="1:27" ht="12.75" customHeight="1" x14ac:dyDescent="0.2">
      <c r="A1458" s="6"/>
      <c r="B1458" s="7"/>
      <c r="C1458" s="7"/>
      <c r="D1458" s="7"/>
      <c r="E1458" s="7"/>
      <c r="F1458" s="7"/>
      <c r="G1458" s="7"/>
      <c r="H1458" s="7"/>
      <c r="I1458" s="8"/>
      <c r="J1458" s="8"/>
      <c r="L1458" s="9"/>
      <c r="M1458" s="9"/>
      <c r="N1458" s="9"/>
      <c r="O1458" s="9"/>
      <c r="P1458" s="9"/>
      <c r="Q1458" s="9"/>
      <c r="R1458" s="20"/>
      <c r="S1458" s="10"/>
      <c r="T1458" s="10"/>
      <c r="V1458" s="98"/>
      <c r="W1458" s="98"/>
      <c r="X1458" s="98"/>
      <c r="Y1458" s="98"/>
      <c r="Z1458" s="98"/>
      <c r="AA1458" s="102"/>
    </row>
    <row r="1459" spans="1:27" ht="12.75" customHeight="1" x14ac:dyDescent="0.2">
      <c r="A1459" s="6"/>
      <c r="B1459" s="7"/>
      <c r="C1459" s="7"/>
      <c r="D1459" s="7"/>
      <c r="E1459" s="7"/>
      <c r="F1459" s="7"/>
      <c r="G1459" s="7"/>
      <c r="H1459" s="7"/>
      <c r="I1459" s="8"/>
      <c r="J1459" s="8"/>
      <c r="L1459" s="9"/>
      <c r="M1459" s="9"/>
      <c r="N1459" s="9"/>
      <c r="O1459" s="9"/>
      <c r="P1459" s="9"/>
      <c r="Q1459" s="9"/>
      <c r="R1459" s="20"/>
      <c r="S1459" s="10"/>
      <c r="T1459" s="10"/>
      <c r="V1459" s="98"/>
      <c r="W1459" s="98"/>
      <c r="X1459" s="98"/>
      <c r="Y1459" s="98"/>
      <c r="Z1459" s="98"/>
      <c r="AA1459" s="102"/>
    </row>
    <row r="1460" spans="1:27" ht="12.75" customHeight="1" x14ac:dyDescent="0.2">
      <c r="A1460" s="6"/>
      <c r="B1460" s="7"/>
      <c r="C1460" s="7"/>
      <c r="D1460" s="7"/>
      <c r="E1460" s="7"/>
      <c r="F1460" s="7"/>
      <c r="G1460" s="7"/>
      <c r="H1460" s="7"/>
      <c r="I1460" s="8"/>
      <c r="J1460" s="8"/>
      <c r="L1460" s="9"/>
      <c r="M1460" s="9"/>
      <c r="N1460" s="9"/>
      <c r="O1460" s="9"/>
      <c r="P1460" s="9"/>
      <c r="Q1460" s="9"/>
      <c r="R1460" s="20"/>
      <c r="S1460" s="10"/>
      <c r="T1460" s="10"/>
      <c r="V1460" s="98"/>
      <c r="W1460" s="98"/>
      <c r="X1460" s="98"/>
      <c r="Y1460" s="98"/>
      <c r="Z1460" s="98"/>
      <c r="AA1460" s="102"/>
    </row>
    <row r="1461" spans="1:27" ht="12.75" customHeight="1" x14ac:dyDescent="0.2">
      <c r="A1461" s="6"/>
      <c r="B1461" s="7"/>
      <c r="C1461" s="7"/>
      <c r="D1461" s="7"/>
      <c r="E1461" s="7"/>
      <c r="F1461" s="7"/>
      <c r="G1461" s="7"/>
      <c r="H1461" s="7"/>
      <c r="I1461" s="8"/>
      <c r="J1461" s="8"/>
      <c r="L1461" s="9"/>
      <c r="M1461" s="9"/>
      <c r="N1461" s="9"/>
      <c r="O1461" s="9"/>
      <c r="P1461" s="9"/>
      <c r="Q1461" s="9"/>
      <c r="R1461" s="20"/>
      <c r="S1461" s="10"/>
      <c r="T1461" s="10"/>
      <c r="V1461" s="98"/>
      <c r="W1461" s="98"/>
      <c r="X1461" s="98"/>
      <c r="Y1461" s="98"/>
      <c r="Z1461" s="98"/>
      <c r="AA1461" s="102"/>
    </row>
    <row r="1462" spans="1:27" ht="12.75" customHeight="1" x14ac:dyDescent="0.2">
      <c r="A1462" s="6"/>
      <c r="B1462" s="7"/>
      <c r="C1462" s="7"/>
      <c r="D1462" s="7"/>
      <c r="E1462" s="7"/>
      <c r="F1462" s="7"/>
      <c r="G1462" s="7"/>
      <c r="H1462" s="7"/>
      <c r="I1462" s="8"/>
      <c r="J1462" s="8"/>
      <c r="L1462" s="9"/>
      <c r="M1462" s="9"/>
      <c r="N1462" s="9"/>
      <c r="O1462" s="9"/>
      <c r="P1462" s="9"/>
      <c r="Q1462" s="9"/>
      <c r="R1462" s="20"/>
      <c r="S1462" s="10"/>
      <c r="T1462" s="10"/>
      <c r="V1462" s="98"/>
      <c r="W1462" s="98"/>
      <c r="X1462" s="98"/>
      <c r="Y1462" s="98"/>
      <c r="Z1462" s="98"/>
      <c r="AA1462" s="102"/>
    </row>
    <row r="1463" spans="1:27" ht="12.75" customHeight="1" x14ac:dyDescent="0.2">
      <c r="A1463" s="6"/>
      <c r="B1463" s="7"/>
      <c r="C1463" s="7"/>
      <c r="D1463" s="7"/>
      <c r="E1463" s="7"/>
      <c r="F1463" s="7"/>
      <c r="G1463" s="7"/>
      <c r="H1463" s="7"/>
      <c r="I1463" s="8"/>
      <c r="J1463" s="8"/>
      <c r="L1463" s="9"/>
      <c r="M1463" s="9"/>
      <c r="N1463" s="9"/>
      <c r="O1463" s="9"/>
      <c r="P1463" s="9"/>
      <c r="Q1463" s="9"/>
      <c r="R1463" s="20"/>
      <c r="S1463" s="10"/>
      <c r="T1463" s="10"/>
      <c r="V1463" s="98"/>
      <c r="W1463" s="98"/>
      <c r="X1463" s="98"/>
      <c r="Y1463" s="98"/>
      <c r="Z1463" s="98"/>
      <c r="AA1463" s="102"/>
    </row>
    <row r="1464" spans="1:27" ht="12.75" customHeight="1" x14ac:dyDescent="0.2">
      <c r="A1464" s="6"/>
      <c r="B1464" s="7"/>
      <c r="C1464" s="7"/>
      <c r="D1464" s="7"/>
      <c r="E1464" s="7"/>
      <c r="F1464" s="7"/>
      <c r="G1464" s="7"/>
      <c r="H1464" s="7"/>
      <c r="I1464" s="8"/>
      <c r="J1464" s="8"/>
      <c r="L1464" s="9"/>
      <c r="M1464" s="9"/>
      <c r="N1464" s="9"/>
      <c r="O1464" s="9"/>
      <c r="P1464" s="9"/>
      <c r="Q1464" s="9"/>
      <c r="R1464" s="20"/>
      <c r="S1464" s="10"/>
      <c r="T1464" s="10"/>
      <c r="V1464" s="98"/>
      <c r="W1464" s="98"/>
      <c r="X1464" s="98"/>
      <c r="Y1464" s="98"/>
      <c r="Z1464" s="98"/>
      <c r="AA1464" s="102"/>
    </row>
    <row r="1465" spans="1:27" ht="12.75" customHeight="1" x14ac:dyDescent="0.2">
      <c r="A1465" s="6"/>
      <c r="B1465" s="7"/>
      <c r="C1465" s="7"/>
      <c r="D1465" s="7"/>
      <c r="E1465" s="7"/>
      <c r="F1465" s="7"/>
      <c r="G1465" s="7"/>
      <c r="H1465" s="7"/>
      <c r="I1465" s="8"/>
      <c r="J1465" s="8"/>
      <c r="L1465" s="9"/>
      <c r="M1465" s="9"/>
      <c r="N1465" s="9"/>
      <c r="O1465" s="9"/>
      <c r="P1465" s="9"/>
      <c r="Q1465" s="9"/>
      <c r="R1465" s="20"/>
      <c r="S1465" s="10"/>
      <c r="T1465" s="10"/>
      <c r="V1465" s="98"/>
      <c r="W1465" s="98"/>
      <c r="X1465" s="98"/>
      <c r="Y1465" s="98"/>
      <c r="Z1465" s="98"/>
      <c r="AA1465" s="102"/>
    </row>
    <row r="1466" spans="1:27" ht="12.75" customHeight="1" x14ac:dyDescent="0.2">
      <c r="A1466" s="6"/>
      <c r="B1466" s="7"/>
      <c r="C1466" s="7"/>
      <c r="D1466" s="7"/>
      <c r="E1466" s="7"/>
      <c r="F1466" s="7"/>
      <c r="G1466" s="7"/>
      <c r="H1466" s="7"/>
      <c r="I1466" s="8"/>
      <c r="J1466" s="8"/>
      <c r="L1466" s="9"/>
      <c r="M1466" s="9"/>
      <c r="N1466" s="9"/>
      <c r="O1466" s="9"/>
      <c r="P1466" s="9"/>
      <c r="Q1466" s="9"/>
      <c r="R1466" s="20"/>
      <c r="S1466" s="10"/>
      <c r="T1466" s="10"/>
      <c r="V1466" s="98"/>
      <c r="W1466" s="98"/>
      <c r="X1466" s="98"/>
      <c r="Y1466" s="98"/>
      <c r="Z1466" s="98"/>
      <c r="AA1466" s="102"/>
    </row>
    <row r="1467" spans="1:27" ht="12.75" customHeight="1" x14ac:dyDescent="0.2">
      <c r="A1467" s="6"/>
      <c r="B1467" s="7"/>
      <c r="C1467" s="7"/>
      <c r="D1467" s="7"/>
      <c r="E1467" s="7"/>
      <c r="F1467" s="7"/>
      <c r="G1467" s="7"/>
      <c r="H1467" s="7"/>
      <c r="I1467" s="8"/>
      <c r="J1467" s="8"/>
      <c r="L1467" s="9"/>
      <c r="M1467" s="9"/>
      <c r="N1467" s="9"/>
      <c r="O1467" s="9"/>
      <c r="P1467" s="9"/>
      <c r="Q1467" s="9"/>
      <c r="R1467" s="20"/>
      <c r="S1467" s="10"/>
      <c r="T1467" s="10"/>
      <c r="V1467" s="98"/>
      <c r="W1467" s="98"/>
      <c r="X1467" s="98"/>
      <c r="Y1467" s="98"/>
      <c r="Z1467" s="98"/>
      <c r="AA1467" s="102"/>
    </row>
    <row r="1468" spans="1:27" ht="12.75" customHeight="1" x14ac:dyDescent="0.2">
      <c r="A1468" s="6"/>
      <c r="B1468" s="7"/>
      <c r="C1468" s="7"/>
      <c r="D1468" s="7"/>
      <c r="E1468" s="7"/>
      <c r="F1468" s="7"/>
      <c r="G1468" s="7"/>
      <c r="H1468" s="7"/>
      <c r="I1468" s="8"/>
      <c r="J1468" s="8"/>
      <c r="L1468" s="9"/>
      <c r="M1468" s="9"/>
      <c r="N1468" s="9"/>
      <c r="O1468" s="9"/>
      <c r="P1468" s="9"/>
      <c r="Q1468" s="9"/>
      <c r="R1468" s="20"/>
      <c r="S1468" s="10"/>
      <c r="T1468" s="10"/>
      <c r="V1468" s="98"/>
      <c r="W1468" s="98"/>
      <c r="X1468" s="98"/>
      <c r="Y1468" s="98"/>
      <c r="Z1468" s="98"/>
      <c r="AA1468" s="102"/>
    </row>
    <row r="1469" spans="1:27" ht="12.75" customHeight="1" x14ac:dyDescent="0.2">
      <c r="A1469" s="6"/>
      <c r="B1469" s="7"/>
      <c r="C1469" s="7"/>
      <c r="D1469" s="7"/>
      <c r="E1469" s="7"/>
      <c r="F1469" s="7"/>
      <c r="G1469" s="7"/>
      <c r="H1469" s="7"/>
      <c r="I1469" s="8"/>
      <c r="J1469" s="8"/>
      <c r="L1469" s="9"/>
      <c r="M1469" s="9"/>
      <c r="N1469" s="9"/>
      <c r="O1469" s="9"/>
      <c r="P1469" s="9"/>
      <c r="Q1469" s="9"/>
      <c r="R1469" s="20"/>
      <c r="S1469" s="10"/>
      <c r="T1469" s="10"/>
      <c r="V1469" s="98"/>
      <c r="W1469" s="98"/>
      <c r="X1469" s="98"/>
      <c r="Y1469" s="98"/>
      <c r="Z1469" s="98"/>
      <c r="AA1469" s="102"/>
    </row>
    <row r="1470" spans="1:27" ht="12.75" customHeight="1" x14ac:dyDescent="0.2">
      <c r="A1470" s="6"/>
      <c r="B1470" s="7"/>
      <c r="C1470" s="7"/>
      <c r="D1470" s="7"/>
      <c r="E1470" s="7"/>
      <c r="F1470" s="7"/>
      <c r="G1470" s="7"/>
      <c r="H1470" s="7"/>
      <c r="I1470" s="8"/>
      <c r="J1470" s="8"/>
      <c r="L1470" s="9"/>
      <c r="M1470" s="9"/>
      <c r="N1470" s="9"/>
      <c r="O1470" s="9"/>
      <c r="P1470" s="9"/>
      <c r="Q1470" s="9"/>
      <c r="R1470" s="20"/>
      <c r="S1470" s="10"/>
      <c r="T1470" s="10"/>
      <c r="V1470" s="98"/>
      <c r="W1470" s="98"/>
      <c r="X1470" s="98"/>
      <c r="Y1470" s="98"/>
      <c r="Z1470" s="98"/>
      <c r="AA1470" s="102"/>
    </row>
    <row r="1471" spans="1:27" ht="12.75" customHeight="1" x14ac:dyDescent="0.2">
      <c r="A1471" s="6"/>
      <c r="B1471" s="7"/>
      <c r="C1471" s="7"/>
      <c r="D1471" s="7"/>
      <c r="E1471" s="7"/>
      <c r="F1471" s="7"/>
      <c r="G1471" s="7"/>
      <c r="H1471" s="7"/>
      <c r="I1471" s="8"/>
      <c r="J1471" s="8"/>
      <c r="L1471" s="9"/>
      <c r="M1471" s="9"/>
      <c r="N1471" s="9"/>
      <c r="O1471" s="9"/>
      <c r="P1471" s="9"/>
      <c r="Q1471" s="9"/>
      <c r="R1471" s="20"/>
      <c r="S1471" s="10"/>
      <c r="T1471" s="10"/>
      <c r="V1471" s="98"/>
      <c r="W1471" s="98"/>
      <c r="X1471" s="98"/>
      <c r="Y1471" s="98"/>
      <c r="Z1471" s="98"/>
      <c r="AA1471" s="102"/>
    </row>
    <row r="1472" spans="1:27" ht="12.75" customHeight="1" x14ac:dyDescent="0.2">
      <c r="A1472" s="6"/>
      <c r="B1472" s="7"/>
      <c r="C1472" s="7"/>
      <c r="D1472" s="7"/>
      <c r="E1472" s="7"/>
      <c r="F1472" s="7"/>
      <c r="G1472" s="7"/>
      <c r="H1472" s="7"/>
      <c r="I1472" s="8"/>
      <c r="J1472" s="8"/>
      <c r="L1472" s="9"/>
      <c r="M1472" s="9"/>
      <c r="N1472" s="9"/>
      <c r="O1472" s="9"/>
      <c r="P1472" s="9"/>
      <c r="Q1472" s="9"/>
      <c r="R1472" s="20"/>
      <c r="S1472" s="10"/>
      <c r="T1472" s="10"/>
      <c r="V1472" s="98"/>
      <c r="W1472" s="98"/>
      <c r="X1472" s="98"/>
      <c r="Y1472" s="98"/>
      <c r="Z1472" s="98"/>
      <c r="AA1472" s="102"/>
    </row>
    <row r="1473" spans="1:27" ht="12.75" customHeight="1" x14ac:dyDescent="0.2">
      <c r="A1473" s="6"/>
      <c r="B1473" s="7"/>
      <c r="C1473" s="7"/>
      <c r="D1473" s="7"/>
      <c r="E1473" s="7"/>
      <c r="F1473" s="7"/>
      <c r="G1473" s="7"/>
      <c r="H1473" s="7"/>
      <c r="I1473" s="8"/>
      <c r="J1473" s="8"/>
      <c r="L1473" s="9"/>
      <c r="M1473" s="9"/>
      <c r="N1473" s="9"/>
      <c r="O1473" s="9"/>
      <c r="P1473" s="9"/>
      <c r="Q1473" s="9"/>
      <c r="R1473" s="20"/>
      <c r="S1473" s="10"/>
      <c r="T1473" s="10"/>
      <c r="V1473" s="98"/>
      <c r="W1473" s="98"/>
      <c r="X1473" s="98"/>
      <c r="Y1473" s="98"/>
      <c r="Z1473" s="98"/>
      <c r="AA1473" s="102"/>
    </row>
    <row r="1474" spans="1:27" ht="12.75" customHeight="1" x14ac:dyDescent="0.2">
      <c r="A1474" s="6"/>
      <c r="B1474" s="7"/>
      <c r="C1474" s="7"/>
      <c r="D1474" s="7"/>
      <c r="E1474" s="7"/>
      <c r="F1474" s="7"/>
      <c r="G1474" s="7"/>
      <c r="H1474" s="7"/>
      <c r="I1474" s="8"/>
      <c r="J1474" s="8"/>
      <c r="L1474" s="9"/>
      <c r="M1474" s="9"/>
      <c r="N1474" s="9"/>
      <c r="O1474" s="9"/>
      <c r="P1474" s="9"/>
      <c r="Q1474" s="9"/>
      <c r="R1474" s="20"/>
      <c r="S1474" s="10"/>
      <c r="T1474" s="10"/>
      <c r="V1474" s="98"/>
      <c r="W1474" s="98"/>
      <c r="X1474" s="98"/>
      <c r="Y1474" s="98"/>
      <c r="Z1474" s="98"/>
      <c r="AA1474" s="102"/>
    </row>
    <row r="1475" spans="1:27" ht="12.75" customHeight="1" x14ac:dyDescent="0.2">
      <c r="A1475" s="6"/>
      <c r="B1475" s="7"/>
      <c r="C1475" s="7"/>
      <c r="D1475" s="7"/>
      <c r="E1475" s="7"/>
      <c r="F1475" s="7"/>
      <c r="G1475" s="7"/>
      <c r="H1475" s="7"/>
      <c r="I1475" s="8"/>
      <c r="J1475" s="8"/>
      <c r="L1475" s="9"/>
      <c r="M1475" s="9"/>
      <c r="N1475" s="9"/>
      <c r="O1475" s="9"/>
      <c r="P1475" s="9"/>
      <c r="Q1475" s="9"/>
      <c r="R1475" s="20"/>
      <c r="S1475" s="10"/>
      <c r="T1475" s="10"/>
      <c r="V1475" s="98"/>
      <c r="W1475" s="98"/>
      <c r="X1475" s="98"/>
      <c r="Y1475" s="98"/>
      <c r="Z1475" s="98"/>
      <c r="AA1475" s="102"/>
    </row>
    <row r="1476" spans="1:27" ht="12.75" customHeight="1" x14ac:dyDescent="0.2">
      <c r="A1476" s="6"/>
      <c r="B1476" s="7"/>
      <c r="C1476" s="7"/>
      <c r="D1476" s="7"/>
      <c r="E1476" s="7"/>
      <c r="F1476" s="7"/>
      <c r="G1476" s="7"/>
      <c r="H1476" s="7"/>
      <c r="I1476" s="8"/>
      <c r="J1476" s="8"/>
      <c r="L1476" s="9"/>
      <c r="M1476" s="9"/>
      <c r="N1476" s="9"/>
      <c r="O1476" s="9"/>
      <c r="P1476" s="9"/>
      <c r="Q1476" s="9"/>
      <c r="R1476" s="20"/>
      <c r="S1476" s="10"/>
      <c r="T1476" s="10"/>
      <c r="V1476" s="98"/>
      <c r="W1476" s="98"/>
      <c r="X1476" s="98"/>
      <c r="Y1476" s="98"/>
      <c r="Z1476" s="98"/>
      <c r="AA1476" s="102"/>
    </row>
    <row r="1477" spans="1:27" ht="12.75" customHeight="1" x14ac:dyDescent="0.2">
      <c r="A1477" s="6"/>
      <c r="B1477" s="7"/>
      <c r="C1477" s="7"/>
      <c r="D1477" s="7"/>
      <c r="E1477" s="7"/>
      <c r="F1477" s="7"/>
      <c r="G1477" s="7"/>
      <c r="H1477" s="7"/>
      <c r="I1477" s="8"/>
      <c r="J1477" s="8"/>
      <c r="L1477" s="9"/>
      <c r="M1477" s="9"/>
      <c r="N1477" s="9"/>
      <c r="O1477" s="9"/>
      <c r="P1477" s="9"/>
      <c r="Q1477" s="9"/>
      <c r="R1477" s="20"/>
      <c r="S1477" s="10"/>
      <c r="T1477" s="10"/>
      <c r="V1477" s="98"/>
      <c r="W1477" s="98"/>
      <c r="X1477" s="98"/>
      <c r="Y1477" s="98"/>
      <c r="Z1477" s="98"/>
      <c r="AA1477" s="102"/>
    </row>
    <row r="1478" spans="1:27" ht="12.75" customHeight="1" x14ac:dyDescent="0.2">
      <c r="A1478" s="6"/>
      <c r="B1478" s="7"/>
      <c r="C1478" s="7"/>
      <c r="D1478" s="7"/>
      <c r="E1478" s="7"/>
      <c r="F1478" s="7"/>
      <c r="G1478" s="7"/>
      <c r="H1478" s="7"/>
      <c r="I1478" s="8"/>
      <c r="J1478" s="8"/>
      <c r="L1478" s="9"/>
      <c r="M1478" s="9"/>
      <c r="N1478" s="9"/>
      <c r="O1478" s="9"/>
      <c r="P1478" s="9"/>
      <c r="Q1478" s="9"/>
      <c r="R1478" s="20"/>
      <c r="S1478" s="10"/>
      <c r="T1478" s="10"/>
      <c r="V1478" s="98"/>
      <c r="W1478" s="98"/>
      <c r="X1478" s="98"/>
      <c r="Y1478" s="98"/>
      <c r="Z1478" s="98"/>
      <c r="AA1478" s="102"/>
    </row>
    <row r="1479" spans="1:27" ht="12.75" customHeight="1" x14ac:dyDescent="0.2">
      <c r="A1479" s="6"/>
      <c r="B1479" s="7"/>
      <c r="C1479" s="7"/>
      <c r="D1479" s="7"/>
      <c r="E1479" s="7"/>
      <c r="F1479" s="7"/>
      <c r="G1479" s="7"/>
      <c r="H1479" s="7"/>
      <c r="I1479" s="8"/>
      <c r="J1479" s="8"/>
      <c r="L1479" s="9"/>
      <c r="M1479" s="9"/>
      <c r="N1479" s="9"/>
      <c r="O1479" s="9"/>
      <c r="P1479" s="9"/>
      <c r="Q1479" s="9"/>
      <c r="R1479" s="20"/>
      <c r="S1479" s="10"/>
      <c r="T1479" s="10"/>
      <c r="V1479" s="98"/>
      <c r="W1479" s="98"/>
      <c r="X1479" s="98"/>
      <c r="Y1479" s="98"/>
      <c r="Z1479" s="98"/>
      <c r="AA1479" s="102"/>
    </row>
    <row r="1480" spans="1:27" ht="12.75" customHeight="1" x14ac:dyDescent="0.2">
      <c r="A1480" s="6"/>
      <c r="B1480" s="7"/>
      <c r="C1480" s="7"/>
      <c r="D1480" s="7"/>
      <c r="E1480" s="7"/>
      <c r="F1480" s="7"/>
      <c r="G1480" s="7"/>
      <c r="H1480" s="7"/>
      <c r="I1480" s="8"/>
      <c r="J1480" s="8"/>
      <c r="L1480" s="9"/>
      <c r="M1480" s="9"/>
      <c r="N1480" s="9"/>
      <c r="O1480" s="9"/>
      <c r="P1480" s="9"/>
      <c r="Q1480" s="9"/>
      <c r="R1480" s="20"/>
      <c r="S1480" s="10"/>
      <c r="T1480" s="10"/>
      <c r="V1480" s="98"/>
      <c r="W1480" s="98"/>
      <c r="X1480" s="98"/>
      <c r="Y1480" s="98"/>
      <c r="Z1480" s="98"/>
      <c r="AA1480" s="102"/>
    </row>
    <row r="1481" spans="1:27" ht="12.75" customHeight="1" x14ac:dyDescent="0.2">
      <c r="A1481" s="6"/>
      <c r="B1481" s="7"/>
      <c r="C1481" s="7"/>
      <c r="D1481" s="7"/>
      <c r="E1481" s="7"/>
      <c r="F1481" s="7"/>
      <c r="G1481" s="7"/>
      <c r="H1481" s="7"/>
      <c r="I1481" s="8"/>
      <c r="J1481" s="8"/>
      <c r="L1481" s="9"/>
      <c r="M1481" s="9"/>
      <c r="N1481" s="9"/>
      <c r="O1481" s="9"/>
      <c r="P1481" s="9"/>
      <c r="Q1481" s="9"/>
      <c r="R1481" s="20"/>
      <c r="S1481" s="10"/>
      <c r="T1481" s="10"/>
      <c r="V1481" s="98"/>
      <c r="W1481" s="98"/>
      <c r="X1481" s="98"/>
      <c r="Y1481" s="98"/>
      <c r="Z1481" s="98"/>
      <c r="AA1481" s="102"/>
    </row>
    <row r="1482" spans="1:27" ht="12.75" customHeight="1" x14ac:dyDescent="0.2">
      <c r="A1482" s="6"/>
      <c r="B1482" s="7"/>
      <c r="C1482" s="7"/>
      <c r="D1482" s="7"/>
      <c r="E1482" s="7"/>
      <c r="F1482" s="7"/>
      <c r="G1482" s="7"/>
      <c r="H1482" s="7"/>
      <c r="I1482" s="8"/>
      <c r="J1482" s="8"/>
      <c r="L1482" s="9"/>
      <c r="M1482" s="9"/>
      <c r="N1482" s="9"/>
      <c r="O1482" s="9"/>
      <c r="P1482" s="9"/>
      <c r="Q1482" s="9"/>
      <c r="R1482" s="20"/>
      <c r="S1482" s="10"/>
      <c r="T1482" s="10"/>
      <c r="V1482" s="98"/>
      <c r="W1482" s="98"/>
      <c r="X1482" s="98"/>
      <c r="Y1482" s="98"/>
      <c r="Z1482" s="98"/>
      <c r="AA1482" s="102"/>
    </row>
    <row r="1483" spans="1:27" ht="12.75" customHeight="1" x14ac:dyDescent="0.2">
      <c r="A1483" s="6"/>
      <c r="B1483" s="7"/>
      <c r="C1483" s="7"/>
      <c r="D1483" s="7"/>
      <c r="E1483" s="7"/>
      <c r="F1483" s="7"/>
      <c r="G1483" s="7"/>
      <c r="H1483" s="7"/>
      <c r="I1483" s="8"/>
      <c r="J1483" s="8"/>
      <c r="L1483" s="9"/>
      <c r="M1483" s="9"/>
      <c r="N1483" s="9"/>
      <c r="O1483" s="9"/>
      <c r="P1483" s="9"/>
      <c r="Q1483" s="9"/>
      <c r="R1483" s="20"/>
      <c r="S1483" s="10"/>
      <c r="T1483" s="10"/>
      <c r="V1483" s="98"/>
      <c r="W1483" s="98"/>
      <c r="X1483" s="98"/>
      <c r="Y1483" s="98"/>
      <c r="Z1483" s="98"/>
      <c r="AA1483" s="102"/>
    </row>
    <row r="1484" spans="1:27" ht="12.75" customHeight="1" x14ac:dyDescent="0.2">
      <c r="A1484" s="6"/>
      <c r="B1484" s="7"/>
      <c r="C1484" s="7"/>
      <c r="D1484" s="7"/>
      <c r="E1484" s="7"/>
      <c r="F1484" s="7"/>
      <c r="G1484" s="7"/>
      <c r="H1484" s="7"/>
      <c r="I1484" s="8"/>
      <c r="J1484" s="8"/>
      <c r="L1484" s="9"/>
      <c r="M1484" s="9"/>
      <c r="N1484" s="9"/>
      <c r="O1484" s="9"/>
      <c r="P1484" s="9"/>
      <c r="Q1484" s="9"/>
      <c r="R1484" s="20"/>
      <c r="S1484" s="10"/>
      <c r="T1484" s="10"/>
      <c r="V1484" s="98"/>
      <c r="W1484" s="98"/>
      <c r="X1484" s="98"/>
      <c r="Y1484" s="98"/>
      <c r="Z1484" s="98"/>
      <c r="AA1484" s="102"/>
    </row>
    <row r="1485" spans="1:27" ht="12.75" customHeight="1" x14ac:dyDescent="0.2">
      <c r="A1485" s="6"/>
      <c r="B1485" s="7"/>
      <c r="C1485" s="7"/>
      <c r="D1485" s="7"/>
      <c r="E1485" s="7"/>
      <c r="F1485" s="7"/>
      <c r="G1485" s="7"/>
      <c r="H1485" s="7"/>
      <c r="I1485" s="8"/>
      <c r="J1485" s="8"/>
      <c r="L1485" s="9"/>
      <c r="M1485" s="9"/>
      <c r="N1485" s="9"/>
      <c r="O1485" s="9"/>
      <c r="P1485" s="9"/>
      <c r="Q1485" s="9"/>
      <c r="R1485" s="20"/>
      <c r="S1485" s="10"/>
      <c r="T1485" s="10"/>
      <c r="V1485" s="98"/>
      <c r="W1485" s="98"/>
      <c r="X1485" s="98"/>
      <c r="Y1485" s="98"/>
      <c r="Z1485" s="98"/>
      <c r="AA1485" s="102"/>
    </row>
    <row r="1486" spans="1:27" ht="12.75" customHeight="1" x14ac:dyDescent="0.2">
      <c r="A1486" s="6"/>
      <c r="B1486" s="7"/>
      <c r="C1486" s="7"/>
      <c r="D1486" s="7"/>
      <c r="E1486" s="7"/>
      <c r="F1486" s="7"/>
      <c r="G1486" s="7"/>
      <c r="H1486" s="7"/>
      <c r="I1486" s="8"/>
      <c r="J1486" s="8"/>
      <c r="L1486" s="9"/>
      <c r="M1486" s="9"/>
      <c r="N1486" s="9"/>
      <c r="O1486" s="9"/>
      <c r="P1486" s="9"/>
      <c r="Q1486" s="9"/>
      <c r="R1486" s="20"/>
      <c r="S1486" s="10"/>
      <c r="T1486" s="10"/>
      <c r="V1486" s="98"/>
      <c r="W1486" s="98"/>
      <c r="X1486" s="98"/>
      <c r="Y1486" s="98"/>
      <c r="Z1486" s="98"/>
      <c r="AA1486" s="102"/>
    </row>
    <row r="1487" spans="1:27" ht="12.75" customHeight="1" x14ac:dyDescent="0.2">
      <c r="A1487" s="6"/>
      <c r="B1487" s="7"/>
      <c r="C1487" s="7"/>
      <c r="D1487" s="7"/>
      <c r="E1487" s="7"/>
      <c r="F1487" s="7"/>
      <c r="G1487" s="7"/>
      <c r="H1487" s="7"/>
      <c r="I1487" s="8"/>
      <c r="J1487" s="8"/>
      <c r="L1487" s="9"/>
      <c r="M1487" s="9"/>
      <c r="N1487" s="9"/>
      <c r="O1487" s="9"/>
      <c r="P1487" s="9"/>
      <c r="Q1487" s="9"/>
      <c r="R1487" s="20"/>
      <c r="S1487" s="10"/>
      <c r="T1487" s="10"/>
      <c r="V1487" s="98"/>
      <c r="W1487" s="98"/>
      <c r="X1487" s="98"/>
      <c r="Y1487" s="98"/>
      <c r="Z1487" s="98"/>
      <c r="AA1487" s="102"/>
    </row>
    <row r="1488" spans="1:27" ht="12.75" customHeight="1" x14ac:dyDescent="0.2">
      <c r="A1488" s="6"/>
      <c r="B1488" s="7"/>
      <c r="C1488" s="7"/>
      <c r="D1488" s="7"/>
      <c r="E1488" s="7"/>
      <c r="F1488" s="7"/>
      <c r="G1488" s="7"/>
      <c r="H1488" s="7"/>
      <c r="I1488" s="8"/>
      <c r="J1488" s="8"/>
      <c r="L1488" s="9"/>
      <c r="M1488" s="9"/>
      <c r="N1488" s="9"/>
      <c r="O1488" s="9"/>
      <c r="P1488" s="9"/>
      <c r="Q1488" s="9"/>
      <c r="R1488" s="20"/>
      <c r="S1488" s="10"/>
      <c r="T1488" s="10"/>
      <c r="V1488" s="98"/>
      <c r="W1488" s="98"/>
      <c r="X1488" s="98"/>
      <c r="Y1488" s="98"/>
      <c r="Z1488" s="98"/>
      <c r="AA1488" s="102"/>
    </row>
    <row r="1489" spans="1:27" ht="12.75" customHeight="1" x14ac:dyDescent="0.2">
      <c r="A1489" s="6"/>
      <c r="B1489" s="7"/>
      <c r="C1489" s="7"/>
      <c r="D1489" s="7"/>
      <c r="E1489" s="7"/>
      <c r="F1489" s="7"/>
      <c r="G1489" s="7"/>
      <c r="H1489" s="7"/>
      <c r="I1489" s="8"/>
      <c r="J1489" s="8"/>
      <c r="L1489" s="9"/>
      <c r="M1489" s="9"/>
      <c r="N1489" s="9"/>
      <c r="O1489" s="9"/>
      <c r="P1489" s="9"/>
      <c r="Q1489" s="9"/>
      <c r="R1489" s="20"/>
      <c r="S1489" s="10"/>
      <c r="T1489" s="10"/>
      <c r="V1489" s="98"/>
      <c r="W1489" s="98"/>
      <c r="X1489" s="98"/>
      <c r="Y1489" s="98"/>
      <c r="Z1489" s="98"/>
      <c r="AA1489" s="102"/>
    </row>
    <row r="1490" spans="1:27" ht="12.75" customHeight="1" x14ac:dyDescent="0.2">
      <c r="A1490" s="6"/>
      <c r="B1490" s="7"/>
      <c r="C1490" s="7"/>
      <c r="D1490" s="7"/>
      <c r="E1490" s="7"/>
      <c r="F1490" s="7"/>
      <c r="G1490" s="7"/>
      <c r="H1490" s="7"/>
      <c r="I1490" s="8"/>
      <c r="J1490" s="8"/>
      <c r="L1490" s="9"/>
      <c r="M1490" s="9"/>
      <c r="N1490" s="9"/>
      <c r="O1490" s="9"/>
      <c r="P1490" s="9"/>
      <c r="Q1490" s="9"/>
      <c r="R1490" s="20"/>
      <c r="S1490" s="10"/>
      <c r="T1490" s="10"/>
      <c r="V1490" s="98"/>
      <c r="W1490" s="98"/>
      <c r="X1490" s="98"/>
      <c r="Y1490" s="98"/>
      <c r="Z1490" s="98"/>
      <c r="AA1490" s="102"/>
    </row>
    <row r="1491" spans="1:27" ht="12.75" customHeight="1" x14ac:dyDescent="0.2">
      <c r="A1491" s="6"/>
      <c r="B1491" s="7"/>
      <c r="C1491" s="7"/>
      <c r="D1491" s="7"/>
      <c r="E1491" s="7"/>
      <c r="F1491" s="7"/>
      <c r="G1491" s="7"/>
      <c r="H1491" s="7"/>
      <c r="I1491" s="8"/>
      <c r="J1491" s="8"/>
      <c r="L1491" s="9"/>
      <c r="M1491" s="9"/>
      <c r="N1491" s="9"/>
      <c r="O1491" s="9"/>
      <c r="P1491" s="9"/>
      <c r="Q1491" s="9"/>
      <c r="R1491" s="20"/>
      <c r="S1491" s="10"/>
      <c r="T1491" s="10"/>
      <c r="V1491" s="98"/>
      <c r="W1491" s="98"/>
      <c r="X1491" s="98"/>
      <c r="Y1491" s="98"/>
      <c r="Z1491" s="98"/>
      <c r="AA1491" s="102"/>
    </row>
    <row r="1492" spans="1:27" ht="12.75" customHeight="1" x14ac:dyDescent="0.2">
      <c r="A1492" s="6"/>
      <c r="B1492" s="7"/>
      <c r="C1492" s="7"/>
      <c r="D1492" s="7"/>
      <c r="E1492" s="7"/>
      <c r="F1492" s="7"/>
      <c r="G1492" s="7"/>
      <c r="H1492" s="7"/>
      <c r="I1492" s="8"/>
      <c r="J1492" s="8"/>
      <c r="L1492" s="9"/>
      <c r="M1492" s="9"/>
      <c r="N1492" s="9"/>
      <c r="O1492" s="9"/>
      <c r="P1492" s="9"/>
      <c r="Q1492" s="9"/>
      <c r="R1492" s="20"/>
      <c r="S1492" s="10"/>
      <c r="T1492" s="10"/>
      <c r="V1492" s="98"/>
      <c r="W1492" s="98"/>
      <c r="X1492" s="98"/>
      <c r="Y1492" s="98"/>
      <c r="Z1492" s="98"/>
      <c r="AA1492" s="102"/>
    </row>
    <row r="1493" spans="1:27" ht="12.75" customHeight="1" x14ac:dyDescent="0.2">
      <c r="A1493" s="6"/>
      <c r="B1493" s="7"/>
      <c r="C1493" s="7"/>
      <c r="D1493" s="7"/>
      <c r="E1493" s="7"/>
      <c r="F1493" s="7"/>
      <c r="G1493" s="7"/>
      <c r="H1493" s="7"/>
      <c r="I1493" s="8"/>
      <c r="J1493" s="8"/>
      <c r="L1493" s="9"/>
      <c r="M1493" s="9"/>
      <c r="N1493" s="9"/>
      <c r="O1493" s="9"/>
      <c r="P1493" s="9"/>
      <c r="Q1493" s="9"/>
      <c r="R1493" s="20"/>
      <c r="S1493" s="10"/>
      <c r="T1493" s="10"/>
      <c r="V1493" s="98"/>
      <c r="W1493" s="98"/>
      <c r="X1493" s="98"/>
      <c r="Y1493" s="98"/>
      <c r="Z1493" s="98"/>
      <c r="AA1493" s="102"/>
    </row>
    <row r="1494" spans="1:27" ht="12.75" customHeight="1" x14ac:dyDescent="0.2">
      <c r="A1494" s="6"/>
      <c r="B1494" s="7"/>
      <c r="C1494" s="7"/>
      <c r="D1494" s="7"/>
      <c r="E1494" s="7"/>
      <c r="F1494" s="7"/>
      <c r="G1494" s="7"/>
      <c r="H1494" s="7"/>
      <c r="I1494" s="8"/>
      <c r="J1494" s="8"/>
      <c r="L1494" s="9"/>
      <c r="M1494" s="9"/>
      <c r="N1494" s="9"/>
      <c r="O1494" s="9"/>
      <c r="P1494" s="9"/>
      <c r="Q1494" s="9"/>
      <c r="R1494" s="20"/>
      <c r="S1494" s="10"/>
      <c r="T1494" s="10"/>
      <c r="V1494" s="98"/>
      <c r="W1494" s="98"/>
      <c r="X1494" s="98"/>
      <c r="Y1494" s="98"/>
      <c r="Z1494" s="98"/>
      <c r="AA1494" s="102"/>
    </row>
    <row r="1495" spans="1:27" ht="12.75" customHeight="1" x14ac:dyDescent="0.2">
      <c r="A1495" s="6"/>
      <c r="B1495" s="7"/>
      <c r="C1495" s="7"/>
      <c r="D1495" s="7"/>
      <c r="E1495" s="7"/>
      <c r="F1495" s="7"/>
      <c r="G1495" s="7"/>
      <c r="H1495" s="7"/>
      <c r="I1495" s="8"/>
      <c r="J1495" s="8"/>
      <c r="L1495" s="9"/>
      <c r="M1495" s="9"/>
      <c r="N1495" s="9"/>
      <c r="O1495" s="9"/>
      <c r="P1495" s="9"/>
      <c r="Q1495" s="9"/>
      <c r="R1495" s="20"/>
      <c r="S1495" s="10"/>
      <c r="T1495" s="10"/>
      <c r="V1495" s="98"/>
      <c r="W1495" s="98"/>
      <c r="X1495" s="98"/>
      <c r="Y1495" s="98"/>
      <c r="Z1495" s="98"/>
      <c r="AA1495" s="102"/>
    </row>
    <row r="1496" spans="1:27" ht="12.75" customHeight="1" x14ac:dyDescent="0.2">
      <c r="A1496" s="6"/>
      <c r="B1496" s="7"/>
      <c r="C1496" s="7"/>
      <c r="D1496" s="7"/>
      <c r="E1496" s="7"/>
      <c r="F1496" s="7"/>
      <c r="G1496" s="7"/>
      <c r="H1496" s="7"/>
      <c r="I1496" s="8"/>
      <c r="J1496" s="8"/>
      <c r="L1496" s="9"/>
      <c r="M1496" s="9"/>
      <c r="N1496" s="9"/>
      <c r="O1496" s="9"/>
      <c r="P1496" s="9"/>
      <c r="Q1496" s="9"/>
      <c r="R1496" s="20"/>
      <c r="S1496" s="10"/>
      <c r="T1496" s="10"/>
      <c r="V1496" s="98"/>
      <c r="W1496" s="98"/>
      <c r="X1496" s="98"/>
      <c r="Y1496" s="98"/>
      <c r="Z1496" s="98"/>
      <c r="AA1496" s="102"/>
    </row>
    <row r="1497" spans="1:27" ht="12.75" customHeight="1" x14ac:dyDescent="0.2">
      <c r="A1497" s="6"/>
      <c r="B1497" s="7"/>
      <c r="C1497" s="7"/>
      <c r="D1497" s="7"/>
      <c r="E1497" s="7"/>
      <c r="F1497" s="7"/>
      <c r="G1497" s="7"/>
      <c r="H1497" s="7"/>
      <c r="I1497" s="8"/>
      <c r="J1497" s="8"/>
      <c r="L1497" s="9"/>
      <c r="M1497" s="9"/>
      <c r="N1497" s="9"/>
      <c r="O1497" s="9"/>
      <c r="P1497" s="9"/>
      <c r="Q1497" s="9"/>
      <c r="R1497" s="20"/>
      <c r="S1497" s="10"/>
      <c r="T1497" s="10"/>
      <c r="V1497" s="98"/>
      <c r="W1497" s="98"/>
      <c r="X1497" s="98"/>
      <c r="Y1497" s="98"/>
      <c r="Z1497" s="98"/>
      <c r="AA1497" s="102"/>
    </row>
    <row r="1498" spans="1:27" ht="12.75" customHeight="1" x14ac:dyDescent="0.2">
      <c r="A1498" s="6"/>
      <c r="B1498" s="7"/>
      <c r="C1498" s="7"/>
      <c r="D1498" s="7"/>
      <c r="E1498" s="7"/>
      <c r="F1498" s="7"/>
      <c r="G1498" s="7"/>
      <c r="H1498" s="7"/>
      <c r="I1498" s="8"/>
      <c r="J1498" s="8"/>
      <c r="L1498" s="9"/>
      <c r="M1498" s="9"/>
      <c r="N1498" s="9"/>
      <c r="O1498" s="9"/>
      <c r="P1498" s="9"/>
      <c r="Q1498" s="9"/>
      <c r="R1498" s="20"/>
      <c r="S1498" s="10"/>
      <c r="T1498" s="10"/>
      <c r="V1498" s="98"/>
      <c r="W1498" s="98"/>
      <c r="X1498" s="98"/>
      <c r="Y1498" s="98"/>
      <c r="Z1498" s="98"/>
      <c r="AA1498" s="102"/>
    </row>
    <row r="1499" spans="1:27" ht="12.75" customHeight="1" x14ac:dyDescent="0.2">
      <c r="A1499" s="6"/>
      <c r="B1499" s="7"/>
      <c r="C1499" s="7"/>
      <c r="D1499" s="7"/>
      <c r="E1499" s="7"/>
      <c r="F1499" s="7"/>
      <c r="G1499" s="7"/>
      <c r="H1499" s="7"/>
      <c r="I1499" s="8"/>
      <c r="J1499" s="8"/>
      <c r="L1499" s="9"/>
      <c r="M1499" s="9"/>
      <c r="N1499" s="9"/>
      <c r="O1499" s="9"/>
      <c r="P1499" s="9"/>
      <c r="Q1499" s="9"/>
      <c r="R1499" s="20"/>
      <c r="S1499" s="10"/>
      <c r="T1499" s="10"/>
      <c r="V1499" s="98"/>
      <c r="W1499" s="98"/>
      <c r="X1499" s="98"/>
      <c r="Y1499" s="98"/>
      <c r="Z1499" s="98"/>
      <c r="AA1499" s="102"/>
    </row>
    <row r="1500" spans="1:27" ht="12.75" customHeight="1" x14ac:dyDescent="0.2">
      <c r="A1500" s="6"/>
      <c r="B1500" s="7"/>
      <c r="C1500" s="7"/>
      <c r="D1500" s="7"/>
      <c r="E1500" s="7"/>
      <c r="F1500" s="7"/>
      <c r="G1500" s="7"/>
      <c r="H1500" s="7"/>
      <c r="I1500" s="8"/>
      <c r="J1500" s="8"/>
      <c r="L1500" s="9"/>
      <c r="M1500" s="9"/>
      <c r="N1500" s="9"/>
      <c r="O1500" s="9"/>
      <c r="P1500" s="9"/>
      <c r="Q1500" s="9"/>
      <c r="R1500" s="20"/>
      <c r="S1500" s="10"/>
      <c r="T1500" s="10"/>
      <c r="V1500" s="98"/>
      <c r="W1500" s="98"/>
      <c r="X1500" s="98"/>
      <c r="Y1500" s="98"/>
      <c r="Z1500" s="98"/>
      <c r="AA1500" s="102"/>
    </row>
    <row r="1501" spans="1:27" ht="12.75" customHeight="1" x14ac:dyDescent="0.2">
      <c r="A1501" s="6"/>
      <c r="B1501" s="7"/>
      <c r="C1501" s="7"/>
      <c r="D1501" s="7"/>
      <c r="E1501" s="7"/>
      <c r="F1501" s="7"/>
      <c r="G1501" s="7"/>
      <c r="H1501" s="7"/>
      <c r="I1501" s="8"/>
      <c r="J1501" s="8"/>
      <c r="L1501" s="9"/>
      <c r="M1501" s="9"/>
      <c r="N1501" s="9"/>
      <c r="O1501" s="9"/>
      <c r="P1501" s="9"/>
      <c r="Q1501" s="9"/>
      <c r="R1501" s="20"/>
      <c r="S1501" s="10"/>
      <c r="T1501" s="10"/>
      <c r="V1501" s="98"/>
      <c r="W1501" s="98"/>
      <c r="X1501" s="98"/>
      <c r="Y1501" s="98"/>
      <c r="Z1501" s="98"/>
      <c r="AA1501" s="102"/>
    </row>
    <row r="1502" spans="1:27" ht="12.75" customHeight="1" x14ac:dyDescent="0.2">
      <c r="A1502" s="6"/>
      <c r="B1502" s="7"/>
      <c r="C1502" s="7"/>
      <c r="D1502" s="7"/>
      <c r="E1502" s="7"/>
      <c r="F1502" s="7"/>
      <c r="G1502" s="7"/>
      <c r="H1502" s="7"/>
      <c r="I1502" s="8"/>
      <c r="J1502" s="8"/>
      <c r="L1502" s="9"/>
      <c r="M1502" s="9"/>
      <c r="N1502" s="9"/>
      <c r="O1502" s="9"/>
      <c r="P1502" s="9"/>
      <c r="Q1502" s="9"/>
      <c r="R1502" s="20"/>
      <c r="S1502" s="10"/>
      <c r="T1502" s="10"/>
      <c r="V1502" s="98"/>
      <c r="W1502" s="98"/>
      <c r="X1502" s="98"/>
      <c r="Y1502" s="98"/>
      <c r="Z1502" s="98"/>
      <c r="AA1502" s="102"/>
    </row>
    <row r="1503" spans="1:27" ht="12.75" customHeight="1" x14ac:dyDescent="0.2">
      <c r="A1503" s="6"/>
      <c r="B1503" s="7"/>
      <c r="C1503" s="7"/>
      <c r="D1503" s="7"/>
      <c r="E1503" s="7"/>
      <c r="F1503" s="7"/>
      <c r="G1503" s="7"/>
      <c r="H1503" s="7"/>
      <c r="I1503" s="8"/>
      <c r="J1503" s="8"/>
      <c r="L1503" s="9"/>
      <c r="M1503" s="9"/>
      <c r="N1503" s="9"/>
      <c r="O1503" s="9"/>
      <c r="P1503" s="9"/>
      <c r="Q1503" s="9"/>
      <c r="R1503" s="20"/>
      <c r="S1503" s="10"/>
      <c r="T1503" s="10"/>
      <c r="V1503" s="98"/>
      <c r="W1503" s="98"/>
      <c r="X1503" s="98"/>
      <c r="Y1503" s="98"/>
      <c r="Z1503" s="98"/>
      <c r="AA1503" s="102"/>
    </row>
    <row r="1504" spans="1:27" ht="12.75" customHeight="1" x14ac:dyDescent="0.2">
      <c r="A1504" s="6"/>
      <c r="B1504" s="7"/>
      <c r="C1504" s="7"/>
      <c r="D1504" s="7"/>
      <c r="E1504" s="7"/>
      <c r="F1504" s="7"/>
      <c r="G1504" s="7"/>
      <c r="H1504" s="7"/>
      <c r="I1504" s="8"/>
      <c r="J1504" s="8"/>
      <c r="L1504" s="9"/>
      <c r="M1504" s="9"/>
      <c r="N1504" s="9"/>
      <c r="O1504" s="9"/>
      <c r="P1504" s="9"/>
      <c r="Q1504" s="9"/>
      <c r="R1504" s="20"/>
      <c r="S1504" s="10"/>
      <c r="T1504" s="10"/>
      <c r="V1504" s="98"/>
      <c r="W1504" s="98"/>
      <c r="X1504" s="98"/>
      <c r="Y1504" s="98"/>
      <c r="Z1504" s="98"/>
      <c r="AA1504" s="102"/>
    </row>
    <row r="1505" spans="1:27" ht="12.75" customHeight="1" x14ac:dyDescent="0.2">
      <c r="A1505" s="6"/>
      <c r="B1505" s="7"/>
      <c r="C1505" s="7"/>
      <c r="D1505" s="7"/>
      <c r="E1505" s="7"/>
      <c r="F1505" s="7"/>
      <c r="G1505" s="7"/>
      <c r="H1505" s="7"/>
      <c r="I1505" s="8"/>
      <c r="J1505" s="8"/>
      <c r="L1505" s="9"/>
      <c r="M1505" s="9"/>
      <c r="N1505" s="9"/>
      <c r="O1505" s="9"/>
      <c r="P1505" s="9"/>
      <c r="Q1505" s="9"/>
      <c r="R1505" s="20"/>
      <c r="S1505" s="10"/>
      <c r="T1505" s="10"/>
      <c r="V1505" s="98"/>
      <c r="W1505" s="98"/>
      <c r="X1505" s="98"/>
      <c r="Y1505" s="98"/>
      <c r="Z1505" s="98"/>
      <c r="AA1505" s="102"/>
    </row>
    <row r="1506" spans="1:27" ht="12.75" customHeight="1" x14ac:dyDescent="0.2">
      <c r="A1506" s="6"/>
      <c r="B1506" s="7"/>
      <c r="C1506" s="7"/>
      <c r="D1506" s="7"/>
      <c r="E1506" s="7"/>
      <c r="F1506" s="7"/>
      <c r="G1506" s="7"/>
      <c r="H1506" s="7"/>
      <c r="I1506" s="8"/>
      <c r="J1506" s="8"/>
      <c r="L1506" s="9"/>
      <c r="M1506" s="9"/>
      <c r="N1506" s="9"/>
      <c r="O1506" s="9"/>
      <c r="P1506" s="9"/>
      <c r="Q1506" s="9"/>
      <c r="R1506" s="20"/>
      <c r="S1506" s="10"/>
      <c r="T1506" s="10"/>
      <c r="V1506" s="98"/>
      <c r="W1506" s="98"/>
      <c r="X1506" s="98"/>
      <c r="Y1506" s="98"/>
      <c r="Z1506" s="98"/>
      <c r="AA1506" s="102"/>
    </row>
    <row r="1507" spans="1:27" ht="12.75" customHeight="1" x14ac:dyDescent="0.2">
      <c r="A1507" s="6"/>
      <c r="B1507" s="7"/>
      <c r="C1507" s="7"/>
      <c r="D1507" s="7"/>
      <c r="E1507" s="7"/>
      <c r="F1507" s="7"/>
      <c r="G1507" s="7"/>
      <c r="H1507" s="7"/>
      <c r="I1507" s="8"/>
      <c r="J1507" s="8"/>
      <c r="L1507" s="9"/>
      <c r="M1507" s="9"/>
      <c r="N1507" s="9"/>
      <c r="O1507" s="9"/>
      <c r="P1507" s="9"/>
      <c r="Q1507" s="9"/>
      <c r="R1507" s="20"/>
      <c r="S1507" s="10"/>
      <c r="T1507" s="10"/>
      <c r="V1507" s="98"/>
      <c r="W1507" s="98"/>
      <c r="X1507" s="98"/>
      <c r="Y1507" s="98"/>
      <c r="Z1507" s="98"/>
      <c r="AA1507" s="102"/>
    </row>
    <row r="1508" spans="1:27" ht="12.75" customHeight="1" x14ac:dyDescent="0.2">
      <c r="A1508" s="6"/>
      <c r="B1508" s="7"/>
      <c r="C1508" s="7"/>
      <c r="D1508" s="7"/>
      <c r="E1508" s="7"/>
      <c r="F1508" s="7"/>
      <c r="G1508" s="7"/>
      <c r="H1508" s="7"/>
      <c r="I1508" s="8"/>
      <c r="J1508" s="8"/>
      <c r="L1508" s="9"/>
      <c r="M1508" s="9"/>
      <c r="N1508" s="9"/>
      <c r="O1508" s="9"/>
      <c r="P1508" s="9"/>
      <c r="Q1508" s="9"/>
      <c r="R1508" s="20"/>
      <c r="S1508" s="10"/>
      <c r="T1508" s="10"/>
      <c r="V1508" s="98"/>
      <c r="W1508" s="98"/>
      <c r="X1508" s="98"/>
      <c r="Y1508" s="98"/>
      <c r="Z1508" s="98"/>
      <c r="AA1508" s="102"/>
    </row>
    <row r="1509" spans="1:27" ht="12.75" customHeight="1" x14ac:dyDescent="0.2">
      <c r="A1509" s="6"/>
      <c r="B1509" s="7"/>
      <c r="C1509" s="7"/>
      <c r="D1509" s="7"/>
      <c r="E1509" s="7"/>
      <c r="F1509" s="7"/>
      <c r="G1509" s="7"/>
      <c r="H1509" s="7"/>
      <c r="I1509" s="8"/>
      <c r="J1509" s="8"/>
      <c r="L1509" s="9"/>
      <c r="M1509" s="9"/>
      <c r="N1509" s="9"/>
      <c r="O1509" s="9"/>
      <c r="P1509" s="9"/>
      <c r="Q1509" s="9"/>
      <c r="R1509" s="20"/>
      <c r="S1509" s="10"/>
      <c r="T1509" s="10"/>
      <c r="V1509" s="98"/>
      <c r="W1509" s="98"/>
      <c r="X1509" s="98"/>
      <c r="Y1509" s="98"/>
      <c r="Z1509" s="98"/>
      <c r="AA1509" s="102"/>
    </row>
    <row r="1510" spans="1:27" ht="12.75" customHeight="1" x14ac:dyDescent="0.2">
      <c r="A1510" s="6"/>
      <c r="B1510" s="7"/>
      <c r="C1510" s="7"/>
      <c r="D1510" s="7"/>
      <c r="E1510" s="7"/>
      <c r="F1510" s="7"/>
      <c r="G1510" s="7"/>
      <c r="H1510" s="7"/>
      <c r="I1510" s="8"/>
      <c r="J1510" s="8"/>
      <c r="L1510" s="9"/>
      <c r="M1510" s="9"/>
      <c r="N1510" s="9"/>
      <c r="O1510" s="9"/>
      <c r="P1510" s="9"/>
      <c r="Q1510" s="9"/>
      <c r="R1510" s="20"/>
      <c r="S1510" s="10"/>
      <c r="T1510" s="10"/>
      <c r="V1510" s="98"/>
      <c r="W1510" s="98"/>
      <c r="X1510" s="98"/>
      <c r="Y1510" s="98"/>
      <c r="Z1510" s="98"/>
      <c r="AA1510" s="102"/>
    </row>
    <row r="1511" spans="1:27" ht="12.75" customHeight="1" x14ac:dyDescent="0.2">
      <c r="A1511" s="6"/>
      <c r="B1511" s="7"/>
      <c r="C1511" s="7"/>
      <c r="D1511" s="7"/>
      <c r="E1511" s="7"/>
      <c r="F1511" s="7"/>
      <c r="G1511" s="7"/>
      <c r="H1511" s="7"/>
      <c r="I1511" s="8"/>
      <c r="J1511" s="8"/>
      <c r="L1511" s="9"/>
      <c r="M1511" s="9"/>
      <c r="N1511" s="9"/>
      <c r="O1511" s="9"/>
      <c r="P1511" s="9"/>
      <c r="Q1511" s="9"/>
      <c r="R1511" s="20"/>
      <c r="S1511" s="10"/>
      <c r="T1511" s="10"/>
      <c r="V1511" s="98"/>
      <c r="W1511" s="98"/>
      <c r="X1511" s="98"/>
      <c r="Y1511" s="98"/>
      <c r="Z1511" s="98"/>
      <c r="AA1511" s="102"/>
    </row>
    <row r="1512" spans="1:27" ht="12.75" customHeight="1" x14ac:dyDescent="0.2">
      <c r="A1512" s="6"/>
      <c r="B1512" s="7"/>
      <c r="C1512" s="7"/>
      <c r="D1512" s="7"/>
      <c r="E1512" s="7"/>
      <c r="F1512" s="7"/>
      <c r="G1512" s="7"/>
      <c r="H1512" s="7"/>
      <c r="I1512" s="8"/>
      <c r="J1512" s="8"/>
      <c r="L1512" s="9"/>
      <c r="M1512" s="9"/>
      <c r="N1512" s="9"/>
      <c r="O1512" s="9"/>
      <c r="P1512" s="9"/>
      <c r="Q1512" s="9"/>
      <c r="R1512" s="20"/>
      <c r="S1512" s="10"/>
      <c r="T1512" s="10"/>
      <c r="V1512" s="98"/>
      <c r="W1512" s="98"/>
      <c r="X1512" s="98"/>
      <c r="Y1512" s="98"/>
      <c r="Z1512" s="98"/>
      <c r="AA1512" s="102"/>
    </row>
    <row r="1513" spans="1:27" ht="12.75" customHeight="1" x14ac:dyDescent="0.2">
      <c r="A1513" s="6"/>
      <c r="B1513" s="7"/>
      <c r="C1513" s="7"/>
      <c r="D1513" s="7"/>
      <c r="E1513" s="7"/>
      <c r="F1513" s="7"/>
      <c r="G1513" s="7"/>
      <c r="H1513" s="7"/>
      <c r="I1513" s="8"/>
      <c r="J1513" s="8"/>
      <c r="L1513" s="9"/>
      <c r="M1513" s="9"/>
      <c r="N1513" s="9"/>
      <c r="O1513" s="9"/>
      <c r="P1513" s="9"/>
      <c r="Q1513" s="9"/>
      <c r="R1513" s="20"/>
      <c r="S1513" s="10"/>
      <c r="T1513" s="10"/>
      <c r="V1513" s="98"/>
      <c r="W1513" s="98"/>
      <c r="X1513" s="98"/>
      <c r="Y1513" s="98"/>
      <c r="Z1513" s="98"/>
      <c r="AA1513" s="102"/>
    </row>
    <row r="1514" spans="1:27" ht="12.75" customHeight="1" x14ac:dyDescent="0.2">
      <c r="A1514" s="6"/>
      <c r="B1514" s="7"/>
      <c r="C1514" s="7"/>
      <c r="D1514" s="7"/>
      <c r="E1514" s="7"/>
      <c r="F1514" s="7"/>
      <c r="G1514" s="7"/>
      <c r="H1514" s="7"/>
      <c r="I1514" s="8"/>
      <c r="J1514" s="8"/>
      <c r="L1514" s="9"/>
      <c r="M1514" s="9"/>
      <c r="N1514" s="9"/>
      <c r="O1514" s="9"/>
      <c r="P1514" s="9"/>
      <c r="Q1514" s="9"/>
      <c r="R1514" s="20"/>
      <c r="S1514" s="10"/>
      <c r="T1514" s="10"/>
      <c r="V1514" s="98"/>
      <c r="W1514" s="98"/>
      <c r="X1514" s="98"/>
      <c r="Y1514" s="98"/>
      <c r="Z1514" s="98"/>
      <c r="AA1514" s="102"/>
    </row>
    <row r="1515" spans="1:27" ht="12.75" customHeight="1" x14ac:dyDescent="0.2">
      <c r="A1515" s="6"/>
      <c r="B1515" s="7"/>
      <c r="C1515" s="7"/>
      <c r="D1515" s="7"/>
      <c r="E1515" s="7"/>
      <c r="F1515" s="7"/>
      <c r="G1515" s="7"/>
      <c r="H1515" s="7"/>
      <c r="I1515" s="8"/>
      <c r="J1515" s="8"/>
      <c r="L1515" s="9"/>
      <c r="M1515" s="9"/>
      <c r="N1515" s="9"/>
      <c r="O1515" s="9"/>
      <c r="P1515" s="9"/>
      <c r="Q1515" s="9"/>
      <c r="R1515" s="20"/>
      <c r="S1515" s="10"/>
      <c r="T1515" s="10"/>
      <c r="V1515" s="98"/>
      <c r="W1515" s="98"/>
      <c r="X1515" s="98"/>
      <c r="Y1515" s="98"/>
      <c r="Z1515" s="98"/>
      <c r="AA1515" s="102"/>
    </row>
    <row r="1516" spans="1:27" ht="12.75" customHeight="1" x14ac:dyDescent="0.2">
      <c r="A1516" s="6"/>
      <c r="B1516" s="7"/>
      <c r="C1516" s="7"/>
      <c r="D1516" s="7"/>
      <c r="E1516" s="7"/>
      <c r="F1516" s="7"/>
      <c r="G1516" s="7"/>
      <c r="H1516" s="7"/>
      <c r="I1516" s="8"/>
      <c r="J1516" s="8"/>
      <c r="L1516" s="9"/>
      <c r="M1516" s="9"/>
      <c r="N1516" s="9"/>
      <c r="O1516" s="9"/>
      <c r="P1516" s="9"/>
      <c r="Q1516" s="9"/>
      <c r="R1516" s="20"/>
      <c r="S1516" s="10"/>
      <c r="T1516" s="10"/>
      <c r="V1516" s="98"/>
      <c r="W1516" s="98"/>
      <c r="X1516" s="98"/>
      <c r="Y1516" s="98"/>
      <c r="Z1516" s="98"/>
      <c r="AA1516" s="102"/>
    </row>
    <row r="1517" spans="1:27" ht="12.75" customHeight="1" x14ac:dyDescent="0.2">
      <c r="A1517" s="6"/>
      <c r="B1517" s="7"/>
      <c r="C1517" s="7"/>
      <c r="D1517" s="7"/>
      <c r="E1517" s="7"/>
      <c r="F1517" s="7"/>
      <c r="G1517" s="7"/>
      <c r="H1517" s="7"/>
      <c r="I1517" s="8"/>
      <c r="J1517" s="8"/>
      <c r="L1517" s="9"/>
      <c r="M1517" s="9"/>
      <c r="N1517" s="9"/>
      <c r="O1517" s="9"/>
      <c r="P1517" s="9"/>
      <c r="Q1517" s="9"/>
      <c r="R1517" s="20"/>
      <c r="S1517" s="10"/>
      <c r="T1517" s="10"/>
      <c r="V1517" s="98"/>
      <c r="W1517" s="98"/>
      <c r="X1517" s="98"/>
      <c r="Y1517" s="98"/>
      <c r="Z1517" s="98"/>
      <c r="AA1517" s="102"/>
    </row>
    <row r="1518" spans="1:27" ht="12.75" customHeight="1" x14ac:dyDescent="0.2">
      <c r="A1518" s="6"/>
      <c r="B1518" s="7"/>
      <c r="C1518" s="7"/>
      <c r="D1518" s="7"/>
      <c r="E1518" s="7"/>
      <c r="F1518" s="7"/>
      <c r="G1518" s="7"/>
      <c r="H1518" s="7"/>
      <c r="I1518" s="8"/>
      <c r="J1518" s="8"/>
      <c r="L1518" s="9"/>
      <c r="M1518" s="9"/>
      <c r="N1518" s="9"/>
      <c r="O1518" s="9"/>
      <c r="P1518" s="9"/>
      <c r="Q1518" s="9"/>
      <c r="R1518" s="20"/>
      <c r="S1518" s="10"/>
      <c r="T1518" s="10"/>
      <c r="V1518" s="98"/>
      <c r="W1518" s="98"/>
      <c r="X1518" s="98"/>
      <c r="Y1518" s="98"/>
      <c r="Z1518" s="98"/>
      <c r="AA1518" s="102"/>
    </row>
    <row r="1519" spans="1:27" ht="12.75" customHeight="1" x14ac:dyDescent="0.2">
      <c r="A1519" s="6"/>
      <c r="B1519" s="7"/>
      <c r="C1519" s="7"/>
      <c r="D1519" s="7"/>
      <c r="E1519" s="7"/>
      <c r="F1519" s="7"/>
      <c r="G1519" s="7"/>
      <c r="H1519" s="7"/>
      <c r="I1519" s="8"/>
      <c r="J1519" s="8"/>
      <c r="L1519" s="9"/>
      <c r="M1519" s="9"/>
      <c r="N1519" s="9"/>
      <c r="O1519" s="9"/>
      <c r="P1519" s="9"/>
      <c r="Q1519" s="9"/>
      <c r="R1519" s="20"/>
      <c r="S1519" s="10"/>
      <c r="T1519" s="10"/>
      <c r="V1519" s="98"/>
      <c r="W1519" s="98"/>
      <c r="X1519" s="98"/>
      <c r="Y1519" s="98"/>
      <c r="Z1519" s="98"/>
      <c r="AA1519" s="102"/>
    </row>
    <row r="1520" spans="1:27" ht="12.75" customHeight="1" x14ac:dyDescent="0.2">
      <c r="A1520" s="6"/>
      <c r="B1520" s="7"/>
      <c r="C1520" s="7"/>
      <c r="D1520" s="7"/>
      <c r="E1520" s="7"/>
      <c r="F1520" s="7"/>
      <c r="G1520" s="7"/>
      <c r="H1520" s="7"/>
      <c r="I1520" s="8"/>
      <c r="J1520" s="8"/>
      <c r="L1520" s="9"/>
      <c r="M1520" s="9"/>
      <c r="N1520" s="9"/>
      <c r="O1520" s="9"/>
      <c r="P1520" s="9"/>
      <c r="Q1520" s="9"/>
      <c r="R1520" s="20"/>
      <c r="S1520" s="10"/>
      <c r="T1520" s="10"/>
      <c r="V1520" s="98"/>
      <c r="W1520" s="98"/>
      <c r="X1520" s="98"/>
      <c r="Y1520" s="98"/>
      <c r="Z1520" s="98"/>
      <c r="AA1520" s="102"/>
    </row>
    <row r="1521" spans="1:27" ht="12.75" customHeight="1" x14ac:dyDescent="0.2">
      <c r="A1521" s="6"/>
      <c r="B1521" s="7"/>
      <c r="C1521" s="7"/>
      <c r="D1521" s="7"/>
      <c r="E1521" s="7"/>
      <c r="F1521" s="7"/>
      <c r="G1521" s="7"/>
      <c r="H1521" s="7"/>
      <c r="I1521" s="8"/>
      <c r="J1521" s="8"/>
      <c r="L1521" s="9"/>
      <c r="M1521" s="9"/>
      <c r="N1521" s="9"/>
      <c r="O1521" s="9"/>
      <c r="P1521" s="9"/>
      <c r="Q1521" s="9"/>
      <c r="R1521" s="20"/>
      <c r="S1521" s="10"/>
      <c r="T1521" s="10"/>
      <c r="V1521" s="98"/>
      <c r="W1521" s="98"/>
      <c r="X1521" s="98"/>
      <c r="Y1521" s="98"/>
      <c r="Z1521" s="98"/>
      <c r="AA1521" s="102"/>
    </row>
    <row r="1522" spans="1:27" ht="12.75" customHeight="1" x14ac:dyDescent="0.2">
      <c r="A1522" s="6"/>
      <c r="B1522" s="7"/>
      <c r="C1522" s="7"/>
      <c r="D1522" s="7"/>
      <c r="E1522" s="7"/>
      <c r="F1522" s="7"/>
      <c r="G1522" s="7"/>
      <c r="H1522" s="7"/>
      <c r="I1522" s="8"/>
      <c r="J1522" s="8"/>
      <c r="L1522" s="9"/>
      <c r="M1522" s="9"/>
      <c r="N1522" s="9"/>
      <c r="O1522" s="9"/>
      <c r="P1522" s="9"/>
      <c r="Q1522" s="9"/>
      <c r="R1522" s="20"/>
      <c r="S1522" s="10"/>
      <c r="T1522" s="10"/>
      <c r="V1522" s="98"/>
      <c r="W1522" s="98"/>
      <c r="X1522" s="98"/>
      <c r="Y1522" s="98"/>
      <c r="Z1522" s="98"/>
      <c r="AA1522" s="102"/>
    </row>
    <row r="1523" spans="1:27" ht="12.75" customHeight="1" x14ac:dyDescent="0.2">
      <c r="A1523" s="6"/>
      <c r="B1523" s="7"/>
      <c r="C1523" s="7"/>
      <c r="D1523" s="7"/>
      <c r="E1523" s="7"/>
      <c r="F1523" s="7"/>
      <c r="G1523" s="7"/>
      <c r="H1523" s="7"/>
      <c r="I1523" s="8"/>
      <c r="J1523" s="8"/>
      <c r="L1523" s="9"/>
      <c r="M1523" s="9"/>
      <c r="N1523" s="9"/>
      <c r="O1523" s="9"/>
      <c r="P1523" s="9"/>
      <c r="Q1523" s="9"/>
      <c r="R1523" s="20"/>
      <c r="S1523" s="10"/>
      <c r="T1523" s="10"/>
      <c r="V1523" s="98"/>
      <c r="W1523" s="98"/>
      <c r="X1523" s="98"/>
      <c r="Y1523" s="98"/>
      <c r="Z1523" s="98"/>
      <c r="AA1523" s="102"/>
    </row>
    <row r="1524" spans="1:27" ht="12.75" customHeight="1" x14ac:dyDescent="0.2">
      <c r="A1524" s="6"/>
      <c r="B1524" s="7"/>
      <c r="C1524" s="7"/>
      <c r="D1524" s="7"/>
      <c r="E1524" s="7"/>
      <c r="F1524" s="7"/>
      <c r="G1524" s="7"/>
      <c r="H1524" s="7"/>
      <c r="I1524" s="8"/>
      <c r="J1524" s="8"/>
      <c r="L1524" s="9"/>
      <c r="M1524" s="9"/>
      <c r="N1524" s="9"/>
      <c r="O1524" s="9"/>
      <c r="P1524" s="9"/>
      <c r="Q1524" s="9"/>
      <c r="R1524" s="20"/>
      <c r="S1524" s="10"/>
      <c r="T1524" s="10"/>
      <c r="V1524" s="98"/>
      <c r="W1524" s="98"/>
      <c r="X1524" s="98"/>
      <c r="Y1524" s="98"/>
      <c r="Z1524" s="98"/>
      <c r="AA1524" s="102"/>
    </row>
    <row r="1525" spans="1:27" ht="12.75" customHeight="1" x14ac:dyDescent="0.2">
      <c r="A1525" s="6"/>
      <c r="B1525" s="7"/>
      <c r="C1525" s="7"/>
      <c r="D1525" s="7"/>
      <c r="E1525" s="7"/>
      <c r="F1525" s="7"/>
      <c r="G1525" s="7"/>
      <c r="H1525" s="7"/>
      <c r="I1525" s="8"/>
      <c r="J1525" s="8"/>
      <c r="L1525" s="9"/>
      <c r="M1525" s="9"/>
      <c r="N1525" s="9"/>
      <c r="O1525" s="9"/>
      <c r="P1525" s="9"/>
      <c r="Q1525" s="9"/>
      <c r="R1525" s="20"/>
      <c r="S1525" s="10"/>
      <c r="T1525" s="10"/>
      <c r="V1525" s="98"/>
      <c r="W1525" s="98"/>
      <c r="X1525" s="98"/>
      <c r="Y1525" s="98"/>
      <c r="Z1525" s="98"/>
      <c r="AA1525" s="102"/>
    </row>
    <row r="1526" spans="1:27" ht="12.75" customHeight="1" x14ac:dyDescent="0.2">
      <c r="A1526" s="6"/>
      <c r="B1526" s="7"/>
      <c r="C1526" s="7"/>
      <c r="D1526" s="7"/>
      <c r="E1526" s="7"/>
      <c r="F1526" s="7"/>
      <c r="G1526" s="7"/>
      <c r="H1526" s="7"/>
      <c r="I1526" s="8"/>
      <c r="J1526" s="8"/>
      <c r="L1526" s="9"/>
      <c r="M1526" s="9"/>
      <c r="N1526" s="9"/>
      <c r="O1526" s="9"/>
      <c r="P1526" s="9"/>
      <c r="Q1526" s="9"/>
      <c r="R1526" s="20"/>
      <c r="S1526" s="10"/>
      <c r="T1526" s="10"/>
      <c r="V1526" s="98"/>
      <c r="W1526" s="98"/>
      <c r="X1526" s="98"/>
      <c r="Y1526" s="98"/>
      <c r="Z1526" s="98"/>
      <c r="AA1526" s="102"/>
    </row>
    <row r="1527" spans="1:27" ht="12.75" customHeight="1" x14ac:dyDescent="0.2">
      <c r="A1527" s="6"/>
      <c r="B1527" s="7"/>
      <c r="C1527" s="7"/>
      <c r="D1527" s="7"/>
      <c r="E1527" s="7"/>
      <c r="F1527" s="7"/>
      <c r="G1527" s="7"/>
      <c r="H1527" s="7"/>
      <c r="I1527" s="8"/>
      <c r="J1527" s="8"/>
      <c r="L1527" s="9"/>
      <c r="M1527" s="9"/>
      <c r="N1527" s="9"/>
      <c r="O1527" s="9"/>
      <c r="P1527" s="9"/>
      <c r="Q1527" s="9"/>
      <c r="R1527" s="20"/>
      <c r="S1527" s="10"/>
      <c r="T1527" s="10"/>
      <c r="V1527" s="98"/>
      <c r="W1527" s="98"/>
      <c r="X1527" s="98"/>
      <c r="Y1527" s="98"/>
      <c r="Z1527" s="98"/>
      <c r="AA1527" s="102"/>
    </row>
    <row r="1528" spans="1:27" ht="12.75" customHeight="1" x14ac:dyDescent="0.2">
      <c r="A1528" s="6"/>
      <c r="B1528" s="7"/>
      <c r="C1528" s="7"/>
      <c r="D1528" s="7"/>
      <c r="E1528" s="7"/>
      <c r="F1528" s="7"/>
      <c r="G1528" s="7"/>
      <c r="H1528" s="7"/>
      <c r="I1528" s="8"/>
      <c r="J1528" s="8"/>
      <c r="L1528" s="9"/>
      <c r="M1528" s="9"/>
      <c r="N1528" s="9"/>
      <c r="O1528" s="9"/>
      <c r="P1528" s="9"/>
      <c r="Q1528" s="9"/>
      <c r="R1528" s="20"/>
      <c r="S1528" s="10"/>
      <c r="T1528" s="10"/>
      <c r="V1528" s="98"/>
      <c r="W1528" s="98"/>
      <c r="X1528" s="98"/>
      <c r="Y1528" s="98"/>
      <c r="Z1528" s="98"/>
      <c r="AA1528" s="102"/>
    </row>
    <row r="1529" spans="1:27" ht="12.75" customHeight="1" x14ac:dyDescent="0.2">
      <c r="A1529" s="6"/>
      <c r="B1529" s="7"/>
      <c r="C1529" s="7"/>
      <c r="D1529" s="7"/>
      <c r="E1529" s="7"/>
      <c r="F1529" s="7"/>
      <c r="G1529" s="7"/>
      <c r="H1529" s="7"/>
      <c r="I1529" s="8"/>
      <c r="J1529" s="8"/>
      <c r="L1529" s="9"/>
      <c r="M1529" s="9"/>
      <c r="N1529" s="9"/>
      <c r="O1529" s="9"/>
      <c r="P1529" s="9"/>
      <c r="Q1529" s="9"/>
      <c r="R1529" s="20"/>
      <c r="S1529" s="10"/>
      <c r="T1529" s="10"/>
      <c r="V1529" s="98"/>
      <c r="W1529" s="98"/>
      <c r="X1529" s="98"/>
      <c r="Y1529" s="98"/>
      <c r="Z1529" s="98"/>
      <c r="AA1529" s="102"/>
    </row>
    <row r="1530" spans="1:27" ht="12.75" customHeight="1" x14ac:dyDescent="0.2">
      <c r="A1530" s="6"/>
      <c r="B1530" s="7"/>
      <c r="C1530" s="7"/>
      <c r="D1530" s="7"/>
      <c r="E1530" s="7"/>
      <c r="F1530" s="7"/>
      <c r="G1530" s="7"/>
      <c r="H1530" s="7"/>
      <c r="I1530" s="8"/>
      <c r="J1530" s="8"/>
      <c r="L1530" s="9"/>
      <c r="M1530" s="9"/>
      <c r="N1530" s="9"/>
      <c r="O1530" s="9"/>
      <c r="P1530" s="9"/>
      <c r="Q1530" s="9"/>
      <c r="R1530" s="20"/>
      <c r="S1530" s="10"/>
      <c r="T1530" s="10"/>
      <c r="V1530" s="98"/>
      <c r="W1530" s="98"/>
      <c r="X1530" s="98"/>
      <c r="Y1530" s="98"/>
      <c r="Z1530" s="98"/>
      <c r="AA1530" s="102"/>
    </row>
    <row r="1531" spans="1:27" ht="12.75" customHeight="1" x14ac:dyDescent="0.2">
      <c r="A1531" s="6"/>
      <c r="B1531" s="7"/>
      <c r="C1531" s="7"/>
      <c r="D1531" s="7"/>
      <c r="E1531" s="7"/>
      <c r="F1531" s="7"/>
      <c r="G1531" s="7"/>
      <c r="H1531" s="7"/>
      <c r="I1531" s="8"/>
      <c r="J1531" s="8"/>
      <c r="L1531" s="9"/>
      <c r="M1531" s="9"/>
      <c r="N1531" s="9"/>
      <c r="O1531" s="9"/>
      <c r="P1531" s="9"/>
      <c r="Q1531" s="9"/>
      <c r="R1531" s="20"/>
      <c r="S1531" s="10"/>
      <c r="T1531" s="10"/>
      <c r="V1531" s="98"/>
      <c r="W1531" s="98"/>
      <c r="X1531" s="98"/>
      <c r="Y1531" s="98"/>
      <c r="Z1531" s="98"/>
      <c r="AA1531" s="102"/>
    </row>
    <row r="1532" spans="1:27" ht="12.75" customHeight="1" x14ac:dyDescent="0.2">
      <c r="A1532" s="6"/>
      <c r="B1532" s="7"/>
      <c r="C1532" s="7"/>
      <c r="D1532" s="7"/>
      <c r="E1532" s="7"/>
      <c r="F1532" s="7"/>
      <c r="G1532" s="7"/>
      <c r="H1532" s="7"/>
      <c r="I1532" s="8"/>
      <c r="J1532" s="8"/>
      <c r="L1532" s="9"/>
      <c r="M1532" s="9"/>
      <c r="N1532" s="9"/>
      <c r="O1532" s="9"/>
      <c r="P1532" s="9"/>
      <c r="Q1532" s="9"/>
      <c r="R1532" s="20"/>
      <c r="S1532" s="10"/>
      <c r="T1532" s="10"/>
      <c r="V1532" s="98"/>
      <c r="W1532" s="98"/>
      <c r="X1532" s="98"/>
      <c r="Y1532" s="98"/>
      <c r="Z1532" s="98"/>
      <c r="AA1532" s="102"/>
    </row>
    <row r="1533" spans="1:27" ht="12.75" customHeight="1" x14ac:dyDescent="0.2">
      <c r="A1533" s="6"/>
      <c r="B1533" s="7"/>
      <c r="C1533" s="7"/>
      <c r="D1533" s="7"/>
      <c r="E1533" s="7"/>
      <c r="F1533" s="7"/>
      <c r="G1533" s="7"/>
      <c r="H1533" s="7"/>
      <c r="I1533" s="8"/>
      <c r="J1533" s="8"/>
      <c r="L1533" s="9"/>
      <c r="M1533" s="9"/>
      <c r="N1533" s="9"/>
      <c r="O1533" s="9"/>
      <c r="P1533" s="9"/>
      <c r="Q1533" s="9"/>
      <c r="R1533" s="20"/>
      <c r="S1533" s="10"/>
      <c r="T1533" s="10"/>
      <c r="V1533" s="98"/>
      <c r="W1533" s="98"/>
      <c r="X1533" s="98"/>
      <c r="Y1533" s="98"/>
      <c r="Z1533" s="98"/>
      <c r="AA1533" s="102"/>
    </row>
    <row r="1534" spans="1:27" ht="12.75" customHeight="1" x14ac:dyDescent="0.2">
      <c r="A1534" s="6"/>
      <c r="B1534" s="7"/>
      <c r="C1534" s="7"/>
      <c r="D1534" s="7"/>
      <c r="E1534" s="7"/>
      <c r="F1534" s="7"/>
      <c r="G1534" s="7"/>
      <c r="H1534" s="7"/>
      <c r="I1534" s="8"/>
      <c r="J1534" s="8"/>
      <c r="L1534" s="9"/>
      <c r="M1534" s="9"/>
      <c r="N1534" s="9"/>
      <c r="O1534" s="9"/>
      <c r="P1534" s="9"/>
      <c r="Q1534" s="9"/>
      <c r="R1534" s="20"/>
      <c r="S1534" s="10"/>
      <c r="T1534" s="10"/>
      <c r="V1534" s="98"/>
      <c r="W1534" s="98"/>
      <c r="X1534" s="98"/>
      <c r="Y1534" s="98"/>
      <c r="Z1534" s="98"/>
      <c r="AA1534" s="102"/>
    </row>
    <row r="1535" spans="1:27" ht="12.75" customHeight="1" x14ac:dyDescent="0.2">
      <c r="A1535" s="6"/>
      <c r="B1535" s="7"/>
      <c r="C1535" s="7"/>
      <c r="D1535" s="7"/>
      <c r="E1535" s="7"/>
      <c r="F1535" s="7"/>
      <c r="G1535" s="7"/>
      <c r="H1535" s="7"/>
      <c r="I1535" s="8"/>
      <c r="J1535" s="8"/>
      <c r="L1535" s="9"/>
      <c r="M1535" s="9"/>
      <c r="N1535" s="9"/>
      <c r="O1535" s="9"/>
      <c r="P1535" s="9"/>
      <c r="Q1535" s="9"/>
      <c r="R1535" s="20"/>
      <c r="S1535" s="10"/>
      <c r="T1535" s="10"/>
      <c r="V1535" s="98"/>
      <c r="W1535" s="98"/>
      <c r="X1535" s="98"/>
      <c r="Y1535" s="98"/>
      <c r="Z1535" s="98"/>
      <c r="AA1535" s="102"/>
    </row>
    <row r="1536" spans="1:27" ht="12.75" customHeight="1" x14ac:dyDescent="0.2">
      <c r="A1536" s="6"/>
      <c r="B1536" s="7"/>
      <c r="C1536" s="7"/>
      <c r="D1536" s="7"/>
      <c r="E1536" s="7"/>
      <c r="F1536" s="7"/>
      <c r="G1536" s="7"/>
      <c r="H1536" s="7"/>
      <c r="I1536" s="8"/>
      <c r="J1536" s="8"/>
      <c r="L1536" s="9"/>
      <c r="M1536" s="9"/>
      <c r="N1536" s="9"/>
      <c r="O1536" s="9"/>
      <c r="P1536" s="9"/>
      <c r="Q1536" s="9"/>
      <c r="R1536" s="20"/>
      <c r="S1536" s="10"/>
      <c r="T1536" s="10"/>
      <c r="V1536" s="98"/>
      <c r="W1536" s="98"/>
      <c r="X1536" s="98"/>
      <c r="Y1536" s="98"/>
      <c r="Z1536" s="98"/>
      <c r="AA1536" s="102"/>
    </row>
    <row r="1537" spans="1:27" ht="12.75" customHeight="1" x14ac:dyDescent="0.2">
      <c r="A1537" s="6"/>
      <c r="B1537" s="7"/>
      <c r="C1537" s="7"/>
      <c r="D1537" s="7"/>
      <c r="E1537" s="7"/>
      <c r="F1537" s="7"/>
      <c r="G1537" s="7"/>
      <c r="H1537" s="7"/>
      <c r="I1537" s="8"/>
      <c r="J1537" s="8"/>
      <c r="L1537" s="9"/>
      <c r="M1537" s="9"/>
      <c r="N1537" s="9"/>
      <c r="O1537" s="9"/>
      <c r="P1537" s="9"/>
      <c r="Q1537" s="9"/>
      <c r="R1537" s="20"/>
      <c r="S1537" s="10"/>
      <c r="T1537" s="10"/>
      <c r="V1537" s="98"/>
      <c r="W1537" s="98"/>
      <c r="X1537" s="98"/>
      <c r="Y1537" s="98"/>
      <c r="Z1537" s="98"/>
      <c r="AA1537" s="102"/>
    </row>
    <row r="1538" spans="1:27" ht="12.75" customHeight="1" x14ac:dyDescent="0.2">
      <c r="A1538" s="6"/>
      <c r="B1538" s="7"/>
      <c r="C1538" s="7"/>
      <c r="D1538" s="7"/>
      <c r="E1538" s="7"/>
      <c r="F1538" s="7"/>
      <c r="G1538" s="7"/>
      <c r="H1538" s="7"/>
      <c r="I1538" s="8"/>
      <c r="J1538" s="8"/>
      <c r="L1538" s="9"/>
      <c r="M1538" s="9"/>
      <c r="N1538" s="9"/>
      <c r="O1538" s="9"/>
      <c r="P1538" s="9"/>
      <c r="Q1538" s="9"/>
      <c r="R1538" s="20"/>
      <c r="S1538" s="10"/>
      <c r="T1538" s="10"/>
      <c r="V1538" s="98"/>
      <c r="W1538" s="98"/>
      <c r="X1538" s="98"/>
      <c r="Y1538" s="98"/>
      <c r="Z1538" s="98"/>
      <c r="AA1538" s="102"/>
    </row>
    <row r="1539" spans="1:27" ht="12.75" customHeight="1" x14ac:dyDescent="0.2">
      <c r="A1539" s="6"/>
      <c r="B1539" s="7"/>
      <c r="C1539" s="7"/>
      <c r="D1539" s="7"/>
      <c r="E1539" s="7"/>
      <c r="F1539" s="7"/>
      <c r="G1539" s="7"/>
      <c r="H1539" s="7"/>
      <c r="I1539" s="8"/>
      <c r="J1539" s="8"/>
      <c r="L1539" s="9"/>
      <c r="M1539" s="9"/>
      <c r="N1539" s="9"/>
      <c r="O1539" s="9"/>
      <c r="P1539" s="9"/>
      <c r="Q1539" s="9"/>
      <c r="R1539" s="20"/>
      <c r="S1539" s="10"/>
      <c r="T1539" s="10"/>
      <c r="V1539" s="98"/>
      <c r="W1539" s="98"/>
      <c r="X1539" s="98"/>
      <c r="Y1539" s="98"/>
      <c r="Z1539" s="98"/>
      <c r="AA1539" s="102"/>
    </row>
    <row r="1540" spans="1:27" ht="12.75" customHeight="1" x14ac:dyDescent="0.2">
      <c r="A1540" s="6"/>
      <c r="B1540" s="7"/>
      <c r="C1540" s="7"/>
      <c r="D1540" s="7"/>
      <c r="E1540" s="7"/>
      <c r="F1540" s="7"/>
      <c r="G1540" s="7"/>
      <c r="H1540" s="7"/>
      <c r="I1540" s="8"/>
      <c r="J1540" s="8"/>
      <c r="L1540" s="9"/>
      <c r="M1540" s="9"/>
      <c r="N1540" s="9"/>
      <c r="O1540" s="9"/>
      <c r="P1540" s="9"/>
      <c r="Q1540" s="9"/>
      <c r="R1540" s="20"/>
      <c r="S1540" s="10"/>
      <c r="T1540" s="10"/>
      <c r="V1540" s="98"/>
      <c r="W1540" s="98"/>
      <c r="X1540" s="98"/>
      <c r="Y1540" s="98"/>
      <c r="Z1540" s="98"/>
      <c r="AA1540" s="102"/>
    </row>
    <row r="1541" spans="1:27" ht="12.75" customHeight="1" x14ac:dyDescent="0.2">
      <c r="A1541" s="6"/>
      <c r="B1541" s="7"/>
      <c r="C1541" s="7"/>
      <c r="D1541" s="7"/>
      <c r="E1541" s="7"/>
      <c r="F1541" s="7"/>
      <c r="G1541" s="7"/>
      <c r="H1541" s="7"/>
      <c r="I1541" s="8"/>
      <c r="J1541" s="8"/>
      <c r="L1541" s="9"/>
      <c r="M1541" s="9"/>
      <c r="N1541" s="9"/>
      <c r="O1541" s="9"/>
      <c r="P1541" s="9"/>
      <c r="Q1541" s="9"/>
      <c r="R1541" s="20"/>
      <c r="S1541" s="10"/>
      <c r="T1541" s="10"/>
      <c r="V1541" s="98"/>
      <c r="W1541" s="98"/>
      <c r="X1541" s="98"/>
      <c r="Y1541" s="98"/>
      <c r="Z1541" s="98"/>
      <c r="AA1541" s="102"/>
    </row>
    <row r="1542" spans="1:27" ht="12.75" customHeight="1" x14ac:dyDescent="0.2">
      <c r="A1542" s="6"/>
      <c r="B1542" s="7"/>
      <c r="C1542" s="7"/>
      <c r="D1542" s="7"/>
      <c r="E1542" s="7"/>
      <c r="F1542" s="7"/>
      <c r="G1542" s="7"/>
      <c r="H1542" s="7"/>
      <c r="I1542" s="8"/>
      <c r="J1542" s="8"/>
      <c r="L1542" s="9"/>
      <c r="M1542" s="9"/>
      <c r="N1542" s="9"/>
      <c r="O1542" s="9"/>
      <c r="P1542" s="9"/>
      <c r="Q1542" s="9"/>
      <c r="R1542" s="20"/>
      <c r="S1542" s="10"/>
      <c r="T1542" s="10"/>
      <c r="V1542" s="98"/>
      <c r="W1542" s="98"/>
      <c r="X1542" s="98"/>
      <c r="Y1542" s="98"/>
      <c r="Z1542" s="98"/>
      <c r="AA1542" s="102"/>
    </row>
    <row r="1543" spans="1:27" ht="12.75" customHeight="1" x14ac:dyDescent="0.2">
      <c r="A1543" s="6"/>
      <c r="B1543" s="7"/>
      <c r="C1543" s="7"/>
      <c r="D1543" s="7"/>
      <c r="E1543" s="7"/>
      <c r="F1543" s="7"/>
      <c r="G1543" s="7"/>
      <c r="H1543" s="7"/>
      <c r="I1543" s="8"/>
      <c r="J1543" s="8"/>
      <c r="L1543" s="9"/>
      <c r="M1543" s="9"/>
      <c r="N1543" s="9"/>
      <c r="O1543" s="9"/>
      <c r="P1543" s="9"/>
      <c r="Q1543" s="9"/>
      <c r="R1543" s="20"/>
      <c r="S1543" s="10"/>
      <c r="T1543" s="10"/>
      <c r="V1543" s="98"/>
      <c r="W1543" s="98"/>
      <c r="X1543" s="98"/>
      <c r="Y1543" s="98"/>
      <c r="Z1543" s="98"/>
      <c r="AA1543" s="102"/>
    </row>
    <row r="1544" spans="1:27" ht="12.75" customHeight="1" x14ac:dyDescent="0.2">
      <c r="A1544" s="6"/>
      <c r="B1544" s="7"/>
      <c r="C1544" s="7"/>
      <c r="D1544" s="7"/>
      <c r="E1544" s="7"/>
      <c r="F1544" s="7"/>
      <c r="G1544" s="7"/>
      <c r="H1544" s="7"/>
      <c r="I1544" s="8"/>
      <c r="J1544" s="8"/>
      <c r="L1544" s="9"/>
      <c r="M1544" s="9"/>
      <c r="N1544" s="9"/>
      <c r="O1544" s="9"/>
      <c r="P1544" s="9"/>
      <c r="Q1544" s="9"/>
      <c r="R1544" s="20"/>
      <c r="S1544" s="10"/>
      <c r="T1544" s="10"/>
      <c r="V1544" s="98"/>
      <c r="W1544" s="98"/>
      <c r="X1544" s="98"/>
      <c r="Y1544" s="98"/>
      <c r="Z1544" s="98"/>
      <c r="AA1544" s="102"/>
    </row>
    <row r="1545" spans="1:27" ht="12.75" customHeight="1" x14ac:dyDescent="0.2">
      <c r="A1545" s="6"/>
      <c r="B1545" s="7"/>
      <c r="C1545" s="7"/>
      <c r="D1545" s="7"/>
      <c r="E1545" s="7"/>
      <c r="F1545" s="7"/>
      <c r="G1545" s="7"/>
      <c r="H1545" s="7"/>
      <c r="I1545" s="8"/>
      <c r="J1545" s="8"/>
      <c r="L1545" s="9"/>
      <c r="M1545" s="9"/>
      <c r="N1545" s="9"/>
      <c r="O1545" s="9"/>
      <c r="P1545" s="9"/>
      <c r="Q1545" s="9"/>
      <c r="R1545" s="20"/>
      <c r="S1545" s="10"/>
      <c r="T1545" s="10"/>
      <c r="V1545" s="98"/>
      <c r="W1545" s="98"/>
      <c r="X1545" s="98"/>
      <c r="Y1545" s="98"/>
      <c r="Z1545" s="98"/>
      <c r="AA1545" s="102"/>
    </row>
    <row r="1546" spans="1:27" ht="12.75" customHeight="1" x14ac:dyDescent="0.2">
      <c r="A1546" s="6"/>
      <c r="B1546" s="7"/>
      <c r="C1546" s="7"/>
      <c r="D1546" s="7"/>
      <c r="E1546" s="7"/>
      <c r="F1546" s="7"/>
      <c r="G1546" s="7"/>
      <c r="H1546" s="7"/>
      <c r="I1546" s="8"/>
      <c r="J1546" s="8"/>
      <c r="L1546" s="9"/>
      <c r="M1546" s="9"/>
      <c r="N1546" s="9"/>
      <c r="O1546" s="9"/>
      <c r="P1546" s="9"/>
      <c r="Q1546" s="9"/>
      <c r="R1546" s="20"/>
      <c r="S1546" s="10"/>
      <c r="T1546" s="10"/>
      <c r="V1546" s="98"/>
      <c r="W1546" s="98"/>
      <c r="X1546" s="98"/>
      <c r="Y1546" s="98"/>
      <c r="Z1546" s="98"/>
      <c r="AA1546" s="102"/>
    </row>
    <row r="1547" spans="1:27" ht="12.75" customHeight="1" x14ac:dyDescent="0.2">
      <c r="A1547" s="6"/>
      <c r="B1547" s="7"/>
      <c r="C1547" s="7"/>
      <c r="D1547" s="7"/>
      <c r="E1547" s="7"/>
      <c r="F1547" s="7"/>
      <c r="G1547" s="7"/>
      <c r="H1547" s="7"/>
      <c r="I1547" s="8"/>
      <c r="J1547" s="8"/>
      <c r="L1547" s="9"/>
      <c r="M1547" s="9"/>
      <c r="N1547" s="9"/>
      <c r="O1547" s="9"/>
      <c r="P1547" s="9"/>
      <c r="Q1547" s="9"/>
      <c r="R1547" s="20"/>
      <c r="S1547" s="10"/>
      <c r="T1547" s="10"/>
      <c r="V1547" s="98"/>
      <c r="W1547" s="98"/>
      <c r="X1547" s="98"/>
      <c r="Y1547" s="98"/>
      <c r="Z1547" s="98"/>
      <c r="AA1547" s="102"/>
    </row>
    <row r="1548" spans="1:27" ht="12.75" customHeight="1" x14ac:dyDescent="0.2">
      <c r="A1548" s="6"/>
      <c r="B1548" s="7"/>
      <c r="C1548" s="7"/>
      <c r="D1548" s="7"/>
      <c r="E1548" s="7"/>
      <c r="F1548" s="7"/>
      <c r="G1548" s="7"/>
      <c r="H1548" s="7"/>
      <c r="I1548" s="8"/>
      <c r="J1548" s="8"/>
      <c r="L1548" s="9"/>
      <c r="M1548" s="9"/>
      <c r="N1548" s="9"/>
      <c r="O1548" s="9"/>
      <c r="P1548" s="9"/>
      <c r="Q1548" s="9"/>
      <c r="R1548" s="20"/>
      <c r="S1548" s="10"/>
      <c r="T1548" s="10"/>
      <c r="V1548" s="98"/>
      <c r="W1548" s="98"/>
      <c r="X1548" s="98"/>
      <c r="Y1548" s="98"/>
      <c r="Z1548" s="98"/>
      <c r="AA1548" s="102"/>
    </row>
    <row r="1549" spans="1:27" ht="12.75" customHeight="1" x14ac:dyDescent="0.2">
      <c r="A1549" s="6"/>
      <c r="B1549" s="7"/>
      <c r="C1549" s="7"/>
      <c r="D1549" s="7"/>
      <c r="E1549" s="7"/>
      <c r="F1549" s="7"/>
      <c r="G1549" s="7"/>
      <c r="H1549" s="7"/>
      <c r="I1549" s="8"/>
      <c r="J1549" s="8"/>
      <c r="L1549" s="9"/>
      <c r="M1549" s="9"/>
      <c r="N1549" s="9"/>
      <c r="O1549" s="9"/>
      <c r="P1549" s="9"/>
      <c r="Q1549" s="9"/>
      <c r="R1549" s="20"/>
      <c r="S1549" s="10"/>
      <c r="T1549" s="10"/>
      <c r="V1549" s="98"/>
      <c r="W1549" s="98"/>
      <c r="X1549" s="98"/>
      <c r="Y1549" s="98"/>
      <c r="Z1549" s="98"/>
      <c r="AA1549" s="102"/>
    </row>
    <row r="1550" spans="1:27" ht="12.75" customHeight="1" x14ac:dyDescent="0.2">
      <c r="A1550" s="6"/>
      <c r="B1550" s="7"/>
      <c r="C1550" s="7"/>
      <c r="D1550" s="7"/>
      <c r="E1550" s="7"/>
      <c r="F1550" s="7"/>
      <c r="G1550" s="7"/>
      <c r="H1550" s="7"/>
      <c r="I1550" s="8"/>
      <c r="J1550" s="8"/>
      <c r="L1550" s="9"/>
      <c r="M1550" s="9"/>
      <c r="N1550" s="9"/>
      <c r="O1550" s="9"/>
      <c r="P1550" s="9"/>
      <c r="Q1550" s="9"/>
      <c r="R1550" s="20"/>
      <c r="S1550" s="10"/>
      <c r="T1550" s="10"/>
      <c r="V1550" s="98"/>
      <c r="W1550" s="98"/>
      <c r="X1550" s="98"/>
      <c r="Y1550" s="98"/>
      <c r="Z1550" s="98"/>
      <c r="AA1550" s="102"/>
    </row>
    <row r="1551" spans="1:27" ht="12.75" customHeight="1" x14ac:dyDescent="0.2">
      <c r="A1551" s="6"/>
      <c r="B1551" s="7"/>
      <c r="C1551" s="7"/>
      <c r="D1551" s="7"/>
      <c r="E1551" s="7"/>
      <c r="F1551" s="7"/>
      <c r="G1551" s="7"/>
      <c r="H1551" s="7"/>
      <c r="I1551" s="8"/>
      <c r="J1551" s="8"/>
      <c r="L1551" s="9"/>
      <c r="M1551" s="9"/>
      <c r="N1551" s="9"/>
      <c r="O1551" s="9"/>
      <c r="P1551" s="9"/>
      <c r="Q1551" s="9"/>
      <c r="R1551" s="20"/>
      <c r="S1551" s="10"/>
      <c r="T1551" s="10"/>
      <c r="V1551" s="98"/>
      <c r="W1551" s="98"/>
      <c r="X1551" s="98"/>
      <c r="Y1551" s="98"/>
      <c r="Z1551" s="98"/>
      <c r="AA1551" s="102"/>
    </row>
    <row r="1552" spans="1:27" ht="12.75" customHeight="1" x14ac:dyDescent="0.2">
      <c r="A1552" s="6"/>
      <c r="B1552" s="7"/>
      <c r="C1552" s="7"/>
      <c r="D1552" s="7"/>
      <c r="E1552" s="7"/>
      <c r="F1552" s="7"/>
      <c r="G1552" s="7"/>
      <c r="H1552" s="7"/>
      <c r="I1552" s="8"/>
      <c r="J1552" s="8"/>
      <c r="L1552" s="9"/>
      <c r="M1552" s="9"/>
      <c r="N1552" s="9"/>
      <c r="O1552" s="9"/>
      <c r="P1552" s="9"/>
      <c r="Q1552" s="9"/>
      <c r="R1552" s="20"/>
      <c r="S1552" s="10"/>
      <c r="T1552" s="10"/>
      <c r="V1552" s="98"/>
      <c r="W1552" s="98"/>
      <c r="X1552" s="98"/>
      <c r="Y1552" s="98"/>
      <c r="Z1552" s="98"/>
      <c r="AA1552" s="102"/>
    </row>
    <row r="1553" spans="1:27" ht="12.75" customHeight="1" x14ac:dyDescent="0.2">
      <c r="A1553" s="6"/>
      <c r="B1553" s="7"/>
      <c r="C1553" s="7"/>
      <c r="D1553" s="7"/>
      <c r="E1553" s="7"/>
      <c r="F1553" s="7"/>
      <c r="G1553" s="7"/>
      <c r="H1553" s="7"/>
      <c r="I1553" s="8"/>
      <c r="J1553" s="8"/>
      <c r="L1553" s="9"/>
      <c r="M1553" s="9"/>
      <c r="N1553" s="9"/>
      <c r="O1553" s="9"/>
      <c r="P1553" s="9"/>
      <c r="Q1553" s="9"/>
      <c r="R1553" s="20"/>
      <c r="S1553" s="10"/>
      <c r="T1553" s="10"/>
      <c r="V1553" s="98"/>
      <c r="W1553" s="98"/>
      <c r="X1553" s="98"/>
      <c r="Y1553" s="98"/>
      <c r="Z1553" s="98"/>
      <c r="AA1553" s="102"/>
    </row>
    <row r="1554" spans="1:27" ht="12.75" customHeight="1" x14ac:dyDescent="0.2">
      <c r="A1554" s="6"/>
      <c r="B1554" s="7"/>
      <c r="C1554" s="7"/>
      <c r="D1554" s="7"/>
      <c r="E1554" s="7"/>
      <c r="F1554" s="7"/>
      <c r="G1554" s="7"/>
      <c r="H1554" s="7"/>
      <c r="I1554" s="8"/>
      <c r="J1554" s="8"/>
      <c r="L1554" s="9"/>
      <c r="M1554" s="9"/>
      <c r="N1554" s="9"/>
      <c r="O1554" s="9"/>
      <c r="P1554" s="9"/>
      <c r="Q1554" s="9"/>
      <c r="R1554" s="20"/>
      <c r="S1554" s="10"/>
      <c r="T1554" s="10"/>
      <c r="V1554" s="98"/>
      <c r="W1554" s="98"/>
      <c r="X1554" s="98"/>
      <c r="Y1554" s="98"/>
      <c r="Z1554" s="98"/>
      <c r="AA1554" s="102"/>
    </row>
    <row r="1555" spans="1:27" ht="12.75" customHeight="1" x14ac:dyDescent="0.2">
      <c r="A1555" s="6"/>
      <c r="B1555" s="7"/>
      <c r="C1555" s="7"/>
      <c r="D1555" s="7"/>
      <c r="E1555" s="7"/>
      <c r="F1555" s="7"/>
      <c r="G1555" s="7"/>
      <c r="H1555" s="7"/>
      <c r="I1555" s="8"/>
      <c r="J1555" s="8"/>
      <c r="L1555" s="9"/>
      <c r="M1555" s="9"/>
      <c r="N1555" s="9"/>
      <c r="O1555" s="9"/>
      <c r="P1555" s="9"/>
      <c r="Q1555" s="9"/>
      <c r="R1555" s="20"/>
      <c r="S1555" s="10"/>
      <c r="T1555" s="10"/>
      <c r="V1555" s="98"/>
      <c r="W1555" s="98"/>
      <c r="X1555" s="98"/>
      <c r="Y1555" s="98"/>
      <c r="Z1555" s="98"/>
      <c r="AA1555" s="102"/>
    </row>
    <row r="1556" spans="1:27" ht="12.75" customHeight="1" x14ac:dyDescent="0.2">
      <c r="A1556" s="6"/>
      <c r="B1556" s="7"/>
      <c r="C1556" s="7"/>
      <c r="D1556" s="7"/>
      <c r="E1556" s="7"/>
      <c r="F1556" s="7"/>
      <c r="G1556" s="7"/>
      <c r="H1556" s="7"/>
      <c r="I1556" s="8"/>
      <c r="J1556" s="8"/>
      <c r="L1556" s="9"/>
      <c r="M1556" s="9"/>
      <c r="N1556" s="9"/>
      <c r="O1556" s="9"/>
      <c r="P1556" s="9"/>
      <c r="Q1556" s="9"/>
      <c r="R1556" s="20"/>
      <c r="S1556" s="10"/>
      <c r="T1556" s="10"/>
      <c r="V1556" s="98"/>
      <c r="W1556" s="98"/>
      <c r="X1556" s="98"/>
      <c r="Y1556" s="98"/>
      <c r="Z1556" s="98"/>
      <c r="AA1556" s="102"/>
    </row>
    <row r="1557" spans="1:27" ht="12.75" customHeight="1" x14ac:dyDescent="0.2">
      <c r="A1557" s="6"/>
      <c r="B1557" s="7"/>
      <c r="C1557" s="7"/>
      <c r="D1557" s="7"/>
      <c r="E1557" s="7"/>
      <c r="F1557" s="7"/>
      <c r="G1557" s="7"/>
      <c r="H1557" s="7"/>
      <c r="I1557" s="8"/>
      <c r="J1557" s="8"/>
      <c r="L1557" s="9"/>
      <c r="M1557" s="9"/>
      <c r="N1557" s="9"/>
      <c r="O1557" s="9"/>
      <c r="P1557" s="9"/>
      <c r="Q1557" s="9"/>
      <c r="R1557" s="20"/>
      <c r="S1557" s="10"/>
      <c r="T1557" s="10"/>
      <c r="V1557" s="98"/>
      <c r="W1557" s="98"/>
      <c r="X1557" s="98"/>
      <c r="Y1557" s="98"/>
      <c r="Z1557" s="98"/>
      <c r="AA1557" s="102"/>
    </row>
    <row r="1558" spans="1:27" ht="12.75" customHeight="1" x14ac:dyDescent="0.2">
      <c r="A1558" s="6"/>
      <c r="B1558" s="7"/>
      <c r="C1558" s="7"/>
      <c r="D1558" s="7"/>
      <c r="E1558" s="7"/>
      <c r="F1558" s="7"/>
      <c r="G1558" s="7"/>
      <c r="H1558" s="7"/>
      <c r="I1558" s="8"/>
      <c r="J1558" s="8"/>
      <c r="L1558" s="9"/>
      <c r="M1558" s="9"/>
      <c r="N1558" s="9"/>
      <c r="O1558" s="9"/>
      <c r="P1558" s="9"/>
      <c r="Q1558" s="9"/>
      <c r="R1558" s="20"/>
      <c r="S1558" s="10"/>
      <c r="T1558" s="10"/>
      <c r="V1558" s="98"/>
      <c r="W1558" s="98"/>
      <c r="X1558" s="98"/>
      <c r="Y1558" s="98"/>
      <c r="Z1558" s="98"/>
      <c r="AA1558" s="102"/>
    </row>
    <row r="1559" spans="1:27" ht="12.75" customHeight="1" x14ac:dyDescent="0.2">
      <c r="A1559" s="6"/>
      <c r="B1559" s="7"/>
      <c r="C1559" s="7"/>
      <c r="D1559" s="7"/>
      <c r="E1559" s="7"/>
      <c r="F1559" s="7"/>
      <c r="G1559" s="7"/>
      <c r="H1559" s="7"/>
      <c r="I1559" s="8"/>
      <c r="J1559" s="8"/>
      <c r="L1559" s="9"/>
      <c r="M1559" s="9"/>
      <c r="N1559" s="9"/>
      <c r="O1559" s="9"/>
      <c r="P1559" s="9"/>
      <c r="Q1559" s="9"/>
      <c r="R1559" s="20"/>
      <c r="S1559" s="10"/>
      <c r="T1559" s="10"/>
      <c r="V1559" s="98"/>
      <c r="W1559" s="98"/>
      <c r="X1559" s="98"/>
      <c r="Y1559" s="98"/>
      <c r="Z1559" s="98"/>
      <c r="AA1559" s="102"/>
    </row>
    <row r="1560" spans="1:27" ht="12.75" customHeight="1" x14ac:dyDescent="0.2">
      <c r="A1560" s="6"/>
      <c r="B1560" s="7"/>
      <c r="C1560" s="7"/>
      <c r="D1560" s="7"/>
      <c r="E1560" s="7"/>
      <c r="F1560" s="7"/>
      <c r="G1560" s="7"/>
      <c r="H1560" s="7"/>
      <c r="I1560" s="8"/>
      <c r="J1560" s="8"/>
      <c r="L1560" s="9"/>
      <c r="M1560" s="9"/>
      <c r="N1560" s="9"/>
      <c r="O1560" s="9"/>
      <c r="P1560" s="9"/>
      <c r="Q1560" s="9"/>
      <c r="R1560" s="20"/>
      <c r="S1560" s="10"/>
      <c r="T1560" s="10"/>
      <c r="V1560" s="98"/>
      <c r="W1560" s="98"/>
      <c r="X1560" s="98"/>
      <c r="Y1560" s="98"/>
      <c r="Z1560" s="98"/>
      <c r="AA1560" s="102"/>
    </row>
    <row r="1561" spans="1:27" ht="12.75" customHeight="1" x14ac:dyDescent="0.2">
      <c r="A1561" s="6"/>
      <c r="B1561" s="7"/>
      <c r="C1561" s="7"/>
      <c r="D1561" s="7"/>
      <c r="E1561" s="7"/>
      <c r="F1561" s="7"/>
      <c r="G1561" s="7"/>
      <c r="H1561" s="7"/>
      <c r="I1561" s="8"/>
      <c r="J1561" s="8"/>
      <c r="L1561" s="9"/>
      <c r="M1561" s="9"/>
      <c r="N1561" s="9"/>
      <c r="O1561" s="9"/>
      <c r="P1561" s="9"/>
      <c r="Q1561" s="9"/>
      <c r="R1561" s="20"/>
      <c r="S1561" s="10"/>
      <c r="T1561" s="10"/>
      <c r="V1561" s="98"/>
      <c r="W1561" s="98"/>
      <c r="X1561" s="98"/>
      <c r="Y1561" s="98"/>
      <c r="Z1561" s="98"/>
      <c r="AA1561" s="102"/>
    </row>
    <row r="1562" spans="1:27" ht="12.75" customHeight="1" x14ac:dyDescent="0.2">
      <c r="A1562" s="6"/>
      <c r="B1562" s="7"/>
      <c r="C1562" s="7"/>
      <c r="D1562" s="7"/>
      <c r="E1562" s="7"/>
      <c r="F1562" s="7"/>
      <c r="G1562" s="7"/>
      <c r="H1562" s="7"/>
      <c r="I1562" s="8"/>
      <c r="J1562" s="8"/>
      <c r="L1562" s="9"/>
      <c r="M1562" s="9"/>
      <c r="N1562" s="9"/>
      <c r="O1562" s="9"/>
      <c r="P1562" s="9"/>
      <c r="Q1562" s="9"/>
      <c r="R1562" s="20"/>
      <c r="S1562" s="10"/>
      <c r="T1562" s="10"/>
      <c r="V1562" s="98"/>
      <c r="W1562" s="98"/>
      <c r="X1562" s="98"/>
      <c r="Y1562" s="98"/>
      <c r="Z1562" s="98"/>
      <c r="AA1562" s="102"/>
    </row>
    <row r="1563" spans="1:27" ht="12.75" customHeight="1" x14ac:dyDescent="0.2">
      <c r="A1563" s="6"/>
      <c r="B1563" s="7"/>
      <c r="C1563" s="7"/>
      <c r="D1563" s="7"/>
      <c r="E1563" s="7"/>
      <c r="F1563" s="7"/>
      <c r="G1563" s="7"/>
      <c r="H1563" s="7"/>
      <c r="I1563" s="8"/>
      <c r="J1563" s="8"/>
      <c r="L1563" s="9"/>
      <c r="M1563" s="9"/>
      <c r="N1563" s="9"/>
      <c r="O1563" s="9"/>
      <c r="P1563" s="9"/>
      <c r="Q1563" s="9"/>
      <c r="R1563" s="20"/>
      <c r="S1563" s="10"/>
      <c r="T1563" s="10"/>
      <c r="V1563" s="98"/>
      <c r="W1563" s="98"/>
      <c r="X1563" s="98"/>
      <c r="Y1563" s="98"/>
      <c r="Z1563" s="98"/>
      <c r="AA1563" s="102"/>
    </row>
    <row r="1564" spans="1:27" ht="12.75" customHeight="1" x14ac:dyDescent="0.2">
      <c r="A1564" s="6"/>
      <c r="B1564" s="7"/>
      <c r="C1564" s="7"/>
      <c r="D1564" s="7"/>
      <c r="E1564" s="7"/>
      <c r="F1564" s="7"/>
      <c r="G1564" s="7"/>
      <c r="H1564" s="7"/>
      <c r="I1564" s="8"/>
      <c r="J1564" s="8"/>
      <c r="L1564" s="9"/>
      <c r="M1564" s="9"/>
      <c r="N1564" s="9"/>
      <c r="O1564" s="9"/>
      <c r="P1564" s="9"/>
      <c r="Q1564" s="9"/>
      <c r="R1564" s="20"/>
      <c r="S1564" s="10"/>
      <c r="T1564" s="10"/>
      <c r="V1564" s="98"/>
      <c r="W1564" s="98"/>
      <c r="X1564" s="98"/>
      <c r="Y1564" s="98"/>
      <c r="Z1564" s="98"/>
      <c r="AA1564" s="102"/>
    </row>
    <row r="1565" spans="1:27" ht="12.75" customHeight="1" x14ac:dyDescent="0.2">
      <c r="A1565" s="6"/>
      <c r="B1565" s="7"/>
      <c r="C1565" s="7"/>
      <c r="D1565" s="7"/>
      <c r="E1565" s="7"/>
      <c r="F1565" s="7"/>
      <c r="G1565" s="7"/>
      <c r="H1565" s="7"/>
      <c r="I1565" s="8"/>
      <c r="J1565" s="8"/>
      <c r="L1565" s="9"/>
      <c r="M1565" s="9"/>
      <c r="N1565" s="9"/>
      <c r="O1565" s="9"/>
      <c r="P1565" s="9"/>
      <c r="Q1565" s="9"/>
      <c r="R1565" s="20"/>
      <c r="S1565" s="10"/>
      <c r="T1565" s="10"/>
      <c r="V1565" s="98"/>
      <c r="W1565" s="98"/>
      <c r="X1565" s="98"/>
      <c r="Y1565" s="98"/>
      <c r="Z1565" s="98"/>
      <c r="AA1565" s="102"/>
    </row>
    <row r="1566" spans="1:27" ht="12.75" customHeight="1" x14ac:dyDescent="0.2">
      <c r="A1566" s="6"/>
      <c r="B1566" s="7"/>
      <c r="C1566" s="7"/>
      <c r="D1566" s="7"/>
      <c r="E1566" s="7"/>
      <c r="F1566" s="7"/>
      <c r="G1566" s="7"/>
      <c r="H1566" s="7"/>
      <c r="I1566" s="8"/>
      <c r="J1566" s="8"/>
      <c r="L1566" s="9"/>
      <c r="M1566" s="9"/>
      <c r="N1566" s="9"/>
      <c r="O1566" s="9"/>
      <c r="P1566" s="9"/>
      <c r="Q1566" s="9"/>
      <c r="R1566" s="20"/>
      <c r="S1566" s="10"/>
      <c r="T1566" s="10"/>
      <c r="V1566" s="98"/>
      <c r="W1566" s="98"/>
      <c r="X1566" s="98"/>
      <c r="Y1566" s="98"/>
      <c r="Z1566" s="98"/>
      <c r="AA1566" s="102"/>
    </row>
    <row r="1567" spans="1:27" ht="12.75" customHeight="1" x14ac:dyDescent="0.2">
      <c r="A1567" s="6"/>
      <c r="B1567" s="7"/>
      <c r="C1567" s="7"/>
      <c r="D1567" s="7"/>
      <c r="E1567" s="7"/>
      <c r="F1567" s="7"/>
      <c r="G1567" s="7"/>
      <c r="H1567" s="7"/>
      <c r="I1567" s="8"/>
      <c r="J1567" s="8"/>
      <c r="L1567" s="9"/>
      <c r="M1567" s="9"/>
      <c r="N1567" s="9"/>
      <c r="O1567" s="9"/>
      <c r="P1567" s="9"/>
      <c r="Q1567" s="9"/>
      <c r="R1567" s="20"/>
      <c r="S1567" s="10"/>
      <c r="T1567" s="10"/>
      <c r="V1567" s="98"/>
      <c r="W1567" s="98"/>
      <c r="X1567" s="98"/>
      <c r="Y1567" s="98"/>
      <c r="Z1567" s="98"/>
      <c r="AA1567" s="102"/>
    </row>
    <row r="1568" spans="1:27" ht="12.75" customHeight="1" x14ac:dyDescent="0.2">
      <c r="A1568" s="6"/>
      <c r="B1568" s="7"/>
      <c r="C1568" s="7"/>
      <c r="D1568" s="7"/>
      <c r="E1568" s="7"/>
      <c r="F1568" s="7"/>
      <c r="G1568" s="7"/>
      <c r="H1568" s="7"/>
      <c r="I1568" s="8"/>
      <c r="J1568" s="8"/>
      <c r="L1568" s="9"/>
      <c r="M1568" s="9"/>
      <c r="N1568" s="9"/>
      <c r="O1568" s="9"/>
      <c r="P1568" s="9"/>
      <c r="Q1568" s="9"/>
      <c r="R1568" s="20"/>
      <c r="S1568" s="10"/>
      <c r="T1568" s="10"/>
      <c r="V1568" s="98"/>
      <c r="W1568" s="98"/>
      <c r="X1568" s="98"/>
      <c r="Y1568" s="98"/>
      <c r="Z1568" s="98"/>
      <c r="AA1568" s="102"/>
    </row>
    <row r="1569" spans="1:27" ht="12.75" customHeight="1" x14ac:dyDescent="0.2">
      <c r="A1569" s="6"/>
      <c r="B1569" s="7"/>
      <c r="C1569" s="7"/>
      <c r="D1569" s="7"/>
      <c r="E1569" s="7"/>
      <c r="F1569" s="7"/>
      <c r="G1569" s="7"/>
      <c r="H1569" s="7"/>
      <c r="I1569" s="8"/>
      <c r="J1569" s="8"/>
      <c r="L1569" s="9"/>
      <c r="M1569" s="9"/>
      <c r="N1569" s="9"/>
      <c r="O1569" s="9"/>
      <c r="P1569" s="9"/>
      <c r="Q1569" s="9"/>
      <c r="R1569" s="20"/>
      <c r="S1569" s="10"/>
      <c r="T1569" s="10"/>
      <c r="V1569" s="98"/>
      <c r="W1569" s="98"/>
      <c r="X1569" s="98"/>
      <c r="Y1569" s="98"/>
      <c r="Z1569" s="98"/>
      <c r="AA1569" s="102"/>
    </row>
    <row r="1570" spans="1:27" ht="12.75" customHeight="1" x14ac:dyDescent="0.2">
      <c r="A1570" s="6"/>
      <c r="B1570" s="7"/>
      <c r="C1570" s="7"/>
      <c r="D1570" s="7"/>
      <c r="E1570" s="7"/>
      <c r="F1570" s="7"/>
      <c r="G1570" s="7"/>
      <c r="H1570" s="7"/>
      <c r="I1570" s="8"/>
      <c r="J1570" s="8"/>
      <c r="L1570" s="9"/>
      <c r="M1570" s="9"/>
      <c r="N1570" s="9"/>
      <c r="O1570" s="9"/>
      <c r="P1570" s="9"/>
      <c r="Q1570" s="9"/>
      <c r="R1570" s="20"/>
      <c r="S1570" s="10"/>
      <c r="T1570" s="10"/>
      <c r="V1570" s="98"/>
      <c r="W1570" s="98"/>
      <c r="X1570" s="98"/>
      <c r="Y1570" s="98"/>
      <c r="Z1570" s="98"/>
      <c r="AA1570" s="102"/>
    </row>
    <row r="1571" spans="1:27" ht="12.75" customHeight="1" x14ac:dyDescent="0.2">
      <c r="A1571" s="6"/>
      <c r="B1571" s="7"/>
      <c r="C1571" s="7"/>
      <c r="D1571" s="7"/>
      <c r="E1571" s="7"/>
      <c r="F1571" s="7"/>
      <c r="G1571" s="7"/>
      <c r="H1571" s="7"/>
      <c r="I1571" s="8"/>
      <c r="J1571" s="8"/>
      <c r="L1571" s="9"/>
      <c r="M1571" s="9"/>
      <c r="N1571" s="9"/>
      <c r="O1571" s="9"/>
      <c r="P1571" s="9"/>
      <c r="Q1571" s="9"/>
      <c r="R1571" s="20"/>
      <c r="S1571" s="10"/>
      <c r="T1571" s="10"/>
      <c r="V1571" s="98"/>
      <c r="W1571" s="98"/>
      <c r="X1571" s="98"/>
      <c r="Y1571" s="98"/>
      <c r="Z1571" s="98"/>
      <c r="AA1571" s="102"/>
    </row>
    <row r="1572" spans="1:27" ht="12.75" customHeight="1" x14ac:dyDescent="0.2">
      <c r="A1572" s="6"/>
      <c r="B1572" s="7"/>
      <c r="C1572" s="7"/>
      <c r="D1572" s="7"/>
      <c r="E1572" s="7"/>
      <c r="F1572" s="7"/>
      <c r="G1572" s="7"/>
      <c r="H1572" s="7"/>
      <c r="I1572" s="8"/>
      <c r="J1572" s="8"/>
      <c r="L1572" s="9"/>
      <c r="M1572" s="9"/>
      <c r="N1572" s="9"/>
      <c r="O1572" s="9"/>
      <c r="P1572" s="9"/>
      <c r="Q1572" s="9"/>
      <c r="R1572" s="20"/>
      <c r="S1572" s="10"/>
      <c r="T1572" s="10"/>
      <c r="V1572" s="98"/>
      <c r="W1572" s="98"/>
      <c r="X1572" s="98"/>
      <c r="Y1572" s="98"/>
      <c r="Z1572" s="98"/>
      <c r="AA1572" s="102"/>
    </row>
    <row r="1573" spans="1:27" ht="12.75" customHeight="1" x14ac:dyDescent="0.2">
      <c r="A1573" s="6"/>
      <c r="B1573" s="7"/>
      <c r="C1573" s="7"/>
      <c r="D1573" s="7"/>
      <c r="E1573" s="7"/>
      <c r="F1573" s="7"/>
      <c r="G1573" s="7"/>
      <c r="H1573" s="7"/>
      <c r="I1573" s="8"/>
      <c r="J1573" s="8"/>
      <c r="L1573" s="9"/>
      <c r="M1573" s="9"/>
      <c r="N1573" s="9"/>
      <c r="O1573" s="9"/>
      <c r="P1573" s="9"/>
      <c r="Q1573" s="9"/>
      <c r="R1573" s="20"/>
      <c r="S1573" s="10"/>
      <c r="T1573" s="10"/>
      <c r="V1573" s="98"/>
      <c r="W1573" s="98"/>
      <c r="X1573" s="98"/>
      <c r="Y1573" s="98"/>
      <c r="Z1573" s="98"/>
      <c r="AA1573" s="102"/>
    </row>
    <row r="1574" spans="1:27" ht="12.75" customHeight="1" x14ac:dyDescent="0.2">
      <c r="A1574" s="6"/>
      <c r="B1574" s="7"/>
      <c r="C1574" s="7"/>
      <c r="D1574" s="7"/>
      <c r="E1574" s="7"/>
      <c r="F1574" s="7"/>
      <c r="G1574" s="7"/>
      <c r="H1574" s="7"/>
      <c r="I1574" s="8"/>
      <c r="J1574" s="8"/>
      <c r="L1574" s="9"/>
      <c r="M1574" s="9"/>
      <c r="N1574" s="9"/>
      <c r="O1574" s="9"/>
      <c r="P1574" s="9"/>
      <c r="Q1574" s="9"/>
      <c r="R1574" s="20"/>
      <c r="S1574" s="10"/>
      <c r="T1574" s="10"/>
      <c r="V1574" s="98"/>
      <c r="W1574" s="98"/>
      <c r="X1574" s="98"/>
      <c r="Y1574" s="98"/>
      <c r="Z1574" s="98"/>
      <c r="AA1574" s="102"/>
    </row>
    <row r="1575" spans="1:27" ht="12.75" customHeight="1" x14ac:dyDescent="0.2">
      <c r="A1575" s="6"/>
      <c r="B1575" s="7"/>
      <c r="C1575" s="7"/>
      <c r="D1575" s="7"/>
      <c r="E1575" s="7"/>
      <c r="F1575" s="7"/>
      <c r="G1575" s="7"/>
      <c r="H1575" s="7"/>
      <c r="I1575" s="8"/>
      <c r="J1575" s="8"/>
      <c r="L1575" s="9"/>
      <c r="M1575" s="9"/>
      <c r="N1575" s="9"/>
      <c r="O1575" s="9"/>
      <c r="P1575" s="9"/>
      <c r="Q1575" s="9"/>
      <c r="R1575" s="20"/>
      <c r="S1575" s="10"/>
      <c r="T1575" s="10"/>
      <c r="V1575" s="98"/>
      <c r="W1575" s="98"/>
      <c r="X1575" s="98"/>
      <c r="Y1575" s="98"/>
      <c r="Z1575" s="98"/>
      <c r="AA1575" s="102"/>
    </row>
    <row r="1576" spans="1:27" ht="12.75" customHeight="1" x14ac:dyDescent="0.2">
      <c r="A1576" s="6"/>
      <c r="B1576" s="7"/>
      <c r="C1576" s="7"/>
      <c r="D1576" s="7"/>
      <c r="E1576" s="7"/>
      <c r="F1576" s="7"/>
      <c r="G1576" s="7"/>
      <c r="H1576" s="7"/>
      <c r="I1576" s="8"/>
      <c r="J1576" s="8"/>
      <c r="L1576" s="9"/>
      <c r="M1576" s="9"/>
      <c r="N1576" s="9"/>
      <c r="O1576" s="9"/>
      <c r="P1576" s="9"/>
      <c r="Q1576" s="9"/>
      <c r="R1576" s="20"/>
      <c r="S1576" s="10"/>
      <c r="T1576" s="10"/>
      <c r="V1576" s="98"/>
      <c r="W1576" s="98"/>
      <c r="X1576" s="98"/>
      <c r="Y1576" s="98"/>
      <c r="Z1576" s="98"/>
      <c r="AA1576" s="102"/>
    </row>
    <row r="1577" spans="1:27" ht="12.75" customHeight="1" x14ac:dyDescent="0.2">
      <c r="A1577" s="6"/>
      <c r="B1577" s="7"/>
      <c r="C1577" s="7"/>
      <c r="D1577" s="7"/>
      <c r="E1577" s="7"/>
      <c r="F1577" s="7"/>
      <c r="G1577" s="7"/>
      <c r="H1577" s="7"/>
      <c r="I1577" s="8"/>
      <c r="J1577" s="8"/>
      <c r="L1577" s="9"/>
      <c r="M1577" s="9"/>
      <c r="N1577" s="9"/>
      <c r="O1577" s="9"/>
      <c r="P1577" s="9"/>
      <c r="Q1577" s="9"/>
      <c r="R1577" s="20"/>
      <c r="S1577" s="10"/>
      <c r="T1577" s="10"/>
      <c r="V1577" s="98"/>
      <c r="W1577" s="98"/>
      <c r="X1577" s="98"/>
      <c r="Y1577" s="98"/>
      <c r="Z1577" s="98"/>
      <c r="AA1577" s="102"/>
    </row>
    <row r="1578" spans="1:27" ht="12.75" customHeight="1" x14ac:dyDescent="0.2">
      <c r="A1578" s="6"/>
      <c r="B1578" s="7"/>
      <c r="C1578" s="7"/>
      <c r="D1578" s="7"/>
      <c r="E1578" s="7"/>
      <c r="F1578" s="7"/>
      <c r="G1578" s="7"/>
      <c r="H1578" s="7"/>
      <c r="I1578" s="8"/>
      <c r="J1578" s="8"/>
      <c r="L1578" s="9"/>
      <c r="M1578" s="9"/>
      <c r="N1578" s="9"/>
      <c r="O1578" s="9"/>
      <c r="P1578" s="9"/>
      <c r="Q1578" s="9"/>
      <c r="R1578" s="20"/>
      <c r="S1578" s="10"/>
      <c r="T1578" s="10"/>
      <c r="V1578" s="98"/>
      <c r="W1578" s="98"/>
      <c r="X1578" s="98"/>
      <c r="Y1578" s="98"/>
      <c r="Z1578" s="98"/>
      <c r="AA1578" s="102"/>
    </row>
    <row r="1579" spans="1:27" ht="12.75" customHeight="1" x14ac:dyDescent="0.2">
      <c r="A1579" s="6"/>
      <c r="B1579" s="7"/>
      <c r="C1579" s="7"/>
      <c r="D1579" s="7"/>
      <c r="E1579" s="7"/>
      <c r="F1579" s="7"/>
      <c r="G1579" s="7"/>
      <c r="H1579" s="7"/>
      <c r="I1579" s="8"/>
      <c r="J1579" s="8"/>
      <c r="L1579" s="9"/>
      <c r="M1579" s="9"/>
      <c r="N1579" s="9"/>
      <c r="O1579" s="9"/>
      <c r="P1579" s="9"/>
      <c r="Q1579" s="9"/>
      <c r="R1579" s="20"/>
      <c r="S1579" s="10"/>
      <c r="T1579" s="10"/>
      <c r="V1579" s="98"/>
      <c r="W1579" s="98"/>
      <c r="X1579" s="98"/>
      <c r="Y1579" s="98"/>
      <c r="Z1579" s="98"/>
      <c r="AA1579" s="102"/>
    </row>
    <row r="1580" spans="1:27" ht="12.75" customHeight="1" x14ac:dyDescent="0.2">
      <c r="A1580" s="6"/>
      <c r="B1580" s="7"/>
      <c r="C1580" s="7"/>
      <c r="D1580" s="7"/>
      <c r="E1580" s="7"/>
      <c r="F1580" s="7"/>
      <c r="G1580" s="7"/>
      <c r="H1580" s="7"/>
      <c r="I1580" s="8"/>
      <c r="J1580" s="8"/>
      <c r="L1580" s="9"/>
      <c r="M1580" s="9"/>
      <c r="N1580" s="9"/>
      <c r="O1580" s="9"/>
      <c r="P1580" s="9"/>
      <c r="Q1580" s="9"/>
      <c r="R1580" s="20"/>
      <c r="S1580" s="10"/>
      <c r="T1580" s="10"/>
      <c r="V1580" s="98"/>
      <c r="W1580" s="98"/>
      <c r="X1580" s="98"/>
      <c r="Y1580" s="98"/>
      <c r="Z1580" s="98"/>
      <c r="AA1580" s="102"/>
    </row>
    <row r="1581" spans="1:27" ht="12.75" customHeight="1" x14ac:dyDescent="0.2">
      <c r="A1581" s="6"/>
      <c r="B1581" s="7"/>
      <c r="C1581" s="7"/>
      <c r="D1581" s="7"/>
      <c r="E1581" s="7"/>
      <c r="F1581" s="7"/>
      <c r="G1581" s="7"/>
      <c r="H1581" s="7"/>
      <c r="I1581" s="8"/>
      <c r="J1581" s="8"/>
      <c r="L1581" s="9"/>
      <c r="M1581" s="9"/>
      <c r="N1581" s="9"/>
      <c r="O1581" s="9"/>
      <c r="P1581" s="9"/>
      <c r="Q1581" s="9"/>
      <c r="R1581" s="20"/>
      <c r="S1581" s="10"/>
      <c r="T1581" s="10"/>
      <c r="V1581" s="98"/>
      <c r="W1581" s="98"/>
      <c r="X1581" s="98"/>
      <c r="Y1581" s="98"/>
      <c r="Z1581" s="98"/>
      <c r="AA1581" s="102"/>
    </row>
    <row r="1582" spans="1:27" ht="12.75" customHeight="1" x14ac:dyDescent="0.2">
      <c r="A1582" s="6"/>
      <c r="B1582" s="7"/>
      <c r="C1582" s="7"/>
      <c r="D1582" s="7"/>
      <c r="E1582" s="7"/>
      <c r="F1582" s="7"/>
      <c r="G1582" s="7"/>
      <c r="H1582" s="7"/>
      <c r="I1582" s="8"/>
      <c r="J1582" s="8"/>
      <c r="L1582" s="9"/>
      <c r="M1582" s="9"/>
      <c r="N1582" s="9"/>
      <c r="O1582" s="9"/>
      <c r="P1582" s="9"/>
      <c r="Q1582" s="9"/>
      <c r="R1582" s="20"/>
      <c r="S1582" s="10"/>
      <c r="T1582" s="10"/>
      <c r="V1582" s="98"/>
      <c r="W1582" s="98"/>
      <c r="X1582" s="98"/>
      <c r="Y1582" s="98"/>
      <c r="Z1582" s="98"/>
      <c r="AA1582" s="102"/>
    </row>
    <row r="1583" spans="1:27" ht="12.75" customHeight="1" x14ac:dyDescent="0.2">
      <c r="A1583" s="6"/>
      <c r="B1583" s="7"/>
      <c r="C1583" s="7"/>
      <c r="D1583" s="7"/>
      <c r="E1583" s="7"/>
      <c r="F1583" s="7"/>
      <c r="G1583" s="7"/>
      <c r="H1583" s="7"/>
      <c r="I1583" s="8"/>
      <c r="J1583" s="8"/>
      <c r="L1583" s="9"/>
      <c r="M1583" s="9"/>
      <c r="N1583" s="9"/>
      <c r="O1583" s="9"/>
      <c r="P1583" s="9"/>
      <c r="Q1583" s="9"/>
      <c r="R1583" s="20"/>
      <c r="S1583" s="10"/>
      <c r="T1583" s="10"/>
      <c r="V1583" s="98"/>
      <c r="W1583" s="98"/>
      <c r="X1583" s="98"/>
      <c r="Y1583" s="98"/>
      <c r="Z1583" s="98"/>
      <c r="AA1583" s="102"/>
    </row>
    <row r="1584" spans="1:27" ht="12.75" customHeight="1" x14ac:dyDescent="0.2">
      <c r="A1584" s="6"/>
      <c r="B1584" s="7"/>
      <c r="C1584" s="7"/>
      <c r="D1584" s="7"/>
      <c r="E1584" s="7"/>
      <c r="F1584" s="7"/>
      <c r="G1584" s="7"/>
      <c r="H1584" s="7"/>
      <c r="I1584" s="8"/>
      <c r="J1584" s="8"/>
      <c r="L1584" s="9"/>
      <c r="M1584" s="9"/>
      <c r="N1584" s="9"/>
      <c r="O1584" s="9"/>
      <c r="P1584" s="9"/>
      <c r="Q1584" s="9"/>
      <c r="R1584" s="20"/>
      <c r="S1584" s="10"/>
      <c r="T1584" s="10"/>
      <c r="V1584" s="98"/>
      <c r="W1584" s="98"/>
      <c r="X1584" s="98"/>
      <c r="Y1584" s="98"/>
      <c r="Z1584" s="98"/>
      <c r="AA1584" s="102"/>
    </row>
    <row r="1585" spans="1:27" ht="12.75" customHeight="1" x14ac:dyDescent="0.2">
      <c r="A1585" s="6"/>
      <c r="B1585" s="7"/>
      <c r="C1585" s="7"/>
      <c r="D1585" s="7"/>
      <c r="E1585" s="7"/>
      <c r="F1585" s="7"/>
      <c r="G1585" s="7"/>
      <c r="H1585" s="7"/>
      <c r="I1585" s="8"/>
      <c r="J1585" s="8"/>
      <c r="L1585" s="9"/>
      <c r="M1585" s="9"/>
      <c r="N1585" s="9"/>
      <c r="O1585" s="9"/>
      <c r="P1585" s="9"/>
      <c r="Q1585" s="9"/>
      <c r="R1585" s="20"/>
      <c r="S1585" s="10"/>
      <c r="T1585" s="10"/>
      <c r="V1585" s="98"/>
      <c r="W1585" s="98"/>
      <c r="X1585" s="98"/>
      <c r="Y1585" s="98"/>
      <c r="Z1585" s="98"/>
      <c r="AA1585" s="102"/>
    </row>
    <row r="1586" spans="1:27" ht="12.75" customHeight="1" x14ac:dyDescent="0.2">
      <c r="A1586" s="6"/>
      <c r="B1586" s="7"/>
      <c r="C1586" s="7"/>
      <c r="D1586" s="7"/>
      <c r="E1586" s="7"/>
      <c r="F1586" s="7"/>
      <c r="G1586" s="7"/>
      <c r="H1586" s="7"/>
      <c r="I1586" s="8"/>
      <c r="J1586" s="8"/>
      <c r="L1586" s="9"/>
      <c r="M1586" s="9"/>
      <c r="N1586" s="9"/>
      <c r="O1586" s="9"/>
      <c r="P1586" s="9"/>
      <c r="Q1586" s="9"/>
      <c r="R1586" s="20"/>
      <c r="S1586" s="10"/>
      <c r="T1586" s="10"/>
      <c r="V1586" s="98"/>
      <c r="W1586" s="98"/>
      <c r="X1586" s="98"/>
      <c r="Y1586" s="98"/>
      <c r="Z1586" s="98"/>
      <c r="AA1586" s="102"/>
    </row>
    <row r="1587" spans="1:27" ht="12.75" customHeight="1" x14ac:dyDescent="0.2">
      <c r="A1587" s="6"/>
      <c r="B1587" s="7"/>
      <c r="C1587" s="7"/>
      <c r="D1587" s="7"/>
      <c r="E1587" s="7"/>
      <c r="F1587" s="7"/>
      <c r="G1587" s="7"/>
      <c r="H1587" s="7"/>
      <c r="I1587" s="8"/>
      <c r="J1587" s="8"/>
      <c r="L1587" s="9"/>
      <c r="M1587" s="9"/>
      <c r="N1587" s="9"/>
      <c r="O1587" s="9"/>
      <c r="P1587" s="9"/>
      <c r="Q1587" s="9"/>
      <c r="R1587" s="20"/>
      <c r="S1587" s="10"/>
      <c r="T1587" s="10"/>
      <c r="V1587" s="98"/>
      <c r="W1587" s="98"/>
      <c r="X1587" s="98"/>
      <c r="Y1587" s="98"/>
      <c r="Z1587" s="98"/>
      <c r="AA1587" s="102"/>
    </row>
    <row r="1588" spans="1:27" ht="12.75" customHeight="1" x14ac:dyDescent="0.2">
      <c r="A1588" s="6"/>
      <c r="B1588" s="7"/>
      <c r="C1588" s="7"/>
      <c r="D1588" s="7"/>
      <c r="E1588" s="7"/>
      <c r="F1588" s="7"/>
      <c r="G1588" s="7"/>
      <c r="H1588" s="7"/>
      <c r="I1588" s="8"/>
      <c r="J1588" s="8"/>
      <c r="L1588" s="9"/>
      <c r="M1588" s="9"/>
      <c r="N1588" s="9"/>
      <c r="O1588" s="9"/>
      <c r="P1588" s="9"/>
      <c r="Q1588" s="9"/>
      <c r="R1588" s="20"/>
      <c r="S1588" s="10"/>
      <c r="T1588" s="10"/>
      <c r="V1588" s="98"/>
      <c r="W1588" s="98"/>
      <c r="X1588" s="98"/>
      <c r="Y1588" s="98"/>
      <c r="Z1588" s="98"/>
      <c r="AA1588" s="102"/>
    </row>
    <row r="1589" spans="1:27" ht="12.75" customHeight="1" x14ac:dyDescent="0.2">
      <c r="A1589" s="6"/>
      <c r="B1589" s="7"/>
      <c r="C1589" s="7"/>
      <c r="D1589" s="7"/>
      <c r="E1589" s="7"/>
      <c r="F1589" s="7"/>
      <c r="G1589" s="7"/>
      <c r="H1589" s="7"/>
      <c r="I1589" s="8"/>
      <c r="J1589" s="8"/>
      <c r="L1589" s="9"/>
      <c r="M1589" s="9"/>
      <c r="N1589" s="9"/>
      <c r="O1589" s="9"/>
      <c r="P1589" s="9"/>
      <c r="Q1589" s="9"/>
      <c r="R1589" s="20"/>
      <c r="S1589" s="10"/>
      <c r="T1589" s="10"/>
      <c r="V1589" s="98"/>
      <c r="W1589" s="98"/>
      <c r="X1589" s="98"/>
      <c r="Y1589" s="98"/>
      <c r="Z1589" s="98"/>
      <c r="AA1589" s="102"/>
    </row>
    <row r="1590" spans="1:27" ht="12.75" customHeight="1" x14ac:dyDescent="0.2">
      <c r="A1590" s="6"/>
      <c r="B1590" s="7"/>
      <c r="C1590" s="7"/>
      <c r="D1590" s="7"/>
      <c r="E1590" s="7"/>
      <c r="F1590" s="7"/>
      <c r="G1590" s="7"/>
      <c r="H1590" s="7"/>
      <c r="I1590" s="8"/>
      <c r="J1590" s="8"/>
      <c r="L1590" s="9"/>
      <c r="M1590" s="9"/>
      <c r="N1590" s="9"/>
      <c r="O1590" s="9"/>
      <c r="P1590" s="9"/>
      <c r="Q1590" s="9"/>
      <c r="R1590" s="20"/>
      <c r="S1590" s="10"/>
      <c r="T1590" s="10"/>
      <c r="V1590" s="98"/>
      <c r="W1590" s="98"/>
      <c r="X1590" s="98"/>
      <c r="Y1590" s="98"/>
      <c r="Z1590" s="98"/>
      <c r="AA1590" s="102"/>
    </row>
    <row r="1591" spans="1:27" ht="12.75" customHeight="1" x14ac:dyDescent="0.2">
      <c r="A1591" s="6"/>
      <c r="B1591" s="7"/>
      <c r="C1591" s="7"/>
      <c r="D1591" s="7"/>
      <c r="E1591" s="7"/>
      <c r="F1591" s="7"/>
      <c r="G1591" s="7"/>
      <c r="H1591" s="7"/>
      <c r="I1591" s="8"/>
      <c r="J1591" s="8"/>
      <c r="L1591" s="9"/>
      <c r="M1591" s="9"/>
      <c r="N1591" s="9"/>
      <c r="O1591" s="9"/>
      <c r="P1591" s="9"/>
      <c r="Q1591" s="9"/>
      <c r="R1591" s="20"/>
      <c r="S1591" s="10"/>
      <c r="T1591" s="10"/>
      <c r="V1591" s="98"/>
      <c r="W1591" s="98"/>
      <c r="X1591" s="98"/>
      <c r="Y1591" s="98"/>
      <c r="Z1591" s="98"/>
      <c r="AA1591" s="102"/>
    </row>
    <row r="1592" spans="1:27" ht="12.75" customHeight="1" x14ac:dyDescent="0.2">
      <c r="A1592" s="6"/>
      <c r="B1592" s="7"/>
      <c r="C1592" s="7"/>
      <c r="D1592" s="7"/>
      <c r="E1592" s="7"/>
      <c r="F1592" s="7"/>
      <c r="G1592" s="7"/>
      <c r="H1592" s="7"/>
      <c r="I1592" s="8"/>
      <c r="J1592" s="8"/>
      <c r="L1592" s="9"/>
      <c r="M1592" s="9"/>
      <c r="N1592" s="9"/>
      <c r="O1592" s="9"/>
      <c r="P1592" s="9"/>
      <c r="Q1592" s="9"/>
      <c r="R1592" s="20"/>
      <c r="S1592" s="10"/>
      <c r="T1592" s="10"/>
      <c r="V1592" s="98"/>
      <c r="W1592" s="98"/>
      <c r="X1592" s="98"/>
      <c r="Y1592" s="98"/>
      <c r="Z1592" s="98"/>
      <c r="AA1592" s="102"/>
    </row>
    <row r="1593" spans="1:27" ht="12.75" customHeight="1" x14ac:dyDescent="0.2">
      <c r="A1593" s="6"/>
      <c r="B1593" s="7"/>
      <c r="C1593" s="7"/>
      <c r="D1593" s="7"/>
      <c r="E1593" s="7"/>
      <c r="F1593" s="7"/>
      <c r="G1593" s="7"/>
      <c r="H1593" s="7"/>
      <c r="I1593" s="8"/>
      <c r="J1593" s="8"/>
      <c r="L1593" s="9"/>
      <c r="M1593" s="9"/>
      <c r="N1593" s="9"/>
      <c r="O1593" s="9"/>
      <c r="P1593" s="9"/>
      <c r="Q1593" s="9"/>
      <c r="R1593" s="20"/>
      <c r="S1593" s="10"/>
      <c r="T1593" s="10"/>
      <c r="V1593" s="98"/>
      <c r="W1593" s="98"/>
      <c r="X1593" s="98"/>
      <c r="Y1593" s="98"/>
      <c r="Z1593" s="98"/>
      <c r="AA1593" s="102"/>
    </row>
    <row r="1594" spans="1:27" ht="12.75" customHeight="1" x14ac:dyDescent="0.2">
      <c r="A1594" s="6"/>
      <c r="B1594" s="7"/>
      <c r="C1594" s="7"/>
      <c r="D1594" s="7"/>
      <c r="E1594" s="7"/>
      <c r="F1594" s="7"/>
      <c r="G1594" s="7"/>
      <c r="H1594" s="7"/>
      <c r="I1594" s="8"/>
      <c r="J1594" s="8"/>
      <c r="L1594" s="9"/>
      <c r="M1594" s="9"/>
      <c r="N1594" s="9"/>
      <c r="O1594" s="9"/>
      <c r="P1594" s="9"/>
      <c r="Q1594" s="9"/>
      <c r="R1594" s="20"/>
      <c r="S1594" s="10"/>
      <c r="T1594" s="10"/>
      <c r="V1594" s="98"/>
      <c r="W1594" s="98"/>
      <c r="X1594" s="98"/>
      <c r="Y1594" s="98"/>
      <c r="Z1594" s="98"/>
      <c r="AA1594" s="102"/>
    </row>
    <row r="1595" spans="1:27" ht="12.75" customHeight="1" x14ac:dyDescent="0.2">
      <c r="A1595" s="6"/>
      <c r="B1595" s="7"/>
      <c r="C1595" s="7"/>
      <c r="D1595" s="7"/>
      <c r="E1595" s="7"/>
      <c r="F1595" s="7"/>
      <c r="G1595" s="7"/>
      <c r="H1595" s="7"/>
      <c r="I1595" s="8"/>
      <c r="J1595" s="8"/>
      <c r="L1595" s="9"/>
      <c r="M1595" s="9"/>
      <c r="N1595" s="9"/>
      <c r="O1595" s="9"/>
      <c r="P1595" s="9"/>
      <c r="Q1595" s="9"/>
      <c r="R1595" s="20"/>
      <c r="S1595" s="10"/>
      <c r="T1595" s="10"/>
      <c r="V1595" s="98"/>
      <c r="W1595" s="98"/>
      <c r="X1595" s="98"/>
      <c r="Y1595" s="98"/>
      <c r="Z1595" s="98"/>
      <c r="AA1595" s="102"/>
    </row>
    <row r="1596" spans="1:27" ht="12.75" customHeight="1" x14ac:dyDescent="0.2">
      <c r="A1596" s="6"/>
      <c r="B1596" s="7"/>
      <c r="C1596" s="7"/>
      <c r="D1596" s="7"/>
      <c r="E1596" s="7"/>
      <c r="F1596" s="7"/>
      <c r="G1596" s="7"/>
      <c r="H1596" s="7"/>
      <c r="I1596" s="8"/>
      <c r="J1596" s="8"/>
      <c r="L1596" s="9"/>
      <c r="M1596" s="9"/>
      <c r="N1596" s="9"/>
      <c r="O1596" s="9"/>
      <c r="P1596" s="9"/>
      <c r="Q1596" s="9"/>
      <c r="R1596" s="20"/>
      <c r="S1596" s="10"/>
      <c r="T1596" s="10"/>
      <c r="V1596" s="98"/>
      <c r="W1596" s="98"/>
      <c r="X1596" s="98"/>
      <c r="Y1596" s="98"/>
      <c r="Z1596" s="98"/>
      <c r="AA1596" s="102"/>
    </row>
    <row r="1597" spans="1:27" ht="12.75" customHeight="1" x14ac:dyDescent="0.2">
      <c r="A1597" s="6"/>
      <c r="B1597" s="7"/>
      <c r="C1597" s="7"/>
      <c r="D1597" s="7"/>
      <c r="E1597" s="7"/>
      <c r="F1597" s="7"/>
      <c r="G1597" s="7"/>
      <c r="H1597" s="7"/>
      <c r="I1597" s="8"/>
      <c r="J1597" s="8"/>
      <c r="L1597" s="9"/>
      <c r="M1597" s="9"/>
      <c r="N1597" s="9"/>
      <c r="O1597" s="9"/>
      <c r="P1597" s="9"/>
      <c r="Q1597" s="9"/>
      <c r="R1597" s="20"/>
      <c r="S1597" s="10"/>
      <c r="T1597" s="10"/>
      <c r="V1597" s="98"/>
      <c r="W1597" s="98"/>
      <c r="X1597" s="98"/>
      <c r="Y1597" s="98"/>
      <c r="Z1597" s="98"/>
      <c r="AA1597" s="102"/>
    </row>
    <row r="1598" spans="1:27" ht="12.75" customHeight="1" x14ac:dyDescent="0.2">
      <c r="A1598" s="6"/>
      <c r="B1598" s="7"/>
      <c r="C1598" s="7"/>
      <c r="D1598" s="7"/>
      <c r="E1598" s="7"/>
      <c r="F1598" s="7"/>
      <c r="G1598" s="7"/>
      <c r="H1598" s="7"/>
      <c r="I1598" s="8"/>
      <c r="J1598" s="8"/>
      <c r="L1598" s="9"/>
      <c r="M1598" s="9"/>
      <c r="N1598" s="9"/>
      <c r="O1598" s="9"/>
      <c r="P1598" s="9"/>
      <c r="Q1598" s="9"/>
      <c r="R1598" s="20"/>
      <c r="S1598" s="10"/>
      <c r="T1598" s="10"/>
      <c r="V1598" s="98"/>
      <c r="W1598" s="98"/>
      <c r="X1598" s="98"/>
      <c r="Y1598" s="98"/>
      <c r="Z1598" s="98"/>
      <c r="AA1598" s="102"/>
    </row>
    <row r="1599" spans="1:27" ht="12.75" customHeight="1" x14ac:dyDescent="0.2">
      <c r="A1599" s="6"/>
      <c r="B1599" s="7"/>
      <c r="C1599" s="7"/>
      <c r="D1599" s="7"/>
      <c r="E1599" s="7"/>
      <c r="F1599" s="7"/>
      <c r="G1599" s="7"/>
      <c r="H1599" s="7"/>
      <c r="I1599" s="8"/>
      <c r="J1599" s="8"/>
      <c r="L1599" s="9"/>
      <c r="M1599" s="9"/>
      <c r="N1599" s="9"/>
      <c r="O1599" s="9"/>
      <c r="P1599" s="9"/>
      <c r="Q1599" s="9"/>
      <c r="R1599" s="20"/>
      <c r="S1599" s="10"/>
      <c r="T1599" s="10"/>
      <c r="V1599" s="98"/>
      <c r="W1599" s="98"/>
      <c r="X1599" s="98"/>
      <c r="Y1599" s="98"/>
      <c r="Z1599" s="98"/>
      <c r="AA1599" s="102"/>
    </row>
    <row r="1600" spans="1:27" ht="12.75" customHeight="1" x14ac:dyDescent="0.2">
      <c r="A1600" s="6"/>
      <c r="B1600" s="7"/>
      <c r="C1600" s="7"/>
      <c r="D1600" s="7"/>
      <c r="E1600" s="7"/>
      <c r="F1600" s="7"/>
      <c r="G1600" s="7"/>
      <c r="H1600" s="7"/>
      <c r="I1600" s="8"/>
      <c r="J1600" s="8"/>
      <c r="L1600" s="9"/>
      <c r="M1600" s="9"/>
      <c r="N1600" s="9"/>
      <c r="O1600" s="9"/>
      <c r="P1600" s="9"/>
      <c r="Q1600" s="9"/>
      <c r="R1600" s="20"/>
      <c r="S1600" s="10"/>
      <c r="T1600" s="10"/>
      <c r="V1600" s="98"/>
      <c r="W1600" s="98"/>
      <c r="X1600" s="98"/>
      <c r="Y1600" s="98"/>
      <c r="Z1600" s="98"/>
      <c r="AA1600" s="102"/>
    </row>
    <row r="1601" spans="1:27" ht="12.75" customHeight="1" x14ac:dyDescent="0.2">
      <c r="A1601" s="6"/>
      <c r="B1601" s="7"/>
      <c r="C1601" s="7"/>
      <c r="D1601" s="7"/>
      <c r="E1601" s="7"/>
      <c r="F1601" s="7"/>
      <c r="G1601" s="7"/>
      <c r="H1601" s="7"/>
      <c r="I1601" s="8"/>
      <c r="J1601" s="8"/>
      <c r="L1601" s="9"/>
      <c r="M1601" s="9"/>
      <c r="N1601" s="9"/>
      <c r="O1601" s="9"/>
      <c r="P1601" s="9"/>
      <c r="Q1601" s="9"/>
      <c r="R1601" s="20"/>
      <c r="S1601" s="10"/>
      <c r="T1601" s="10"/>
      <c r="V1601" s="98"/>
      <c r="W1601" s="98"/>
      <c r="X1601" s="98"/>
      <c r="Y1601" s="98"/>
      <c r="Z1601" s="98"/>
      <c r="AA1601" s="102"/>
    </row>
    <row r="1602" spans="1:27" ht="12.75" customHeight="1" x14ac:dyDescent="0.2">
      <c r="A1602" s="6"/>
      <c r="B1602" s="7"/>
      <c r="C1602" s="7"/>
      <c r="D1602" s="7"/>
      <c r="E1602" s="7"/>
      <c r="F1602" s="7"/>
      <c r="G1602" s="7"/>
      <c r="H1602" s="7"/>
      <c r="I1602" s="8"/>
      <c r="J1602" s="8"/>
      <c r="L1602" s="9"/>
      <c r="M1602" s="9"/>
      <c r="N1602" s="9"/>
      <c r="O1602" s="9"/>
      <c r="P1602" s="9"/>
      <c r="Q1602" s="9"/>
      <c r="R1602" s="20"/>
      <c r="S1602" s="10"/>
      <c r="T1602" s="10"/>
      <c r="V1602" s="98"/>
      <c r="W1602" s="98"/>
      <c r="X1602" s="98"/>
      <c r="Y1602" s="98"/>
      <c r="Z1602" s="98"/>
      <c r="AA1602" s="102"/>
    </row>
    <row r="1603" spans="1:27" ht="12.75" customHeight="1" x14ac:dyDescent="0.2">
      <c r="A1603" s="6"/>
      <c r="B1603" s="7"/>
      <c r="C1603" s="7"/>
      <c r="D1603" s="7"/>
      <c r="E1603" s="7"/>
      <c r="F1603" s="7"/>
      <c r="G1603" s="7"/>
      <c r="H1603" s="7"/>
      <c r="I1603" s="8"/>
      <c r="J1603" s="8"/>
      <c r="L1603" s="9"/>
      <c r="M1603" s="9"/>
      <c r="N1603" s="9"/>
      <c r="O1603" s="9"/>
      <c r="P1603" s="9"/>
      <c r="Q1603" s="9"/>
      <c r="R1603" s="20"/>
      <c r="S1603" s="10"/>
      <c r="T1603" s="10"/>
      <c r="V1603" s="98"/>
      <c r="W1603" s="98"/>
      <c r="X1603" s="98"/>
      <c r="Y1603" s="98"/>
      <c r="Z1603" s="98"/>
      <c r="AA1603" s="102"/>
    </row>
    <row r="1604" spans="1:27" ht="12.75" customHeight="1" x14ac:dyDescent="0.2">
      <c r="A1604" s="6"/>
      <c r="B1604" s="7"/>
      <c r="C1604" s="7"/>
      <c r="D1604" s="7"/>
      <c r="E1604" s="7"/>
      <c r="F1604" s="7"/>
      <c r="G1604" s="7"/>
      <c r="H1604" s="7"/>
      <c r="I1604" s="8"/>
      <c r="J1604" s="8"/>
      <c r="L1604" s="9"/>
      <c r="M1604" s="9"/>
      <c r="N1604" s="9"/>
      <c r="O1604" s="9"/>
      <c r="P1604" s="9"/>
      <c r="Q1604" s="9"/>
      <c r="R1604" s="20"/>
      <c r="S1604" s="10"/>
      <c r="T1604" s="10"/>
      <c r="V1604" s="98"/>
      <c r="W1604" s="98"/>
      <c r="X1604" s="98"/>
      <c r="Y1604" s="98"/>
      <c r="Z1604" s="98"/>
      <c r="AA1604" s="102"/>
    </row>
    <row r="1605" spans="1:27" ht="12.75" customHeight="1" x14ac:dyDescent="0.2">
      <c r="A1605" s="6"/>
      <c r="B1605" s="7"/>
      <c r="C1605" s="7"/>
      <c r="D1605" s="7"/>
      <c r="E1605" s="7"/>
      <c r="F1605" s="7"/>
      <c r="G1605" s="7"/>
      <c r="H1605" s="7"/>
      <c r="I1605" s="8"/>
      <c r="J1605" s="8"/>
      <c r="L1605" s="9"/>
      <c r="M1605" s="9"/>
      <c r="N1605" s="9"/>
      <c r="O1605" s="9"/>
      <c r="P1605" s="9"/>
      <c r="Q1605" s="9"/>
      <c r="R1605" s="20"/>
      <c r="S1605" s="10"/>
      <c r="T1605" s="10"/>
      <c r="V1605" s="98"/>
      <c r="W1605" s="98"/>
      <c r="X1605" s="98"/>
      <c r="Y1605" s="98"/>
      <c r="Z1605" s="98"/>
      <c r="AA1605" s="102"/>
    </row>
    <row r="1606" spans="1:27" ht="12.75" customHeight="1" x14ac:dyDescent="0.2">
      <c r="A1606" s="6"/>
      <c r="B1606" s="7"/>
      <c r="C1606" s="7"/>
      <c r="D1606" s="7"/>
      <c r="E1606" s="7"/>
      <c r="F1606" s="7"/>
      <c r="G1606" s="7"/>
      <c r="H1606" s="7"/>
      <c r="I1606" s="8"/>
      <c r="J1606" s="8"/>
      <c r="L1606" s="9"/>
      <c r="M1606" s="9"/>
      <c r="N1606" s="9"/>
      <c r="O1606" s="9"/>
      <c r="P1606" s="9"/>
      <c r="Q1606" s="9"/>
      <c r="R1606" s="20"/>
      <c r="S1606" s="10"/>
      <c r="T1606" s="10"/>
      <c r="V1606" s="98"/>
      <c r="W1606" s="98"/>
      <c r="X1606" s="98"/>
      <c r="Y1606" s="98"/>
      <c r="Z1606" s="98"/>
      <c r="AA1606" s="102"/>
    </row>
    <row r="1607" spans="1:27" ht="12.75" customHeight="1" x14ac:dyDescent="0.2">
      <c r="A1607" s="6"/>
      <c r="B1607" s="7"/>
      <c r="C1607" s="7"/>
      <c r="D1607" s="7"/>
      <c r="E1607" s="7"/>
      <c r="F1607" s="7"/>
      <c r="G1607" s="7"/>
      <c r="H1607" s="7"/>
      <c r="I1607" s="8"/>
      <c r="J1607" s="8"/>
      <c r="L1607" s="9"/>
      <c r="M1607" s="9"/>
      <c r="N1607" s="9"/>
      <c r="O1607" s="9"/>
      <c r="P1607" s="9"/>
      <c r="Q1607" s="9"/>
      <c r="R1607" s="20"/>
      <c r="S1607" s="10"/>
      <c r="T1607" s="10"/>
      <c r="V1607" s="98"/>
      <c r="W1607" s="98"/>
      <c r="X1607" s="98"/>
      <c r="Y1607" s="98"/>
      <c r="Z1607" s="98"/>
      <c r="AA1607" s="102"/>
    </row>
    <row r="1608" spans="1:27" ht="12.75" customHeight="1" x14ac:dyDescent="0.2">
      <c r="A1608" s="6"/>
      <c r="B1608" s="7"/>
      <c r="C1608" s="7"/>
      <c r="D1608" s="7"/>
      <c r="E1608" s="7"/>
      <c r="F1608" s="7"/>
      <c r="G1608" s="7"/>
      <c r="H1608" s="7"/>
      <c r="I1608" s="8"/>
      <c r="J1608" s="8"/>
      <c r="L1608" s="9"/>
      <c r="M1608" s="9"/>
      <c r="N1608" s="9"/>
      <c r="O1608" s="9"/>
      <c r="P1608" s="9"/>
      <c r="Q1608" s="9"/>
      <c r="R1608" s="20"/>
      <c r="S1608" s="10"/>
      <c r="T1608" s="10"/>
      <c r="V1608" s="98"/>
      <c r="W1608" s="98"/>
      <c r="X1608" s="98"/>
      <c r="Y1608" s="98"/>
      <c r="Z1608" s="98"/>
      <c r="AA1608" s="102"/>
    </row>
    <row r="1609" spans="1:27" ht="12.75" customHeight="1" x14ac:dyDescent="0.2">
      <c r="A1609" s="6"/>
      <c r="B1609" s="7"/>
      <c r="C1609" s="7"/>
      <c r="D1609" s="7"/>
      <c r="E1609" s="7"/>
      <c r="F1609" s="7"/>
      <c r="G1609" s="7"/>
      <c r="H1609" s="7"/>
      <c r="I1609" s="8"/>
      <c r="J1609" s="8"/>
      <c r="L1609" s="9"/>
      <c r="M1609" s="9"/>
      <c r="N1609" s="9"/>
      <c r="O1609" s="9"/>
      <c r="P1609" s="9"/>
      <c r="Q1609" s="9"/>
      <c r="R1609" s="20"/>
      <c r="S1609" s="10"/>
      <c r="T1609" s="10"/>
      <c r="V1609" s="98"/>
      <c r="W1609" s="98"/>
      <c r="X1609" s="98"/>
      <c r="Y1609" s="98"/>
      <c r="Z1609" s="98"/>
      <c r="AA1609" s="102"/>
    </row>
    <row r="1610" spans="1:27" ht="12.75" customHeight="1" x14ac:dyDescent="0.2">
      <c r="A1610" s="6"/>
      <c r="B1610" s="7"/>
      <c r="C1610" s="7"/>
      <c r="D1610" s="7"/>
      <c r="E1610" s="7"/>
      <c r="F1610" s="7"/>
      <c r="G1610" s="7"/>
      <c r="H1610" s="7"/>
      <c r="I1610" s="8"/>
      <c r="J1610" s="8"/>
      <c r="L1610" s="9"/>
      <c r="M1610" s="9"/>
      <c r="N1610" s="9"/>
      <c r="O1610" s="9"/>
      <c r="P1610" s="9"/>
      <c r="Q1610" s="9"/>
      <c r="R1610" s="20"/>
      <c r="S1610" s="10"/>
      <c r="T1610" s="10"/>
      <c r="V1610" s="98"/>
      <c r="W1610" s="98"/>
      <c r="X1610" s="98"/>
      <c r="Y1610" s="98"/>
      <c r="Z1610" s="98"/>
      <c r="AA1610" s="102"/>
    </row>
    <row r="1611" spans="1:27" ht="12.75" customHeight="1" x14ac:dyDescent="0.2">
      <c r="A1611" s="6"/>
      <c r="B1611" s="7"/>
      <c r="C1611" s="7"/>
      <c r="D1611" s="7"/>
      <c r="E1611" s="7"/>
      <c r="F1611" s="7"/>
      <c r="G1611" s="7"/>
      <c r="H1611" s="7"/>
      <c r="I1611" s="8"/>
      <c r="J1611" s="8"/>
      <c r="L1611" s="9"/>
      <c r="M1611" s="9"/>
      <c r="N1611" s="9"/>
      <c r="O1611" s="9"/>
      <c r="P1611" s="9"/>
      <c r="Q1611" s="9"/>
      <c r="R1611" s="20"/>
      <c r="S1611" s="10"/>
      <c r="T1611" s="10"/>
      <c r="V1611" s="98"/>
      <c r="W1611" s="98"/>
      <c r="X1611" s="98"/>
      <c r="Y1611" s="98"/>
      <c r="Z1611" s="98"/>
      <c r="AA1611" s="102"/>
    </row>
    <row r="1612" spans="1:27" ht="12.75" customHeight="1" x14ac:dyDescent="0.2">
      <c r="A1612" s="6"/>
      <c r="B1612" s="7"/>
      <c r="C1612" s="7"/>
      <c r="D1612" s="7"/>
      <c r="E1612" s="7"/>
      <c r="F1612" s="7"/>
      <c r="G1612" s="7"/>
      <c r="H1612" s="7"/>
      <c r="I1612" s="8"/>
      <c r="J1612" s="8"/>
      <c r="L1612" s="9"/>
      <c r="M1612" s="9"/>
      <c r="N1612" s="9"/>
      <c r="O1612" s="9"/>
      <c r="P1612" s="9"/>
      <c r="Q1612" s="9"/>
      <c r="R1612" s="20"/>
      <c r="S1612" s="10"/>
      <c r="T1612" s="10"/>
      <c r="V1612" s="98"/>
      <c r="W1612" s="98"/>
      <c r="X1612" s="98"/>
      <c r="Y1612" s="98"/>
      <c r="Z1612" s="98"/>
      <c r="AA1612" s="102"/>
    </row>
    <row r="1613" spans="1:27" ht="12.75" customHeight="1" x14ac:dyDescent="0.2">
      <c r="A1613" s="6"/>
      <c r="B1613" s="7"/>
      <c r="C1613" s="7"/>
      <c r="D1613" s="7"/>
      <c r="E1613" s="7"/>
      <c r="F1613" s="7"/>
      <c r="G1613" s="7"/>
      <c r="H1613" s="7"/>
      <c r="I1613" s="8"/>
      <c r="J1613" s="8"/>
      <c r="L1613" s="9"/>
      <c r="M1613" s="9"/>
      <c r="N1613" s="9"/>
      <c r="O1613" s="9"/>
      <c r="P1613" s="9"/>
      <c r="Q1613" s="9"/>
      <c r="R1613" s="20"/>
      <c r="S1613" s="10"/>
      <c r="T1613" s="10"/>
      <c r="V1613" s="98"/>
      <c r="W1613" s="98"/>
      <c r="X1613" s="98"/>
      <c r="Y1613" s="98"/>
      <c r="Z1613" s="98"/>
      <c r="AA1613" s="102"/>
    </row>
    <row r="1614" spans="1:27" ht="12.75" customHeight="1" x14ac:dyDescent="0.2">
      <c r="A1614" s="6"/>
      <c r="B1614" s="7"/>
      <c r="C1614" s="7"/>
      <c r="D1614" s="7"/>
      <c r="E1614" s="7"/>
      <c r="F1614" s="7"/>
      <c r="G1614" s="7"/>
      <c r="H1614" s="7"/>
      <c r="I1614" s="8"/>
      <c r="J1614" s="8"/>
      <c r="L1614" s="9"/>
      <c r="M1614" s="9"/>
      <c r="N1614" s="9"/>
      <c r="O1614" s="9"/>
      <c r="P1614" s="9"/>
      <c r="Q1614" s="9"/>
      <c r="R1614" s="20"/>
      <c r="S1614" s="10"/>
      <c r="T1614" s="10"/>
      <c r="V1614" s="98"/>
      <c r="W1614" s="98"/>
      <c r="X1614" s="98"/>
      <c r="Y1614" s="98"/>
      <c r="Z1614" s="98"/>
      <c r="AA1614" s="102"/>
    </row>
    <row r="1615" spans="1:27" ht="12.75" customHeight="1" x14ac:dyDescent="0.2">
      <c r="A1615" s="6"/>
      <c r="B1615" s="7"/>
      <c r="C1615" s="7"/>
      <c r="D1615" s="7"/>
      <c r="E1615" s="7"/>
      <c r="F1615" s="7"/>
      <c r="G1615" s="7"/>
      <c r="H1615" s="7"/>
      <c r="I1615" s="8"/>
      <c r="J1615" s="8"/>
      <c r="L1615" s="9"/>
      <c r="M1615" s="9"/>
      <c r="N1615" s="9"/>
      <c r="O1615" s="9"/>
      <c r="P1615" s="9"/>
      <c r="Q1615" s="9"/>
      <c r="R1615" s="20"/>
      <c r="S1615" s="10"/>
      <c r="T1615" s="10"/>
      <c r="V1615" s="98"/>
      <c r="W1615" s="98"/>
      <c r="X1615" s="98"/>
      <c r="Y1615" s="98"/>
      <c r="Z1615" s="98"/>
      <c r="AA1615" s="102"/>
    </row>
    <row r="1616" spans="1:27" ht="12.75" customHeight="1" x14ac:dyDescent="0.2">
      <c r="A1616" s="6"/>
      <c r="B1616" s="7"/>
      <c r="C1616" s="7"/>
      <c r="D1616" s="7"/>
      <c r="E1616" s="7"/>
      <c r="F1616" s="7"/>
      <c r="G1616" s="7"/>
      <c r="H1616" s="7"/>
      <c r="I1616" s="8"/>
      <c r="J1616" s="8"/>
      <c r="L1616" s="9"/>
      <c r="M1616" s="9"/>
      <c r="N1616" s="9"/>
      <c r="O1616" s="9"/>
      <c r="P1616" s="9"/>
      <c r="Q1616" s="9"/>
      <c r="R1616" s="20"/>
      <c r="S1616" s="10"/>
      <c r="T1616" s="10"/>
      <c r="V1616" s="98"/>
      <c r="W1616" s="98"/>
      <c r="X1616" s="98"/>
      <c r="Y1616" s="98"/>
      <c r="Z1616" s="98"/>
      <c r="AA1616" s="102"/>
    </row>
    <row r="1617" spans="1:27" ht="12.75" customHeight="1" x14ac:dyDescent="0.2">
      <c r="A1617" s="6"/>
      <c r="B1617" s="7"/>
      <c r="C1617" s="7"/>
      <c r="D1617" s="7"/>
      <c r="E1617" s="7"/>
      <c r="F1617" s="7"/>
      <c r="G1617" s="7"/>
      <c r="H1617" s="7"/>
      <c r="I1617" s="8"/>
      <c r="J1617" s="8"/>
      <c r="L1617" s="9"/>
      <c r="M1617" s="9"/>
      <c r="N1617" s="9"/>
      <c r="O1617" s="9"/>
      <c r="P1617" s="9"/>
      <c r="Q1617" s="9"/>
      <c r="R1617" s="20"/>
      <c r="S1617" s="10"/>
      <c r="T1617" s="10"/>
      <c r="V1617" s="98"/>
      <c r="W1617" s="98"/>
      <c r="X1617" s="98"/>
      <c r="Y1617" s="98"/>
      <c r="Z1617" s="98"/>
      <c r="AA1617" s="102"/>
    </row>
    <row r="1618" spans="1:27" ht="12.75" customHeight="1" x14ac:dyDescent="0.2">
      <c r="A1618" s="6"/>
      <c r="B1618" s="7"/>
      <c r="C1618" s="7"/>
      <c r="D1618" s="7"/>
      <c r="E1618" s="7"/>
      <c r="F1618" s="7"/>
      <c r="G1618" s="7"/>
      <c r="H1618" s="7"/>
      <c r="I1618" s="8"/>
      <c r="J1618" s="8"/>
      <c r="L1618" s="9"/>
      <c r="M1618" s="9"/>
      <c r="N1618" s="9"/>
      <c r="O1618" s="9"/>
      <c r="P1618" s="9"/>
      <c r="Q1618" s="9"/>
      <c r="R1618" s="20"/>
      <c r="S1618" s="10"/>
      <c r="T1618" s="10"/>
      <c r="V1618" s="98"/>
      <c r="W1618" s="98"/>
      <c r="X1618" s="98"/>
      <c r="Y1618" s="98"/>
      <c r="Z1618" s="98"/>
      <c r="AA1618" s="102"/>
    </row>
    <row r="1619" spans="1:27" ht="12.75" customHeight="1" x14ac:dyDescent="0.2">
      <c r="A1619" s="6"/>
      <c r="B1619" s="7"/>
      <c r="C1619" s="7"/>
      <c r="D1619" s="7"/>
      <c r="E1619" s="7"/>
      <c r="F1619" s="7"/>
      <c r="G1619" s="7"/>
      <c r="H1619" s="7"/>
      <c r="I1619" s="8"/>
      <c r="J1619" s="8"/>
      <c r="L1619" s="9"/>
      <c r="M1619" s="9"/>
      <c r="N1619" s="9"/>
      <c r="O1619" s="9"/>
      <c r="P1619" s="9"/>
      <c r="Q1619" s="9"/>
      <c r="R1619" s="20"/>
      <c r="S1619" s="10"/>
      <c r="T1619" s="10"/>
      <c r="V1619" s="98"/>
      <c r="W1619" s="98"/>
      <c r="X1619" s="98"/>
      <c r="Y1619" s="98"/>
      <c r="Z1619" s="98"/>
      <c r="AA1619" s="102"/>
    </row>
    <row r="1620" spans="1:27" ht="12.75" customHeight="1" x14ac:dyDescent="0.2">
      <c r="A1620" s="6"/>
      <c r="B1620" s="7"/>
      <c r="C1620" s="7"/>
      <c r="D1620" s="7"/>
      <c r="E1620" s="7"/>
      <c r="F1620" s="7"/>
      <c r="G1620" s="7"/>
      <c r="H1620" s="7"/>
      <c r="I1620" s="8"/>
      <c r="J1620" s="8"/>
      <c r="L1620" s="9"/>
      <c r="M1620" s="9"/>
      <c r="N1620" s="9"/>
      <c r="O1620" s="9"/>
      <c r="P1620" s="9"/>
      <c r="Q1620" s="9"/>
      <c r="R1620" s="20"/>
      <c r="S1620" s="10"/>
      <c r="T1620" s="10"/>
      <c r="V1620" s="98"/>
      <c r="W1620" s="98"/>
      <c r="X1620" s="98"/>
      <c r="Y1620" s="98"/>
      <c r="Z1620" s="98"/>
      <c r="AA1620" s="102"/>
    </row>
    <row r="1621" spans="1:27" ht="12.75" customHeight="1" x14ac:dyDescent="0.2">
      <c r="A1621" s="6"/>
      <c r="B1621" s="7"/>
      <c r="C1621" s="7"/>
      <c r="D1621" s="7"/>
      <c r="E1621" s="7"/>
      <c r="F1621" s="7"/>
      <c r="G1621" s="7"/>
      <c r="H1621" s="7"/>
      <c r="I1621" s="8"/>
      <c r="J1621" s="8"/>
      <c r="L1621" s="9"/>
      <c r="M1621" s="9"/>
      <c r="N1621" s="9"/>
      <c r="O1621" s="9"/>
      <c r="P1621" s="9"/>
      <c r="Q1621" s="9"/>
      <c r="R1621" s="20"/>
      <c r="S1621" s="10"/>
      <c r="T1621" s="10"/>
      <c r="V1621" s="98"/>
      <c r="W1621" s="98"/>
      <c r="X1621" s="98"/>
      <c r="Y1621" s="98"/>
      <c r="Z1621" s="98"/>
      <c r="AA1621" s="102"/>
    </row>
    <row r="1622" spans="1:27" ht="12.75" customHeight="1" x14ac:dyDescent="0.2">
      <c r="A1622" s="6"/>
      <c r="B1622" s="7"/>
      <c r="C1622" s="7"/>
      <c r="D1622" s="7"/>
      <c r="E1622" s="7"/>
      <c r="F1622" s="7"/>
      <c r="G1622" s="7"/>
      <c r="H1622" s="7"/>
      <c r="I1622" s="8"/>
      <c r="J1622" s="8"/>
      <c r="L1622" s="9"/>
      <c r="M1622" s="9"/>
      <c r="N1622" s="9"/>
      <c r="O1622" s="9"/>
      <c r="P1622" s="9"/>
      <c r="Q1622" s="9"/>
      <c r="R1622" s="20"/>
      <c r="S1622" s="10"/>
      <c r="T1622" s="10"/>
      <c r="V1622" s="98"/>
      <c r="W1622" s="98"/>
      <c r="X1622" s="98"/>
      <c r="Y1622" s="98"/>
      <c r="Z1622" s="98"/>
      <c r="AA1622" s="102"/>
    </row>
    <row r="1623" spans="1:27" ht="12.75" customHeight="1" x14ac:dyDescent="0.2">
      <c r="A1623" s="6"/>
      <c r="B1623" s="7"/>
      <c r="C1623" s="7"/>
      <c r="D1623" s="7"/>
      <c r="E1623" s="7"/>
      <c r="F1623" s="7"/>
      <c r="G1623" s="7"/>
      <c r="H1623" s="7"/>
      <c r="I1623" s="8"/>
      <c r="J1623" s="8"/>
      <c r="L1623" s="9"/>
      <c r="M1623" s="9"/>
      <c r="N1623" s="9"/>
      <c r="O1623" s="9"/>
      <c r="P1623" s="9"/>
      <c r="Q1623" s="9"/>
      <c r="R1623" s="20"/>
      <c r="S1623" s="10"/>
      <c r="T1623" s="10"/>
      <c r="V1623" s="98"/>
      <c r="W1623" s="98"/>
      <c r="X1623" s="98"/>
      <c r="Y1623" s="98"/>
      <c r="Z1623" s="98"/>
      <c r="AA1623" s="102"/>
    </row>
    <row r="1624" spans="1:27" ht="12.75" customHeight="1" x14ac:dyDescent="0.2">
      <c r="A1624" s="6"/>
      <c r="B1624" s="7"/>
      <c r="C1624" s="7"/>
      <c r="D1624" s="7"/>
      <c r="E1624" s="7"/>
      <c r="F1624" s="7"/>
      <c r="G1624" s="7"/>
      <c r="H1624" s="7"/>
      <c r="I1624" s="8"/>
      <c r="J1624" s="8"/>
      <c r="L1624" s="9"/>
      <c r="M1624" s="9"/>
      <c r="N1624" s="9"/>
      <c r="O1624" s="9"/>
      <c r="P1624" s="9"/>
      <c r="Q1624" s="9"/>
      <c r="R1624" s="20"/>
      <c r="S1624" s="10"/>
      <c r="T1624" s="10"/>
      <c r="V1624" s="98"/>
      <c r="W1624" s="98"/>
      <c r="X1624" s="98"/>
      <c r="Y1624" s="98"/>
      <c r="Z1624" s="98"/>
      <c r="AA1624" s="102"/>
    </row>
    <row r="1625" spans="1:27" ht="12.75" customHeight="1" x14ac:dyDescent="0.2">
      <c r="A1625" s="6"/>
      <c r="B1625" s="7"/>
      <c r="C1625" s="7"/>
      <c r="D1625" s="7"/>
      <c r="E1625" s="7"/>
      <c r="F1625" s="7"/>
      <c r="G1625" s="7"/>
      <c r="H1625" s="7"/>
      <c r="I1625" s="8"/>
      <c r="J1625" s="8"/>
      <c r="L1625" s="9"/>
      <c r="M1625" s="9"/>
      <c r="N1625" s="9"/>
      <c r="O1625" s="9"/>
      <c r="P1625" s="9"/>
      <c r="Q1625" s="9"/>
      <c r="R1625" s="20"/>
      <c r="S1625" s="10"/>
      <c r="T1625" s="10"/>
      <c r="V1625" s="98"/>
      <c r="W1625" s="98"/>
      <c r="X1625" s="98"/>
      <c r="Y1625" s="98"/>
      <c r="Z1625" s="98"/>
      <c r="AA1625" s="102"/>
    </row>
    <row r="1626" spans="1:27" ht="12.75" customHeight="1" x14ac:dyDescent="0.2">
      <c r="A1626" s="6"/>
      <c r="B1626" s="7"/>
      <c r="C1626" s="7"/>
      <c r="D1626" s="7"/>
      <c r="E1626" s="7"/>
      <c r="F1626" s="7"/>
      <c r="G1626" s="7"/>
      <c r="H1626" s="7"/>
      <c r="I1626" s="8"/>
      <c r="J1626" s="8"/>
      <c r="L1626" s="9"/>
      <c r="M1626" s="9"/>
      <c r="N1626" s="9"/>
      <c r="O1626" s="9"/>
      <c r="P1626" s="9"/>
      <c r="Q1626" s="9"/>
      <c r="R1626" s="20"/>
      <c r="S1626" s="10"/>
      <c r="T1626" s="10"/>
      <c r="V1626" s="98"/>
      <c r="W1626" s="98"/>
      <c r="X1626" s="98"/>
      <c r="Y1626" s="98"/>
      <c r="Z1626" s="98"/>
      <c r="AA1626" s="102"/>
    </row>
    <row r="1627" spans="1:27" ht="12.75" customHeight="1" x14ac:dyDescent="0.2">
      <c r="A1627" s="6"/>
      <c r="B1627" s="7"/>
      <c r="C1627" s="7"/>
      <c r="D1627" s="7"/>
      <c r="E1627" s="7"/>
      <c r="F1627" s="7"/>
      <c r="G1627" s="7"/>
      <c r="H1627" s="7"/>
      <c r="I1627" s="8"/>
      <c r="J1627" s="8"/>
      <c r="L1627" s="9"/>
      <c r="M1627" s="9"/>
      <c r="N1627" s="9"/>
      <c r="O1627" s="9"/>
      <c r="P1627" s="9"/>
      <c r="Q1627" s="9"/>
      <c r="R1627" s="20"/>
      <c r="S1627" s="10"/>
      <c r="T1627" s="10"/>
      <c r="V1627" s="98"/>
      <c r="W1627" s="98"/>
      <c r="X1627" s="98"/>
      <c r="Y1627" s="98"/>
      <c r="Z1627" s="98"/>
      <c r="AA1627" s="102"/>
    </row>
    <row r="1628" spans="1:27" ht="12.75" customHeight="1" x14ac:dyDescent="0.2">
      <c r="A1628" s="6"/>
      <c r="B1628" s="7"/>
      <c r="C1628" s="7"/>
      <c r="D1628" s="7"/>
      <c r="E1628" s="7"/>
      <c r="F1628" s="7"/>
      <c r="G1628" s="7"/>
      <c r="H1628" s="7"/>
      <c r="I1628" s="8"/>
      <c r="J1628" s="8"/>
      <c r="L1628" s="9"/>
      <c r="M1628" s="9"/>
      <c r="N1628" s="9"/>
      <c r="O1628" s="9"/>
      <c r="P1628" s="9"/>
      <c r="Q1628" s="9"/>
      <c r="R1628" s="20"/>
      <c r="S1628" s="10"/>
      <c r="T1628" s="10"/>
      <c r="V1628" s="98"/>
      <c r="W1628" s="98"/>
      <c r="X1628" s="98"/>
      <c r="Y1628" s="98"/>
      <c r="Z1628" s="98"/>
      <c r="AA1628" s="102"/>
    </row>
    <row r="1629" spans="1:27" ht="12.75" customHeight="1" x14ac:dyDescent="0.2">
      <c r="A1629" s="6"/>
      <c r="B1629" s="7"/>
      <c r="C1629" s="7"/>
      <c r="D1629" s="7"/>
      <c r="E1629" s="7"/>
      <c r="F1629" s="7"/>
      <c r="G1629" s="7"/>
      <c r="H1629" s="7"/>
      <c r="I1629" s="8"/>
      <c r="J1629" s="8"/>
      <c r="L1629" s="9"/>
      <c r="M1629" s="9"/>
      <c r="N1629" s="9"/>
      <c r="O1629" s="9"/>
      <c r="P1629" s="9"/>
      <c r="Q1629" s="9"/>
      <c r="R1629" s="20"/>
      <c r="S1629" s="10"/>
      <c r="T1629" s="10"/>
      <c r="V1629" s="98"/>
      <c r="W1629" s="98"/>
      <c r="X1629" s="98"/>
      <c r="Y1629" s="98"/>
      <c r="Z1629" s="98"/>
      <c r="AA1629" s="102"/>
    </row>
    <row r="1630" spans="1:27" ht="12.75" customHeight="1" x14ac:dyDescent="0.2">
      <c r="A1630" s="6"/>
      <c r="B1630" s="7"/>
      <c r="C1630" s="7"/>
      <c r="D1630" s="7"/>
      <c r="E1630" s="7"/>
      <c r="F1630" s="7"/>
      <c r="G1630" s="7"/>
      <c r="H1630" s="7"/>
      <c r="I1630" s="8"/>
      <c r="J1630" s="8"/>
      <c r="L1630" s="9"/>
      <c r="M1630" s="9"/>
      <c r="N1630" s="9"/>
      <c r="O1630" s="9"/>
      <c r="P1630" s="9"/>
      <c r="Q1630" s="9"/>
      <c r="R1630" s="20"/>
      <c r="S1630" s="10"/>
      <c r="T1630" s="10"/>
      <c r="V1630" s="98"/>
      <c r="W1630" s="98"/>
      <c r="X1630" s="98"/>
      <c r="Y1630" s="98"/>
      <c r="Z1630" s="98"/>
      <c r="AA1630" s="102"/>
    </row>
    <row r="1631" spans="1:27" ht="12.75" customHeight="1" x14ac:dyDescent="0.2">
      <c r="A1631" s="6"/>
      <c r="B1631" s="7"/>
      <c r="C1631" s="7"/>
      <c r="D1631" s="7"/>
      <c r="E1631" s="7"/>
      <c r="F1631" s="7"/>
      <c r="G1631" s="7"/>
      <c r="H1631" s="7"/>
      <c r="I1631" s="8"/>
      <c r="J1631" s="8"/>
      <c r="L1631" s="9"/>
      <c r="M1631" s="9"/>
      <c r="N1631" s="9"/>
      <c r="O1631" s="9"/>
      <c r="P1631" s="9"/>
      <c r="Q1631" s="9"/>
      <c r="R1631" s="20"/>
      <c r="S1631" s="10"/>
      <c r="T1631" s="10"/>
      <c r="V1631" s="98"/>
      <c r="W1631" s="98"/>
      <c r="X1631" s="98"/>
      <c r="Y1631" s="98"/>
      <c r="Z1631" s="98"/>
      <c r="AA1631" s="102"/>
    </row>
    <row r="1632" spans="1:27" ht="12.75" customHeight="1" x14ac:dyDescent="0.2">
      <c r="A1632" s="6"/>
      <c r="B1632" s="7"/>
      <c r="C1632" s="7"/>
      <c r="D1632" s="7"/>
      <c r="E1632" s="7"/>
      <c r="F1632" s="7"/>
      <c r="G1632" s="7"/>
      <c r="H1632" s="7"/>
      <c r="I1632" s="8"/>
      <c r="J1632" s="8"/>
      <c r="L1632" s="9"/>
      <c r="M1632" s="9"/>
      <c r="N1632" s="9"/>
      <c r="O1632" s="9"/>
      <c r="P1632" s="9"/>
      <c r="Q1632" s="9"/>
      <c r="R1632" s="20"/>
      <c r="S1632" s="10"/>
      <c r="T1632" s="10"/>
      <c r="V1632" s="98"/>
      <c r="W1632" s="98"/>
      <c r="X1632" s="98"/>
      <c r="Y1632" s="98"/>
      <c r="Z1632" s="98"/>
      <c r="AA1632" s="102"/>
    </row>
    <row r="1633" spans="1:27" ht="12.75" customHeight="1" x14ac:dyDescent="0.2">
      <c r="A1633" s="6"/>
      <c r="B1633" s="7"/>
      <c r="C1633" s="7"/>
      <c r="D1633" s="7"/>
      <c r="E1633" s="7"/>
      <c r="F1633" s="7"/>
      <c r="G1633" s="7"/>
      <c r="H1633" s="7"/>
      <c r="I1633" s="8"/>
      <c r="J1633" s="8"/>
      <c r="L1633" s="9"/>
      <c r="M1633" s="9"/>
      <c r="N1633" s="9"/>
      <c r="O1633" s="9"/>
      <c r="P1633" s="9"/>
      <c r="Q1633" s="9"/>
      <c r="R1633" s="20"/>
      <c r="S1633" s="10"/>
      <c r="T1633" s="10"/>
      <c r="V1633" s="98"/>
      <c r="W1633" s="98"/>
      <c r="X1633" s="98"/>
      <c r="Y1633" s="98"/>
      <c r="Z1633" s="98"/>
      <c r="AA1633" s="102"/>
    </row>
    <row r="1634" spans="1:27" ht="12.75" customHeight="1" x14ac:dyDescent="0.2">
      <c r="A1634" s="6"/>
      <c r="B1634" s="7"/>
      <c r="C1634" s="7"/>
      <c r="D1634" s="7"/>
      <c r="E1634" s="7"/>
      <c r="F1634" s="7"/>
      <c r="G1634" s="7"/>
      <c r="H1634" s="7"/>
      <c r="I1634" s="8"/>
      <c r="J1634" s="8"/>
      <c r="L1634" s="9"/>
      <c r="M1634" s="9"/>
      <c r="N1634" s="9"/>
      <c r="O1634" s="9"/>
      <c r="P1634" s="9"/>
      <c r="Q1634" s="9"/>
      <c r="R1634" s="20"/>
      <c r="S1634" s="10"/>
      <c r="T1634" s="10"/>
      <c r="V1634" s="98"/>
      <c r="W1634" s="98"/>
      <c r="X1634" s="98"/>
      <c r="Y1634" s="98"/>
      <c r="Z1634" s="98"/>
      <c r="AA1634" s="102"/>
    </row>
    <row r="1635" spans="1:27" ht="12.75" customHeight="1" x14ac:dyDescent="0.2">
      <c r="A1635" s="6"/>
      <c r="B1635" s="7"/>
      <c r="C1635" s="7"/>
      <c r="D1635" s="7"/>
      <c r="E1635" s="7"/>
      <c r="F1635" s="7"/>
      <c r="G1635" s="7"/>
      <c r="H1635" s="7"/>
      <c r="I1635" s="8"/>
      <c r="J1635" s="8"/>
      <c r="L1635" s="9"/>
      <c r="M1635" s="9"/>
      <c r="N1635" s="9"/>
      <c r="O1635" s="9"/>
      <c r="P1635" s="9"/>
      <c r="Q1635" s="9"/>
      <c r="R1635" s="20"/>
      <c r="S1635" s="10"/>
      <c r="T1635" s="10"/>
      <c r="V1635" s="98"/>
      <c r="W1635" s="98"/>
      <c r="X1635" s="98"/>
      <c r="Y1635" s="98"/>
      <c r="Z1635" s="98"/>
      <c r="AA1635" s="102"/>
    </row>
    <row r="1636" spans="1:27" ht="12.75" customHeight="1" x14ac:dyDescent="0.2">
      <c r="A1636" s="6"/>
      <c r="B1636" s="7"/>
      <c r="C1636" s="7"/>
      <c r="D1636" s="7"/>
      <c r="E1636" s="7"/>
      <c r="F1636" s="7"/>
      <c r="G1636" s="7"/>
      <c r="H1636" s="7"/>
      <c r="I1636" s="8"/>
      <c r="J1636" s="8"/>
      <c r="L1636" s="9"/>
      <c r="M1636" s="9"/>
      <c r="N1636" s="9"/>
      <c r="O1636" s="9"/>
      <c r="P1636" s="9"/>
      <c r="Q1636" s="9"/>
      <c r="R1636" s="20"/>
      <c r="S1636" s="10"/>
      <c r="T1636" s="10"/>
      <c r="V1636" s="98"/>
      <c r="W1636" s="98"/>
      <c r="X1636" s="98"/>
      <c r="Y1636" s="98"/>
      <c r="Z1636" s="98"/>
      <c r="AA1636" s="102"/>
    </row>
    <row r="1637" spans="1:27" ht="12.75" customHeight="1" x14ac:dyDescent="0.2">
      <c r="A1637" s="6"/>
      <c r="B1637" s="7"/>
      <c r="C1637" s="7"/>
      <c r="D1637" s="7"/>
      <c r="E1637" s="7"/>
      <c r="F1637" s="7"/>
      <c r="G1637" s="7"/>
      <c r="H1637" s="7"/>
      <c r="I1637" s="8"/>
      <c r="J1637" s="8"/>
      <c r="L1637" s="9"/>
      <c r="M1637" s="9"/>
      <c r="N1637" s="9"/>
      <c r="O1637" s="9"/>
      <c r="P1637" s="9"/>
      <c r="Q1637" s="9"/>
      <c r="R1637" s="20"/>
      <c r="S1637" s="10"/>
      <c r="T1637" s="10"/>
      <c r="V1637" s="98"/>
      <c r="W1637" s="98"/>
      <c r="X1637" s="98"/>
      <c r="Y1637" s="98"/>
      <c r="Z1637" s="98"/>
      <c r="AA1637" s="102"/>
    </row>
    <row r="1638" spans="1:27" ht="12.75" customHeight="1" x14ac:dyDescent="0.2">
      <c r="A1638" s="6"/>
      <c r="B1638" s="7"/>
      <c r="C1638" s="7"/>
      <c r="D1638" s="7"/>
      <c r="E1638" s="7"/>
      <c r="F1638" s="7"/>
      <c r="G1638" s="7"/>
      <c r="H1638" s="7"/>
      <c r="I1638" s="8"/>
      <c r="J1638" s="8"/>
      <c r="L1638" s="9"/>
      <c r="M1638" s="9"/>
      <c r="N1638" s="9"/>
      <c r="O1638" s="9"/>
      <c r="P1638" s="9"/>
      <c r="Q1638" s="9"/>
      <c r="R1638" s="20"/>
      <c r="S1638" s="10"/>
      <c r="T1638" s="10"/>
      <c r="V1638" s="98"/>
      <c r="W1638" s="98"/>
      <c r="X1638" s="98"/>
      <c r="Y1638" s="98"/>
      <c r="Z1638" s="98"/>
      <c r="AA1638" s="102"/>
    </row>
    <row r="1639" spans="1:27" ht="12.75" customHeight="1" x14ac:dyDescent="0.2">
      <c r="A1639" s="6"/>
      <c r="B1639" s="7"/>
      <c r="C1639" s="7"/>
      <c r="D1639" s="7"/>
      <c r="E1639" s="7"/>
      <c r="F1639" s="7"/>
      <c r="G1639" s="7"/>
      <c r="H1639" s="7"/>
      <c r="I1639" s="8"/>
      <c r="J1639" s="8"/>
      <c r="L1639" s="9"/>
      <c r="M1639" s="9"/>
      <c r="N1639" s="9"/>
      <c r="O1639" s="9"/>
      <c r="P1639" s="9"/>
      <c r="Q1639" s="9"/>
      <c r="R1639" s="20"/>
      <c r="S1639" s="10"/>
      <c r="T1639" s="10"/>
      <c r="V1639" s="98"/>
      <c r="W1639" s="98"/>
      <c r="X1639" s="98"/>
      <c r="Y1639" s="98"/>
      <c r="Z1639" s="98"/>
      <c r="AA1639" s="102"/>
    </row>
    <row r="1640" spans="1:27" ht="12.75" customHeight="1" x14ac:dyDescent="0.2">
      <c r="A1640" s="6"/>
      <c r="B1640" s="7"/>
      <c r="C1640" s="7"/>
      <c r="D1640" s="7"/>
      <c r="E1640" s="7"/>
      <c r="F1640" s="7"/>
      <c r="G1640" s="7"/>
      <c r="H1640" s="7"/>
      <c r="I1640" s="8"/>
      <c r="J1640" s="8"/>
      <c r="L1640" s="9"/>
      <c r="M1640" s="9"/>
      <c r="N1640" s="9"/>
      <c r="O1640" s="9"/>
      <c r="P1640" s="9"/>
      <c r="Q1640" s="9"/>
      <c r="R1640" s="20"/>
      <c r="S1640" s="10"/>
      <c r="T1640" s="10"/>
      <c r="V1640" s="98"/>
      <c r="W1640" s="98"/>
      <c r="X1640" s="98"/>
      <c r="Y1640" s="98"/>
      <c r="Z1640" s="98"/>
      <c r="AA1640" s="102"/>
    </row>
    <row r="1641" spans="1:27" ht="12.75" customHeight="1" x14ac:dyDescent="0.2">
      <c r="A1641" s="6"/>
      <c r="B1641" s="7"/>
      <c r="C1641" s="7"/>
      <c r="D1641" s="7"/>
      <c r="E1641" s="7"/>
      <c r="F1641" s="7"/>
      <c r="G1641" s="7"/>
      <c r="H1641" s="7"/>
      <c r="I1641" s="8"/>
      <c r="J1641" s="8"/>
      <c r="L1641" s="9"/>
      <c r="M1641" s="9"/>
      <c r="N1641" s="9"/>
      <c r="O1641" s="9"/>
      <c r="P1641" s="9"/>
      <c r="Q1641" s="9"/>
      <c r="R1641" s="20"/>
      <c r="S1641" s="10"/>
      <c r="T1641" s="10"/>
      <c r="V1641" s="98"/>
      <c r="W1641" s="98"/>
      <c r="X1641" s="98"/>
      <c r="Y1641" s="98"/>
      <c r="Z1641" s="98"/>
      <c r="AA1641" s="102"/>
    </row>
    <row r="1642" spans="1:27" ht="12.75" customHeight="1" x14ac:dyDescent="0.2">
      <c r="A1642" s="6"/>
      <c r="B1642" s="7"/>
      <c r="C1642" s="7"/>
      <c r="D1642" s="7"/>
      <c r="E1642" s="7"/>
      <c r="F1642" s="7"/>
      <c r="G1642" s="7"/>
      <c r="H1642" s="7"/>
      <c r="I1642" s="8"/>
      <c r="J1642" s="8"/>
      <c r="L1642" s="9"/>
      <c r="M1642" s="9"/>
      <c r="N1642" s="9"/>
      <c r="O1642" s="9"/>
      <c r="P1642" s="9"/>
      <c r="Q1642" s="9"/>
      <c r="R1642" s="20"/>
      <c r="S1642" s="10"/>
      <c r="T1642" s="10"/>
      <c r="V1642" s="98"/>
      <c r="W1642" s="98"/>
      <c r="X1642" s="98"/>
      <c r="Y1642" s="98"/>
      <c r="Z1642" s="98"/>
      <c r="AA1642" s="102"/>
    </row>
    <row r="1643" spans="1:27" ht="12.75" customHeight="1" x14ac:dyDescent="0.2">
      <c r="A1643" s="6"/>
      <c r="B1643" s="7"/>
      <c r="C1643" s="7"/>
      <c r="D1643" s="7"/>
      <c r="E1643" s="7"/>
      <c r="F1643" s="7"/>
      <c r="G1643" s="7"/>
      <c r="H1643" s="7"/>
      <c r="I1643" s="8"/>
      <c r="J1643" s="8"/>
      <c r="L1643" s="9"/>
      <c r="M1643" s="9"/>
      <c r="N1643" s="9"/>
      <c r="O1643" s="9"/>
      <c r="P1643" s="9"/>
      <c r="Q1643" s="9"/>
      <c r="R1643" s="20"/>
      <c r="S1643" s="10"/>
      <c r="T1643" s="10"/>
      <c r="V1643" s="98"/>
      <c r="W1643" s="98"/>
      <c r="X1643" s="98"/>
      <c r="Y1643" s="98"/>
      <c r="Z1643" s="98"/>
      <c r="AA1643" s="102"/>
    </row>
    <row r="1644" spans="1:27" ht="12.75" customHeight="1" x14ac:dyDescent="0.2">
      <c r="A1644" s="6"/>
      <c r="B1644" s="7"/>
      <c r="C1644" s="7"/>
      <c r="D1644" s="7"/>
      <c r="E1644" s="7"/>
      <c r="F1644" s="7"/>
      <c r="G1644" s="7"/>
      <c r="H1644" s="7"/>
      <c r="I1644" s="8"/>
      <c r="J1644" s="8"/>
      <c r="L1644" s="9"/>
      <c r="M1644" s="9"/>
      <c r="N1644" s="9"/>
      <c r="O1644" s="9"/>
      <c r="P1644" s="9"/>
      <c r="Q1644" s="9"/>
      <c r="R1644" s="20"/>
      <c r="S1644" s="10"/>
      <c r="T1644" s="10"/>
      <c r="V1644" s="98"/>
      <c r="W1644" s="98"/>
      <c r="X1644" s="98"/>
      <c r="Y1644" s="98"/>
      <c r="Z1644" s="98"/>
      <c r="AA1644" s="102"/>
    </row>
    <row r="1645" spans="1:27" ht="12.75" customHeight="1" x14ac:dyDescent="0.2">
      <c r="A1645" s="6"/>
      <c r="B1645" s="7"/>
      <c r="C1645" s="7"/>
      <c r="D1645" s="7"/>
      <c r="E1645" s="7"/>
      <c r="F1645" s="7"/>
      <c r="G1645" s="7"/>
      <c r="H1645" s="7"/>
      <c r="I1645" s="8"/>
      <c r="J1645" s="8"/>
      <c r="L1645" s="9"/>
      <c r="M1645" s="9"/>
      <c r="N1645" s="9"/>
      <c r="O1645" s="9"/>
      <c r="P1645" s="9"/>
      <c r="Q1645" s="9"/>
      <c r="R1645" s="20"/>
      <c r="S1645" s="10"/>
      <c r="T1645" s="10"/>
      <c r="V1645" s="98"/>
      <c r="W1645" s="98"/>
      <c r="X1645" s="98"/>
      <c r="Y1645" s="98"/>
      <c r="Z1645" s="98"/>
      <c r="AA1645" s="102"/>
    </row>
    <row r="1646" spans="1:27" ht="12.75" customHeight="1" x14ac:dyDescent="0.2">
      <c r="A1646" s="6"/>
      <c r="B1646" s="7"/>
      <c r="C1646" s="7"/>
      <c r="D1646" s="7"/>
      <c r="E1646" s="7"/>
      <c r="F1646" s="7"/>
      <c r="G1646" s="7"/>
      <c r="H1646" s="7"/>
      <c r="I1646" s="8"/>
      <c r="J1646" s="8"/>
      <c r="L1646" s="9"/>
      <c r="M1646" s="9"/>
      <c r="N1646" s="9"/>
      <c r="O1646" s="9"/>
      <c r="P1646" s="9"/>
      <c r="Q1646" s="9"/>
      <c r="R1646" s="20"/>
      <c r="S1646" s="10"/>
      <c r="T1646" s="10"/>
      <c r="V1646" s="98"/>
      <c r="W1646" s="98"/>
      <c r="X1646" s="98"/>
      <c r="Y1646" s="98"/>
      <c r="Z1646" s="98"/>
      <c r="AA1646" s="102"/>
    </row>
    <row r="1647" spans="1:27" ht="12.75" customHeight="1" x14ac:dyDescent="0.2">
      <c r="A1647" s="6"/>
      <c r="B1647" s="7"/>
      <c r="C1647" s="7"/>
      <c r="D1647" s="7"/>
      <c r="E1647" s="7"/>
      <c r="F1647" s="7"/>
      <c r="G1647" s="7"/>
      <c r="H1647" s="7"/>
      <c r="I1647" s="8"/>
      <c r="J1647" s="8"/>
      <c r="L1647" s="9"/>
      <c r="M1647" s="9"/>
      <c r="N1647" s="9"/>
      <c r="O1647" s="9"/>
      <c r="P1647" s="9"/>
      <c r="Q1647" s="9"/>
      <c r="R1647" s="20"/>
      <c r="S1647" s="10"/>
      <c r="T1647" s="10"/>
      <c r="V1647" s="98"/>
      <c r="W1647" s="98"/>
      <c r="X1647" s="98"/>
      <c r="Y1647" s="98"/>
      <c r="Z1647" s="98"/>
      <c r="AA1647" s="102"/>
    </row>
    <row r="1648" spans="1:27" ht="12.75" customHeight="1" x14ac:dyDescent="0.2">
      <c r="A1648" s="6"/>
      <c r="B1648" s="7"/>
      <c r="C1648" s="7"/>
      <c r="D1648" s="7"/>
      <c r="E1648" s="7"/>
      <c r="F1648" s="7"/>
      <c r="G1648" s="7"/>
      <c r="H1648" s="7"/>
      <c r="I1648" s="8"/>
      <c r="J1648" s="8"/>
      <c r="L1648" s="9"/>
      <c r="M1648" s="9"/>
      <c r="N1648" s="9"/>
      <c r="O1648" s="9"/>
      <c r="P1648" s="9"/>
      <c r="Q1648" s="9"/>
      <c r="R1648" s="20"/>
      <c r="S1648" s="10"/>
      <c r="T1648" s="10"/>
      <c r="V1648" s="98"/>
      <c r="W1648" s="98"/>
      <c r="X1648" s="98"/>
      <c r="Y1648" s="98"/>
      <c r="Z1648" s="98"/>
      <c r="AA1648" s="102"/>
    </row>
    <row r="1649" spans="1:27" ht="12.75" customHeight="1" x14ac:dyDescent="0.2">
      <c r="A1649" s="6"/>
      <c r="B1649" s="7"/>
      <c r="C1649" s="7"/>
      <c r="D1649" s="7"/>
      <c r="E1649" s="7"/>
      <c r="F1649" s="7"/>
      <c r="G1649" s="7"/>
      <c r="H1649" s="7"/>
      <c r="I1649" s="8"/>
      <c r="J1649" s="8"/>
      <c r="L1649" s="9"/>
      <c r="M1649" s="9"/>
      <c r="N1649" s="9"/>
      <c r="O1649" s="9"/>
      <c r="P1649" s="9"/>
      <c r="Q1649" s="9"/>
      <c r="R1649" s="20"/>
      <c r="S1649" s="10"/>
      <c r="T1649" s="10"/>
      <c r="V1649" s="98"/>
      <c r="W1649" s="98"/>
      <c r="X1649" s="98"/>
      <c r="Y1649" s="98"/>
      <c r="Z1649" s="98"/>
      <c r="AA1649" s="102"/>
    </row>
    <row r="1650" spans="1:27" ht="12.75" customHeight="1" x14ac:dyDescent="0.2">
      <c r="A1650" s="6"/>
      <c r="B1650" s="7"/>
      <c r="C1650" s="7"/>
      <c r="D1650" s="7"/>
      <c r="E1650" s="7"/>
      <c r="F1650" s="7"/>
      <c r="G1650" s="7"/>
      <c r="H1650" s="7"/>
      <c r="I1650" s="8"/>
      <c r="J1650" s="8"/>
      <c r="L1650" s="9"/>
      <c r="M1650" s="9"/>
      <c r="N1650" s="9"/>
      <c r="O1650" s="9"/>
      <c r="P1650" s="9"/>
      <c r="Q1650" s="9"/>
      <c r="R1650" s="20"/>
      <c r="S1650" s="10"/>
      <c r="T1650" s="10"/>
      <c r="V1650" s="98"/>
      <c r="W1650" s="98"/>
      <c r="X1650" s="98"/>
      <c r="Y1650" s="98"/>
      <c r="Z1650" s="98"/>
      <c r="AA1650" s="102"/>
    </row>
    <row r="1651" spans="1:27" ht="12.75" customHeight="1" x14ac:dyDescent="0.2">
      <c r="A1651" s="6"/>
      <c r="B1651" s="7"/>
      <c r="C1651" s="7"/>
      <c r="D1651" s="7"/>
      <c r="E1651" s="7"/>
      <c r="F1651" s="7"/>
      <c r="G1651" s="7"/>
      <c r="H1651" s="7"/>
      <c r="I1651" s="8"/>
      <c r="J1651" s="8"/>
      <c r="L1651" s="9"/>
      <c r="M1651" s="9"/>
      <c r="N1651" s="9"/>
      <c r="O1651" s="9"/>
      <c r="P1651" s="9"/>
      <c r="Q1651" s="9"/>
      <c r="R1651" s="20"/>
      <c r="S1651" s="10"/>
      <c r="T1651" s="10"/>
      <c r="V1651" s="98"/>
      <c r="W1651" s="98"/>
      <c r="X1651" s="98"/>
      <c r="Y1651" s="98"/>
      <c r="Z1651" s="98"/>
      <c r="AA1651" s="102"/>
    </row>
    <row r="1652" spans="1:27" ht="12.75" customHeight="1" x14ac:dyDescent="0.2">
      <c r="A1652" s="6"/>
      <c r="B1652" s="7"/>
      <c r="C1652" s="7"/>
      <c r="D1652" s="7"/>
      <c r="E1652" s="7"/>
      <c r="F1652" s="7"/>
      <c r="G1652" s="7"/>
      <c r="H1652" s="7"/>
      <c r="I1652" s="8"/>
      <c r="J1652" s="8"/>
      <c r="L1652" s="9"/>
      <c r="M1652" s="9"/>
      <c r="N1652" s="9"/>
      <c r="O1652" s="9"/>
      <c r="P1652" s="9"/>
      <c r="Q1652" s="9"/>
      <c r="R1652" s="20"/>
      <c r="S1652" s="10"/>
      <c r="T1652" s="10"/>
      <c r="V1652" s="98"/>
      <c r="W1652" s="98"/>
      <c r="X1652" s="98"/>
      <c r="Y1652" s="98"/>
      <c r="Z1652" s="98"/>
      <c r="AA1652" s="102"/>
    </row>
    <row r="1653" spans="1:27" ht="12.75" customHeight="1" x14ac:dyDescent="0.2">
      <c r="A1653" s="6"/>
      <c r="B1653" s="7"/>
      <c r="C1653" s="7"/>
      <c r="D1653" s="7"/>
      <c r="E1653" s="7"/>
      <c r="F1653" s="7"/>
      <c r="G1653" s="7"/>
      <c r="H1653" s="7"/>
      <c r="I1653" s="8"/>
      <c r="J1653" s="8"/>
      <c r="L1653" s="9"/>
      <c r="M1653" s="9"/>
      <c r="N1653" s="9"/>
      <c r="O1653" s="9"/>
      <c r="P1653" s="9"/>
      <c r="Q1653" s="9"/>
      <c r="R1653" s="20"/>
      <c r="S1653" s="10"/>
      <c r="T1653" s="10"/>
      <c r="V1653" s="98"/>
      <c r="W1653" s="98"/>
      <c r="X1653" s="98"/>
      <c r="Y1653" s="98"/>
      <c r="Z1653" s="98"/>
      <c r="AA1653" s="102"/>
    </row>
    <row r="1654" spans="1:27" ht="12.75" customHeight="1" x14ac:dyDescent="0.2">
      <c r="A1654" s="6"/>
      <c r="B1654" s="7"/>
      <c r="C1654" s="7"/>
      <c r="D1654" s="7"/>
      <c r="E1654" s="7"/>
      <c r="F1654" s="7"/>
      <c r="G1654" s="7"/>
      <c r="H1654" s="7"/>
      <c r="I1654" s="8"/>
      <c r="J1654" s="8"/>
      <c r="L1654" s="9"/>
      <c r="M1654" s="9"/>
      <c r="N1654" s="9"/>
      <c r="O1654" s="9"/>
      <c r="P1654" s="9"/>
      <c r="Q1654" s="9"/>
      <c r="R1654" s="20"/>
      <c r="S1654" s="10"/>
      <c r="T1654" s="10"/>
      <c r="V1654" s="98"/>
      <c r="W1654" s="98"/>
      <c r="X1654" s="98"/>
      <c r="Y1654" s="98"/>
      <c r="Z1654" s="98"/>
      <c r="AA1654" s="102"/>
    </row>
    <row r="1655" spans="1:27" ht="12.75" customHeight="1" x14ac:dyDescent="0.2">
      <c r="A1655" s="6"/>
      <c r="B1655" s="7"/>
      <c r="C1655" s="7"/>
      <c r="D1655" s="7"/>
      <c r="E1655" s="7"/>
      <c r="F1655" s="7"/>
      <c r="G1655" s="7"/>
      <c r="H1655" s="7"/>
      <c r="I1655" s="8"/>
      <c r="J1655" s="8"/>
      <c r="L1655" s="9"/>
      <c r="M1655" s="9"/>
      <c r="N1655" s="9"/>
      <c r="O1655" s="9"/>
      <c r="P1655" s="9"/>
      <c r="Q1655" s="9"/>
      <c r="R1655" s="20"/>
      <c r="S1655" s="10"/>
      <c r="T1655" s="10"/>
      <c r="V1655" s="98"/>
      <c r="W1655" s="98"/>
      <c r="X1655" s="98"/>
      <c r="Y1655" s="98"/>
      <c r="Z1655" s="98"/>
      <c r="AA1655" s="102"/>
    </row>
    <row r="1656" spans="1:27" ht="12.75" customHeight="1" x14ac:dyDescent="0.2">
      <c r="A1656" s="6"/>
      <c r="B1656" s="7"/>
      <c r="C1656" s="7"/>
      <c r="D1656" s="7"/>
      <c r="E1656" s="7"/>
      <c r="F1656" s="7"/>
      <c r="G1656" s="7"/>
      <c r="H1656" s="7"/>
      <c r="I1656" s="8"/>
      <c r="J1656" s="8"/>
      <c r="L1656" s="9"/>
      <c r="M1656" s="9"/>
      <c r="N1656" s="9"/>
      <c r="O1656" s="9"/>
      <c r="P1656" s="9"/>
      <c r="Q1656" s="9"/>
      <c r="R1656" s="20"/>
      <c r="S1656" s="10"/>
      <c r="T1656" s="10"/>
      <c r="V1656" s="98"/>
      <c r="W1656" s="98"/>
      <c r="X1656" s="98"/>
      <c r="Y1656" s="98"/>
      <c r="Z1656" s="98"/>
      <c r="AA1656" s="102"/>
    </row>
    <row r="1657" spans="1:27" ht="12.75" customHeight="1" x14ac:dyDescent="0.2">
      <c r="A1657" s="6"/>
      <c r="B1657" s="7"/>
      <c r="C1657" s="7"/>
      <c r="D1657" s="7"/>
      <c r="E1657" s="7"/>
      <c r="F1657" s="7"/>
      <c r="G1657" s="7"/>
      <c r="H1657" s="7"/>
      <c r="I1657" s="8"/>
      <c r="J1657" s="8"/>
      <c r="L1657" s="9"/>
      <c r="M1657" s="9"/>
      <c r="N1657" s="9"/>
      <c r="O1657" s="9"/>
      <c r="P1657" s="9"/>
      <c r="Q1657" s="9"/>
      <c r="R1657" s="20"/>
      <c r="S1657" s="10"/>
      <c r="T1657" s="10"/>
      <c r="V1657" s="98"/>
      <c r="W1657" s="98"/>
      <c r="X1657" s="98"/>
      <c r="Y1657" s="98"/>
      <c r="Z1657" s="98"/>
      <c r="AA1657" s="102"/>
    </row>
    <row r="1658" spans="1:27" ht="12.75" customHeight="1" x14ac:dyDescent="0.2">
      <c r="A1658" s="6"/>
      <c r="B1658" s="7"/>
      <c r="C1658" s="7"/>
      <c r="D1658" s="7"/>
      <c r="E1658" s="7"/>
      <c r="F1658" s="7"/>
      <c r="G1658" s="7"/>
      <c r="H1658" s="7"/>
      <c r="I1658" s="8"/>
      <c r="J1658" s="8"/>
      <c r="L1658" s="9"/>
      <c r="M1658" s="9"/>
      <c r="N1658" s="9"/>
      <c r="O1658" s="9"/>
      <c r="P1658" s="9"/>
      <c r="Q1658" s="9"/>
      <c r="R1658" s="20"/>
      <c r="S1658" s="10"/>
      <c r="T1658" s="10"/>
      <c r="V1658" s="98"/>
      <c r="W1658" s="98"/>
      <c r="X1658" s="98"/>
      <c r="Y1658" s="98"/>
      <c r="Z1658" s="98"/>
      <c r="AA1658" s="102"/>
    </row>
    <row r="1659" spans="1:27" ht="12.75" customHeight="1" x14ac:dyDescent="0.2">
      <c r="A1659" s="6"/>
      <c r="B1659" s="7"/>
      <c r="C1659" s="7"/>
      <c r="D1659" s="7"/>
      <c r="E1659" s="7"/>
      <c r="F1659" s="7"/>
      <c r="G1659" s="7"/>
      <c r="H1659" s="7"/>
      <c r="I1659" s="8"/>
      <c r="J1659" s="8"/>
      <c r="L1659" s="9"/>
      <c r="M1659" s="9"/>
      <c r="N1659" s="9"/>
      <c r="O1659" s="9"/>
      <c r="P1659" s="9"/>
      <c r="Q1659" s="9"/>
      <c r="R1659" s="20"/>
      <c r="S1659" s="10"/>
      <c r="T1659" s="10"/>
      <c r="V1659" s="98"/>
      <c r="W1659" s="98"/>
      <c r="X1659" s="98"/>
      <c r="Y1659" s="98"/>
      <c r="Z1659" s="98"/>
      <c r="AA1659" s="102"/>
    </row>
    <row r="1660" spans="1:27" ht="12.75" customHeight="1" x14ac:dyDescent="0.2">
      <c r="A1660" s="6"/>
      <c r="B1660" s="7"/>
      <c r="C1660" s="7"/>
      <c r="D1660" s="7"/>
      <c r="E1660" s="7"/>
      <c r="F1660" s="7"/>
      <c r="G1660" s="7"/>
      <c r="H1660" s="7"/>
      <c r="I1660" s="8"/>
      <c r="J1660" s="8"/>
      <c r="L1660" s="9"/>
      <c r="M1660" s="9"/>
      <c r="N1660" s="9"/>
      <c r="O1660" s="9"/>
      <c r="P1660" s="9"/>
      <c r="Q1660" s="9"/>
      <c r="R1660" s="20"/>
      <c r="S1660" s="10"/>
      <c r="T1660" s="10"/>
      <c r="V1660" s="98"/>
      <c r="W1660" s="98"/>
      <c r="X1660" s="98"/>
      <c r="Y1660" s="98"/>
      <c r="Z1660" s="98"/>
      <c r="AA1660" s="102"/>
    </row>
    <row r="1661" spans="1:27" ht="12.75" customHeight="1" x14ac:dyDescent="0.2">
      <c r="A1661" s="6"/>
      <c r="B1661" s="7"/>
      <c r="C1661" s="7"/>
      <c r="D1661" s="7"/>
      <c r="E1661" s="7"/>
      <c r="F1661" s="7"/>
      <c r="G1661" s="7"/>
      <c r="H1661" s="7"/>
      <c r="I1661" s="8"/>
      <c r="J1661" s="8"/>
      <c r="L1661" s="9"/>
      <c r="M1661" s="9"/>
      <c r="N1661" s="9"/>
      <c r="O1661" s="9"/>
      <c r="P1661" s="9"/>
      <c r="Q1661" s="9"/>
      <c r="R1661" s="20"/>
      <c r="S1661" s="10"/>
      <c r="T1661" s="10"/>
      <c r="V1661" s="98"/>
      <c r="W1661" s="98"/>
      <c r="X1661" s="98"/>
      <c r="Y1661" s="98"/>
      <c r="Z1661" s="98"/>
      <c r="AA1661" s="102"/>
    </row>
    <row r="1662" spans="1:27" ht="12.75" customHeight="1" x14ac:dyDescent="0.2">
      <c r="A1662" s="6"/>
      <c r="B1662" s="7"/>
      <c r="C1662" s="7"/>
      <c r="D1662" s="7"/>
      <c r="E1662" s="7"/>
      <c r="F1662" s="7"/>
      <c r="G1662" s="7"/>
      <c r="H1662" s="7"/>
      <c r="I1662" s="8"/>
      <c r="J1662" s="8"/>
      <c r="L1662" s="9"/>
      <c r="M1662" s="9"/>
      <c r="N1662" s="9"/>
      <c r="O1662" s="9"/>
      <c r="P1662" s="9"/>
      <c r="Q1662" s="9"/>
      <c r="R1662" s="20"/>
      <c r="S1662" s="10"/>
      <c r="T1662" s="10"/>
      <c r="V1662" s="98"/>
      <c r="W1662" s="98"/>
      <c r="X1662" s="98"/>
      <c r="Y1662" s="98"/>
      <c r="Z1662" s="98"/>
      <c r="AA1662" s="102"/>
    </row>
    <row r="1663" spans="1:27" ht="12.75" customHeight="1" x14ac:dyDescent="0.2">
      <c r="A1663" s="6"/>
      <c r="B1663" s="7"/>
      <c r="C1663" s="7"/>
      <c r="D1663" s="7"/>
      <c r="E1663" s="7"/>
      <c r="F1663" s="7"/>
      <c r="G1663" s="7"/>
      <c r="H1663" s="7"/>
      <c r="I1663" s="8"/>
      <c r="J1663" s="8"/>
      <c r="L1663" s="9"/>
      <c r="M1663" s="9"/>
      <c r="N1663" s="9"/>
      <c r="O1663" s="9"/>
      <c r="P1663" s="9"/>
      <c r="Q1663" s="9"/>
      <c r="R1663" s="20"/>
      <c r="S1663" s="10"/>
      <c r="T1663" s="10"/>
      <c r="V1663" s="98"/>
      <c r="W1663" s="98"/>
      <c r="X1663" s="98"/>
      <c r="Y1663" s="98"/>
      <c r="Z1663" s="98"/>
      <c r="AA1663" s="102"/>
    </row>
    <row r="1664" spans="1:27" ht="12.75" customHeight="1" x14ac:dyDescent="0.2">
      <c r="A1664" s="6"/>
      <c r="B1664" s="7"/>
      <c r="C1664" s="7"/>
      <c r="D1664" s="7"/>
      <c r="E1664" s="7"/>
      <c r="F1664" s="7"/>
      <c r="G1664" s="7"/>
      <c r="H1664" s="7"/>
      <c r="I1664" s="8"/>
      <c r="J1664" s="8"/>
      <c r="L1664" s="9"/>
      <c r="M1664" s="9"/>
      <c r="N1664" s="9"/>
      <c r="O1664" s="9"/>
      <c r="P1664" s="9"/>
      <c r="Q1664" s="9"/>
      <c r="R1664" s="20"/>
      <c r="S1664" s="10"/>
      <c r="T1664" s="10"/>
      <c r="V1664" s="98"/>
      <c r="W1664" s="98"/>
      <c r="X1664" s="98"/>
      <c r="Y1664" s="98"/>
      <c r="Z1664" s="98"/>
      <c r="AA1664" s="102"/>
    </row>
    <row r="1665" spans="1:27" ht="12.75" customHeight="1" x14ac:dyDescent="0.2">
      <c r="A1665" s="6"/>
      <c r="B1665" s="7"/>
      <c r="C1665" s="7"/>
      <c r="D1665" s="7"/>
      <c r="E1665" s="7"/>
      <c r="F1665" s="7"/>
      <c r="G1665" s="7"/>
      <c r="H1665" s="7"/>
      <c r="I1665" s="8"/>
      <c r="J1665" s="8"/>
      <c r="L1665" s="9"/>
      <c r="M1665" s="9"/>
      <c r="N1665" s="9"/>
      <c r="O1665" s="9"/>
      <c r="P1665" s="9"/>
      <c r="Q1665" s="9"/>
      <c r="R1665" s="20"/>
      <c r="S1665" s="10"/>
      <c r="T1665" s="10"/>
      <c r="V1665" s="98"/>
      <c r="W1665" s="98"/>
      <c r="X1665" s="98"/>
      <c r="Y1665" s="98"/>
      <c r="Z1665" s="98"/>
      <c r="AA1665" s="102"/>
    </row>
    <row r="1666" spans="1:27" ht="12.75" customHeight="1" x14ac:dyDescent="0.2">
      <c r="A1666" s="6"/>
      <c r="B1666" s="7"/>
      <c r="C1666" s="7"/>
      <c r="D1666" s="7"/>
      <c r="E1666" s="7"/>
      <c r="F1666" s="7"/>
      <c r="G1666" s="7"/>
      <c r="H1666" s="7"/>
      <c r="I1666" s="8"/>
      <c r="J1666" s="8"/>
      <c r="L1666" s="9"/>
      <c r="M1666" s="9"/>
      <c r="N1666" s="9"/>
      <c r="O1666" s="9"/>
      <c r="P1666" s="9"/>
      <c r="Q1666" s="9"/>
      <c r="R1666" s="20"/>
      <c r="S1666" s="10"/>
      <c r="T1666" s="10"/>
      <c r="V1666" s="98"/>
      <c r="W1666" s="98"/>
      <c r="X1666" s="98"/>
      <c r="Y1666" s="98"/>
      <c r="Z1666" s="98"/>
      <c r="AA1666" s="102"/>
    </row>
    <row r="1667" spans="1:27" ht="12.75" customHeight="1" x14ac:dyDescent="0.2">
      <c r="A1667" s="6"/>
      <c r="B1667" s="7"/>
      <c r="C1667" s="7"/>
      <c r="D1667" s="7"/>
      <c r="E1667" s="7"/>
      <c r="F1667" s="7"/>
      <c r="G1667" s="7"/>
      <c r="H1667" s="7"/>
      <c r="I1667" s="8"/>
      <c r="J1667" s="8"/>
      <c r="L1667" s="9"/>
      <c r="M1667" s="9"/>
      <c r="N1667" s="9"/>
      <c r="O1667" s="9"/>
      <c r="P1667" s="9"/>
      <c r="Q1667" s="9"/>
      <c r="R1667" s="20"/>
      <c r="S1667" s="10"/>
      <c r="T1667" s="10"/>
      <c r="V1667" s="98"/>
      <c r="W1667" s="98"/>
      <c r="X1667" s="98"/>
      <c r="Y1667" s="98"/>
      <c r="Z1667" s="98"/>
      <c r="AA1667" s="102"/>
    </row>
    <row r="1668" spans="1:27" ht="12.75" customHeight="1" x14ac:dyDescent="0.2">
      <c r="A1668" s="6"/>
      <c r="B1668" s="7"/>
      <c r="C1668" s="7"/>
      <c r="D1668" s="7"/>
      <c r="E1668" s="7"/>
      <c r="F1668" s="7"/>
      <c r="G1668" s="7"/>
      <c r="H1668" s="7"/>
      <c r="I1668" s="8"/>
      <c r="J1668" s="8"/>
      <c r="L1668" s="9"/>
      <c r="M1668" s="9"/>
      <c r="N1668" s="9"/>
      <c r="O1668" s="9"/>
      <c r="P1668" s="9"/>
      <c r="Q1668" s="9"/>
      <c r="R1668" s="20"/>
      <c r="S1668" s="10"/>
      <c r="T1668" s="10"/>
      <c r="V1668" s="98"/>
      <c r="W1668" s="98"/>
      <c r="X1668" s="98"/>
      <c r="Y1668" s="98"/>
      <c r="Z1668" s="98"/>
      <c r="AA1668" s="102"/>
    </row>
    <row r="1669" spans="1:27" ht="12.75" customHeight="1" x14ac:dyDescent="0.2">
      <c r="A1669" s="6"/>
      <c r="B1669" s="7"/>
      <c r="C1669" s="7"/>
      <c r="D1669" s="7"/>
      <c r="E1669" s="7"/>
      <c r="F1669" s="7"/>
      <c r="G1669" s="7"/>
      <c r="H1669" s="7"/>
      <c r="I1669" s="8"/>
      <c r="J1669" s="8"/>
      <c r="L1669" s="9"/>
      <c r="M1669" s="9"/>
      <c r="N1669" s="9"/>
      <c r="O1669" s="9"/>
      <c r="P1669" s="9"/>
      <c r="Q1669" s="9"/>
      <c r="R1669" s="20"/>
      <c r="S1669" s="10"/>
      <c r="T1669" s="10"/>
      <c r="V1669" s="98"/>
      <c r="W1669" s="98"/>
      <c r="X1669" s="98"/>
      <c r="Y1669" s="98"/>
      <c r="Z1669" s="98"/>
      <c r="AA1669" s="102"/>
    </row>
    <row r="1670" spans="1:27" ht="12.75" customHeight="1" x14ac:dyDescent="0.2">
      <c r="A1670" s="6"/>
      <c r="B1670" s="7"/>
      <c r="C1670" s="7"/>
      <c r="D1670" s="7"/>
      <c r="E1670" s="7"/>
      <c r="F1670" s="7"/>
      <c r="G1670" s="7"/>
      <c r="H1670" s="7"/>
      <c r="I1670" s="8"/>
      <c r="J1670" s="8"/>
      <c r="L1670" s="9"/>
      <c r="M1670" s="9"/>
      <c r="N1670" s="9"/>
      <c r="O1670" s="9"/>
      <c r="P1670" s="9"/>
      <c r="Q1670" s="9"/>
      <c r="R1670" s="20"/>
      <c r="S1670" s="10"/>
      <c r="T1670" s="10"/>
      <c r="V1670" s="98"/>
      <c r="W1670" s="98"/>
      <c r="X1670" s="98"/>
      <c r="Y1670" s="98"/>
      <c r="Z1670" s="98"/>
      <c r="AA1670" s="102"/>
    </row>
    <row r="1671" spans="1:27" ht="12.75" customHeight="1" x14ac:dyDescent="0.2">
      <c r="A1671" s="6"/>
      <c r="B1671" s="7"/>
      <c r="C1671" s="7"/>
      <c r="D1671" s="7"/>
      <c r="E1671" s="7"/>
      <c r="F1671" s="7"/>
      <c r="G1671" s="7"/>
      <c r="H1671" s="7"/>
      <c r="I1671" s="8"/>
      <c r="J1671" s="8"/>
      <c r="L1671" s="9"/>
      <c r="M1671" s="9"/>
      <c r="N1671" s="9"/>
      <c r="O1671" s="9"/>
      <c r="P1671" s="9"/>
      <c r="Q1671" s="9"/>
      <c r="R1671" s="20"/>
      <c r="S1671" s="10"/>
      <c r="T1671" s="10"/>
      <c r="V1671" s="98"/>
      <c r="W1671" s="98"/>
      <c r="X1671" s="98"/>
      <c r="Y1671" s="98"/>
      <c r="Z1671" s="98"/>
      <c r="AA1671" s="102"/>
    </row>
    <row r="1672" spans="1:27" ht="12.75" customHeight="1" x14ac:dyDescent="0.2">
      <c r="A1672" s="6"/>
      <c r="B1672" s="7"/>
      <c r="C1672" s="7"/>
      <c r="D1672" s="7"/>
      <c r="E1672" s="7"/>
      <c r="F1672" s="7"/>
      <c r="G1672" s="7"/>
      <c r="H1672" s="7"/>
      <c r="I1672" s="8"/>
      <c r="J1672" s="8"/>
      <c r="L1672" s="9"/>
      <c r="M1672" s="9"/>
      <c r="N1672" s="9"/>
      <c r="O1672" s="9"/>
      <c r="P1672" s="9"/>
      <c r="Q1672" s="9"/>
      <c r="R1672" s="20"/>
      <c r="S1672" s="10"/>
      <c r="T1672" s="10"/>
      <c r="V1672" s="98"/>
      <c r="W1672" s="98"/>
      <c r="X1672" s="98"/>
      <c r="Y1672" s="98"/>
      <c r="Z1672" s="98"/>
      <c r="AA1672" s="102"/>
    </row>
    <row r="1673" spans="1:27" ht="12.75" customHeight="1" x14ac:dyDescent="0.2">
      <c r="A1673" s="6"/>
      <c r="B1673" s="7"/>
      <c r="C1673" s="7"/>
      <c r="D1673" s="7"/>
      <c r="E1673" s="7"/>
      <c r="F1673" s="7"/>
      <c r="G1673" s="7"/>
      <c r="H1673" s="7"/>
      <c r="I1673" s="8"/>
      <c r="J1673" s="8"/>
      <c r="L1673" s="9"/>
      <c r="M1673" s="9"/>
      <c r="N1673" s="9"/>
      <c r="O1673" s="9"/>
      <c r="P1673" s="9"/>
      <c r="Q1673" s="9"/>
      <c r="R1673" s="20"/>
      <c r="S1673" s="10"/>
      <c r="T1673" s="10"/>
      <c r="V1673" s="98"/>
      <c r="W1673" s="98"/>
      <c r="X1673" s="98"/>
      <c r="Y1673" s="98"/>
      <c r="Z1673" s="98"/>
      <c r="AA1673" s="102"/>
    </row>
    <row r="1674" spans="1:27" ht="12.75" customHeight="1" x14ac:dyDescent="0.2">
      <c r="A1674" s="6"/>
      <c r="B1674" s="7"/>
      <c r="C1674" s="7"/>
      <c r="D1674" s="7"/>
      <c r="E1674" s="7"/>
      <c r="F1674" s="7"/>
      <c r="G1674" s="7"/>
      <c r="H1674" s="7"/>
      <c r="I1674" s="8"/>
      <c r="J1674" s="8"/>
      <c r="L1674" s="9"/>
      <c r="M1674" s="9"/>
      <c r="N1674" s="9"/>
      <c r="O1674" s="9"/>
      <c r="P1674" s="9"/>
      <c r="Q1674" s="9"/>
      <c r="R1674" s="20"/>
      <c r="S1674" s="10"/>
      <c r="T1674" s="10"/>
      <c r="V1674" s="98"/>
      <c r="W1674" s="98"/>
      <c r="X1674" s="98"/>
      <c r="Y1674" s="98"/>
      <c r="Z1674" s="98"/>
      <c r="AA1674" s="102"/>
    </row>
    <row r="1675" spans="1:27" ht="12.75" customHeight="1" x14ac:dyDescent="0.2">
      <c r="A1675" s="6"/>
      <c r="B1675" s="7"/>
      <c r="C1675" s="7"/>
      <c r="D1675" s="7"/>
      <c r="E1675" s="7"/>
      <c r="F1675" s="7"/>
      <c r="G1675" s="7"/>
      <c r="H1675" s="7"/>
      <c r="I1675" s="8"/>
      <c r="J1675" s="8"/>
      <c r="L1675" s="9"/>
      <c r="M1675" s="9"/>
      <c r="N1675" s="9"/>
      <c r="O1675" s="9"/>
      <c r="P1675" s="9"/>
      <c r="Q1675" s="9"/>
      <c r="R1675" s="20"/>
      <c r="S1675" s="10"/>
      <c r="T1675" s="10"/>
      <c r="V1675" s="98"/>
      <c r="W1675" s="98"/>
      <c r="X1675" s="98"/>
      <c r="Y1675" s="98"/>
      <c r="Z1675" s="98"/>
      <c r="AA1675" s="102"/>
    </row>
    <row r="1676" spans="1:27" ht="12.75" customHeight="1" x14ac:dyDescent="0.2">
      <c r="A1676" s="6"/>
      <c r="B1676" s="7"/>
      <c r="C1676" s="7"/>
      <c r="D1676" s="7"/>
      <c r="E1676" s="7"/>
      <c r="F1676" s="7"/>
      <c r="G1676" s="7"/>
      <c r="H1676" s="7"/>
      <c r="I1676" s="8"/>
      <c r="J1676" s="8"/>
      <c r="L1676" s="9"/>
      <c r="M1676" s="9"/>
      <c r="N1676" s="9"/>
      <c r="O1676" s="9"/>
      <c r="P1676" s="9"/>
      <c r="Q1676" s="9"/>
      <c r="R1676" s="20"/>
      <c r="S1676" s="10"/>
      <c r="T1676" s="10"/>
      <c r="V1676" s="98"/>
      <c r="W1676" s="98"/>
      <c r="X1676" s="98"/>
      <c r="Y1676" s="98"/>
      <c r="Z1676" s="98"/>
      <c r="AA1676" s="102"/>
    </row>
    <row r="1677" spans="1:27" ht="12.75" customHeight="1" x14ac:dyDescent="0.2">
      <c r="A1677" s="6"/>
      <c r="B1677" s="7"/>
      <c r="C1677" s="7"/>
      <c r="D1677" s="7"/>
      <c r="E1677" s="7"/>
      <c r="F1677" s="7"/>
      <c r="G1677" s="7"/>
      <c r="H1677" s="7"/>
      <c r="I1677" s="8"/>
      <c r="J1677" s="8"/>
      <c r="L1677" s="9"/>
      <c r="M1677" s="9"/>
      <c r="N1677" s="9"/>
      <c r="O1677" s="9"/>
      <c r="P1677" s="9"/>
      <c r="Q1677" s="9"/>
      <c r="R1677" s="20"/>
      <c r="S1677" s="10"/>
      <c r="T1677" s="10"/>
      <c r="V1677" s="98"/>
      <c r="W1677" s="98"/>
      <c r="X1677" s="98"/>
      <c r="Y1677" s="98"/>
      <c r="Z1677" s="98"/>
      <c r="AA1677" s="102"/>
    </row>
    <row r="1678" spans="1:27" ht="12.75" customHeight="1" x14ac:dyDescent="0.2">
      <c r="A1678" s="6"/>
      <c r="B1678" s="7"/>
      <c r="C1678" s="7"/>
      <c r="D1678" s="7"/>
      <c r="E1678" s="7"/>
      <c r="F1678" s="7"/>
      <c r="G1678" s="7"/>
      <c r="H1678" s="7"/>
      <c r="I1678" s="8"/>
      <c r="J1678" s="8"/>
      <c r="L1678" s="9"/>
      <c r="M1678" s="9"/>
      <c r="N1678" s="9"/>
      <c r="O1678" s="9"/>
      <c r="P1678" s="9"/>
      <c r="Q1678" s="9"/>
      <c r="R1678" s="20"/>
      <c r="S1678" s="10"/>
      <c r="T1678" s="10"/>
      <c r="V1678" s="98"/>
      <c r="W1678" s="98"/>
      <c r="X1678" s="98"/>
      <c r="Y1678" s="98"/>
      <c r="Z1678" s="98"/>
      <c r="AA1678" s="102"/>
    </row>
    <row r="1679" spans="1:27" ht="12.75" customHeight="1" x14ac:dyDescent="0.2">
      <c r="A1679" s="6"/>
      <c r="B1679" s="7"/>
      <c r="C1679" s="7"/>
      <c r="D1679" s="7"/>
      <c r="E1679" s="7"/>
      <c r="F1679" s="7"/>
      <c r="G1679" s="7"/>
      <c r="H1679" s="7"/>
      <c r="I1679" s="8"/>
      <c r="J1679" s="8"/>
      <c r="L1679" s="9"/>
      <c r="M1679" s="9"/>
      <c r="N1679" s="9"/>
      <c r="O1679" s="9"/>
      <c r="P1679" s="9"/>
      <c r="Q1679" s="9"/>
      <c r="R1679" s="20"/>
      <c r="S1679" s="10"/>
      <c r="T1679" s="10"/>
      <c r="V1679" s="98"/>
      <c r="W1679" s="98"/>
      <c r="X1679" s="98"/>
      <c r="Y1679" s="98"/>
      <c r="Z1679" s="98"/>
      <c r="AA1679" s="102"/>
    </row>
    <row r="1680" spans="1:27" ht="12.75" customHeight="1" x14ac:dyDescent="0.2">
      <c r="A1680" s="6"/>
      <c r="B1680" s="7"/>
      <c r="C1680" s="7"/>
      <c r="D1680" s="7"/>
      <c r="E1680" s="7"/>
      <c r="F1680" s="7"/>
      <c r="G1680" s="7"/>
      <c r="H1680" s="7"/>
      <c r="I1680" s="8"/>
      <c r="J1680" s="8"/>
      <c r="L1680" s="9"/>
      <c r="M1680" s="9"/>
      <c r="N1680" s="9"/>
      <c r="O1680" s="9"/>
      <c r="P1680" s="9"/>
      <c r="Q1680" s="9"/>
      <c r="R1680" s="20"/>
      <c r="S1680" s="10"/>
      <c r="T1680" s="10"/>
      <c r="V1680" s="98"/>
      <c r="W1680" s="98"/>
      <c r="X1680" s="98"/>
      <c r="Y1680" s="98"/>
      <c r="Z1680" s="98"/>
      <c r="AA1680" s="102"/>
    </row>
    <row r="1681" spans="1:27" ht="12.75" customHeight="1" x14ac:dyDescent="0.2">
      <c r="A1681" s="6"/>
      <c r="B1681" s="7"/>
      <c r="C1681" s="7"/>
      <c r="D1681" s="7"/>
      <c r="E1681" s="7"/>
      <c r="F1681" s="7"/>
      <c r="G1681" s="7"/>
      <c r="H1681" s="7"/>
      <c r="I1681" s="8"/>
      <c r="J1681" s="8"/>
      <c r="L1681" s="9"/>
      <c r="M1681" s="9"/>
      <c r="N1681" s="9"/>
      <c r="O1681" s="9"/>
      <c r="P1681" s="9"/>
      <c r="Q1681" s="9"/>
      <c r="R1681" s="20"/>
      <c r="S1681" s="10"/>
      <c r="T1681" s="10"/>
      <c r="V1681" s="98"/>
      <c r="W1681" s="98"/>
      <c r="X1681" s="98"/>
      <c r="Y1681" s="98"/>
      <c r="Z1681" s="98"/>
      <c r="AA1681" s="102"/>
    </row>
    <row r="1682" spans="1:27" ht="12.75" customHeight="1" x14ac:dyDescent="0.2">
      <c r="A1682" s="6"/>
      <c r="B1682" s="7"/>
      <c r="C1682" s="7"/>
      <c r="D1682" s="7"/>
      <c r="E1682" s="7"/>
      <c r="F1682" s="7"/>
      <c r="G1682" s="7"/>
      <c r="H1682" s="7"/>
      <c r="I1682" s="8"/>
      <c r="J1682" s="8"/>
      <c r="L1682" s="9"/>
      <c r="M1682" s="9"/>
      <c r="N1682" s="9"/>
      <c r="O1682" s="9"/>
      <c r="P1682" s="9"/>
      <c r="Q1682" s="9"/>
      <c r="R1682" s="20"/>
      <c r="S1682" s="10"/>
      <c r="T1682" s="10"/>
      <c r="V1682" s="98"/>
      <c r="W1682" s="98"/>
      <c r="X1682" s="98"/>
      <c r="Y1682" s="98"/>
      <c r="Z1682" s="98"/>
      <c r="AA1682" s="102"/>
    </row>
    <row r="1683" spans="1:27" ht="12.75" customHeight="1" x14ac:dyDescent="0.2">
      <c r="A1683" s="6"/>
      <c r="B1683" s="7"/>
      <c r="C1683" s="7"/>
      <c r="D1683" s="7"/>
      <c r="E1683" s="7"/>
      <c r="F1683" s="7"/>
      <c r="G1683" s="7"/>
      <c r="H1683" s="7"/>
      <c r="I1683" s="8"/>
      <c r="J1683" s="8"/>
      <c r="L1683" s="9"/>
      <c r="M1683" s="9"/>
      <c r="N1683" s="9"/>
      <c r="O1683" s="9"/>
      <c r="P1683" s="9"/>
      <c r="Q1683" s="9"/>
      <c r="R1683" s="20"/>
      <c r="S1683" s="10"/>
      <c r="T1683" s="10"/>
      <c r="V1683" s="98"/>
      <c r="W1683" s="98"/>
      <c r="X1683" s="98"/>
      <c r="Y1683" s="98"/>
      <c r="Z1683" s="98"/>
      <c r="AA1683" s="102"/>
    </row>
    <row r="1684" spans="1:27" ht="12.75" customHeight="1" x14ac:dyDescent="0.2">
      <c r="A1684" s="6"/>
      <c r="B1684" s="7"/>
      <c r="C1684" s="7"/>
      <c r="D1684" s="7"/>
      <c r="E1684" s="7"/>
      <c r="F1684" s="7"/>
      <c r="G1684" s="7"/>
      <c r="H1684" s="7"/>
      <c r="I1684" s="8"/>
      <c r="J1684" s="8"/>
      <c r="L1684" s="9"/>
      <c r="M1684" s="9"/>
      <c r="N1684" s="9"/>
      <c r="O1684" s="9"/>
      <c r="P1684" s="9"/>
      <c r="Q1684" s="9"/>
      <c r="R1684" s="20"/>
      <c r="S1684" s="10"/>
      <c r="T1684" s="10"/>
      <c r="V1684" s="98"/>
      <c r="W1684" s="98"/>
      <c r="X1684" s="98"/>
      <c r="Y1684" s="98"/>
      <c r="Z1684" s="98"/>
      <c r="AA1684" s="102"/>
    </row>
    <row r="1685" spans="1:27" ht="12.75" customHeight="1" x14ac:dyDescent="0.2">
      <c r="A1685" s="6"/>
      <c r="B1685" s="7"/>
      <c r="C1685" s="7"/>
      <c r="D1685" s="7"/>
      <c r="E1685" s="7"/>
      <c r="F1685" s="7"/>
      <c r="G1685" s="7"/>
      <c r="H1685" s="7"/>
      <c r="I1685" s="8"/>
      <c r="J1685" s="8"/>
      <c r="L1685" s="9"/>
      <c r="M1685" s="9"/>
      <c r="N1685" s="9"/>
      <c r="O1685" s="9"/>
      <c r="P1685" s="9"/>
      <c r="Q1685" s="9"/>
      <c r="R1685" s="20"/>
      <c r="S1685" s="10"/>
      <c r="T1685" s="10"/>
      <c r="V1685" s="98"/>
      <c r="W1685" s="98"/>
      <c r="X1685" s="98"/>
      <c r="Y1685" s="98"/>
      <c r="Z1685" s="98"/>
      <c r="AA1685" s="102"/>
    </row>
    <row r="1686" spans="1:27" ht="12.75" customHeight="1" x14ac:dyDescent="0.2">
      <c r="A1686" s="6"/>
      <c r="B1686" s="7"/>
      <c r="C1686" s="7"/>
      <c r="D1686" s="7"/>
      <c r="E1686" s="7"/>
      <c r="F1686" s="7"/>
      <c r="G1686" s="7"/>
      <c r="H1686" s="7"/>
      <c r="I1686" s="8"/>
      <c r="J1686" s="8"/>
      <c r="L1686" s="9"/>
      <c r="M1686" s="9"/>
      <c r="N1686" s="9"/>
      <c r="O1686" s="9"/>
      <c r="P1686" s="9"/>
      <c r="Q1686" s="9"/>
      <c r="R1686" s="20"/>
      <c r="S1686" s="10"/>
      <c r="T1686" s="10"/>
      <c r="V1686" s="98"/>
      <c r="W1686" s="98"/>
      <c r="X1686" s="98"/>
      <c r="Y1686" s="98"/>
      <c r="Z1686" s="98"/>
      <c r="AA1686" s="102"/>
    </row>
    <row r="1687" spans="1:27" ht="12.75" customHeight="1" x14ac:dyDescent="0.2">
      <c r="A1687" s="6"/>
      <c r="B1687" s="7"/>
      <c r="C1687" s="7"/>
      <c r="D1687" s="7"/>
      <c r="E1687" s="7"/>
      <c r="F1687" s="7"/>
      <c r="G1687" s="7"/>
      <c r="H1687" s="7"/>
      <c r="I1687" s="8"/>
      <c r="J1687" s="8"/>
      <c r="L1687" s="9"/>
      <c r="M1687" s="9"/>
      <c r="N1687" s="9"/>
      <c r="O1687" s="9"/>
      <c r="P1687" s="9"/>
      <c r="Q1687" s="9"/>
      <c r="R1687" s="20"/>
      <c r="S1687" s="10"/>
      <c r="T1687" s="10"/>
      <c r="V1687" s="98"/>
      <c r="W1687" s="98"/>
      <c r="X1687" s="98"/>
      <c r="Y1687" s="98"/>
      <c r="Z1687" s="98"/>
      <c r="AA1687" s="102"/>
    </row>
    <row r="1688" spans="1:27" ht="12.75" customHeight="1" x14ac:dyDescent="0.2">
      <c r="A1688" s="6"/>
      <c r="B1688" s="7"/>
      <c r="C1688" s="7"/>
      <c r="D1688" s="7"/>
      <c r="E1688" s="7"/>
      <c r="F1688" s="7"/>
      <c r="G1688" s="7"/>
      <c r="H1688" s="7"/>
      <c r="I1688" s="8"/>
      <c r="J1688" s="8"/>
      <c r="L1688" s="9"/>
      <c r="M1688" s="9"/>
      <c r="N1688" s="9"/>
      <c r="O1688" s="9"/>
      <c r="P1688" s="9"/>
      <c r="Q1688" s="9"/>
      <c r="R1688" s="20"/>
      <c r="S1688" s="10"/>
      <c r="T1688" s="10"/>
      <c r="V1688" s="98"/>
      <c r="W1688" s="98"/>
      <c r="X1688" s="98"/>
      <c r="Y1688" s="98"/>
      <c r="Z1688" s="98"/>
      <c r="AA1688" s="102"/>
    </row>
    <row r="1689" spans="1:27" ht="12.75" customHeight="1" x14ac:dyDescent="0.2">
      <c r="A1689" s="6"/>
      <c r="B1689" s="7"/>
      <c r="C1689" s="7"/>
      <c r="D1689" s="7"/>
      <c r="E1689" s="7"/>
      <c r="F1689" s="7"/>
      <c r="G1689" s="7"/>
      <c r="H1689" s="7"/>
      <c r="I1689" s="8"/>
      <c r="J1689" s="8"/>
      <c r="L1689" s="9"/>
      <c r="M1689" s="9"/>
      <c r="N1689" s="9"/>
      <c r="O1689" s="9"/>
      <c r="P1689" s="9"/>
      <c r="Q1689" s="9"/>
      <c r="R1689" s="20"/>
      <c r="S1689" s="10"/>
      <c r="T1689" s="10"/>
      <c r="V1689" s="98"/>
      <c r="W1689" s="98"/>
      <c r="X1689" s="98"/>
      <c r="Y1689" s="98"/>
      <c r="Z1689" s="98"/>
      <c r="AA1689" s="102"/>
    </row>
    <row r="1690" spans="1:27" ht="12.75" customHeight="1" x14ac:dyDescent="0.2">
      <c r="A1690" s="6"/>
      <c r="B1690" s="7"/>
      <c r="C1690" s="7"/>
      <c r="D1690" s="7"/>
      <c r="E1690" s="7"/>
      <c r="F1690" s="7"/>
      <c r="G1690" s="7"/>
      <c r="H1690" s="7"/>
      <c r="I1690" s="8"/>
      <c r="J1690" s="8"/>
      <c r="L1690" s="9"/>
      <c r="M1690" s="9"/>
      <c r="N1690" s="9"/>
      <c r="O1690" s="9"/>
      <c r="P1690" s="9"/>
      <c r="Q1690" s="9"/>
      <c r="R1690" s="20"/>
      <c r="S1690" s="10"/>
      <c r="T1690" s="10"/>
      <c r="V1690" s="98"/>
      <c r="W1690" s="98"/>
      <c r="X1690" s="98"/>
      <c r="Y1690" s="98"/>
      <c r="Z1690" s="98"/>
      <c r="AA1690" s="102"/>
    </row>
    <row r="1691" spans="1:27" ht="12.75" customHeight="1" x14ac:dyDescent="0.2">
      <c r="A1691" s="6"/>
      <c r="B1691" s="7"/>
      <c r="C1691" s="7"/>
      <c r="D1691" s="7"/>
      <c r="E1691" s="7"/>
      <c r="F1691" s="7"/>
      <c r="G1691" s="7"/>
      <c r="H1691" s="7"/>
      <c r="I1691" s="8"/>
      <c r="J1691" s="8"/>
      <c r="L1691" s="9"/>
      <c r="M1691" s="9"/>
      <c r="N1691" s="9"/>
      <c r="O1691" s="9"/>
      <c r="P1691" s="9"/>
      <c r="Q1691" s="9"/>
      <c r="R1691" s="20"/>
      <c r="S1691" s="10"/>
      <c r="T1691" s="10"/>
      <c r="V1691" s="98"/>
      <c r="W1691" s="98"/>
      <c r="X1691" s="98"/>
      <c r="Y1691" s="98"/>
      <c r="Z1691" s="98"/>
      <c r="AA1691" s="102"/>
    </row>
    <row r="1692" spans="1:27" ht="12.75" customHeight="1" x14ac:dyDescent="0.2">
      <c r="A1692" s="6"/>
      <c r="B1692" s="7"/>
      <c r="C1692" s="7"/>
      <c r="D1692" s="7"/>
      <c r="E1692" s="7"/>
      <c r="F1692" s="7"/>
      <c r="G1692" s="7"/>
      <c r="H1692" s="7"/>
      <c r="I1692" s="8"/>
      <c r="J1692" s="8"/>
      <c r="L1692" s="9"/>
      <c r="M1692" s="9"/>
      <c r="N1692" s="9"/>
      <c r="O1692" s="9"/>
      <c r="P1692" s="9"/>
      <c r="Q1692" s="9"/>
      <c r="R1692" s="20"/>
      <c r="S1692" s="10"/>
      <c r="T1692" s="10"/>
      <c r="V1692" s="98"/>
      <c r="W1692" s="98"/>
      <c r="X1692" s="98"/>
      <c r="Y1692" s="98"/>
      <c r="Z1692" s="98"/>
      <c r="AA1692" s="102"/>
    </row>
    <row r="1693" spans="1:27" ht="12.75" customHeight="1" x14ac:dyDescent="0.2">
      <c r="A1693" s="6"/>
      <c r="B1693" s="7"/>
      <c r="C1693" s="7"/>
      <c r="D1693" s="7"/>
      <c r="E1693" s="7"/>
      <c r="F1693" s="7"/>
      <c r="G1693" s="7"/>
      <c r="H1693" s="7"/>
      <c r="I1693" s="8"/>
      <c r="J1693" s="8"/>
      <c r="L1693" s="9"/>
      <c r="M1693" s="9"/>
      <c r="N1693" s="9"/>
      <c r="O1693" s="9"/>
      <c r="P1693" s="9"/>
      <c r="Q1693" s="9"/>
      <c r="R1693" s="20"/>
      <c r="S1693" s="10"/>
      <c r="T1693" s="10"/>
      <c r="V1693" s="98"/>
      <c r="W1693" s="98"/>
      <c r="X1693" s="98"/>
      <c r="Y1693" s="98"/>
      <c r="Z1693" s="98"/>
      <c r="AA1693" s="102"/>
    </row>
    <row r="1694" spans="1:27" ht="12.75" customHeight="1" x14ac:dyDescent="0.2">
      <c r="A1694" s="6"/>
      <c r="B1694" s="7"/>
      <c r="C1694" s="7"/>
      <c r="D1694" s="7"/>
      <c r="E1694" s="7"/>
      <c r="F1694" s="7"/>
      <c r="G1694" s="7"/>
      <c r="H1694" s="7"/>
      <c r="I1694" s="8"/>
      <c r="J1694" s="8"/>
      <c r="L1694" s="9"/>
      <c r="M1694" s="9"/>
      <c r="N1694" s="9"/>
      <c r="O1694" s="9"/>
      <c r="P1694" s="9"/>
      <c r="Q1694" s="9"/>
      <c r="R1694" s="20"/>
      <c r="S1694" s="10"/>
      <c r="T1694" s="10"/>
      <c r="V1694" s="98"/>
      <c r="W1694" s="98"/>
      <c r="X1694" s="98"/>
      <c r="Y1694" s="98"/>
      <c r="Z1694" s="98"/>
      <c r="AA1694" s="102"/>
    </row>
    <row r="1695" spans="1:27" ht="12.75" customHeight="1" x14ac:dyDescent="0.2">
      <c r="A1695" s="6"/>
      <c r="B1695" s="7"/>
      <c r="C1695" s="7"/>
      <c r="D1695" s="7"/>
      <c r="E1695" s="7"/>
      <c r="F1695" s="7"/>
      <c r="G1695" s="7"/>
      <c r="H1695" s="7"/>
      <c r="I1695" s="8"/>
      <c r="J1695" s="8"/>
      <c r="L1695" s="9"/>
      <c r="M1695" s="9"/>
      <c r="N1695" s="9"/>
      <c r="O1695" s="9"/>
      <c r="P1695" s="9"/>
      <c r="Q1695" s="9"/>
      <c r="R1695" s="20"/>
      <c r="S1695" s="10"/>
      <c r="T1695" s="10"/>
      <c r="V1695" s="98"/>
      <c r="W1695" s="98"/>
      <c r="X1695" s="98"/>
      <c r="Y1695" s="98"/>
      <c r="Z1695" s="98"/>
      <c r="AA1695" s="102"/>
    </row>
    <row r="1696" spans="1:27" ht="12.75" customHeight="1" x14ac:dyDescent="0.2">
      <c r="A1696" s="6"/>
      <c r="B1696" s="7"/>
      <c r="C1696" s="7"/>
      <c r="D1696" s="7"/>
      <c r="E1696" s="7"/>
      <c r="F1696" s="7"/>
      <c r="G1696" s="7"/>
      <c r="H1696" s="7"/>
      <c r="I1696" s="8"/>
      <c r="J1696" s="8"/>
      <c r="L1696" s="9"/>
      <c r="M1696" s="9"/>
      <c r="N1696" s="9"/>
      <c r="O1696" s="9"/>
      <c r="P1696" s="9"/>
      <c r="Q1696" s="9"/>
      <c r="R1696" s="20"/>
      <c r="S1696" s="10"/>
      <c r="T1696" s="10"/>
      <c r="V1696" s="98"/>
      <c r="W1696" s="98"/>
      <c r="X1696" s="98"/>
      <c r="Y1696" s="98"/>
      <c r="Z1696" s="98"/>
      <c r="AA1696" s="102"/>
    </row>
    <row r="1697" spans="1:27" ht="12.75" customHeight="1" x14ac:dyDescent="0.2">
      <c r="A1697" s="6"/>
      <c r="B1697" s="7"/>
      <c r="C1697" s="7"/>
      <c r="D1697" s="7"/>
      <c r="E1697" s="7"/>
      <c r="F1697" s="7"/>
      <c r="G1697" s="7"/>
      <c r="H1697" s="7"/>
      <c r="I1697" s="8"/>
      <c r="J1697" s="8"/>
      <c r="L1697" s="9"/>
      <c r="M1697" s="9"/>
      <c r="N1697" s="9"/>
      <c r="O1697" s="9"/>
      <c r="P1697" s="9"/>
      <c r="Q1697" s="9"/>
      <c r="R1697" s="20"/>
      <c r="S1697" s="10"/>
      <c r="T1697" s="10"/>
      <c r="V1697" s="98"/>
      <c r="W1697" s="98"/>
      <c r="X1697" s="98"/>
      <c r="Y1697" s="98"/>
      <c r="Z1697" s="98"/>
      <c r="AA1697" s="102"/>
    </row>
    <row r="1698" spans="1:27" ht="12.75" customHeight="1" x14ac:dyDescent="0.2">
      <c r="A1698" s="6"/>
      <c r="B1698" s="7"/>
      <c r="C1698" s="7"/>
      <c r="D1698" s="7"/>
      <c r="E1698" s="7"/>
      <c r="F1698" s="7"/>
      <c r="G1698" s="7"/>
      <c r="H1698" s="7"/>
      <c r="I1698" s="8"/>
      <c r="J1698" s="8"/>
      <c r="L1698" s="9"/>
      <c r="M1698" s="9"/>
      <c r="N1698" s="9"/>
      <c r="O1698" s="9"/>
      <c r="P1698" s="9"/>
      <c r="Q1698" s="9"/>
      <c r="R1698" s="20"/>
      <c r="S1698" s="10"/>
      <c r="T1698" s="10"/>
      <c r="V1698" s="98"/>
      <c r="W1698" s="98"/>
      <c r="X1698" s="98"/>
      <c r="Y1698" s="98"/>
      <c r="Z1698" s="98"/>
      <c r="AA1698" s="102"/>
    </row>
    <row r="1699" spans="1:27" ht="12.75" customHeight="1" x14ac:dyDescent="0.2">
      <c r="A1699" s="6"/>
      <c r="B1699" s="7"/>
      <c r="C1699" s="7"/>
      <c r="D1699" s="7"/>
      <c r="E1699" s="7"/>
      <c r="F1699" s="7"/>
      <c r="G1699" s="7"/>
      <c r="H1699" s="7"/>
      <c r="I1699" s="8"/>
      <c r="J1699" s="8"/>
      <c r="L1699" s="9"/>
      <c r="M1699" s="9"/>
      <c r="N1699" s="9"/>
      <c r="O1699" s="9"/>
      <c r="P1699" s="9"/>
      <c r="Q1699" s="9"/>
      <c r="R1699" s="20"/>
      <c r="S1699" s="10"/>
      <c r="T1699" s="10"/>
      <c r="V1699" s="98"/>
      <c r="W1699" s="98"/>
      <c r="X1699" s="98"/>
      <c r="Y1699" s="98"/>
      <c r="Z1699" s="98"/>
      <c r="AA1699" s="102"/>
    </row>
    <row r="1700" spans="1:27" ht="12.75" customHeight="1" x14ac:dyDescent="0.2">
      <c r="A1700" s="6"/>
      <c r="B1700" s="7"/>
      <c r="C1700" s="7"/>
      <c r="D1700" s="7"/>
      <c r="E1700" s="7"/>
      <c r="F1700" s="7"/>
      <c r="G1700" s="7"/>
      <c r="H1700" s="7"/>
      <c r="I1700" s="8"/>
      <c r="J1700" s="8"/>
      <c r="L1700" s="9"/>
      <c r="M1700" s="9"/>
      <c r="N1700" s="9"/>
      <c r="O1700" s="9"/>
      <c r="P1700" s="9"/>
      <c r="Q1700" s="9"/>
      <c r="R1700" s="20"/>
      <c r="S1700" s="10"/>
      <c r="T1700" s="10"/>
      <c r="V1700" s="98"/>
      <c r="W1700" s="98"/>
      <c r="X1700" s="98"/>
      <c r="Y1700" s="98"/>
      <c r="Z1700" s="98"/>
      <c r="AA1700" s="102"/>
    </row>
    <row r="1701" spans="1:27" ht="12.75" customHeight="1" x14ac:dyDescent="0.2">
      <c r="A1701" s="6"/>
      <c r="B1701" s="7"/>
      <c r="C1701" s="7"/>
      <c r="D1701" s="7"/>
      <c r="E1701" s="7"/>
      <c r="F1701" s="7"/>
      <c r="G1701" s="7"/>
      <c r="H1701" s="7"/>
      <c r="I1701" s="8"/>
      <c r="J1701" s="8"/>
      <c r="L1701" s="9"/>
      <c r="M1701" s="9"/>
      <c r="N1701" s="9"/>
      <c r="O1701" s="9"/>
      <c r="P1701" s="9"/>
      <c r="Q1701" s="9"/>
      <c r="R1701" s="20"/>
      <c r="S1701" s="10"/>
      <c r="T1701" s="10"/>
      <c r="V1701" s="98"/>
      <c r="W1701" s="98"/>
      <c r="X1701" s="98"/>
      <c r="Y1701" s="98"/>
      <c r="Z1701" s="98"/>
      <c r="AA1701" s="102"/>
    </row>
    <row r="1702" spans="1:27" ht="12.75" customHeight="1" x14ac:dyDescent="0.2">
      <c r="A1702" s="6"/>
      <c r="B1702" s="7"/>
      <c r="C1702" s="7"/>
      <c r="D1702" s="7"/>
      <c r="E1702" s="7"/>
      <c r="F1702" s="7"/>
      <c r="G1702" s="7"/>
      <c r="H1702" s="7"/>
      <c r="I1702" s="8"/>
      <c r="J1702" s="8"/>
      <c r="L1702" s="9"/>
      <c r="M1702" s="9"/>
      <c r="N1702" s="9"/>
      <c r="O1702" s="9"/>
      <c r="P1702" s="9"/>
      <c r="Q1702" s="9"/>
      <c r="R1702" s="20"/>
      <c r="S1702" s="10"/>
      <c r="T1702" s="10"/>
      <c r="V1702" s="98"/>
      <c r="W1702" s="98"/>
      <c r="X1702" s="98"/>
      <c r="Y1702" s="98"/>
      <c r="Z1702" s="98"/>
      <c r="AA1702" s="102"/>
    </row>
    <row r="1703" spans="1:27" ht="12.75" customHeight="1" x14ac:dyDescent="0.2">
      <c r="A1703" s="6"/>
      <c r="B1703" s="7"/>
      <c r="C1703" s="7"/>
      <c r="D1703" s="7"/>
      <c r="E1703" s="7"/>
      <c r="F1703" s="7"/>
      <c r="G1703" s="7"/>
      <c r="H1703" s="7"/>
      <c r="I1703" s="8"/>
      <c r="J1703" s="8"/>
      <c r="L1703" s="9"/>
      <c r="M1703" s="9"/>
      <c r="N1703" s="9"/>
      <c r="O1703" s="9"/>
      <c r="P1703" s="9"/>
      <c r="Q1703" s="9"/>
      <c r="R1703" s="20"/>
      <c r="S1703" s="10"/>
      <c r="T1703" s="10"/>
      <c r="V1703" s="98"/>
      <c r="W1703" s="98"/>
      <c r="X1703" s="98"/>
      <c r="Y1703" s="98"/>
      <c r="Z1703" s="98"/>
      <c r="AA1703" s="102"/>
    </row>
    <row r="1704" spans="1:27" ht="12.75" customHeight="1" x14ac:dyDescent="0.2">
      <c r="A1704" s="6"/>
      <c r="B1704" s="7"/>
      <c r="C1704" s="7"/>
      <c r="D1704" s="7"/>
      <c r="E1704" s="7"/>
      <c r="F1704" s="7"/>
      <c r="G1704" s="7"/>
      <c r="H1704" s="7"/>
      <c r="I1704" s="8"/>
      <c r="J1704" s="8"/>
      <c r="L1704" s="9"/>
      <c r="M1704" s="9"/>
      <c r="N1704" s="9"/>
      <c r="O1704" s="9"/>
      <c r="P1704" s="9"/>
      <c r="Q1704" s="9"/>
      <c r="R1704" s="20"/>
      <c r="S1704" s="10"/>
      <c r="T1704" s="10"/>
      <c r="V1704" s="98"/>
      <c r="W1704" s="98"/>
      <c r="X1704" s="98"/>
      <c r="Y1704" s="98"/>
      <c r="Z1704" s="98"/>
      <c r="AA1704" s="102"/>
    </row>
    <row r="1705" spans="1:27" ht="12.75" customHeight="1" x14ac:dyDescent="0.2">
      <c r="A1705" s="6"/>
      <c r="B1705" s="7"/>
      <c r="C1705" s="7"/>
      <c r="D1705" s="7"/>
      <c r="E1705" s="7"/>
      <c r="F1705" s="7"/>
      <c r="G1705" s="7"/>
      <c r="H1705" s="7"/>
      <c r="I1705" s="8"/>
      <c r="J1705" s="8"/>
      <c r="L1705" s="9"/>
      <c r="M1705" s="9"/>
      <c r="N1705" s="9"/>
      <c r="O1705" s="9"/>
      <c r="P1705" s="9"/>
      <c r="Q1705" s="9"/>
      <c r="R1705" s="20"/>
      <c r="S1705" s="10"/>
      <c r="T1705" s="10"/>
      <c r="V1705" s="98"/>
      <c r="W1705" s="98"/>
      <c r="X1705" s="98"/>
      <c r="Y1705" s="98"/>
      <c r="Z1705" s="98"/>
      <c r="AA1705" s="102"/>
    </row>
    <row r="1706" spans="1:27" ht="12.75" customHeight="1" x14ac:dyDescent="0.2">
      <c r="A1706" s="6"/>
      <c r="B1706" s="7"/>
      <c r="C1706" s="7"/>
      <c r="D1706" s="7"/>
      <c r="E1706" s="7"/>
      <c r="F1706" s="7"/>
      <c r="G1706" s="7"/>
      <c r="H1706" s="7"/>
      <c r="I1706" s="8"/>
      <c r="J1706" s="8"/>
      <c r="L1706" s="9"/>
      <c r="M1706" s="9"/>
      <c r="N1706" s="9"/>
      <c r="O1706" s="9"/>
      <c r="P1706" s="9"/>
      <c r="Q1706" s="9"/>
      <c r="R1706" s="20"/>
      <c r="S1706" s="10"/>
      <c r="T1706" s="10"/>
      <c r="V1706" s="98"/>
      <c r="W1706" s="98"/>
      <c r="X1706" s="98"/>
      <c r="Y1706" s="98"/>
      <c r="Z1706" s="98"/>
      <c r="AA1706" s="102"/>
    </row>
    <row r="1707" spans="1:27" ht="12.75" customHeight="1" x14ac:dyDescent="0.2">
      <c r="A1707" s="6"/>
      <c r="B1707" s="7"/>
      <c r="C1707" s="7"/>
      <c r="D1707" s="7"/>
      <c r="E1707" s="7"/>
      <c r="F1707" s="7"/>
      <c r="G1707" s="7"/>
      <c r="H1707" s="7"/>
      <c r="I1707" s="8"/>
      <c r="J1707" s="8"/>
      <c r="L1707" s="9"/>
      <c r="M1707" s="9"/>
      <c r="N1707" s="9"/>
      <c r="O1707" s="9"/>
      <c r="P1707" s="9"/>
      <c r="Q1707" s="9"/>
      <c r="R1707" s="20"/>
      <c r="S1707" s="10"/>
      <c r="T1707" s="10"/>
      <c r="V1707" s="98"/>
      <c r="W1707" s="98"/>
      <c r="X1707" s="98"/>
      <c r="Y1707" s="98"/>
      <c r="Z1707" s="98"/>
      <c r="AA1707" s="102"/>
    </row>
    <row r="1708" spans="1:27" ht="12.75" customHeight="1" x14ac:dyDescent="0.2">
      <c r="A1708" s="6"/>
      <c r="B1708" s="7"/>
      <c r="C1708" s="7"/>
      <c r="D1708" s="7"/>
      <c r="E1708" s="7"/>
      <c r="F1708" s="7"/>
      <c r="G1708" s="7"/>
      <c r="H1708" s="7"/>
      <c r="I1708" s="8"/>
      <c r="J1708" s="8"/>
      <c r="L1708" s="9"/>
      <c r="M1708" s="9"/>
      <c r="N1708" s="9"/>
      <c r="O1708" s="9"/>
      <c r="P1708" s="9"/>
      <c r="Q1708" s="9"/>
      <c r="R1708" s="20"/>
      <c r="S1708" s="10"/>
      <c r="T1708" s="10"/>
      <c r="V1708" s="98"/>
      <c r="W1708" s="98"/>
      <c r="X1708" s="98"/>
      <c r="Y1708" s="98"/>
      <c r="Z1708" s="98"/>
      <c r="AA1708" s="102"/>
    </row>
    <row r="1709" spans="1:27" ht="12.75" customHeight="1" x14ac:dyDescent="0.2">
      <c r="A1709" s="6"/>
      <c r="B1709" s="7"/>
      <c r="C1709" s="7"/>
      <c r="D1709" s="7"/>
      <c r="E1709" s="7"/>
      <c r="F1709" s="7"/>
      <c r="G1709" s="7"/>
      <c r="H1709" s="7"/>
      <c r="I1709" s="8"/>
      <c r="J1709" s="8"/>
      <c r="L1709" s="9"/>
      <c r="M1709" s="9"/>
      <c r="N1709" s="9"/>
      <c r="O1709" s="9"/>
      <c r="P1709" s="9"/>
      <c r="Q1709" s="9"/>
      <c r="R1709" s="20"/>
      <c r="S1709" s="10"/>
      <c r="T1709" s="10"/>
      <c r="V1709" s="98"/>
      <c r="W1709" s="98"/>
      <c r="X1709" s="98"/>
      <c r="Y1709" s="98"/>
      <c r="Z1709" s="98"/>
      <c r="AA1709" s="102"/>
    </row>
    <row r="1710" spans="1:27" ht="12.75" customHeight="1" x14ac:dyDescent="0.2">
      <c r="A1710" s="6"/>
      <c r="B1710" s="7"/>
      <c r="C1710" s="7"/>
      <c r="D1710" s="7"/>
      <c r="E1710" s="7"/>
      <c r="F1710" s="7"/>
      <c r="G1710" s="7"/>
      <c r="H1710" s="7"/>
      <c r="I1710" s="8"/>
      <c r="J1710" s="8"/>
      <c r="L1710" s="9"/>
      <c r="M1710" s="9"/>
      <c r="N1710" s="9"/>
      <c r="O1710" s="9"/>
      <c r="P1710" s="9"/>
      <c r="Q1710" s="9"/>
      <c r="R1710" s="20"/>
      <c r="S1710" s="10"/>
      <c r="T1710" s="10"/>
      <c r="V1710" s="98"/>
      <c r="W1710" s="98"/>
      <c r="X1710" s="98"/>
      <c r="Y1710" s="98"/>
      <c r="Z1710" s="98"/>
      <c r="AA1710" s="102"/>
    </row>
    <row r="1711" spans="1:27" ht="12.75" customHeight="1" x14ac:dyDescent="0.2">
      <c r="A1711" s="6"/>
      <c r="B1711" s="7"/>
      <c r="C1711" s="7"/>
      <c r="D1711" s="7"/>
      <c r="E1711" s="7"/>
      <c r="F1711" s="7"/>
      <c r="G1711" s="7"/>
      <c r="H1711" s="7"/>
      <c r="I1711" s="8"/>
      <c r="J1711" s="8"/>
      <c r="L1711" s="9"/>
      <c r="M1711" s="9"/>
      <c r="N1711" s="9"/>
      <c r="O1711" s="9"/>
      <c r="P1711" s="9"/>
      <c r="Q1711" s="9"/>
      <c r="R1711" s="20"/>
      <c r="S1711" s="10"/>
      <c r="T1711" s="10"/>
      <c r="V1711" s="98"/>
      <c r="W1711" s="98"/>
      <c r="X1711" s="98"/>
      <c r="Y1711" s="98"/>
      <c r="Z1711" s="98"/>
      <c r="AA1711" s="102"/>
    </row>
    <row r="1712" spans="1:27" ht="12.75" customHeight="1" x14ac:dyDescent="0.2">
      <c r="A1712" s="6"/>
      <c r="B1712" s="7"/>
      <c r="C1712" s="7"/>
      <c r="D1712" s="7"/>
      <c r="E1712" s="7"/>
      <c r="F1712" s="7"/>
      <c r="G1712" s="7"/>
      <c r="H1712" s="7"/>
      <c r="I1712" s="8"/>
      <c r="J1712" s="8"/>
      <c r="L1712" s="9"/>
      <c r="M1712" s="9"/>
      <c r="N1712" s="9"/>
      <c r="O1712" s="9"/>
      <c r="P1712" s="9"/>
      <c r="Q1712" s="9"/>
      <c r="R1712" s="20"/>
      <c r="S1712" s="10"/>
      <c r="T1712" s="10"/>
      <c r="V1712" s="98"/>
      <c r="W1712" s="98"/>
      <c r="X1712" s="98"/>
      <c r="Y1712" s="98"/>
      <c r="Z1712" s="98"/>
      <c r="AA1712" s="102"/>
    </row>
    <row r="1713" spans="1:27" ht="12.75" customHeight="1" x14ac:dyDescent="0.2">
      <c r="A1713" s="6"/>
      <c r="B1713" s="7"/>
      <c r="C1713" s="7"/>
      <c r="D1713" s="7"/>
      <c r="E1713" s="7"/>
      <c r="F1713" s="7"/>
      <c r="G1713" s="7"/>
      <c r="H1713" s="7"/>
      <c r="I1713" s="8"/>
      <c r="J1713" s="8"/>
      <c r="L1713" s="9"/>
      <c r="M1713" s="9"/>
      <c r="N1713" s="9"/>
      <c r="O1713" s="9"/>
      <c r="P1713" s="9"/>
      <c r="Q1713" s="9"/>
      <c r="R1713" s="20"/>
      <c r="S1713" s="10"/>
      <c r="T1713" s="10"/>
      <c r="V1713" s="98"/>
      <c r="W1713" s="98"/>
      <c r="X1713" s="98"/>
      <c r="Y1713" s="98"/>
      <c r="Z1713" s="98"/>
      <c r="AA1713" s="102"/>
    </row>
    <row r="1714" spans="1:27" ht="12.75" customHeight="1" x14ac:dyDescent="0.2">
      <c r="A1714" s="6"/>
      <c r="B1714" s="7"/>
      <c r="C1714" s="7"/>
      <c r="D1714" s="7"/>
      <c r="E1714" s="7"/>
      <c r="F1714" s="7"/>
      <c r="G1714" s="7"/>
      <c r="H1714" s="7"/>
      <c r="I1714" s="8"/>
      <c r="J1714" s="8"/>
      <c r="L1714" s="9"/>
      <c r="M1714" s="9"/>
      <c r="N1714" s="9"/>
      <c r="O1714" s="9"/>
      <c r="P1714" s="9"/>
      <c r="Q1714" s="9"/>
      <c r="R1714" s="20"/>
      <c r="S1714" s="10"/>
      <c r="T1714" s="10"/>
      <c r="V1714" s="98"/>
      <c r="W1714" s="98"/>
      <c r="X1714" s="98"/>
      <c r="Y1714" s="98"/>
      <c r="Z1714" s="98"/>
      <c r="AA1714" s="102"/>
    </row>
    <row r="1715" spans="1:27" ht="12.75" customHeight="1" x14ac:dyDescent="0.2">
      <c r="A1715" s="6"/>
      <c r="B1715" s="7"/>
      <c r="C1715" s="7"/>
      <c r="D1715" s="7"/>
      <c r="E1715" s="7"/>
      <c r="F1715" s="7"/>
      <c r="G1715" s="7"/>
      <c r="H1715" s="7"/>
      <c r="I1715" s="8"/>
      <c r="J1715" s="8"/>
      <c r="L1715" s="9"/>
      <c r="M1715" s="9"/>
      <c r="N1715" s="9"/>
      <c r="O1715" s="9"/>
      <c r="P1715" s="9"/>
      <c r="Q1715" s="9"/>
      <c r="R1715" s="20"/>
      <c r="S1715" s="10"/>
      <c r="T1715" s="10"/>
      <c r="V1715" s="98"/>
      <c r="W1715" s="98"/>
      <c r="X1715" s="98"/>
      <c r="Y1715" s="98"/>
      <c r="Z1715" s="98"/>
      <c r="AA1715" s="102"/>
    </row>
    <row r="1716" spans="1:27" ht="12.75" customHeight="1" x14ac:dyDescent="0.2">
      <c r="A1716" s="6"/>
      <c r="B1716" s="7"/>
      <c r="C1716" s="7"/>
      <c r="D1716" s="7"/>
      <c r="E1716" s="7"/>
      <c r="F1716" s="7"/>
      <c r="G1716" s="7"/>
      <c r="H1716" s="7"/>
      <c r="I1716" s="8"/>
      <c r="J1716" s="8"/>
      <c r="L1716" s="9"/>
      <c r="M1716" s="9"/>
      <c r="N1716" s="9"/>
      <c r="O1716" s="9"/>
      <c r="P1716" s="9"/>
      <c r="Q1716" s="9"/>
      <c r="R1716" s="20"/>
      <c r="S1716" s="10"/>
      <c r="T1716" s="10"/>
      <c r="V1716" s="98"/>
      <c r="W1716" s="98"/>
      <c r="X1716" s="98"/>
      <c r="Y1716" s="98"/>
      <c r="Z1716" s="98"/>
      <c r="AA1716" s="102"/>
    </row>
    <row r="1717" spans="1:27" ht="12.75" customHeight="1" x14ac:dyDescent="0.2">
      <c r="A1717" s="6"/>
      <c r="B1717" s="7"/>
      <c r="C1717" s="7"/>
      <c r="D1717" s="7"/>
      <c r="E1717" s="7"/>
      <c r="F1717" s="7"/>
      <c r="G1717" s="7"/>
      <c r="H1717" s="7"/>
      <c r="I1717" s="8"/>
      <c r="J1717" s="8"/>
      <c r="L1717" s="9"/>
      <c r="M1717" s="9"/>
      <c r="N1717" s="9"/>
      <c r="O1717" s="9"/>
      <c r="P1717" s="9"/>
      <c r="Q1717" s="9"/>
      <c r="R1717" s="20"/>
      <c r="S1717" s="10"/>
      <c r="T1717" s="10"/>
      <c r="V1717" s="98"/>
      <c r="W1717" s="98"/>
      <c r="X1717" s="98"/>
      <c r="Y1717" s="98"/>
      <c r="Z1717" s="98"/>
      <c r="AA1717" s="102"/>
    </row>
    <row r="1718" spans="1:27" ht="12.75" customHeight="1" x14ac:dyDescent="0.2">
      <c r="A1718" s="6"/>
      <c r="B1718" s="7"/>
      <c r="C1718" s="7"/>
      <c r="D1718" s="7"/>
      <c r="E1718" s="7"/>
      <c r="F1718" s="7"/>
      <c r="G1718" s="7"/>
      <c r="H1718" s="7"/>
      <c r="I1718" s="8"/>
      <c r="J1718" s="8"/>
      <c r="L1718" s="9"/>
      <c r="M1718" s="9"/>
      <c r="N1718" s="9"/>
      <c r="O1718" s="9"/>
      <c r="P1718" s="9"/>
      <c r="Q1718" s="9"/>
      <c r="R1718" s="20"/>
      <c r="S1718" s="10"/>
      <c r="T1718" s="10"/>
      <c r="V1718" s="98"/>
      <c r="W1718" s="98"/>
      <c r="X1718" s="98"/>
      <c r="Y1718" s="98"/>
      <c r="Z1718" s="98"/>
      <c r="AA1718" s="102"/>
    </row>
    <row r="1719" spans="1:27" ht="12.75" customHeight="1" x14ac:dyDescent="0.2">
      <c r="A1719" s="6"/>
      <c r="B1719" s="7"/>
      <c r="C1719" s="7"/>
      <c r="D1719" s="7"/>
      <c r="E1719" s="7"/>
      <c r="F1719" s="7"/>
      <c r="G1719" s="7"/>
      <c r="H1719" s="7"/>
      <c r="I1719" s="8"/>
      <c r="J1719" s="8"/>
      <c r="L1719" s="9"/>
      <c r="M1719" s="9"/>
      <c r="N1719" s="9"/>
      <c r="O1719" s="9"/>
      <c r="P1719" s="9"/>
      <c r="Q1719" s="9"/>
      <c r="R1719" s="20"/>
      <c r="S1719" s="10"/>
      <c r="T1719" s="10"/>
      <c r="V1719" s="98"/>
      <c r="W1719" s="98"/>
      <c r="X1719" s="98"/>
      <c r="Y1719" s="98"/>
      <c r="Z1719" s="98"/>
      <c r="AA1719" s="102"/>
    </row>
    <row r="1720" spans="1:27" ht="12.75" customHeight="1" x14ac:dyDescent="0.2">
      <c r="A1720" s="6"/>
      <c r="B1720" s="7"/>
      <c r="C1720" s="7"/>
      <c r="D1720" s="7"/>
      <c r="E1720" s="7"/>
      <c r="F1720" s="7"/>
      <c r="G1720" s="7"/>
      <c r="H1720" s="7"/>
      <c r="I1720" s="8"/>
      <c r="J1720" s="8"/>
      <c r="L1720" s="9"/>
      <c r="M1720" s="9"/>
      <c r="N1720" s="9"/>
      <c r="O1720" s="9"/>
      <c r="P1720" s="9"/>
      <c r="Q1720" s="9"/>
      <c r="R1720" s="20"/>
      <c r="S1720" s="10"/>
      <c r="T1720" s="10"/>
      <c r="V1720" s="98"/>
      <c r="W1720" s="98"/>
      <c r="X1720" s="98"/>
      <c r="Y1720" s="98"/>
      <c r="Z1720" s="98"/>
      <c r="AA1720" s="102"/>
    </row>
    <row r="1721" spans="1:27" ht="12.75" customHeight="1" x14ac:dyDescent="0.2">
      <c r="A1721" s="6"/>
      <c r="B1721" s="7"/>
      <c r="C1721" s="7"/>
      <c r="D1721" s="7"/>
      <c r="E1721" s="7"/>
      <c r="F1721" s="7"/>
      <c r="G1721" s="7"/>
      <c r="H1721" s="7"/>
      <c r="I1721" s="8"/>
      <c r="J1721" s="8"/>
      <c r="L1721" s="9"/>
      <c r="M1721" s="9"/>
      <c r="N1721" s="9"/>
      <c r="O1721" s="9"/>
      <c r="P1721" s="9"/>
      <c r="Q1721" s="9"/>
      <c r="R1721" s="20"/>
      <c r="S1721" s="10"/>
      <c r="T1721" s="10"/>
      <c r="V1721" s="98"/>
      <c r="W1721" s="98"/>
      <c r="X1721" s="98"/>
      <c r="Y1721" s="98"/>
      <c r="Z1721" s="98"/>
      <c r="AA1721" s="102"/>
    </row>
    <row r="1722" spans="1:27" ht="12.75" customHeight="1" x14ac:dyDescent="0.2">
      <c r="A1722" s="6"/>
      <c r="B1722" s="7"/>
      <c r="C1722" s="7"/>
      <c r="D1722" s="7"/>
      <c r="E1722" s="7"/>
      <c r="F1722" s="7"/>
      <c r="G1722" s="7"/>
      <c r="H1722" s="7"/>
      <c r="I1722" s="8"/>
      <c r="J1722" s="8"/>
      <c r="L1722" s="9"/>
      <c r="M1722" s="9"/>
      <c r="N1722" s="9"/>
      <c r="O1722" s="9"/>
      <c r="P1722" s="9"/>
      <c r="Q1722" s="9"/>
      <c r="R1722" s="20"/>
      <c r="S1722" s="10"/>
      <c r="T1722" s="10"/>
      <c r="V1722" s="98"/>
      <c r="W1722" s="98"/>
      <c r="X1722" s="98"/>
      <c r="Y1722" s="98"/>
      <c r="Z1722" s="98"/>
      <c r="AA1722" s="102"/>
    </row>
    <row r="1723" spans="1:27" ht="12.75" customHeight="1" x14ac:dyDescent="0.2">
      <c r="A1723" s="6"/>
      <c r="B1723" s="7"/>
      <c r="C1723" s="7"/>
      <c r="D1723" s="7"/>
      <c r="E1723" s="7"/>
      <c r="F1723" s="7"/>
      <c r="G1723" s="7"/>
      <c r="H1723" s="7"/>
      <c r="I1723" s="8"/>
      <c r="J1723" s="8"/>
      <c r="L1723" s="9"/>
      <c r="M1723" s="9"/>
      <c r="N1723" s="9"/>
      <c r="O1723" s="9"/>
      <c r="P1723" s="9"/>
      <c r="Q1723" s="9"/>
      <c r="R1723" s="20"/>
      <c r="S1723" s="10"/>
      <c r="T1723" s="10"/>
      <c r="V1723" s="98"/>
      <c r="W1723" s="98"/>
      <c r="X1723" s="98"/>
      <c r="Y1723" s="98"/>
      <c r="Z1723" s="98"/>
      <c r="AA1723" s="102"/>
    </row>
    <row r="1724" spans="1:27" ht="12.75" customHeight="1" x14ac:dyDescent="0.2">
      <c r="A1724" s="6"/>
      <c r="B1724" s="7"/>
      <c r="C1724" s="7"/>
      <c r="D1724" s="7"/>
      <c r="E1724" s="7"/>
      <c r="F1724" s="7"/>
      <c r="G1724" s="7"/>
      <c r="H1724" s="7"/>
      <c r="I1724" s="8"/>
      <c r="J1724" s="8"/>
      <c r="L1724" s="9"/>
      <c r="M1724" s="9"/>
      <c r="N1724" s="9"/>
      <c r="O1724" s="9"/>
      <c r="P1724" s="9"/>
      <c r="Q1724" s="9"/>
      <c r="R1724" s="20"/>
      <c r="S1724" s="10"/>
      <c r="T1724" s="10"/>
      <c r="V1724" s="98"/>
      <c r="W1724" s="98"/>
      <c r="X1724" s="98"/>
      <c r="Y1724" s="98"/>
      <c r="Z1724" s="98"/>
      <c r="AA1724" s="102"/>
    </row>
    <row r="1725" spans="1:27" ht="12.75" customHeight="1" x14ac:dyDescent="0.2">
      <c r="A1725" s="6"/>
      <c r="B1725" s="7"/>
      <c r="C1725" s="7"/>
      <c r="D1725" s="7"/>
      <c r="E1725" s="7"/>
      <c r="F1725" s="7"/>
      <c r="G1725" s="7"/>
      <c r="H1725" s="7"/>
      <c r="I1725" s="8"/>
      <c r="J1725" s="8"/>
      <c r="L1725" s="9"/>
      <c r="M1725" s="9"/>
      <c r="N1725" s="9"/>
      <c r="O1725" s="9"/>
      <c r="P1725" s="9"/>
      <c r="Q1725" s="9"/>
      <c r="R1725" s="20"/>
      <c r="S1725" s="10"/>
      <c r="T1725" s="10"/>
      <c r="V1725" s="98"/>
      <c r="W1725" s="98"/>
      <c r="X1725" s="98"/>
      <c r="Y1725" s="98"/>
      <c r="Z1725" s="98"/>
      <c r="AA1725" s="102"/>
    </row>
    <row r="1726" spans="1:27" ht="12.75" customHeight="1" x14ac:dyDescent="0.2">
      <c r="A1726" s="6"/>
      <c r="B1726" s="7"/>
      <c r="C1726" s="7"/>
      <c r="D1726" s="7"/>
      <c r="E1726" s="7"/>
      <c r="F1726" s="7"/>
      <c r="G1726" s="7"/>
      <c r="H1726" s="7"/>
      <c r="I1726" s="8"/>
      <c r="J1726" s="8"/>
      <c r="L1726" s="9"/>
      <c r="M1726" s="9"/>
      <c r="N1726" s="9"/>
      <c r="O1726" s="9"/>
      <c r="P1726" s="9"/>
      <c r="Q1726" s="9"/>
      <c r="R1726" s="20"/>
      <c r="S1726" s="10"/>
      <c r="T1726" s="10"/>
      <c r="V1726" s="98"/>
      <c r="W1726" s="98"/>
      <c r="X1726" s="98"/>
      <c r="Y1726" s="98"/>
      <c r="Z1726" s="98"/>
      <c r="AA1726" s="102"/>
    </row>
    <row r="1727" spans="1:27" ht="12.75" customHeight="1" x14ac:dyDescent="0.2">
      <c r="A1727" s="6"/>
      <c r="B1727" s="7"/>
      <c r="C1727" s="7"/>
      <c r="D1727" s="7"/>
      <c r="E1727" s="7"/>
      <c r="F1727" s="7"/>
      <c r="G1727" s="7"/>
      <c r="H1727" s="7"/>
      <c r="I1727" s="8"/>
      <c r="J1727" s="8"/>
      <c r="L1727" s="9"/>
      <c r="M1727" s="9"/>
      <c r="N1727" s="9"/>
      <c r="O1727" s="9"/>
      <c r="P1727" s="9"/>
      <c r="Q1727" s="9"/>
      <c r="R1727" s="20"/>
      <c r="S1727" s="10"/>
      <c r="T1727" s="10"/>
      <c r="V1727" s="98"/>
      <c r="W1727" s="98"/>
      <c r="X1727" s="98"/>
      <c r="Y1727" s="98"/>
      <c r="Z1727" s="98"/>
      <c r="AA1727" s="102"/>
    </row>
    <row r="1728" spans="1:27" ht="12.75" customHeight="1" x14ac:dyDescent="0.2">
      <c r="A1728" s="6"/>
      <c r="B1728" s="7"/>
      <c r="C1728" s="7"/>
      <c r="D1728" s="7"/>
      <c r="E1728" s="7"/>
      <c r="F1728" s="7"/>
      <c r="G1728" s="7"/>
      <c r="H1728" s="7"/>
      <c r="I1728" s="8"/>
      <c r="J1728" s="8"/>
      <c r="L1728" s="9"/>
      <c r="M1728" s="9"/>
      <c r="N1728" s="9"/>
      <c r="O1728" s="9"/>
      <c r="P1728" s="9"/>
      <c r="Q1728" s="9"/>
      <c r="R1728" s="20"/>
      <c r="S1728" s="10"/>
      <c r="T1728" s="10"/>
      <c r="V1728" s="98"/>
      <c r="W1728" s="98"/>
      <c r="X1728" s="98"/>
      <c r="Y1728" s="98"/>
      <c r="Z1728" s="98"/>
      <c r="AA1728" s="102"/>
    </row>
    <row r="1729" spans="1:27" ht="12.75" customHeight="1" x14ac:dyDescent="0.2">
      <c r="A1729" s="6"/>
      <c r="B1729" s="7"/>
      <c r="C1729" s="7"/>
      <c r="D1729" s="7"/>
      <c r="E1729" s="7"/>
      <c r="F1729" s="7"/>
      <c r="G1729" s="7"/>
      <c r="H1729" s="7"/>
      <c r="I1729" s="8"/>
      <c r="J1729" s="8"/>
      <c r="L1729" s="9"/>
      <c r="M1729" s="9"/>
      <c r="N1729" s="9"/>
      <c r="O1729" s="9"/>
      <c r="P1729" s="9"/>
      <c r="Q1729" s="9"/>
      <c r="R1729" s="20"/>
      <c r="S1729" s="10"/>
      <c r="T1729" s="10"/>
      <c r="V1729" s="98"/>
      <c r="W1729" s="98"/>
      <c r="X1729" s="98"/>
      <c r="Y1729" s="98"/>
      <c r="Z1729" s="98"/>
      <c r="AA1729" s="102"/>
    </row>
    <row r="1730" spans="1:27" ht="12.75" customHeight="1" x14ac:dyDescent="0.2">
      <c r="A1730" s="6"/>
      <c r="B1730" s="7"/>
      <c r="C1730" s="7"/>
      <c r="D1730" s="7"/>
      <c r="E1730" s="7"/>
      <c r="F1730" s="7"/>
      <c r="G1730" s="7"/>
      <c r="H1730" s="7"/>
      <c r="I1730" s="8"/>
      <c r="J1730" s="8"/>
      <c r="L1730" s="9"/>
      <c r="M1730" s="9"/>
      <c r="N1730" s="9"/>
      <c r="O1730" s="9"/>
      <c r="P1730" s="9"/>
      <c r="Q1730" s="9"/>
      <c r="R1730" s="20"/>
      <c r="S1730" s="10"/>
      <c r="T1730" s="10"/>
      <c r="V1730" s="98"/>
      <c r="W1730" s="98"/>
      <c r="X1730" s="98"/>
      <c r="Y1730" s="98"/>
      <c r="Z1730" s="98"/>
      <c r="AA1730" s="102"/>
    </row>
    <row r="1731" spans="1:27" ht="12.75" customHeight="1" x14ac:dyDescent="0.2">
      <c r="A1731" s="6"/>
      <c r="B1731" s="7"/>
      <c r="C1731" s="7"/>
      <c r="D1731" s="7"/>
      <c r="E1731" s="7"/>
      <c r="F1731" s="7"/>
      <c r="G1731" s="7"/>
      <c r="H1731" s="7"/>
      <c r="I1731" s="8"/>
      <c r="J1731" s="8"/>
      <c r="L1731" s="9"/>
      <c r="M1731" s="9"/>
      <c r="N1731" s="9"/>
      <c r="O1731" s="9"/>
      <c r="P1731" s="9"/>
      <c r="Q1731" s="9"/>
      <c r="R1731" s="20"/>
      <c r="S1731" s="10"/>
      <c r="T1731" s="10"/>
      <c r="V1731" s="98"/>
      <c r="W1731" s="98"/>
      <c r="X1731" s="98"/>
      <c r="Y1731" s="98"/>
      <c r="Z1731" s="98"/>
      <c r="AA1731" s="102"/>
    </row>
    <row r="1732" spans="1:27" ht="12.75" customHeight="1" x14ac:dyDescent="0.2">
      <c r="A1732" s="6"/>
      <c r="B1732" s="7"/>
      <c r="C1732" s="7"/>
      <c r="D1732" s="7"/>
      <c r="E1732" s="7"/>
      <c r="F1732" s="7"/>
      <c r="G1732" s="7"/>
      <c r="H1732" s="7"/>
      <c r="I1732" s="8"/>
      <c r="J1732" s="8"/>
      <c r="L1732" s="9"/>
      <c r="M1732" s="9"/>
      <c r="N1732" s="9"/>
      <c r="O1732" s="9"/>
      <c r="P1732" s="9"/>
      <c r="Q1732" s="9"/>
      <c r="R1732" s="20"/>
      <c r="S1732" s="10"/>
      <c r="T1732" s="10"/>
      <c r="V1732" s="98"/>
      <c r="W1732" s="98"/>
      <c r="X1732" s="98"/>
      <c r="Y1732" s="98"/>
      <c r="Z1732" s="98"/>
      <c r="AA1732" s="102"/>
    </row>
    <row r="1733" spans="1:27" ht="12.75" customHeight="1" x14ac:dyDescent="0.2">
      <c r="A1733" s="6"/>
      <c r="B1733" s="7"/>
      <c r="C1733" s="7"/>
      <c r="D1733" s="7"/>
      <c r="E1733" s="7"/>
      <c r="F1733" s="7"/>
      <c r="G1733" s="7"/>
      <c r="H1733" s="7"/>
      <c r="I1733" s="8"/>
      <c r="J1733" s="8"/>
      <c r="L1733" s="9"/>
      <c r="M1733" s="9"/>
      <c r="N1733" s="9"/>
      <c r="O1733" s="9"/>
      <c r="P1733" s="9"/>
      <c r="Q1733" s="9"/>
      <c r="R1733" s="20"/>
      <c r="S1733" s="10"/>
      <c r="T1733" s="10"/>
      <c r="V1733" s="98"/>
      <c r="W1733" s="98"/>
      <c r="X1733" s="98"/>
      <c r="Y1733" s="98"/>
      <c r="Z1733" s="98"/>
      <c r="AA1733" s="102"/>
    </row>
    <row r="1734" spans="1:27" ht="12.75" customHeight="1" x14ac:dyDescent="0.2">
      <c r="A1734" s="6"/>
      <c r="B1734" s="7"/>
      <c r="C1734" s="7"/>
      <c r="D1734" s="7"/>
      <c r="E1734" s="7"/>
      <c r="F1734" s="7"/>
      <c r="G1734" s="7"/>
      <c r="H1734" s="7"/>
      <c r="I1734" s="8"/>
      <c r="J1734" s="8"/>
      <c r="L1734" s="9"/>
      <c r="M1734" s="9"/>
      <c r="N1734" s="9"/>
      <c r="O1734" s="9"/>
      <c r="P1734" s="9"/>
      <c r="Q1734" s="9"/>
      <c r="R1734" s="20"/>
      <c r="S1734" s="10"/>
      <c r="T1734" s="10"/>
      <c r="V1734" s="98"/>
      <c r="W1734" s="98"/>
      <c r="X1734" s="98"/>
      <c r="Y1734" s="98"/>
      <c r="Z1734" s="98"/>
      <c r="AA1734" s="102"/>
    </row>
    <row r="1735" spans="1:27" ht="12.75" customHeight="1" x14ac:dyDescent="0.2">
      <c r="A1735" s="6"/>
      <c r="B1735" s="7"/>
      <c r="C1735" s="7"/>
      <c r="D1735" s="7"/>
      <c r="E1735" s="7"/>
      <c r="F1735" s="7"/>
      <c r="G1735" s="7"/>
      <c r="H1735" s="7"/>
      <c r="I1735" s="8"/>
      <c r="J1735" s="8"/>
      <c r="L1735" s="9"/>
      <c r="M1735" s="9"/>
      <c r="N1735" s="9"/>
      <c r="O1735" s="9"/>
      <c r="P1735" s="9"/>
      <c r="Q1735" s="9"/>
      <c r="R1735" s="20"/>
      <c r="S1735" s="10"/>
      <c r="T1735" s="10"/>
      <c r="V1735" s="98"/>
      <c r="W1735" s="98"/>
      <c r="X1735" s="98"/>
      <c r="Y1735" s="98"/>
      <c r="Z1735" s="98"/>
      <c r="AA1735" s="102"/>
    </row>
    <row r="1736" spans="1:27" ht="12.75" customHeight="1" x14ac:dyDescent="0.2">
      <c r="A1736" s="6"/>
      <c r="B1736" s="7"/>
      <c r="C1736" s="7"/>
      <c r="D1736" s="7"/>
      <c r="E1736" s="7"/>
      <c r="F1736" s="7"/>
      <c r="G1736" s="7"/>
      <c r="H1736" s="7"/>
      <c r="I1736" s="8"/>
      <c r="J1736" s="8"/>
      <c r="L1736" s="9"/>
      <c r="M1736" s="9"/>
      <c r="N1736" s="9"/>
      <c r="O1736" s="9"/>
      <c r="P1736" s="9"/>
      <c r="Q1736" s="9"/>
      <c r="R1736" s="20"/>
      <c r="S1736" s="10"/>
      <c r="T1736" s="10"/>
      <c r="V1736" s="98"/>
      <c r="W1736" s="98"/>
      <c r="X1736" s="98"/>
      <c r="Y1736" s="98"/>
      <c r="Z1736" s="98"/>
      <c r="AA1736" s="102"/>
    </row>
    <row r="1737" spans="1:27" ht="12.75" customHeight="1" x14ac:dyDescent="0.2">
      <c r="A1737" s="6"/>
      <c r="B1737" s="7"/>
      <c r="C1737" s="7"/>
      <c r="D1737" s="7"/>
      <c r="E1737" s="7"/>
      <c r="F1737" s="7"/>
      <c r="G1737" s="7"/>
      <c r="H1737" s="7"/>
      <c r="I1737" s="8"/>
      <c r="J1737" s="8"/>
      <c r="L1737" s="9"/>
      <c r="M1737" s="9"/>
      <c r="N1737" s="9"/>
      <c r="O1737" s="9"/>
      <c r="P1737" s="9"/>
      <c r="Q1737" s="9"/>
      <c r="R1737" s="20"/>
      <c r="S1737" s="10"/>
      <c r="T1737" s="10"/>
      <c r="V1737" s="98"/>
      <c r="W1737" s="98"/>
      <c r="X1737" s="98"/>
      <c r="Y1737" s="98"/>
      <c r="Z1737" s="98"/>
      <c r="AA1737" s="102"/>
    </row>
    <row r="1738" spans="1:27" ht="12.75" customHeight="1" x14ac:dyDescent="0.2">
      <c r="A1738" s="6"/>
      <c r="B1738" s="7"/>
      <c r="C1738" s="7"/>
      <c r="D1738" s="7"/>
      <c r="E1738" s="7"/>
      <c r="F1738" s="7"/>
      <c r="G1738" s="7"/>
      <c r="H1738" s="7"/>
      <c r="I1738" s="8"/>
      <c r="J1738" s="8"/>
      <c r="L1738" s="9"/>
      <c r="M1738" s="9"/>
      <c r="N1738" s="9"/>
      <c r="O1738" s="9"/>
      <c r="P1738" s="9"/>
      <c r="Q1738" s="9"/>
      <c r="R1738" s="20"/>
      <c r="S1738" s="10"/>
      <c r="T1738" s="10"/>
      <c r="V1738" s="98"/>
      <c r="W1738" s="98"/>
      <c r="X1738" s="98"/>
      <c r="Y1738" s="98"/>
      <c r="Z1738" s="98"/>
      <c r="AA1738" s="102"/>
    </row>
    <row r="1739" spans="1:27" ht="12.75" customHeight="1" x14ac:dyDescent="0.2">
      <c r="A1739" s="6"/>
      <c r="B1739" s="7"/>
      <c r="C1739" s="7"/>
      <c r="D1739" s="7"/>
      <c r="E1739" s="7"/>
      <c r="F1739" s="7"/>
      <c r="G1739" s="7"/>
      <c r="H1739" s="7"/>
      <c r="I1739" s="8"/>
      <c r="J1739" s="8"/>
      <c r="L1739" s="9"/>
      <c r="M1739" s="9"/>
      <c r="N1739" s="9"/>
      <c r="O1739" s="9"/>
      <c r="P1739" s="9"/>
      <c r="Q1739" s="9"/>
      <c r="R1739" s="20"/>
      <c r="S1739" s="10"/>
      <c r="T1739" s="10"/>
      <c r="V1739" s="98"/>
      <c r="W1739" s="98"/>
      <c r="X1739" s="98"/>
      <c r="Y1739" s="98"/>
      <c r="Z1739" s="98"/>
      <c r="AA1739" s="102"/>
    </row>
    <row r="1740" spans="1:27" ht="12.75" customHeight="1" x14ac:dyDescent="0.2">
      <c r="A1740" s="6"/>
      <c r="B1740" s="7"/>
      <c r="C1740" s="7"/>
      <c r="D1740" s="7"/>
      <c r="E1740" s="7"/>
      <c r="F1740" s="7"/>
      <c r="G1740" s="7"/>
      <c r="H1740" s="7"/>
      <c r="I1740" s="8"/>
      <c r="J1740" s="8"/>
      <c r="L1740" s="9"/>
      <c r="M1740" s="9"/>
      <c r="N1740" s="9"/>
      <c r="O1740" s="9"/>
      <c r="P1740" s="9"/>
      <c r="Q1740" s="9"/>
      <c r="R1740" s="20"/>
      <c r="S1740" s="10"/>
      <c r="T1740" s="10"/>
      <c r="V1740" s="98"/>
      <c r="W1740" s="98"/>
      <c r="X1740" s="98"/>
      <c r="Y1740" s="98"/>
      <c r="Z1740" s="98"/>
      <c r="AA1740" s="102"/>
    </row>
    <row r="1741" spans="1:27" ht="12.75" customHeight="1" x14ac:dyDescent="0.2">
      <c r="A1741" s="6"/>
      <c r="B1741" s="7"/>
      <c r="C1741" s="7"/>
      <c r="D1741" s="7"/>
      <c r="E1741" s="7"/>
      <c r="F1741" s="7"/>
      <c r="G1741" s="7"/>
      <c r="H1741" s="7"/>
      <c r="I1741" s="8"/>
      <c r="J1741" s="8"/>
      <c r="L1741" s="9"/>
      <c r="M1741" s="9"/>
      <c r="N1741" s="9"/>
      <c r="O1741" s="9"/>
      <c r="P1741" s="9"/>
      <c r="Q1741" s="9"/>
      <c r="R1741" s="20"/>
      <c r="S1741" s="10"/>
      <c r="T1741" s="10"/>
      <c r="V1741" s="98"/>
      <c r="W1741" s="98"/>
      <c r="X1741" s="98"/>
      <c r="Y1741" s="98"/>
      <c r="Z1741" s="98"/>
      <c r="AA1741" s="102"/>
    </row>
    <row r="1742" spans="1:27" ht="12.75" customHeight="1" x14ac:dyDescent="0.2">
      <c r="A1742" s="6"/>
      <c r="B1742" s="7"/>
      <c r="C1742" s="7"/>
      <c r="D1742" s="7"/>
      <c r="E1742" s="7"/>
      <c r="F1742" s="7"/>
      <c r="G1742" s="7"/>
      <c r="H1742" s="7"/>
      <c r="I1742" s="8"/>
      <c r="J1742" s="8"/>
      <c r="L1742" s="9"/>
      <c r="M1742" s="9"/>
      <c r="N1742" s="9"/>
      <c r="O1742" s="9"/>
      <c r="P1742" s="9"/>
      <c r="Q1742" s="9"/>
      <c r="R1742" s="20"/>
      <c r="S1742" s="10"/>
      <c r="T1742" s="10"/>
      <c r="V1742" s="98"/>
      <c r="W1742" s="98"/>
      <c r="X1742" s="98"/>
      <c r="Y1742" s="98"/>
      <c r="Z1742" s="98"/>
      <c r="AA1742" s="102"/>
    </row>
    <row r="1743" spans="1:27" ht="12.75" customHeight="1" x14ac:dyDescent="0.2">
      <c r="A1743" s="6"/>
      <c r="B1743" s="7"/>
      <c r="C1743" s="7"/>
      <c r="D1743" s="7"/>
      <c r="E1743" s="7"/>
      <c r="F1743" s="7"/>
      <c r="G1743" s="7"/>
      <c r="H1743" s="7"/>
      <c r="I1743" s="8"/>
      <c r="J1743" s="8"/>
      <c r="L1743" s="9"/>
      <c r="M1743" s="9"/>
      <c r="N1743" s="9"/>
      <c r="O1743" s="9"/>
      <c r="P1743" s="9"/>
      <c r="Q1743" s="9"/>
      <c r="R1743" s="20"/>
      <c r="S1743" s="10"/>
      <c r="T1743" s="10"/>
      <c r="V1743" s="98"/>
      <c r="W1743" s="98"/>
      <c r="X1743" s="98"/>
      <c r="Y1743" s="98"/>
      <c r="Z1743" s="98"/>
      <c r="AA1743" s="102"/>
    </row>
    <row r="1744" spans="1:27" ht="12.75" customHeight="1" x14ac:dyDescent="0.2">
      <c r="A1744" s="6"/>
      <c r="B1744" s="7"/>
      <c r="C1744" s="7"/>
      <c r="D1744" s="7"/>
      <c r="E1744" s="7"/>
      <c r="F1744" s="7"/>
      <c r="G1744" s="7"/>
      <c r="H1744" s="7"/>
      <c r="I1744" s="8"/>
      <c r="J1744" s="8"/>
      <c r="L1744" s="9"/>
      <c r="M1744" s="9"/>
      <c r="N1744" s="9"/>
      <c r="O1744" s="9"/>
      <c r="P1744" s="9"/>
      <c r="Q1744" s="9"/>
      <c r="R1744" s="20"/>
      <c r="S1744" s="10"/>
      <c r="T1744" s="10"/>
      <c r="V1744" s="98"/>
      <c r="W1744" s="98"/>
      <c r="X1744" s="98"/>
      <c r="Y1744" s="98"/>
      <c r="Z1744" s="98"/>
      <c r="AA1744" s="102"/>
    </row>
    <row r="1745" spans="1:27" ht="12.75" customHeight="1" x14ac:dyDescent="0.2">
      <c r="A1745" s="6"/>
      <c r="B1745" s="7"/>
      <c r="C1745" s="7"/>
      <c r="D1745" s="7"/>
      <c r="E1745" s="7"/>
      <c r="F1745" s="7"/>
      <c r="G1745" s="7"/>
      <c r="H1745" s="7"/>
      <c r="I1745" s="8"/>
      <c r="J1745" s="8"/>
      <c r="L1745" s="9"/>
      <c r="M1745" s="9"/>
      <c r="N1745" s="9"/>
      <c r="O1745" s="9"/>
      <c r="P1745" s="9"/>
      <c r="Q1745" s="9"/>
      <c r="R1745" s="20"/>
      <c r="S1745" s="10"/>
      <c r="T1745" s="10"/>
      <c r="V1745" s="98"/>
      <c r="W1745" s="98"/>
      <c r="X1745" s="98"/>
      <c r="Y1745" s="98"/>
      <c r="Z1745" s="98"/>
      <c r="AA1745" s="102"/>
    </row>
    <row r="1746" spans="1:27" ht="12.75" customHeight="1" x14ac:dyDescent="0.2">
      <c r="A1746" s="6"/>
      <c r="B1746" s="7"/>
      <c r="C1746" s="7"/>
      <c r="D1746" s="7"/>
      <c r="E1746" s="7"/>
      <c r="F1746" s="7"/>
      <c r="G1746" s="7"/>
      <c r="H1746" s="7"/>
      <c r="I1746" s="8"/>
      <c r="J1746" s="8"/>
      <c r="L1746" s="9"/>
      <c r="M1746" s="9"/>
      <c r="N1746" s="9"/>
      <c r="O1746" s="9"/>
      <c r="P1746" s="9"/>
      <c r="Q1746" s="9"/>
      <c r="R1746" s="20"/>
      <c r="S1746" s="10"/>
      <c r="T1746" s="10"/>
      <c r="V1746" s="98"/>
      <c r="W1746" s="98"/>
      <c r="X1746" s="98"/>
      <c r="Y1746" s="98"/>
      <c r="Z1746" s="98"/>
      <c r="AA1746" s="102"/>
    </row>
    <row r="1747" spans="1:27" ht="12.75" customHeight="1" x14ac:dyDescent="0.2">
      <c r="A1747" s="6"/>
      <c r="B1747" s="7"/>
      <c r="C1747" s="7"/>
      <c r="D1747" s="7"/>
      <c r="E1747" s="7"/>
      <c r="F1747" s="7"/>
      <c r="G1747" s="7"/>
      <c r="H1747" s="7"/>
      <c r="I1747" s="8"/>
      <c r="J1747" s="8"/>
      <c r="L1747" s="9"/>
      <c r="M1747" s="9"/>
      <c r="N1747" s="9"/>
      <c r="O1747" s="9"/>
      <c r="P1747" s="9"/>
      <c r="Q1747" s="9"/>
      <c r="R1747" s="20"/>
      <c r="S1747" s="10"/>
      <c r="T1747" s="10"/>
      <c r="V1747" s="98"/>
      <c r="W1747" s="98"/>
      <c r="X1747" s="98"/>
      <c r="Y1747" s="98"/>
      <c r="Z1747" s="98"/>
      <c r="AA1747" s="102"/>
    </row>
    <row r="1748" spans="1:27" ht="12.75" customHeight="1" x14ac:dyDescent="0.2">
      <c r="A1748" s="6"/>
      <c r="B1748" s="7"/>
      <c r="C1748" s="7"/>
      <c r="D1748" s="7"/>
      <c r="E1748" s="7"/>
      <c r="F1748" s="7"/>
      <c r="G1748" s="7"/>
      <c r="H1748" s="7"/>
      <c r="I1748" s="8"/>
      <c r="J1748" s="8"/>
      <c r="L1748" s="9"/>
      <c r="M1748" s="9"/>
      <c r="N1748" s="9"/>
      <c r="O1748" s="9"/>
      <c r="P1748" s="9"/>
      <c r="Q1748" s="9"/>
      <c r="R1748" s="20"/>
      <c r="S1748" s="10"/>
      <c r="T1748" s="10"/>
      <c r="V1748" s="98"/>
      <c r="W1748" s="98"/>
      <c r="X1748" s="98"/>
      <c r="Y1748" s="98"/>
      <c r="Z1748" s="98"/>
      <c r="AA1748" s="102"/>
    </row>
    <row r="1749" spans="1:27" ht="12.75" customHeight="1" x14ac:dyDescent="0.2">
      <c r="A1749" s="6"/>
      <c r="B1749" s="7"/>
      <c r="C1749" s="7"/>
      <c r="D1749" s="7"/>
      <c r="E1749" s="7"/>
      <c r="F1749" s="7"/>
      <c r="G1749" s="7"/>
      <c r="H1749" s="7"/>
      <c r="I1749" s="8"/>
      <c r="J1749" s="8"/>
      <c r="L1749" s="9"/>
      <c r="M1749" s="9"/>
      <c r="N1749" s="9"/>
      <c r="O1749" s="9"/>
      <c r="P1749" s="9"/>
      <c r="Q1749" s="9"/>
      <c r="R1749" s="20"/>
      <c r="S1749" s="10"/>
      <c r="T1749" s="10"/>
      <c r="V1749" s="98"/>
      <c r="W1749" s="98"/>
      <c r="X1749" s="98"/>
      <c r="Y1749" s="98"/>
      <c r="Z1749" s="98"/>
      <c r="AA1749" s="102"/>
    </row>
    <row r="1750" spans="1:27" ht="12.75" customHeight="1" x14ac:dyDescent="0.2">
      <c r="A1750" s="6"/>
      <c r="B1750" s="7"/>
      <c r="C1750" s="7"/>
      <c r="D1750" s="7"/>
      <c r="E1750" s="7"/>
      <c r="F1750" s="7"/>
      <c r="G1750" s="7"/>
      <c r="H1750" s="7"/>
      <c r="I1750" s="8"/>
      <c r="J1750" s="8"/>
      <c r="L1750" s="9"/>
      <c r="M1750" s="9"/>
      <c r="N1750" s="9"/>
      <c r="O1750" s="9"/>
      <c r="P1750" s="9"/>
      <c r="Q1750" s="9"/>
      <c r="R1750" s="20"/>
      <c r="S1750" s="10"/>
      <c r="T1750" s="10"/>
      <c r="V1750" s="98"/>
      <c r="W1750" s="98"/>
      <c r="X1750" s="98"/>
      <c r="Y1750" s="98"/>
      <c r="Z1750" s="98"/>
      <c r="AA1750" s="102"/>
    </row>
    <row r="1751" spans="1:27" ht="12.75" customHeight="1" x14ac:dyDescent="0.2">
      <c r="A1751" s="6"/>
      <c r="B1751" s="7"/>
      <c r="C1751" s="7"/>
      <c r="D1751" s="7"/>
      <c r="E1751" s="7"/>
      <c r="F1751" s="7"/>
      <c r="G1751" s="7"/>
      <c r="H1751" s="7"/>
      <c r="I1751" s="8"/>
      <c r="J1751" s="8"/>
      <c r="L1751" s="9"/>
      <c r="M1751" s="9"/>
      <c r="N1751" s="9"/>
      <c r="O1751" s="9"/>
      <c r="P1751" s="9"/>
      <c r="Q1751" s="9"/>
      <c r="R1751" s="20"/>
      <c r="S1751" s="10"/>
      <c r="T1751" s="10"/>
      <c r="V1751" s="98"/>
      <c r="W1751" s="98"/>
      <c r="X1751" s="98"/>
      <c r="Y1751" s="98"/>
      <c r="Z1751" s="98"/>
      <c r="AA1751" s="102"/>
    </row>
    <row r="1752" spans="1:27" ht="12.75" customHeight="1" x14ac:dyDescent="0.2">
      <c r="A1752" s="6"/>
      <c r="B1752" s="7"/>
      <c r="C1752" s="7"/>
      <c r="D1752" s="7"/>
      <c r="E1752" s="7"/>
      <c r="F1752" s="7"/>
      <c r="G1752" s="7"/>
      <c r="H1752" s="7"/>
      <c r="I1752" s="8"/>
      <c r="J1752" s="8"/>
      <c r="L1752" s="9"/>
      <c r="M1752" s="9"/>
      <c r="N1752" s="9"/>
      <c r="O1752" s="9"/>
      <c r="P1752" s="9"/>
      <c r="Q1752" s="9"/>
      <c r="R1752" s="20"/>
      <c r="S1752" s="10"/>
      <c r="T1752" s="10"/>
      <c r="V1752" s="98"/>
      <c r="W1752" s="98"/>
      <c r="X1752" s="98"/>
      <c r="Y1752" s="98"/>
      <c r="Z1752" s="98"/>
      <c r="AA1752" s="102"/>
    </row>
    <row r="1753" spans="1:27" ht="12.75" customHeight="1" x14ac:dyDescent="0.2">
      <c r="A1753" s="6"/>
      <c r="B1753" s="7"/>
      <c r="C1753" s="7"/>
      <c r="D1753" s="7"/>
      <c r="E1753" s="7"/>
      <c r="F1753" s="7"/>
      <c r="G1753" s="7"/>
      <c r="H1753" s="7"/>
      <c r="I1753" s="8"/>
      <c r="J1753" s="8"/>
      <c r="L1753" s="9"/>
      <c r="M1753" s="9"/>
      <c r="N1753" s="9"/>
      <c r="O1753" s="9"/>
      <c r="P1753" s="9"/>
      <c r="Q1753" s="9"/>
      <c r="R1753" s="20"/>
      <c r="S1753" s="10"/>
      <c r="T1753" s="10"/>
      <c r="V1753" s="98"/>
      <c r="W1753" s="98"/>
      <c r="X1753" s="98"/>
      <c r="Y1753" s="98"/>
      <c r="Z1753" s="98"/>
      <c r="AA1753" s="102"/>
    </row>
    <row r="1754" spans="1:27" ht="12.75" customHeight="1" x14ac:dyDescent="0.2">
      <c r="A1754" s="6"/>
      <c r="B1754" s="7"/>
      <c r="C1754" s="7"/>
      <c r="D1754" s="7"/>
      <c r="E1754" s="7"/>
      <c r="F1754" s="7"/>
      <c r="G1754" s="7"/>
      <c r="H1754" s="7"/>
      <c r="I1754" s="8"/>
      <c r="J1754" s="8"/>
      <c r="L1754" s="9"/>
      <c r="M1754" s="9"/>
      <c r="N1754" s="9"/>
      <c r="O1754" s="9"/>
      <c r="P1754" s="9"/>
      <c r="Q1754" s="9"/>
      <c r="R1754" s="20"/>
      <c r="S1754" s="10"/>
      <c r="T1754" s="10"/>
      <c r="V1754" s="98"/>
      <c r="W1754" s="98"/>
      <c r="X1754" s="98"/>
      <c r="Y1754" s="98"/>
      <c r="Z1754" s="98"/>
      <c r="AA1754" s="102"/>
    </row>
    <row r="1755" spans="1:27" ht="12.75" customHeight="1" x14ac:dyDescent="0.2">
      <c r="A1755" s="6"/>
      <c r="B1755" s="7"/>
      <c r="C1755" s="7"/>
      <c r="D1755" s="7"/>
      <c r="E1755" s="7"/>
      <c r="F1755" s="7"/>
      <c r="G1755" s="7"/>
      <c r="H1755" s="7"/>
      <c r="I1755" s="8"/>
      <c r="J1755" s="8"/>
      <c r="L1755" s="9"/>
      <c r="M1755" s="9"/>
      <c r="N1755" s="9"/>
      <c r="O1755" s="9"/>
      <c r="P1755" s="9"/>
      <c r="Q1755" s="9"/>
      <c r="R1755" s="20"/>
      <c r="S1755" s="10"/>
      <c r="T1755" s="10"/>
      <c r="V1755" s="98"/>
      <c r="W1755" s="98"/>
      <c r="X1755" s="98"/>
      <c r="Y1755" s="98"/>
      <c r="Z1755" s="98"/>
      <c r="AA1755" s="102"/>
    </row>
    <row r="1756" spans="1:27" ht="12.75" customHeight="1" x14ac:dyDescent="0.2">
      <c r="A1756" s="6"/>
      <c r="B1756" s="7"/>
      <c r="C1756" s="7"/>
      <c r="D1756" s="7"/>
      <c r="E1756" s="7"/>
      <c r="F1756" s="7"/>
      <c r="G1756" s="7"/>
      <c r="H1756" s="7"/>
      <c r="I1756" s="8"/>
      <c r="J1756" s="8"/>
      <c r="L1756" s="9"/>
      <c r="M1756" s="9"/>
      <c r="N1756" s="9"/>
      <c r="O1756" s="9"/>
      <c r="P1756" s="9"/>
      <c r="Q1756" s="9"/>
      <c r="R1756" s="20"/>
      <c r="S1756" s="10"/>
      <c r="T1756" s="10"/>
      <c r="V1756" s="98"/>
      <c r="W1756" s="98"/>
      <c r="X1756" s="98"/>
      <c r="Y1756" s="98"/>
      <c r="Z1756" s="98"/>
      <c r="AA1756" s="102"/>
    </row>
    <row r="1757" spans="1:27" ht="12.75" customHeight="1" x14ac:dyDescent="0.2">
      <c r="A1757" s="6"/>
      <c r="B1757" s="7"/>
      <c r="C1757" s="7"/>
      <c r="D1757" s="7"/>
      <c r="E1757" s="7"/>
      <c r="F1757" s="7"/>
      <c r="G1757" s="7"/>
      <c r="H1757" s="7"/>
      <c r="I1757" s="8"/>
      <c r="J1757" s="8"/>
      <c r="L1757" s="9"/>
      <c r="M1757" s="9"/>
      <c r="N1757" s="9"/>
      <c r="O1757" s="9"/>
      <c r="P1757" s="9"/>
      <c r="Q1757" s="9"/>
      <c r="R1757" s="20"/>
      <c r="S1757" s="10"/>
      <c r="T1757" s="10"/>
      <c r="V1757" s="98"/>
      <c r="W1757" s="98"/>
      <c r="X1757" s="98"/>
      <c r="Y1757" s="98"/>
      <c r="Z1757" s="98"/>
      <c r="AA1757" s="102"/>
    </row>
    <row r="1758" spans="1:27" ht="12.75" customHeight="1" x14ac:dyDescent="0.2">
      <c r="A1758" s="6"/>
      <c r="B1758" s="7"/>
      <c r="C1758" s="7"/>
      <c r="D1758" s="7"/>
      <c r="E1758" s="7"/>
      <c r="F1758" s="7"/>
      <c r="G1758" s="7"/>
      <c r="H1758" s="7"/>
      <c r="I1758" s="8"/>
      <c r="J1758" s="8"/>
      <c r="L1758" s="9"/>
      <c r="M1758" s="9"/>
      <c r="N1758" s="9"/>
      <c r="O1758" s="9"/>
      <c r="P1758" s="9"/>
      <c r="Q1758" s="9"/>
      <c r="R1758" s="20"/>
      <c r="S1758" s="10"/>
      <c r="T1758" s="10"/>
      <c r="V1758" s="98"/>
      <c r="W1758" s="98"/>
      <c r="X1758" s="98"/>
      <c r="Y1758" s="98"/>
      <c r="Z1758" s="98"/>
      <c r="AA1758" s="102"/>
    </row>
    <row r="1759" spans="1:27" ht="12.75" customHeight="1" x14ac:dyDescent="0.2">
      <c r="A1759" s="6"/>
      <c r="B1759" s="7"/>
      <c r="C1759" s="7"/>
      <c r="D1759" s="7"/>
      <c r="E1759" s="7"/>
      <c r="F1759" s="7"/>
      <c r="G1759" s="7"/>
      <c r="H1759" s="7"/>
      <c r="I1759" s="8"/>
      <c r="J1759" s="8"/>
      <c r="L1759" s="9"/>
      <c r="M1759" s="9"/>
      <c r="N1759" s="9"/>
      <c r="O1759" s="9"/>
      <c r="P1759" s="9"/>
      <c r="Q1759" s="9"/>
      <c r="R1759" s="20"/>
      <c r="S1759" s="10"/>
      <c r="T1759" s="10"/>
      <c r="V1759" s="98"/>
      <c r="W1759" s="98"/>
      <c r="X1759" s="98"/>
      <c r="Y1759" s="98"/>
      <c r="Z1759" s="98"/>
      <c r="AA1759" s="102"/>
    </row>
    <row r="1760" spans="1:27" ht="12.75" customHeight="1" x14ac:dyDescent="0.2">
      <c r="A1760" s="6"/>
      <c r="B1760" s="7"/>
      <c r="C1760" s="7"/>
      <c r="D1760" s="7"/>
      <c r="E1760" s="7"/>
      <c r="F1760" s="7"/>
      <c r="G1760" s="7"/>
      <c r="H1760" s="7"/>
      <c r="I1760" s="8"/>
      <c r="J1760" s="8"/>
      <c r="L1760" s="9"/>
      <c r="M1760" s="9"/>
      <c r="N1760" s="9"/>
      <c r="O1760" s="9"/>
      <c r="P1760" s="9"/>
      <c r="Q1760" s="9"/>
      <c r="R1760" s="20"/>
      <c r="S1760" s="10"/>
      <c r="T1760" s="10"/>
      <c r="V1760" s="98"/>
      <c r="W1760" s="98"/>
      <c r="X1760" s="98"/>
      <c r="Y1760" s="98"/>
      <c r="Z1760" s="98"/>
      <c r="AA1760" s="102"/>
    </row>
    <row r="1761" spans="1:27" ht="12.75" customHeight="1" x14ac:dyDescent="0.2">
      <c r="A1761" s="6"/>
      <c r="B1761" s="7"/>
      <c r="C1761" s="7"/>
      <c r="D1761" s="7"/>
      <c r="E1761" s="7"/>
      <c r="F1761" s="7"/>
      <c r="G1761" s="7"/>
      <c r="H1761" s="7"/>
      <c r="I1761" s="8"/>
      <c r="J1761" s="8"/>
      <c r="L1761" s="9"/>
      <c r="M1761" s="9"/>
      <c r="N1761" s="9"/>
      <c r="O1761" s="9"/>
      <c r="P1761" s="9"/>
      <c r="Q1761" s="9"/>
      <c r="R1761" s="20"/>
      <c r="S1761" s="10"/>
      <c r="T1761" s="10"/>
      <c r="V1761" s="98"/>
      <c r="W1761" s="98"/>
      <c r="X1761" s="98"/>
      <c r="Y1761" s="98"/>
      <c r="Z1761" s="98"/>
      <c r="AA1761" s="102"/>
    </row>
    <row r="1762" spans="1:27" ht="12.75" customHeight="1" x14ac:dyDescent="0.2">
      <c r="A1762" s="6"/>
      <c r="B1762" s="7"/>
      <c r="C1762" s="7"/>
      <c r="D1762" s="7"/>
      <c r="E1762" s="7"/>
      <c r="F1762" s="7"/>
      <c r="G1762" s="7"/>
      <c r="H1762" s="7"/>
      <c r="I1762" s="8"/>
      <c r="J1762" s="8"/>
      <c r="L1762" s="9"/>
      <c r="M1762" s="9"/>
      <c r="N1762" s="9"/>
      <c r="O1762" s="9"/>
      <c r="P1762" s="9"/>
      <c r="Q1762" s="9"/>
      <c r="R1762" s="20"/>
      <c r="S1762" s="10"/>
      <c r="T1762" s="10"/>
      <c r="V1762" s="98"/>
      <c r="W1762" s="98"/>
      <c r="X1762" s="98"/>
      <c r="Y1762" s="98"/>
      <c r="Z1762" s="98"/>
      <c r="AA1762" s="102"/>
    </row>
    <row r="1763" spans="1:27" ht="12.75" customHeight="1" x14ac:dyDescent="0.2">
      <c r="A1763" s="6"/>
      <c r="B1763" s="7"/>
      <c r="C1763" s="7"/>
      <c r="D1763" s="7"/>
      <c r="E1763" s="7"/>
      <c r="F1763" s="7"/>
      <c r="G1763" s="7"/>
      <c r="H1763" s="7"/>
      <c r="I1763" s="8"/>
      <c r="J1763" s="8"/>
      <c r="L1763" s="9"/>
      <c r="M1763" s="9"/>
      <c r="N1763" s="9"/>
      <c r="O1763" s="9"/>
      <c r="P1763" s="9"/>
      <c r="Q1763" s="9"/>
      <c r="R1763" s="20"/>
      <c r="S1763" s="10"/>
      <c r="T1763" s="10"/>
      <c r="V1763" s="98"/>
      <c r="W1763" s="98"/>
      <c r="X1763" s="98"/>
      <c r="Y1763" s="98"/>
      <c r="Z1763" s="98"/>
      <c r="AA1763" s="102"/>
    </row>
    <row r="1764" spans="1:27" ht="12.75" customHeight="1" x14ac:dyDescent="0.2">
      <c r="A1764" s="6"/>
      <c r="B1764" s="7"/>
      <c r="C1764" s="7"/>
      <c r="D1764" s="7"/>
      <c r="E1764" s="7"/>
      <c r="F1764" s="7"/>
      <c r="G1764" s="7"/>
      <c r="H1764" s="7"/>
      <c r="I1764" s="8"/>
      <c r="J1764" s="8"/>
      <c r="L1764" s="9"/>
      <c r="M1764" s="9"/>
      <c r="N1764" s="9"/>
      <c r="O1764" s="9"/>
      <c r="P1764" s="9"/>
      <c r="Q1764" s="9"/>
      <c r="R1764" s="20"/>
      <c r="S1764" s="10"/>
      <c r="T1764" s="10"/>
      <c r="V1764" s="98"/>
      <c r="W1764" s="98"/>
      <c r="X1764" s="98"/>
      <c r="Y1764" s="98"/>
      <c r="Z1764" s="98"/>
      <c r="AA1764" s="102"/>
    </row>
    <row r="1765" spans="1:27" ht="12.75" customHeight="1" x14ac:dyDescent="0.2">
      <c r="A1765" s="6"/>
      <c r="B1765" s="7"/>
      <c r="C1765" s="7"/>
      <c r="D1765" s="7"/>
      <c r="E1765" s="7"/>
      <c r="F1765" s="7"/>
      <c r="G1765" s="7"/>
      <c r="H1765" s="7"/>
      <c r="I1765" s="8"/>
      <c r="J1765" s="8"/>
      <c r="L1765" s="9"/>
      <c r="M1765" s="9"/>
      <c r="N1765" s="9"/>
      <c r="O1765" s="9"/>
      <c r="P1765" s="9"/>
      <c r="Q1765" s="9"/>
      <c r="R1765" s="20"/>
      <c r="S1765" s="10"/>
      <c r="T1765" s="10"/>
      <c r="V1765" s="98"/>
      <c r="W1765" s="98"/>
      <c r="X1765" s="98"/>
      <c r="Y1765" s="98"/>
      <c r="Z1765" s="98"/>
      <c r="AA1765" s="102"/>
    </row>
    <row r="1766" spans="1:27" ht="12.75" customHeight="1" x14ac:dyDescent="0.2">
      <c r="A1766" s="6"/>
      <c r="B1766" s="7"/>
      <c r="C1766" s="7"/>
      <c r="D1766" s="7"/>
      <c r="E1766" s="7"/>
      <c r="F1766" s="7"/>
      <c r="G1766" s="7"/>
      <c r="H1766" s="7"/>
      <c r="I1766" s="8"/>
      <c r="J1766" s="8"/>
      <c r="L1766" s="9"/>
      <c r="M1766" s="9"/>
      <c r="N1766" s="9"/>
      <c r="O1766" s="9"/>
      <c r="P1766" s="9"/>
      <c r="Q1766" s="9"/>
      <c r="R1766" s="20"/>
      <c r="S1766" s="10"/>
      <c r="T1766" s="10"/>
      <c r="V1766" s="98"/>
      <c r="W1766" s="98"/>
      <c r="X1766" s="98"/>
      <c r="Y1766" s="98"/>
      <c r="Z1766" s="98"/>
      <c r="AA1766" s="102"/>
    </row>
    <row r="1767" spans="1:27" ht="12.75" customHeight="1" x14ac:dyDescent="0.2">
      <c r="A1767" s="6"/>
      <c r="B1767" s="7"/>
      <c r="C1767" s="7"/>
      <c r="D1767" s="7"/>
      <c r="E1767" s="7"/>
      <c r="F1767" s="7"/>
      <c r="G1767" s="7"/>
      <c r="H1767" s="7"/>
      <c r="I1767" s="8"/>
      <c r="J1767" s="8"/>
      <c r="L1767" s="9"/>
      <c r="M1767" s="9"/>
      <c r="N1767" s="9"/>
      <c r="O1767" s="9"/>
      <c r="P1767" s="9"/>
      <c r="Q1767" s="9"/>
      <c r="R1767" s="20"/>
      <c r="S1767" s="10"/>
      <c r="T1767" s="10"/>
      <c r="V1767" s="98"/>
      <c r="W1767" s="98"/>
      <c r="X1767" s="98"/>
      <c r="Y1767" s="98"/>
      <c r="Z1767" s="98"/>
      <c r="AA1767" s="102"/>
    </row>
    <row r="1768" spans="1:27" ht="12.75" customHeight="1" x14ac:dyDescent="0.2">
      <c r="A1768" s="6"/>
      <c r="B1768" s="7"/>
      <c r="C1768" s="7"/>
      <c r="D1768" s="7"/>
      <c r="E1768" s="7"/>
      <c r="F1768" s="7"/>
      <c r="G1768" s="7"/>
      <c r="H1768" s="7"/>
      <c r="I1768" s="8"/>
      <c r="J1768" s="8"/>
      <c r="L1768" s="9"/>
      <c r="M1768" s="9"/>
      <c r="N1768" s="9"/>
      <c r="O1768" s="9"/>
      <c r="P1768" s="9"/>
      <c r="Q1768" s="9"/>
      <c r="R1768" s="20"/>
      <c r="S1768" s="10"/>
      <c r="T1768" s="10"/>
      <c r="V1768" s="98"/>
      <c r="W1768" s="98"/>
      <c r="X1768" s="98"/>
      <c r="Y1768" s="98"/>
      <c r="Z1768" s="98"/>
      <c r="AA1768" s="102"/>
    </row>
    <row r="1769" spans="1:27" ht="12.75" customHeight="1" x14ac:dyDescent="0.2">
      <c r="A1769" s="6"/>
      <c r="B1769" s="7"/>
      <c r="C1769" s="7"/>
      <c r="D1769" s="7"/>
      <c r="E1769" s="7"/>
      <c r="F1769" s="7"/>
      <c r="G1769" s="7"/>
      <c r="H1769" s="7"/>
      <c r="I1769" s="8"/>
      <c r="J1769" s="8"/>
      <c r="L1769" s="9"/>
      <c r="M1769" s="9"/>
      <c r="N1769" s="9"/>
      <c r="O1769" s="9"/>
      <c r="P1769" s="9"/>
      <c r="Q1769" s="9"/>
      <c r="R1769" s="20"/>
      <c r="S1769" s="10"/>
      <c r="T1769" s="10"/>
      <c r="V1769" s="98"/>
      <c r="W1769" s="98"/>
      <c r="X1769" s="98"/>
      <c r="Y1769" s="98"/>
      <c r="Z1769" s="98"/>
      <c r="AA1769" s="102"/>
    </row>
    <row r="1770" spans="1:27" ht="12.75" customHeight="1" x14ac:dyDescent="0.2">
      <c r="A1770" s="6"/>
      <c r="B1770" s="7"/>
      <c r="C1770" s="7"/>
      <c r="D1770" s="7"/>
      <c r="E1770" s="7"/>
      <c r="F1770" s="7"/>
      <c r="G1770" s="7"/>
      <c r="H1770" s="7"/>
      <c r="I1770" s="8"/>
      <c r="J1770" s="8"/>
      <c r="L1770" s="9"/>
      <c r="M1770" s="9"/>
      <c r="N1770" s="9"/>
      <c r="O1770" s="9"/>
      <c r="P1770" s="9"/>
      <c r="Q1770" s="9"/>
      <c r="R1770" s="20"/>
      <c r="S1770" s="10"/>
      <c r="T1770" s="10"/>
      <c r="V1770" s="98"/>
      <c r="W1770" s="98"/>
      <c r="X1770" s="98"/>
      <c r="Y1770" s="98"/>
      <c r="Z1770" s="98"/>
      <c r="AA1770" s="102"/>
    </row>
    <row r="1771" spans="1:27" ht="12.75" customHeight="1" x14ac:dyDescent="0.2">
      <c r="A1771" s="6"/>
      <c r="B1771" s="7"/>
      <c r="C1771" s="7"/>
      <c r="D1771" s="7"/>
      <c r="E1771" s="7"/>
      <c r="F1771" s="7"/>
      <c r="G1771" s="7"/>
      <c r="H1771" s="7"/>
      <c r="I1771" s="8"/>
      <c r="J1771" s="8"/>
      <c r="L1771" s="9"/>
      <c r="M1771" s="9"/>
      <c r="N1771" s="9"/>
      <c r="O1771" s="9"/>
      <c r="P1771" s="9"/>
      <c r="Q1771" s="9"/>
      <c r="R1771" s="20"/>
      <c r="S1771" s="10"/>
      <c r="T1771" s="10"/>
      <c r="V1771" s="98"/>
      <c r="W1771" s="98"/>
      <c r="X1771" s="98"/>
      <c r="Y1771" s="98"/>
      <c r="Z1771" s="98"/>
      <c r="AA1771" s="102"/>
    </row>
    <row r="1772" spans="1:27" ht="12.75" customHeight="1" x14ac:dyDescent="0.2">
      <c r="A1772" s="6"/>
      <c r="B1772" s="7"/>
      <c r="C1772" s="7"/>
      <c r="D1772" s="7"/>
      <c r="E1772" s="7"/>
      <c r="F1772" s="7"/>
      <c r="G1772" s="7"/>
      <c r="H1772" s="7"/>
      <c r="I1772" s="8"/>
      <c r="J1772" s="8"/>
      <c r="L1772" s="9"/>
      <c r="M1772" s="9"/>
      <c r="N1772" s="9"/>
      <c r="O1772" s="9"/>
      <c r="P1772" s="9"/>
      <c r="Q1772" s="9"/>
      <c r="R1772" s="20"/>
      <c r="S1772" s="10"/>
      <c r="T1772" s="10"/>
      <c r="V1772" s="98"/>
      <c r="W1772" s="98"/>
      <c r="X1772" s="98"/>
      <c r="Y1772" s="98"/>
      <c r="Z1772" s="98"/>
      <c r="AA1772" s="102"/>
    </row>
    <row r="1773" spans="1:27" ht="12.75" customHeight="1" x14ac:dyDescent="0.2">
      <c r="A1773" s="6"/>
      <c r="B1773" s="7"/>
      <c r="C1773" s="7"/>
      <c r="D1773" s="7"/>
      <c r="E1773" s="7"/>
      <c r="F1773" s="7"/>
      <c r="G1773" s="7"/>
      <c r="H1773" s="7"/>
      <c r="I1773" s="8"/>
      <c r="J1773" s="8"/>
      <c r="L1773" s="9"/>
      <c r="M1773" s="9"/>
      <c r="N1773" s="9"/>
      <c r="O1773" s="9"/>
      <c r="P1773" s="9"/>
      <c r="Q1773" s="9"/>
      <c r="R1773" s="20"/>
      <c r="S1773" s="10"/>
      <c r="T1773" s="10"/>
      <c r="V1773" s="98"/>
      <c r="W1773" s="98"/>
      <c r="X1773" s="98"/>
      <c r="Y1773" s="98"/>
      <c r="Z1773" s="98"/>
      <c r="AA1773" s="102"/>
    </row>
    <row r="1774" spans="1:27" ht="12.75" customHeight="1" x14ac:dyDescent="0.2">
      <c r="A1774" s="6"/>
      <c r="B1774" s="7"/>
      <c r="C1774" s="7"/>
      <c r="D1774" s="7"/>
      <c r="E1774" s="7"/>
      <c r="F1774" s="7"/>
      <c r="G1774" s="7"/>
      <c r="H1774" s="7"/>
      <c r="I1774" s="8"/>
      <c r="J1774" s="8"/>
      <c r="L1774" s="9"/>
      <c r="M1774" s="9"/>
      <c r="N1774" s="9"/>
      <c r="O1774" s="9"/>
      <c r="P1774" s="9"/>
      <c r="Q1774" s="9"/>
      <c r="R1774" s="20"/>
      <c r="S1774" s="10"/>
      <c r="T1774" s="10"/>
      <c r="V1774" s="98"/>
      <c r="W1774" s="98"/>
      <c r="X1774" s="98"/>
      <c r="Y1774" s="98"/>
      <c r="Z1774" s="98"/>
      <c r="AA1774" s="102"/>
    </row>
    <row r="1775" spans="1:27" ht="12.75" customHeight="1" x14ac:dyDescent="0.2">
      <c r="A1775" s="6"/>
      <c r="B1775" s="7"/>
      <c r="C1775" s="7"/>
      <c r="D1775" s="7"/>
      <c r="E1775" s="7"/>
      <c r="F1775" s="7"/>
      <c r="G1775" s="7"/>
      <c r="H1775" s="7"/>
      <c r="I1775" s="8"/>
      <c r="J1775" s="8"/>
      <c r="L1775" s="9"/>
      <c r="M1775" s="9"/>
      <c r="N1775" s="9"/>
      <c r="O1775" s="9"/>
      <c r="P1775" s="9"/>
      <c r="Q1775" s="9"/>
      <c r="R1775" s="20"/>
      <c r="S1775" s="10"/>
      <c r="T1775" s="10"/>
      <c r="V1775" s="98"/>
      <c r="W1775" s="98"/>
      <c r="X1775" s="98"/>
      <c r="Y1775" s="98"/>
      <c r="Z1775" s="98"/>
      <c r="AA1775" s="102"/>
    </row>
    <row r="1776" spans="1:27" ht="12.75" customHeight="1" x14ac:dyDescent="0.2">
      <c r="A1776" s="6"/>
      <c r="B1776" s="7"/>
      <c r="C1776" s="7"/>
      <c r="D1776" s="7"/>
      <c r="E1776" s="7"/>
      <c r="F1776" s="7"/>
      <c r="G1776" s="7"/>
      <c r="H1776" s="7"/>
      <c r="I1776" s="8"/>
      <c r="J1776" s="8"/>
      <c r="L1776" s="9"/>
      <c r="M1776" s="9"/>
      <c r="N1776" s="9"/>
      <c r="O1776" s="9"/>
      <c r="P1776" s="9"/>
      <c r="Q1776" s="9"/>
      <c r="R1776" s="20"/>
      <c r="S1776" s="10"/>
      <c r="T1776" s="10"/>
      <c r="V1776" s="98"/>
      <c r="W1776" s="98"/>
      <c r="X1776" s="98"/>
      <c r="Y1776" s="98"/>
      <c r="Z1776" s="98"/>
      <c r="AA1776" s="102"/>
    </row>
    <row r="1777" spans="1:27" ht="12.75" customHeight="1" x14ac:dyDescent="0.2">
      <c r="A1777" s="6"/>
      <c r="B1777" s="7"/>
      <c r="C1777" s="7"/>
      <c r="D1777" s="7"/>
      <c r="E1777" s="7"/>
      <c r="F1777" s="7"/>
      <c r="G1777" s="7"/>
      <c r="H1777" s="7"/>
      <c r="I1777" s="8"/>
      <c r="J1777" s="8"/>
      <c r="L1777" s="9"/>
      <c r="M1777" s="9"/>
      <c r="N1777" s="9"/>
      <c r="O1777" s="9"/>
      <c r="P1777" s="9"/>
      <c r="Q1777" s="9"/>
      <c r="R1777" s="20"/>
      <c r="S1777" s="10"/>
      <c r="T1777" s="10"/>
      <c r="V1777" s="98"/>
      <c r="W1777" s="98"/>
      <c r="X1777" s="98"/>
      <c r="Y1777" s="98"/>
      <c r="Z1777" s="98"/>
      <c r="AA1777" s="102"/>
    </row>
    <row r="1778" spans="1:27" ht="12.75" customHeight="1" x14ac:dyDescent="0.2">
      <c r="A1778" s="6"/>
      <c r="B1778" s="7"/>
      <c r="C1778" s="7"/>
      <c r="D1778" s="7"/>
      <c r="E1778" s="7"/>
      <c r="F1778" s="7"/>
      <c r="G1778" s="7"/>
      <c r="H1778" s="7"/>
      <c r="I1778" s="8"/>
      <c r="J1778" s="8"/>
      <c r="L1778" s="9"/>
      <c r="M1778" s="9"/>
      <c r="N1778" s="9"/>
      <c r="O1778" s="9"/>
      <c r="P1778" s="9"/>
      <c r="Q1778" s="9"/>
      <c r="R1778" s="20"/>
      <c r="S1778" s="10"/>
      <c r="T1778" s="10"/>
      <c r="V1778" s="98"/>
      <c r="W1778" s="98"/>
      <c r="X1778" s="98"/>
      <c r="Y1778" s="98"/>
      <c r="Z1778" s="98"/>
      <c r="AA1778" s="102"/>
    </row>
    <row r="1779" spans="1:27" ht="12.75" customHeight="1" x14ac:dyDescent="0.2">
      <c r="A1779" s="6"/>
      <c r="B1779" s="7"/>
      <c r="C1779" s="7"/>
      <c r="D1779" s="7"/>
      <c r="E1779" s="7"/>
      <c r="F1779" s="7"/>
      <c r="G1779" s="7"/>
      <c r="H1779" s="7"/>
      <c r="I1779" s="8"/>
      <c r="J1779" s="8"/>
      <c r="L1779" s="9"/>
      <c r="M1779" s="9"/>
      <c r="N1779" s="9"/>
      <c r="O1779" s="9"/>
      <c r="P1779" s="9"/>
      <c r="Q1779" s="9"/>
      <c r="R1779" s="20"/>
      <c r="S1779" s="10"/>
      <c r="T1779" s="10"/>
      <c r="V1779" s="98"/>
      <c r="W1779" s="98"/>
      <c r="X1779" s="98"/>
      <c r="Y1779" s="98"/>
      <c r="Z1779" s="98"/>
      <c r="AA1779" s="102"/>
    </row>
    <row r="1780" spans="1:27" ht="12.75" customHeight="1" x14ac:dyDescent="0.2">
      <c r="A1780" s="6"/>
      <c r="B1780" s="7"/>
      <c r="C1780" s="7"/>
      <c r="D1780" s="7"/>
      <c r="E1780" s="7"/>
      <c r="F1780" s="7"/>
      <c r="G1780" s="7"/>
      <c r="H1780" s="7"/>
      <c r="I1780" s="8"/>
      <c r="J1780" s="8"/>
      <c r="L1780" s="9"/>
      <c r="M1780" s="9"/>
      <c r="N1780" s="9"/>
      <c r="O1780" s="9"/>
      <c r="P1780" s="9"/>
      <c r="Q1780" s="9"/>
      <c r="R1780" s="20"/>
      <c r="S1780" s="10"/>
      <c r="T1780" s="10"/>
      <c r="V1780" s="98"/>
      <c r="W1780" s="98"/>
      <c r="X1780" s="98"/>
      <c r="Y1780" s="98"/>
      <c r="Z1780" s="98"/>
      <c r="AA1780" s="102"/>
    </row>
    <row r="1781" spans="1:27" ht="12.75" customHeight="1" x14ac:dyDescent="0.2">
      <c r="A1781" s="6"/>
      <c r="B1781" s="7"/>
      <c r="C1781" s="7"/>
      <c r="D1781" s="7"/>
      <c r="E1781" s="7"/>
      <c r="F1781" s="7"/>
      <c r="G1781" s="7"/>
      <c r="H1781" s="7"/>
      <c r="I1781" s="8"/>
      <c r="J1781" s="8"/>
      <c r="L1781" s="9"/>
      <c r="M1781" s="9"/>
      <c r="N1781" s="9"/>
      <c r="O1781" s="9"/>
      <c r="P1781" s="9"/>
      <c r="Q1781" s="9"/>
      <c r="R1781" s="20"/>
      <c r="S1781" s="10"/>
      <c r="T1781" s="10"/>
      <c r="V1781" s="98"/>
      <c r="W1781" s="98"/>
      <c r="X1781" s="98"/>
      <c r="Y1781" s="98"/>
      <c r="Z1781" s="98"/>
      <c r="AA1781" s="102"/>
    </row>
    <row r="1782" spans="1:27" ht="12.75" customHeight="1" x14ac:dyDescent="0.2">
      <c r="A1782" s="6"/>
      <c r="B1782" s="7"/>
      <c r="C1782" s="7"/>
      <c r="D1782" s="7"/>
      <c r="E1782" s="7"/>
      <c r="F1782" s="7"/>
      <c r="G1782" s="7"/>
      <c r="H1782" s="7"/>
      <c r="I1782" s="8"/>
      <c r="J1782" s="8"/>
      <c r="L1782" s="9"/>
      <c r="M1782" s="9"/>
      <c r="N1782" s="9"/>
      <c r="O1782" s="9"/>
      <c r="P1782" s="9"/>
      <c r="Q1782" s="9"/>
      <c r="R1782" s="20"/>
      <c r="S1782" s="10"/>
      <c r="T1782" s="10"/>
      <c r="V1782" s="98"/>
      <c r="W1782" s="98"/>
      <c r="X1782" s="98"/>
      <c r="Y1782" s="98"/>
      <c r="Z1782" s="98"/>
      <c r="AA1782" s="102"/>
    </row>
    <row r="1783" spans="1:27" ht="12.75" customHeight="1" x14ac:dyDescent="0.2">
      <c r="A1783" s="6"/>
      <c r="B1783" s="7"/>
      <c r="C1783" s="7"/>
      <c r="D1783" s="7"/>
      <c r="E1783" s="7"/>
      <c r="F1783" s="7"/>
      <c r="G1783" s="7"/>
      <c r="H1783" s="7"/>
      <c r="I1783" s="8"/>
      <c r="J1783" s="8"/>
      <c r="L1783" s="9"/>
      <c r="M1783" s="9"/>
      <c r="N1783" s="9"/>
      <c r="O1783" s="9"/>
      <c r="P1783" s="9"/>
      <c r="Q1783" s="9"/>
      <c r="R1783" s="20"/>
      <c r="S1783" s="10"/>
      <c r="T1783" s="10"/>
      <c r="V1783" s="98"/>
      <c r="W1783" s="98"/>
      <c r="X1783" s="98"/>
      <c r="Y1783" s="98"/>
      <c r="Z1783" s="98"/>
      <c r="AA1783" s="102"/>
    </row>
    <row r="1784" spans="1:27" ht="12.75" customHeight="1" x14ac:dyDescent="0.2">
      <c r="A1784" s="6"/>
      <c r="B1784" s="7"/>
      <c r="C1784" s="7"/>
      <c r="D1784" s="7"/>
      <c r="E1784" s="7"/>
      <c r="F1784" s="7"/>
      <c r="G1784" s="7"/>
      <c r="H1784" s="7"/>
      <c r="I1784" s="8"/>
      <c r="J1784" s="8"/>
      <c r="L1784" s="9"/>
      <c r="M1784" s="9"/>
      <c r="N1784" s="9"/>
      <c r="O1784" s="9"/>
      <c r="P1784" s="9"/>
      <c r="Q1784" s="9"/>
      <c r="R1784" s="20"/>
      <c r="S1784" s="10"/>
      <c r="T1784" s="10"/>
      <c r="V1784" s="98"/>
      <c r="W1784" s="98"/>
      <c r="X1784" s="98"/>
      <c r="Y1784" s="98"/>
      <c r="Z1784" s="98"/>
      <c r="AA1784" s="102"/>
    </row>
    <row r="1785" spans="1:27" ht="12.75" customHeight="1" x14ac:dyDescent="0.2">
      <c r="A1785" s="6"/>
      <c r="B1785" s="7"/>
      <c r="C1785" s="7"/>
      <c r="D1785" s="7"/>
      <c r="E1785" s="7"/>
      <c r="F1785" s="7"/>
      <c r="G1785" s="7"/>
      <c r="H1785" s="7"/>
      <c r="I1785" s="8"/>
      <c r="J1785" s="8"/>
      <c r="L1785" s="9"/>
      <c r="M1785" s="9"/>
      <c r="N1785" s="9"/>
      <c r="O1785" s="9"/>
      <c r="P1785" s="9"/>
      <c r="Q1785" s="9"/>
      <c r="R1785" s="20"/>
      <c r="S1785" s="10"/>
      <c r="T1785" s="10"/>
      <c r="V1785" s="98"/>
      <c r="W1785" s="98"/>
      <c r="X1785" s="98"/>
      <c r="Y1785" s="98"/>
      <c r="Z1785" s="98"/>
      <c r="AA1785" s="102"/>
    </row>
    <row r="1786" spans="1:27" ht="12.75" customHeight="1" x14ac:dyDescent="0.2">
      <c r="A1786" s="6"/>
      <c r="B1786" s="7"/>
      <c r="C1786" s="7"/>
      <c r="D1786" s="7"/>
      <c r="E1786" s="7"/>
      <c r="F1786" s="7"/>
      <c r="G1786" s="7"/>
      <c r="H1786" s="7"/>
      <c r="I1786" s="8"/>
      <c r="J1786" s="8"/>
      <c r="L1786" s="9"/>
      <c r="M1786" s="9"/>
      <c r="N1786" s="9"/>
      <c r="O1786" s="9"/>
      <c r="P1786" s="9"/>
      <c r="Q1786" s="9"/>
      <c r="R1786" s="20"/>
      <c r="S1786" s="10"/>
      <c r="T1786" s="10"/>
      <c r="V1786" s="98"/>
      <c r="W1786" s="98"/>
      <c r="X1786" s="98"/>
      <c r="Y1786" s="98"/>
      <c r="Z1786" s="98"/>
      <c r="AA1786" s="102"/>
    </row>
    <row r="1787" spans="1:27" ht="12.75" customHeight="1" x14ac:dyDescent="0.2">
      <c r="A1787" s="6"/>
      <c r="B1787" s="7"/>
      <c r="C1787" s="7"/>
      <c r="D1787" s="7"/>
      <c r="E1787" s="7"/>
      <c r="F1787" s="7"/>
      <c r="G1787" s="7"/>
      <c r="H1787" s="7"/>
      <c r="I1787" s="8"/>
      <c r="J1787" s="8"/>
      <c r="L1787" s="9"/>
      <c r="M1787" s="9"/>
      <c r="N1787" s="9"/>
      <c r="O1787" s="9"/>
      <c r="P1787" s="9"/>
      <c r="Q1787" s="9"/>
      <c r="R1787" s="20"/>
      <c r="S1787" s="10"/>
      <c r="T1787" s="10"/>
      <c r="V1787" s="98"/>
      <c r="W1787" s="98"/>
      <c r="X1787" s="98"/>
      <c r="Y1787" s="98"/>
      <c r="Z1787" s="98"/>
      <c r="AA1787" s="102"/>
    </row>
    <row r="1788" spans="1:27" ht="12.75" customHeight="1" x14ac:dyDescent="0.2">
      <c r="A1788" s="6"/>
      <c r="B1788" s="7"/>
      <c r="C1788" s="7"/>
      <c r="D1788" s="7"/>
      <c r="E1788" s="7"/>
      <c r="F1788" s="7"/>
      <c r="G1788" s="7"/>
      <c r="H1788" s="7"/>
      <c r="I1788" s="8"/>
      <c r="J1788" s="8"/>
      <c r="L1788" s="9"/>
      <c r="M1788" s="9"/>
      <c r="N1788" s="9"/>
      <c r="O1788" s="9"/>
      <c r="P1788" s="9"/>
      <c r="Q1788" s="9"/>
      <c r="R1788" s="20"/>
      <c r="S1788" s="10"/>
      <c r="T1788" s="10"/>
      <c r="V1788" s="98"/>
      <c r="W1788" s="98"/>
      <c r="X1788" s="98"/>
      <c r="Y1788" s="98"/>
      <c r="Z1788" s="98"/>
      <c r="AA1788" s="102"/>
    </row>
    <row r="1789" spans="1:27" ht="12.75" customHeight="1" x14ac:dyDescent="0.2">
      <c r="A1789" s="6"/>
      <c r="B1789" s="7"/>
      <c r="C1789" s="7"/>
      <c r="D1789" s="7"/>
      <c r="E1789" s="7"/>
      <c r="F1789" s="7"/>
      <c r="G1789" s="7"/>
      <c r="H1789" s="7"/>
      <c r="I1789" s="8"/>
      <c r="J1789" s="8"/>
      <c r="L1789" s="9"/>
      <c r="M1789" s="9"/>
      <c r="N1789" s="9"/>
      <c r="O1789" s="9"/>
      <c r="P1789" s="9"/>
      <c r="Q1789" s="9"/>
      <c r="R1789" s="20"/>
      <c r="S1789" s="10"/>
      <c r="T1789" s="10"/>
      <c r="V1789" s="98"/>
      <c r="W1789" s="98"/>
      <c r="X1789" s="98"/>
      <c r="Y1789" s="98"/>
      <c r="Z1789" s="98"/>
      <c r="AA1789" s="102"/>
    </row>
    <row r="1790" spans="1:27" ht="12.75" customHeight="1" x14ac:dyDescent="0.2">
      <c r="A1790" s="6"/>
      <c r="B1790" s="7"/>
      <c r="C1790" s="7"/>
      <c r="D1790" s="7"/>
      <c r="E1790" s="7"/>
      <c r="F1790" s="7"/>
      <c r="G1790" s="7"/>
      <c r="H1790" s="7"/>
      <c r="I1790" s="8"/>
      <c r="J1790" s="8"/>
      <c r="L1790" s="9"/>
      <c r="M1790" s="9"/>
      <c r="N1790" s="9"/>
      <c r="O1790" s="9"/>
      <c r="P1790" s="9"/>
      <c r="Q1790" s="9"/>
      <c r="R1790" s="20"/>
      <c r="S1790" s="10"/>
      <c r="T1790" s="10"/>
      <c r="V1790" s="98"/>
      <c r="W1790" s="98"/>
      <c r="X1790" s="98"/>
      <c r="Y1790" s="98"/>
      <c r="Z1790" s="98"/>
      <c r="AA1790" s="102"/>
    </row>
    <row r="1791" spans="1:27" ht="12.75" customHeight="1" x14ac:dyDescent="0.2">
      <c r="A1791" s="6"/>
      <c r="B1791" s="7"/>
      <c r="C1791" s="7"/>
      <c r="D1791" s="7"/>
      <c r="E1791" s="7"/>
      <c r="F1791" s="7"/>
      <c r="G1791" s="7"/>
      <c r="H1791" s="7"/>
      <c r="I1791" s="8"/>
      <c r="J1791" s="8"/>
      <c r="L1791" s="9"/>
      <c r="M1791" s="9"/>
      <c r="N1791" s="9"/>
      <c r="O1791" s="9"/>
      <c r="P1791" s="9"/>
      <c r="Q1791" s="9"/>
      <c r="R1791" s="20"/>
      <c r="S1791" s="10"/>
      <c r="T1791" s="10"/>
      <c r="V1791" s="98"/>
      <c r="W1791" s="98"/>
      <c r="X1791" s="98"/>
      <c r="Y1791" s="98"/>
      <c r="Z1791" s="98"/>
      <c r="AA1791" s="102"/>
    </row>
    <row r="1792" spans="1:27" ht="12.75" customHeight="1" x14ac:dyDescent="0.2">
      <c r="A1792" s="6"/>
      <c r="B1792" s="7"/>
      <c r="C1792" s="7"/>
      <c r="D1792" s="7"/>
      <c r="E1792" s="7"/>
      <c r="F1792" s="7"/>
      <c r="G1792" s="7"/>
      <c r="H1792" s="7"/>
      <c r="I1792" s="8"/>
      <c r="J1792" s="8"/>
      <c r="L1792" s="9"/>
      <c r="M1792" s="9"/>
      <c r="N1792" s="9"/>
      <c r="O1792" s="9"/>
      <c r="P1792" s="9"/>
      <c r="Q1792" s="9"/>
      <c r="R1792" s="20"/>
      <c r="S1792" s="10"/>
      <c r="T1792" s="10"/>
      <c r="V1792" s="98"/>
      <c r="W1792" s="98"/>
      <c r="X1792" s="98"/>
      <c r="Y1792" s="98"/>
      <c r="Z1792" s="98"/>
      <c r="AA1792" s="102"/>
    </row>
    <row r="1793" spans="1:27" ht="12.75" customHeight="1" x14ac:dyDescent="0.2">
      <c r="A1793" s="6"/>
      <c r="B1793" s="7"/>
      <c r="C1793" s="7"/>
      <c r="D1793" s="7"/>
      <c r="E1793" s="7"/>
      <c r="F1793" s="7"/>
      <c r="G1793" s="7"/>
      <c r="H1793" s="7"/>
      <c r="I1793" s="8"/>
      <c r="J1793" s="8"/>
      <c r="L1793" s="9"/>
      <c r="M1793" s="9"/>
      <c r="N1793" s="9"/>
      <c r="O1793" s="9"/>
      <c r="P1793" s="9"/>
      <c r="Q1793" s="9"/>
      <c r="R1793" s="20"/>
      <c r="S1793" s="10"/>
      <c r="T1793" s="10"/>
      <c r="V1793" s="98"/>
      <c r="W1793" s="98"/>
      <c r="X1793" s="98"/>
      <c r="Y1793" s="98"/>
      <c r="Z1793" s="98"/>
      <c r="AA1793" s="102"/>
    </row>
    <row r="1794" spans="1:27" ht="12.75" customHeight="1" x14ac:dyDescent="0.2">
      <c r="A1794" s="6"/>
      <c r="B1794" s="7"/>
      <c r="C1794" s="7"/>
      <c r="D1794" s="7"/>
      <c r="E1794" s="7"/>
      <c r="F1794" s="7"/>
      <c r="G1794" s="7"/>
      <c r="H1794" s="7"/>
      <c r="I1794" s="8"/>
      <c r="J1794" s="8"/>
      <c r="L1794" s="9"/>
      <c r="M1794" s="9"/>
      <c r="N1794" s="9"/>
      <c r="O1794" s="9"/>
      <c r="P1794" s="9"/>
      <c r="Q1794" s="9"/>
      <c r="R1794" s="20"/>
      <c r="S1794" s="10"/>
      <c r="T1794" s="10"/>
      <c r="V1794" s="98"/>
      <c r="W1794" s="98"/>
      <c r="X1794" s="98"/>
      <c r="Y1794" s="98"/>
      <c r="Z1794" s="98"/>
      <c r="AA1794" s="102"/>
    </row>
    <row r="1795" spans="1:27" ht="12.75" customHeight="1" x14ac:dyDescent="0.2">
      <c r="A1795" s="6"/>
      <c r="B1795" s="7"/>
      <c r="C1795" s="7"/>
      <c r="D1795" s="7"/>
      <c r="E1795" s="7"/>
      <c r="F1795" s="7"/>
      <c r="G1795" s="7"/>
      <c r="H1795" s="7"/>
      <c r="I1795" s="8"/>
      <c r="J1795" s="8"/>
      <c r="L1795" s="9"/>
      <c r="M1795" s="9"/>
      <c r="N1795" s="9"/>
      <c r="O1795" s="9"/>
      <c r="P1795" s="9"/>
      <c r="Q1795" s="9"/>
      <c r="R1795" s="20"/>
      <c r="S1795" s="10"/>
      <c r="T1795" s="10"/>
      <c r="V1795" s="98"/>
      <c r="W1795" s="98"/>
      <c r="X1795" s="98"/>
      <c r="Y1795" s="98"/>
      <c r="Z1795" s="98"/>
      <c r="AA1795" s="102"/>
    </row>
    <row r="1796" spans="1:27" ht="12.75" customHeight="1" x14ac:dyDescent="0.2">
      <c r="A1796" s="6"/>
      <c r="B1796" s="7"/>
      <c r="C1796" s="7"/>
      <c r="D1796" s="7"/>
      <c r="E1796" s="7"/>
      <c r="F1796" s="7"/>
      <c r="G1796" s="7"/>
      <c r="H1796" s="7"/>
      <c r="I1796" s="8"/>
      <c r="J1796" s="8"/>
      <c r="L1796" s="9"/>
      <c r="M1796" s="9"/>
      <c r="N1796" s="9"/>
      <c r="O1796" s="9"/>
      <c r="P1796" s="9"/>
      <c r="Q1796" s="9"/>
      <c r="R1796" s="20"/>
      <c r="S1796" s="10"/>
      <c r="T1796" s="10"/>
      <c r="V1796" s="98"/>
      <c r="W1796" s="98"/>
      <c r="X1796" s="98"/>
      <c r="Y1796" s="98"/>
      <c r="Z1796" s="98"/>
      <c r="AA1796" s="102"/>
    </row>
    <row r="1797" spans="1:27" ht="12.75" customHeight="1" x14ac:dyDescent="0.2">
      <c r="A1797" s="6"/>
      <c r="B1797" s="7"/>
      <c r="C1797" s="7"/>
      <c r="D1797" s="7"/>
      <c r="E1797" s="7"/>
      <c r="F1797" s="7"/>
      <c r="G1797" s="7"/>
      <c r="H1797" s="7"/>
      <c r="I1797" s="8"/>
      <c r="J1797" s="8"/>
      <c r="L1797" s="9"/>
      <c r="M1797" s="9"/>
      <c r="N1797" s="9"/>
      <c r="O1797" s="9"/>
      <c r="P1797" s="9"/>
      <c r="Q1797" s="9"/>
      <c r="R1797" s="20"/>
      <c r="S1797" s="10"/>
      <c r="T1797" s="10"/>
      <c r="V1797" s="98"/>
      <c r="W1797" s="98"/>
      <c r="X1797" s="98"/>
      <c r="Y1797" s="98"/>
      <c r="Z1797" s="98"/>
      <c r="AA1797" s="102"/>
    </row>
    <row r="1798" spans="1:27" ht="12.75" customHeight="1" x14ac:dyDescent="0.2">
      <c r="A1798" s="6"/>
      <c r="B1798" s="7"/>
      <c r="C1798" s="7"/>
      <c r="D1798" s="7"/>
      <c r="E1798" s="7"/>
      <c r="F1798" s="7"/>
      <c r="G1798" s="7"/>
      <c r="H1798" s="7"/>
      <c r="I1798" s="8"/>
      <c r="J1798" s="8"/>
      <c r="L1798" s="9"/>
      <c r="M1798" s="9"/>
      <c r="N1798" s="9"/>
      <c r="O1798" s="9"/>
      <c r="P1798" s="9"/>
      <c r="Q1798" s="9"/>
      <c r="R1798" s="20"/>
      <c r="S1798" s="10"/>
      <c r="T1798" s="10"/>
      <c r="V1798" s="98"/>
      <c r="W1798" s="98"/>
      <c r="X1798" s="98"/>
      <c r="Y1798" s="98"/>
      <c r="Z1798" s="98"/>
      <c r="AA1798" s="102"/>
    </row>
    <row r="1799" spans="1:27" ht="12.75" customHeight="1" x14ac:dyDescent="0.2">
      <c r="A1799" s="6"/>
      <c r="B1799" s="7"/>
      <c r="C1799" s="7"/>
      <c r="D1799" s="7"/>
      <c r="E1799" s="7"/>
      <c r="F1799" s="7"/>
      <c r="G1799" s="7"/>
      <c r="H1799" s="7"/>
      <c r="I1799" s="8"/>
      <c r="J1799" s="8"/>
      <c r="L1799" s="9"/>
      <c r="M1799" s="9"/>
      <c r="N1799" s="9"/>
      <c r="O1799" s="9"/>
      <c r="P1799" s="9"/>
      <c r="Q1799" s="9"/>
      <c r="R1799" s="20"/>
      <c r="S1799" s="10"/>
      <c r="T1799" s="10"/>
      <c r="V1799" s="98"/>
      <c r="W1799" s="98"/>
      <c r="X1799" s="98"/>
      <c r="Y1799" s="98"/>
      <c r="Z1799" s="98"/>
      <c r="AA1799" s="102"/>
    </row>
    <row r="1800" spans="1:27" ht="12.75" customHeight="1" x14ac:dyDescent="0.2">
      <c r="A1800" s="6"/>
      <c r="B1800" s="7"/>
      <c r="C1800" s="7"/>
      <c r="D1800" s="7"/>
      <c r="E1800" s="7"/>
      <c r="F1800" s="7"/>
      <c r="G1800" s="7"/>
      <c r="H1800" s="7"/>
      <c r="I1800" s="8"/>
      <c r="J1800" s="8"/>
      <c r="L1800" s="9"/>
      <c r="M1800" s="9"/>
      <c r="N1800" s="9"/>
      <c r="O1800" s="9"/>
      <c r="P1800" s="9"/>
      <c r="Q1800" s="9"/>
      <c r="R1800" s="20"/>
      <c r="S1800" s="10"/>
      <c r="T1800" s="10"/>
      <c r="V1800" s="98"/>
      <c r="W1800" s="98"/>
      <c r="X1800" s="98"/>
      <c r="Y1800" s="98"/>
      <c r="Z1800" s="98"/>
      <c r="AA1800" s="102"/>
    </row>
    <row r="1801" spans="1:27" ht="12.75" customHeight="1" x14ac:dyDescent="0.2">
      <c r="A1801" s="6"/>
      <c r="B1801" s="7"/>
      <c r="C1801" s="7"/>
      <c r="D1801" s="7"/>
      <c r="E1801" s="7"/>
      <c r="F1801" s="7"/>
      <c r="G1801" s="7"/>
      <c r="H1801" s="7"/>
      <c r="I1801" s="8"/>
      <c r="J1801" s="8"/>
      <c r="L1801" s="9"/>
      <c r="M1801" s="9"/>
      <c r="N1801" s="9"/>
      <c r="O1801" s="9"/>
      <c r="P1801" s="9"/>
      <c r="Q1801" s="9"/>
      <c r="R1801" s="20"/>
      <c r="S1801" s="10"/>
      <c r="T1801" s="10"/>
      <c r="V1801" s="98"/>
      <c r="W1801" s="98"/>
      <c r="X1801" s="98"/>
      <c r="Y1801" s="98"/>
      <c r="Z1801" s="98"/>
      <c r="AA1801" s="102"/>
    </row>
    <row r="1802" spans="1:27" ht="12.75" customHeight="1" x14ac:dyDescent="0.2">
      <c r="A1802" s="6"/>
      <c r="B1802" s="7"/>
      <c r="C1802" s="7"/>
      <c r="D1802" s="7"/>
      <c r="E1802" s="7"/>
      <c r="F1802" s="7"/>
      <c r="G1802" s="7"/>
      <c r="H1802" s="7"/>
      <c r="I1802" s="8"/>
      <c r="J1802" s="8"/>
      <c r="L1802" s="9"/>
      <c r="M1802" s="9"/>
      <c r="N1802" s="9"/>
      <c r="O1802" s="9"/>
      <c r="P1802" s="9"/>
      <c r="Q1802" s="9"/>
      <c r="R1802" s="20"/>
      <c r="S1802" s="10"/>
      <c r="T1802" s="10"/>
      <c r="V1802" s="98"/>
      <c r="W1802" s="98"/>
      <c r="X1802" s="98"/>
      <c r="Y1802" s="98"/>
      <c r="Z1802" s="98"/>
      <c r="AA1802" s="102"/>
    </row>
    <row r="1803" spans="1:27" ht="12.75" customHeight="1" x14ac:dyDescent="0.2">
      <c r="A1803" s="6"/>
      <c r="B1803" s="7"/>
      <c r="C1803" s="7"/>
      <c r="D1803" s="7"/>
      <c r="E1803" s="7"/>
      <c r="F1803" s="7"/>
      <c r="G1803" s="7"/>
      <c r="H1803" s="7"/>
      <c r="I1803" s="8"/>
      <c r="J1803" s="8"/>
      <c r="L1803" s="9"/>
      <c r="M1803" s="9"/>
      <c r="N1803" s="9"/>
      <c r="O1803" s="9"/>
      <c r="P1803" s="9"/>
      <c r="Q1803" s="9"/>
      <c r="R1803" s="20"/>
      <c r="S1803" s="10"/>
      <c r="T1803" s="10"/>
      <c r="V1803" s="98"/>
      <c r="W1803" s="98"/>
      <c r="X1803" s="98"/>
      <c r="Y1803" s="98"/>
      <c r="Z1803" s="98"/>
      <c r="AA1803" s="102"/>
    </row>
    <row r="1804" spans="1:27" ht="12.75" customHeight="1" x14ac:dyDescent="0.2">
      <c r="A1804" s="6"/>
      <c r="B1804" s="7"/>
      <c r="C1804" s="7"/>
      <c r="D1804" s="7"/>
      <c r="E1804" s="7"/>
      <c r="F1804" s="7"/>
      <c r="G1804" s="7"/>
      <c r="H1804" s="7"/>
      <c r="I1804" s="8"/>
      <c r="J1804" s="8"/>
      <c r="L1804" s="9"/>
      <c r="M1804" s="9"/>
      <c r="N1804" s="9"/>
      <c r="O1804" s="9"/>
      <c r="P1804" s="9"/>
      <c r="Q1804" s="9"/>
      <c r="R1804" s="20"/>
      <c r="S1804" s="10"/>
      <c r="T1804" s="10"/>
      <c r="V1804" s="98"/>
      <c r="W1804" s="98"/>
      <c r="X1804" s="98"/>
      <c r="Y1804" s="98"/>
      <c r="Z1804" s="98"/>
      <c r="AA1804" s="102"/>
    </row>
    <row r="1805" spans="1:27" ht="12.75" customHeight="1" x14ac:dyDescent="0.2">
      <c r="A1805" s="6"/>
      <c r="B1805" s="7"/>
      <c r="C1805" s="7"/>
      <c r="D1805" s="7"/>
      <c r="E1805" s="7"/>
      <c r="F1805" s="7"/>
      <c r="G1805" s="7"/>
      <c r="H1805" s="7"/>
      <c r="I1805" s="8"/>
      <c r="J1805" s="8"/>
      <c r="L1805" s="9"/>
      <c r="M1805" s="9"/>
      <c r="N1805" s="9"/>
      <c r="O1805" s="9"/>
      <c r="P1805" s="9"/>
      <c r="Q1805" s="9"/>
      <c r="R1805" s="20"/>
      <c r="S1805" s="10"/>
      <c r="T1805" s="10"/>
      <c r="V1805" s="98"/>
      <c r="W1805" s="98"/>
      <c r="X1805" s="98"/>
      <c r="Y1805" s="98"/>
      <c r="Z1805" s="98"/>
      <c r="AA1805" s="102"/>
    </row>
    <row r="1806" spans="1:27" ht="12.75" customHeight="1" x14ac:dyDescent="0.2">
      <c r="A1806" s="6"/>
      <c r="B1806" s="7"/>
      <c r="C1806" s="7"/>
      <c r="D1806" s="7"/>
      <c r="E1806" s="7"/>
      <c r="F1806" s="7"/>
      <c r="G1806" s="7"/>
      <c r="H1806" s="7"/>
      <c r="I1806" s="8"/>
      <c r="J1806" s="8"/>
      <c r="L1806" s="9"/>
      <c r="M1806" s="9"/>
      <c r="N1806" s="9"/>
      <c r="O1806" s="9"/>
      <c r="P1806" s="9"/>
      <c r="Q1806" s="9"/>
      <c r="R1806" s="20"/>
      <c r="S1806" s="10"/>
      <c r="T1806" s="10"/>
      <c r="V1806" s="98"/>
      <c r="W1806" s="98"/>
      <c r="X1806" s="98"/>
      <c r="Y1806" s="98"/>
      <c r="Z1806" s="98"/>
      <c r="AA1806" s="102"/>
    </row>
    <row r="1807" spans="1:27" ht="12.75" customHeight="1" x14ac:dyDescent="0.2">
      <c r="A1807" s="6"/>
      <c r="B1807" s="7"/>
      <c r="C1807" s="7"/>
      <c r="D1807" s="7"/>
      <c r="E1807" s="7"/>
      <c r="F1807" s="7"/>
      <c r="G1807" s="7"/>
      <c r="H1807" s="7"/>
      <c r="I1807" s="8"/>
      <c r="J1807" s="8"/>
      <c r="L1807" s="9"/>
      <c r="M1807" s="9"/>
      <c r="N1807" s="9"/>
      <c r="O1807" s="9"/>
      <c r="P1807" s="9"/>
      <c r="Q1807" s="9"/>
      <c r="R1807" s="20"/>
      <c r="S1807" s="10"/>
      <c r="T1807" s="10"/>
      <c r="V1807" s="98"/>
      <c r="W1807" s="98"/>
      <c r="X1807" s="98"/>
      <c r="Y1807" s="98"/>
      <c r="Z1807" s="98"/>
      <c r="AA1807" s="102"/>
    </row>
    <row r="1808" spans="1:27" ht="12.75" customHeight="1" x14ac:dyDescent="0.2">
      <c r="A1808" s="6"/>
      <c r="B1808" s="7"/>
      <c r="C1808" s="7"/>
      <c r="D1808" s="7"/>
      <c r="E1808" s="7"/>
      <c r="F1808" s="7"/>
      <c r="G1808" s="7"/>
      <c r="H1808" s="7"/>
      <c r="I1808" s="8"/>
      <c r="J1808" s="8"/>
      <c r="L1808" s="9"/>
      <c r="M1808" s="9"/>
      <c r="N1808" s="9"/>
      <c r="O1808" s="9"/>
      <c r="P1808" s="9"/>
      <c r="Q1808" s="9"/>
      <c r="R1808" s="20"/>
      <c r="S1808" s="10"/>
      <c r="T1808" s="10"/>
      <c r="V1808" s="98"/>
      <c r="W1808" s="98"/>
      <c r="X1808" s="98"/>
      <c r="Y1808" s="98"/>
      <c r="Z1808" s="98"/>
      <c r="AA1808" s="102"/>
    </row>
    <row r="1809" spans="1:27" ht="12.75" customHeight="1" x14ac:dyDescent="0.2">
      <c r="A1809" s="6"/>
      <c r="B1809" s="7"/>
      <c r="C1809" s="7"/>
      <c r="D1809" s="7"/>
      <c r="E1809" s="7"/>
      <c r="F1809" s="7"/>
      <c r="G1809" s="7"/>
      <c r="H1809" s="7"/>
      <c r="I1809" s="8"/>
      <c r="J1809" s="8"/>
      <c r="L1809" s="9"/>
      <c r="M1809" s="9"/>
      <c r="N1809" s="9"/>
      <c r="O1809" s="9"/>
      <c r="P1809" s="9"/>
      <c r="Q1809" s="9"/>
      <c r="R1809" s="20"/>
      <c r="S1809" s="10"/>
      <c r="T1809" s="10"/>
      <c r="V1809" s="98"/>
      <c r="W1809" s="98"/>
      <c r="X1809" s="98"/>
      <c r="Y1809" s="98"/>
      <c r="Z1809" s="98"/>
      <c r="AA1809" s="102"/>
    </row>
    <row r="1810" spans="1:27" ht="12.75" customHeight="1" x14ac:dyDescent="0.2">
      <c r="A1810" s="6"/>
      <c r="B1810" s="7"/>
      <c r="C1810" s="7"/>
      <c r="D1810" s="7"/>
      <c r="E1810" s="7"/>
      <c r="F1810" s="7"/>
      <c r="G1810" s="7"/>
      <c r="H1810" s="7"/>
      <c r="I1810" s="8"/>
      <c r="J1810" s="8"/>
      <c r="L1810" s="9"/>
      <c r="M1810" s="9"/>
      <c r="N1810" s="9"/>
      <c r="O1810" s="9"/>
      <c r="P1810" s="9"/>
      <c r="Q1810" s="9"/>
      <c r="R1810" s="20"/>
      <c r="S1810" s="10"/>
      <c r="T1810" s="10"/>
      <c r="V1810" s="98"/>
      <c r="W1810" s="98"/>
      <c r="X1810" s="98"/>
      <c r="Y1810" s="98"/>
      <c r="Z1810" s="98"/>
      <c r="AA1810" s="102"/>
    </row>
    <row r="1811" spans="1:27" ht="12.75" customHeight="1" x14ac:dyDescent="0.2">
      <c r="A1811" s="6"/>
      <c r="B1811" s="7"/>
      <c r="C1811" s="7"/>
      <c r="D1811" s="7"/>
      <c r="E1811" s="7"/>
      <c r="F1811" s="7"/>
      <c r="G1811" s="7"/>
      <c r="H1811" s="7"/>
      <c r="I1811" s="8"/>
      <c r="J1811" s="8"/>
      <c r="L1811" s="9"/>
      <c r="M1811" s="9"/>
      <c r="N1811" s="9"/>
      <c r="O1811" s="9"/>
      <c r="P1811" s="9"/>
      <c r="Q1811" s="9"/>
      <c r="R1811" s="20"/>
      <c r="S1811" s="10"/>
      <c r="T1811" s="10"/>
      <c r="V1811" s="98"/>
      <c r="W1811" s="98"/>
      <c r="X1811" s="98"/>
      <c r="Y1811" s="98"/>
      <c r="Z1811" s="98"/>
      <c r="AA1811" s="102"/>
    </row>
    <row r="1812" spans="1:27" ht="12.75" customHeight="1" x14ac:dyDescent="0.2">
      <c r="A1812" s="6"/>
      <c r="B1812" s="7"/>
      <c r="C1812" s="7"/>
      <c r="D1812" s="7"/>
      <c r="E1812" s="7"/>
      <c r="F1812" s="7"/>
      <c r="G1812" s="7"/>
      <c r="H1812" s="7"/>
      <c r="I1812" s="8"/>
      <c r="J1812" s="8"/>
      <c r="L1812" s="9"/>
      <c r="M1812" s="9"/>
      <c r="N1812" s="9"/>
      <c r="O1812" s="9"/>
      <c r="P1812" s="9"/>
      <c r="Q1812" s="9"/>
      <c r="R1812" s="20"/>
      <c r="S1812" s="10"/>
      <c r="T1812" s="10"/>
      <c r="V1812" s="98"/>
      <c r="W1812" s="98"/>
      <c r="X1812" s="98"/>
      <c r="Y1812" s="98"/>
      <c r="Z1812" s="98"/>
      <c r="AA1812" s="102"/>
    </row>
    <row r="1813" spans="1:27" ht="12.75" customHeight="1" x14ac:dyDescent="0.2">
      <c r="A1813" s="6"/>
      <c r="B1813" s="7"/>
      <c r="C1813" s="7"/>
      <c r="D1813" s="7"/>
      <c r="E1813" s="7"/>
      <c r="F1813" s="7"/>
      <c r="G1813" s="7"/>
      <c r="H1813" s="7"/>
      <c r="I1813" s="8"/>
      <c r="J1813" s="8"/>
      <c r="L1813" s="9"/>
      <c r="M1813" s="9"/>
      <c r="N1813" s="9"/>
      <c r="O1813" s="9"/>
      <c r="P1813" s="9"/>
      <c r="Q1813" s="9"/>
      <c r="R1813" s="20"/>
      <c r="S1813" s="10"/>
      <c r="T1813" s="10"/>
      <c r="V1813" s="98"/>
      <c r="W1813" s="98"/>
      <c r="X1813" s="98"/>
      <c r="Y1813" s="98"/>
      <c r="Z1813" s="98"/>
      <c r="AA1813" s="102"/>
    </row>
    <row r="1814" spans="1:27" ht="12.75" customHeight="1" x14ac:dyDescent="0.2">
      <c r="A1814" s="6"/>
      <c r="B1814" s="7"/>
      <c r="C1814" s="7"/>
      <c r="D1814" s="7"/>
      <c r="E1814" s="7"/>
      <c r="F1814" s="7"/>
      <c r="G1814" s="7"/>
      <c r="H1814" s="7"/>
      <c r="I1814" s="8"/>
      <c r="J1814" s="8"/>
      <c r="L1814" s="9"/>
      <c r="M1814" s="9"/>
      <c r="N1814" s="9"/>
      <c r="O1814" s="9"/>
      <c r="P1814" s="9"/>
      <c r="Q1814" s="9"/>
      <c r="R1814" s="20"/>
      <c r="S1814" s="10"/>
      <c r="T1814" s="10"/>
      <c r="V1814" s="98"/>
      <c r="W1814" s="98"/>
      <c r="X1814" s="98"/>
      <c r="Y1814" s="98"/>
      <c r="Z1814" s="98"/>
      <c r="AA1814" s="102"/>
    </row>
    <row r="1815" spans="1:27" ht="12.75" customHeight="1" x14ac:dyDescent="0.2">
      <c r="A1815" s="6"/>
      <c r="B1815" s="7"/>
      <c r="C1815" s="7"/>
      <c r="D1815" s="7"/>
      <c r="E1815" s="7"/>
      <c r="F1815" s="7"/>
      <c r="G1815" s="7"/>
      <c r="H1815" s="7"/>
      <c r="I1815" s="8"/>
      <c r="J1815" s="8"/>
      <c r="L1815" s="9"/>
      <c r="M1815" s="9"/>
      <c r="N1815" s="9"/>
      <c r="O1815" s="9"/>
      <c r="P1815" s="9"/>
      <c r="Q1815" s="9"/>
      <c r="R1815" s="20"/>
      <c r="S1815" s="10"/>
      <c r="T1815" s="10"/>
      <c r="V1815" s="98"/>
      <c r="W1815" s="98"/>
      <c r="X1815" s="98"/>
      <c r="Y1815" s="98"/>
      <c r="Z1815" s="98"/>
      <c r="AA1815" s="102"/>
    </row>
    <row r="1816" spans="1:27" ht="12.75" customHeight="1" x14ac:dyDescent="0.2">
      <c r="A1816" s="6"/>
      <c r="B1816" s="7"/>
      <c r="C1816" s="7"/>
      <c r="D1816" s="7"/>
      <c r="E1816" s="7"/>
      <c r="F1816" s="7"/>
      <c r="G1816" s="7"/>
      <c r="H1816" s="7"/>
      <c r="I1816" s="8"/>
      <c r="J1816" s="8"/>
      <c r="L1816" s="9"/>
      <c r="M1816" s="9"/>
      <c r="N1816" s="9"/>
      <c r="O1816" s="9"/>
      <c r="P1816" s="9"/>
      <c r="Q1816" s="9"/>
      <c r="R1816" s="20"/>
      <c r="S1816" s="10"/>
      <c r="T1816" s="10"/>
      <c r="V1816" s="98"/>
      <c r="W1816" s="98"/>
      <c r="X1816" s="98"/>
      <c r="Y1816" s="98"/>
      <c r="Z1816" s="98"/>
      <c r="AA1816" s="102"/>
    </row>
    <row r="1817" spans="1:27" ht="12.75" customHeight="1" x14ac:dyDescent="0.2">
      <c r="A1817" s="6"/>
      <c r="B1817" s="7"/>
      <c r="C1817" s="7"/>
      <c r="D1817" s="7"/>
      <c r="E1817" s="7"/>
      <c r="F1817" s="7"/>
      <c r="G1817" s="7"/>
      <c r="H1817" s="7"/>
      <c r="I1817" s="8"/>
      <c r="J1817" s="8"/>
      <c r="L1817" s="9"/>
      <c r="M1817" s="9"/>
      <c r="N1817" s="9"/>
      <c r="O1817" s="9"/>
      <c r="P1817" s="9"/>
      <c r="Q1817" s="9"/>
      <c r="R1817" s="20"/>
      <c r="S1817" s="10"/>
      <c r="T1817" s="10"/>
      <c r="V1817" s="98"/>
      <c r="W1817" s="98"/>
      <c r="X1817" s="98"/>
      <c r="Y1817" s="98"/>
      <c r="Z1817" s="98"/>
      <c r="AA1817" s="102"/>
    </row>
    <row r="1818" spans="1:27" ht="12.75" customHeight="1" x14ac:dyDescent="0.2">
      <c r="A1818" s="6"/>
      <c r="B1818" s="7"/>
      <c r="C1818" s="7"/>
      <c r="D1818" s="7"/>
      <c r="E1818" s="7"/>
      <c r="F1818" s="7"/>
      <c r="G1818" s="7"/>
      <c r="H1818" s="7"/>
      <c r="I1818" s="8"/>
      <c r="J1818" s="8"/>
      <c r="L1818" s="9"/>
      <c r="M1818" s="9"/>
      <c r="N1818" s="9"/>
      <c r="O1818" s="9"/>
      <c r="P1818" s="9"/>
      <c r="Q1818" s="9"/>
      <c r="R1818" s="20"/>
      <c r="S1818" s="10"/>
      <c r="T1818" s="10"/>
      <c r="V1818" s="98"/>
      <c r="W1818" s="98"/>
      <c r="X1818" s="98"/>
      <c r="Y1818" s="98"/>
      <c r="Z1818" s="98"/>
      <c r="AA1818" s="102"/>
    </row>
    <row r="1819" spans="1:27" ht="12.75" customHeight="1" x14ac:dyDescent="0.2">
      <c r="A1819" s="6"/>
      <c r="B1819" s="7"/>
      <c r="C1819" s="7"/>
      <c r="D1819" s="7"/>
      <c r="E1819" s="7"/>
      <c r="F1819" s="7"/>
      <c r="G1819" s="7"/>
      <c r="H1819" s="7"/>
      <c r="I1819" s="8"/>
      <c r="J1819" s="8"/>
      <c r="L1819" s="9"/>
      <c r="M1819" s="9"/>
      <c r="N1819" s="9"/>
      <c r="O1819" s="9"/>
      <c r="P1819" s="9"/>
      <c r="Q1819" s="9"/>
      <c r="R1819" s="20"/>
      <c r="S1819" s="10"/>
      <c r="T1819" s="10"/>
      <c r="V1819" s="98"/>
      <c r="W1819" s="98"/>
      <c r="X1819" s="98"/>
      <c r="Y1819" s="98"/>
      <c r="Z1819" s="98"/>
      <c r="AA1819" s="102"/>
    </row>
    <row r="1820" spans="1:27" ht="12.75" customHeight="1" x14ac:dyDescent="0.2">
      <c r="A1820" s="6"/>
      <c r="B1820" s="7"/>
      <c r="C1820" s="7"/>
      <c r="D1820" s="7"/>
      <c r="E1820" s="7"/>
      <c r="F1820" s="7"/>
      <c r="G1820" s="7"/>
      <c r="H1820" s="7"/>
      <c r="I1820" s="8"/>
      <c r="J1820" s="8"/>
      <c r="L1820" s="9"/>
      <c r="M1820" s="9"/>
      <c r="N1820" s="9"/>
      <c r="O1820" s="9"/>
      <c r="P1820" s="9"/>
      <c r="Q1820" s="9"/>
      <c r="R1820" s="20"/>
      <c r="S1820" s="10"/>
      <c r="T1820" s="10"/>
      <c r="V1820" s="98"/>
      <c r="W1820" s="98"/>
      <c r="X1820" s="98"/>
      <c r="Y1820" s="98"/>
      <c r="Z1820" s="98"/>
      <c r="AA1820" s="102"/>
    </row>
    <row r="1821" spans="1:27" ht="12.75" customHeight="1" x14ac:dyDescent="0.2">
      <c r="A1821" s="6"/>
      <c r="B1821" s="7"/>
      <c r="C1821" s="7"/>
      <c r="D1821" s="7"/>
      <c r="E1821" s="7"/>
      <c r="F1821" s="7"/>
      <c r="G1821" s="7"/>
      <c r="H1821" s="7"/>
      <c r="I1821" s="8"/>
      <c r="J1821" s="8"/>
      <c r="L1821" s="9"/>
      <c r="M1821" s="9"/>
      <c r="N1821" s="9"/>
      <c r="O1821" s="9"/>
      <c r="P1821" s="9"/>
      <c r="Q1821" s="9"/>
      <c r="R1821" s="20"/>
      <c r="S1821" s="10"/>
      <c r="T1821" s="10"/>
      <c r="V1821" s="98"/>
      <c r="W1821" s="98"/>
      <c r="X1821" s="98"/>
      <c r="Y1821" s="98"/>
      <c r="Z1821" s="98"/>
      <c r="AA1821" s="102"/>
    </row>
    <row r="1822" spans="1:27" ht="12.75" customHeight="1" x14ac:dyDescent="0.2">
      <c r="A1822" s="6"/>
      <c r="B1822" s="7"/>
      <c r="C1822" s="7"/>
      <c r="D1822" s="7"/>
      <c r="E1822" s="7"/>
      <c r="F1822" s="7"/>
      <c r="G1822" s="7"/>
      <c r="H1822" s="7"/>
      <c r="I1822" s="8"/>
      <c r="J1822" s="8"/>
      <c r="L1822" s="9"/>
      <c r="M1822" s="9"/>
      <c r="N1822" s="9"/>
      <c r="O1822" s="9"/>
      <c r="P1822" s="9"/>
      <c r="Q1822" s="9"/>
      <c r="R1822" s="20"/>
      <c r="S1822" s="10"/>
      <c r="T1822" s="10"/>
      <c r="V1822" s="98"/>
      <c r="W1822" s="98"/>
      <c r="X1822" s="98"/>
      <c r="Y1822" s="98"/>
      <c r="Z1822" s="98"/>
      <c r="AA1822" s="102"/>
    </row>
    <row r="1823" spans="1:27" ht="12.75" customHeight="1" x14ac:dyDescent="0.2">
      <c r="A1823" s="6"/>
      <c r="B1823" s="7"/>
      <c r="C1823" s="7"/>
      <c r="D1823" s="7"/>
      <c r="E1823" s="7"/>
      <c r="F1823" s="7"/>
      <c r="G1823" s="7"/>
      <c r="H1823" s="7"/>
      <c r="I1823" s="8"/>
      <c r="J1823" s="8"/>
      <c r="L1823" s="9"/>
      <c r="M1823" s="9"/>
      <c r="N1823" s="9"/>
      <c r="O1823" s="9"/>
      <c r="P1823" s="9"/>
      <c r="Q1823" s="9"/>
      <c r="R1823" s="20"/>
      <c r="S1823" s="10"/>
      <c r="T1823" s="10"/>
      <c r="V1823" s="98"/>
      <c r="W1823" s="98"/>
      <c r="X1823" s="98"/>
      <c r="Y1823" s="98"/>
      <c r="Z1823" s="98"/>
      <c r="AA1823" s="102"/>
    </row>
    <row r="1824" spans="1:27" ht="12.75" customHeight="1" x14ac:dyDescent="0.2">
      <c r="A1824" s="6"/>
      <c r="B1824" s="7"/>
      <c r="C1824" s="7"/>
      <c r="D1824" s="7"/>
      <c r="E1824" s="7"/>
      <c r="F1824" s="7"/>
      <c r="G1824" s="7"/>
      <c r="H1824" s="7"/>
      <c r="I1824" s="8"/>
      <c r="J1824" s="8"/>
      <c r="L1824" s="9"/>
      <c r="M1824" s="9"/>
      <c r="N1824" s="9"/>
      <c r="O1824" s="9"/>
      <c r="P1824" s="9"/>
      <c r="Q1824" s="9"/>
      <c r="R1824" s="20"/>
      <c r="S1824" s="10"/>
      <c r="T1824" s="10"/>
      <c r="V1824" s="98"/>
      <c r="W1824" s="98"/>
      <c r="X1824" s="98"/>
      <c r="Y1824" s="98"/>
      <c r="Z1824" s="98"/>
      <c r="AA1824" s="102"/>
    </row>
    <row r="1825" spans="1:27" ht="12.75" customHeight="1" x14ac:dyDescent="0.2">
      <c r="A1825" s="6"/>
      <c r="B1825" s="7"/>
      <c r="C1825" s="7"/>
      <c r="D1825" s="7"/>
      <c r="E1825" s="7"/>
      <c r="F1825" s="7"/>
      <c r="G1825" s="7"/>
      <c r="H1825" s="7"/>
      <c r="I1825" s="8"/>
      <c r="J1825" s="8"/>
      <c r="L1825" s="9"/>
      <c r="M1825" s="9"/>
      <c r="N1825" s="9"/>
      <c r="O1825" s="9"/>
      <c r="P1825" s="9"/>
      <c r="Q1825" s="9"/>
      <c r="R1825" s="20"/>
      <c r="S1825" s="10"/>
      <c r="T1825" s="10"/>
      <c r="V1825" s="98"/>
      <c r="W1825" s="98"/>
      <c r="X1825" s="98"/>
      <c r="Y1825" s="98"/>
      <c r="Z1825" s="98"/>
      <c r="AA1825" s="102"/>
    </row>
    <row r="1826" spans="1:27" ht="12.75" customHeight="1" x14ac:dyDescent="0.2">
      <c r="A1826" s="6"/>
      <c r="B1826" s="7"/>
      <c r="C1826" s="7"/>
      <c r="D1826" s="7"/>
      <c r="E1826" s="7"/>
      <c r="F1826" s="7"/>
      <c r="G1826" s="7"/>
      <c r="H1826" s="7"/>
      <c r="I1826" s="8"/>
      <c r="J1826" s="8"/>
      <c r="L1826" s="9"/>
      <c r="M1826" s="9"/>
      <c r="N1826" s="9"/>
      <c r="O1826" s="9"/>
      <c r="P1826" s="9"/>
      <c r="Q1826" s="9"/>
      <c r="R1826" s="20"/>
      <c r="S1826" s="10"/>
      <c r="T1826" s="10"/>
      <c r="V1826" s="98"/>
      <c r="W1826" s="98"/>
      <c r="X1826" s="98"/>
      <c r="Y1826" s="98"/>
      <c r="Z1826" s="98"/>
      <c r="AA1826" s="102"/>
    </row>
    <row r="1827" spans="1:27" ht="12.75" customHeight="1" x14ac:dyDescent="0.2">
      <c r="A1827" s="6"/>
      <c r="B1827" s="7"/>
      <c r="C1827" s="7"/>
      <c r="D1827" s="7"/>
      <c r="E1827" s="7"/>
      <c r="F1827" s="7"/>
      <c r="G1827" s="7"/>
      <c r="H1827" s="7"/>
      <c r="I1827" s="8"/>
      <c r="J1827" s="8"/>
      <c r="L1827" s="9"/>
      <c r="M1827" s="9"/>
      <c r="N1827" s="9"/>
      <c r="O1827" s="9"/>
      <c r="P1827" s="9"/>
      <c r="Q1827" s="9"/>
      <c r="R1827" s="20"/>
      <c r="S1827" s="10"/>
      <c r="T1827" s="10"/>
      <c r="V1827" s="98"/>
      <c r="W1827" s="98"/>
      <c r="X1827" s="98"/>
      <c r="Y1827" s="98"/>
      <c r="Z1827" s="98"/>
      <c r="AA1827" s="102"/>
    </row>
    <row r="1828" spans="1:27" ht="12.75" customHeight="1" x14ac:dyDescent="0.2">
      <c r="A1828" s="6"/>
      <c r="B1828" s="7"/>
      <c r="C1828" s="7"/>
      <c r="D1828" s="7"/>
      <c r="E1828" s="7"/>
      <c r="F1828" s="7"/>
      <c r="G1828" s="7"/>
      <c r="H1828" s="7"/>
      <c r="I1828" s="8"/>
      <c r="J1828" s="8"/>
      <c r="L1828" s="9"/>
      <c r="M1828" s="9"/>
      <c r="N1828" s="9"/>
      <c r="O1828" s="9"/>
      <c r="P1828" s="9"/>
      <c r="Q1828" s="9"/>
      <c r="R1828" s="20"/>
      <c r="S1828" s="10"/>
      <c r="T1828" s="10"/>
      <c r="V1828" s="98"/>
      <c r="W1828" s="98"/>
      <c r="X1828" s="98"/>
      <c r="Y1828" s="98"/>
      <c r="Z1828" s="98"/>
      <c r="AA1828" s="102"/>
    </row>
    <row r="1829" spans="1:27" ht="12.75" customHeight="1" x14ac:dyDescent="0.2">
      <c r="A1829" s="6"/>
      <c r="B1829" s="7"/>
      <c r="C1829" s="7"/>
      <c r="D1829" s="7"/>
      <c r="E1829" s="7"/>
      <c r="F1829" s="7"/>
      <c r="G1829" s="7"/>
      <c r="H1829" s="7"/>
      <c r="I1829" s="8"/>
      <c r="J1829" s="8"/>
      <c r="L1829" s="9"/>
      <c r="M1829" s="9"/>
      <c r="N1829" s="9"/>
      <c r="O1829" s="9"/>
      <c r="P1829" s="9"/>
      <c r="Q1829" s="9"/>
      <c r="R1829" s="20"/>
      <c r="S1829" s="10"/>
      <c r="T1829" s="10"/>
      <c r="V1829" s="98"/>
      <c r="W1829" s="98"/>
      <c r="X1829" s="98"/>
      <c r="Y1829" s="98"/>
      <c r="Z1829" s="98"/>
      <c r="AA1829" s="102"/>
    </row>
    <row r="1830" spans="1:27" ht="12.75" customHeight="1" x14ac:dyDescent="0.2">
      <c r="A1830" s="6"/>
      <c r="B1830" s="7"/>
      <c r="C1830" s="7"/>
      <c r="D1830" s="7"/>
      <c r="E1830" s="7"/>
      <c r="F1830" s="7"/>
      <c r="G1830" s="7"/>
      <c r="H1830" s="7"/>
      <c r="I1830" s="8"/>
      <c r="J1830" s="8"/>
      <c r="L1830" s="9"/>
      <c r="M1830" s="9"/>
      <c r="N1830" s="9"/>
      <c r="O1830" s="9"/>
      <c r="P1830" s="9"/>
      <c r="Q1830" s="9"/>
      <c r="R1830" s="20"/>
      <c r="S1830" s="10"/>
      <c r="T1830" s="10"/>
      <c r="V1830" s="98"/>
      <c r="W1830" s="98"/>
      <c r="X1830" s="98"/>
      <c r="Y1830" s="98"/>
      <c r="Z1830" s="98"/>
      <c r="AA1830" s="102"/>
    </row>
    <row r="1831" spans="1:27" ht="12.75" customHeight="1" x14ac:dyDescent="0.2">
      <c r="A1831" s="6"/>
      <c r="B1831" s="7"/>
      <c r="C1831" s="7"/>
      <c r="D1831" s="7"/>
      <c r="E1831" s="7"/>
      <c r="F1831" s="7"/>
      <c r="G1831" s="7"/>
      <c r="H1831" s="7"/>
      <c r="I1831" s="8"/>
      <c r="J1831" s="8"/>
      <c r="L1831" s="9"/>
      <c r="M1831" s="9"/>
      <c r="N1831" s="9"/>
      <c r="O1831" s="9"/>
      <c r="P1831" s="9"/>
      <c r="Q1831" s="9"/>
      <c r="R1831" s="20"/>
      <c r="S1831" s="10"/>
      <c r="T1831" s="10"/>
      <c r="V1831" s="98"/>
      <c r="W1831" s="98"/>
      <c r="X1831" s="98"/>
      <c r="Y1831" s="98"/>
      <c r="Z1831" s="98"/>
      <c r="AA1831" s="102"/>
    </row>
    <row r="1832" spans="1:27" ht="12.75" customHeight="1" x14ac:dyDescent="0.2">
      <c r="A1832" s="6"/>
      <c r="B1832" s="7"/>
      <c r="C1832" s="7"/>
      <c r="D1832" s="7"/>
      <c r="E1832" s="7"/>
      <c r="F1832" s="7"/>
      <c r="G1832" s="7"/>
      <c r="H1832" s="7"/>
      <c r="I1832" s="8"/>
      <c r="J1832" s="8"/>
      <c r="L1832" s="9"/>
      <c r="M1832" s="9"/>
      <c r="N1832" s="9"/>
      <c r="O1832" s="9"/>
      <c r="P1832" s="9"/>
      <c r="Q1832" s="9"/>
      <c r="R1832" s="20"/>
      <c r="S1832" s="10"/>
      <c r="T1832" s="10"/>
      <c r="V1832" s="98"/>
      <c r="W1832" s="98"/>
      <c r="X1832" s="98"/>
      <c r="Y1832" s="98"/>
      <c r="Z1832" s="98"/>
      <c r="AA1832" s="102"/>
    </row>
    <row r="1833" spans="1:27" ht="12.75" customHeight="1" x14ac:dyDescent="0.2">
      <c r="A1833" s="6"/>
      <c r="B1833" s="7"/>
      <c r="C1833" s="7"/>
      <c r="D1833" s="7"/>
      <c r="E1833" s="7"/>
      <c r="F1833" s="7"/>
      <c r="G1833" s="7"/>
      <c r="H1833" s="7"/>
      <c r="I1833" s="8"/>
      <c r="J1833" s="8"/>
      <c r="L1833" s="9"/>
      <c r="M1833" s="9"/>
      <c r="N1833" s="9"/>
      <c r="O1833" s="9"/>
      <c r="P1833" s="9"/>
      <c r="Q1833" s="9"/>
      <c r="R1833" s="20"/>
      <c r="S1833" s="10"/>
      <c r="T1833" s="10"/>
      <c r="V1833" s="98"/>
      <c r="W1833" s="98"/>
      <c r="X1833" s="98"/>
      <c r="Y1833" s="98"/>
      <c r="Z1833" s="98"/>
      <c r="AA1833" s="102"/>
    </row>
    <row r="1834" spans="1:27" ht="12.75" customHeight="1" x14ac:dyDescent="0.2">
      <c r="A1834" s="6"/>
      <c r="B1834" s="7"/>
      <c r="C1834" s="7"/>
      <c r="D1834" s="7"/>
      <c r="E1834" s="7"/>
      <c r="F1834" s="7"/>
      <c r="G1834" s="7"/>
      <c r="H1834" s="7"/>
      <c r="I1834" s="8"/>
      <c r="J1834" s="8"/>
      <c r="L1834" s="9"/>
      <c r="M1834" s="9"/>
      <c r="N1834" s="9"/>
      <c r="O1834" s="9"/>
      <c r="P1834" s="9"/>
      <c r="Q1834" s="9"/>
      <c r="R1834" s="20"/>
      <c r="S1834" s="10"/>
      <c r="T1834" s="10"/>
      <c r="V1834" s="98"/>
      <c r="W1834" s="98"/>
      <c r="X1834" s="98"/>
      <c r="Y1834" s="98"/>
      <c r="Z1834" s="98"/>
      <c r="AA1834" s="102"/>
    </row>
    <row r="1835" spans="1:27" ht="12.75" customHeight="1" x14ac:dyDescent="0.2">
      <c r="A1835" s="6"/>
      <c r="B1835" s="7"/>
      <c r="C1835" s="7"/>
      <c r="D1835" s="7"/>
      <c r="E1835" s="7"/>
      <c r="F1835" s="7"/>
      <c r="G1835" s="7"/>
      <c r="H1835" s="7"/>
      <c r="I1835" s="8"/>
      <c r="J1835" s="8"/>
      <c r="L1835" s="9"/>
      <c r="M1835" s="9"/>
      <c r="N1835" s="9"/>
      <c r="O1835" s="9"/>
      <c r="P1835" s="9"/>
      <c r="Q1835" s="9"/>
      <c r="R1835" s="20"/>
      <c r="S1835" s="10"/>
      <c r="T1835" s="10"/>
      <c r="V1835" s="98"/>
      <c r="W1835" s="98"/>
      <c r="X1835" s="98"/>
      <c r="Y1835" s="98"/>
      <c r="Z1835" s="98"/>
      <c r="AA1835" s="102"/>
    </row>
    <row r="1836" spans="1:27" ht="12.75" customHeight="1" x14ac:dyDescent="0.2">
      <c r="A1836" s="6"/>
      <c r="B1836" s="7"/>
      <c r="C1836" s="7"/>
      <c r="D1836" s="7"/>
      <c r="E1836" s="7"/>
      <c r="F1836" s="7"/>
      <c r="G1836" s="7"/>
      <c r="H1836" s="7"/>
      <c r="I1836" s="8"/>
      <c r="J1836" s="8"/>
      <c r="L1836" s="9"/>
      <c r="M1836" s="9"/>
      <c r="N1836" s="9"/>
      <c r="O1836" s="9"/>
      <c r="P1836" s="9"/>
      <c r="Q1836" s="9"/>
      <c r="R1836" s="20"/>
      <c r="S1836" s="10"/>
      <c r="T1836" s="10"/>
      <c r="V1836" s="98"/>
      <c r="W1836" s="98"/>
      <c r="X1836" s="98"/>
      <c r="Y1836" s="98"/>
      <c r="Z1836" s="98"/>
      <c r="AA1836" s="102"/>
    </row>
    <row r="1837" spans="1:27" ht="12.75" customHeight="1" x14ac:dyDescent="0.2">
      <c r="A1837" s="6"/>
      <c r="B1837" s="7"/>
      <c r="C1837" s="7"/>
      <c r="D1837" s="7"/>
      <c r="E1837" s="7"/>
      <c r="F1837" s="7"/>
      <c r="G1837" s="7"/>
      <c r="H1837" s="7"/>
      <c r="I1837" s="8"/>
      <c r="J1837" s="8"/>
      <c r="L1837" s="9"/>
      <c r="M1837" s="9"/>
      <c r="N1837" s="9"/>
      <c r="O1837" s="9"/>
      <c r="P1837" s="9"/>
      <c r="Q1837" s="9"/>
      <c r="R1837" s="20"/>
      <c r="S1837" s="10"/>
      <c r="T1837" s="10"/>
      <c r="V1837" s="98"/>
      <c r="W1837" s="98"/>
      <c r="X1837" s="98"/>
      <c r="Y1837" s="98"/>
      <c r="Z1837" s="98"/>
      <c r="AA1837" s="102"/>
    </row>
    <row r="1838" spans="1:27" ht="12.75" customHeight="1" x14ac:dyDescent="0.2">
      <c r="A1838" s="6"/>
      <c r="B1838" s="7"/>
      <c r="C1838" s="7"/>
      <c r="D1838" s="7"/>
      <c r="E1838" s="7"/>
      <c r="F1838" s="7"/>
      <c r="G1838" s="7"/>
      <c r="H1838" s="7"/>
      <c r="I1838" s="8"/>
      <c r="J1838" s="8"/>
      <c r="L1838" s="9"/>
      <c r="M1838" s="9"/>
      <c r="N1838" s="9"/>
      <c r="O1838" s="9"/>
      <c r="P1838" s="9"/>
      <c r="Q1838" s="9"/>
      <c r="R1838" s="20"/>
      <c r="S1838" s="10"/>
      <c r="T1838" s="10"/>
      <c r="V1838" s="98"/>
      <c r="W1838" s="98"/>
      <c r="X1838" s="98"/>
      <c r="Y1838" s="98"/>
      <c r="Z1838" s="98"/>
      <c r="AA1838" s="102"/>
    </row>
    <row r="1839" spans="1:27" ht="12.75" customHeight="1" x14ac:dyDescent="0.2">
      <c r="A1839" s="6"/>
      <c r="B1839" s="7"/>
      <c r="C1839" s="7"/>
      <c r="D1839" s="7"/>
      <c r="E1839" s="7"/>
      <c r="F1839" s="7"/>
      <c r="G1839" s="7"/>
      <c r="H1839" s="7"/>
      <c r="I1839" s="8"/>
      <c r="J1839" s="8"/>
      <c r="L1839" s="9"/>
      <c r="M1839" s="9"/>
      <c r="N1839" s="9"/>
      <c r="O1839" s="9"/>
      <c r="P1839" s="9"/>
      <c r="Q1839" s="9"/>
      <c r="R1839" s="20"/>
      <c r="S1839" s="10"/>
      <c r="T1839" s="10"/>
      <c r="V1839" s="98"/>
      <c r="W1839" s="98"/>
      <c r="X1839" s="98"/>
      <c r="Y1839" s="98"/>
      <c r="Z1839" s="98"/>
      <c r="AA1839" s="102"/>
    </row>
    <row r="1840" spans="1:27" ht="12.75" customHeight="1" x14ac:dyDescent="0.2">
      <c r="A1840" s="6"/>
      <c r="B1840" s="7"/>
      <c r="C1840" s="7"/>
      <c r="D1840" s="7"/>
      <c r="E1840" s="7"/>
      <c r="F1840" s="7"/>
      <c r="G1840" s="7"/>
      <c r="H1840" s="7"/>
      <c r="I1840" s="8"/>
      <c r="J1840" s="8"/>
      <c r="L1840" s="9"/>
      <c r="M1840" s="9"/>
      <c r="N1840" s="9"/>
      <c r="O1840" s="9"/>
      <c r="P1840" s="9"/>
      <c r="Q1840" s="9"/>
      <c r="R1840" s="20"/>
      <c r="S1840" s="10"/>
      <c r="T1840" s="10"/>
      <c r="V1840" s="98"/>
      <c r="W1840" s="98"/>
      <c r="X1840" s="98"/>
      <c r="Y1840" s="98"/>
      <c r="Z1840" s="98"/>
      <c r="AA1840" s="102"/>
    </row>
    <row r="1841" spans="1:27" ht="12.75" customHeight="1" x14ac:dyDescent="0.2">
      <c r="A1841" s="6"/>
      <c r="B1841" s="7"/>
      <c r="C1841" s="7"/>
      <c r="D1841" s="7"/>
      <c r="E1841" s="7"/>
      <c r="F1841" s="7"/>
      <c r="G1841" s="7"/>
      <c r="H1841" s="7"/>
      <c r="I1841" s="8"/>
      <c r="J1841" s="8"/>
      <c r="L1841" s="9"/>
      <c r="M1841" s="9"/>
      <c r="N1841" s="9"/>
      <c r="O1841" s="9"/>
      <c r="P1841" s="9"/>
      <c r="Q1841" s="9"/>
      <c r="R1841" s="20"/>
      <c r="S1841" s="10"/>
      <c r="T1841" s="10"/>
      <c r="V1841" s="98"/>
      <c r="W1841" s="98"/>
      <c r="X1841" s="98"/>
      <c r="Y1841" s="98"/>
      <c r="Z1841" s="98"/>
      <c r="AA1841" s="102"/>
    </row>
    <row r="1842" spans="1:27" ht="12.75" customHeight="1" x14ac:dyDescent="0.2">
      <c r="A1842" s="6"/>
      <c r="B1842" s="7"/>
      <c r="C1842" s="7"/>
      <c r="D1842" s="7"/>
      <c r="E1842" s="7"/>
      <c r="F1842" s="7"/>
      <c r="G1842" s="7"/>
      <c r="H1842" s="7"/>
      <c r="I1842" s="8"/>
      <c r="J1842" s="8"/>
      <c r="L1842" s="9"/>
      <c r="M1842" s="9"/>
      <c r="N1842" s="9"/>
      <c r="O1842" s="9"/>
      <c r="P1842" s="9"/>
      <c r="Q1842" s="9"/>
      <c r="R1842" s="20"/>
      <c r="S1842" s="10"/>
      <c r="T1842" s="10"/>
      <c r="V1842" s="98"/>
      <c r="W1842" s="98"/>
      <c r="X1842" s="98"/>
      <c r="Y1842" s="98"/>
      <c r="Z1842" s="98"/>
      <c r="AA1842" s="102"/>
    </row>
    <row r="1843" spans="1:27" ht="12.75" customHeight="1" x14ac:dyDescent="0.2">
      <c r="A1843" s="6"/>
      <c r="B1843" s="7"/>
      <c r="C1843" s="7"/>
      <c r="D1843" s="7"/>
      <c r="E1843" s="7"/>
      <c r="F1843" s="7"/>
      <c r="G1843" s="7"/>
      <c r="H1843" s="7"/>
      <c r="I1843" s="8"/>
      <c r="J1843" s="8"/>
      <c r="L1843" s="9"/>
      <c r="M1843" s="9"/>
      <c r="N1843" s="9"/>
      <c r="O1843" s="9"/>
      <c r="P1843" s="9"/>
      <c r="Q1843" s="9"/>
      <c r="R1843" s="20"/>
      <c r="S1843" s="10"/>
      <c r="T1843" s="10"/>
      <c r="V1843" s="98"/>
      <c r="W1843" s="98"/>
      <c r="X1843" s="98"/>
      <c r="Y1843" s="98"/>
      <c r="Z1843" s="98"/>
      <c r="AA1843" s="102"/>
    </row>
    <row r="1844" spans="1:27" ht="12.75" customHeight="1" x14ac:dyDescent="0.2">
      <c r="A1844" s="6"/>
      <c r="B1844" s="7"/>
      <c r="C1844" s="7"/>
      <c r="D1844" s="7"/>
      <c r="E1844" s="7"/>
      <c r="F1844" s="7"/>
      <c r="G1844" s="7"/>
      <c r="H1844" s="7"/>
      <c r="I1844" s="8"/>
      <c r="J1844" s="8"/>
      <c r="L1844" s="9"/>
      <c r="M1844" s="9"/>
      <c r="N1844" s="9"/>
      <c r="O1844" s="9"/>
      <c r="P1844" s="9"/>
      <c r="Q1844" s="9"/>
      <c r="R1844" s="20"/>
      <c r="S1844" s="10"/>
      <c r="T1844" s="10"/>
      <c r="V1844" s="98"/>
      <c r="W1844" s="98"/>
      <c r="X1844" s="98"/>
      <c r="Y1844" s="98"/>
      <c r="Z1844" s="98"/>
      <c r="AA1844" s="102"/>
    </row>
    <row r="1845" spans="1:27" ht="12.75" customHeight="1" x14ac:dyDescent="0.2">
      <c r="A1845" s="6"/>
      <c r="B1845" s="7"/>
      <c r="C1845" s="7"/>
      <c r="D1845" s="7"/>
      <c r="E1845" s="7"/>
      <c r="F1845" s="7"/>
      <c r="G1845" s="7"/>
      <c r="H1845" s="7"/>
      <c r="I1845" s="8"/>
      <c r="J1845" s="8"/>
      <c r="L1845" s="9"/>
      <c r="M1845" s="9"/>
      <c r="N1845" s="9"/>
      <c r="O1845" s="9"/>
      <c r="P1845" s="9"/>
      <c r="Q1845" s="9"/>
      <c r="R1845" s="20"/>
      <c r="S1845" s="10"/>
      <c r="T1845" s="10"/>
      <c r="V1845" s="98"/>
      <c r="W1845" s="98"/>
      <c r="X1845" s="98"/>
      <c r="Y1845" s="98"/>
      <c r="Z1845" s="98"/>
      <c r="AA1845" s="102"/>
    </row>
    <row r="1846" spans="1:27" ht="12.75" customHeight="1" x14ac:dyDescent="0.2">
      <c r="A1846" s="6"/>
      <c r="B1846" s="7"/>
      <c r="C1846" s="7"/>
      <c r="D1846" s="7"/>
      <c r="E1846" s="7"/>
      <c r="F1846" s="7"/>
      <c r="G1846" s="7"/>
      <c r="H1846" s="7"/>
      <c r="I1846" s="8"/>
      <c r="J1846" s="8"/>
      <c r="L1846" s="9"/>
      <c r="M1846" s="9"/>
      <c r="N1846" s="9"/>
      <c r="O1846" s="9"/>
      <c r="P1846" s="9"/>
      <c r="Q1846" s="9"/>
      <c r="R1846" s="20"/>
      <c r="S1846" s="10"/>
      <c r="T1846" s="10"/>
      <c r="V1846" s="98"/>
      <c r="W1846" s="98"/>
      <c r="X1846" s="98"/>
      <c r="Y1846" s="98"/>
      <c r="Z1846" s="98"/>
      <c r="AA1846" s="102"/>
    </row>
    <row r="1847" spans="1:27" ht="12.75" customHeight="1" x14ac:dyDescent="0.2">
      <c r="A1847" s="6"/>
      <c r="B1847" s="7"/>
      <c r="C1847" s="7"/>
      <c r="D1847" s="7"/>
      <c r="E1847" s="7"/>
      <c r="F1847" s="7"/>
      <c r="G1847" s="7"/>
      <c r="H1847" s="7"/>
      <c r="I1847" s="8"/>
      <c r="J1847" s="8"/>
      <c r="L1847" s="9"/>
      <c r="M1847" s="9"/>
      <c r="N1847" s="9"/>
      <c r="O1847" s="9"/>
      <c r="P1847" s="9"/>
      <c r="Q1847" s="9"/>
      <c r="R1847" s="20"/>
      <c r="S1847" s="10"/>
      <c r="T1847" s="10"/>
      <c r="V1847" s="98"/>
      <c r="W1847" s="98"/>
      <c r="X1847" s="98"/>
      <c r="Y1847" s="98"/>
      <c r="Z1847" s="98"/>
      <c r="AA1847" s="102"/>
    </row>
    <row r="1848" spans="1:27" ht="12.75" customHeight="1" x14ac:dyDescent="0.2">
      <c r="A1848" s="6"/>
      <c r="B1848" s="7"/>
      <c r="C1848" s="7"/>
      <c r="D1848" s="7"/>
      <c r="E1848" s="7"/>
      <c r="F1848" s="7"/>
      <c r="G1848" s="7"/>
      <c r="H1848" s="7"/>
      <c r="I1848" s="8"/>
      <c r="J1848" s="8"/>
      <c r="L1848" s="9"/>
      <c r="M1848" s="9"/>
      <c r="N1848" s="9"/>
      <c r="O1848" s="9"/>
      <c r="P1848" s="9"/>
      <c r="Q1848" s="9"/>
      <c r="R1848" s="20"/>
      <c r="S1848" s="10"/>
      <c r="T1848" s="10"/>
      <c r="V1848" s="98"/>
      <c r="W1848" s="98"/>
      <c r="X1848" s="98"/>
      <c r="Y1848" s="98"/>
      <c r="Z1848" s="98"/>
      <c r="AA1848" s="102"/>
    </row>
    <row r="1849" spans="1:27" ht="12.75" customHeight="1" x14ac:dyDescent="0.2">
      <c r="A1849" s="6"/>
      <c r="B1849" s="7"/>
      <c r="C1849" s="7"/>
      <c r="D1849" s="7"/>
      <c r="E1849" s="7"/>
      <c r="F1849" s="7"/>
      <c r="G1849" s="7"/>
      <c r="H1849" s="7"/>
      <c r="I1849" s="8"/>
      <c r="J1849" s="8"/>
      <c r="L1849" s="9"/>
      <c r="M1849" s="9"/>
      <c r="N1849" s="9"/>
      <c r="O1849" s="9"/>
      <c r="P1849" s="9"/>
      <c r="Q1849" s="9"/>
      <c r="R1849" s="20"/>
      <c r="S1849" s="10"/>
      <c r="T1849" s="10"/>
      <c r="V1849" s="98"/>
      <c r="W1849" s="98"/>
      <c r="X1849" s="98"/>
      <c r="Y1849" s="98"/>
      <c r="Z1849" s="98"/>
      <c r="AA1849" s="102"/>
    </row>
    <row r="1850" spans="1:27" ht="12.75" customHeight="1" x14ac:dyDescent="0.2">
      <c r="A1850" s="6"/>
      <c r="B1850" s="7"/>
      <c r="C1850" s="7"/>
      <c r="D1850" s="7"/>
      <c r="E1850" s="7"/>
      <c r="F1850" s="7"/>
      <c r="G1850" s="7"/>
      <c r="H1850" s="7"/>
      <c r="I1850" s="8"/>
      <c r="J1850" s="8"/>
      <c r="L1850" s="9"/>
      <c r="M1850" s="9"/>
      <c r="N1850" s="9"/>
      <c r="O1850" s="9"/>
      <c r="P1850" s="9"/>
      <c r="Q1850" s="9"/>
      <c r="R1850" s="20"/>
      <c r="S1850" s="10"/>
      <c r="T1850" s="10"/>
      <c r="V1850" s="98"/>
      <c r="W1850" s="98"/>
      <c r="X1850" s="98"/>
      <c r="Y1850" s="98"/>
      <c r="Z1850" s="98"/>
      <c r="AA1850" s="102"/>
    </row>
    <row r="1851" spans="1:27" ht="12.75" customHeight="1" x14ac:dyDescent="0.2">
      <c r="A1851" s="6"/>
      <c r="B1851" s="7"/>
      <c r="C1851" s="7"/>
      <c r="D1851" s="7"/>
      <c r="E1851" s="7"/>
      <c r="F1851" s="7"/>
      <c r="G1851" s="7"/>
      <c r="H1851" s="7"/>
      <c r="I1851" s="8"/>
      <c r="J1851" s="8"/>
      <c r="L1851" s="9"/>
      <c r="M1851" s="9"/>
      <c r="N1851" s="9"/>
      <c r="O1851" s="9"/>
      <c r="P1851" s="9"/>
      <c r="Q1851" s="9"/>
      <c r="R1851" s="20"/>
      <c r="S1851" s="10"/>
      <c r="T1851" s="10"/>
      <c r="V1851" s="98"/>
      <c r="W1851" s="98"/>
      <c r="X1851" s="98"/>
      <c r="Y1851" s="98"/>
      <c r="Z1851" s="98"/>
      <c r="AA1851" s="102"/>
    </row>
    <row r="1852" spans="1:27" ht="12.75" customHeight="1" x14ac:dyDescent="0.2">
      <c r="A1852" s="6"/>
      <c r="B1852" s="7"/>
      <c r="C1852" s="7"/>
      <c r="D1852" s="7"/>
      <c r="E1852" s="7"/>
      <c r="F1852" s="7"/>
      <c r="G1852" s="7"/>
      <c r="H1852" s="7"/>
      <c r="I1852" s="8"/>
      <c r="J1852" s="8"/>
      <c r="L1852" s="9"/>
      <c r="M1852" s="9"/>
      <c r="N1852" s="9"/>
      <c r="O1852" s="9"/>
      <c r="P1852" s="9"/>
      <c r="Q1852" s="9"/>
      <c r="R1852" s="20"/>
      <c r="S1852" s="10"/>
      <c r="T1852" s="10"/>
      <c r="V1852" s="98"/>
      <c r="W1852" s="98"/>
      <c r="X1852" s="98"/>
      <c r="Y1852" s="98"/>
      <c r="Z1852" s="98"/>
      <c r="AA1852" s="102"/>
    </row>
    <row r="1853" spans="1:27" ht="12.75" customHeight="1" x14ac:dyDescent="0.2">
      <c r="A1853" s="6"/>
      <c r="B1853" s="7"/>
      <c r="C1853" s="7"/>
      <c r="D1853" s="7"/>
      <c r="E1853" s="7"/>
      <c r="F1853" s="7"/>
      <c r="G1853" s="7"/>
      <c r="H1853" s="7"/>
      <c r="I1853" s="8"/>
      <c r="J1853" s="8"/>
      <c r="L1853" s="9"/>
      <c r="M1853" s="9"/>
      <c r="N1853" s="9"/>
      <c r="O1853" s="9"/>
      <c r="P1853" s="9"/>
      <c r="Q1853" s="9"/>
      <c r="R1853" s="20"/>
      <c r="S1853" s="10"/>
      <c r="T1853" s="10"/>
      <c r="V1853" s="98"/>
      <c r="W1853" s="98"/>
      <c r="X1853" s="98"/>
      <c r="Y1853" s="98"/>
      <c r="Z1853" s="98"/>
      <c r="AA1853" s="102"/>
    </row>
    <row r="1854" spans="1:27" ht="12.75" customHeight="1" x14ac:dyDescent="0.2">
      <c r="A1854" s="6"/>
      <c r="B1854" s="7"/>
      <c r="C1854" s="7"/>
      <c r="D1854" s="7"/>
      <c r="E1854" s="7"/>
      <c r="F1854" s="7"/>
      <c r="G1854" s="7"/>
      <c r="H1854" s="7"/>
      <c r="I1854" s="8"/>
      <c r="J1854" s="8"/>
      <c r="L1854" s="9"/>
      <c r="M1854" s="9"/>
      <c r="N1854" s="9"/>
      <c r="O1854" s="9"/>
      <c r="P1854" s="9"/>
      <c r="Q1854" s="9"/>
      <c r="R1854" s="20"/>
      <c r="S1854" s="10"/>
      <c r="T1854" s="10"/>
      <c r="V1854" s="98"/>
      <c r="W1854" s="98"/>
      <c r="X1854" s="98"/>
      <c r="Y1854" s="98"/>
      <c r="Z1854" s="98"/>
      <c r="AA1854" s="102"/>
    </row>
    <row r="1855" spans="1:27" ht="12.75" customHeight="1" x14ac:dyDescent="0.2">
      <c r="A1855" s="6"/>
      <c r="B1855" s="7"/>
      <c r="C1855" s="7"/>
      <c r="D1855" s="7"/>
      <c r="E1855" s="7"/>
      <c r="F1855" s="7"/>
      <c r="G1855" s="7"/>
      <c r="H1855" s="7"/>
      <c r="I1855" s="8"/>
      <c r="J1855" s="8"/>
      <c r="L1855" s="9"/>
      <c r="M1855" s="9"/>
      <c r="N1855" s="9"/>
      <c r="O1855" s="9"/>
      <c r="P1855" s="9"/>
      <c r="Q1855" s="9"/>
      <c r="R1855" s="20"/>
      <c r="S1855" s="10"/>
      <c r="T1855" s="10"/>
      <c r="V1855" s="98"/>
      <c r="W1855" s="98"/>
      <c r="X1855" s="98"/>
      <c r="Y1855" s="98"/>
      <c r="Z1855" s="98"/>
      <c r="AA1855" s="102"/>
    </row>
    <row r="1856" spans="1:27" ht="12.75" customHeight="1" x14ac:dyDescent="0.2">
      <c r="A1856" s="6"/>
      <c r="B1856" s="7"/>
      <c r="C1856" s="7"/>
      <c r="D1856" s="7"/>
      <c r="E1856" s="7"/>
      <c r="F1856" s="7"/>
      <c r="G1856" s="7"/>
      <c r="H1856" s="7"/>
      <c r="I1856" s="8"/>
      <c r="J1856" s="8"/>
      <c r="L1856" s="9"/>
      <c r="M1856" s="9"/>
      <c r="N1856" s="9"/>
      <c r="O1856" s="9"/>
      <c r="P1856" s="9"/>
      <c r="Q1856" s="9"/>
      <c r="R1856" s="20"/>
      <c r="S1856" s="10"/>
      <c r="T1856" s="10"/>
      <c r="V1856" s="98"/>
      <c r="W1856" s="98"/>
      <c r="X1856" s="98"/>
      <c r="Y1856" s="98"/>
      <c r="Z1856" s="98"/>
      <c r="AA1856" s="102"/>
    </row>
    <row r="1857" spans="1:27" ht="12.75" customHeight="1" x14ac:dyDescent="0.2">
      <c r="A1857" s="6"/>
      <c r="B1857" s="7"/>
      <c r="C1857" s="7"/>
      <c r="D1857" s="7"/>
      <c r="E1857" s="7"/>
      <c r="F1857" s="7"/>
      <c r="G1857" s="7"/>
      <c r="H1857" s="7"/>
      <c r="I1857" s="8"/>
      <c r="J1857" s="8"/>
      <c r="L1857" s="9"/>
      <c r="M1857" s="9"/>
      <c r="N1857" s="9"/>
      <c r="O1857" s="9"/>
      <c r="P1857" s="9"/>
      <c r="Q1857" s="9"/>
      <c r="R1857" s="20"/>
      <c r="S1857" s="10"/>
      <c r="T1857" s="10"/>
      <c r="V1857" s="98"/>
      <c r="W1857" s="98"/>
      <c r="X1857" s="98"/>
      <c r="Y1857" s="98"/>
      <c r="Z1857" s="98"/>
      <c r="AA1857" s="102"/>
    </row>
    <row r="1858" spans="1:27" ht="12.75" customHeight="1" x14ac:dyDescent="0.2">
      <c r="A1858" s="6"/>
      <c r="B1858" s="7"/>
      <c r="C1858" s="7"/>
      <c r="D1858" s="7"/>
      <c r="E1858" s="7"/>
      <c r="F1858" s="7"/>
      <c r="G1858" s="7"/>
      <c r="H1858" s="7"/>
      <c r="I1858" s="8"/>
      <c r="J1858" s="8"/>
      <c r="L1858" s="9"/>
      <c r="M1858" s="9"/>
      <c r="N1858" s="9"/>
      <c r="O1858" s="9"/>
      <c r="P1858" s="9"/>
      <c r="Q1858" s="9"/>
      <c r="R1858" s="20"/>
      <c r="S1858" s="10"/>
      <c r="T1858" s="10"/>
      <c r="V1858" s="98"/>
      <c r="W1858" s="98"/>
      <c r="X1858" s="98"/>
      <c r="Y1858" s="98"/>
      <c r="Z1858" s="98"/>
      <c r="AA1858" s="102"/>
    </row>
    <row r="1859" spans="1:27" ht="12.75" customHeight="1" x14ac:dyDescent="0.2">
      <c r="A1859" s="6"/>
      <c r="B1859" s="7"/>
      <c r="C1859" s="7"/>
      <c r="D1859" s="7"/>
      <c r="E1859" s="7"/>
      <c r="F1859" s="7"/>
      <c r="G1859" s="7"/>
      <c r="H1859" s="7"/>
      <c r="I1859" s="8"/>
      <c r="J1859" s="8"/>
      <c r="L1859" s="9"/>
      <c r="M1859" s="9"/>
      <c r="N1859" s="9"/>
      <c r="O1859" s="9"/>
      <c r="P1859" s="9"/>
      <c r="Q1859" s="9"/>
      <c r="R1859" s="20"/>
      <c r="S1859" s="10"/>
      <c r="T1859" s="10"/>
      <c r="V1859" s="98"/>
      <c r="W1859" s="98"/>
      <c r="X1859" s="98"/>
      <c r="Y1859" s="98"/>
      <c r="Z1859" s="98"/>
      <c r="AA1859" s="102"/>
    </row>
    <row r="1860" spans="1:27" ht="12.75" customHeight="1" x14ac:dyDescent="0.2">
      <c r="A1860" s="6"/>
      <c r="B1860" s="7"/>
      <c r="C1860" s="7"/>
      <c r="D1860" s="7"/>
      <c r="E1860" s="7"/>
      <c r="F1860" s="7"/>
      <c r="G1860" s="7"/>
      <c r="H1860" s="7"/>
      <c r="I1860" s="8"/>
      <c r="J1860" s="8"/>
      <c r="L1860" s="9"/>
      <c r="M1860" s="9"/>
      <c r="N1860" s="9"/>
      <c r="O1860" s="9"/>
      <c r="P1860" s="9"/>
      <c r="Q1860" s="9"/>
      <c r="R1860" s="20"/>
      <c r="S1860" s="10"/>
      <c r="T1860" s="10"/>
      <c r="V1860" s="98"/>
      <c r="W1860" s="98"/>
      <c r="X1860" s="98"/>
      <c r="Y1860" s="98"/>
      <c r="Z1860" s="98"/>
      <c r="AA1860" s="102"/>
    </row>
    <row r="1861" spans="1:27" ht="12.75" customHeight="1" x14ac:dyDescent="0.2">
      <c r="A1861" s="6"/>
      <c r="B1861" s="7"/>
      <c r="C1861" s="7"/>
      <c r="D1861" s="7"/>
      <c r="E1861" s="7"/>
      <c r="F1861" s="7"/>
      <c r="G1861" s="7"/>
      <c r="H1861" s="7"/>
      <c r="I1861" s="8"/>
      <c r="J1861" s="8"/>
      <c r="L1861" s="9"/>
      <c r="M1861" s="9"/>
      <c r="N1861" s="9"/>
      <c r="O1861" s="9"/>
      <c r="P1861" s="9"/>
      <c r="Q1861" s="9"/>
      <c r="R1861" s="20"/>
      <c r="S1861" s="10"/>
      <c r="T1861" s="10"/>
      <c r="V1861" s="98"/>
      <c r="W1861" s="98"/>
      <c r="X1861" s="98"/>
      <c r="Y1861" s="98"/>
      <c r="Z1861" s="98"/>
      <c r="AA1861" s="102"/>
    </row>
    <row r="1862" spans="1:27" ht="12.75" customHeight="1" x14ac:dyDescent="0.2">
      <c r="A1862" s="6"/>
      <c r="B1862" s="7"/>
      <c r="C1862" s="7"/>
      <c r="D1862" s="7"/>
      <c r="E1862" s="7"/>
      <c r="F1862" s="7"/>
      <c r="G1862" s="7"/>
      <c r="H1862" s="7"/>
      <c r="I1862" s="8"/>
      <c r="J1862" s="8"/>
      <c r="L1862" s="9"/>
      <c r="M1862" s="9"/>
      <c r="N1862" s="9"/>
      <c r="O1862" s="9"/>
      <c r="P1862" s="9"/>
      <c r="Q1862" s="9"/>
      <c r="R1862" s="20"/>
      <c r="S1862" s="10"/>
      <c r="T1862" s="10"/>
      <c r="V1862" s="98"/>
      <c r="W1862" s="98"/>
      <c r="X1862" s="98"/>
      <c r="Y1862" s="98"/>
      <c r="Z1862" s="98"/>
      <c r="AA1862" s="102"/>
    </row>
    <row r="1863" spans="1:27" ht="12.75" customHeight="1" x14ac:dyDescent="0.2">
      <c r="A1863" s="6"/>
      <c r="B1863" s="7"/>
      <c r="C1863" s="7"/>
      <c r="D1863" s="7"/>
      <c r="E1863" s="7"/>
      <c r="F1863" s="7"/>
      <c r="G1863" s="7"/>
      <c r="H1863" s="7"/>
      <c r="I1863" s="8"/>
      <c r="J1863" s="8"/>
      <c r="L1863" s="9"/>
      <c r="M1863" s="9"/>
      <c r="N1863" s="9"/>
      <c r="O1863" s="9"/>
      <c r="P1863" s="9"/>
      <c r="Q1863" s="9"/>
      <c r="R1863" s="20"/>
      <c r="S1863" s="10"/>
      <c r="T1863" s="10"/>
      <c r="V1863" s="98"/>
      <c r="W1863" s="98"/>
      <c r="X1863" s="98"/>
      <c r="Y1863" s="98"/>
      <c r="Z1863" s="98"/>
      <c r="AA1863" s="102"/>
    </row>
    <row r="1864" spans="1:27" ht="12.75" customHeight="1" x14ac:dyDescent="0.2">
      <c r="A1864" s="6"/>
      <c r="B1864" s="7"/>
      <c r="C1864" s="7"/>
      <c r="D1864" s="7"/>
      <c r="E1864" s="7"/>
      <c r="F1864" s="7"/>
      <c r="G1864" s="7"/>
      <c r="H1864" s="7"/>
      <c r="I1864" s="8"/>
      <c r="J1864" s="8"/>
      <c r="L1864" s="9"/>
      <c r="M1864" s="9"/>
      <c r="N1864" s="9"/>
      <c r="O1864" s="9"/>
      <c r="P1864" s="9"/>
      <c r="Q1864" s="9"/>
      <c r="R1864" s="20"/>
      <c r="S1864" s="10"/>
      <c r="T1864" s="10"/>
      <c r="V1864" s="98"/>
      <c r="W1864" s="98"/>
      <c r="X1864" s="98"/>
      <c r="Y1864" s="98"/>
      <c r="Z1864" s="98"/>
      <c r="AA1864" s="102"/>
    </row>
    <row r="1865" spans="1:27" ht="12.75" customHeight="1" x14ac:dyDescent="0.2">
      <c r="A1865" s="6"/>
      <c r="B1865" s="7"/>
      <c r="C1865" s="7"/>
      <c r="D1865" s="7"/>
      <c r="E1865" s="7"/>
      <c r="F1865" s="7"/>
      <c r="G1865" s="7"/>
      <c r="H1865" s="7"/>
      <c r="I1865" s="8"/>
      <c r="J1865" s="8"/>
      <c r="L1865" s="9"/>
      <c r="M1865" s="9"/>
      <c r="N1865" s="9"/>
      <c r="O1865" s="9"/>
      <c r="P1865" s="9"/>
      <c r="Q1865" s="9"/>
      <c r="R1865" s="20"/>
      <c r="S1865" s="10"/>
      <c r="T1865" s="10"/>
      <c r="V1865" s="98"/>
      <c r="W1865" s="98"/>
      <c r="X1865" s="98"/>
      <c r="Y1865" s="98"/>
      <c r="Z1865" s="98"/>
      <c r="AA1865" s="102"/>
    </row>
    <row r="1866" spans="1:27" ht="12.75" customHeight="1" x14ac:dyDescent="0.2">
      <c r="A1866" s="6"/>
      <c r="B1866" s="7"/>
      <c r="C1866" s="7"/>
      <c r="D1866" s="7"/>
      <c r="E1866" s="7"/>
      <c r="F1866" s="7"/>
      <c r="G1866" s="7"/>
      <c r="H1866" s="7"/>
      <c r="I1866" s="8"/>
      <c r="J1866" s="8"/>
      <c r="L1866" s="9"/>
      <c r="M1866" s="9"/>
      <c r="N1866" s="9"/>
      <c r="O1866" s="9"/>
      <c r="P1866" s="9"/>
      <c r="Q1866" s="9"/>
      <c r="R1866" s="20"/>
      <c r="S1866" s="10"/>
      <c r="T1866" s="10"/>
      <c r="V1866" s="98"/>
      <c r="W1866" s="98"/>
      <c r="X1866" s="98"/>
      <c r="Y1866" s="98"/>
      <c r="Z1866" s="98"/>
      <c r="AA1866" s="102"/>
    </row>
    <row r="1867" spans="1:27" ht="12.75" customHeight="1" x14ac:dyDescent="0.2">
      <c r="A1867" s="6"/>
      <c r="B1867" s="7"/>
      <c r="C1867" s="7"/>
      <c r="D1867" s="7"/>
      <c r="E1867" s="7"/>
      <c r="F1867" s="7"/>
      <c r="G1867" s="7"/>
      <c r="H1867" s="7"/>
      <c r="I1867" s="8"/>
      <c r="J1867" s="8"/>
      <c r="L1867" s="9"/>
      <c r="M1867" s="9"/>
      <c r="N1867" s="9"/>
      <c r="O1867" s="9"/>
      <c r="P1867" s="9"/>
      <c r="Q1867" s="9"/>
      <c r="R1867" s="20"/>
      <c r="S1867" s="10"/>
      <c r="T1867" s="10"/>
      <c r="V1867" s="98"/>
      <c r="W1867" s="98"/>
      <c r="X1867" s="98"/>
      <c r="Y1867" s="98"/>
      <c r="Z1867" s="98"/>
      <c r="AA1867" s="102"/>
    </row>
    <row r="1868" spans="1:27" ht="12.75" customHeight="1" x14ac:dyDescent="0.2">
      <c r="A1868" s="6"/>
      <c r="B1868" s="7"/>
      <c r="C1868" s="7"/>
      <c r="D1868" s="7"/>
      <c r="E1868" s="7"/>
      <c r="F1868" s="7"/>
      <c r="G1868" s="7"/>
      <c r="H1868" s="7"/>
      <c r="I1868" s="8"/>
      <c r="J1868" s="8"/>
      <c r="L1868" s="9"/>
      <c r="M1868" s="9"/>
      <c r="N1868" s="9"/>
      <c r="O1868" s="9"/>
      <c r="P1868" s="9"/>
      <c r="Q1868" s="9"/>
      <c r="R1868" s="20"/>
      <c r="S1868" s="10"/>
      <c r="T1868" s="10"/>
      <c r="V1868" s="98"/>
      <c r="W1868" s="98"/>
      <c r="X1868" s="98"/>
      <c r="Y1868" s="98"/>
      <c r="Z1868" s="98"/>
      <c r="AA1868" s="102"/>
    </row>
    <row r="1869" spans="1:27" ht="12.75" customHeight="1" x14ac:dyDescent="0.2">
      <c r="A1869" s="6"/>
      <c r="B1869" s="7"/>
      <c r="C1869" s="7"/>
      <c r="D1869" s="7"/>
      <c r="E1869" s="7"/>
      <c r="F1869" s="7"/>
      <c r="G1869" s="7"/>
      <c r="H1869" s="7"/>
      <c r="I1869" s="8"/>
      <c r="J1869" s="8"/>
      <c r="L1869" s="9"/>
      <c r="M1869" s="9"/>
      <c r="N1869" s="9"/>
      <c r="O1869" s="9"/>
      <c r="P1869" s="9"/>
      <c r="Q1869" s="9"/>
      <c r="R1869" s="20"/>
      <c r="S1869" s="10"/>
      <c r="T1869" s="10"/>
      <c r="V1869" s="98"/>
      <c r="W1869" s="98"/>
      <c r="X1869" s="98"/>
      <c r="Y1869" s="98"/>
      <c r="Z1869" s="98"/>
      <c r="AA1869" s="102"/>
    </row>
    <row r="1870" spans="1:27" ht="12.75" customHeight="1" x14ac:dyDescent="0.2">
      <c r="A1870" s="6"/>
      <c r="B1870" s="7"/>
      <c r="C1870" s="7"/>
      <c r="D1870" s="7"/>
      <c r="E1870" s="7"/>
      <c r="F1870" s="7"/>
      <c r="G1870" s="7"/>
      <c r="H1870" s="7"/>
      <c r="I1870" s="8"/>
      <c r="J1870" s="8"/>
      <c r="L1870" s="9"/>
      <c r="M1870" s="9"/>
      <c r="N1870" s="9"/>
      <c r="O1870" s="9"/>
      <c r="P1870" s="9"/>
      <c r="Q1870" s="9"/>
      <c r="R1870" s="20"/>
      <c r="S1870" s="10"/>
      <c r="T1870" s="10"/>
      <c r="V1870" s="98"/>
      <c r="W1870" s="98"/>
      <c r="X1870" s="98"/>
      <c r="Y1870" s="98"/>
      <c r="Z1870" s="98"/>
      <c r="AA1870" s="102"/>
    </row>
    <row r="1871" spans="1:27" ht="12.75" customHeight="1" x14ac:dyDescent="0.2">
      <c r="A1871" s="6"/>
      <c r="B1871" s="7"/>
      <c r="C1871" s="7"/>
      <c r="D1871" s="7"/>
      <c r="E1871" s="7"/>
      <c r="F1871" s="7"/>
      <c r="G1871" s="7"/>
      <c r="H1871" s="7"/>
      <c r="I1871" s="8"/>
      <c r="J1871" s="8"/>
      <c r="L1871" s="9"/>
      <c r="M1871" s="9"/>
      <c r="N1871" s="9"/>
      <c r="O1871" s="9"/>
      <c r="P1871" s="9"/>
      <c r="Q1871" s="9"/>
      <c r="R1871" s="20"/>
      <c r="S1871" s="10"/>
      <c r="T1871" s="10"/>
      <c r="V1871" s="98"/>
      <c r="W1871" s="98"/>
      <c r="X1871" s="98"/>
      <c r="Y1871" s="98"/>
      <c r="Z1871" s="98"/>
      <c r="AA1871" s="102"/>
    </row>
    <row r="1872" spans="1:27" ht="12.75" customHeight="1" x14ac:dyDescent="0.2">
      <c r="A1872" s="6"/>
      <c r="B1872" s="7"/>
      <c r="C1872" s="7"/>
      <c r="D1872" s="7"/>
      <c r="E1872" s="7"/>
      <c r="F1872" s="7"/>
      <c r="G1872" s="7"/>
      <c r="H1872" s="7"/>
      <c r="I1872" s="8"/>
      <c r="J1872" s="8"/>
      <c r="L1872" s="9"/>
      <c r="M1872" s="9"/>
      <c r="N1872" s="9"/>
      <c r="O1872" s="9"/>
      <c r="P1872" s="9"/>
      <c r="Q1872" s="9"/>
      <c r="R1872" s="20"/>
      <c r="S1872" s="10"/>
      <c r="T1872" s="10"/>
      <c r="V1872" s="98"/>
      <c r="W1872" s="98"/>
      <c r="X1872" s="98"/>
      <c r="Y1872" s="98"/>
      <c r="Z1872" s="98"/>
      <c r="AA1872" s="102"/>
    </row>
    <row r="1873" spans="1:27" ht="12.75" customHeight="1" x14ac:dyDescent="0.2">
      <c r="A1873" s="6"/>
      <c r="B1873" s="7"/>
      <c r="C1873" s="7"/>
      <c r="D1873" s="7"/>
      <c r="E1873" s="7"/>
      <c r="F1873" s="7"/>
      <c r="G1873" s="7"/>
      <c r="H1873" s="7"/>
      <c r="I1873" s="8"/>
      <c r="J1873" s="8"/>
      <c r="L1873" s="9"/>
      <c r="M1873" s="9"/>
      <c r="N1873" s="9"/>
      <c r="O1873" s="9"/>
      <c r="P1873" s="9"/>
      <c r="Q1873" s="9"/>
      <c r="R1873" s="20"/>
      <c r="S1873" s="10"/>
      <c r="T1873" s="10"/>
      <c r="V1873" s="98"/>
      <c r="W1873" s="98"/>
      <c r="X1873" s="98"/>
      <c r="Y1873" s="98"/>
      <c r="Z1873" s="98"/>
      <c r="AA1873" s="102"/>
    </row>
    <row r="1874" spans="1:27" ht="12.75" customHeight="1" x14ac:dyDescent="0.2">
      <c r="A1874" s="6"/>
      <c r="B1874" s="7"/>
      <c r="C1874" s="7"/>
      <c r="D1874" s="7"/>
      <c r="E1874" s="7"/>
      <c r="F1874" s="7"/>
      <c r="G1874" s="7"/>
      <c r="H1874" s="7"/>
      <c r="I1874" s="8"/>
      <c r="J1874" s="8"/>
      <c r="L1874" s="9"/>
      <c r="M1874" s="9"/>
      <c r="N1874" s="9"/>
      <c r="O1874" s="9"/>
      <c r="P1874" s="9"/>
      <c r="Q1874" s="9"/>
      <c r="R1874" s="20"/>
      <c r="S1874" s="10"/>
      <c r="T1874" s="10"/>
      <c r="V1874" s="98"/>
      <c r="W1874" s="98"/>
      <c r="X1874" s="98"/>
      <c r="Y1874" s="98"/>
      <c r="Z1874" s="98"/>
      <c r="AA1874" s="102"/>
    </row>
    <row r="1875" spans="1:27" ht="12.75" customHeight="1" x14ac:dyDescent="0.2">
      <c r="A1875" s="6"/>
      <c r="B1875" s="7"/>
      <c r="C1875" s="7"/>
      <c r="D1875" s="7"/>
      <c r="E1875" s="7"/>
      <c r="F1875" s="7"/>
      <c r="G1875" s="7"/>
      <c r="H1875" s="7"/>
      <c r="I1875" s="8"/>
      <c r="J1875" s="8"/>
      <c r="L1875" s="9"/>
      <c r="M1875" s="9"/>
      <c r="N1875" s="9"/>
      <c r="O1875" s="9"/>
      <c r="P1875" s="9"/>
      <c r="Q1875" s="9"/>
      <c r="R1875" s="20"/>
      <c r="S1875" s="10"/>
      <c r="T1875" s="10"/>
      <c r="V1875" s="98"/>
      <c r="W1875" s="98"/>
      <c r="X1875" s="98"/>
      <c r="Y1875" s="98"/>
      <c r="Z1875" s="98"/>
      <c r="AA1875" s="102"/>
    </row>
    <row r="1876" spans="1:27" ht="12.75" customHeight="1" x14ac:dyDescent="0.2">
      <c r="A1876" s="6"/>
      <c r="B1876" s="7"/>
      <c r="C1876" s="7"/>
      <c r="D1876" s="7"/>
      <c r="E1876" s="7"/>
      <c r="F1876" s="7"/>
      <c r="G1876" s="7"/>
      <c r="H1876" s="7"/>
      <c r="I1876" s="8"/>
      <c r="J1876" s="8"/>
      <c r="L1876" s="9"/>
      <c r="M1876" s="9"/>
      <c r="N1876" s="9"/>
      <c r="O1876" s="9"/>
      <c r="P1876" s="9"/>
      <c r="Q1876" s="9"/>
      <c r="R1876" s="20"/>
      <c r="S1876" s="10"/>
      <c r="T1876" s="10"/>
      <c r="V1876" s="98"/>
      <c r="W1876" s="98"/>
      <c r="X1876" s="98"/>
      <c r="Y1876" s="98"/>
      <c r="Z1876" s="98"/>
      <c r="AA1876" s="102"/>
    </row>
    <row r="1877" spans="1:27" ht="12.75" customHeight="1" x14ac:dyDescent="0.2">
      <c r="A1877" s="6"/>
      <c r="B1877" s="7"/>
      <c r="C1877" s="7"/>
      <c r="D1877" s="7"/>
      <c r="E1877" s="7"/>
      <c r="F1877" s="7"/>
      <c r="G1877" s="7"/>
      <c r="H1877" s="7"/>
      <c r="I1877" s="8"/>
      <c r="J1877" s="8"/>
      <c r="L1877" s="9"/>
      <c r="M1877" s="9"/>
      <c r="N1877" s="9"/>
      <c r="O1877" s="9"/>
      <c r="P1877" s="9"/>
      <c r="Q1877" s="9"/>
      <c r="R1877" s="20"/>
      <c r="S1877" s="10"/>
      <c r="T1877" s="10"/>
      <c r="V1877" s="98"/>
      <c r="W1877" s="98"/>
      <c r="X1877" s="98"/>
      <c r="Y1877" s="98"/>
      <c r="Z1877" s="98"/>
      <c r="AA1877" s="102"/>
    </row>
    <row r="1878" spans="1:27" ht="12.75" customHeight="1" x14ac:dyDescent="0.2">
      <c r="A1878" s="6"/>
      <c r="B1878" s="7"/>
      <c r="C1878" s="7"/>
      <c r="D1878" s="7"/>
      <c r="E1878" s="7"/>
      <c r="F1878" s="7"/>
      <c r="G1878" s="7"/>
      <c r="H1878" s="7"/>
      <c r="I1878" s="8"/>
      <c r="J1878" s="8"/>
      <c r="L1878" s="9"/>
      <c r="M1878" s="9"/>
      <c r="N1878" s="9"/>
      <c r="O1878" s="9"/>
      <c r="P1878" s="9"/>
      <c r="Q1878" s="9"/>
      <c r="R1878" s="20"/>
      <c r="S1878" s="10"/>
      <c r="T1878" s="10"/>
      <c r="V1878" s="98"/>
      <c r="W1878" s="98"/>
      <c r="X1878" s="98"/>
      <c r="Y1878" s="98"/>
      <c r="Z1878" s="98"/>
      <c r="AA1878" s="102"/>
    </row>
    <row r="1879" spans="1:27" ht="12.75" customHeight="1" x14ac:dyDescent="0.2">
      <c r="A1879" s="6"/>
      <c r="B1879" s="7"/>
      <c r="C1879" s="7"/>
      <c r="D1879" s="7"/>
      <c r="E1879" s="7"/>
      <c r="F1879" s="7"/>
      <c r="G1879" s="7"/>
      <c r="H1879" s="7"/>
      <c r="I1879" s="8"/>
      <c r="J1879" s="8"/>
      <c r="L1879" s="9"/>
      <c r="M1879" s="9"/>
      <c r="N1879" s="9"/>
      <c r="O1879" s="9"/>
      <c r="P1879" s="9"/>
      <c r="Q1879" s="9"/>
      <c r="R1879" s="20"/>
      <c r="S1879" s="10"/>
      <c r="T1879" s="10"/>
      <c r="V1879" s="98"/>
      <c r="W1879" s="98"/>
      <c r="X1879" s="98"/>
      <c r="Y1879" s="98"/>
      <c r="Z1879" s="98"/>
      <c r="AA1879" s="102"/>
    </row>
    <row r="1880" spans="1:27" ht="12.75" customHeight="1" x14ac:dyDescent="0.2">
      <c r="A1880" s="6"/>
      <c r="B1880" s="7"/>
      <c r="C1880" s="7"/>
      <c r="D1880" s="7"/>
      <c r="E1880" s="7"/>
      <c r="F1880" s="7"/>
      <c r="G1880" s="7"/>
      <c r="H1880" s="7"/>
      <c r="I1880" s="8"/>
      <c r="J1880" s="8"/>
      <c r="L1880" s="9"/>
      <c r="M1880" s="9"/>
      <c r="N1880" s="9"/>
      <c r="O1880" s="9"/>
      <c r="P1880" s="9"/>
      <c r="Q1880" s="9"/>
      <c r="R1880" s="20"/>
      <c r="S1880" s="10"/>
      <c r="T1880" s="10"/>
      <c r="V1880" s="98"/>
      <c r="W1880" s="98"/>
      <c r="X1880" s="98"/>
      <c r="Y1880" s="98"/>
      <c r="Z1880" s="98"/>
      <c r="AA1880" s="102"/>
    </row>
    <row r="1881" spans="1:27" ht="12.75" customHeight="1" x14ac:dyDescent="0.2">
      <c r="A1881" s="6"/>
      <c r="B1881" s="7"/>
      <c r="C1881" s="7"/>
      <c r="D1881" s="7"/>
      <c r="E1881" s="7"/>
      <c r="F1881" s="7"/>
      <c r="G1881" s="7"/>
      <c r="H1881" s="7"/>
      <c r="I1881" s="8"/>
      <c r="J1881" s="8"/>
      <c r="L1881" s="9"/>
      <c r="M1881" s="9"/>
      <c r="N1881" s="9"/>
      <c r="O1881" s="9"/>
      <c r="P1881" s="9"/>
      <c r="Q1881" s="9"/>
      <c r="R1881" s="20"/>
      <c r="S1881" s="10"/>
      <c r="T1881" s="10"/>
      <c r="V1881" s="98"/>
      <c r="W1881" s="98"/>
      <c r="X1881" s="98"/>
      <c r="Y1881" s="98"/>
      <c r="Z1881" s="98"/>
      <c r="AA1881" s="102"/>
    </row>
    <row r="1882" spans="1:27" ht="12.75" customHeight="1" x14ac:dyDescent="0.2">
      <c r="A1882" s="6"/>
      <c r="B1882" s="7"/>
      <c r="C1882" s="7"/>
      <c r="D1882" s="7"/>
      <c r="E1882" s="7"/>
      <c r="F1882" s="7"/>
      <c r="G1882" s="7"/>
      <c r="H1882" s="7"/>
      <c r="I1882" s="8"/>
      <c r="J1882" s="8"/>
      <c r="L1882" s="9"/>
      <c r="M1882" s="9"/>
      <c r="N1882" s="9"/>
      <c r="O1882" s="9"/>
      <c r="P1882" s="9"/>
      <c r="Q1882" s="9"/>
      <c r="R1882" s="20"/>
      <c r="S1882" s="10"/>
      <c r="T1882" s="10"/>
      <c r="V1882" s="98"/>
      <c r="W1882" s="98"/>
      <c r="X1882" s="98"/>
      <c r="Y1882" s="98"/>
      <c r="Z1882" s="98"/>
      <c r="AA1882" s="102"/>
    </row>
    <row r="1883" spans="1:27" ht="12.75" customHeight="1" x14ac:dyDescent="0.2">
      <c r="A1883" s="6"/>
      <c r="B1883" s="7"/>
      <c r="C1883" s="7"/>
      <c r="D1883" s="7"/>
      <c r="E1883" s="7"/>
      <c r="F1883" s="7"/>
      <c r="G1883" s="7"/>
      <c r="H1883" s="7"/>
      <c r="I1883" s="8"/>
      <c r="J1883" s="8"/>
      <c r="L1883" s="9"/>
      <c r="M1883" s="9"/>
      <c r="N1883" s="9"/>
      <c r="O1883" s="9"/>
      <c r="P1883" s="9"/>
      <c r="Q1883" s="9"/>
      <c r="R1883" s="20"/>
      <c r="S1883" s="10"/>
      <c r="T1883" s="10"/>
      <c r="V1883" s="98"/>
      <c r="W1883" s="98"/>
      <c r="X1883" s="98"/>
      <c r="Y1883" s="98"/>
      <c r="Z1883" s="98"/>
      <c r="AA1883" s="102"/>
    </row>
    <row r="1884" spans="1:27" ht="12.75" customHeight="1" x14ac:dyDescent="0.2">
      <c r="A1884" s="6"/>
      <c r="B1884" s="7"/>
      <c r="C1884" s="7"/>
      <c r="D1884" s="7"/>
      <c r="E1884" s="7"/>
      <c r="F1884" s="7"/>
      <c r="G1884" s="7"/>
      <c r="H1884" s="7"/>
      <c r="I1884" s="8"/>
      <c r="J1884" s="8"/>
      <c r="L1884" s="9"/>
      <c r="M1884" s="9"/>
      <c r="N1884" s="9"/>
      <c r="O1884" s="9"/>
      <c r="P1884" s="9"/>
      <c r="Q1884" s="9"/>
      <c r="R1884" s="20"/>
      <c r="S1884" s="10"/>
      <c r="T1884" s="10"/>
      <c r="V1884" s="98"/>
      <c r="W1884" s="98"/>
      <c r="X1884" s="98"/>
      <c r="Y1884" s="98"/>
      <c r="Z1884" s="98"/>
      <c r="AA1884" s="102"/>
    </row>
    <row r="1885" spans="1:27" ht="12.75" customHeight="1" x14ac:dyDescent="0.2">
      <c r="A1885" s="6"/>
      <c r="B1885" s="7"/>
      <c r="C1885" s="7"/>
      <c r="D1885" s="7"/>
      <c r="E1885" s="7"/>
      <c r="F1885" s="7"/>
      <c r="G1885" s="7"/>
      <c r="H1885" s="7"/>
      <c r="I1885" s="8"/>
      <c r="J1885" s="8"/>
      <c r="L1885" s="9"/>
      <c r="M1885" s="9"/>
      <c r="N1885" s="9"/>
      <c r="O1885" s="9"/>
      <c r="P1885" s="9"/>
      <c r="Q1885" s="9"/>
      <c r="R1885" s="20"/>
      <c r="S1885" s="10"/>
      <c r="T1885" s="10"/>
      <c r="V1885" s="98"/>
      <c r="W1885" s="98"/>
      <c r="X1885" s="98"/>
      <c r="Y1885" s="98"/>
      <c r="Z1885" s="98"/>
      <c r="AA1885" s="102"/>
    </row>
    <row r="1886" spans="1:27" ht="12.75" customHeight="1" x14ac:dyDescent="0.2">
      <c r="A1886" s="6"/>
      <c r="B1886" s="7"/>
      <c r="C1886" s="7"/>
      <c r="D1886" s="7"/>
      <c r="E1886" s="7"/>
      <c r="F1886" s="7"/>
      <c r="G1886" s="7"/>
      <c r="H1886" s="7"/>
      <c r="I1886" s="8"/>
      <c r="J1886" s="8"/>
      <c r="L1886" s="9"/>
      <c r="M1886" s="9"/>
      <c r="N1886" s="9"/>
      <c r="O1886" s="9"/>
      <c r="P1886" s="9"/>
      <c r="Q1886" s="9"/>
      <c r="R1886" s="20"/>
      <c r="S1886" s="10"/>
      <c r="T1886" s="10"/>
      <c r="V1886" s="98"/>
      <c r="W1886" s="98"/>
      <c r="X1886" s="98"/>
      <c r="Y1886" s="98"/>
      <c r="Z1886" s="98"/>
      <c r="AA1886" s="102"/>
    </row>
    <row r="1887" spans="1:27" ht="12.75" customHeight="1" x14ac:dyDescent="0.2">
      <c r="A1887" s="6"/>
      <c r="B1887" s="7"/>
      <c r="C1887" s="7"/>
      <c r="D1887" s="7"/>
      <c r="E1887" s="7"/>
      <c r="F1887" s="7"/>
      <c r="G1887" s="7"/>
      <c r="H1887" s="7"/>
      <c r="I1887" s="8"/>
      <c r="J1887" s="8"/>
      <c r="L1887" s="9"/>
      <c r="M1887" s="9"/>
      <c r="N1887" s="9"/>
      <c r="O1887" s="9"/>
      <c r="P1887" s="9"/>
      <c r="Q1887" s="9"/>
      <c r="R1887" s="20"/>
      <c r="S1887" s="10"/>
      <c r="T1887" s="10"/>
      <c r="V1887" s="98"/>
      <c r="W1887" s="98"/>
      <c r="X1887" s="98"/>
      <c r="Y1887" s="98"/>
      <c r="Z1887" s="98"/>
      <c r="AA1887" s="102"/>
    </row>
    <row r="1888" spans="1:27" ht="12.75" customHeight="1" x14ac:dyDescent="0.2">
      <c r="A1888" s="6"/>
      <c r="B1888" s="7"/>
      <c r="C1888" s="7"/>
      <c r="D1888" s="7"/>
      <c r="E1888" s="7"/>
      <c r="F1888" s="7"/>
      <c r="G1888" s="7"/>
      <c r="H1888" s="7"/>
      <c r="I1888" s="8"/>
      <c r="J1888" s="8"/>
      <c r="L1888" s="9"/>
      <c r="M1888" s="9"/>
      <c r="N1888" s="9"/>
      <c r="O1888" s="9"/>
      <c r="P1888" s="9"/>
      <c r="Q1888" s="9"/>
      <c r="R1888" s="20"/>
      <c r="S1888" s="10"/>
      <c r="T1888" s="10"/>
      <c r="V1888" s="98"/>
      <c r="W1888" s="98"/>
      <c r="X1888" s="98"/>
      <c r="Y1888" s="98"/>
      <c r="Z1888" s="98"/>
      <c r="AA1888" s="102"/>
    </row>
    <row r="1889" spans="1:27" ht="12.75" customHeight="1" x14ac:dyDescent="0.2">
      <c r="A1889" s="6"/>
      <c r="B1889" s="7"/>
      <c r="C1889" s="7"/>
      <c r="D1889" s="7"/>
      <c r="E1889" s="7"/>
      <c r="F1889" s="7"/>
      <c r="G1889" s="7"/>
      <c r="H1889" s="7"/>
      <c r="I1889" s="8"/>
      <c r="J1889" s="8"/>
      <c r="L1889" s="9"/>
      <c r="M1889" s="9"/>
      <c r="N1889" s="9"/>
      <c r="O1889" s="9"/>
      <c r="P1889" s="9"/>
      <c r="Q1889" s="9"/>
      <c r="R1889" s="20"/>
      <c r="S1889" s="10"/>
      <c r="T1889" s="10"/>
      <c r="V1889" s="98"/>
      <c r="W1889" s="98"/>
      <c r="X1889" s="98"/>
      <c r="Y1889" s="98"/>
      <c r="Z1889" s="98"/>
      <c r="AA1889" s="102"/>
    </row>
    <row r="1890" spans="1:27" ht="12.75" customHeight="1" x14ac:dyDescent="0.2">
      <c r="A1890" s="6"/>
      <c r="B1890" s="7"/>
      <c r="C1890" s="7"/>
      <c r="D1890" s="7"/>
      <c r="E1890" s="7"/>
      <c r="F1890" s="7"/>
      <c r="G1890" s="7"/>
      <c r="H1890" s="7"/>
      <c r="I1890" s="8"/>
      <c r="J1890" s="8"/>
      <c r="L1890" s="9"/>
      <c r="M1890" s="9"/>
      <c r="N1890" s="9"/>
      <c r="O1890" s="9"/>
      <c r="P1890" s="9"/>
      <c r="Q1890" s="9"/>
      <c r="R1890" s="20"/>
      <c r="S1890" s="10"/>
      <c r="T1890" s="10"/>
      <c r="V1890" s="98"/>
      <c r="W1890" s="98"/>
      <c r="X1890" s="98"/>
      <c r="Y1890" s="98"/>
      <c r="Z1890" s="98"/>
      <c r="AA1890" s="102"/>
    </row>
    <row r="1891" spans="1:27" ht="12.75" customHeight="1" x14ac:dyDescent="0.2">
      <c r="A1891" s="6"/>
      <c r="B1891" s="7"/>
      <c r="C1891" s="7"/>
      <c r="D1891" s="7"/>
      <c r="E1891" s="7"/>
      <c r="F1891" s="7"/>
      <c r="G1891" s="7"/>
      <c r="H1891" s="7"/>
      <c r="I1891" s="8"/>
      <c r="J1891" s="8"/>
      <c r="L1891" s="9"/>
      <c r="M1891" s="9"/>
      <c r="N1891" s="9"/>
      <c r="O1891" s="9"/>
      <c r="P1891" s="9"/>
      <c r="Q1891" s="9"/>
      <c r="R1891" s="20"/>
      <c r="S1891" s="10"/>
      <c r="T1891" s="10"/>
      <c r="V1891" s="98"/>
      <c r="W1891" s="98"/>
      <c r="X1891" s="98"/>
      <c r="Y1891" s="98"/>
      <c r="Z1891" s="98"/>
      <c r="AA1891" s="102"/>
    </row>
    <row r="1892" spans="1:27" ht="12.75" customHeight="1" x14ac:dyDescent="0.2">
      <c r="A1892" s="6"/>
      <c r="B1892" s="7"/>
      <c r="C1892" s="7"/>
      <c r="D1892" s="7"/>
      <c r="E1892" s="7"/>
      <c r="F1892" s="7"/>
      <c r="G1892" s="7"/>
      <c r="H1892" s="7"/>
      <c r="I1892" s="8"/>
      <c r="J1892" s="8"/>
      <c r="L1892" s="9"/>
      <c r="M1892" s="9"/>
      <c r="N1892" s="9"/>
      <c r="O1892" s="9"/>
      <c r="P1892" s="9"/>
      <c r="Q1892" s="9"/>
      <c r="R1892" s="20"/>
      <c r="S1892" s="10"/>
      <c r="T1892" s="10"/>
      <c r="V1892" s="98"/>
      <c r="W1892" s="98"/>
      <c r="X1892" s="98"/>
      <c r="Y1892" s="98"/>
      <c r="Z1892" s="98"/>
      <c r="AA1892" s="102"/>
    </row>
    <row r="1893" spans="1:27" ht="12.75" customHeight="1" x14ac:dyDescent="0.2">
      <c r="A1893" s="6"/>
      <c r="B1893" s="7"/>
      <c r="C1893" s="7"/>
      <c r="D1893" s="7"/>
      <c r="E1893" s="7"/>
      <c r="F1893" s="7"/>
      <c r="G1893" s="7"/>
      <c r="H1893" s="7"/>
      <c r="I1893" s="8"/>
      <c r="J1893" s="8"/>
      <c r="L1893" s="9"/>
      <c r="M1893" s="9"/>
      <c r="N1893" s="9"/>
      <c r="O1893" s="9"/>
      <c r="P1893" s="9"/>
      <c r="Q1893" s="9"/>
      <c r="R1893" s="20"/>
      <c r="S1893" s="10"/>
      <c r="T1893" s="10"/>
      <c r="V1893" s="98"/>
      <c r="W1893" s="98"/>
      <c r="X1893" s="98"/>
      <c r="Y1893" s="98"/>
      <c r="Z1893" s="98"/>
      <c r="AA1893" s="102"/>
    </row>
    <row r="1894" spans="1:27" ht="12.75" customHeight="1" x14ac:dyDescent="0.2">
      <c r="A1894" s="6"/>
      <c r="B1894" s="7"/>
      <c r="C1894" s="7"/>
      <c r="D1894" s="7"/>
      <c r="E1894" s="7"/>
      <c r="F1894" s="7"/>
      <c r="G1894" s="7"/>
      <c r="H1894" s="7"/>
      <c r="I1894" s="8"/>
      <c r="J1894" s="8"/>
      <c r="L1894" s="9"/>
      <c r="M1894" s="9"/>
      <c r="N1894" s="9"/>
      <c r="O1894" s="9"/>
      <c r="P1894" s="9"/>
      <c r="Q1894" s="9"/>
      <c r="R1894" s="20"/>
      <c r="S1894" s="10"/>
      <c r="T1894" s="10"/>
      <c r="V1894" s="98"/>
      <c r="W1894" s="98"/>
      <c r="X1894" s="98"/>
      <c r="Y1894" s="98"/>
      <c r="Z1894" s="98"/>
      <c r="AA1894" s="102"/>
    </row>
    <row r="1895" spans="1:27" ht="12.75" customHeight="1" x14ac:dyDescent="0.2">
      <c r="A1895" s="6"/>
      <c r="B1895" s="7"/>
      <c r="C1895" s="7"/>
      <c r="D1895" s="7"/>
      <c r="E1895" s="7"/>
      <c r="F1895" s="7"/>
      <c r="G1895" s="7"/>
      <c r="H1895" s="7"/>
      <c r="I1895" s="8"/>
      <c r="J1895" s="8"/>
      <c r="L1895" s="9"/>
      <c r="M1895" s="9"/>
      <c r="N1895" s="9"/>
      <c r="O1895" s="9"/>
      <c r="P1895" s="9"/>
      <c r="Q1895" s="9"/>
      <c r="R1895" s="20"/>
      <c r="S1895" s="10"/>
      <c r="T1895" s="10"/>
      <c r="V1895" s="98"/>
      <c r="W1895" s="98"/>
      <c r="X1895" s="98"/>
      <c r="Y1895" s="98"/>
      <c r="Z1895" s="98"/>
      <c r="AA1895" s="102"/>
    </row>
    <row r="1896" spans="1:27" ht="12.75" customHeight="1" x14ac:dyDescent="0.2">
      <c r="A1896" s="6"/>
      <c r="B1896" s="7"/>
      <c r="C1896" s="7"/>
      <c r="D1896" s="7"/>
      <c r="E1896" s="7"/>
      <c r="F1896" s="7"/>
      <c r="G1896" s="7"/>
      <c r="H1896" s="7"/>
      <c r="I1896" s="8"/>
      <c r="J1896" s="8"/>
      <c r="L1896" s="9"/>
      <c r="M1896" s="9"/>
      <c r="N1896" s="9"/>
      <c r="O1896" s="9"/>
      <c r="P1896" s="9"/>
      <c r="Q1896" s="9"/>
      <c r="R1896" s="20"/>
      <c r="S1896" s="10"/>
      <c r="T1896" s="10"/>
      <c r="V1896" s="98"/>
      <c r="W1896" s="98"/>
      <c r="X1896" s="98"/>
      <c r="Y1896" s="98"/>
      <c r="Z1896" s="98"/>
      <c r="AA1896" s="102"/>
    </row>
    <row r="1897" spans="1:27" ht="12.75" customHeight="1" x14ac:dyDescent="0.2">
      <c r="A1897" s="6"/>
      <c r="B1897" s="7"/>
      <c r="C1897" s="7"/>
      <c r="D1897" s="7"/>
      <c r="E1897" s="7"/>
      <c r="F1897" s="7"/>
      <c r="G1897" s="7"/>
      <c r="H1897" s="7"/>
      <c r="I1897" s="8"/>
      <c r="J1897" s="8"/>
      <c r="L1897" s="9"/>
      <c r="M1897" s="9"/>
      <c r="N1897" s="9"/>
      <c r="O1897" s="9"/>
      <c r="P1897" s="9"/>
      <c r="Q1897" s="9"/>
      <c r="R1897" s="20"/>
      <c r="S1897" s="10"/>
      <c r="T1897" s="10"/>
      <c r="V1897" s="98"/>
      <c r="W1897" s="98"/>
      <c r="X1897" s="98"/>
      <c r="Y1897" s="98"/>
      <c r="Z1897" s="98"/>
      <c r="AA1897" s="102"/>
    </row>
    <row r="1898" spans="1:27" ht="12.75" customHeight="1" x14ac:dyDescent="0.2">
      <c r="A1898" s="6"/>
      <c r="B1898" s="7"/>
      <c r="C1898" s="7"/>
      <c r="D1898" s="7"/>
      <c r="E1898" s="7"/>
      <c r="F1898" s="7"/>
      <c r="G1898" s="7"/>
      <c r="H1898" s="7"/>
      <c r="I1898" s="8"/>
      <c r="J1898" s="8"/>
      <c r="L1898" s="9"/>
      <c r="M1898" s="9"/>
      <c r="N1898" s="9"/>
      <c r="O1898" s="9"/>
      <c r="P1898" s="9"/>
      <c r="Q1898" s="9"/>
      <c r="R1898" s="20"/>
      <c r="S1898" s="10"/>
      <c r="T1898" s="10"/>
      <c r="V1898" s="98"/>
      <c r="W1898" s="98"/>
      <c r="X1898" s="98"/>
      <c r="Y1898" s="98"/>
      <c r="Z1898" s="98"/>
      <c r="AA1898" s="102"/>
    </row>
    <row r="1899" spans="1:27" ht="12.75" customHeight="1" x14ac:dyDescent="0.2">
      <c r="A1899" s="6"/>
      <c r="B1899" s="7"/>
      <c r="C1899" s="7"/>
      <c r="D1899" s="7"/>
      <c r="E1899" s="7"/>
      <c r="F1899" s="7"/>
      <c r="G1899" s="7"/>
      <c r="H1899" s="7"/>
      <c r="I1899" s="8"/>
      <c r="J1899" s="8"/>
      <c r="L1899" s="9"/>
      <c r="M1899" s="9"/>
      <c r="N1899" s="9"/>
      <c r="O1899" s="9"/>
      <c r="P1899" s="9"/>
      <c r="Q1899" s="9"/>
      <c r="R1899" s="20"/>
      <c r="S1899" s="10"/>
      <c r="T1899" s="10"/>
      <c r="V1899" s="98"/>
      <c r="W1899" s="98"/>
      <c r="X1899" s="98"/>
      <c r="Y1899" s="98"/>
      <c r="Z1899" s="98"/>
      <c r="AA1899" s="102"/>
    </row>
    <row r="1900" spans="1:27" ht="12.75" customHeight="1" x14ac:dyDescent="0.2">
      <c r="A1900" s="6"/>
      <c r="B1900" s="7"/>
      <c r="C1900" s="7"/>
      <c r="D1900" s="7"/>
      <c r="E1900" s="7"/>
      <c r="F1900" s="7"/>
      <c r="G1900" s="7"/>
      <c r="H1900" s="7"/>
      <c r="I1900" s="8"/>
      <c r="J1900" s="8"/>
      <c r="L1900" s="9"/>
      <c r="M1900" s="9"/>
      <c r="N1900" s="9"/>
      <c r="O1900" s="9"/>
      <c r="P1900" s="9"/>
      <c r="Q1900" s="9"/>
      <c r="R1900" s="20"/>
      <c r="S1900" s="10"/>
      <c r="T1900" s="10"/>
      <c r="V1900" s="98"/>
      <c r="W1900" s="98"/>
      <c r="X1900" s="98"/>
      <c r="Y1900" s="98"/>
      <c r="Z1900" s="98"/>
      <c r="AA1900" s="102"/>
    </row>
    <row r="1901" spans="1:27" ht="12.75" customHeight="1" x14ac:dyDescent="0.2">
      <c r="A1901" s="6"/>
      <c r="B1901" s="7"/>
      <c r="C1901" s="7"/>
      <c r="D1901" s="7"/>
      <c r="E1901" s="7"/>
      <c r="F1901" s="7"/>
      <c r="G1901" s="7"/>
      <c r="H1901" s="7"/>
      <c r="I1901" s="8"/>
      <c r="J1901" s="8"/>
      <c r="L1901" s="9"/>
      <c r="M1901" s="9"/>
      <c r="N1901" s="9"/>
      <c r="O1901" s="9"/>
      <c r="P1901" s="9"/>
      <c r="Q1901" s="9"/>
      <c r="R1901" s="20"/>
      <c r="S1901" s="10"/>
      <c r="T1901" s="10"/>
      <c r="V1901" s="98"/>
      <c r="W1901" s="98"/>
      <c r="X1901" s="98"/>
      <c r="Y1901" s="98"/>
      <c r="Z1901" s="98"/>
      <c r="AA1901" s="102"/>
    </row>
    <row r="1902" spans="1:27" ht="12.75" customHeight="1" x14ac:dyDescent="0.2">
      <c r="A1902" s="6"/>
      <c r="B1902" s="7"/>
      <c r="C1902" s="7"/>
      <c r="D1902" s="7"/>
      <c r="E1902" s="7"/>
      <c r="F1902" s="7"/>
      <c r="G1902" s="7"/>
      <c r="H1902" s="7"/>
      <c r="I1902" s="8"/>
      <c r="J1902" s="8"/>
      <c r="L1902" s="9"/>
      <c r="M1902" s="9"/>
      <c r="N1902" s="9"/>
      <c r="O1902" s="9"/>
      <c r="P1902" s="9"/>
      <c r="Q1902" s="9"/>
      <c r="R1902" s="20"/>
      <c r="S1902" s="10"/>
      <c r="T1902" s="10"/>
      <c r="V1902" s="98"/>
      <c r="W1902" s="98"/>
      <c r="X1902" s="98"/>
      <c r="Y1902" s="98"/>
      <c r="Z1902" s="98"/>
      <c r="AA1902" s="102"/>
    </row>
    <row r="1903" spans="1:27" ht="12.75" customHeight="1" x14ac:dyDescent="0.2">
      <c r="A1903" s="6"/>
      <c r="B1903" s="7"/>
      <c r="C1903" s="7"/>
      <c r="D1903" s="7"/>
      <c r="E1903" s="7"/>
      <c r="F1903" s="7"/>
      <c r="G1903" s="7"/>
      <c r="H1903" s="7"/>
      <c r="I1903" s="8"/>
      <c r="J1903" s="8"/>
      <c r="L1903" s="9"/>
      <c r="M1903" s="9"/>
      <c r="N1903" s="9"/>
      <c r="O1903" s="9"/>
      <c r="P1903" s="9"/>
      <c r="Q1903" s="9"/>
      <c r="R1903" s="20"/>
      <c r="S1903" s="10"/>
      <c r="T1903" s="10"/>
      <c r="V1903" s="98"/>
      <c r="W1903" s="98"/>
      <c r="X1903" s="98"/>
      <c r="Y1903" s="98"/>
      <c r="Z1903" s="98"/>
      <c r="AA1903" s="102"/>
    </row>
    <row r="1904" spans="1:27" ht="12.75" customHeight="1" x14ac:dyDescent="0.2">
      <c r="A1904" s="6"/>
      <c r="B1904" s="7"/>
      <c r="C1904" s="7"/>
      <c r="D1904" s="7"/>
      <c r="E1904" s="7"/>
      <c r="F1904" s="7"/>
      <c r="G1904" s="7"/>
      <c r="H1904" s="7"/>
      <c r="I1904" s="8"/>
      <c r="J1904" s="8"/>
      <c r="L1904" s="9"/>
      <c r="M1904" s="9"/>
      <c r="N1904" s="9"/>
      <c r="O1904" s="9"/>
      <c r="P1904" s="9"/>
      <c r="Q1904" s="9"/>
      <c r="R1904" s="20"/>
      <c r="S1904" s="10"/>
      <c r="T1904" s="10"/>
      <c r="V1904" s="98"/>
      <c r="W1904" s="98"/>
      <c r="X1904" s="98"/>
      <c r="Y1904" s="98"/>
      <c r="Z1904" s="98"/>
      <c r="AA1904" s="102"/>
    </row>
    <row r="1905" spans="1:27" ht="12.75" customHeight="1" x14ac:dyDescent="0.2">
      <c r="A1905" s="6"/>
      <c r="B1905" s="7"/>
      <c r="C1905" s="7"/>
      <c r="D1905" s="7"/>
      <c r="E1905" s="7"/>
      <c r="F1905" s="7"/>
      <c r="G1905" s="7"/>
      <c r="H1905" s="7"/>
      <c r="I1905" s="8"/>
      <c r="J1905" s="8"/>
      <c r="L1905" s="9"/>
      <c r="M1905" s="9"/>
      <c r="N1905" s="9"/>
      <c r="O1905" s="9"/>
      <c r="P1905" s="9"/>
      <c r="Q1905" s="9"/>
      <c r="R1905" s="20"/>
      <c r="S1905" s="10"/>
      <c r="T1905" s="10"/>
      <c r="V1905" s="98"/>
      <c r="W1905" s="98"/>
      <c r="X1905" s="98"/>
      <c r="Y1905" s="98"/>
      <c r="Z1905" s="98"/>
      <c r="AA1905" s="102"/>
    </row>
    <row r="1906" spans="1:27" ht="12.75" customHeight="1" x14ac:dyDescent="0.2">
      <c r="A1906" s="6"/>
      <c r="B1906" s="7"/>
      <c r="C1906" s="7"/>
      <c r="D1906" s="7"/>
      <c r="E1906" s="7"/>
      <c r="F1906" s="7"/>
      <c r="G1906" s="7"/>
      <c r="H1906" s="7"/>
      <c r="I1906" s="8"/>
      <c r="J1906" s="8"/>
      <c r="L1906" s="9"/>
      <c r="M1906" s="9"/>
      <c r="N1906" s="9"/>
      <c r="O1906" s="9"/>
      <c r="P1906" s="9"/>
      <c r="Q1906" s="9"/>
      <c r="R1906" s="20"/>
      <c r="S1906" s="10"/>
      <c r="T1906" s="10"/>
      <c r="V1906" s="98"/>
      <c r="W1906" s="98"/>
      <c r="X1906" s="98"/>
      <c r="Y1906" s="98"/>
      <c r="Z1906" s="98"/>
      <c r="AA1906" s="102"/>
    </row>
    <row r="1907" spans="1:27" ht="12.75" customHeight="1" x14ac:dyDescent="0.2">
      <c r="A1907" s="6"/>
      <c r="B1907" s="7"/>
      <c r="C1907" s="7"/>
      <c r="D1907" s="7"/>
      <c r="E1907" s="7"/>
      <c r="F1907" s="7"/>
      <c r="G1907" s="7"/>
      <c r="H1907" s="7"/>
      <c r="I1907" s="8"/>
      <c r="J1907" s="8"/>
      <c r="L1907" s="9"/>
      <c r="M1907" s="9"/>
      <c r="N1907" s="9"/>
      <c r="O1907" s="9"/>
      <c r="P1907" s="9"/>
      <c r="Q1907" s="9"/>
      <c r="R1907" s="20"/>
      <c r="S1907" s="10"/>
      <c r="T1907" s="10"/>
      <c r="V1907" s="98"/>
      <c r="W1907" s="98"/>
      <c r="X1907" s="98"/>
      <c r="Y1907" s="98"/>
      <c r="Z1907" s="98"/>
      <c r="AA1907" s="102"/>
    </row>
    <row r="1908" spans="1:27" ht="12.75" customHeight="1" x14ac:dyDescent="0.2">
      <c r="A1908" s="6"/>
      <c r="B1908" s="7"/>
      <c r="C1908" s="7"/>
      <c r="D1908" s="7"/>
      <c r="E1908" s="7"/>
      <c r="F1908" s="7"/>
      <c r="G1908" s="7"/>
      <c r="H1908" s="7"/>
      <c r="I1908" s="8"/>
      <c r="J1908" s="8"/>
      <c r="L1908" s="9"/>
      <c r="M1908" s="9"/>
      <c r="N1908" s="9"/>
      <c r="O1908" s="9"/>
      <c r="P1908" s="9"/>
      <c r="Q1908" s="9"/>
      <c r="R1908" s="20"/>
      <c r="S1908" s="10"/>
      <c r="T1908" s="10"/>
      <c r="V1908" s="98"/>
      <c r="W1908" s="98"/>
      <c r="X1908" s="98"/>
      <c r="Y1908" s="98"/>
      <c r="Z1908" s="98"/>
      <c r="AA1908" s="102"/>
    </row>
    <row r="1909" spans="1:27" ht="12.75" customHeight="1" x14ac:dyDescent="0.2">
      <c r="A1909" s="6"/>
      <c r="B1909" s="7"/>
      <c r="C1909" s="7"/>
      <c r="D1909" s="7"/>
      <c r="E1909" s="7"/>
      <c r="F1909" s="7"/>
      <c r="G1909" s="7"/>
      <c r="H1909" s="7"/>
      <c r="I1909" s="8"/>
      <c r="J1909" s="8"/>
      <c r="L1909" s="9"/>
      <c r="M1909" s="9"/>
      <c r="N1909" s="9"/>
      <c r="O1909" s="9"/>
      <c r="P1909" s="9"/>
      <c r="Q1909" s="9"/>
      <c r="R1909" s="20"/>
      <c r="S1909" s="10"/>
      <c r="T1909" s="10"/>
      <c r="V1909" s="98"/>
      <c r="W1909" s="98"/>
      <c r="X1909" s="98"/>
      <c r="Y1909" s="98"/>
      <c r="Z1909" s="98"/>
      <c r="AA1909" s="102"/>
    </row>
    <row r="1910" spans="1:27" ht="12.75" customHeight="1" x14ac:dyDescent="0.2">
      <c r="A1910" s="6"/>
      <c r="B1910" s="7"/>
      <c r="C1910" s="7"/>
      <c r="D1910" s="7"/>
      <c r="E1910" s="7"/>
      <c r="F1910" s="7"/>
      <c r="G1910" s="7"/>
      <c r="H1910" s="7"/>
      <c r="I1910" s="8"/>
      <c r="J1910" s="8"/>
      <c r="L1910" s="9"/>
      <c r="M1910" s="9"/>
      <c r="N1910" s="9"/>
      <c r="O1910" s="9"/>
      <c r="P1910" s="9"/>
      <c r="Q1910" s="9"/>
      <c r="R1910" s="20"/>
      <c r="S1910" s="10"/>
      <c r="T1910" s="10"/>
      <c r="V1910" s="98"/>
      <c r="W1910" s="98"/>
      <c r="X1910" s="98"/>
      <c r="Y1910" s="98"/>
      <c r="Z1910" s="98"/>
      <c r="AA1910" s="102"/>
    </row>
    <row r="1911" spans="1:27" ht="12.75" customHeight="1" x14ac:dyDescent="0.2">
      <c r="A1911" s="6"/>
      <c r="B1911" s="7"/>
      <c r="C1911" s="7"/>
      <c r="D1911" s="7"/>
      <c r="E1911" s="7"/>
      <c r="F1911" s="7"/>
      <c r="G1911" s="7"/>
      <c r="H1911" s="7"/>
      <c r="I1911" s="8"/>
      <c r="J1911" s="8"/>
      <c r="L1911" s="9"/>
      <c r="M1911" s="9"/>
      <c r="N1911" s="9"/>
      <c r="O1911" s="9"/>
      <c r="P1911" s="9"/>
      <c r="Q1911" s="9"/>
      <c r="R1911" s="20"/>
      <c r="S1911" s="10"/>
      <c r="T1911" s="10"/>
      <c r="V1911" s="98"/>
      <c r="W1911" s="98"/>
      <c r="X1911" s="98"/>
      <c r="Y1911" s="98"/>
      <c r="Z1911" s="98"/>
      <c r="AA1911" s="102"/>
    </row>
    <row r="1912" spans="1:27" ht="12.75" customHeight="1" x14ac:dyDescent="0.2">
      <c r="A1912" s="6"/>
      <c r="B1912" s="7"/>
      <c r="C1912" s="7"/>
      <c r="D1912" s="7"/>
      <c r="E1912" s="7"/>
      <c r="F1912" s="7"/>
      <c r="G1912" s="7"/>
      <c r="H1912" s="7"/>
      <c r="I1912" s="8"/>
      <c r="J1912" s="8"/>
      <c r="L1912" s="9"/>
      <c r="M1912" s="9"/>
      <c r="N1912" s="9"/>
      <c r="O1912" s="9"/>
      <c r="P1912" s="9"/>
      <c r="Q1912" s="9"/>
      <c r="R1912" s="20"/>
      <c r="S1912" s="10"/>
      <c r="T1912" s="10"/>
      <c r="V1912" s="98"/>
      <c r="W1912" s="98"/>
      <c r="X1912" s="98"/>
      <c r="Y1912" s="98"/>
      <c r="Z1912" s="98"/>
      <c r="AA1912" s="102"/>
    </row>
    <row r="1913" spans="1:27" ht="12.75" customHeight="1" x14ac:dyDescent="0.2">
      <c r="A1913" s="6"/>
      <c r="B1913" s="7"/>
      <c r="C1913" s="7"/>
      <c r="D1913" s="7"/>
      <c r="E1913" s="7"/>
      <c r="F1913" s="7"/>
      <c r="G1913" s="7"/>
      <c r="H1913" s="7"/>
      <c r="I1913" s="8"/>
      <c r="J1913" s="8"/>
      <c r="L1913" s="9"/>
      <c r="M1913" s="9"/>
      <c r="N1913" s="9"/>
      <c r="O1913" s="9"/>
      <c r="P1913" s="9"/>
      <c r="Q1913" s="9"/>
      <c r="R1913" s="20"/>
      <c r="S1913" s="10"/>
      <c r="T1913" s="10"/>
      <c r="V1913" s="98"/>
      <c r="W1913" s="98"/>
      <c r="X1913" s="98"/>
      <c r="Y1913" s="98"/>
      <c r="Z1913" s="98"/>
      <c r="AA1913" s="102"/>
    </row>
    <row r="1914" spans="1:27" ht="12.75" customHeight="1" x14ac:dyDescent="0.2">
      <c r="A1914" s="6"/>
      <c r="B1914" s="7"/>
      <c r="C1914" s="7"/>
      <c r="D1914" s="7"/>
      <c r="E1914" s="7"/>
      <c r="F1914" s="7"/>
      <c r="G1914" s="7"/>
      <c r="H1914" s="7"/>
      <c r="I1914" s="8"/>
      <c r="J1914" s="8"/>
      <c r="L1914" s="9"/>
      <c r="M1914" s="9"/>
      <c r="N1914" s="9"/>
      <c r="O1914" s="9"/>
      <c r="P1914" s="9"/>
      <c r="Q1914" s="9"/>
      <c r="R1914" s="20"/>
      <c r="S1914" s="10"/>
      <c r="T1914" s="10"/>
      <c r="V1914" s="98"/>
      <c r="W1914" s="98"/>
      <c r="X1914" s="98"/>
      <c r="Y1914" s="98"/>
      <c r="Z1914" s="98"/>
      <c r="AA1914" s="102"/>
    </row>
    <row r="1915" spans="1:27" ht="12.75" customHeight="1" x14ac:dyDescent="0.2">
      <c r="A1915" s="6"/>
      <c r="B1915" s="7"/>
      <c r="C1915" s="7"/>
      <c r="D1915" s="7"/>
      <c r="E1915" s="7"/>
      <c r="F1915" s="7"/>
      <c r="G1915" s="7"/>
      <c r="H1915" s="7"/>
      <c r="I1915" s="8"/>
      <c r="J1915" s="8"/>
      <c r="L1915" s="9"/>
      <c r="M1915" s="9"/>
      <c r="N1915" s="9"/>
      <c r="O1915" s="9"/>
      <c r="P1915" s="9"/>
      <c r="Q1915" s="9"/>
      <c r="R1915" s="20"/>
      <c r="S1915" s="10"/>
      <c r="T1915" s="10"/>
      <c r="V1915" s="98"/>
      <c r="W1915" s="98"/>
      <c r="X1915" s="98"/>
      <c r="Y1915" s="98"/>
      <c r="Z1915" s="98"/>
      <c r="AA1915" s="102"/>
    </row>
    <row r="1916" spans="1:27" ht="12.75" customHeight="1" x14ac:dyDescent="0.2">
      <c r="A1916" s="6"/>
      <c r="B1916" s="7"/>
      <c r="C1916" s="7"/>
      <c r="D1916" s="7"/>
      <c r="E1916" s="7"/>
      <c r="F1916" s="7"/>
      <c r="G1916" s="7"/>
      <c r="H1916" s="7"/>
      <c r="I1916" s="8"/>
      <c r="J1916" s="8"/>
      <c r="L1916" s="9"/>
      <c r="M1916" s="9"/>
      <c r="N1916" s="9"/>
      <c r="O1916" s="9"/>
      <c r="P1916" s="9"/>
      <c r="Q1916" s="9"/>
      <c r="R1916" s="20"/>
      <c r="S1916" s="10"/>
      <c r="T1916" s="10"/>
      <c r="V1916" s="98"/>
      <c r="W1916" s="98"/>
      <c r="X1916" s="98"/>
      <c r="Y1916" s="98"/>
      <c r="Z1916" s="98"/>
      <c r="AA1916" s="102"/>
    </row>
    <row r="1917" spans="1:27" ht="12.75" customHeight="1" x14ac:dyDescent="0.2">
      <c r="A1917" s="6"/>
      <c r="B1917" s="7"/>
      <c r="C1917" s="7"/>
      <c r="D1917" s="7"/>
      <c r="E1917" s="7"/>
      <c r="F1917" s="7"/>
      <c r="G1917" s="7"/>
      <c r="H1917" s="7"/>
      <c r="I1917" s="8"/>
      <c r="J1917" s="8"/>
      <c r="L1917" s="9"/>
      <c r="M1917" s="9"/>
      <c r="N1917" s="9"/>
      <c r="O1917" s="9"/>
      <c r="P1917" s="9"/>
      <c r="Q1917" s="9"/>
      <c r="R1917" s="20"/>
      <c r="S1917" s="10"/>
      <c r="T1917" s="10"/>
      <c r="V1917" s="98"/>
      <c r="W1917" s="98"/>
      <c r="X1917" s="98"/>
      <c r="Y1917" s="98"/>
      <c r="Z1917" s="98"/>
      <c r="AA1917" s="102"/>
    </row>
    <row r="1918" spans="1:27" ht="12.75" customHeight="1" x14ac:dyDescent="0.2">
      <c r="A1918" s="6"/>
      <c r="B1918" s="7"/>
      <c r="C1918" s="7"/>
      <c r="D1918" s="7"/>
      <c r="E1918" s="7"/>
      <c r="F1918" s="7"/>
      <c r="G1918" s="7"/>
      <c r="H1918" s="7"/>
      <c r="I1918" s="8"/>
      <c r="J1918" s="8"/>
      <c r="L1918" s="9"/>
      <c r="M1918" s="9"/>
      <c r="N1918" s="9"/>
      <c r="O1918" s="9"/>
      <c r="P1918" s="9"/>
      <c r="Q1918" s="9"/>
      <c r="R1918" s="20"/>
      <c r="S1918" s="10"/>
      <c r="T1918" s="10"/>
      <c r="V1918" s="98"/>
      <c r="W1918" s="98"/>
      <c r="X1918" s="98"/>
      <c r="Y1918" s="98"/>
      <c r="Z1918" s="98"/>
      <c r="AA1918" s="102"/>
    </row>
    <row r="1919" spans="1:27" ht="12.75" customHeight="1" x14ac:dyDescent="0.2">
      <c r="A1919" s="6"/>
      <c r="B1919" s="7"/>
      <c r="C1919" s="7"/>
      <c r="D1919" s="7"/>
      <c r="E1919" s="7"/>
      <c r="F1919" s="7"/>
      <c r="G1919" s="7"/>
      <c r="H1919" s="7"/>
      <c r="I1919" s="8"/>
      <c r="J1919" s="8"/>
      <c r="L1919" s="9"/>
      <c r="M1919" s="9"/>
      <c r="N1919" s="9"/>
      <c r="O1919" s="9"/>
      <c r="P1919" s="9"/>
      <c r="Q1919" s="9"/>
      <c r="R1919" s="20"/>
      <c r="S1919" s="10"/>
      <c r="T1919" s="10"/>
      <c r="V1919" s="98"/>
      <c r="W1919" s="98"/>
      <c r="X1919" s="98"/>
      <c r="Y1919" s="98"/>
      <c r="Z1919" s="98"/>
      <c r="AA1919" s="102"/>
    </row>
    <row r="1920" spans="1:27" ht="12.75" customHeight="1" x14ac:dyDescent="0.2">
      <c r="A1920" s="6"/>
      <c r="B1920" s="7"/>
      <c r="C1920" s="7"/>
      <c r="D1920" s="7"/>
      <c r="E1920" s="7"/>
      <c r="F1920" s="7"/>
      <c r="G1920" s="7"/>
      <c r="H1920" s="7"/>
      <c r="I1920" s="8"/>
      <c r="J1920" s="8"/>
      <c r="L1920" s="9"/>
      <c r="M1920" s="9"/>
      <c r="N1920" s="9"/>
      <c r="O1920" s="9"/>
      <c r="P1920" s="9"/>
      <c r="Q1920" s="9"/>
      <c r="R1920" s="20"/>
      <c r="S1920" s="10"/>
      <c r="T1920" s="10"/>
      <c r="V1920" s="98"/>
      <c r="W1920" s="98"/>
      <c r="X1920" s="98"/>
      <c r="Y1920" s="98"/>
      <c r="Z1920" s="98"/>
      <c r="AA1920" s="102"/>
    </row>
    <row r="1921" spans="1:27" ht="12.75" customHeight="1" x14ac:dyDescent="0.2">
      <c r="A1921" s="6"/>
      <c r="B1921" s="7"/>
      <c r="C1921" s="7"/>
      <c r="D1921" s="7"/>
      <c r="E1921" s="7"/>
      <c r="F1921" s="7"/>
      <c r="G1921" s="7"/>
      <c r="H1921" s="7"/>
      <c r="I1921" s="8"/>
      <c r="J1921" s="8"/>
      <c r="L1921" s="9"/>
      <c r="M1921" s="9"/>
      <c r="N1921" s="9"/>
      <c r="O1921" s="9"/>
      <c r="P1921" s="9"/>
      <c r="Q1921" s="9"/>
      <c r="R1921" s="20"/>
      <c r="S1921" s="10"/>
      <c r="T1921" s="10"/>
      <c r="V1921" s="98"/>
      <c r="W1921" s="98"/>
      <c r="X1921" s="98"/>
      <c r="Y1921" s="98"/>
      <c r="Z1921" s="98"/>
      <c r="AA1921" s="102"/>
    </row>
    <row r="1922" spans="1:27" ht="12.75" customHeight="1" x14ac:dyDescent="0.2">
      <c r="A1922" s="6"/>
      <c r="B1922" s="7"/>
      <c r="C1922" s="7"/>
      <c r="D1922" s="7"/>
      <c r="E1922" s="7"/>
      <c r="F1922" s="7"/>
      <c r="G1922" s="7"/>
      <c r="H1922" s="7"/>
      <c r="I1922" s="8"/>
      <c r="J1922" s="8"/>
      <c r="L1922" s="9"/>
      <c r="M1922" s="9"/>
      <c r="N1922" s="9"/>
      <c r="O1922" s="9"/>
      <c r="P1922" s="9"/>
      <c r="Q1922" s="9"/>
      <c r="R1922" s="20"/>
      <c r="S1922" s="10"/>
      <c r="T1922" s="10"/>
      <c r="V1922" s="98"/>
      <c r="W1922" s="98"/>
      <c r="X1922" s="98"/>
      <c r="Y1922" s="98"/>
      <c r="Z1922" s="98"/>
      <c r="AA1922" s="102"/>
    </row>
    <row r="1923" spans="1:27" ht="12.75" customHeight="1" x14ac:dyDescent="0.2">
      <c r="A1923" s="6"/>
      <c r="B1923" s="7"/>
      <c r="C1923" s="7"/>
      <c r="D1923" s="7"/>
      <c r="E1923" s="7"/>
      <c r="F1923" s="7"/>
      <c r="G1923" s="7"/>
      <c r="H1923" s="7"/>
      <c r="I1923" s="8"/>
      <c r="J1923" s="8"/>
      <c r="L1923" s="9"/>
      <c r="M1923" s="9"/>
      <c r="N1923" s="9"/>
      <c r="O1923" s="9"/>
      <c r="P1923" s="9"/>
      <c r="Q1923" s="9"/>
      <c r="R1923" s="20"/>
      <c r="S1923" s="10"/>
      <c r="T1923" s="10"/>
      <c r="V1923" s="98"/>
      <c r="W1923" s="98"/>
      <c r="X1923" s="98"/>
      <c r="Y1923" s="98"/>
      <c r="Z1923" s="98"/>
      <c r="AA1923" s="102"/>
    </row>
    <row r="1924" spans="1:27" ht="12.75" customHeight="1" x14ac:dyDescent="0.2">
      <c r="A1924" s="6"/>
      <c r="B1924" s="7"/>
      <c r="C1924" s="7"/>
      <c r="D1924" s="7"/>
      <c r="E1924" s="7"/>
      <c r="F1924" s="7"/>
      <c r="G1924" s="7"/>
      <c r="H1924" s="7"/>
      <c r="I1924" s="8"/>
      <c r="J1924" s="8"/>
      <c r="L1924" s="9"/>
      <c r="M1924" s="9"/>
      <c r="N1924" s="9"/>
      <c r="O1924" s="9"/>
      <c r="P1924" s="9"/>
      <c r="Q1924" s="9"/>
      <c r="R1924" s="20"/>
      <c r="S1924" s="10"/>
      <c r="T1924" s="10"/>
      <c r="V1924" s="98"/>
      <c r="W1924" s="98"/>
      <c r="X1924" s="98"/>
      <c r="Y1924" s="98"/>
      <c r="Z1924" s="98"/>
      <c r="AA1924" s="102"/>
    </row>
    <row r="1925" spans="1:27" ht="12.75" customHeight="1" x14ac:dyDescent="0.2">
      <c r="A1925" s="6"/>
      <c r="B1925" s="7"/>
      <c r="C1925" s="7"/>
      <c r="D1925" s="7"/>
      <c r="E1925" s="7"/>
      <c r="F1925" s="7"/>
      <c r="G1925" s="7"/>
      <c r="H1925" s="7"/>
      <c r="I1925" s="8"/>
      <c r="J1925" s="8"/>
      <c r="L1925" s="9"/>
      <c r="M1925" s="9"/>
      <c r="N1925" s="9"/>
      <c r="O1925" s="9"/>
      <c r="P1925" s="9"/>
      <c r="Q1925" s="9"/>
      <c r="R1925" s="20"/>
      <c r="S1925" s="10"/>
      <c r="T1925" s="10"/>
      <c r="V1925" s="98"/>
      <c r="W1925" s="98"/>
      <c r="X1925" s="98"/>
      <c r="Y1925" s="98"/>
      <c r="Z1925" s="98"/>
      <c r="AA1925" s="102"/>
    </row>
    <row r="1926" spans="1:27" ht="12.75" customHeight="1" x14ac:dyDescent="0.2">
      <c r="A1926" s="6"/>
      <c r="B1926" s="7"/>
      <c r="C1926" s="7"/>
      <c r="D1926" s="7"/>
      <c r="E1926" s="7"/>
      <c r="F1926" s="7"/>
      <c r="G1926" s="7"/>
      <c r="H1926" s="7"/>
      <c r="I1926" s="8"/>
      <c r="J1926" s="8"/>
      <c r="L1926" s="9"/>
      <c r="M1926" s="9"/>
      <c r="N1926" s="9"/>
      <c r="O1926" s="9"/>
      <c r="P1926" s="9"/>
      <c r="Q1926" s="9"/>
      <c r="R1926" s="20"/>
      <c r="S1926" s="10"/>
      <c r="T1926" s="10"/>
      <c r="V1926" s="98"/>
      <c r="W1926" s="98"/>
      <c r="X1926" s="98"/>
      <c r="Y1926" s="98"/>
      <c r="Z1926" s="98"/>
      <c r="AA1926" s="102"/>
    </row>
    <row r="1927" spans="1:27" ht="12.75" customHeight="1" x14ac:dyDescent="0.2">
      <c r="A1927" s="6"/>
      <c r="B1927" s="7"/>
      <c r="C1927" s="7"/>
      <c r="D1927" s="7"/>
      <c r="E1927" s="7"/>
      <c r="F1927" s="7"/>
      <c r="G1927" s="7"/>
      <c r="H1927" s="7"/>
      <c r="I1927" s="8"/>
      <c r="J1927" s="8"/>
      <c r="L1927" s="9"/>
      <c r="M1927" s="9"/>
      <c r="N1927" s="9"/>
      <c r="O1927" s="9"/>
      <c r="P1927" s="9"/>
      <c r="Q1927" s="9"/>
      <c r="R1927" s="20"/>
      <c r="S1927" s="10"/>
      <c r="T1927" s="10"/>
      <c r="V1927" s="98"/>
      <c r="W1927" s="98"/>
      <c r="X1927" s="98"/>
      <c r="Y1927" s="98"/>
      <c r="Z1927" s="98"/>
      <c r="AA1927" s="102"/>
    </row>
    <row r="1928" spans="1:27" ht="12.75" customHeight="1" x14ac:dyDescent="0.2">
      <c r="A1928" s="6"/>
      <c r="B1928" s="7"/>
      <c r="C1928" s="7"/>
      <c r="D1928" s="7"/>
      <c r="E1928" s="7"/>
      <c r="F1928" s="7"/>
      <c r="G1928" s="7"/>
      <c r="H1928" s="7"/>
      <c r="I1928" s="8"/>
      <c r="J1928" s="8"/>
      <c r="L1928" s="9"/>
      <c r="M1928" s="9"/>
      <c r="N1928" s="9"/>
      <c r="O1928" s="9"/>
      <c r="P1928" s="9"/>
      <c r="Q1928" s="9"/>
      <c r="R1928" s="20"/>
      <c r="S1928" s="10"/>
      <c r="T1928" s="10"/>
      <c r="V1928" s="98"/>
      <c r="W1928" s="98"/>
      <c r="X1928" s="98"/>
      <c r="Y1928" s="98"/>
      <c r="Z1928" s="98"/>
      <c r="AA1928" s="102"/>
    </row>
    <row r="1929" spans="1:27" ht="12.75" customHeight="1" x14ac:dyDescent="0.2">
      <c r="A1929" s="6"/>
      <c r="B1929" s="7"/>
      <c r="C1929" s="7"/>
      <c r="D1929" s="7"/>
      <c r="E1929" s="7"/>
      <c r="F1929" s="7"/>
      <c r="G1929" s="7"/>
      <c r="H1929" s="7"/>
      <c r="I1929" s="8"/>
      <c r="J1929" s="8"/>
      <c r="L1929" s="9"/>
      <c r="M1929" s="9"/>
      <c r="N1929" s="9"/>
      <c r="O1929" s="9"/>
      <c r="P1929" s="9"/>
      <c r="Q1929" s="9"/>
      <c r="R1929" s="20"/>
      <c r="S1929" s="10"/>
      <c r="T1929" s="10"/>
      <c r="V1929" s="98"/>
      <c r="W1929" s="98"/>
      <c r="X1929" s="98"/>
      <c r="Y1929" s="98"/>
      <c r="Z1929" s="98"/>
      <c r="AA1929" s="102"/>
    </row>
    <row r="1930" spans="1:27" ht="12.75" customHeight="1" x14ac:dyDescent="0.2">
      <c r="A1930" s="6"/>
      <c r="B1930" s="7"/>
      <c r="C1930" s="7"/>
      <c r="D1930" s="7"/>
      <c r="E1930" s="7"/>
      <c r="F1930" s="7"/>
      <c r="G1930" s="7"/>
      <c r="H1930" s="7"/>
      <c r="I1930" s="8"/>
      <c r="J1930" s="8"/>
      <c r="L1930" s="9"/>
      <c r="M1930" s="9"/>
      <c r="N1930" s="9"/>
      <c r="O1930" s="9"/>
      <c r="P1930" s="9"/>
      <c r="Q1930" s="9"/>
      <c r="R1930" s="20"/>
      <c r="S1930" s="10"/>
      <c r="T1930" s="10"/>
      <c r="V1930" s="98"/>
      <c r="W1930" s="98"/>
      <c r="X1930" s="98"/>
      <c r="Y1930" s="98"/>
      <c r="Z1930" s="98"/>
      <c r="AA1930" s="102"/>
    </row>
    <row r="1931" spans="1:27" ht="12.75" customHeight="1" x14ac:dyDescent="0.2">
      <c r="A1931" s="6"/>
      <c r="B1931" s="7"/>
      <c r="C1931" s="7"/>
      <c r="D1931" s="7"/>
      <c r="E1931" s="7"/>
      <c r="F1931" s="7"/>
      <c r="G1931" s="7"/>
      <c r="H1931" s="7"/>
      <c r="I1931" s="8"/>
      <c r="J1931" s="8"/>
      <c r="L1931" s="9"/>
      <c r="M1931" s="9"/>
      <c r="N1931" s="9"/>
      <c r="O1931" s="9"/>
      <c r="P1931" s="9"/>
      <c r="Q1931" s="9"/>
      <c r="R1931" s="20"/>
      <c r="S1931" s="10"/>
      <c r="T1931" s="10"/>
      <c r="V1931" s="98"/>
      <c r="W1931" s="98"/>
      <c r="X1931" s="98"/>
      <c r="Y1931" s="98"/>
      <c r="Z1931" s="98"/>
      <c r="AA1931" s="102"/>
    </row>
    <row r="1932" spans="1:27" ht="12.75" customHeight="1" x14ac:dyDescent="0.2">
      <c r="A1932" s="6"/>
      <c r="B1932" s="7"/>
      <c r="C1932" s="7"/>
      <c r="D1932" s="7"/>
      <c r="E1932" s="7"/>
      <c r="F1932" s="7"/>
      <c r="G1932" s="7"/>
      <c r="H1932" s="7"/>
      <c r="I1932" s="8"/>
      <c r="J1932" s="8"/>
      <c r="L1932" s="9"/>
      <c r="M1932" s="9"/>
      <c r="N1932" s="9"/>
      <c r="O1932" s="9"/>
      <c r="P1932" s="9"/>
      <c r="Q1932" s="9"/>
      <c r="R1932" s="20"/>
      <c r="S1932" s="10"/>
      <c r="T1932" s="10"/>
      <c r="V1932" s="98"/>
      <c r="W1932" s="98"/>
      <c r="X1932" s="98"/>
      <c r="Y1932" s="98"/>
      <c r="Z1932" s="98"/>
      <c r="AA1932" s="102"/>
    </row>
    <row r="1933" spans="1:27" ht="12.75" customHeight="1" x14ac:dyDescent="0.2">
      <c r="A1933" s="6"/>
      <c r="B1933" s="7"/>
      <c r="C1933" s="7"/>
      <c r="D1933" s="7"/>
      <c r="E1933" s="7"/>
      <c r="F1933" s="7"/>
      <c r="G1933" s="7"/>
      <c r="H1933" s="7"/>
      <c r="I1933" s="8"/>
      <c r="J1933" s="8"/>
      <c r="L1933" s="9"/>
      <c r="M1933" s="9"/>
      <c r="N1933" s="9"/>
      <c r="O1933" s="9"/>
      <c r="P1933" s="9"/>
      <c r="Q1933" s="9"/>
      <c r="R1933" s="20"/>
      <c r="S1933" s="10"/>
      <c r="T1933" s="10"/>
      <c r="V1933" s="98"/>
      <c r="W1933" s="98"/>
      <c r="X1933" s="98"/>
      <c r="Y1933" s="98"/>
      <c r="Z1933" s="98"/>
      <c r="AA1933" s="102"/>
    </row>
    <row r="1934" spans="1:27" ht="12.75" customHeight="1" x14ac:dyDescent="0.2">
      <c r="A1934" s="6"/>
      <c r="B1934" s="7"/>
      <c r="C1934" s="7"/>
      <c r="D1934" s="7"/>
      <c r="E1934" s="7"/>
      <c r="F1934" s="7"/>
      <c r="G1934" s="7"/>
      <c r="H1934" s="7"/>
      <c r="I1934" s="8"/>
      <c r="J1934" s="8"/>
      <c r="L1934" s="9"/>
      <c r="M1934" s="9"/>
      <c r="N1934" s="9"/>
      <c r="O1934" s="9"/>
      <c r="P1934" s="9"/>
      <c r="Q1934" s="9"/>
      <c r="R1934" s="20"/>
      <c r="S1934" s="10"/>
      <c r="T1934" s="10"/>
      <c r="V1934" s="98"/>
      <c r="W1934" s="98"/>
      <c r="X1934" s="98"/>
      <c r="Y1934" s="98"/>
      <c r="Z1934" s="98"/>
      <c r="AA1934" s="102"/>
    </row>
    <row r="1935" spans="1:27" ht="12.75" customHeight="1" x14ac:dyDescent="0.2">
      <c r="A1935" s="6"/>
      <c r="B1935" s="7"/>
      <c r="C1935" s="7"/>
      <c r="D1935" s="7"/>
      <c r="E1935" s="7"/>
      <c r="F1935" s="7"/>
      <c r="G1935" s="7"/>
      <c r="H1935" s="7"/>
      <c r="I1935" s="8"/>
      <c r="J1935" s="8"/>
      <c r="L1935" s="9"/>
      <c r="M1935" s="9"/>
      <c r="N1935" s="9"/>
      <c r="O1935" s="9"/>
      <c r="P1935" s="9"/>
      <c r="Q1935" s="9"/>
      <c r="R1935" s="20"/>
      <c r="S1935" s="10"/>
      <c r="T1935" s="10"/>
      <c r="V1935" s="98"/>
      <c r="W1935" s="98"/>
      <c r="X1935" s="98"/>
      <c r="Y1935" s="98"/>
      <c r="Z1935" s="98"/>
      <c r="AA1935" s="102"/>
    </row>
    <row r="1936" spans="1:27" ht="12.75" customHeight="1" x14ac:dyDescent="0.2">
      <c r="A1936" s="6"/>
      <c r="B1936" s="7"/>
      <c r="C1936" s="7"/>
      <c r="D1936" s="7"/>
      <c r="E1936" s="7"/>
      <c r="F1936" s="7"/>
      <c r="G1936" s="7"/>
      <c r="H1936" s="7"/>
      <c r="I1936" s="8"/>
      <c r="J1936" s="8"/>
      <c r="L1936" s="9"/>
      <c r="M1936" s="9"/>
      <c r="N1936" s="9"/>
      <c r="O1936" s="9"/>
      <c r="P1936" s="9"/>
      <c r="Q1936" s="9"/>
      <c r="R1936" s="20"/>
      <c r="S1936" s="10"/>
      <c r="T1936" s="10"/>
      <c r="V1936" s="98"/>
      <c r="W1936" s="98"/>
      <c r="X1936" s="98"/>
      <c r="Y1936" s="98"/>
      <c r="Z1936" s="98"/>
      <c r="AA1936" s="102"/>
    </row>
    <row r="1937" spans="1:27" ht="12.75" customHeight="1" x14ac:dyDescent="0.2">
      <c r="A1937" s="6"/>
      <c r="B1937" s="7"/>
      <c r="C1937" s="7"/>
      <c r="D1937" s="7"/>
      <c r="E1937" s="7"/>
      <c r="F1937" s="7"/>
      <c r="G1937" s="7"/>
      <c r="H1937" s="7"/>
      <c r="I1937" s="8"/>
      <c r="J1937" s="8"/>
      <c r="L1937" s="9"/>
      <c r="M1937" s="9"/>
      <c r="N1937" s="9"/>
      <c r="O1937" s="9"/>
      <c r="P1937" s="9"/>
      <c r="Q1937" s="9"/>
      <c r="R1937" s="20"/>
      <c r="S1937" s="10"/>
      <c r="T1937" s="10"/>
      <c r="V1937" s="98"/>
      <c r="W1937" s="98"/>
      <c r="X1937" s="98"/>
      <c r="Y1937" s="98"/>
      <c r="Z1937" s="98"/>
      <c r="AA1937" s="102"/>
    </row>
    <row r="1938" spans="1:27" ht="12.75" customHeight="1" x14ac:dyDescent="0.2">
      <c r="A1938" s="6"/>
      <c r="B1938" s="7"/>
      <c r="C1938" s="7"/>
      <c r="D1938" s="7"/>
      <c r="E1938" s="7"/>
      <c r="F1938" s="7"/>
      <c r="G1938" s="7"/>
      <c r="H1938" s="7"/>
      <c r="I1938" s="8"/>
      <c r="J1938" s="8"/>
      <c r="L1938" s="9"/>
      <c r="M1938" s="9"/>
      <c r="N1938" s="9"/>
      <c r="O1938" s="9"/>
      <c r="P1938" s="9"/>
      <c r="Q1938" s="9"/>
      <c r="R1938" s="20"/>
      <c r="S1938" s="10"/>
      <c r="T1938" s="10"/>
      <c r="V1938" s="98"/>
      <c r="W1938" s="98"/>
      <c r="X1938" s="98"/>
      <c r="Y1938" s="98"/>
      <c r="Z1938" s="98"/>
      <c r="AA1938" s="102"/>
    </row>
    <row r="1939" spans="1:27" ht="12.75" customHeight="1" x14ac:dyDescent="0.2">
      <c r="A1939" s="6"/>
      <c r="B1939" s="7"/>
      <c r="C1939" s="7"/>
      <c r="D1939" s="7"/>
      <c r="E1939" s="7"/>
      <c r="F1939" s="7"/>
      <c r="G1939" s="7"/>
      <c r="H1939" s="7"/>
      <c r="I1939" s="8"/>
      <c r="J1939" s="8"/>
      <c r="L1939" s="9"/>
      <c r="M1939" s="9"/>
      <c r="N1939" s="9"/>
      <c r="O1939" s="9"/>
      <c r="P1939" s="9"/>
      <c r="Q1939" s="9"/>
      <c r="R1939" s="20"/>
      <c r="S1939" s="10"/>
      <c r="T1939" s="10"/>
      <c r="V1939" s="98"/>
      <c r="W1939" s="98"/>
      <c r="X1939" s="98"/>
      <c r="Y1939" s="98"/>
      <c r="Z1939" s="98"/>
      <c r="AA1939" s="102"/>
    </row>
    <row r="1940" spans="1:27" ht="12.75" customHeight="1" x14ac:dyDescent="0.2">
      <c r="A1940" s="6"/>
      <c r="B1940" s="7"/>
      <c r="C1940" s="7"/>
      <c r="D1940" s="7"/>
      <c r="E1940" s="7"/>
      <c r="F1940" s="7"/>
      <c r="G1940" s="7"/>
      <c r="H1940" s="7"/>
      <c r="I1940" s="8"/>
      <c r="J1940" s="8"/>
      <c r="L1940" s="9"/>
      <c r="M1940" s="9"/>
      <c r="N1940" s="9"/>
      <c r="O1940" s="9"/>
      <c r="P1940" s="9"/>
      <c r="Q1940" s="9"/>
      <c r="R1940" s="20"/>
      <c r="S1940" s="10"/>
      <c r="T1940" s="10"/>
      <c r="V1940" s="98"/>
      <c r="W1940" s="98"/>
      <c r="X1940" s="98"/>
      <c r="Y1940" s="98"/>
      <c r="Z1940" s="98"/>
      <c r="AA1940" s="102"/>
    </row>
    <row r="1941" spans="1:27" ht="12.75" customHeight="1" x14ac:dyDescent="0.2">
      <c r="A1941" s="6"/>
      <c r="B1941" s="7"/>
      <c r="C1941" s="7"/>
      <c r="D1941" s="7"/>
      <c r="E1941" s="7"/>
      <c r="F1941" s="7"/>
      <c r="G1941" s="7"/>
      <c r="H1941" s="7"/>
      <c r="I1941" s="8"/>
      <c r="J1941" s="8"/>
      <c r="L1941" s="9"/>
      <c r="M1941" s="9"/>
      <c r="N1941" s="9"/>
      <c r="O1941" s="9"/>
      <c r="P1941" s="9"/>
      <c r="Q1941" s="9"/>
      <c r="R1941" s="20"/>
      <c r="S1941" s="10"/>
      <c r="T1941" s="10"/>
      <c r="V1941" s="98"/>
      <c r="W1941" s="98"/>
      <c r="X1941" s="98"/>
      <c r="Y1941" s="98"/>
      <c r="Z1941" s="98"/>
      <c r="AA1941" s="102"/>
    </row>
    <row r="1942" spans="1:27" ht="12.75" customHeight="1" x14ac:dyDescent="0.2">
      <c r="A1942" s="6"/>
      <c r="B1942" s="7"/>
      <c r="C1942" s="7"/>
      <c r="D1942" s="7"/>
      <c r="E1942" s="7"/>
      <c r="F1942" s="7"/>
      <c r="G1942" s="7"/>
      <c r="H1942" s="7"/>
      <c r="I1942" s="8"/>
      <c r="J1942" s="8"/>
      <c r="L1942" s="9"/>
      <c r="M1942" s="9"/>
      <c r="N1942" s="9"/>
      <c r="O1942" s="9"/>
      <c r="P1942" s="9"/>
      <c r="Q1942" s="9"/>
      <c r="R1942" s="20"/>
      <c r="S1942" s="10"/>
      <c r="T1942" s="10"/>
      <c r="V1942" s="98"/>
      <c r="W1942" s="98"/>
      <c r="X1942" s="98"/>
      <c r="Y1942" s="98"/>
      <c r="Z1942" s="98"/>
      <c r="AA1942" s="102"/>
    </row>
    <row r="1943" spans="1:27" ht="12.75" customHeight="1" x14ac:dyDescent="0.2">
      <c r="A1943" s="6"/>
      <c r="B1943" s="7"/>
      <c r="C1943" s="7"/>
      <c r="D1943" s="7"/>
      <c r="E1943" s="7"/>
      <c r="F1943" s="7"/>
      <c r="G1943" s="7"/>
      <c r="H1943" s="7"/>
      <c r="I1943" s="8"/>
      <c r="J1943" s="8"/>
      <c r="L1943" s="9"/>
      <c r="M1943" s="9"/>
      <c r="N1943" s="9"/>
      <c r="O1943" s="9"/>
      <c r="P1943" s="9"/>
      <c r="Q1943" s="9"/>
      <c r="R1943" s="20"/>
      <c r="S1943" s="10"/>
      <c r="T1943" s="10"/>
      <c r="V1943" s="98"/>
      <c r="W1943" s="98"/>
      <c r="X1943" s="98"/>
      <c r="Y1943" s="98"/>
      <c r="Z1943" s="98"/>
      <c r="AA1943" s="102"/>
    </row>
    <row r="1944" spans="1:27" ht="12.75" customHeight="1" x14ac:dyDescent="0.2">
      <c r="A1944" s="6"/>
      <c r="B1944" s="7"/>
      <c r="C1944" s="7"/>
      <c r="D1944" s="7"/>
      <c r="E1944" s="7"/>
      <c r="F1944" s="7"/>
      <c r="G1944" s="7"/>
      <c r="H1944" s="7"/>
      <c r="I1944" s="8"/>
      <c r="J1944" s="8"/>
      <c r="L1944" s="9"/>
      <c r="M1944" s="9"/>
      <c r="N1944" s="9"/>
      <c r="O1944" s="9"/>
      <c r="P1944" s="9"/>
      <c r="Q1944" s="9"/>
      <c r="R1944" s="20"/>
      <c r="S1944" s="10"/>
      <c r="T1944" s="10"/>
      <c r="V1944" s="98"/>
      <c r="W1944" s="98"/>
      <c r="X1944" s="98"/>
      <c r="Y1944" s="98"/>
      <c r="Z1944" s="98"/>
      <c r="AA1944" s="102"/>
    </row>
    <row r="1945" spans="1:27" ht="12.75" customHeight="1" x14ac:dyDescent="0.2">
      <c r="A1945" s="6"/>
      <c r="B1945" s="7"/>
      <c r="C1945" s="7"/>
      <c r="D1945" s="7"/>
      <c r="E1945" s="7"/>
      <c r="F1945" s="7"/>
      <c r="G1945" s="7"/>
      <c r="H1945" s="7"/>
      <c r="I1945" s="8"/>
      <c r="J1945" s="8"/>
      <c r="L1945" s="9"/>
      <c r="M1945" s="9"/>
      <c r="N1945" s="9"/>
      <c r="O1945" s="9"/>
      <c r="P1945" s="9"/>
      <c r="Q1945" s="9"/>
      <c r="R1945" s="20"/>
      <c r="S1945" s="10"/>
      <c r="T1945" s="10"/>
      <c r="V1945" s="98"/>
      <c r="W1945" s="98"/>
      <c r="X1945" s="98"/>
      <c r="Y1945" s="98"/>
      <c r="Z1945" s="98"/>
      <c r="AA1945" s="102"/>
    </row>
    <row r="1946" spans="1:27" ht="12.75" customHeight="1" x14ac:dyDescent="0.2">
      <c r="A1946" s="6"/>
      <c r="B1946" s="7"/>
      <c r="C1946" s="7"/>
      <c r="D1946" s="7"/>
      <c r="E1946" s="7"/>
      <c r="F1946" s="7"/>
      <c r="G1946" s="7"/>
      <c r="H1946" s="7"/>
      <c r="I1946" s="8"/>
      <c r="J1946" s="8"/>
      <c r="L1946" s="9"/>
      <c r="M1946" s="9"/>
      <c r="N1946" s="9"/>
      <c r="O1946" s="9"/>
      <c r="P1946" s="9"/>
      <c r="Q1946" s="9"/>
      <c r="R1946" s="20"/>
      <c r="S1946" s="10"/>
      <c r="T1946" s="10"/>
      <c r="V1946" s="98"/>
      <c r="W1946" s="98"/>
      <c r="X1946" s="98"/>
      <c r="Y1946" s="98"/>
      <c r="Z1946" s="98"/>
      <c r="AA1946" s="102"/>
    </row>
    <row r="1947" spans="1:27" ht="12.75" customHeight="1" x14ac:dyDescent="0.2">
      <c r="A1947" s="6"/>
      <c r="B1947" s="7"/>
      <c r="C1947" s="7"/>
      <c r="D1947" s="7"/>
      <c r="E1947" s="7"/>
      <c r="F1947" s="7"/>
      <c r="G1947" s="7"/>
      <c r="H1947" s="7"/>
      <c r="I1947" s="8"/>
      <c r="J1947" s="8"/>
      <c r="L1947" s="9"/>
      <c r="M1947" s="9"/>
      <c r="N1947" s="9"/>
      <c r="O1947" s="9"/>
      <c r="P1947" s="9"/>
      <c r="Q1947" s="9"/>
      <c r="R1947" s="20"/>
      <c r="S1947" s="10"/>
      <c r="T1947" s="10"/>
      <c r="V1947" s="98"/>
      <c r="W1947" s="98"/>
      <c r="X1947" s="98"/>
      <c r="Y1947" s="98"/>
      <c r="Z1947" s="98"/>
      <c r="AA1947" s="102"/>
    </row>
    <row r="1948" spans="1:27" ht="12.75" customHeight="1" x14ac:dyDescent="0.2">
      <c r="A1948" s="6"/>
      <c r="B1948" s="7"/>
      <c r="C1948" s="7"/>
      <c r="D1948" s="7"/>
      <c r="E1948" s="7"/>
      <c r="F1948" s="7"/>
      <c r="G1948" s="7"/>
      <c r="H1948" s="7"/>
      <c r="I1948" s="8"/>
      <c r="J1948" s="8"/>
      <c r="L1948" s="9"/>
      <c r="M1948" s="9"/>
      <c r="N1948" s="9"/>
      <c r="O1948" s="9"/>
      <c r="P1948" s="9"/>
      <c r="Q1948" s="9"/>
      <c r="R1948" s="20"/>
      <c r="S1948" s="10"/>
      <c r="T1948" s="10"/>
      <c r="V1948" s="98"/>
      <c r="W1948" s="98"/>
      <c r="X1948" s="98"/>
      <c r="Y1948" s="98"/>
      <c r="Z1948" s="98"/>
      <c r="AA1948" s="102"/>
    </row>
    <row r="1949" spans="1:27" ht="12.75" customHeight="1" x14ac:dyDescent="0.2">
      <c r="A1949" s="6"/>
      <c r="B1949" s="7"/>
      <c r="C1949" s="7"/>
      <c r="D1949" s="7"/>
      <c r="E1949" s="7"/>
      <c r="F1949" s="7"/>
      <c r="G1949" s="7"/>
      <c r="H1949" s="7"/>
      <c r="I1949" s="8"/>
      <c r="J1949" s="8"/>
      <c r="L1949" s="9"/>
      <c r="M1949" s="9"/>
      <c r="N1949" s="9"/>
      <c r="O1949" s="9"/>
      <c r="P1949" s="9"/>
      <c r="Q1949" s="9"/>
      <c r="R1949" s="20"/>
      <c r="S1949" s="10"/>
      <c r="T1949" s="10"/>
      <c r="V1949" s="98"/>
      <c r="W1949" s="98"/>
      <c r="X1949" s="98"/>
      <c r="Y1949" s="98"/>
      <c r="Z1949" s="98"/>
      <c r="AA1949" s="102"/>
    </row>
    <row r="1950" spans="1:27" ht="12.75" customHeight="1" x14ac:dyDescent="0.2">
      <c r="A1950" s="6"/>
      <c r="B1950" s="7"/>
      <c r="C1950" s="7"/>
      <c r="D1950" s="7"/>
      <c r="E1950" s="7"/>
      <c r="F1950" s="7"/>
      <c r="G1950" s="7"/>
      <c r="H1950" s="7"/>
      <c r="I1950" s="8"/>
      <c r="J1950" s="8"/>
      <c r="L1950" s="9"/>
      <c r="M1950" s="9"/>
      <c r="N1950" s="9"/>
      <c r="O1950" s="9"/>
      <c r="P1950" s="9"/>
      <c r="Q1950" s="9"/>
      <c r="R1950" s="20"/>
      <c r="S1950" s="10"/>
      <c r="T1950" s="10"/>
      <c r="V1950" s="98"/>
      <c r="W1950" s="98"/>
      <c r="X1950" s="98"/>
      <c r="Y1950" s="98"/>
      <c r="Z1950" s="98"/>
      <c r="AA1950" s="102"/>
    </row>
    <row r="1951" spans="1:27" ht="12.75" customHeight="1" x14ac:dyDescent="0.2">
      <c r="A1951" s="6"/>
      <c r="B1951" s="7"/>
      <c r="C1951" s="7"/>
      <c r="D1951" s="7"/>
      <c r="E1951" s="7"/>
      <c r="F1951" s="7"/>
      <c r="G1951" s="7"/>
      <c r="H1951" s="7"/>
      <c r="I1951" s="8"/>
      <c r="J1951" s="8"/>
      <c r="L1951" s="9"/>
      <c r="M1951" s="9"/>
      <c r="N1951" s="9"/>
      <c r="O1951" s="9"/>
      <c r="P1951" s="9"/>
      <c r="Q1951" s="9"/>
      <c r="R1951" s="20"/>
      <c r="S1951" s="10"/>
      <c r="T1951" s="10"/>
      <c r="V1951" s="98"/>
      <c r="W1951" s="98"/>
      <c r="X1951" s="98"/>
      <c r="Y1951" s="98"/>
      <c r="Z1951" s="98"/>
      <c r="AA1951" s="102"/>
    </row>
    <row r="1952" spans="1:27" ht="12.75" customHeight="1" x14ac:dyDescent="0.2">
      <c r="A1952" s="6"/>
      <c r="B1952" s="7"/>
      <c r="C1952" s="7"/>
      <c r="D1952" s="7"/>
      <c r="E1952" s="7"/>
      <c r="F1952" s="7"/>
      <c r="G1952" s="7"/>
      <c r="H1952" s="7"/>
      <c r="I1952" s="8"/>
      <c r="J1952" s="8"/>
      <c r="L1952" s="9"/>
      <c r="M1952" s="9"/>
      <c r="N1952" s="9"/>
      <c r="O1952" s="9"/>
      <c r="P1952" s="9"/>
      <c r="Q1952" s="9"/>
      <c r="R1952" s="20"/>
      <c r="S1952" s="10"/>
      <c r="T1952" s="10"/>
      <c r="V1952" s="98"/>
      <c r="W1952" s="98"/>
      <c r="X1952" s="98"/>
      <c r="Y1952" s="98"/>
      <c r="Z1952" s="98"/>
      <c r="AA1952" s="102"/>
    </row>
    <row r="1953" spans="1:27" ht="12.75" customHeight="1" x14ac:dyDescent="0.2">
      <c r="A1953" s="6"/>
      <c r="B1953" s="7"/>
      <c r="C1953" s="7"/>
      <c r="D1953" s="7"/>
      <c r="E1953" s="7"/>
      <c r="F1953" s="7"/>
      <c r="G1953" s="7"/>
      <c r="H1953" s="7"/>
      <c r="I1953" s="8"/>
      <c r="J1953" s="8"/>
      <c r="L1953" s="9"/>
      <c r="M1953" s="9"/>
      <c r="N1953" s="9"/>
      <c r="O1953" s="9"/>
      <c r="P1953" s="9"/>
      <c r="Q1953" s="9"/>
      <c r="R1953" s="20"/>
      <c r="S1953" s="10"/>
      <c r="T1953" s="10"/>
      <c r="V1953" s="98"/>
      <c r="W1953" s="98"/>
      <c r="X1953" s="98"/>
      <c r="Y1953" s="98"/>
      <c r="Z1953" s="98"/>
      <c r="AA1953" s="102"/>
    </row>
    <row r="1954" spans="1:27" ht="12.75" customHeight="1" x14ac:dyDescent="0.2">
      <c r="A1954" s="6"/>
      <c r="B1954" s="7"/>
      <c r="C1954" s="7"/>
      <c r="D1954" s="7"/>
      <c r="E1954" s="7"/>
      <c r="F1954" s="7"/>
      <c r="G1954" s="7"/>
      <c r="H1954" s="7"/>
      <c r="I1954" s="8"/>
      <c r="J1954" s="8"/>
      <c r="L1954" s="9"/>
      <c r="M1954" s="9"/>
      <c r="N1954" s="9"/>
      <c r="O1954" s="9"/>
      <c r="P1954" s="9"/>
      <c r="Q1954" s="9"/>
      <c r="R1954" s="20"/>
      <c r="S1954" s="10"/>
      <c r="T1954" s="10"/>
      <c r="V1954" s="98"/>
      <c r="W1954" s="98"/>
      <c r="X1954" s="98"/>
      <c r="Y1954" s="98"/>
      <c r="Z1954" s="98"/>
      <c r="AA1954" s="102"/>
    </row>
    <row r="1955" spans="1:27" ht="12.75" customHeight="1" x14ac:dyDescent="0.2">
      <c r="A1955" s="6"/>
      <c r="B1955" s="7"/>
      <c r="C1955" s="7"/>
      <c r="D1955" s="7"/>
      <c r="E1955" s="7"/>
      <c r="F1955" s="7"/>
      <c r="G1955" s="7"/>
      <c r="H1955" s="7"/>
      <c r="I1955" s="8"/>
      <c r="J1955" s="8"/>
      <c r="L1955" s="9"/>
      <c r="M1955" s="9"/>
      <c r="N1955" s="9"/>
      <c r="O1955" s="9"/>
      <c r="P1955" s="9"/>
      <c r="Q1955" s="9"/>
      <c r="R1955" s="20"/>
      <c r="S1955" s="10"/>
      <c r="T1955" s="10"/>
      <c r="V1955" s="98"/>
      <c r="W1955" s="98"/>
      <c r="X1955" s="98"/>
      <c r="Y1955" s="98"/>
      <c r="Z1955" s="98"/>
      <c r="AA1955" s="102"/>
    </row>
    <row r="1956" spans="1:27" ht="12.75" customHeight="1" x14ac:dyDescent="0.2">
      <c r="A1956" s="6"/>
      <c r="B1956" s="7"/>
      <c r="C1956" s="7"/>
      <c r="D1956" s="7"/>
      <c r="E1956" s="7"/>
      <c r="F1956" s="7"/>
      <c r="G1956" s="7"/>
      <c r="H1956" s="7"/>
      <c r="I1956" s="8"/>
      <c r="J1956" s="8"/>
      <c r="L1956" s="9"/>
      <c r="M1956" s="9"/>
      <c r="N1956" s="9"/>
      <c r="O1956" s="9"/>
      <c r="P1956" s="9"/>
      <c r="Q1956" s="9"/>
      <c r="R1956" s="20"/>
      <c r="S1956" s="10"/>
      <c r="T1956" s="10"/>
      <c r="V1956" s="98"/>
      <c r="W1956" s="98"/>
      <c r="X1956" s="98"/>
      <c r="Y1956" s="98"/>
      <c r="Z1956" s="98"/>
      <c r="AA1956" s="102"/>
    </row>
    <row r="1957" spans="1:27" ht="12.75" customHeight="1" x14ac:dyDescent="0.2">
      <c r="A1957" s="6"/>
      <c r="B1957" s="7"/>
      <c r="C1957" s="7"/>
      <c r="D1957" s="7"/>
      <c r="E1957" s="7"/>
      <c r="F1957" s="7"/>
      <c r="G1957" s="7"/>
      <c r="H1957" s="7"/>
      <c r="I1957" s="8"/>
      <c r="J1957" s="8"/>
      <c r="L1957" s="9"/>
      <c r="M1957" s="9"/>
      <c r="N1957" s="9"/>
      <c r="O1957" s="9"/>
      <c r="P1957" s="9"/>
      <c r="Q1957" s="9"/>
      <c r="R1957" s="20"/>
      <c r="S1957" s="10"/>
      <c r="T1957" s="10"/>
      <c r="V1957" s="98"/>
      <c r="W1957" s="98"/>
      <c r="X1957" s="98"/>
      <c r="Y1957" s="98"/>
      <c r="Z1957" s="98"/>
      <c r="AA1957" s="102"/>
    </row>
    <row r="1958" spans="1:27" ht="12.75" customHeight="1" x14ac:dyDescent="0.2">
      <c r="A1958" s="6"/>
      <c r="B1958" s="7"/>
      <c r="C1958" s="7"/>
      <c r="D1958" s="7"/>
      <c r="E1958" s="7"/>
      <c r="F1958" s="7"/>
      <c r="G1958" s="7"/>
      <c r="H1958" s="7"/>
      <c r="I1958" s="8"/>
      <c r="J1958" s="8"/>
      <c r="L1958" s="9"/>
      <c r="M1958" s="9"/>
      <c r="N1958" s="9"/>
      <c r="O1958" s="9"/>
      <c r="P1958" s="9"/>
      <c r="Q1958" s="9"/>
      <c r="R1958" s="20"/>
      <c r="S1958" s="10"/>
      <c r="T1958" s="10"/>
      <c r="V1958" s="98"/>
      <c r="W1958" s="98"/>
      <c r="X1958" s="98"/>
      <c r="Y1958" s="98"/>
      <c r="Z1958" s="98"/>
      <c r="AA1958" s="102"/>
    </row>
    <row r="1959" spans="1:27" ht="12.75" customHeight="1" x14ac:dyDescent="0.2">
      <c r="A1959" s="6"/>
      <c r="B1959" s="7"/>
      <c r="C1959" s="7"/>
      <c r="D1959" s="7"/>
      <c r="E1959" s="7"/>
      <c r="F1959" s="7"/>
      <c r="G1959" s="7"/>
      <c r="H1959" s="7"/>
      <c r="I1959" s="8"/>
      <c r="J1959" s="8"/>
      <c r="L1959" s="9"/>
      <c r="M1959" s="9"/>
      <c r="N1959" s="9"/>
      <c r="O1959" s="9"/>
      <c r="P1959" s="9"/>
      <c r="Q1959" s="9"/>
      <c r="R1959" s="20"/>
      <c r="S1959" s="10"/>
      <c r="T1959" s="10"/>
      <c r="V1959" s="98"/>
      <c r="W1959" s="98"/>
      <c r="X1959" s="98"/>
      <c r="Y1959" s="98"/>
      <c r="Z1959" s="98"/>
      <c r="AA1959" s="102"/>
    </row>
    <row r="1960" spans="1:27" ht="12.75" customHeight="1" x14ac:dyDescent="0.2">
      <c r="A1960" s="6"/>
      <c r="B1960" s="7"/>
      <c r="C1960" s="7"/>
      <c r="D1960" s="7"/>
      <c r="E1960" s="7"/>
      <c r="F1960" s="7"/>
      <c r="G1960" s="7"/>
      <c r="H1960" s="7"/>
      <c r="I1960" s="8"/>
      <c r="J1960" s="8"/>
      <c r="L1960" s="9"/>
      <c r="M1960" s="9"/>
      <c r="N1960" s="9"/>
      <c r="O1960" s="9"/>
      <c r="P1960" s="9"/>
      <c r="Q1960" s="9"/>
      <c r="R1960" s="20"/>
      <c r="S1960" s="10"/>
      <c r="T1960" s="10"/>
      <c r="V1960" s="98"/>
      <c r="W1960" s="98"/>
      <c r="X1960" s="98"/>
      <c r="Y1960" s="98"/>
      <c r="Z1960" s="98"/>
      <c r="AA1960" s="102"/>
    </row>
    <row r="1961" spans="1:27" ht="12.75" customHeight="1" x14ac:dyDescent="0.2">
      <c r="A1961" s="6"/>
      <c r="B1961" s="7"/>
      <c r="C1961" s="7"/>
      <c r="D1961" s="7"/>
      <c r="E1961" s="7"/>
      <c r="F1961" s="7"/>
      <c r="G1961" s="7"/>
      <c r="H1961" s="7"/>
      <c r="I1961" s="8"/>
      <c r="J1961" s="8"/>
      <c r="L1961" s="9"/>
      <c r="M1961" s="9"/>
      <c r="N1961" s="9"/>
      <c r="O1961" s="9"/>
      <c r="P1961" s="9"/>
      <c r="Q1961" s="9"/>
      <c r="R1961" s="20"/>
      <c r="S1961" s="10"/>
      <c r="T1961" s="10"/>
      <c r="V1961" s="98"/>
      <c r="W1961" s="98"/>
      <c r="X1961" s="98"/>
      <c r="Y1961" s="98"/>
      <c r="Z1961" s="98"/>
      <c r="AA1961" s="102"/>
    </row>
    <row r="1962" spans="1:27" ht="12.75" customHeight="1" x14ac:dyDescent="0.2">
      <c r="A1962" s="6"/>
      <c r="B1962" s="7"/>
      <c r="C1962" s="7"/>
      <c r="D1962" s="7"/>
      <c r="E1962" s="7"/>
      <c r="F1962" s="7"/>
      <c r="G1962" s="7"/>
      <c r="H1962" s="7"/>
      <c r="I1962" s="8"/>
      <c r="J1962" s="8"/>
      <c r="L1962" s="9"/>
      <c r="M1962" s="9"/>
      <c r="N1962" s="9"/>
      <c r="O1962" s="9"/>
      <c r="P1962" s="9"/>
      <c r="Q1962" s="9"/>
      <c r="R1962" s="20"/>
      <c r="S1962" s="10"/>
      <c r="T1962" s="10"/>
      <c r="V1962" s="98"/>
      <c r="W1962" s="98"/>
      <c r="X1962" s="98"/>
      <c r="Y1962" s="98"/>
      <c r="Z1962" s="98"/>
      <c r="AA1962" s="102"/>
    </row>
    <row r="1963" spans="1:27" ht="12.75" customHeight="1" x14ac:dyDescent="0.2">
      <c r="A1963" s="6"/>
      <c r="B1963" s="7"/>
      <c r="C1963" s="7"/>
      <c r="D1963" s="7"/>
      <c r="E1963" s="7"/>
      <c r="F1963" s="7"/>
      <c r="G1963" s="7"/>
      <c r="H1963" s="7"/>
      <c r="I1963" s="8"/>
      <c r="J1963" s="8"/>
      <c r="L1963" s="9"/>
      <c r="M1963" s="9"/>
      <c r="N1963" s="9"/>
      <c r="O1963" s="9"/>
      <c r="P1963" s="9"/>
      <c r="Q1963" s="9"/>
      <c r="R1963" s="20"/>
      <c r="S1963" s="10"/>
      <c r="T1963" s="10"/>
      <c r="V1963" s="98"/>
      <c r="W1963" s="98"/>
      <c r="X1963" s="98"/>
      <c r="Y1963" s="98"/>
      <c r="Z1963" s="98"/>
      <c r="AA1963" s="102"/>
    </row>
    <row r="1964" spans="1:27" ht="12.75" customHeight="1" x14ac:dyDescent="0.2">
      <c r="A1964" s="6"/>
      <c r="B1964" s="7"/>
      <c r="C1964" s="7"/>
      <c r="D1964" s="7"/>
      <c r="E1964" s="7"/>
      <c r="F1964" s="7"/>
      <c r="G1964" s="7"/>
      <c r="H1964" s="7"/>
      <c r="I1964" s="8"/>
      <c r="J1964" s="8"/>
      <c r="L1964" s="9"/>
      <c r="M1964" s="9"/>
      <c r="N1964" s="9"/>
      <c r="O1964" s="9"/>
      <c r="P1964" s="9"/>
      <c r="Q1964" s="9"/>
      <c r="R1964" s="20"/>
      <c r="S1964" s="10"/>
      <c r="T1964" s="10"/>
      <c r="V1964" s="98"/>
      <c r="W1964" s="98"/>
      <c r="X1964" s="98"/>
      <c r="Y1964" s="98"/>
      <c r="Z1964" s="98"/>
      <c r="AA1964" s="102"/>
    </row>
    <row r="1965" spans="1:27" ht="12.75" customHeight="1" x14ac:dyDescent="0.2">
      <c r="A1965" s="6"/>
      <c r="B1965" s="7"/>
      <c r="C1965" s="7"/>
      <c r="D1965" s="7"/>
      <c r="E1965" s="7"/>
      <c r="F1965" s="7"/>
      <c r="G1965" s="7"/>
      <c r="H1965" s="7"/>
      <c r="I1965" s="8"/>
      <c r="J1965" s="8"/>
      <c r="L1965" s="9"/>
      <c r="M1965" s="9"/>
      <c r="N1965" s="9"/>
      <c r="O1965" s="9"/>
      <c r="P1965" s="9"/>
      <c r="Q1965" s="9"/>
      <c r="R1965" s="20"/>
      <c r="S1965" s="10"/>
      <c r="T1965" s="10"/>
      <c r="V1965" s="98"/>
      <c r="W1965" s="98"/>
      <c r="X1965" s="98"/>
      <c r="Y1965" s="98"/>
      <c r="Z1965" s="98"/>
      <c r="AA1965" s="102"/>
    </row>
    <row r="1966" spans="1:27" ht="12.75" customHeight="1" x14ac:dyDescent="0.2">
      <c r="A1966" s="6"/>
      <c r="B1966" s="7"/>
      <c r="C1966" s="7"/>
      <c r="D1966" s="7"/>
      <c r="E1966" s="7"/>
      <c r="F1966" s="7"/>
      <c r="G1966" s="7"/>
      <c r="H1966" s="7"/>
      <c r="I1966" s="8"/>
      <c r="J1966" s="8"/>
      <c r="L1966" s="9"/>
      <c r="M1966" s="9"/>
      <c r="N1966" s="9"/>
      <c r="O1966" s="9"/>
      <c r="P1966" s="9"/>
      <c r="Q1966" s="9"/>
      <c r="R1966" s="20"/>
      <c r="S1966" s="10"/>
      <c r="T1966" s="10"/>
      <c r="V1966" s="98"/>
      <c r="W1966" s="98"/>
      <c r="X1966" s="98"/>
      <c r="Y1966" s="98"/>
      <c r="Z1966" s="98"/>
      <c r="AA1966" s="102"/>
    </row>
    <row r="1967" spans="1:27" ht="12.75" customHeight="1" x14ac:dyDescent="0.2">
      <c r="A1967" s="6"/>
      <c r="B1967" s="7"/>
      <c r="C1967" s="7"/>
      <c r="D1967" s="7"/>
      <c r="E1967" s="7"/>
      <c r="F1967" s="7"/>
      <c r="G1967" s="7"/>
      <c r="H1967" s="7"/>
      <c r="I1967" s="8"/>
      <c r="J1967" s="8"/>
      <c r="L1967" s="9"/>
      <c r="M1967" s="9"/>
      <c r="N1967" s="9"/>
      <c r="O1967" s="9"/>
      <c r="P1967" s="9"/>
      <c r="Q1967" s="9"/>
      <c r="R1967" s="20"/>
      <c r="S1967" s="10"/>
      <c r="T1967" s="10"/>
      <c r="V1967" s="98"/>
      <c r="W1967" s="98"/>
      <c r="X1967" s="98"/>
      <c r="Y1967" s="98"/>
      <c r="Z1967" s="98"/>
      <c r="AA1967" s="102"/>
    </row>
    <row r="1968" spans="1:27" ht="12.75" customHeight="1" x14ac:dyDescent="0.2">
      <c r="A1968" s="6"/>
      <c r="B1968" s="7"/>
      <c r="C1968" s="7"/>
      <c r="D1968" s="7"/>
      <c r="E1968" s="7"/>
      <c r="F1968" s="7"/>
      <c r="G1968" s="7"/>
      <c r="H1968" s="7"/>
      <c r="I1968" s="8"/>
      <c r="J1968" s="8"/>
      <c r="L1968" s="9"/>
      <c r="M1968" s="9"/>
      <c r="N1968" s="9"/>
      <c r="O1968" s="9"/>
      <c r="P1968" s="9"/>
      <c r="Q1968" s="9"/>
      <c r="R1968" s="20"/>
      <c r="S1968" s="10"/>
      <c r="T1968" s="10"/>
      <c r="V1968" s="98"/>
      <c r="W1968" s="98"/>
      <c r="X1968" s="98"/>
      <c r="Y1968" s="98"/>
      <c r="Z1968" s="98"/>
      <c r="AA1968" s="102"/>
    </row>
    <row r="1969" spans="1:27" ht="12.75" customHeight="1" x14ac:dyDescent="0.2">
      <c r="A1969" s="6"/>
      <c r="B1969" s="7"/>
      <c r="C1969" s="7"/>
      <c r="D1969" s="7"/>
      <c r="E1969" s="7"/>
      <c r="F1969" s="7"/>
      <c r="G1969" s="7"/>
      <c r="H1969" s="7"/>
      <c r="I1969" s="8"/>
      <c r="J1969" s="8"/>
      <c r="L1969" s="9"/>
      <c r="M1969" s="9"/>
      <c r="N1969" s="9"/>
      <c r="O1969" s="9"/>
      <c r="P1969" s="9"/>
      <c r="Q1969" s="9"/>
      <c r="R1969" s="20"/>
      <c r="S1969" s="10"/>
      <c r="T1969" s="10"/>
      <c r="V1969" s="98"/>
      <c r="W1969" s="98"/>
      <c r="X1969" s="98"/>
      <c r="Y1969" s="98"/>
      <c r="Z1969" s="98"/>
      <c r="AA1969" s="102"/>
    </row>
    <row r="1970" spans="1:27" ht="12.75" customHeight="1" x14ac:dyDescent="0.2">
      <c r="A1970" s="6"/>
      <c r="B1970" s="7"/>
      <c r="C1970" s="7"/>
      <c r="D1970" s="7"/>
      <c r="E1970" s="7"/>
      <c r="F1970" s="7"/>
      <c r="G1970" s="7"/>
      <c r="H1970" s="7"/>
      <c r="I1970" s="8"/>
      <c r="J1970" s="8"/>
      <c r="L1970" s="9"/>
      <c r="M1970" s="9"/>
      <c r="N1970" s="9"/>
      <c r="O1970" s="9"/>
      <c r="P1970" s="9"/>
      <c r="Q1970" s="9"/>
      <c r="R1970" s="20"/>
      <c r="S1970" s="10"/>
      <c r="T1970" s="10"/>
      <c r="V1970" s="98"/>
      <c r="W1970" s="98"/>
      <c r="X1970" s="98"/>
      <c r="Y1970" s="98"/>
      <c r="Z1970" s="98"/>
      <c r="AA1970" s="102"/>
    </row>
    <row r="1971" spans="1:27" ht="12.75" customHeight="1" x14ac:dyDescent="0.2">
      <c r="A1971" s="6"/>
      <c r="B1971" s="7"/>
      <c r="C1971" s="7"/>
      <c r="D1971" s="7"/>
      <c r="E1971" s="7"/>
      <c r="F1971" s="7"/>
      <c r="G1971" s="7"/>
      <c r="H1971" s="7"/>
      <c r="I1971" s="8"/>
      <c r="J1971" s="8"/>
      <c r="L1971" s="9"/>
      <c r="M1971" s="9"/>
      <c r="N1971" s="9"/>
      <c r="O1971" s="9"/>
      <c r="P1971" s="9"/>
      <c r="Q1971" s="9"/>
      <c r="R1971" s="20"/>
      <c r="S1971" s="10"/>
      <c r="T1971" s="10"/>
      <c r="V1971" s="98"/>
      <c r="W1971" s="98"/>
      <c r="X1971" s="98"/>
      <c r="Y1971" s="98"/>
      <c r="Z1971" s="98"/>
      <c r="AA1971" s="102"/>
    </row>
    <row r="1972" spans="1:27" ht="12.75" customHeight="1" x14ac:dyDescent="0.2">
      <c r="A1972" s="6"/>
      <c r="B1972" s="7"/>
      <c r="C1972" s="7"/>
      <c r="D1972" s="7"/>
      <c r="E1972" s="7"/>
      <c r="F1972" s="7"/>
      <c r="G1972" s="7"/>
      <c r="H1972" s="7"/>
      <c r="I1972" s="8"/>
      <c r="J1972" s="8"/>
      <c r="L1972" s="9"/>
      <c r="M1972" s="9"/>
      <c r="N1972" s="9"/>
      <c r="O1972" s="9"/>
      <c r="P1972" s="9"/>
      <c r="Q1972" s="9"/>
      <c r="R1972" s="20"/>
      <c r="S1972" s="10"/>
      <c r="T1972" s="10"/>
      <c r="V1972" s="98"/>
      <c r="W1972" s="98"/>
      <c r="X1972" s="98"/>
      <c r="Y1972" s="98"/>
      <c r="Z1972" s="98"/>
      <c r="AA1972" s="102"/>
    </row>
    <row r="1973" spans="1:27" ht="12.75" customHeight="1" x14ac:dyDescent="0.2">
      <c r="A1973" s="6"/>
      <c r="B1973" s="7"/>
      <c r="C1973" s="7"/>
      <c r="D1973" s="7"/>
      <c r="E1973" s="7"/>
      <c r="F1973" s="7"/>
      <c r="G1973" s="7"/>
      <c r="H1973" s="7"/>
      <c r="I1973" s="8"/>
      <c r="J1973" s="8"/>
      <c r="L1973" s="9"/>
      <c r="M1973" s="9"/>
      <c r="N1973" s="9"/>
      <c r="O1973" s="9"/>
      <c r="P1973" s="9"/>
      <c r="Q1973" s="9"/>
      <c r="R1973" s="20"/>
      <c r="S1973" s="10"/>
      <c r="T1973" s="10"/>
      <c r="V1973" s="98"/>
      <c r="W1973" s="98"/>
      <c r="X1973" s="98"/>
      <c r="Y1973" s="98"/>
      <c r="Z1973" s="98"/>
      <c r="AA1973" s="102"/>
    </row>
    <row r="1974" spans="1:27" ht="12.75" customHeight="1" x14ac:dyDescent="0.2">
      <c r="A1974" s="6"/>
      <c r="B1974" s="7"/>
      <c r="C1974" s="7"/>
      <c r="D1974" s="7"/>
      <c r="E1974" s="7"/>
      <c r="F1974" s="7"/>
      <c r="G1974" s="7"/>
      <c r="H1974" s="7"/>
      <c r="I1974" s="8"/>
      <c r="J1974" s="8"/>
      <c r="L1974" s="9"/>
      <c r="M1974" s="9"/>
      <c r="N1974" s="9"/>
      <c r="O1974" s="9"/>
      <c r="P1974" s="9"/>
      <c r="Q1974" s="9"/>
      <c r="R1974" s="20"/>
      <c r="S1974" s="10"/>
      <c r="T1974" s="10"/>
      <c r="V1974" s="98"/>
      <c r="W1974" s="98"/>
      <c r="X1974" s="98"/>
      <c r="Y1974" s="98"/>
      <c r="Z1974" s="98"/>
      <c r="AA1974" s="102"/>
    </row>
    <row r="1975" spans="1:27" ht="12.75" customHeight="1" x14ac:dyDescent="0.2">
      <c r="A1975" s="6"/>
      <c r="B1975" s="7"/>
      <c r="C1975" s="7"/>
      <c r="D1975" s="7"/>
      <c r="E1975" s="7"/>
      <c r="F1975" s="7"/>
      <c r="G1975" s="7"/>
      <c r="H1975" s="7"/>
      <c r="I1975" s="8"/>
      <c r="J1975" s="8"/>
      <c r="L1975" s="9"/>
      <c r="M1975" s="9"/>
      <c r="N1975" s="9"/>
      <c r="O1975" s="9"/>
      <c r="P1975" s="9"/>
      <c r="Q1975" s="9"/>
      <c r="R1975" s="20"/>
      <c r="S1975" s="10"/>
      <c r="T1975" s="10"/>
      <c r="V1975" s="98"/>
      <c r="W1975" s="98"/>
      <c r="X1975" s="98"/>
      <c r="Y1975" s="98"/>
      <c r="Z1975" s="98"/>
      <c r="AA1975" s="102"/>
    </row>
    <row r="1976" spans="1:27" ht="12.75" customHeight="1" x14ac:dyDescent="0.2">
      <c r="A1976" s="6"/>
      <c r="B1976" s="7"/>
      <c r="C1976" s="7"/>
      <c r="D1976" s="7"/>
      <c r="E1976" s="7"/>
      <c r="F1976" s="7"/>
      <c r="G1976" s="7"/>
      <c r="H1976" s="7"/>
      <c r="I1976" s="8"/>
      <c r="J1976" s="8"/>
      <c r="L1976" s="9"/>
      <c r="M1976" s="9"/>
      <c r="N1976" s="9"/>
      <c r="O1976" s="9"/>
      <c r="P1976" s="9"/>
      <c r="Q1976" s="9"/>
      <c r="R1976" s="20"/>
      <c r="S1976" s="10"/>
      <c r="T1976" s="10"/>
      <c r="V1976" s="98"/>
      <c r="W1976" s="98"/>
      <c r="X1976" s="98"/>
      <c r="Y1976" s="98"/>
      <c r="Z1976" s="98"/>
      <c r="AA1976" s="102"/>
    </row>
    <row r="1977" spans="1:27" ht="12.75" customHeight="1" x14ac:dyDescent="0.2">
      <c r="A1977" s="6"/>
      <c r="B1977" s="7"/>
      <c r="C1977" s="7"/>
      <c r="D1977" s="7"/>
      <c r="E1977" s="7"/>
      <c r="F1977" s="7"/>
      <c r="G1977" s="7"/>
      <c r="H1977" s="7"/>
      <c r="I1977" s="8"/>
      <c r="J1977" s="8"/>
      <c r="L1977" s="9"/>
      <c r="M1977" s="9"/>
      <c r="N1977" s="9"/>
      <c r="O1977" s="9"/>
      <c r="P1977" s="9"/>
      <c r="Q1977" s="9"/>
      <c r="R1977" s="20"/>
      <c r="S1977" s="10"/>
      <c r="T1977" s="10"/>
      <c r="V1977" s="98"/>
      <c r="W1977" s="98"/>
      <c r="X1977" s="98"/>
      <c r="Y1977" s="98"/>
      <c r="Z1977" s="98"/>
      <c r="AA1977" s="102"/>
    </row>
    <row r="1978" spans="1:27" ht="12.75" customHeight="1" x14ac:dyDescent="0.2">
      <c r="A1978" s="6"/>
      <c r="B1978" s="7"/>
      <c r="C1978" s="7"/>
      <c r="D1978" s="7"/>
      <c r="E1978" s="7"/>
      <c r="F1978" s="7"/>
      <c r="G1978" s="7"/>
      <c r="H1978" s="7"/>
      <c r="I1978" s="8"/>
      <c r="J1978" s="8"/>
      <c r="L1978" s="9"/>
      <c r="M1978" s="9"/>
      <c r="N1978" s="9"/>
      <c r="O1978" s="9"/>
      <c r="P1978" s="9"/>
      <c r="Q1978" s="9"/>
      <c r="R1978" s="20"/>
      <c r="S1978" s="10"/>
      <c r="T1978" s="10"/>
      <c r="V1978" s="98"/>
      <c r="W1978" s="98"/>
      <c r="X1978" s="98"/>
      <c r="Y1978" s="98"/>
      <c r="Z1978" s="98"/>
      <c r="AA1978" s="102"/>
    </row>
    <row r="1979" spans="1:27" ht="12.75" customHeight="1" x14ac:dyDescent="0.2">
      <c r="A1979" s="6"/>
      <c r="B1979" s="7"/>
      <c r="C1979" s="7"/>
      <c r="D1979" s="7"/>
      <c r="E1979" s="7"/>
      <c r="F1979" s="7"/>
      <c r="G1979" s="7"/>
      <c r="H1979" s="7"/>
      <c r="I1979" s="8"/>
      <c r="J1979" s="8"/>
      <c r="L1979" s="9"/>
      <c r="M1979" s="9"/>
      <c r="N1979" s="9"/>
      <c r="O1979" s="9"/>
      <c r="P1979" s="9"/>
      <c r="Q1979" s="9"/>
      <c r="R1979" s="20"/>
      <c r="S1979" s="10"/>
      <c r="T1979" s="10"/>
      <c r="V1979" s="98"/>
      <c r="W1979" s="98"/>
      <c r="X1979" s="98"/>
      <c r="Y1979" s="98"/>
      <c r="Z1979" s="98"/>
      <c r="AA1979" s="102"/>
    </row>
    <row r="1980" spans="1:27" ht="12.75" customHeight="1" x14ac:dyDescent="0.2">
      <c r="A1980" s="6"/>
      <c r="B1980" s="7"/>
      <c r="C1980" s="7"/>
      <c r="D1980" s="7"/>
      <c r="E1980" s="7"/>
      <c r="F1980" s="7"/>
      <c r="G1980" s="7"/>
      <c r="H1980" s="7"/>
      <c r="I1980" s="8"/>
      <c r="J1980" s="8"/>
      <c r="L1980" s="9"/>
      <c r="M1980" s="9"/>
      <c r="N1980" s="9"/>
      <c r="O1980" s="9"/>
      <c r="P1980" s="9"/>
      <c r="Q1980" s="9"/>
      <c r="R1980" s="20"/>
      <c r="S1980" s="10"/>
      <c r="T1980" s="10"/>
      <c r="V1980" s="98"/>
      <c r="W1980" s="98"/>
      <c r="X1980" s="98"/>
      <c r="Y1980" s="98"/>
      <c r="Z1980" s="98"/>
      <c r="AA1980" s="102"/>
    </row>
    <row r="1981" spans="1:27" ht="12.75" customHeight="1" x14ac:dyDescent="0.2">
      <c r="A1981" s="6"/>
      <c r="B1981" s="7"/>
      <c r="C1981" s="7"/>
      <c r="D1981" s="7"/>
      <c r="E1981" s="7"/>
      <c r="F1981" s="7"/>
      <c r="G1981" s="7"/>
      <c r="H1981" s="7"/>
      <c r="I1981" s="8"/>
      <c r="J1981" s="8"/>
      <c r="L1981" s="9"/>
      <c r="M1981" s="9"/>
      <c r="N1981" s="9"/>
      <c r="O1981" s="9"/>
      <c r="P1981" s="9"/>
      <c r="Q1981" s="9"/>
      <c r="R1981" s="20"/>
      <c r="S1981" s="10"/>
      <c r="T1981" s="10"/>
      <c r="V1981" s="98"/>
      <c r="W1981" s="98"/>
      <c r="X1981" s="98"/>
      <c r="Y1981" s="98"/>
      <c r="Z1981" s="98"/>
      <c r="AA1981" s="102"/>
    </row>
    <row r="1982" spans="1:27" ht="12.75" customHeight="1" x14ac:dyDescent="0.2">
      <c r="A1982" s="6"/>
      <c r="B1982" s="7"/>
      <c r="C1982" s="7"/>
      <c r="D1982" s="7"/>
      <c r="E1982" s="7"/>
      <c r="F1982" s="7"/>
      <c r="G1982" s="7"/>
      <c r="H1982" s="7"/>
      <c r="I1982" s="8"/>
      <c r="J1982" s="8"/>
      <c r="L1982" s="9"/>
      <c r="M1982" s="9"/>
      <c r="N1982" s="9"/>
      <c r="O1982" s="9"/>
      <c r="P1982" s="9"/>
      <c r="Q1982" s="9"/>
      <c r="R1982" s="20"/>
      <c r="S1982" s="10"/>
      <c r="T1982" s="10"/>
      <c r="V1982" s="98"/>
      <c r="W1982" s="98"/>
      <c r="X1982" s="98"/>
      <c r="Y1982" s="98"/>
      <c r="Z1982" s="98"/>
      <c r="AA1982" s="102"/>
    </row>
    <row r="1983" spans="1:27" ht="12.75" customHeight="1" x14ac:dyDescent="0.2">
      <c r="A1983" s="6"/>
      <c r="B1983" s="7"/>
      <c r="C1983" s="7"/>
      <c r="D1983" s="7"/>
      <c r="E1983" s="7"/>
      <c r="F1983" s="7"/>
      <c r="G1983" s="7"/>
      <c r="H1983" s="7"/>
      <c r="I1983" s="8"/>
      <c r="J1983" s="8"/>
      <c r="L1983" s="9"/>
      <c r="M1983" s="9"/>
      <c r="N1983" s="9"/>
      <c r="O1983" s="9"/>
      <c r="P1983" s="9"/>
      <c r="Q1983" s="9"/>
      <c r="R1983" s="20"/>
      <c r="S1983" s="10"/>
      <c r="T1983" s="10"/>
      <c r="V1983" s="98"/>
      <c r="W1983" s="98"/>
      <c r="X1983" s="98"/>
      <c r="Y1983" s="98"/>
      <c r="Z1983" s="98"/>
      <c r="AA1983" s="102"/>
    </row>
    <row r="1984" spans="1:27" ht="12.75" customHeight="1" x14ac:dyDescent="0.2">
      <c r="A1984" s="6"/>
      <c r="B1984" s="7"/>
      <c r="C1984" s="7"/>
      <c r="D1984" s="7"/>
      <c r="E1984" s="7"/>
      <c r="F1984" s="7"/>
      <c r="G1984" s="7"/>
      <c r="H1984" s="7"/>
      <c r="I1984" s="8"/>
      <c r="J1984" s="8"/>
      <c r="L1984" s="9"/>
      <c r="M1984" s="9"/>
      <c r="N1984" s="9"/>
      <c r="O1984" s="9"/>
      <c r="P1984" s="9"/>
      <c r="Q1984" s="9"/>
      <c r="R1984" s="20"/>
      <c r="S1984" s="10"/>
      <c r="T1984" s="10"/>
      <c r="V1984" s="98"/>
      <c r="W1984" s="98"/>
      <c r="X1984" s="98"/>
      <c r="Y1984" s="98"/>
      <c r="Z1984" s="98"/>
      <c r="AA1984" s="102"/>
    </row>
    <row r="1985" spans="1:27" ht="12.75" customHeight="1" x14ac:dyDescent="0.2">
      <c r="A1985" s="6"/>
      <c r="B1985" s="7"/>
      <c r="C1985" s="7"/>
      <c r="D1985" s="7"/>
      <c r="E1985" s="7"/>
      <c r="F1985" s="7"/>
      <c r="G1985" s="7"/>
      <c r="H1985" s="7"/>
      <c r="I1985" s="8"/>
      <c r="J1985" s="8"/>
      <c r="L1985" s="9"/>
      <c r="M1985" s="9"/>
      <c r="N1985" s="9"/>
      <c r="O1985" s="9"/>
      <c r="P1985" s="9"/>
      <c r="Q1985" s="9"/>
      <c r="R1985" s="20"/>
      <c r="S1985" s="10"/>
      <c r="T1985" s="10"/>
      <c r="V1985" s="98"/>
      <c r="W1985" s="98"/>
      <c r="X1985" s="98"/>
      <c r="Y1985" s="98"/>
      <c r="Z1985" s="98"/>
      <c r="AA1985" s="102"/>
    </row>
    <row r="1986" spans="1:27" ht="12.75" customHeight="1" x14ac:dyDescent="0.2">
      <c r="A1986" s="6"/>
      <c r="B1986" s="7"/>
      <c r="C1986" s="7"/>
      <c r="D1986" s="7"/>
      <c r="E1986" s="7"/>
      <c r="F1986" s="7"/>
      <c r="G1986" s="7"/>
      <c r="H1986" s="7"/>
      <c r="I1986" s="8"/>
      <c r="J1986" s="8"/>
      <c r="L1986" s="9"/>
      <c r="M1986" s="9"/>
      <c r="N1986" s="9"/>
      <c r="O1986" s="9"/>
      <c r="P1986" s="9"/>
      <c r="Q1986" s="9"/>
      <c r="R1986" s="20"/>
      <c r="S1986" s="10"/>
      <c r="T1986" s="10"/>
      <c r="V1986" s="98"/>
      <c r="W1986" s="98"/>
      <c r="X1986" s="98"/>
      <c r="Y1986" s="98"/>
      <c r="Z1986" s="98"/>
      <c r="AA1986" s="102"/>
    </row>
    <row r="1987" spans="1:27" ht="12.75" customHeight="1" x14ac:dyDescent="0.2">
      <c r="A1987" s="6"/>
      <c r="B1987" s="7"/>
      <c r="C1987" s="7"/>
      <c r="D1987" s="7"/>
      <c r="E1987" s="7"/>
      <c r="F1987" s="7"/>
      <c r="G1987" s="7"/>
      <c r="H1987" s="7"/>
      <c r="I1987" s="8"/>
      <c r="J1987" s="8"/>
      <c r="L1987" s="9"/>
      <c r="M1987" s="9"/>
      <c r="N1987" s="9"/>
      <c r="O1987" s="9"/>
      <c r="P1987" s="9"/>
      <c r="Q1987" s="9"/>
      <c r="R1987" s="20"/>
      <c r="S1987" s="10"/>
      <c r="T1987" s="10"/>
      <c r="V1987" s="98"/>
      <c r="W1987" s="98"/>
      <c r="X1987" s="98"/>
      <c r="Y1987" s="98"/>
      <c r="Z1987" s="98"/>
      <c r="AA1987" s="102"/>
    </row>
    <row r="1988" spans="1:27" ht="15.75" customHeight="1" x14ac:dyDescent="0.2">
      <c r="A1988" s="6"/>
      <c r="B1988" s="7"/>
      <c r="C1988" s="7"/>
      <c r="D1988" s="7"/>
      <c r="E1988" s="7"/>
      <c r="F1988" s="7"/>
      <c r="G1988" s="7"/>
      <c r="H1988" s="7"/>
      <c r="I1988" s="8"/>
      <c r="J1988" s="8"/>
      <c r="L1988" s="9"/>
      <c r="M1988" s="9"/>
      <c r="N1988" s="9"/>
      <c r="O1988" s="9"/>
      <c r="P1988" s="9"/>
      <c r="Q1988" s="9"/>
      <c r="R1988" s="20"/>
      <c r="S1988" s="10"/>
      <c r="T1988" s="10"/>
      <c r="V1988" s="98"/>
      <c r="W1988" s="98"/>
      <c r="X1988" s="98"/>
      <c r="Y1988" s="98"/>
      <c r="Z1988" s="98"/>
      <c r="AA1988" s="102"/>
    </row>
    <row r="1989" spans="1:27" ht="15.75" customHeight="1" x14ac:dyDescent="0.2">
      <c r="A1989" s="6"/>
      <c r="B1989" s="7"/>
      <c r="C1989" s="7"/>
      <c r="D1989" s="7"/>
      <c r="E1989" s="7"/>
      <c r="F1989" s="7"/>
      <c r="G1989" s="7"/>
      <c r="H1989" s="7"/>
      <c r="I1989" s="8"/>
      <c r="J1989" s="8"/>
      <c r="L1989" s="9"/>
      <c r="M1989" s="9"/>
      <c r="N1989" s="9"/>
      <c r="O1989" s="9"/>
      <c r="P1989" s="9"/>
      <c r="Q1989" s="9"/>
      <c r="R1989" s="20"/>
      <c r="S1989" s="10"/>
      <c r="T1989" s="10"/>
      <c r="V1989" s="98"/>
      <c r="W1989" s="98"/>
      <c r="X1989" s="98"/>
      <c r="Y1989" s="98"/>
      <c r="Z1989" s="98"/>
      <c r="AA1989" s="102"/>
    </row>
    <row r="1990" spans="1:27" ht="15.75" customHeight="1" x14ac:dyDescent="0.2">
      <c r="A1990" s="6"/>
      <c r="B1990" s="7"/>
      <c r="C1990" s="7"/>
      <c r="D1990" s="7"/>
      <c r="E1990" s="7"/>
      <c r="F1990" s="7"/>
      <c r="G1990" s="7"/>
      <c r="H1990" s="7"/>
      <c r="I1990" s="8"/>
      <c r="J1990" s="8"/>
      <c r="L1990" s="9"/>
      <c r="M1990" s="9"/>
      <c r="N1990" s="9"/>
      <c r="O1990" s="9"/>
      <c r="P1990" s="9"/>
      <c r="Q1990" s="9"/>
      <c r="R1990" s="20"/>
      <c r="S1990" s="10"/>
      <c r="T1990" s="10"/>
      <c r="V1990" s="98"/>
      <c r="W1990" s="98"/>
      <c r="X1990" s="98"/>
      <c r="Y1990" s="98"/>
      <c r="Z1990" s="98"/>
      <c r="AA1990" s="102"/>
    </row>
    <row r="1991" spans="1:27" ht="15.75" customHeight="1" x14ac:dyDescent="0.2">
      <c r="A1991" s="6"/>
      <c r="B1991" s="7"/>
      <c r="C1991" s="7"/>
      <c r="D1991" s="7"/>
      <c r="E1991" s="7"/>
      <c r="F1991" s="7"/>
      <c r="G1991" s="7"/>
      <c r="H1991" s="7"/>
      <c r="I1991" s="8"/>
      <c r="J1991" s="8"/>
      <c r="L1991" s="9"/>
      <c r="M1991" s="9"/>
      <c r="N1991" s="9"/>
      <c r="O1991" s="9"/>
      <c r="P1991" s="9"/>
      <c r="Q1991" s="9"/>
      <c r="R1991" s="20"/>
      <c r="S1991" s="10"/>
      <c r="T1991" s="10"/>
      <c r="V1991" s="98"/>
      <c r="W1991" s="98"/>
      <c r="X1991" s="98"/>
      <c r="Y1991" s="98"/>
      <c r="Z1991" s="98"/>
      <c r="AA1991" s="102"/>
    </row>
    <row r="1992" spans="1:27" ht="15.75" customHeight="1" x14ac:dyDescent="0.2">
      <c r="A1992" s="6"/>
      <c r="B1992" s="7"/>
      <c r="C1992" s="7"/>
      <c r="D1992" s="7"/>
      <c r="E1992" s="7"/>
      <c r="F1992" s="7"/>
      <c r="G1992" s="7"/>
      <c r="H1992" s="7"/>
      <c r="I1992" s="8"/>
      <c r="J1992" s="8"/>
      <c r="L1992" s="9"/>
      <c r="M1992" s="9"/>
      <c r="N1992" s="9"/>
      <c r="O1992" s="9"/>
      <c r="P1992" s="9"/>
      <c r="Q1992" s="9"/>
      <c r="R1992" s="20"/>
      <c r="S1992" s="10"/>
      <c r="T1992" s="10"/>
      <c r="V1992" s="98"/>
      <c r="W1992" s="98"/>
      <c r="X1992" s="98"/>
      <c r="Y1992" s="98"/>
      <c r="Z1992" s="98"/>
      <c r="AA1992" s="102"/>
    </row>
    <row r="1993" spans="1:27" ht="15.75" customHeight="1" x14ac:dyDescent="0.2">
      <c r="A1993" s="6"/>
      <c r="B1993" s="7"/>
      <c r="C1993" s="7"/>
      <c r="D1993" s="7"/>
      <c r="E1993" s="7"/>
      <c r="F1993" s="7"/>
      <c r="G1993" s="7"/>
      <c r="H1993" s="7"/>
      <c r="I1993" s="8"/>
      <c r="J1993" s="8"/>
      <c r="L1993" s="9"/>
      <c r="M1993" s="9"/>
      <c r="N1993" s="9"/>
      <c r="O1993" s="9"/>
      <c r="P1993" s="9"/>
      <c r="Q1993" s="9"/>
      <c r="R1993" s="20"/>
      <c r="S1993" s="10"/>
      <c r="T1993" s="10"/>
      <c r="V1993" s="98"/>
      <c r="W1993" s="98"/>
      <c r="X1993" s="98"/>
      <c r="Y1993" s="98"/>
      <c r="Z1993" s="98"/>
      <c r="AA1993" s="102"/>
    </row>
    <row r="1994" spans="1:27" ht="15.75" customHeight="1" x14ac:dyDescent="0.2">
      <c r="A1994" s="6"/>
      <c r="B1994" s="7"/>
      <c r="C1994" s="7"/>
      <c r="D1994" s="7"/>
      <c r="E1994" s="7"/>
      <c r="F1994" s="7"/>
      <c r="G1994" s="7"/>
      <c r="H1994" s="7"/>
      <c r="I1994" s="8"/>
      <c r="J1994" s="8"/>
      <c r="L1994" s="9"/>
      <c r="M1994" s="9"/>
      <c r="N1994" s="9"/>
      <c r="O1994" s="9"/>
      <c r="P1994" s="9"/>
      <c r="Q1994" s="9"/>
      <c r="R1994" s="20"/>
      <c r="S1994" s="10"/>
      <c r="T1994" s="10"/>
      <c r="V1994" s="98"/>
      <c r="W1994" s="98"/>
      <c r="X1994" s="98"/>
      <c r="Y1994" s="98"/>
      <c r="Z1994" s="98"/>
      <c r="AA1994" s="102"/>
    </row>
    <row r="1995" spans="1:27" ht="15.75" customHeight="1" x14ac:dyDescent="0.2">
      <c r="A1995" s="6"/>
      <c r="B1995" s="7"/>
      <c r="C1995" s="7"/>
      <c r="D1995" s="7"/>
      <c r="E1995" s="7"/>
      <c r="F1995" s="7"/>
      <c r="G1995" s="7"/>
      <c r="H1995" s="7"/>
      <c r="I1995" s="8"/>
      <c r="J1995" s="8"/>
      <c r="L1995" s="9"/>
      <c r="M1995" s="9"/>
      <c r="N1995" s="9"/>
      <c r="O1995" s="9"/>
      <c r="P1995" s="9"/>
      <c r="Q1995" s="9"/>
      <c r="R1995" s="20"/>
      <c r="S1995" s="10"/>
      <c r="T1995" s="10"/>
      <c r="V1995" s="98"/>
      <c r="W1995" s="98"/>
      <c r="X1995" s="98"/>
      <c r="Y1995" s="98"/>
      <c r="Z1995" s="98"/>
      <c r="AA1995" s="102"/>
    </row>
    <row r="1996" spans="1:27" ht="15.75" customHeight="1" x14ac:dyDescent="0.2">
      <c r="A1996" s="6"/>
      <c r="B1996" s="7"/>
      <c r="C1996" s="7"/>
      <c r="D1996" s="7"/>
      <c r="E1996" s="7"/>
      <c r="F1996" s="7"/>
      <c r="G1996" s="7"/>
      <c r="H1996" s="7"/>
      <c r="I1996" s="8"/>
      <c r="J1996" s="8"/>
      <c r="L1996" s="9"/>
      <c r="M1996" s="9"/>
      <c r="N1996" s="9"/>
      <c r="O1996" s="9"/>
      <c r="P1996" s="9"/>
      <c r="Q1996" s="9"/>
      <c r="R1996" s="20"/>
      <c r="S1996" s="10"/>
      <c r="T1996" s="10"/>
      <c r="V1996" s="98"/>
      <c r="W1996" s="98"/>
      <c r="X1996" s="98"/>
      <c r="Y1996" s="98"/>
      <c r="Z1996" s="98"/>
      <c r="AA1996" s="102"/>
    </row>
    <row r="1997" spans="1:27" ht="15.75" customHeight="1" x14ac:dyDescent="0.2">
      <c r="A1997" s="6"/>
      <c r="B1997" s="7"/>
      <c r="C1997" s="7"/>
      <c r="D1997" s="7"/>
      <c r="E1997" s="7"/>
      <c r="F1997" s="7"/>
      <c r="G1997" s="7"/>
      <c r="H1997" s="7"/>
      <c r="I1997" s="8"/>
      <c r="J1997" s="8"/>
      <c r="L1997" s="9"/>
      <c r="M1997" s="9"/>
      <c r="N1997" s="9"/>
      <c r="O1997" s="9"/>
      <c r="P1997" s="9"/>
      <c r="Q1997" s="9"/>
      <c r="R1997" s="20"/>
      <c r="S1997" s="10"/>
      <c r="T1997" s="10"/>
      <c r="V1997" s="98"/>
      <c r="W1997" s="98"/>
      <c r="X1997" s="98"/>
      <c r="Y1997" s="98"/>
      <c r="Z1997" s="98"/>
      <c r="AA1997" s="102"/>
    </row>
    <row r="1998" spans="1:27" ht="15.75" customHeight="1" x14ac:dyDescent="0.2">
      <c r="A1998" s="6"/>
      <c r="B1998" s="7"/>
      <c r="C1998" s="7"/>
      <c r="D1998" s="7"/>
      <c r="E1998" s="7"/>
      <c r="F1998" s="7"/>
      <c r="G1998" s="7"/>
      <c r="H1998" s="7"/>
      <c r="I1998" s="8"/>
      <c r="J1998" s="8"/>
      <c r="L1998" s="9"/>
      <c r="M1998" s="9"/>
      <c r="N1998" s="9"/>
      <c r="O1998" s="9"/>
      <c r="P1998" s="9"/>
      <c r="Q1998" s="9"/>
      <c r="R1998" s="20"/>
      <c r="S1998" s="10"/>
      <c r="T1998" s="10"/>
      <c r="V1998" s="98"/>
      <c r="W1998" s="98"/>
      <c r="X1998" s="98"/>
      <c r="Y1998" s="98"/>
      <c r="Z1998" s="98"/>
      <c r="AA1998" s="102"/>
    </row>
    <row r="1999" spans="1:27" ht="15.75" customHeight="1" x14ac:dyDescent="0.2">
      <c r="A1999" s="6"/>
      <c r="B1999" s="7"/>
      <c r="C1999" s="7"/>
      <c r="D1999" s="7"/>
      <c r="E1999" s="7"/>
      <c r="F1999" s="7"/>
      <c r="G1999" s="7"/>
      <c r="H1999" s="7"/>
      <c r="I1999" s="8"/>
      <c r="J1999" s="8"/>
      <c r="L1999" s="9"/>
      <c r="M1999" s="9"/>
      <c r="N1999" s="9"/>
      <c r="O1999" s="9"/>
      <c r="P1999" s="9"/>
      <c r="Q1999" s="9"/>
      <c r="R1999" s="20"/>
      <c r="S1999" s="10"/>
      <c r="T1999" s="10"/>
      <c r="V1999" s="98"/>
      <c r="W1999" s="98"/>
      <c r="X1999" s="98"/>
      <c r="Y1999" s="98"/>
      <c r="Z1999" s="98"/>
      <c r="AA1999" s="102"/>
    </row>
    <row r="2000" spans="1:27" ht="15.75" customHeight="1" x14ac:dyDescent="0.2">
      <c r="A2000" s="6"/>
      <c r="B2000" s="7"/>
      <c r="C2000" s="7"/>
      <c r="D2000" s="7"/>
      <c r="E2000" s="7"/>
      <c r="F2000" s="7"/>
      <c r="G2000" s="7"/>
      <c r="H2000" s="7"/>
      <c r="I2000" s="8"/>
      <c r="J2000" s="8"/>
      <c r="L2000" s="9"/>
      <c r="M2000" s="9"/>
      <c r="N2000" s="9"/>
      <c r="O2000" s="9"/>
      <c r="P2000" s="9"/>
      <c r="Q2000" s="9"/>
      <c r="R2000" s="20"/>
      <c r="S2000" s="10"/>
      <c r="T2000" s="10"/>
      <c r="V2000" s="98"/>
      <c r="W2000" s="98"/>
      <c r="X2000" s="98"/>
      <c r="Y2000" s="98"/>
      <c r="Z2000" s="98"/>
      <c r="AA2000" s="102"/>
    </row>
    <row r="2001" spans="1:27" ht="15.75" customHeight="1" x14ac:dyDescent="0.2">
      <c r="A2001" s="6"/>
      <c r="B2001" s="7"/>
      <c r="C2001" s="7"/>
      <c r="D2001" s="7"/>
      <c r="E2001" s="7"/>
      <c r="F2001" s="7"/>
      <c r="G2001" s="7"/>
      <c r="H2001" s="7"/>
      <c r="I2001" s="8"/>
      <c r="J2001" s="8"/>
      <c r="L2001" s="9"/>
      <c r="M2001" s="9"/>
      <c r="N2001" s="9"/>
      <c r="O2001" s="9"/>
      <c r="P2001" s="9"/>
      <c r="Q2001" s="9"/>
      <c r="R2001" s="20"/>
      <c r="S2001" s="10"/>
      <c r="T2001" s="10"/>
      <c r="V2001" s="98"/>
      <c r="W2001" s="98"/>
      <c r="X2001" s="98"/>
      <c r="Y2001" s="98"/>
      <c r="Z2001" s="98"/>
      <c r="AA2001" s="102"/>
    </row>
  </sheetData>
  <mergeCells count="3">
    <mergeCell ref="B1:B2"/>
    <mergeCell ref="L1:L2"/>
    <mergeCell ref="V1:V2"/>
  </mergeCells>
  <hyperlinks>
    <hyperlink ref="J1" r:id="rId1" xr:uid="{00000000-0004-0000-0700-000000000000}"/>
    <hyperlink ref="J2" r:id="rId2" xr:uid="{00000000-0004-0000-07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3EC7-F50D-4790-AC1E-C8F0B374048D}">
  <sheetPr>
    <tabColor theme="2" tint="-0.14999847407452621"/>
  </sheetPr>
  <dimension ref="B1:DS1358"/>
  <sheetViews>
    <sheetView showGridLines="0" tabSelected="1" zoomScaleNormal="100" workbookViewId="0"/>
  </sheetViews>
  <sheetFormatPr defaultRowHeight="12.75" x14ac:dyDescent="0.2"/>
  <cols>
    <col min="1" max="4" width="9.140625" style="72"/>
    <col min="5" max="5" width="10.85546875" style="72" bestFit="1" customWidth="1"/>
    <col min="6" max="6" width="14.7109375" style="72" customWidth="1"/>
    <col min="7" max="7" width="9.140625" style="72"/>
    <col min="8" max="8" width="10.85546875" style="72" customWidth="1"/>
    <col min="9" max="9" width="14.7109375" style="72" customWidth="1"/>
    <col min="10" max="23" width="9.140625" style="72"/>
    <col min="24" max="24" width="10.85546875" style="72" bestFit="1" customWidth="1"/>
    <col min="25" max="25" width="14.7109375" style="72" customWidth="1"/>
    <col min="26" max="26" width="9.140625" style="72"/>
    <col min="27" max="27" width="10.85546875" style="72" customWidth="1"/>
    <col min="28" max="28" width="14.7109375" style="72" customWidth="1"/>
    <col min="29" max="43" width="9.140625" style="72"/>
    <col min="44" max="44" width="11" style="72" customWidth="1"/>
    <col min="45" max="45" width="14.85546875" style="72" customWidth="1"/>
    <col min="46" max="46" width="9.140625" style="72"/>
    <col min="47" max="47" width="11" style="72" customWidth="1"/>
    <col min="48" max="48" width="14.85546875" style="72" customWidth="1"/>
    <col min="49" max="93" width="9.140625" style="72"/>
    <col min="94" max="94" width="2.85546875" style="39" customWidth="1"/>
    <col min="95" max="95" width="9.28515625" style="75" bestFit="1" customWidth="1"/>
    <col min="96" max="96" width="15.7109375" style="72" bestFit="1" customWidth="1"/>
    <col min="97" max="97" width="13.42578125" style="72" bestFit="1" customWidth="1"/>
    <col min="98" max="98" width="12.85546875" style="72" bestFit="1" customWidth="1"/>
    <col min="99" max="99" width="2.85546875" style="39" customWidth="1"/>
    <col min="100" max="100" width="9" style="75" bestFit="1" customWidth="1"/>
    <col min="101" max="101" width="37.5703125" style="72" bestFit="1" customWidth="1"/>
    <col min="102" max="102" width="34.42578125" style="72" bestFit="1" customWidth="1"/>
    <col min="103" max="103" width="38.28515625" style="72" bestFit="1" customWidth="1"/>
    <col min="104" max="104" width="2.85546875" style="39" customWidth="1"/>
    <col min="105" max="105" width="9" style="75" bestFit="1" customWidth="1"/>
    <col min="106" max="106" width="31" style="72" bestFit="1" customWidth="1"/>
    <col min="107" max="107" width="28.140625" style="72" bestFit="1" customWidth="1"/>
    <col min="108" max="108" width="2.85546875" style="39" customWidth="1"/>
    <col min="109" max="109" width="9" style="75" bestFit="1" customWidth="1"/>
    <col min="110" max="110" width="32.85546875" style="72" bestFit="1" customWidth="1"/>
    <col min="111" max="111" width="29.7109375" style="72" bestFit="1" customWidth="1"/>
    <col min="112" max="112" width="2.85546875" style="39" customWidth="1"/>
    <col min="113" max="113" width="9" style="75" bestFit="1" customWidth="1"/>
    <col min="114" max="114" width="20.85546875" style="72" bestFit="1" customWidth="1"/>
    <col min="115" max="115" width="34.140625" style="72" bestFit="1" customWidth="1"/>
    <col min="116" max="116" width="47.140625" style="72" bestFit="1" customWidth="1"/>
    <col min="117" max="117" width="19.140625" style="72" bestFit="1" customWidth="1"/>
    <col min="118" max="118" width="2.85546875" style="39" customWidth="1"/>
    <col min="119" max="119" width="62" style="72" bestFit="1" customWidth="1"/>
    <col min="120" max="120" width="8.140625" style="72" bestFit="1" customWidth="1"/>
    <col min="121" max="121" width="9.140625" style="72"/>
    <col min="122" max="122" width="34.42578125" style="72" bestFit="1" customWidth="1"/>
    <col min="123" max="123" width="2.85546875" style="39" customWidth="1"/>
    <col min="124" max="16384" width="9.140625" style="72"/>
  </cols>
  <sheetData>
    <row r="1" spans="2:123" s="118" customFormat="1" ht="13.5" thickBot="1" x14ac:dyDescent="0.25">
      <c r="CP1" s="119" t="s">
        <v>64</v>
      </c>
      <c r="CU1" s="119" t="s">
        <v>64</v>
      </c>
      <c r="CZ1" s="119" t="s">
        <v>64</v>
      </c>
      <c r="DD1" s="119" t="s">
        <v>64</v>
      </c>
      <c r="DH1" s="119" t="s">
        <v>64</v>
      </c>
      <c r="DN1" s="119" t="s">
        <v>64</v>
      </c>
      <c r="DS1" s="119" t="s">
        <v>64</v>
      </c>
    </row>
    <row r="2" spans="2:123" s="118" customFormat="1" ht="20.25" thickBot="1" x14ac:dyDescent="0.35">
      <c r="B2" s="120" t="s">
        <v>104</v>
      </c>
      <c r="E2" s="121" t="s">
        <v>137</v>
      </c>
      <c r="F2" s="122">
        <v>36526</v>
      </c>
      <c r="H2" s="121" t="s">
        <v>138</v>
      </c>
      <c r="I2" s="122">
        <f ca="1">TODAY()</f>
        <v>46280</v>
      </c>
      <c r="T2" s="120" t="s">
        <v>105</v>
      </c>
      <c r="X2" s="121" t="s">
        <v>137</v>
      </c>
      <c r="Y2" s="122">
        <v>36526</v>
      </c>
      <c r="AA2" s="121" t="s">
        <v>138</v>
      </c>
      <c r="AB2" s="122">
        <f ca="1">TODAY()</f>
        <v>46280</v>
      </c>
      <c r="AI2" s="120" t="s">
        <v>108</v>
      </c>
      <c r="AR2" s="121" t="s">
        <v>137</v>
      </c>
      <c r="AS2" s="122">
        <v>36526</v>
      </c>
      <c r="AU2" s="121" t="s">
        <v>138</v>
      </c>
      <c r="AV2" s="122">
        <f ca="1">TODAY()</f>
        <v>46280</v>
      </c>
      <c r="CP2" s="119" t="s">
        <v>64</v>
      </c>
      <c r="CU2" s="119" t="s">
        <v>64</v>
      </c>
      <c r="CZ2" s="119" t="s">
        <v>64</v>
      </c>
      <c r="DD2" s="119" t="s">
        <v>64</v>
      </c>
      <c r="DH2" s="119" t="s">
        <v>64</v>
      </c>
      <c r="DN2" s="119" t="s">
        <v>64</v>
      </c>
      <c r="DS2" s="119" t="s">
        <v>64</v>
      </c>
    </row>
    <row r="3" spans="2:123" x14ac:dyDescent="0.2">
      <c r="CP3" s="45" t="s">
        <v>64</v>
      </c>
      <c r="CQ3" s="72"/>
      <c r="CU3" s="45" t="s">
        <v>64</v>
      </c>
      <c r="CV3" s="72"/>
      <c r="CZ3" s="45" t="s">
        <v>64</v>
      </c>
      <c r="DA3" s="72"/>
      <c r="DD3" s="45" t="s">
        <v>64</v>
      </c>
      <c r="DE3" s="72"/>
      <c r="DH3" s="45" t="s">
        <v>64</v>
      </c>
      <c r="DI3" s="72"/>
      <c r="DN3" s="45" t="s">
        <v>64</v>
      </c>
      <c r="DS3" s="45" t="s">
        <v>64</v>
      </c>
    </row>
    <row r="4" spans="2:123" x14ac:dyDescent="0.2">
      <c r="AZ4" s="71"/>
      <c r="CP4" s="56"/>
      <c r="CQ4" s="72" t="s">
        <v>35</v>
      </c>
      <c r="CR4" s="72" t="s">
        <v>109</v>
      </c>
      <c r="CS4" s="72" t="s">
        <v>110</v>
      </c>
      <c r="CT4" s="72" t="s">
        <v>111</v>
      </c>
      <c r="CU4" s="56"/>
      <c r="CV4" s="73" t="s">
        <v>35</v>
      </c>
      <c r="CW4" s="73" t="s">
        <v>112</v>
      </c>
      <c r="CX4" s="73" t="s">
        <v>113</v>
      </c>
      <c r="CY4" s="73" t="s">
        <v>114</v>
      </c>
      <c r="CZ4" s="56"/>
      <c r="DA4" s="73" t="s">
        <v>35</v>
      </c>
      <c r="DB4" s="73" t="s">
        <v>115</v>
      </c>
      <c r="DC4" s="73" t="s">
        <v>116</v>
      </c>
      <c r="DD4" s="56"/>
      <c r="DE4" s="73" t="s">
        <v>35</v>
      </c>
      <c r="DF4" s="73" t="s">
        <v>117</v>
      </c>
      <c r="DG4" s="73" t="s">
        <v>118</v>
      </c>
      <c r="DH4" s="56"/>
      <c r="DI4" s="73" t="s">
        <v>35</v>
      </c>
      <c r="DJ4" s="73" t="s">
        <v>119</v>
      </c>
      <c r="DK4" s="73" t="s">
        <v>120</v>
      </c>
      <c r="DL4" s="73" t="s">
        <v>121</v>
      </c>
      <c r="DM4" s="73" t="s">
        <v>36</v>
      </c>
      <c r="DN4" s="56"/>
      <c r="DO4" s="74" t="s">
        <v>122</v>
      </c>
      <c r="DP4" s="73" t="s">
        <v>123</v>
      </c>
      <c r="DR4" s="82" t="s">
        <v>125</v>
      </c>
      <c r="DS4" s="56"/>
    </row>
    <row r="5" spans="2:123" x14ac:dyDescent="0.2">
      <c r="CP5" s="40"/>
      <c r="CQ5" s="75" cm="1">
        <f t="array" aca="1" ref="CQ5:CQ323" ca="1">_xlfn.LET(
_xlpm.d,_xlfn.ANCHORARRAY('US Data'!$A$5),
_xlpm.a,_xlfn.ANCHORARRAY('US Data'!$B$5),
_xlpm.m,_xlfn.ANCHORARRAY('US Data'!$C$5),
_xlpm.base,_xlfn._xlws.FILTER(_xlpm.d,((_xlpm.a&lt;&gt;"")+(_xlpm.m&lt;&gt;""))&gt;0),
_xlpm.s,$F$2,
_xlpm.e,$I$2,
_xlpm.valid,IFERROR(AND(ISNUMBER(_xlpm.s),ISNUMBER(_xlpm.e),_xlpm.s&lt;=_xlpm.e),FALSE),
_xlpm.lo,MIN(_xlpm.base),
_xlpm.hi,MAX(_xlpm.base),
_xlpm.startDate,MAX(_xlpm.lo,MIN(IF(ISNUMBER(_xlpm.s),_xlpm.s,_xlpm.lo),_xlpm.hi)),
_xlpm.endDate,MAX(_xlpm.lo,MIN(IF(ISNUMBER(_xlpm.e),_xlpm.e,_xlpm.hi),_xlpm.hi)),
IF(_xlpm.valid,_xlfn._xlws.FILTER(_xlpm.base,(_xlpm.base&gt;=_xlpm.startDate)*(_xlpm.base&lt;=_xlpm.endDate)),_xlpm.base)
)</f>
        <v>36526</v>
      </c>
      <c r="CR5" s="76" cm="1">
        <f t="array" aca="1" ref="CR5:CR323" ca="1">_xlfn.LET(_xlpm.v,_xlfn.XLOOKUP(_xlfn.ANCHORARRAY(CQ5),_xlfn.ANCHORARRAY('US Data'!$A$5),_xlfn.ANCHORARRAY('US Data'!$C$5),""),IF(_xlpm.v="",NA(),_xlpm.v))</f>
        <v>2.962085308056972E-3</v>
      </c>
      <c r="CS5" s="76" cm="1">
        <f t="array" aca="1" ref="CS5:CS323" ca="1">_xlfn.LET(_xlpm.v,_xlfn.XLOOKUP(_xlfn.ANCHORARRAY(CQ5),_xlfn.ANCHORARRAY('US Data'!$A$5),_xlfn.ANCHORARRAY('US Data'!$B$5),""),IF(_xlpm.v="",NA(),_xlpm.v))</f>
        <v>2.7388922702373808E-2</v>
      </c>
      <c r="CT5" s="77" t="e" cm="1">
        <f t="array" aca="1" ref="CT5:CT323" ca="1">_xlfn.LET(_xlpm.r,_xlfn.XLOOKUP(_xlfn.ANCHORARRAY(CQ5),_xlfn.ANCHORARRAY('US Data'!$A$5),_xlfn.TAKE('US Data'!$AD$5:$AD$5000,ROWS(_xlfn.ANCHORARRAY('US Data'!$A$5))),""),IF(_xlpm.r=1,1,NA()))</f>
        <v>#N/A</v>
      </c>
      <c r="CU5" s="40"/>
      <c r="CV5" s="75" cm="1">
        <f t="array" aca="1" ref="CV5:CV324" ca="1">_xlfn.LET(
_xlpm.d,_xlfn.ANCHORARRAY('CDN Data'!$A$5),
_xlpm.a,_xlfn.ANCHORARRAY('CDN Data'!$B$5),
_xlpm.m,_xlfn.ANCHORARRAY('CDN Data'!$C$5),
_xlpm.ab,_xlfn.ANCHORARRAY('CDN Data'!$V$5),
_xlpm.base,_xlfn._xlws.FILTER(_xlpm.d,((_xlpm.a&lt;&gt;"")+(_xlpm.m&lt;&gt;"")+(_xlpm.ab&lt;&gt;""))&gt;0),
_xlpm.s,$Y$2,
_xlpm.e,$AB$2,
_xlpm.valid,IFERROR(AND(ISNUMBER(_xlpm.s),ISNUMBER(_xlpm.e),_xlpm.s&lt;=_xlpm.e),FALSE),
_xlpm.lo,MIN(_xlpm.base),
_xlpm.hi,MAX(_xlpm.base),
_xlpm.startDate,MAX(_xlpm.lo,MIN(IF(ISNUMBER(_xlpm.s),_xlpm.s,_xlpm.lo),_xlpm.hi)),
_xlpm.endDate,MAX(_xlpm.lo,MIN(IF(ISNUMBER(_xlpm.e),_xlpm.e,_xlpm.hi),_xlpm.hi)),
IF(_xlpm.valid,_xlfn._xlws.FILTER(_xlpm.base,(_xlpm.base&gt;=_xlpm.startDate)*(_xlpm.base&lt;=_xlpm.endDate)),_xlpm.base)
)</f>
        <v>36526</v>
      </c>
      <c r="CW5" s="78" cm="1">
        <f t="array" aca="1" ref="CW5:CW324" ca="1">_xlfn.LET(_xlpm.v,_xlfn.XLOOKUP(_xlfn.ANCHORARRAY(CV5),_xlfn.ANCHORARRAY('CDN Data'!$A$5),_xlfn.ANCHORARRAY('CDN Data'!$C$5),""),IF(_xlpm.v="",NA(),_xlpm.v))</f>
        <v>0</v>
      </c>
      <c r="CX5" s="78" cm="1">
        <f t="array" aca="1" ref="CX5:CX324" ca="1">_xlfn.LET(_xlpm.v,_xlfn.XLOOKUP(_xlfn.ANCHORARRAY(CV5),_xlfn.ANCHORARRAY('CDN Data'!$A$5),_xlfn.ANCHORARRAY('CDN Data'!$B$5),""),IF(_xlpm.v="",NA(),_xlpm.v))</f>
        <v>2.1857923497267784E-2</v>
      </c>
      <c r="CY5" s="78" cm="1">
        <f t="array" aca="1" ref="CY5:CY324" ca="1">_xlfn.LET(_xlpm.v,_xlfn.XLOOKUP(_xlfn.ANCHORARRAY(CV5),_xlfn.ANCHORARRAY('CDN Data'!$A$5),_xlfn.ANCHORARRAY('CDN Data'!$V$5),""),IF(_xlpm.v="",NA(),_xlpm.v))</f>
        <v>2.7808676307007785E-2</v>
      </c>
      <c r="CZ5" s="40"/>
      <c r="DA5" s="75" cm="1">
        <f t="array" aca="1" ref="DA5:DA323" ca="1">_xlfn.LET(
_xlpm.d,_xlfn.ANCHORARRAY('US Data'!$A$5),
_xlpm.a,_xlfn.ANCHORARRAY('US Data'!$L$5),
_xlpm.m,_xlfn.ANCHORARRAY('US Data'!$M$5),
_xlpm.base,_xlfn._xlws.FILTER(_xlpm.d,((_xlpm.a&lt;&gt;"")+(_xlpm.m&lt;&gt;""))&gt;0),
_xlpm.s,$F$27,
_xlpm.e,$I$27,
_xlpm.valid,IFERROR(AND(ISNUMBER(_xlpm.s),ISNUMBER(_xlpm.e),_xlpm.s&lt;=_xlpm.e),FALSE),
_xlpm.lo,MIN(_xlpm.base),
_xlpm.hi,MAX(_xlpm.base),
_xlpm.startDate,MAX(_xlpm.lo,MIN(IF(ISNUMBER(_xlpm.s),_xlpm.s,_xlpm.lo),_xlpm.hi)),
_xlpm.endDate,MAX(_xlpm.lo,MIN(IF(ISNUMBER(_xlpm.e),_xlpm.e,_xlpm.hi),_xlpm.hi)),
IF(_xlpm.valid,_xlfn._xlws.FILTER(_xlpm.base,(_xlpm.base&gt;=_xlpm.startDate)*(_xlpm.base&lt;=_xlpm.endDate)),_xlpm.base)
)</f>
        <v>36526</v>
      </c>
      <c r="DB5" s="78" cm="1">
        <f t="array" aca="1" ref="DB5:DB323" ca="1">_xlfn.LET(_xlpm.v,_xlfn.XLOOKUP(_xlfn.ANCHORARRAY(DA5),_xlfn.ANCHORARRAY('US Data'!$A$5),_xlfn.ANCHORARRAY('US Data'!$M$5),""),IF(_xlpm.v="",NA(),_xlpm.v))</f>
        <v>3.357582540570947E-3</v>
      </c>
      <c r="DC5" s="78" cm="1">
        <f t="array" aca="1" ref="DC5:DC323" ca="1">_xlfn.LET(_xlpm.v,_xlfn.XLOOKUP(_xlfn.ANCHORARRAY(DA5),_xlfn.ANCHORARRAY('US Data'!$A$5),_xlfn.ANCHORARRAY('US Data'!$L$5),""),IF(_xlpm.v="",NA(),_xlpm.v))</f>
        <v>1.9965772960638839E-2</v>
      </c>
      <c r="DD5" s="40"/>
      <c r="DE5" s="75" cm="1">
        <f t="array" aca="1" ref="DE5:DE324" ca="1">_xlfn.LET(
_xlpm.d,_xlfn.ANCHORARRAY('CDN Data'!$A$5),
_xlpm.a,_xlfn.ANCHORARRAY('CDN Data'!$L$5),
_xlpm.m,_xlfn.ANCHORARRAY('CDN Data'!$M$5),
_xlpm.base,_xlfn._xlws.FILTER(_xlpm.d,((_xlpm.a&lt;&gt;"")+(_xlpm.m&lt;&gt;""))&gt;0),
_xlpm.s,$Y$27,
_xlpm.e,$AB$27,
_xlpm.valid,IFERROR(AND(ISNUMBER(_xlpm.s),ISNUMBER(_xlpm.e),_xlpm.s&lt;=_xlpm.e),FALSE),
_xlpm.lo,MIN(_xlpm.base),
_xlpm.hi,MAX(_xlpm.base),
_xlpm.startDate,MAX(_xlpm.lo,MIN(IF(ISNUMBER(_xlpm.s),_xlpm.s,_xlpm.lo),_xlpm.hi)),
_xlpm.endDate,MAX(_xlpm.lo,MIN(IF(ISNUMBER(_xlpm.e),_xlpm.e,_xlpm.hi),_xlpm.hi)),
IF(_xlpm.valid,_xlfn._xlws.FILTER(_xlpm.base,(_xlpm.base&gt;=_xlpm.startDate)*(_xlpm.base&lt;=_xlpm.endDate)),_xlpm.base)
)</f>
        <v>36526</v>
      </c>
      <c r="DF5" s="78" cm="1">
        <f t="array" aca="1" ref="DF5:DF324" ca="1">_xlfn.LET(_xlpm.v,_xlfn.XLOOKUP(_xlfn.ANCHORARRAY(DE5),_xlfn.ANCHORARRAY('CDN Data'!$A$5),_xlfn.ANCHORARRAY('CDN Data'!$M$5),""),IF(_xlpm.v="",NA(),_xlpm.v))</f>
        <v>0</v>
      </c>
      <c r="DG5" s="78" cm="1">
        <f t="array" aca="1" ref="DG5:DG324" ca="1">_xlfn.LET(_xlpm.v,_xlfn.XLOOKUP(_xlfn.ANCHORARRAY(DE5),_xlfn.ANCHORARRAY('CDN Data'!$A$5),_xlfn.ANCHORARRAY('CDN Data'!$L$5),""),IF(_xlpm.v="",NA(),_xlpm.v))</f>
        <v>1.5086206896551824E-2</v>
      </c>
      <c r="DH5" s="40"/>
      <c r="DI5" s="75" cm="1">
        <f t="array" aca="1" ref="DI5:DI325" ca="1">_xlfn.LET(
_xlpm.d,_xlfn.ANCHORARRAY('US Data'!$A$5),
_xlpm.u,_xlfn.ANCHORARRAY('US Data'!$W$5),
_xlpm.f,_xlfn.ANCHORARRAY('US Data'!$AB$5),
_xlpm.sp,_xlfn.ANCHORARRAY('US Data'!$AG$5),
_xlpm.base,_xlfn._xlws.FILTER(_xlpm.d,((_xlpm.u&lt;&gt;"")+(_xlpm.f&lt;&gt;"")+(_xlpm.sp&lt;&gt;""))&gt;0),
_xlpm.s,$AS$2,
_xlpm.e,$AV$2,
_xlpm.valid,IFERROR(AND(ISNUMBER(_xlpm.s),ISNUMBER(_xlpm.e),_xlpm.s&lt;=_xlpm.e),FALSE),
_xlpm.lo,MIN(_xlpm.base),
_xlpm.hi,MAX(_xlpm.base),
_xlpm.startDate,MAX(_xlpm.lo,MIN(IF(ISNUMBER(_xlpm.s),_xlpm.s,_xlpm.lo),_xlpm.hi)),
_xlpm.endDate,MAX(_xlpm.lo,MIN(IF(ISNUMBER(_xlpm.e),_xlpm.e,_xlpm.hi),_xlpm.hi)),
IF(_xlpm.valid,_xlfn._xlws.FILTER(_xlpm.base,(_xlpm.base&gt;=_xlpm.startDate)*(_xlpm.base&lt;=_xlpm.endDate)),_xlpm.base)
)</f>
        <v>36526</v>
      </c>
      <c r="DJ5" s="78" t="e" cm="1">
        <f t="array" aca="1" ref="DJ5:DJ325" ca="1">_xlfn.LET(_xlpm.r,_xlfn.XLOOKUP(_xlfn.ANCHORARRAY(DI5),_xlfn.ANCHORARRAY('US Data'!$A$5),_xlfn.TAKE('US Data'!$AD$5:$AD$5000,ROWS(_xlfn.ANCHORARRAY('US Data'!$A$5))),""),IF(_xlpm.r=1,$DP$5,NA()))</f>
        <v>#N/A</v>
      </c>
      <c r="DK5" s="78" cm="1">
        <f t="array" aca="1" ref="DK5:DK325" ca="1">_xlfn.LET(_xlpm.v,_xlfn.XLOOKUP(_xlfn.ANCHORARRAY(DI5),_xlfn.ANCHORARRAY('US Data'!$A$5),_xlfn.ANCHORARRAY('US Data'!$W$5),""),IF(_xlpm.v="",NA(),_xlpm.v))</f>
        <v>0.04</v>
      </c>
      <c r="DL5" s="78" cm="1">
        <f t="array" aca="1" ref="DL5:DL325" ca="1">_xlfn.LET(_xlpm.v,_xlfn.XLOOKUP(_xlfn.ANCHORARRAY(DI5),_xlfn.ANCHORARRAY('US Data'!$A$5),_xlfn.ANCHORARRAY('US Data'!$AB$5),""),IF(_xlpm.v="",NA(),_xlpm.v))</f>
        <v>5.45E-2</v>
      </c>
      <c r="DM5" s="79" t="e" cm="1">
        <f t="array" aca="1" ref="DM5:DM325" ca="1">_xlfn.LET(_xlpm.v,_xlfn.XLOOKUP(_xlfn.ANCHORARRAY(DI5),_xlfn.ANCHORARRAY('US Data'!$A$5),_xlfn.ANCHORARRAY('US Data'!$AG$5),""),IF(_xlpm.v="",NA(),_xlpm.v))</f>
        <v>#N/A</v>
      </c>
      <c r="DN5" s="40"/>
      <c r="DO5" s="72" t="s">
        <v>124</v>
      </c>
      <c r="DP5" s="80">
        <v>0.3</v>
      </c>
      <c r="DR5" s="77" t="e" cm="1">
        <f t="array" aca="1" ref="DR5:DR323" ca="1">IF(ISNUMBER(_xlfn.ANCHORARRAY(CT5)),-1,NA())</f>
        <v>#N/A</v>
      </c>
      <c r="DS5" s="40"/>
    </row>
    <row r="6" spans="2:123" x14ac:dyDescent="0.2">
      <c r="CP6" s="40"/>
      <c r="CQ6" s="75">
        <f ca="1"/>
        <v>36557</v>
      </c>
      <c r="CR6" s="76">
        <f ca="1"/>
        <v>4.1346721795627595E-3</v>
      </c>
      <c r="CS6" s="76">
        <f ca="1"/>
        <v>3.2218844984802431E-2</v>
      </c>
      <c r="CT6" s="72" t="e">
        <f ca="1"/>
        <v>#N/A</v>
      </c>
      <c r="CU6" s="40"/>
      <c r="CV6" s="75">
        <f ca="1"/>
        <v>36557</v>
      </c>
      <c r="CW6" s="72">
        <f ca="1"/>
        <v>3.1914893617019935E-3</v>
      </c>
      <c r="CX6" s="72">
        <f ca="1"/>
        <v>2.729257641921401E-2</v>
      </c>
      <c r="CY6" s="72">
        <f ca="1"/>
        <v>2.6696329254727313E-2</v>
      </c>
      <c r="CZ6" s="40"/>
      <c r="DA6" s="75">
        <f ca="1"/>
        <v>36557</v>
      </c>
      <c r="DB6" s="72">
        <f ca="1"/>
        <v>5.5772448410484898E-4</v>
      </c>
      <c r="DC6" s="72">
        <f ca="1"/>
        <v>2.1627774615822437E-2</v>
      </c>
      <c r="DD6" s="40"/>
      <c r="DE6" s="75">
        <f ca="1"/>
        <v>36557</v>
      </c>
      <c r="DF6" s="72">
        <f ca="1"/>
        <v>2.1141649048626032E-3</v>
      </c>
      <c r="DG6" s="72">
        <f ca="1"/>
        <v>1.6111707841031109E-2</v>
      </c>
      <c r="DH6" s="40"/>
      <c r="DI6" s="75">
        <f ca="1"/>
        <v>36557</v>
      </c>
      <c r="DJ6" s="72" t="e">
        <f ca="1"/>
        <v>#N/A</v>
      </c>
      <c r="DK6" s="72">
        <f ca="1"/>
        <v>4.0999999999999995E-2</v>
      </c>
      <c r="DL6" s="72">
        <f ca="1"/>
        <v>5.7300000000000004E-2</v>
      </c>
      <c r="DM6" s="72" t="e">
        <f ca="1"/>
        <v>#N/A</v>
      </c>
      <c r="DN6" s="40"/>
      <c r="DR6" s="72" t="e">
        <f ca="1"/>
        <v>#N/A</v>
      </c>
      <c r="DS6" s="40"/>
    </row>
    <row r="7" spans="2:123" x14ac:dyDescent="0.2">
      <c r="CP7" s="40"/>
      <c r="CQ7" s="75">
        <f ca="1"/>
        <v>36586</v>
      </c>
      <c r="CR7" s="76">
        <f ca="1"/>
        <v>5.8823529411764497E-3</v>
      </c>
      <c r="CS7" s="76">
        <f ca="1"/>
        <v>3.7575757575757596E-2</v>
      </c>
      <c r="CT7" s="72" t="e">
        <f ca="1"/>
        <v>#N/A</v>
      </c>
      <c r="CU7" s="40"/>
      <c r="CV7" s="75">
        <f ca="1"/>
        <v>36586</v>
      </c>
      <c r="CW7" s="72">
        <f ca="1"/>
        <v>5.3022269353129037E-3</v>
      </c>
      <c r="CX7" s="72">
        <f ca="1"/>
        <v>3.0434782608695699E-2</v>
      </c>
      <c r="CY7" s="72">
        <f ca="1"/>
        <v>3.5516093229744694E-2</v>
      </c>
      <c r="CZ7" s="40"/>
      <c r="DA7" s="75">
        <f ca="1"/>
        <v>36586</v>
      </c>
      <c r="DB7" s="72">
        <f ca="1"/>
        <v>3.3444816053511683E-3</v>
      </c>
      <c r="DC7" s="72">
        <f ca="1"/>
        <v>2.4404086265607416E-2</v>
      </c>
      <c r="DD7" s="40"/>
      <c r="DE7" s="75">
        <f ca="1"/>
        <v>36586</v>
      </c>
      <c r="DF7" s="72">
        <f ca="1"/>
        <v>2.1097046413502962E-3</v>
      </c>
      <c r="DG7" s="72">
        <f ca="1"/>
        <v>1.6042780748663166E-2</v>
      </c>
      <c r="DH7" s="40"/>
      <c r="DI7" s="75">
        <f ca="1"/>
        <v>36586</v>
      </c>
      <c r="DJ7" s="72" t="e">
        <f ca="1"/>
        <v>#N/A</v>
      </c>
      <c r="DK7" s="72">
        <f ca="1"/>
        <v>0.04</v>
      </c>
      <c r="DL7" s="72">
        <f ca="1"/>
        <v>5.8499999999999996E-2</v>
      </c>
      <c r="DM7" s="72" t="e">
        <f ca="1"/>
        <v>#N/A</v>
      </c>
      <c r="DN7" s="40"/>
      <c r="DR7" s="72" t="e">
        <f ca="1"/>
        <v>#N/A</v>
      </c>
      <c r="DS7" s="40"/>
    </row>
    <row r="8" spans="2:123" x14ac:dyDescent="0.2">
      <c r="CP8" s="40"/>
      <c r="CQ8" s="75">
        <f ca="1"/>
        <v>36617</v>
      </c>
      <c r="CR8" s="76">
        <f ca="1"/>
        <v>-5.847953216373547E-4</v>
      </c>
      <c r="CS8" s="76">
        <f ca="1"/>
        <v>3.0685920577617543E-2</v>
      </c>
      <c r="CT8" s="72" t="e">
        <f ca="1"/>
        <v>#N/A</v>
      </c>
      <c r="CU8" s="40"/>
      <c r="CV8" s="75">
        <f ca="1"/>
        <v>36617</v>
      </c>
      <c r="CW8" s="72">
        <f ca="1"/>
        <v>-4.2194092827003704E-3</v>
      </c>
      <c r="CX8" s="72">
        <f ca="1"/>
        <v>2.1621621621621623E-2</v>
      </c>
      <c r="CY8" s="72">
        <f ca="1"/>
        <v>3.3222591362126241E-2</v>
      </c>
      <c r="CZ8" s="40"/>
      <c r="DA8" s="75">
        <f ca="1"/>
        <v>36617</v>
      </c>
      <c r="DB8" s="72">
        <f ca="1"/>
        <v>1.6666666666667052E-3</v>
      </c>
      <c r="DC8" s="72">
        <f ca="1"/>
        <v>2.3190045248868696E-2</v>
      </c>
      <c r="DD8" s="40"/>
      <c r="DE8" s="75">
        <f ca="1"/>
        <v>36617</v>
      </c>
      <c r="DF8" s="72">
        <f ca="1"/>
        <v>0</v>
      </c>
      <c r="DG8" s="72">
        <f ca="1"/>
        <v>1.279317697228155E-2</v>
      </c>
      <c r="DH8" s="40"/>
      <c r="DI8" s="75">
        <f ca="1"/>
        <v>36617</v>
      </c>
      <c r="DJ8" s="72" t="e">
        <f ca="1"/>
        <v>#N/A</v>
      </c>
      <c r="DK8" s="72">
        <f ca="1"/>
        <v>3.7999999999999999E-2</v>
      </c>
      <c r="DL8" s="72">
        <f ca="1"/>
        <v>6.0199999999999997E-2</v>
      </c>
      <c r="DM8" s="72" t="e">
        <f ca="1"/>
        <v>#N/A</v>
      </c>
      <c r="DN8" s="40"/>
      <c r="DR8" s="72" t="e">
        <f ca="1"/>
        <v>#N/A</v>
      </c>
      <c r="DS8" s="40"/>
    </row>
    <row r="9" spans="2:123" x14ac:dyDescent="0.2">
      <c r="CP9" s="40"/>
      <c r="CQ9" s="75">
        <f ca="1"/>
        <v>36647</v>
      </c>
      <c r="CR9" s="76">
        <f ca="1"/>
        <v>1.7554125219425565E-3</v>
      </c>
      <c r="CS9" s="76">
        <f ca="1"/>
        <v>3.1889290012033777E-2</v>
      </c>
      <c r="CT9" s="72" t="e">
        <f ca="1"/>
        <v>#N/A</v>
      </c>
      <c r="CU9" s="40"/>
      <c r="CV9" s="75">
        <f ca="1"/>
        <v>36647</v>
      </c>
      <c r="CW9" s="72">
        <f ca="1"/>
        <v>3.1779661016948513E-3</v>
      </c>
      <c r="CX9" s="72">
        <f ca="1"/>
        <v>2.373247033441217E-2</v>
      </c>
      <c r="CY9" s="72">
        <f ca="1"/>
        <v>3.1868131868131977E-2</v>
      </c>
      <c r="CZ9" s="40"/>
      <c r="DA9" s="75">
        <f ca="1"/>
        <v>36647</v>
      </c>
      <c r="DB9" s="72">
        <f ca="1"/>
        <v>2.2185246810868531E-3</v>
      </c>
      <c r="DC9" s="72">
        <f ca="1"/>
        <v>2.4348810872027338E-2</v>
      </c>
      <c r="DD9" s="40"/>
      <c r="DE9" s="75">
        <f ca="1"/>
        <v>36647</v>
      </c>
      <c r="DF9" s="72">
        <f ca="1"/>
        <v>2.1052631578948322E-3</v>
      </c>
      <c r="DG9" s="72">
        <f ca="1"/>
        <v>1.382978723404249E-2</v>
      </c>
      <c r="DH9" s="40"/>
      <c r="DI9" s="75">
        <f ca="1"/>
        <v>36647</v>
      </c>
      <c r="DJ9" s="72" t="e">
        <f ca="1"/>
        <v>#N/A</v>
      </c>
      <c r="DK9" s="72">
        <f ca="1"/>
        <v>0.04</v>
      </c>
      <c r="DL9" s="72">
        <f ca="1"/>
        <v>6.2699999999999992E-2</v>
      </c>
      <c r="DM9" s="72" t="e">
        <f ca="1"/>
        <v>#N/A</v>
      </c>
      <c r="DN9" s="40"/>
      <c r="DR9" s="72" t="e">
        <f ca="1"/>
        <v>#N/A</v>
      </c>
      <c r="DS9" s="40"/>
    </row>
    <row r="10" spans="2:123" x14ac:dyDescent="0.2">
      <c r="CP10" s="40"/>
      <c r="CQ10" s="75">
        <f ca="1"/>
        <v>36678</v>
      </c>
      <c r="CR10" s="76">
        <f ca="1"/>
        <v>5.8411214953271173E-3</v>
      </c>
      <c r="CS10" s="76">
        <f ca="1"/>
        <v>3.7304452466907501E-2</v>
      </c>
      <c r="CT10" s="72" t="e">
        <f ca="1"/>
        <v>#N/A</v>
      </c>
      <c r="CU10" s="40"/>
      <c r="CV10" s="75">
        <f ca="1"/>
        <v>36678</v>
      </c>
      <c r="CW10" s="72">
        <f ca="1"/>
        <v>6.3357972544877406E-3</v>
      </c>
      <c r="CX10" s="72">
        <f ca="1"/>
        <v>2.7987082884822323E-2</v>
      </c>
      <c r="CY10" s="72">
        <f ca="1"/>
        <v>3.3991228070175294E-2</v>
      </c>
      <c r="CZ10" s="40"/>
      <c r="DA10" s="75">
        <f ca="1"/>
        <v>36678</v>
      </c>
      <c r="DB10" s="72">
        <f ca="1"/>
        <v>2.2136137244050946E-3</v>
      </c>
      <c r="DC10" s="72">
        <f ca="1"/>
        <v>2.491506228765572E-2</v>
      </c>
      <c r="DD10" s="40"/>
      <c r="DE10" s="75">
        <f ca="1"/>
        <v>36678</v>
      </c>
      <c r="DF10" s="72">
        <f ca="1"/>
        <v>2.1008403361344463E-3</v>
      </c>
      <c r="DG10" s="72">
        <f ca="1"/>
        <v>1.4877789585547418E-2</v>
      </c>
      <c r="DH10" s="40"/>
      <c r="DI10" s="75">
        <f ca="1"/>
        <v>36678</v>
      </c>
      <c r="DJ10" s="72" t="e">
        <f ca="1"/>
        <v>#N/A</v>
      </c>
      <c r="DK10" s="72">
        <f ca="1"/>
        <v>0.04</v>
      </c>
      <c r="DL10" s="72">
        <f ca="1"/>
        <v>6.5299999999999997E-2</v>
      </c>
      <c r="DM10" s="72" t="e">
        <f ca="1"/>
        <v>#N/A</v>
      </c>
      <c r="DN10" s="40"/>
      <c r="DR10" s="72" t="e">
        <f ca="1"/>
        <v>#N/A</v>
      </c>
      <c r="DS10" s="40"/>
    </row>
    <row r="11" spans="2:123" x14ac:dyDescent="0.2">
      <c r="CP11" s="40"/>
      <c r="CQ11" s="75">
        <f ca="1"/>
        <v>36708</v>
      </c>
      <c r="CR11" s="76">
        <f ca="1"/>
        <v>2.9036004645761615E-3</v>
      </c>
      <c r="CS11" s="76">
        <f ca="1"/>
        <v>3.6592681463707422E-2</v>
      </c>
      <c r="CT11" s="72" t="e">
        <f ca="1"/>
        <v>#N/A</v>
      </c>
      <c r="CU11" s="40"/>
      <c r="CV11" s="75">
        <f ca="1"/>
        <v>36708</v>
      </c>
      <c r="CW11" s="72">
        <f ca="1"/>
        <v>3.1479538300105414E-3</v>
      </c>
      <c r="CX11" s="72">
        <f ca="1"/>
        <v>2.9001074113855996E-2</v>
      </c>
      <c r="CY11" s="72">
        <f ca="1"/>
        <v>4.1575492341356712E-2</v>
      </c>
      <c r="CZ11" s="40"/>
      <c r="DA11" s="75">
        <f ca="1"/>
        <v>36708</v>
      </c>
      <c r="DB11" s="72">
        <f ca="1"/>
        <v>2.2087244616233459E-3</v>
      </c>
      <c r="DC11" s="72">
        <f ca="1"/>
        <v>2.4872809496890858E-2</v>
      </c>
      <c r="DD11" s="40"/>
      <c r="DE11" s="75">
        <f ca="1"/>
        <v>36708</v>
      </c>
      <c r="DF11" s="72">
        <f ca="1"/>
        <v>1.0482180293500676E-3</v>
      </c>
      <c r="DG11" s="72">
        <f ca="1"/>
        <v>1.5923566878980999E-2</v>
      </c>
      <c r="DH11" s="40"/>
      <c r="DI11" s="75">
        <f ca="1"/>
        <v>36708</v>
      </c>
      <c r="DJ11" s="72" t="e">
        <f ca="1"/>
        <v>#N/A</v>
      </c>
      <c r="DK11" s="72">
        <f ca="1"/>
        <v>0.04</v>
      </c>
      <c r="DL11" s="72">
        <f ca="1"/>
        <v>6.54E-2</v>
      </c>
      <c r="DM11" s="72" t="e">
        <f ca="1"/>
        <v>#N/A</v>
      </c>
      <c r="DN11" s="40"/>
      <c r="DR11" s="72" t="e">
        <f ca="1"/>
        <v>#N/A</v>
      </c>
      <c r="DS11" s="40"/>
    </row>
    <row r="12" spans="2:123" x14ac:dyDescent="0.2">
      <c r="CP12" s="40"/>
      <c r="CQ12" s="75">
        <f ca="1"/>
        <v>36739</v>
      </c>
      <c r="CR12" s="76">
        <f ca="1"/>
        <v>0</v>
      </c>
      <c r="CS12" s="76">
        <f ca="1"/>
        <v>3.4111310592459754E-2</v>
      </c>
      <c r="CT12" s="72" t="e">
        <f ca="1"/>
        <v>#N/A</v>
      </c>
      <c r="CU12" s="40"/>
      <c r="CV12" s="75">
        <f ca="1"/>
        <v>36739</v>
      </c>
      <c r="CW12" s="72">
        <f ca="1"/>
        <v>-1.0460251046024993E-3</v>
      </c>
      <c r="CX12" s="72">
        <f ca="1"/>
        <v>2.5723472668810254E-2</v>
      </c>
      <c r="CY12" s="72">
        <f ca="1"/>
        <v>3.4744842562432154E-2</v>
      </c>
      <c r="CZ12" s="40"/>
      <c r="DA12" s="75">
        <f ca="1"/>
        <v>36739</v>
      </c>
      <c r="DB12" s="72">
        <f ca="1"/>
        <v>2.2038567493112282E-3</v>
      </c>
      <c r="DC12" s="72">
        <f ca="1"/>
        <v>2.5974025974025983E-2</v>
      </c>
      <c r="DD12" s="40"/>
      <c r="DE12" s="75">
        <f ca="1"/>
        <v>36739</v>
      </c>
      <c r="DF12" s="72">
        <f ca="1"/>
        <v>1.0471204188480243E-3</v>
      </c>
      <c r="DG12" s="72">
        <f ca="1"/>
        <v>1.4830508474576121E-2</v>
      </c>
      <c r="DH12" s="40"/>
      <c r="DI12" s="75">
        <f ca="1"/>
        <v>36739</v>
      </c>
      <c r="DJ12" s="72" t="e">
        <f ca="1"/>
        <v>#N/A</v>
      </c>
      <c r="DK12" s="72">
        <f ca="1"/>
        <v>4.0999999999999995E-2</v>
      </c>
      <c r="DL12" s="72">
        <f ca="1"/>
        <v>6.5000000000000002E-2</v>
      </c>
      <c r="DM12" s="72" t="e">
        <f ca="1"/>
        <v>#N/A</v>
      </c>
      <c r="DN12" s="40"/>
      <c r="DR12" s="72" t="e">
        <f ca="1"/>
        <v>#N/A</v>
      </c>
      <c r="DS12" s="40"/>
    </row>
    <row r="13" spans="2:123" x14ac:dyDescent="0.2">
      <c r="CP13" s="40"/>
      <c r="CQ13" s="75">
        <f ca="1"/>
        <v>36770</v>
      </c>
      <c r="CR13" s="76">
        <f ca="1"/>
        <v>5.2113491603937856E-3</v>
      </c>
      <c r="CS13" s="76">
        <f ca="1"/>
        <v>3.4544371649791517E-2</v>
      </c>
      <c r="CT13" s="72" t="e">
        <f ca="1"/>
        <v>#N/A</v>
      </c>
      <c r="CU13" s="40"/>
      <c r="CV13" s="75">
        <f ca="1"/>
        <v>36770</v>
      </c>
      <c r="CW13" s="72">
        <f ca="1"/>
        <v>4.1884816753927634E-3</v>
      </c>
      <c r="CX13" s="72">
        <f ca="1"/>
        <v>2.6709401709401615E-2</v>
      </c>
      <c r="CY13" s="72">
        <f ca="1"/>
        <v>3.5637149028077797E-2</v>
      </c>
      <c r="CZ13" s="40"/>
      <c r="DA13" s="75">
        <f ca="1"/>
        <v>36770</v>
      </c>
      <c r="DB13" s="72">
        <f ca="1"/>
        <v>2.1990104452995762E-3</v>
      </c>
      <c r="DC13" s="72">
        <f ca="1"/>
        <v>2.58863252673045E-2</v>
      </c>
      <c r="DD13" s="40"/>
      <c r="DE13" s="75">
        <f ca="1"/>
        <v>36770</v>
      </c>
      <c r="DF13" s="72">
        <f ca="1"/>
        <v>2.0920502092049986E-3</v>
      </c>
      <c r="DG13" s="72">
        <f ca="1"/>
        <v>1.2658227848101333E-2</v>
      </c>
      <c r="DH13" s="40"/>
      <c r="DI13" s="75">
        <f ca="1"/>
        <v>36770</v>
      </c>
      <c r="DJ13" s="72" t="e">
        <f ca="1"/>
        <v>#N/A</v>
      </c>
      <c r="DK13" s="72">
        <f ca="1"/>
        <v>3.9E-2</v>
      </c>
      <c r="DL13" s="72">
        <f ca="1"/>
        <v>6.5199999999999994E-2</v>
      </c>
      <c r="DM13" s="72" t="e">
        <f ca="1"/>
        <v>#N/A</v>
      </c>
      <c r="DN13" s="40"/>
      <c r="DR13" s="72" t="e">
        <f ca="1"/>
        <v>#N/A</v>
      </c>
      <c r="DS13" s="40"/>
    </row>
    <row r="14" spans="2:123" x14ac:dyDescent="0.2">
      <c r="CP14" s="40"/>
      <c r="CQ14" s="75">
        <f ca="1"/>
        <v>36800</v>
      </c>
      <c r="CR14" s="76">
        <f ca="1"/>
        <v>1.7281105990785139E-3</v>
      </c>
      <c r="CS14" s="76">
        <f ca="1"/>
        <v>3.4482758620689724E-2</v>
      </c>
      <c r="CT14" s="72" t="e">
        <f ca="1"/>
        <v>#N/A</v>
      </c>
      <c r="CU14" s="40"/>
      <c r="CV14" s="75">
        <f ca="1"/>
        <v>36800</v>
      </c>
      <c r="CW14" s="72">
        <f ca="1"/>
        <v>4.1710114702815382E-3</v>
      </c>
      <c r="CX14" s="72">
        <f ca="1"/>
        <v>2.7748132337246378E-2</v>
      </c>
      <c r="CY14" s="72">
        <f ca="1"/>
        <v>3.5598705501618033E-2</v>
      </c>
      <c r="CZ14" s="40"/>
      <c r="DA14" s="75">
        <f ca="1"/>
        <v>36800</v>
      </c>
      <c r="DB14" s="72">
        <f ca="1"/>
        <v>1.645639056500281E-3</v>
      </c>
      <c r="DC14" s="72">
        <f ca="1"/>
        <v>2.5238362310712192E-2</v>
      </c>
      <c r="DD14" s="40"/>
      <c r="DE14" s="75">
        <f ca="1"/>
        <v>36800</v>
      </c>
      <c r="DF14" s="72">
        <f ca="1"/>
        <v>1.0438413361169019E-3</v>
      </c>
      <c r="DG14" s="72">
        <f ca="1"/>
        <v>1.4783526927138135E-2</v>
      </c>
      <c r="DH14" s="40"/>
      <c r="DI14" s="75">
        <f ca="1"/>
        <v>36800</v>
      </c>
      <c r="DJ14" s="72" t="e">
        <f ca="1"/>
        <v>#N/A</v>
      </c>
      <c r="DK14" s="72">
        <f ca="1"/>
        <v>3.9E-2</v>
      </c>
      <c r="DL14" s="72">
        <f ca="1"/>
        <v>6.5099999999999991E-2</v>
      </c>
      <c r="DM14" s="72" t="e">
        <f ca="1"/>
        <v>#N/A</v>
      </c>
      <c r="DN14" s="40"/>
      <c r="DR14" s="72" t="e">
        <f ca="1"/>
        <v>#N/A</v>
      </c>
      <c r="DS14" s="40"/>
    </row>
    <row r="15" spans="2:123" x14ac:dyDescent="0.2">
      <c r="CP15" s="40"/>
      <c r="CQ15" s="75">
        <f ca="1"/>
        <v>36831</v>
      </c>
      <c r="CR15" s="76">
        <f ca="1"/>
        <v>1.7251293847038163E-3</v>
      </c>
      <c r="CS15" s="76">
        <f ca="1"/>
        <v>3.446226975638722E-2</v>
      </c>
      <c r="CT15" s="72" t="e">
        <f ca="1"/>
        <v>#N/A</v>
      </c>
      <c r="CU15" s="40"/>
      <c r="CV15" s="75">
        <f ca="1"/>
        <v>36831</v>
      </c>
      <c r="CW15" s="72">
        <f ca="1"/>
        <v>5.1921079958463512E-3</v>
      </c>
      <c r="CX15" s="72">
        <f ca="1"/>
        <v>3.2051282051282159E-2</v>
      </c>
      <c r="CY15" s="72">
        <f ca="1"/>
        <v>4.3336944745395511E-2</v>
      </c>
      <c r="CZ15" s="40"/>
      <c r="DA15" s="75">
        <f ca="1"/>
        <v>36831</v>
      </c>
      <c r="DB15" s="72">
        <f ca="1"/>
        <v>2.7382256297918683E-3</v>
      </c>
      <c r="DC15" s="72">
        <f ca="1"/>
        <v>2.5784753363228718E-2</v>
      </c>
      <c r="DD15" s="40"/>
      <c r="DE15" s="75">
        <f ca="1"/>
        <v>36831</v>
      </c>
      <c r="DF15" s="72">
        <f ca="1"/>
        <v>4.1710114702815382E-3</v>
      </c>
      <c r="DG15" s="72">
        <f ca="1"/>
        <v>1.7989417989418E-2</v>
      </c>
      <c r="DH15" s="40"/>
      <c r="DI15" s="75">
        <f ca="1"/>
        <v>36831</v>
      </c>
      <c r="DJ15" s="72" t="e">
        <f ca="1"/>
        <v>#N/A</v>
      </c>
      <c r="DK15" s="72">
        <f ca="1"/>
        <v>3.9E-2</v>
      </c>
      <c r="DL15" s="72">
        <f ca="1"/>
        <v>6.5099999999999991E-2</v>
      </c>
      <c r="DM15" s="72" t="e">
        <f ca="1"/>
        <v>#N/A</v>
      </c>
      <c r="DN15" s="40"/>
      <c r="DR15" s="72" t="e">
        <f ca="1"/>
        <v>#N/A</v>
      </c>
      <c r="DS15" s="40"/>
    </row>
    <row r="16" spans="2:123" x14ac:dyDescent="0.2">
      <c r="CP16" s="40"/>
      <c r="CQ16" s="75">
        <f ca="1"/>
        <v>36861</v>
      </c>
      <c r="CR16" s="76">
        <f ca="1"/>
        <v>2.2962112514350874E-3</v>
      </c>
      <c r="CS16" s="76">
        <f ca="1"/>
        <v>3.3868092691621943E-2</v>
      </c>
      <c r="CT16" s="72" t="e">
        <f ca="1"/>
        <v>#N/A</v>
      </c>
      <c r="CU16" s="40"/>
      <c r="CV16" s="75">
        <f ca="1"/>
        <v>36861</v>
      </c>
      <c r="CW16" s="72">
        <f ca="1"/>
        <v>2.0661157024792765E-3</v>
      </c>
      <c r="CX16" s="72">
        <f ca="1"/>
        <v>3.2017075773745907E-2</v>
      </c>
      <c r="CY16" s="72">
        <f ca="1"/>
        <v>3.8834951456310662E-2</v>
      </c>
      <c r="CZ16" s="40"/>
      <c r="DA16" s="75">
        <f ca="1"/>
        <v>36861</v>
      </c>
      <c r="DB16" s="72">
        <f ca="1"/>
        <v>1.0922992900055384E-3</v>
      </c>
      <c r="DC16" s="72">
        <f ca="1"/>
        <v>2.5813692480359363E-2</v>
      </c>
      <c r="DD16" s="40"/>
      <c r="DE16" s="75">
        <f ca="1"/>
        <v>36861</v>
      </c>
      <c r="DF16" s="72">
        <f ca="1"/>
        <v>1.0384215991694479E-3</v>
      </c>
      <c r="DG16" s="72">
        <f ca="1"/>
        <v>1.9067796610169552E-2</v>
      </c>
      <c r="DH16" s="40"/>
      <c r="DI16" s="75">
        <f ca="1"/>
        <v>36861</v>
      </c>
      <c r="DJ16" s="72" t="e">
        <f ca="1"/>
        <v>#N/A</v>
      </c>
      <c r="DK16" s="72">
        <f ca="1"/>
        <v>3.9E-2</v>
      </c>
      <c r="DL16" s="72">
        <f ca="1"/>
        <v>6.4000000000000001E-2</v>
      </c>
      <c r="DM16" s="72" t="e">
        <f ca="1"/>
        <v>#N/A</v>
      </c>
      <c r="DN16" s="40"/>
      <c r="DR16" s="72" t="e">
        <f ca="1"/>
        <v>#N/A</v>
      </c>
      <c r="DS16" s="40"/>
    </row>
    <row r="17" spans="2:123" x14ac:dyDescent="0.2">
      <c r="CP17" s="40"/>
      <c r="CQ17" s="75">
        <f ca="1"/>
        <v>36892</v>
      </c>
      <c r="CR17" s="76">
        <f ca="1"/>
        <v>5.7273768613974596E-3</v>
      </c>
      <c r="CS17" s="76">
        <f ca="1"/>
        <v>3.7322274881516515E-2</v>
      </c>
      <c r="CT17" s="72" t="e">
        <f ca="1"/>
        <v>#N/A</v>
      </c>
      <c r="CU17" s="40"/>
      <c r="CV17" s="75">
        <f ca="1"/>
        <v>36892</v>
      </c>
      <c r="CW17" s="72">
        <f ca="1"/>
        <v>-2.0618556701030855E-3</v>
      </c>
      <c r="CX17" s="72">
        <f ca="1"/>
        <v>2.9946524064171198E-2</v>
      </c>
      <c r="CY17" s="72">
        <f ca="1"/>
        <v>1.0822510822510845E-2</v>
      </c>
      <c r="CZ17" s="40"/>
      <c r="DA17" s="75">
        <f ca="1"/>
        <v>36892</v>
      </c>
      <c r="DB17" s="72">
        <f ca="1"/>
        <v>3.2733224222585289E-3</v>
      </c>
      <c r="DC17" s="72">
        <f ca="1"/>
        <v>2.6286353467561474E-2</v>
      </c>
      <c r="DD17" s="40"/>
      <c r="DE17" s="75">
        <f ca="1"/>
        <v>36892</v>
      </c>
      <c r="DF17" s="72">
        <f ca="1"/>
        <v>1.0373443983402453E-3</v>
      </c>
      <c r="DG17" s="72">
        <f ca="1"/>
        <v>1.9108280254777066E-2</v>
      </c>
      <c r="DH17" s="40"/>
      <c r="DI17" s="75">
        <f ca="1"/>
        <v>36892</v>
      </c>
      <c r="DJ17" s="72" t="e">
        <f ca="1"/>
        <v>#N/A</v>
      </c>
      <c r="DK17" s="72">
        <f ca="1"/>
        <v>4.2000000000000003E-2</v>
      </c>
      <c r="DL17" s="72">
        <f ca="1"/>
        <v>5.9800000000000006E-2</v>
      </c>
      <c r="DM17" s="72" t="e">
        <f ca="1"/>
        <v>#N/A</v>
      </c>
      <c r="DN17" s="40"/>
      <c r="DR17" s="72" t="e">
        <f ca="1"/>
        <v>#N/A</v>
      </c>
      <c r="DS17" s="40"/>
    </row>
    <row r="18" spans="2:123" x14ac:dyDescent="0.2">
      <c r="CP18" s="40"/>
      <c r="CQ18" s="75">
        <f ca="1"/>
        <v>36923</v>
      </c>
      <c r="CR18" s="76">
        <f ca="1"/>
        <v>2.277904328018332E-3</v>
      </c>
      <c r="CS18" s="76">
        <f ca="1"/>
        <v>3.5335689045936425E-2</v>
      </c>
      <c r="CT18" s="72" t="e">
        <f ca="1"/>
        <v>#N/A</v>
      </c>
      <c r="CU18" s="40"/>
      <c r="CV18" s="75">
        <f ca="1"/>
        <v>36923</v>
      </c>
      <c r="CW18" s="72">
        <f ca="1"/>
        <v>1.0330578512398603E-3</v>
      </c>
      <c r="CX18" s="72">
        <f ca="1"/>
        <v>2.8692879914984148E-2</v>
      </c>
      <c r="CY18" s="72">
        <f ca="1"/>
        <v>3.6836403033586151E-2</v>
      </c>
      <c r="CZ18" s="40"/>
      <c r="DA18" s="75">
        <f ca="1"/>
        <v>36923</v>
      </c>
      <c r="DB18" s="72">
        <f ca="1"/>
        <v>2.7188689505166508E-3</v>
      </c>
      <c r="DC18" s="72">
        <f ca="1"/>
        <v>2.7298050139275887E-2</v>
      </c>
      <c r="DD18" s="40"/>
      <c r="DE18" s="75">
        <f ca="1"/>
        <v>36923</v>
      </c>
      <c r="DF18" s="72">
        <f ca="1"/>
        <v>2.0725388601037231E-3</v>
      </c>
      <c r="DG18" s="72">
        <f ca="1"/>
        <v>2.008456659619462E-2</v>
      </c>
      <c r="DH18" s="40"/>
      <c r="DI18" s="75">
        <f ca="1"/>
        <v>36923</v>
      </c>
      <c r="DJ18" s="72" t="e">
        <f ca="1"/>
        <v>#N/A</v>
      </c>
      <c r="DK18" s="72">
        <f ca="1"/>
        <v>4.2000000000000003E-2</v>
      </c>
      <c r="DL18" s="72">
        <f ca="1"/>
        <v>5.4900000000000004E-2</v>
      </c>
      <c r="DM18" s="72" t="e">
        <f ca="1"/>
        <v>#N/A</v>
      </c>
      <c r="DN18" s="40"/>
      <c r="DR18" s="72" t="e">
        <f ca="1"/>
        <v>#N/A</v>
      </c>
      <c r="DS18" s="40"/>
    </row>
    <row r="19" spans="2:123" x14ac:dyDescent="0.2">
      <c r="CP19" s="40"/>
      <c r="CQ19" s="75">
        <f ca="1"/>
        <v>36951</v>
      </c>
      <c r="CR19" s="76">
        <f ca="1"/>
        <v>5.6818181818174551E-4</v>
      </c>
      <c r="CS19" s="76">
        <f ca="1"/>
        <v>2.9205607476635587E-2</v>
      </c>
      <c r="CT19" s="72" t="e">
        <f ca="1"/>
        <v>#N/A</v>
      </c>
      <c r="CU19" s="40"/>
      <c r="CV19" s="75">
        <f ca="1"/>
        <v>36951</v>
      </c>
      <c r="CW19" s="72">
        <f ca="1"/>
        <v>2.0639834881319707E-3</v>
      </c>
      <c r="CX19" s="72">
        <f ca="1"/>
        <v>2.4261603375527407E-2</v>
      </c>
      <c r="CY19" s="72">
        <f ca="1"/>
        <v>2.4651661307609762E-2</v>
      </c>
      <c r="CZ19" s="40"/>
      <c r="DA19" s="75">
        <f ca="1"/>
        <v>36951</v>
      </c>
      <c r="DB19" s="72">
        <f ca="1"/>
        <v>1.6268980477223138E-3</v>
      </c>
      <c r="DC19" s="72">
        <f ca="1"/>
        <v>2.6592797783933531E-2</v>
      </c>
      <c r="DD19" s="40"/>
      <c r="DE19" s="75">
        <f ca="1"/>
        <v>36951</v>
      </c>
      <c r="DF19" s="72">
        <f ca="1"/>
        <v>0</v>
      </c>
      <c r="DG19" s="72">
        <f ca="1"/>
        <v>1.6842105263157769E-2</v>
      </c>
      <c r="DH19" s="40"/>
      <c r="DI19" s="75">
        <f ca="1"/>
        <v>36951</v>
      </c>
      <c r="DJ19" s="72" t="e">
        <f ca="1"/>
        <v>#N/A</v>
      </c>
      <c r="DK19" s="72">
        <f ca="1"/>
        <v>4.2999999999999997E-2</v>
      </c>
      <c r="DL19" s="72">
        <f ca="1"/>
        <v>5.3099999999999994E-2</v>
      </c>
      <c r="DM19" s="72" t="e">
        <f ca="1"/>
        <v>#N/A</v>
      </c>
      <c r="DN19" s="40"/>
      <c r="DR19" s="72" t="e">
        <f ca="1"/>
        <v>#N/A</v>
      </c>
      <c r="DS19" s="40"/>
    </row>
    <row r="20" spans="2:123" x14ac:dyDescent="0.2">
      <c r="CP20" s="40"/>
      <c r="CQ20" s="75">
        <f ca="1"/>
        <v>36982</v>
      </c>
      <c r="CR20" s="76">
        <f ca="1"/>
        <v>1.7035775127769437E-3</v>
      </c>
      <c r="CS20" s="76">
        <f ca="1"/>
        <v>3.2691185055458316E-2</v>
      </c>
      <c r="CT20" s="72">
        <f ca="1"/>
        <v>1</v>
      </c>
      <c r="CU20" s="40"/>
      <c r="CV20" s="75">
        <f ca="1"/>
        <v>36982</v>
      </c>
      <c r="CW20" s="72">
        <f ca="1"/>
        <v>7.2090628218330899E-3</v>
      </c>
      <c r="CX20" s="72">
        <f ca="1"/>
        <v>3.4920634920634797E-2</v>
      </c>
      <c r="CY20" s="72">
        <f ca="1"/>
        <v>2.5723472668810254E-2</v>
      </c>
      <c r="CZ20" s="40"/>
      <c r="DA20" s="75">
        <f ca="1"/>
        <v>36982</v>
      </c>
      <c r="DB20" s="72">
        <f ca="1"/>
        <v>2.1656740660531693E-3</v>
      </c>
      <c r="DC20" s="72">
        <f ca="1"/>
        <v>2.598120508568269E-2</v>
      </c>
      <c r="DD20" s="40"/>
      <c r="DE20" s="75">
        <f ca="1"/>
        <v>36982</v>
      </c>
      <c r="DF20" s="72">
        <f ca="1"/>
        <v>3.1023784901758056E-3</v>
      </c>
      <c r="DG20" s="72">
        <f ca="1"/>
        <v>2.1052631578947434E-2</v>
      </c>
      <c r="DH20" s="40"/>
      <c r="DI20" s="75">
        <f ca="1"/>
        <v>36982</v>
      </c>
      <c r="DJ20" s="72">
        <f ca="1"/>
        <v>0.3</v>
      </c>
      <c r="DK20" s="72">
        <f ca="1"/>
        <v>4.4000000000000004E-2</v>
      </c>
      <c r="DL20" s="72">
        <f ca="1"/>
        <v>4.8000000000000001E-2</v>
      </c>
      <c r="DM20" s="72" t="e">
        <f ca="1"/>
        <v>#N/A</v>
      </c>
      <c r="DN20" s="40"/>
      <c r="DR20" s="72">
        <f ca="1"/>
        <v>-1</v>
      </c>
      <c r="DS20" s="40"/>
    </row>
    <row r="21" spans="2:123" x14ac:dyDescent="0.2">
      <c r="CP21" s="40"/>
      <c r="CQ21" s="75">
        <f ca="1"/>
        <v>37012</v>
      </c>
      <c r="CR21" s="76">
        <f ca="1"/>
        <v>5.1020408163264808E-3</v>
      </c>
      <c r="CS21" s="76">
        <f ca="1"/>
        <v>3.6151603498542295E-2</v>
      </c>
      <c r="CT21" s="72">
        <f ca="1"/>
        <v>1</v>
      </c>
      <c r="CU21" s="40"/>
      <c r="CV21" s="75">
        <f ca="1"/>
        <v>37012</v>
      </c>
      <c r="CW21" s="72">
        <f ca="1"/>
        <v>6.1349693251535609E-3</v>
      </c>
      <c r="CX21" s="72">
        <f ca="1"/>
        <v>3.8988408851422518E-2</v>
      </c>
      <c r="CY21" s="72">
        <f ca="1"/>
        <v>5.6443024494142735E-2</v>
      </c>
      <c r="CZ21" s="40"/>
      <c r="DA21" s="75">
        <f ca="1"/>
        <v>37012</v>
      </c>
      <c r="DB21" s="72">
        <f ca="1"/>
        <v>1.0804970286333315E-3</v>
      </c>
      <c r="DC21" s="72">
        <f ca="1"/>
        <v>2.5428413488114865E-2</v>
      </c>
      <c r="DD21" s="40"/>
      <c r="DE21" s="75">
        <f ca="1"/>
        <v>37012</v>
      </c>
      <c r="DF21" s="72">
        <f ca="1"/>
        <v>1.0309278350515427E-3</v>
      </c>
      <c r="DG21" s="72">
        <f ca="1"/>
        <v>2.0986358866736721E-2</v>
      </c>
      <c r="DH21" s="40"/>
      <c r="DI21" s="75">
        <f ca="1"/>
        <v>37012</v>
      </c>
      <c r="DJ21" s="72">
        <f ca="1"/>
        <v>0.3</v>
      </c>
      <c r="DK21" s="72">
        <f ca="1"/>
        <v>4.2999999999999997E-2</v>
      </c>
      <c r="DL21" s="72">
        <f ca="1"/>
        <v>4.2099999999999999E-2</v>
      </c>
      <c r="DM21" s="72" t="e">
        <f ca="1"/>
        <v>#N/A</v>
      </c>
      <c r="DN21" s="40"/>
      <c r="DR21" s="72">
        <f ca="1"/>
        <v>-1</v>
      </c>
      <c r="DS21" s="40"/>
    </row>
    <row r="22" spans="2:123" x14ac:dyDescent="0.2">
      <c r="CP22" s="40"/>
      <c r="CQ22" s="75">
        <f ca="1"/>
        <v>37043</v>
      </c>
      <c r="CR22" s="76">
        <f ca="1"/>
        <v>2.2560631697685629E-3</v>
      </c>
      <c r="CS22" s="76">
        <f ca="1"/>
        <v>3.2482598607888491E-2</v>
      </c>
      <c r="CT22" s="72">
        <f ca="1"/>
        <v>1</v>
      </c>
      <c r="CU22" s="40"/>
      <c r="CV22" s="75">
        <f ca="1"/>
        <v>37043</v>
      </c>
      <c r="CW22" s="72">
        <f ca="1"/>
        <v>0</v>
      </c>
      <c r="CX22" s="72">
        <f ca="1"/>
        <v>3.3507853403141441E-2</v>
      </c>
      <c r="CY22" s="72">
        <f ca="1"/>
        <v>5.5143160127253399E-2</v>
      </c>
      <c r="CZ22" s="40"/>
      <c r="DA22" s="75">
        <f ca="1"/>
        <v>37043</v>
      </c>
      <c r="DB22" s="72">
        <f ca="1"/>
        <v>3.7776578521315773E-3</v>
      </c>
      <c r="DC22" s="72">
        <f ca="1"/>
        <v>2.7071823204420031E-2</v>
      </c>
      <c r="DD22" s="40"/>
      <c r="DE22" s="75">
        <f ca="1"/>
        <v>37043</v>
      </c>
      <c r="DF22" s="72">
        <f ca="1"/>
        <v>2.059732234809486E-3</v>
      </c>
      <c r="DG22" s="72">
        <f ca="1"/>
        <v>1.9895287958115349E-2</v>
      </c>
      <c r="DH22" s="40"/>
      <c r="DI22" s="75">
        <f ca="1"/>
        <v>37043</v>
      </c>
      <c r="DJ22" s="72">
        <f ca="1"/>
        <v>0.3</v>
      </c>
      <c r="DK22" s="72">
        <f ca="1"/>
        <v>4.4999999999999998E-2</v>
      </c>
      <c r="DL22" s="72">
        <f ca="1"/>
        <v>3.9699999999999999E-2</v>
      </c>
      <c r="DM22" s="72" t="e">
        <f ca="1"/>
        <v>#N/A</v>
      </c>
      <c r="DN22" s="40"/>
      <c r="DR22" s="72">
        <f ca="1"/>
        <v>-1</v>
      </c>
      <c r="DS22" s="40"/>
    </row>
    <row r="23" spans="2:123" x14ac:dyDescent="0.2">
      <c r="CP23" s="40"/>
      <c r="CQ23" s="75">
        <f ca="1"/>
        <v>37073</v>
      </c>
      <c r="CR23" s="76">
        <f ca="1"/>
        <v>-1.6882386043892694E-3</v>
      </c>
      <c r="CS23" s="76">
        <f ca="1"/>
        <v>2.7199074074073959E-2</v>
      </c>
      <c r="CT23" s="72">
        <f ca="1"/>
        <v>1</v>
      </c>
      <c r="CU23" s="40"/>
      <c r="CV23" s="75">
        <f ca="1"/>
        <v>37073</v>
      </c>
      <c r="CW23" s="72">
        <f ca="1"/>
        <v>-3.0487804878049918E-3</v>
      </c>
      <c r="CX23" s="72">
        <f ca="1"/>
        <v>2.7139874739039671E-2</v>
      </c>
      <c r="CY23" s="72">
        <f ca="1"/>
        <v>2.8361344537815247E-2</v>
      </c>
      <c r="CZ23" s="40"/>
      <c r="DA23" s="75">
        <f ca="1"/>
        <v>37073</v>
      </c>
      <c r="DB23" s="72">
        <f ca="1"/>
        <v>2.1505376344086446E-3</v>
      </c>
      <c r="DC23" s="72">
        <f ca="1"/>
        <v>2.7027027027026973E-2</v>
      </c>
      <c r="DD23" s="40"/>
      <c r="DE23" s="75">
        <f ca="1"/>
        <v>37073</v>
      </c>
      <c r="DF23" s="72">
        <f ca="1"/>
        <v>2.0554984583762703E-3</v>
      </c>
      <c r="DG23" s="72">
        <f ca="1"/>
        <v>2.1943573667711602E-2</v>
      </c>
      <c r="DH23" s="40"/>
      <c r="DI23" s="75">
        <f ca="1"/>
        <v>37073</v>
      </c>
      <c r="DJ23" s="72">
        <f ca="1"/>
        <v>0.3</v>
      </c>
      <c r="DK23" s="72">
        <f ca="1"/>
        <v>4.5999999999999999E-2</v>
      </c>
      <c r="DL23" s="72">
        <f ca="1"/>
        <v>3.7699999999999997E-2</v>
      </c>
      <c r="DM23" s="72" t="e">
        <f ca="1"/>
        <v>#N/A</v>
      </c>
      <c r="DN23" s="40"/>
      <c r="DR23" s="72">
        <f ca="1"/>
        <v>-1</v>
      </c>
      <c r="DS23" s="40"/>
    </row>
    <row r="24" spans="2:123" x14ac:dyDescent="0.2">
      <c r="CP24" s="40"/>
      <c r="CQ24" s="75">
        <f ca="1"/>
        <v>37104</v>
      </c>
      <c r="CR24" s="76">
        <f ca="1"/>
        <v>0</v>
      </c>
      <c r="CS24" s="76">
        <f ca="1"/>
        <v>2.7199074074073959E-2</v>
      </c>
      <c r="CT24" s="72">
        <f ca="1"/>
        <v>1</v>
      </c>
      <c r="CU24" s="40"/>
      <c r="CV24" s="75">
        <f ca="1"/>
        <v>37104</v>
      </c>
      <c r="CW24" s="72">
        <f ca="1"/>
        <v>1.0193679918450993E-3</v>
      </c>
      <c r="CX24" s="72">
        <f ca="1"/>
        <v>2.8213166144200663E-2</v>
      </c>
      <c r="CY24" s="72">
        <f ca="1"/>
        <v>2.6232948583420734E-2</v>
      </c>
      <c r="CZ24" s="40"/>
      <c r="DA24" s="75">
        <f ca="1"/>
        <v>37104</v>
      </c>
      <c r="DB24" s="72">
        <f ca="1"/>
        <v>1.6094420600858417E-3</v>
      </c>
      <c r="DC24" s="72">
        <f ca="1"/>
        <v>2.6967528893780957E-2</v>
      </c>
      <c r="DD24" s="40"/>
      <c r="DE24" s="75">
        <f ca="1"/>
        <v>37104</v>
      </c>
      <c r="DF24" s="72">
        <f ca="1"/>
        <v>2.0512820512821328E-3</v>
      </c>
      <c r="DG24" s="72">
        <f ca="1"/>
        <v>2.1920668058455162E-2</v>
      </c>
      <c r="DH24" s="40"/>
      <c r="DI24" s="75">
        <f ca="1"/>
        <v>37104</v>
      </c>
      <c r="DJ24" s="72">
        <f ca="1"/>
        <v>0.3</v>
      </c>
      <c r="DK24" s="72">
        <f ca="1"/>
        <v>4.9000000000000002E-2</v>
      </c>
      <c r="DL24" s="72">
        <f ca="1"/>
        <v>3.6499999999999998E-2</v>
      </c>
      <c r="DM24" s="72" t="e">
        <f ca="1"/>
        <v>#N/A</v>
      </c>
      <c r="DN24" s="40"/>
      <c r="DR24" s="72">
        <f ca="1"/>
        <v>-1</v>
      </c>
      <c r="DS24" s="40"/>
    </row>
    <row r="25" spans="2:123" x14ac:dyDescent="0.2">
      <c r="CP25" s="40"/>
      <c r="CQ25" s="75">
        <f ca="1"/>
        <v>37135</v>
      </c>
      <c r="CR25" s="76">
        <f ca="1"/>
        <v>3.9458850056368622E-3</v>
      </c>
      <c r="CS25" s="76">
        <f ca="1"/>
        <v>2.648244099021313E-2</v>
      </c>
      <c r="CT25" s="72">
        <f ca="1"/>
        <v>1</v>
      </c>
      <c r="CU25" s="40"/>
      <c r="CV25" s="75">
        <f ca="1"/>
        <v>37135</v>
      </c>
      <c r="CW25" s="72">
        <f ca="1"/>
        <v>2.0366598778003286E-3</v>
      </c>
      <c r="CX25" s="72">
        <f ca="1"/>
        <v>2.6014568158168494E-2</v>
      </c>
      <c r="CY25" s="72">
        <f ca="1"/>
        <v>2.8154327424400272E-2</v>
      </c>
      <c r="CZ25" s="40"/>
      <c r="DA25" s="75">
        <f ca="1"/>
        <v>37135</v>
      </c>
      <c r="DB25" s="72">
        <f ca="1"/>
        <v>2.1424745581146709E-3</v>
      </c>
      <c r="DC25" s="72">
        <f ca="1"/>
        <v>2.6330224904004274E-2</v>
      </c>
      <c r="DD25" s="40"/>
      <c r="DE25" s="75">
        <f ca="1"/>
        <v>37135</v>
      </c>
      <c r="DF25" s="72">
        <f ca="1"/>
        <v>2.0470829068577334E-3</v>
      </c>
      <c r="DG25" s="72">
        <f ca="1"/>
        <v>2.1874999999999867E-2</v>
      </c>
      <c r="DH25" s="40"/>
      <c r="DI25" s="75">
        <f ca="1"/>
        <v>37135</v>
      </c>
      <c r="DJ25" s="72">
        <f ca="1"/>
        <v>0.3</v>
      </c>
      <c r="DK25" s="72">
        <f ca="1"/>
        <v>0.05</v>
      </c>
      <c r="DL25" s="72">
        <f ca="1"/>
        <v>3.0699999999999998E-2</v>
      </c>
      <c r="DM25" s="72" t="e">
        <f ca="1"/>
        <v>#N/A</v>
      </c>
      <c r="DN25" s="40"/>
      <c r="DR25" s="72">
        <f ca="1"/>
        <v>-1</v>
      </c>
      <c r="DS25" s="40"/>
    </row>
    <row r="26" spans="2:123" ht="13.5" thickBot="1" x14ac:dyDescent="0.25">
      <c r="E26" s="118"/>
      <c r="F26" s="118"/>
      <c r="G26" s="118"/>
      <c r="H26" s="118"/>
      <c r="X26" s="118"/>
      <c r="Y26" s="118"/>
      <c r="Z26" s="118"/>
      <c r="AA26" s="118"/>
      <c r="CP26" s="40"/>
      <c r="CQ26" s="75">
        <f ca="1"/>
        <v>37165</v>
      </c>
      <c r="CR26" s="76">
        <f ca="1"/>
        <v>-2.8074115665356336E-3</v>
      </c>
      <c r="CS26" s="76">
        <f ca="1"/>
        <v>2.1264367816091978E-2</v>
      </c>
      <c r="CT26" s="72">
        <f ca="1"/>
        <v>1</v>
      </c>
      <c r="CU26" s="40"/>
      <c r="CV26" s="75">
        <f ca="1"/>
        <v>37165</v>
      </c>
      <c r="CW26" s="72">
        <f ca="1"/>
        <v>-3.0487804878049918E-3</v>
      </c>
      <c r="CX26" s="72">
        <f ca="1"/>
        <v>1.8691588785046731E-2</v>
      </c>
      <c r="CY26" s="72">
        <f ca="1"/>
        <v>1.4583333333333393E-2</v>
      </c>
      <c r="CZ26" s="40"/>
      <c r="DA26" s="75">
        <f ca="1"/>
        <v>37165</v>
      </c>
      <c r="DB26" s="72">
        <f ca="1"/>
        <v>1.6034206306787535E-3</v>
      </c>
      <c r="DC26" s="72">
        <f ca="1"/>
        <v>2.6258205689277725E-2</v>
      </c>
      <c r="DD26" s="40"/>
      <c r="DE26" s="75">
        <f ca="1"/>
        <v>37165</v>
      </c>
      <c r="DF26" s="72">
        <f ca="1"/>
        <v>0</v>
      </c>
      <c r="DG26" s="72">
        <f ca="1"/>
        <v>1.9771071800208206E-2</v>
      </c>
      <c r="DH26" s="40"/>
      <c r="DI26" s="75">
        <f ca="1"/>
        <v>37165</v>
      </c>
      <c r="DJ26" s="72">
        <f ca="1"/>
        <v>0.3</v>
      </c>
      <c r="DK26" s="72">
        <f ca="1"/>
        <v>5.2999999999999999E-2</v>
      </c>
      <c r="DL26" s="72">
        <f ca="1"/>
        <v>2.4900000000000002E-2</v>
      </c>
      <c r="DM26" s="72" t="e">
        <f ca="1"/>
        <v>#N/A</v>
      </c>
      <c r="DN26" s="40"/>
      <c r="DR26" s="72">
        <f ca="1"/>
        <v>-1</v>
      </c>
      <c r="DS26" s="40"/>
    </row>
    <row r="27" spans="2:123" ht="20.25" thickBot="1" x14ac:dyDescent="0.35">
      <c r="B27" s="81" t="s">
        <v>106</v>
      </c>
      <c r="E27" s="117" t="s">
        <v>137</v>
      </c>
      <c r="F27" s="122">
        <v>36526</v>
      </c>
      <c r="H27" s="117" t="s">
        <v>138</v>
      </c>
      <c r="I27" s="122">
        <f ca="1">TODAY()</f>
        <v>46280</v>
      </c>
      <c r="T27" s="81" t="s">
        <v>107</v>
      </c>
      <c r="X27" s="117" t="s">
        <v>137</v>
      </c>
      <c r="Y27" s="122">
        <v>36526</v>
      </c>
      <c r="AA27" s="117" t="s">
        <v>138</v>
      </c>
      <c r="AB27" s="122">
        <f ca="1">TODAY()</f>
        <v>46280</v>
      </c>
      <c r="CP27" s="40"/>
      <c r="CQ27" s="75">
        <f ca="1"/>
        <v>37196</v>
      </c>
      <c r="CR27" s="76">
        <f ca="1"/>
        <v>-5.6306306306308507E-4</v>
      </c>
      <c r="CS27" s="76">
        <f ca="1"/>
        <v>1.895462377943713E-2</v>
      </c>
      <c r="CT27" s="72">
        <f ca="1"/>
        <v>1</v>
      </c>
      <c r="CU27" s="40"/>
      <c r="CV27" s="75">
        <f ca="1"/>
        <v>37196</v>
      </c>
      <c r="CW27" s="72">
        <f ca="1"/>
        <v>-7.135575942915251E-3</v>
      </c>
      <c r="CX27" s="72">
        <f ca="1"/>
        <v>6.2111801242237252E-3</v>
      </c>
      <c r="CY27" s="72">
        <f ca="1"/>
        <v>-2.4922118380062197E-2</v>
      </c>
      <c r="CZ27" s="40"/>
      <c r="DA27" s="75">
        <f ca="1"/>
        <v>37196</v>
      </c>
      <c r="DB27" s="72">
        <f ca="1"/>
        <v>3.7353255069370039E-3</v>
      </c>
      <c r="DC27" s="72">
        <f ca="1"/>
        <v>2.7868852459016269E-2</v>
      </c>
      <c r="DD27" s="40"/>
      <c r="DE27" s="75">
        <f ca="1"/>
        <v>37196</v>
      </c>
      <c r="DF27" s="72">
        <f ca="1"/>
        <v>-1.0214504596527396E-3</v>
      </c>
      <c r="DG27" s="72">
        <f ca="1"/>
        <v>1.6632016632016633E-2</v>
      </c>
      <c r="DH27" s="40"/>
      <c r="DI27" s="75">
        <f ca="1"/>
        <v>37196</v>
      </c>
      <c r="DJ27" s="72">
        <f ca="1"/>
        <v>0.3</v>
      </c>
      <c r="DK27" s="72">
        <f ca="1"/>
        <v>5.5E-2</v>
      </c>
      <c r="DL27" s="72">
        <f ca="1"/>
        <v>2.0899999999999998E-2</v>
      </c>
      <c r="DM27" s="72" t="e">
        <f ca="1"/>
        <v>#N/A</v>
      </c>
      <c r="DN27" s="40"/>
      <c r="DR27" s="72">
        <f ca="1"/>
        <v>-1</v>
      </c>
      <c r="DS27" s="40"/>
    </row>
    <row r="28" spans="2:123" x14ac:dyDescent="0.2">
      <c r="CP28" s="40"/>
      <c r="CQ28" s="75">
        <f ca="1"/>
        <v>37226</v>
      </c>
      <c r="CR28" s="76">
        <f ca="1"/>
        <v>-5.6338028169011789E-4</v>
      </c>
      <c r="CS28" s="76">
        <f ca="1"/>
        <v>1.551724137931032E-2</v>
      </c>
      <c r="CT28" s="72" t="e">
        <f ca="1"/>
        <v>#N/A</v>
      </c>
      <c r="CU28" s="40"/>
      <c r="CV28" s="75">
        <f ca="1"/>
        <v>37226</v>
      </c>
      <c r="CW28" s="72">
        <f ca="1"/>
        <v>3.0800821355236874E-3</v>
      </c>
      <c r="CX28" s="72">
        <f ca="1"/>
        <v>7.2388831437435464E-3</v>
      </c>
      <c r="CY28" s="72">
        <f ca="1"/>
        <v>-9.3457943925232545E-3</v>
      </c>
      <c r="CZ28" s="40"/>
      <c r="DA28" s="75">
        <f ca="1"/>
        <v>37226</v>
      </c>
      <c r="DB28" s="72">
        <f ca="1"/>
        <v>1.5948963317384823E-3</v>
      </c>
      <c r="DC28" s="72">
        <f ca="1"/>
        <v>2.7352297592997843E-2</v>
      </c>
      <c r="DD28" s="40"/>
      <c r="DE28" s="75">
        <f ca="1"/>
        <v>37226</v>
      </c>
      <c r="DF28" s="72">
        <f ca="1"/>
        <v>2.044989775051187E-3</v>
      </c>
      <c r="DG28" s="72">
        <f ca="1"/>
        <v>1.5592515592515621E-2</v>
      </c>
      <c r="DH28" s="40"/>
      <c r="DI28" s="75">
        <f ca="1"/>
        <v>37226</v>
      </c>
      <c r="DJ28" s="72" t="e">
        <f ca="1"/>
        <v>#N/A</v>
      </c>
      <c r="DK28" s="72">
        <f ca="1"/>
        <v>5.7000000000000002E-2</v>
      </c>
      <c r="DL28" s="72">
        <f ca="1"/>
        <v>1.8200000000000001E-2</v>
      </c>
      <c r="DM28" s="72" t="e">
        <f ca="1"/>
        <v>#N/A</v>
      </c>
      <c r="DN28" s="40"/>
      <c r="DR28" s="72" t="e">
        <f ca="1"/>
        <v>#N/A</v>
      </c>
      <c r="DS28" s="40"/>
    </row>
    <row r="29" spans="2:123" x14ac:dyDescent="0.2">
      <c r="CP29" s="40"/>
      <c r="CQ29" s="75">
        <f ca="1"/>
        <v>37257</v>
      </c>
      <c r="CR29" s="76">
        <f ca="1"/>
        <v>1.6910935738443378E-3</v>
      </c>
      <c r="CS29" s="76">
        <f ca="1"/>
        <v>1.142204454597362E-2</v>
      </c>
      <c r="CT29" s="72" t="e">
        <f ca="1"/>
        <v>#N/A</v>
      </c>
      <c r="CU29" s="40"/>
      <c r="CV29" s="75">
        <f ca="1"/>
        <v>37257</v>
      </c>
      <c r="CW29" s="72">
        <f ca="1"/>
        <v>4.0941658137154668E-3</v>
      </c>
      <c r="CX29" s="72">
        <f ca="1"/>
        <v>1.349948078920038E-2</v>
      </c>
      <c r="CY29" s="72">
        <f ca="1"/>
        <v>3.5331905781584627E-2</v>
      </c>
      <c r="CZ29" s="40"/>
      <c r="DA29" s="75">
        <f ca="1"/>
        <v>37257</v>
      </c>
      <c r="DB29" s="72">
        <f ca="1"/>
        <v>1.5923566878979223E-3</v>
      </c>
      <c r="DC29" s="72">
        <f ca="1"/>
        <v>2.5613079019073615E-2</v>
      </c>
      <c r="DD29" s="40"/>
      <c r="DE29" s="75">
        <f ca="1"/>
        <v>37257</v>
      </c>
      <c r="DF29" s="72">
        <f ca="1"/>
        <v>1.0204081632652073E-3</v>
      </c>
      <c r="DG29" s="72">
        <f ca="1"/>
        <v>1.6666666666666607E-2</v>
      </c>
      <c r="DH29" s="40"/>
      <c r="DI29" s="75">
        <f ca="1"/>
        <v>37257</v>
      </c>
      <c r="DJ29" s="72" t="e">
        <f ca="1"/>
        <v>#N/A</v>
      </c>
      <c r="DK29" s="72">
        <f ca="1"/>
        <v>5.7000000000000002E-2</v>
      </c>
      <c r="DL29" s="72">
        <f ca="1"/>
        <v>1.7299999999999999E-2</v>
      </c>
      <c r="DM29" s="72" t="e">
        <f ca="1"/>
        <v>#N/A</v>
      </c>
      <c r="DN29" s="40"/>
      <c r="DR29" s="72" t="e">
        <f ca="1"/>
        <v>#N/A</v>
      </c>
      <c r="DS29" s="40"/>
    </row>
    <row r="30" spans="2:123" x14ac:dyDescent="0.2">
      <c r="CP30" s="40"/>
      <c r="CQ30" s="75">
        <f ca="1"/>
        <v>37288</v>
      </c>
      <c r="CR30" s="76">
        <f ca="1"/>
        <v>1.6882386043894915E-3</v>
      </c>
      <c r="CS30" s="76">
        <f ca="1"/>
        <v>1.1376564277588264E-2</v>
      </c>
      <c r="CT30" s="72" t="e">
        <f ca="1"/>
        <v>#N/A</v>
      </c>
      <c r="CU30" s="40"/>
      <c r="CV30" s="75">
        <f ca="1"/>
        <v>37288</v>
      </c>
      <c r="CW30" s="72">
        <f ca="1"/>
        <v>3.0581039755352979E-3</v>
      </c>
      <c r="CX30" s="72">
        <f ca="1"/>
        <v>1.4462809917355379E-2</v>
      </c>
      <c r="CY30" s="72">
        <f ca="1"/>
        <v>1.5673981191222541E-2</v>
      </c>
      <c r="CZ30" s="40"/>
      <c r="DA30" s="75">
        <f ca="1"/>
        <v>37288</v>
      </c>
      <c r="DB30" s="72">
        <f ca="1"/>
        <v>2.1197668256491831E-3</v>
      </c>
      <c r="DC30" s="72">
        <f ca="1"/>
        <v>2.6030368763557465E-2</v>
      </c>
      <c r="DD30" s="40"/>
      <c r="DE30" s="75">
        <f ca="1"/>
        <v>37288</v>
      </c>
      <c r="DF30" s="72">
        <f ca="1"/>
        <v>3.0581039755352979E-3</v>
      </c>
      <c r="DG30" s="72">
        <f ca="1"/>
        <v>1.7616580310880758E-2</v>
      </c>
      <c r="DH30" s="40"/>
      <c r="DI30" s="75">
        <f ca="1"/>
        <v>37288</v>
      </c>
      <c r="DJ30" s="72" t="e">
        <f ca="1"/>
        <v>#N/A</v>
      </c>
      <c r="DK30" s="72">
        <f ca="1"/>
        <v>5.7000000000000002E-2</v>
      </c>
      <c r="DL30" s="72">
        <f ca="1"/>
        <v>1.7399999999999999E-2</v>
      </c>
      <c r="DM30" s="72" t="e">
        <f ca="1"/>
        <v>#N/A</v>
      </c>
      <c r="DN30" s="40"/>
      <c r="DR30" s="72" t="e">
        <f ca="1"/>
        <v>#N/A</v>
      </c>
      <c r="DS30" s="40"/>
    </row>
    <row r="31" spans="2:123" x14ac:dyDescent="0.2">
      <c r="CP31" s="40"/>
      <c r="CQ31" s="75">
        <f ca="1"/>
        <v>37316</v>
      </c>
      <c r="CR31" s="76">
        <f ca="1"/>
        <v>2.8089887640450062E-3</v>
      </c>
      <c r="CS31" s="76">
        <f ca="1"/>
        <v>1.4755959137344066E-2</v>
      </c>
      <c r="CT31" s="72" t="e">
        <f ca="1"/>
        <v>#N/A</v>
      </c>
      <c r="CU31" s="40"/>
      <c r="CV31" s="75">
        <f ca="1"/>
        <v>37316</v>
      </c>
      <c r="CW31" s="72">
        <f ca="1"/>
        <v>4.0650406504063596E-3</v>
      </c>
      <c r="CX31" s="72">
        <f ca="1"/>
        <v>1.8537590113285374E-2</v>
      </c>
      <c r="CY31" s="72">
        <f ca="1"/>
        <v>1.9874476987447709E-2</v>
      </c>
      <c r="CZ31" s="40"/>
      <c r="DA31" s="75">
        <f ca="1"/>
        <v>37316</v>
      </c>
      <c r="DB31" s="72">
        <f ca="1"/>
        <v>5.2882072977267214E-4</v>
      </c>
      <c r="DC31" s="72">
        <f ca="1"/>
        <v>2.4284943335132203E-2</v>
      </c>
      <c r="DD31" s="40"/>
      <c r="DE31" s="75">
        <f ca="1"/>
        <v>37316</v>
      </c>
      <c r="DF31" s="72">
        <f ca="1"/>
        <v>3.0487804878047697E-3</v>
      </c>
      <c r="DG31" s="72">
        <f ca="1"/>
        <v>2.1739130434782705E-2</v>
      </c>
      <c r="DH31" s="40"/>
      <c r="DI31" s="75">
        <f ca="1"/>
        <v>37316</v>
      </c>
      <c r="DJ31" s="72" t="e">
        <f ca="1"/>
        <v>#N/A</v>
      </c>
      <c r="DK31" s="72">
        <f ca="1"/>
        <v>5.7000000000000002E-2</v>
      </c>
      <c r="DL31" s="72">
        <f ca="1"/>
        <v>1.7299999999999999E-2</v>
      </c>
      <c r="DM31" s="72" t="e">
        <f ca="1"/>
        <v>#N/A</v>
      </c>
      <c r="DN31" s="40"/>
      <c r="DR31" s="72" t="e">
        <f ca="1"/>
        <v>#N/A</v>
      </c>
      <c r="DS31" s="40"/>
    </row>
    <row r="32" spans="2:123" x14ac:dyDescent="0.2">
      <c r="CP32" s="40"/>
      <c r="CQ32" s="75">
        <f ca="1"/>
        <v>37347</v>
      </c>
      <c r="CR32" s="76">
        <f ca="1"/>
        <v>4.4817927170868188E-3</v>
      </c>
      <c r="CS32" s="76">
        <f ca="1"/>
        <v>1.6393442622950838E-2</v>
      </c>
      <c r="CT32" s="72" t="e">
        <f ca="1"/>
        <v>#N/A</v>
      </c>
      <c r="CU32" s="40"/>
      <c r="CV32" s="75">
        <f ca="1"/>
        <v>37347</v>
      </c>
      <c r="CW32" s="72">
        <f ca="1"/>
        <v>7.0850202429149078E-3</v>
      </c>
      <c r="CX32" s="72">
        <f ca="1"/>
        <v>1.7382413087934534E-2</v>
      </c>
      <c r="CY32" s="72">
        <f ca="1"/>
        <v>3.4482758620689724E-2</v>
      </c>
      <c r="CZ32" s="40"/>
      <c r="DA32" s="75">
        <f ca="1"/>
        <v>37347</v>
      </c>
      <c r="DB32" s="72">
        <f ca="1"/>
        <v>2.6427061310783095E-3</v>
      </c>
      <c r="DC32" s="72">
        <f ca="1"/>
        <v>2.532327586206895E-2</v>
      </c>
      <c r="DD32" s="40"/>
      <c r="DE32" s="75">
        <f ca="1"/>
        <v>37347</v>
      </c>
      <c r="DF32" s="72">
        <f ca="1"/>
        <v>5.0658561296859084E-3</v>
      </c>
      <c r="DG32" s="72">
        <f ca="1"/>
        <v>2.268041237113394E-2</v>
      </c>
      <c r="DH32" s="40"/>
      <c r="DI32" s="75">
        <f ca="1"/>
        <v>37347</v>
      </c>
      <c r="DJ32" s="72" t="e">
        <f ca="1"/>
        <v>#N/A</v>
      </c>
      <c r="DK32" s="72">
        <f ca="1"/>
        <v>5.9000000000000004E-2</v>
      </c>
      <c r="DL32" s="72">
        <f ca="1"/>
        <v>1.7500000000000002E-2</v>
      </c>
      <c r="DM32" s="72" t="e">
        <f ca="1"/>
        <v>#N/A</v>
      </c>
      <c r="DN32" s="40"/>
      <c r="DR32" s="72" t="e">
        <f ca="1"/>
        <v>#N/A</v>
      </c>
      <c r="DS32" s="40"/>
    </row>
    <row r="33" spans="94:123" x14ac:dyDescent="0.2">
      <c r="CP33" s="40"/>
      <c r="CQ33" s="75">
        <f ca="1"/>
        <v>37377</v>
      </c>
      <c r="CR33" s="76">
        <f ca="1"/>
        <v>1.115448968209698E-3</v>
      </c>
      <c r="CS33" s="76">
        <f ca="1"/>
        <v>1.1817670230725996E-2</v>
      </c>
      <c r="CT33" s="72" t="e">
        <f ca="1"/>
        <v>#N/A</v>
      </c>
      <c r="CU33" s="40"/>
      <c r="CV33" s="75">
        <f ca="1"/>
        <v>37377</v>
      </c>
      <c r="CW33" s="72">
        <f ca="1"/>
        <v>-1.0050251256280562E-3</v>
      </c>
      <c r="CX33" s="72">
        <f ca="1"/>
        <v>1.1156186612576224E-2</v>
      </c>
      <c r="CY33" s="72">
        <f ca="1"/>
        <v>2.0161290322580072E-3</v>
      </c>
      <c r="CZ33" s="40"/>
      <c r="DA33" s="75">
        <f ca="1"/>
        <v>37377</v>
      </c>
      <c r="DB33" s="72">
        <f ca="1"/>
        <v>1.5814443858725991E-3</v>
      </c>
      <c r="DC33" s="72">
        <f ca="1"/>
        <v>2.5336927223719607E-2</v>
      </c>
      <c r="DD33" s="40"/>
      <c r="DE33" s="75">
        <f ca="1"/>
        <v>37377</v>
      </c>
      <c r="DF33" s="72">
        <f ca="1"/>
        <v>3.0241935483870108E-3</v>
      </c>
      <c r="DG33" s="72">
        <f ca="1"/>
        <v>2.3638232271325776E-2</v>
      </c>
      <c r="DH33" s="40"/>
      <c r="DI33" s="75">
        <f ca="1"/>
        <v>37377</v>
      </c>
      <c r="DJ33" s="72" t="e">
        <f ca="1"/>
        <v>#N/A</v>
      </c>
      <c r="DK33" s="72">
        <f ca="1"/>
        <v>5.7999999999999996E-2</v>
      </c>
      <c r="DL33" s="72">
        <f ca="1"/>
        <v>1.7500000000000002E-2</v>
      </c>
      <c r="DM33" s="72" t="e">
        <f ca="1"/>
        <v>#N/A</v>
      </c>
      <c r="DN33" s="40"/>
      <c r="DR33" s="72" t="e">
        <f ca="1"/>
        <v>#N/A</v>
      </c>
      <c r="DS33" s="40"/>
    </row>
    <row r="34" spans="94:123" x14ac:dyDescent="0.2">
      <c r="CP34" s="40"/>
      <c r="CQ34" s="75">
        <f ca="1"/>
        <v>37408</v>
      </c>
      <c r="CR34" s="76">
        <f ca="1"/>
        <v>5.5710306406675514E-4</v>
      </c>
      <c r="CS34" s="76">
        <f ca="1"/>
        <v>1.0674157303370846E-2</v>
      </c>
      <c r="CT34" s="72" t="e">
        <f ca="1"/>
        <v>#N/A</v>
      </c>
      <c r="CU34" s="40"/>
      <c r="CV34" s="75">
        <f ca="1"/>
        <v>37408</v>
      </c>
      <c r="CW34" s="72">
        <f ca="1"/>
        <v>2.012072434607548E-3</v>
      </c>
      <c r="CX34" s="72">
        <f ca="1"/>
        <v>1.2158054711246313E-2</v>
      </c>
      <c r="CY34" s="72">
        <f ca="1"/>
        <v>4.020100502512669E-3</v>
      </c>
      <c r="CZ34" s="40"/>
      <c r="DA34" s="75">
        <f ca="1"/>
        <v>37408</v>
      </c>
      <c r="DB34" s="72">
        <f ca="1"/>
        <v>1.0526315789474161E-3</v>
      </c>
      <c r="DC34" s="72">
        <f ca="1"/>
        <v>2.2592791823560887E-2</v>
      </c>
      <c r="DD34" s="40"/>
      <c r="DE34" s="75">
        <f ca="1"/>
        <v>37408</v>
      </c>
      <c r="DF34" s="72">
        <f ca="1"/>
        <v>4.020100502512669E-3</v>
      </c>
      <c r="DG34" s="72">
        <f ca="1"/>
        <v>2.6694045174537884E-2</v>
      </c>
      <c r="DH34" s="40"/>
      <c r="DI34" s="75">
        <f ca="1"/>
        <v>37408</v>
      </c>
      <c r="DJ34" s="72" t="e">
        <f ca="1"/>
        <v>#N/A</v>
      </c>
      <c r="DK34" s="72">
        <f ca="1"/>
        <v>5.7999999999999996E-2</v>
      </c>
      <c r="DL34" s="72">
        <f ca="1"/>
        <v>1.7500000000000002E-2</v>
      </c>
      <c r="DM34" s="72" t="e">
        <f ca="1"/>
        <v>#N/A</v>
      </c>
      <c r="DN34" s="40"/>
      <c r="DR34" s="72" t="e">
        <f ca="1"/>
        <v>#N/A</v>
      </c>
      <c r="DS34" s="40"/>
    </row>
    <row r="35" spans="94:123" x14ac:dyDescent="0.2">
      <c r="CP35" s="40"/>
      <c r="CQ35" s="75">
        <f ca="1"/>
        <v>37438</v>
      </c>
      <c r="CR35" s="76">
        <f ca="1"/>
        <v>2.2271714922048602E-3</v>
      </c>
      <c r="CS35" s="76">
        <f ca="1"/>
        <v>1.4647887323943731E-2</v>
      </c>
      <c r="CT35" s="72" t="e">
        <f ca="1"/>
        <v>#N/A</v>
      </c>
      <c r="CU35" s="40"/>
      <c r="CV35" s="75">
        <f ca="1"/>
        <v>37438</v>
      </c>
      <c r="CW35" s="72">
        <f ca="1"/>
        <v>7.0281124497992842E-3</v>
      </c>
      <c r="CX35" s="72">
        <f ca="1"/>
        <v>2.1341463414634054E-2</v>
      </c>
      <c r="CY35" s="72">
        <f ca="1"/>
        <v>2.0429009193054126E-2</v>
      </c>
      <c r="CZ35" s="40"/>
      <c r="DA35" s="75">
        <f ca="1"/>
        <v>37438</v>
      </c>
      <c r="DB35" s="72">
        <f ca="1"/>
        <v>1.577287066246047E-3</v>
      </c>
      <c r="DC35" s="72">
        <f ca="1"/>
        <v>2.2019334049409256E-2</v>
      </c>
      <c r="DD35" s="40"/>
      <c r="DE35" s="75">
        <f ca="1"/>
        <v>37438</v>
      </c>
      <c r="DF35" s="72">
        <f ca="1"/>
        <v>5.0050050050050032E-3</v>
      </c>
      <c r="DG35" s="72">
        <f ca="1"/>
        <v>2.8629856850715729E-2</v>
      </c>
      <c r="DH35" s="40"/>
      <c r="DI35" s="75">
        <f ca="1"/>
        <v>37438</v>
      </c>
      <c r="DJ35" s="72" t="e">
        <f ca="1"/>
        <v>#N/A</v>
      </c>
      <c r="DK35" s="72">
        <f ca="1"/>
        <v>5.7999999999999996E-2</v>
      </c>
      <c r="DL35" s="72">
        <f ca="1"/>
        <v>1.7299999999999999E-2</v>
      </c>
      <c r="DM35" s="72" t="e">
        <f ca="1"/>
        <v>#N/A</v>
      </c>
      <c r="DN35" s="40"/>
      <c r="DR35" s="72" t="e">
        <f ca="1"/>
        <v>#N/A</v>
      </c>
      <c r="DS35" s="40"/>
    </row>
    <row r="36" spans="94:123" x14ac:dyDescent="0.2">
      <c r="CP36" s="40"/>
      <c r="CQ36" s="75">
        <f ca="1"/>
        <v>37469</v>
      </c>
      <c r="CR36" s="76">
        <f ca="1"/>
        <v>2.7777777777777679E-3</v>
      </c>
      <c r="CS36" s="76">
        <f ca="1"/>
        <v>1.8028169014084439E-2</v>
      </c>
      <c r="CT36" s="72" t="e">
        <f ca="1"/>
        <v>#N/A</v>
      </c>
      <c r="CU36" s="40"/>
      <c r="CV36" s="75">
        <f ca="1"/>
        <v>37469</v>
      </c>
      <c r="CW36" s="72">
        <f ca="1"/>
        <v>3.9880358923229942E-3</v>
      </c>
      <c r="CX36" s="72">
        <f ca="1"/>
        <v>2.5406504065040636E-2</v>
      </c>
      <c r="CY36" s="72">
        <f ca="1"/>
        <v>2.3517382413087873E-2</v>
      </c>
      <c r="CZ36" s="40"/>
      <c r="DA36" s="75">
        <f ca="1"/>
        <v>37469</v>
      </c>
      <c r="DB36" s="72">
        <f ca="1"/>
        <v>3.1496062992124596E-3</v>
      </c>
      <c r="DC36" s="72">
        <f ca="1"/>
        <v>2.3579849946409492E-2</v>
      </c>
      <c r="DD36" s="40"/>
      <c r="DE36" s="75">
        <f ca="1"/>
        <v>37469</v>
      </c>
      <c r="DF36" s="72">
        <f ca="1"/>
        <v>2.9880478087649376E-3</v>
      </c>
      <c r="DG36" s="72">
        <f ca="1"/>
        <v>3.06435137895813E-2</v>
      </c>
      <c r="DH36" s="40"/>
      <c r="DI36" s="75">
        <f ca="1"/>
        <v>37469</v>
      </c>
      <c r="DJ36" s="72" t="e">
        <f ca="1"/>
        <v>#N/A</v>
      </c>
      <c r="DK36" s="72">
        <f ca="1"/>
        <v>5.7000000000000002E-2</v>
      </c>
      <c r="DL36" s="72">
        <f ca="1"/>
        <v>1.7399999999999999E-2</v>
      </c>
      <c r="DM36" s="72" t="e">
        <f ca="1"/>
        <v>#N/A</v>
      </c>
      <c r="DN36" s="40"/>
      <c r="DR36" s="72" t="e">
        <f ca="1"/>
        <v>#N/A</v>
      </c>
      <c r="DS36" s="40"/>
    </row>
    <row r="37" spans="94:123" x14ac:dyDescent="0.2">
      <c r="CP37" s="40"/>
      <c r="CQ37" s="75">
        <f ca="1"/>
        <v>37500</v>
      </c>
      <c r="CR37" s="76">
        <f ca="1"/>
        <v>1.6620498614958734E-3</v>
      </c>
      <c r="CS37" s="76">
        <f ca="1"/>
        <v>1.5143017386427315E-2</v>
      </c>
      <c r="CT37" s="72" t="e">
        <f ca="1"/>
        <v>#N/A</v>
      </c>
      <c r="CU37" s="40"/>
      <c r="CV37" s="75">
        <f ca="1"/>
        <v>37500</v>
      </c>
      <c r="CW37" s="72">
        <f ca="1"/>
        <v>9.930486593843213E-4</v>
      </c>
      <c r="CX37" s="72">
        <f ca="1"/>
        <v>2.3326572008113722E-2</v>
      </c>
      <c r="CY37" s="72">
        <f ca="1"/>
        <v>2.8397565922920975E-2</v>
      </c>
      <c r="CZ37" s="40"/>
      <c r="DA37" s="75">
        <f ca="1"/>
        <v>37500</v>
      </c>
      <c r="DB37" s="72">
        <f ca="1"/>
        <v>1.0465724751440586E-3</v>
      </c>
      <c r="DC37" s="72">
        <f ca="1"/>
        <v>2.2447888829502993E-2</v>
      </c>
      <c r="DD37" s="40"/>
      <c r="DE37" s="75">
        <f ca="1"/>
        <v>37500</v>
      </c>
      <c r="DF37" s="72">
        <f ca="1"/>
        <v>1.9860973187686426E-3</v>
      </c>
      <c r="DG37" s="72">
        <f ca="1"/>
        <v>2.9561671763506769E-2</v>
      </c>
      <c r="DH37" s="40"/>
      <c r="DI37" s="75">
        <f ca="1"/>
        <v>37500</v>
      </c>
      <c r="DJ37" s="72" t="e">
        <f ca="1"/>
        <v>#N/A</v>
      </c>
      <c r="DK37" s="72">
        <f ca="1"/>
        <v>5.7000000000000002E-2</v>
      </c>
      <c r="DL37" s="72">
        <f ca="1"/>
        <v>1.7500000000000002E-2</v>
      </c>
      <c r="DM37" s="72" t="e">
        <f ca="1"/>
        <v>#N/A</v>
      </c>
      <c r="DN37" s="40"/>
      <c r="DR37" s="72" t="e">
        <f ca="1"/>
        <v>#N/A</v>
      </c>
      <c r="DS37" s="40"/>
    </row>
    <row r="38" spans="94:123" x14ac:dyDescent="0.2">
      <c r="CP38" s="40"/>
      <c r="CQ38" s="75">
        <f ca="1"/>
        <v>37530</v>
      </c>
      <c r="CR38" s="76">
        <f ca="1"/>
        <v>2.2123893805308104E-3</v>
      </c>
      <c r="CS38" s="76">
        <f ca="1"/>
        <v>2.0258863252673232E-2</v>
      </c>
      <c r="CT38" s="72" t="e">
        <f ca="1"/>
        <v>#N/A</v>
      </c>
      <c r="CU38" s="40"/>
      <c r="CV38" s="75">
        <f ca="1"/>
        <v>37530</v>
      </c>
      <c r="CW38" s="72">
        <f ca="1"/>
        <v>4.9603174603174427E-3</v>
      </c>
      <c r="CX38" s="72">
        <f ca="1"/>
        <v>3.1600407747196746E-2</v>
      </c>
      <c r="CY38" s="72">
        <f ca="1"/>
        <v>5.2361396303901353E-2</v>
      </c>
      <c r="CZ38" s="40"/>
      <c r="DA38" s="75">
        <f ca="1"/>
        <v>37530</v>
      </c>
      <c r="DB38" s="72">
        <f ca="1"/>
        <v>1.045478306325176E-3</v>
      </c>
      <c r="DC38" s="72">
        <f ca="1"/>
        <v>2.2388059701492713E-2</v>
      </c>
      <c r="DD38" s="40"/>
      <c r="DE38" s="75">
        <f ca="1"/>
        <v>37530</v>
      </c>
      <c r="DF38" s="72">
        <f ca="1"/>
        <v>1.9821605550047749E-3</v>
      </c>
      <c r="DG38" s="72">
        <f ca="1"/>
        <v>3.2653061224489743E-2</v>
      </c>
      <c r="DH38" s="40"/>
      <c r="DI38" s="75">
        <f ca="1"/>
        <v>37530</v>
      </c>
      <c r="DJ38" s="72" t="e">
        <f ca="1"/>
        <v>#N/A</v>
      </c>
      <c r="DK38" s="72">
        <f ca="1"/>
        <v>5.7000000000000002E-2</v>
      </c>
      <c r="DL38" s="72">
        <f ca="1"/>
        <v>1.7500000000000002E-2</v>
      </c>
      <c r="DM38" s="72" t="e">
        <f ca="1"/>
        <v>#N/A</v>
      </c>
      <c r="DN38" s="40"/>
      <c r="DR38" s="72" t="e">
        <f ca="1"/>
        <v>#N/A</v>
      </c>
      <c r="DS38" s="40"/>
    </row>
    <row r="39" spans="94:123" x14ac:dyDescent="0.2">
      <c r="CP39" s="40"/>
      <c r="CQ39" s="75">
        <f ca="1"/>
        <v>37561</v>
      </c>
      <c r="CR39" s="76">
        <f ca="1"/>
        <v>1.6556291390728006E-3</v>
      </c>
      <c r="CS39" s="76">
        <f ca="1"/>
        <v>2.1984216459977501E-2</v>
      </c>
      <c r="CT39" s="72" t="e">
        <f ca="1"/>
        <v>#N/A</v>
      </c>
      <c r="CU39" s="40"/>
      <c r="CV39" s="75">
        <f ca="1"/>
        <v>37561</v>
      </c>
      <c r="CW39" s="72">
        <f ca="1"/>
        <v>2.9615004935834577E-3</v>
      </c>
      <c r="CX39" s="72">
        <f ca="1"/>
        <v>4.4238683127572065E-2</v>
      </c>
      <c r="CY39" s="72">
        <f ca="1"/>
        <v>9.6911608093716683E-2</v>
      </c>
      <c r="CZ39" s="40"/>
      <c r="DA39" s="75">
        <f ca="1"/>
        <v>37561</v>
      </c>
      <c r="DB39" s="72">
        <f ca="1"/>
        <v>2.0887728459531019E-3</v>
      </c>
      <c r="DC39" s="72">
        <f ca="1"/>
        <v>1.9670388091440838E-2</v>
      </c>
      <c r="DD39" s="40"/>
      <c r="DE39" s="75">
        <f ca="1"/>
        <v>37561</v>
      </c>
      <c r="DF39" s="72">
        <f ca="1"/>
        <v>2.9673590504453173E-3</v>
      </c>
      <c r="DG39" s="72">
        <f ca="1"/>
        <v>3.6809815950920255E-2</v>
      </c>
      <c r="DH39" s="40"/>
      <c r="DI39" s="75">
        <f ca="1"/>
        <v>37561</v>
      </c>
      <c r="DJ39" s="72" t="e">
        <f ca="1"/>
        <v>#N/A</v>
      </c>
      <c r="DK39" s="72">
        <f ca="1"/>
        <v>5.9000000000000004E-2</v>
      </c>
      <c r="DL39" s="72">
        <f ca="1"/>
        <v>1.34E-2</v>
      </c>
      <c r="DM39" s="72" t="e">
        <f ca="1"/>
        <v>#N/A</v>
      </c>
      <c r="DN39" s="40"/>
      <c r="DR39" s="72" t="e">
        <f ca="1"/>
        <v>#N/A</v>
      </c>
      <c r="DS39" s="40"/>
    </row>
    <row r="40" spans="94:123" x14ac:dyDescent="0.2">
      <c r="CP40" s="40"/>
      <c r="CQ40" s="75">
        <f ca="1"/>
        <v>37591</v>
      </c>
      <c r="CR40" s="76">
        <f ca="1"/>
        <v>1.6528925619836432E-3</v>
      </c>
      <c r="CS40" s="76">
        <f ca="1"/>
        <v>2.3769100169779289E-2</v>
      </c>
      <c r="CT40" s="72" t="e">
        <f ca="1"/>
        <v>#N/A</v>
      </c>
      <c r="CU40" s="40"/>
      <c r="CV40" s="75">
        <f ca="1"/>
        <v>37591</v>
      </c>
      <c r="CW40" s="72">
        <f ca="1"/>
        <v>-9.8425196850393526E-4</v>
      </c>
      <c r="CX40" s="72">
        <f ca="1"/>
        <v>3.7987679671457775E-2</v>
      </c>
      <c r="CY40" s="72">
        <f ca="1"/>
        <v>8.2809224318658226E-2</v>
      </c>
      <c r="CZ40" s="40"/>
      <c r="DA40" s="75">
        <f ca="1"/>
        <v>37591</v>
      </c>
      <c r="DB40" s="72">
        <f ca="1"/>
        <v>1.0422094841062712E-3</v>
      </c>
      <c r="DC40" s="72">
        <f ca="1"/>
        <v>1.9169329073482455E-2</v>
      </c>
      <c r="DD40" s="40"/>
      <c r="DE40" s="75">
        <f ca="1"/>
        <v>37591</v>
      </c>
      <c r="DF40" s="72">
        <f ca="1"/>
        <v>2.9585798816567088E-3</v>
      </c>
      <c r="DG40" s="72">
        <f ca="1"/>
        <v>3.8894575230296713E-2</v>
      </c>
      <c r="DH40" s="40"/>
      <c r="DI40" s="75">
        <f ca="1"/>
        <v>37591</v>
      </c>
      <c r="DJ40" s="72" t="e">
        <f ca="1"/>
        <v>#N/A</v>
      </c>
      <c r="DK40" s="72">
        <f ca="1"/>
        <v>0.06</v>
      </c>
      <c r="DL40" s="72">
        <f ca="1"/>
        <v>1.24E-2</v>
      </c>
      <c r="DM40" s="72" t="e">
        <f ca="1"/>
        <v>#N/A</v>
      </c>
      <c r="DN40" s="40"/>
      <c r="DR40" s="72" t="e">
        <f ca="1"/>
        <v>#N/A</v>
      </c>
      <c r="DS40" s="40"/>
    </row>
    <row r="41" spans="94:123" x14ac:dyDescent="0.2">
      <c r="CP41" s="40"/>
      <c r="CQ41" s="75">
        <f ca="1"/>
        <v>37622</v>
      </c>
      <c r="CR41" s="76">
        <f ca="1"/>
        <v>4.4004400440043057E-3</v>
      </c>
      <c r="CS41" s="76">
        <f ca="1"/>
        <v>2.5974025974025983E-2</v>
      </c>
      <c r="CT41" s="72" t="e">
        <f ca="1"/>
        <v>#N/A</v>
      </c>
      <c r="CU41" s="40"/>
      <c r="CV41" s="75">
        <f ca="1"/>
        <v>37622</v>
      </c>
      <c r="CW41" s="72">
        <f ca="1"/>
        <v>8.8669950738917702E-3</v>
      </c>
      <c r="CX41" s="72">
        <f ca="1"/>
        <v>4.508196721311486E-2</v>
      </c>
      <c r="CY41" s="72">
        <f ca="1"/>
        <v>7.0320579110651371E-2</v>
      </c>
      <c r="CZ41" s="40"/>
      <c r="DA41" s="75">
        <f ca="1"/>
        <v>37622</v>
      </c>
      <c r="DB41" s="72">
        <f ca="1"/>
        <v>1.561686621551317E-3</v>
      </c>
      <c r="DC41" s="72">
        <f ca="1"/>
        <v>1.9128586609989506E-2</v>
      </c>
      <c r="DD41" s="40"/>
      <c r="DE41" s="75">
        <f ca="1"/>
        <v>37622</v>
      </c>
      <c r="DF41" s="72">
        <f ca="1"/>
        <v>2.9498525073745618E-3</v>
      </c>
      <c r="DG41" s="72">
        <f ca="1"/>
        <v>3.9959016393442681E-2</v>
      </c>
      <c r="DH41" s="40"/>
      <c r="DI41" s="75">
        <f ca="1"/>
        <v>37622</v>
      </c>
      <c r="DJ41" s="72" t="e">
        <f ca="1"/>
        <v>#N/A</v>
      </c>
      <c r="DK41" s="72">
        <f ca="1"/>
        <v>5.7999999999999996E-2</v>
      </c>
      <c r="DL41" s="72">
        <f ca="1"/>
        <v>1.24E-2</v>
      </c>
      <c r="DM41" s="72" t="e">
        <f ca="1"/>
        <v>#N/A</v>
      </c>
      <c r="DN41" s="40"/>
      <c r="DR41" s="72" t="e">
        <f ca="1"/>
        <v>#N/A</v>
      </c>
      <c r="DS41" s="40"/>
    </row>
    <row r="42" spans="94:123" x14ac:dyDescent="0.2">
      <c r="CP42" s="40"/>
      <c r="CQ42" s="75">
        <f ca="1"/>
        <v>37653</v>
      </c>
      <c r="CR42" s="76">
        <f ca="1"/>
        <v>5.4764512595837367E-3</v>
      </c>
      <c r="CS42" s="76">
        <f ca="1"/>
        <v>2.9808773903261976E-2</v>
      </c>
      <c r="CT42" s="72" t="e">
        <f ca="1"/>
        <v>#N/A</v>
      </c>
      <c r="CU42" s="40"/>
      <c r="CV42" s="75">
        <f ca="1"/>
        <v>37653</v>
      </c>
      <c r="CW42" s="72">
        <f ca="1"/>
        <v>4.8828125E-3</v>
      </c>
      <c r="CX42" s="72">
        <f ca="1"/>
        <v>4.6843177189409335E-2</v>
      </c>
      <c r="CY42" s="72">
        <f ca="1"/>
        <v>6.7901234567901092E-2</v>
      </c>
      <c r="CZ42" s="40"/>
      <c r="DA42" s="75">
        <f ca="1"/>
        <v>37653</v>
      </c>
      <c r="DB42" s="72">
        <f ca="1"/>
        <v>5.197505197505059E-4</v>
      </c>
      <c r="DC42" s="72">
        <f ca="1"/>
        <v>1.744186046511631E-2</v>
      </c>
      <c r="DD42" s="40"/>
      <c r="DE42" s="75">
        <f ca="1"/>
        <v>37653</v>
      </c>
      <c r="DF42" s="72">
        <f ca="1"/>
        <v>1.9607843137254832E-3</v>
      </c>
      <c r="DG42" s="72">
        <f ca="1"/>
        <v>3.9714867617107963E-2</v>
      </c>
      <c r="DH42" s="40"/>
      <c r="DI42" s="75">
        <f ca="1"/>
        <v>37653</v>
      </c>
      <c r="DJ42" s="72" t="e">
        <f ca="1"/>
        <v>#N/A</v>
      </c>
      <c r="DK42" s="72">
        <f ca="1"/>
        <v>5.9000000000000004E-2</v>
      </c>
      <c r="DL42" s="72">
        <f ca="1"/>
        <v>1.26E-2</v>
      </c>
      <c r="DM42" s="72" t="e">
        <f ca="1"/>
        <v>#N/A</v>
      </c>
      <c r="DN42" s="40"/>
      <c r="DR42" s="72" t="e">
        <f ca="1"/>
        <v>#N/A</v>
      </c>
      <c r="DS42" s="40"/>
    </row>
    <row r="43" spans="94:123" x14ac:dyDescent="0.2">
      <c r="CP43" s="40"/>
      <c r="CQ43" s="75">
        <f ca="1"/>
        <v>37681</v>
      </c>
      <c r="CR43" s="76">
        <f ca="1"/>
        <v>1.6339869281045694E-3</v>
      </c>
      <c r="CS43" s="76">
        <f ca="1"/>
        <v>3.0201342281878985E-2</v>
      </c>
      <c r="CT43" s="72" t="e">
        <f ca="1"/>
        <v>#N/A</v>
      </c>
      <c r="CU43" s="40"/>
      <c r="CV43" s="75">
        <f ca="1"/>
        <v>37681</v>
      </c>
      <c r="CW43" s="72">
        <f ca="1"/>
        <v>9.7181729834794339E-4</v>
      </c>
      <c r="CX43" s="72">
        <f ca="1"/>
        <v>4.2467138523761161E-2</v>
      </c>
      <c r="CY43" s="72">
        <f ca="1"/>
        <v>7.5897435897436027E-2</v>
      </c>
      <c r="CZ43" s="40"/>
      <c r="DA43" s="75">
        <f ca="1"/>
        <v>37681</v>
      </c>
      <c r="DB43" s="72">
        <f ca="1"/>
        <v>0</v>
      </c>
      <c r="DC43" s="72">
        <f ca="1"/>
        <v>1.6859852476290849E-2</v>
      </c>
      <c r="DD43" s="40"/>
      <c r="DE43" s="75">
        <f ca="1"/>
        <v>37681</v>
      </c>
      <c r="DF43" s="72">
        <f ca="1"/>
        <v>0</v>
      </c>
      <c r="DG43" s="72">
        <f ca="1"/>
        <v>3.6474164133738496E-2</v>
      </c>
      <c r="DH43" s="40"/>
      <c r="DI43" s="75">
        <f ca="1"/>
        <v>37681</v>
      </c>
      <c r="DJ43" s="72" t="e">
        <f ca="1"/>
        <v>#N/A</v>
      </c>
      <c r="DK43" s="72">
        <f ca="1"/>
        <v>5.9000000000000004E-2</v>
      </c>
      <c r="DL43" s="72">
        <f ca="1"/>
        <v>1.2500000000000001E-2</v>
      </c>
      <c r="DM43" s="72" t="e">
        <f ca="1"/>
        <v>#N/A</v>
      </c>
      <c r="DN43" s="40"/>
      <c r="DR43" s="72" t="e">
        <f ca="1"/>
        <v>#N/A</v>
      </c>
      <c r="DS43" s="40"/>
    </row>
    <row r="44" spans="94:123" x14ac:dyDescent="0.2">
      <c r="CP44" s="40"/>
      <c r="CQ44" s="75">
        <f ca="1"/>
        <v>37712</v>
      </c>
      <c r="CR44" s="76">
        <f ca="1"/>
        <v>-3.8064165307233333E-3</v>
      </c>
      <c r="CS44" s="76">
        <f ca="1"/>
        <v>2.2246941045606317E-2</v>
      </c>
      <c r="CT44" s="72" t="e">
        <f ca="1"/>
        <v>#N/A</v>
      </c>
      <c r="CU44" s="40"/>
      <c r="CV44" s="75">
        <f ca="1"/>
        <v>37712</v>
      </c>
      <c r="CW44" s="72">
        <f ca="1"/>
        <v>-6.7961165048543437E-3</v>
      </c>
      <c r="CX44" s="72">
        <f ca="1"/>
        <v>2.9145728643216184E-2</v>
      </c>
      <c r="CY44" s="72">
        <f ca="1"/>
        <v>5.9595959595959647E-2</v>
      </c>
      <c r="CZ44" s="40"/>
      <c r="DA44" s="75">
        <f ca="1"/>
        <v>37712</v>
      </c>
      <c r="DB44" s="72">
        <f ca="1"/>
        <v>0</v>
      </c>
      <c r="DC44" s="72">
        <f ca="1"/>
        <v>1.4713610089332585E-2</v>
      </c>
      <c r="DD44" s="40"/>
      <c r="DE44" s="75">
        <f ca="1"/>
        <v>37712</v>
      </c>
      <c r="DF44" s="72">
        <f ca="1"/>
        <v>0</v>
      </c>
      <c r="DG44" s="72">
        <f ca="1"/>
        <v>3.125E-2</v>
      </c>
      <c r="DH44" s="40"/>
      <c r="DI44" s="75">
        <f ca="1"/>
        <v>37712</v>
      </c>
      <c r="DJ44" s="72" t="e">
        <f ca="1"/>
        <v>#N/A</v>
      </c>
      <c r="DK44" s="72">
        <f ca="1"/>
        <v>0.06</v>
      </c>
      <c r="DL44" s="72">
        <f ca="1"/>
        <v>1.26E-2</v>
      </c>
      <c r="DM44" s="72" t="e">
        <f ca="1"/>
        <v>#N/A</v>
      </c>
      <c r="DN44" s="40"/>
      <c r="DR44" s="72" t="e">
        <f ca="1"/>
        <v>#N/A</v>
      </c>
      <c r="DS44" s="40"/>
    </row>
    <row r="45" spans="94:123" x14ac:dyDescent="0.2">
      <c r="CP45" s="40"/>
      <c r="CQ45" s="75">
        <f ca="1"/>
        <v>37742</v>
      </c>
      <c r="CR45" s="76">
        <f ca="1"/>
        <v>-1.6375545851528006E-3</v>
      </c>
      <c r="CS45" s="76">
        <f ca="1"/>
        <v>2.0578420467185721E-2</v>
      </c>
      <c r="CT45" s="72" t="e">
        <f ca="1"/>
        <v>#N/A</v>
      </c>
      <c r="CU45" s="40"/>
      <c r="CV45" s="75">
        <f ca="1"/>
        <v>37742</v>
      </c>
      <c r="CW45" s="72">
        <f ca="1"/>
        <v>-1.9550342130987275E-3</v>
      </c>
      <c r="CX45" s="72">
        <f ca="1"/>
        <v>2.8084252758274753E-2</v>
      </c>
      <c r="CY45" s="72">
        <f ca="1"/>
        <v>4.8289738430583373E-2</v>
      </c>
      <c r="CZ45" s="40"/>
      <c r="DA45" s="75">
        <f ca="1"/>
        <v>37742</v>
      </c>
      <c r="DB45" s="72">
        <f ca="1"/>
        <v>2.077922077922123E-3</v>
      </c>
      <c r="DC45" s="72">
        <f ca="1"/>
        <v>1.577287066246047E-2</v>
      </c>
      <c r="DD45" s="40"/>
      <c r="DE45" s="75">
        <f ca="1"/>
        <v>37742</v>
      </c>
      <c r="DF45" s="72">
        <f ca="1"/>
        <v>1.9569471624265589E-3</v>
      </c>
      <c r="DG45" s="72">
        <f ca="1"/>
        <v>2.9116465863453955E-2</v>
      </c>
      <c r="DH45" s="40"/>
      <c r="DI45" s="75">
        <f ca="1"/>
        <v>37742</v>
      </c>
      <c r="DJ45" s="72" t="e">
        <f ca="1"/>
        <v>#N/A</v>
      </c>
      <c r="DK45" s="72">
        <f ca="1"/>
        <v>6.0999999999999999E-2</v>
      </c>
      <c r="DL45" s="72">
        <f ca="1"/>
        <v>1.26E-2</v>
      </c>
      <c r="DM45" s="72" t="e">
        <f ca="1"/>
        <v>#N/A</v>
      </c>
      <c r="DN45" s="40"/>
      <c r="DR45" s="72" t="e">
        <f ca="1"/>
        <v>#N/A</v>
      </c>
      <c r="DS45" s="40"/>
    </row>
    <row r="46" spans="94:123" x14ac:dyDescent="0.2">
      <c r="CP46" s="40"/>
      <c r="CQ46" s="75">
        <f ca="1"/>
        <v>37773</v>
      </c>
      <c r="CR46" s="76">
        <f ca="1"/>
        <v>1.0934937124111865E-3</v>
      </c>
      <c r="CS46" s="76">
        <f ca="1"/>
        <v>2.1122846025569686E-2</v>
      </c>
      <c r="CT46" s="72" t="e">
        <f ca="1"/>
        <v>#N/A</v>
      </c>
      <c r="CU46" s="40"/>
      <c r="CV46" s="75">
        <f ca="1"/>
        <v>37773</v>
      </c>
      <c r="CW46" s="72">
        <f ca="1"/>
        <v>1.9588638589618235E-3</v>
      </c>
      <c r="CX46" s="72">
        <f ca="1"/>
        <v>2.6026026026025884E-2</v>
      </c>
      <c r="CY46" s="72">
        <f ca="1"/>
        <v>4.8048048048048075E-2</v>
      </c>
      <c r="CZ46" s="40"/>
      <c r="DA46" s="75">
        <f ca="1"/>
        <v>37773</v>
      </c>
      <c r="DB46" s="72">
        <f ca="1"/>
        <v>5.1840331778119086E-4</v>
      </c>
      <c r="DC46" s="72">
        <f ca="1"/>
        <v>1.5255128879537061E-2</v>
      </c>
      <c r="DD46" s="40"/>
      <c r="DE46" s="75">
        <f ca="1"/>
        <v>37773</v>
      </c>
      <c r="DF46" s="72">
        <f ca="1"/>
        <v>-9.7656250000011102E-4</v>
      </c>
      <c r="DG46" s="72">
        <f ca="1"/>
        <v>2.2999999999999909E-2</v>
      </c>
      <c r="DH46" s="40"/>
      <c r="DI46" s="75">
        <f ca="1"/>
        <v>37773</v>
      </c>
      <c r="DJ46" s="72" t="e">
        <f ca="1"/>
        <v>#N/A</v>
      </c>
      <c r="DK46" s="72">
        <f ca="1"/>
        <v>6.3E-2</v>
      </c>
      <c r="DL46" s="72">
        <f ca="1"/>
        <v>1.2199999999999999E-2</v>
      </c>
      <c r="DM46" s="72" t="e">
        <f ca="1"/>
        <v>#N/A</v>
      </c>
      <c r="DN46" s="40"/>
      <c r="DR46" s="72" t="e">
        <f ca="1"/>
        <v>#N/A</v>
      </c>
      <c r="DS46" s="40"/>
    </row>
    <row r="47" spans="94:123" x14ac:dyDescent="0.2">
      <c r="CP47" s="40"/>
      <c r="CQ47" s="75">
        <f ca="1"/>
        <v>37803</v>
      </c>
      <c r="CR47" s="76">
        <f ca="1"/>
        <v>3.2768978700163931E-3</v>
      </c>
      <c r="CS47" s="76">
        <f ca="1"/>
        <v>2.1099389228206533E-2</v>
      </c>
      <c r="CT47" s="72" t="e">
        <f ca="1"/>
        <v>#N/A</v>
      </c>
      <c r="CU47" s="40"/>
      <c r="CV47" s="75">
        <f ca="1"/>
        <v>37803</v>
      </c>
      <c r="CW47" s="72">
        <f ca="1"/>
        <v>1.9550342130987275E-3</v>
      </c>
      <c r="CX47" s="72">
        <f ca="1"/>
        <v>2.0895522388059584E-2</v>
      </c>
      <c r="CY47" s="72">
        <f ca="1"/>
        <v>4.404404404404394E-2</v>
      </c>
      <c r="CZ47" s="40"/>
      <c r="DA47" s="75">
        <f ca="1"/>
        <v>37803</v>
      </c>
      <c r="DB47" s="72">
        <f ca="1"/>
        <v>2.0725388601037231E-3</v>
      </c>
      <c r="DC47" s="72">
        <f ca="1"/>
        <v>1.5239096163951471E-2</v>
      </c>
      <c r="DD47" s="40"/>
      <c r="DE47" s="75">
        <f ca="1"/>
        <v>37803</v>
      </c>
      <c r="DF47" s="72">
        <f ca="1"/>
        <v>0</v>
      </c>
      <c r="DG47" s="72">
        <f ca="1"/>
        <v>1.7892644135188984E-2</v>
      </c>
      <c r="DH47" s="40"/>
      <c r="DI47" s="75">
        <f ca="1"/>
        <v>37803</v>
      </c>
      <c r="DJ47" s="72" t="e">
        <f ca="1"/>
        <v>#N/A</v>
      </c>
      <c r="DK47" s="72">
        <f ca="1"/>
        <v>6.2E-2</v>
      </c>
      <c r="DL47" s="72">
        <f ca="1"/>
        <v>1.01E-2</v>
      </c>
      <c r="DM47" s="72" t="e">
        <f ca="1"/>
        <v>#N/A</v>
      </c>
      <c r="DN47" s="40"/>
      <c r="DR47" s="72" t="e">
        <f ca="1"/>
        <v>#N/A</v>
      </c>
      <c r="DS47" s="40"/>
    </row>
    <row r="48" spans="94:123" x14ac:dyDescent="0.2">
      <c r="CP48" s="40"/>
      <c r="CQ48" s="75">
        <f ca="1"/>
        <v>37834</v>
      </c>
      <c r="CR48" s="76">
        <f ca="1"/>
        <v>4.354926510615087E-3</v>
      </c>
      <c r="CS48" s="76">
        <f ca="1"/>
        <v>2.1582733812949728E-2</v>
      </c>
      <c r="CT48" s="72" t="e">
        <f ca="1"/>
        <v>#N/A</v>
      </c>
      <c r="CU48" s="40"/>
      <c r="CV48" s="75">
        <f ca="1"/>
        <v>37834</v>
      </c>
      <c r="CW48" s="72">
        <f ca="1"/>
        <v>2.9268292682926855E-3</v>
      </c>
      <c r="CX48" s="72">
        <f ca="1"/>
        <v>1.9821605550049526E-2</v>
      </c>
      <c r="CY48" s="72">
        <f ca="1"/>
        <v>4.0959040959041015E-2</v>
      </c>
      <c r="CZ48" s="40"/>
      <c r="DA48" s="75">
        <f ca="1"/>
        <v>37834</v>
      </c>
      <c r="DB48" s="72">
        <f ca="1"/>
        <v>1.0341261633919352E-3</v>
      </c>
      <c r="DC48" s="72">
        <f ca="1"/>
        <v>1.308900523560208E-2</v>
      </c>
      <c r="DD48" s="40"/>
      <c r="DE48" s="75">
        <f ca="1"/>
        <v>37834</v>
      </c>
      <c r="DF48" s="72">
        <f ca="1"/>
        <v>1.9550342130987275E-3</v>
      </c>
      <c r="DG48" s="72">
        <f ca="1"/>
        <v>1.6848364717541919E-2</v>
      </c>
      <c r="DH48" s="40"/>
      <c r="DI48" s="75">
        <f ca="1"/>
        <v>37834</v>
      </c>
      <c r="DJ48" s="72" t="e">
        <f ca="1"/>
        <v>#N/A</v>
      </c>
      <c r="DK48" s="72">
        <f ca="1"/>
        <v>6.0999999999999999E-2</v>
      </c>
      <c r="DL48" s="72">
        <f ca="1"/>
        <v>1.03E-2</v>
      </c>
      <c r="DM48" s="72" t="e">
        <f ca="1"/>
        <v>#N/A</v>
      </c>
      <c r="DN48" s="40"/>
      <c r="DR48" s="72" t="e">
        <f ca="1"/>
        <v>#N/A</v>
      </c>
      <c r="DS48" s="40"/>
    </row>
    <row r="49" spans="94:123" x14ac:dyDescent="0.2">
      <c r="CP49" s="40"/>
      <c r="CQ49" s="75">
        <f ca="1"/>
        <v>37865</v>
      </c>
      <c r="CR49" s="76">
        <f ca="1"/>
        <v>3.2520325203251321E-3</v>
      </c>
      <c r="CS49" s="76">
        <f ca="1"/>
        <v>2.3204419889502725E-2</v>
      </c>
      <c r="CT49" s="72" t="e">
        <f ca="1"/>
        <v>#N/A</v>
      </c>
      <c r="CU49" s="40"/>
      <c r="CV49" s="75">
        <f ca="1"/>
        <v>37865</v>
      </c>
      <c r="CW49" s="72">
        <f ca="1"/>
        <v>1.9455252918287869E-3</v>
      </c>
      <c r="CX49" s="72">
        <f ca="1"/>
        <v>2.1803766105054301E-2</v>
      </c>
      <c r="CY49" s="72">
        <f ca="1"/>
        <v>3.3530571992110403E-2</v>
      </c>
      <c r="CZ49" s="40"/>
      <c r="DA49" s="75">
        <f ca="1"/>
        <v>37865</v>
      </c>
      <c r="DB49" s="72">
        <f ca="1"/>
        <v>5.1652892561970809E-4</v>
      </c>
      <c r="DC49" s="72">
        <f ca="1"/>
        <v>1.202300052273908E-2</v>
      </c>
      <c r="DD49" s="40"/>
      <c r="DE49" s="75">
        <f ca="1"/>
        <v>37865</v>
      </c>
      <c r="DF49" s="72">
        <f ca="1"/>
        <v>2.9268292682926855E-3</v>
      </c>
      <c r="DG49" s="72">
        <f ca="1"/>
        <v>1.8811881188118829E-2</v>
      </c>
      <c r="DH49" s="40"/>
      <c r="DI49" s="75">
        <f ca="1"/>
        <v>37865</v>
      </c>
      <c r="DJ49" s="72" t="e">
        <f ca="1"/>
        <v>#N/A</v>
      </c>
      <c r="DK49" s="72">
        <f ca="1"/>
        <v>6.0999999999999999E-2</v>
      </c>
      <c r="DL49" s="72">
        <f ca="1"/>
        <v>1.01E-2</v>
      </c>
      <c r="DM49" s="72" t="e">
        <f ca="1"/>
        <v>#N/A</v>
      </c>
      <c r="DN49" s="40"/>
      <c r="DR49" s="72" t="e">
        <f ca="1"/>
        <v>#N/A</v>
      </c>
      <c r="DS49" s="40"/>
    </row>
    <row r="50" spans="94:123" x14ac:dyDescent="0.2">
      <c r="CP50" s="40"/>
      <c r="CQ50" s="75">
        <f ca="1"/>
        <v>37895</v>
      </c>
      <c r="CR50" s="76">
        <f ca="1"/>
        <v>-1.0804970286331095E-3</v>
      </c>
      <c r="CS50" s="76">
        <f ca="1"/>
        <v>2.0408163265306145E-2</v>
      </c>
      <c r="CT50" s="72" t="e">
        <f ca="1"/>
        <v>#N/A</v>
      </c>
      <c r="CU50" s="40"/>
      <c r="CV50" s="75">
        <f ca="1"/>
        <v>37895</v>
      </c>
      <c r="CW50" s="72">
        <f ca="1"/>
        <v>-9.7087378640769995E-4</v>
      </c>
      <c r="CX50" s="72">
        <f ca="1"/>
        <v>1.5810276679841806E-2</v>
      </c>
      <c r="CY50" s="72">
        <f ca="1"/>
        <v>1.7560975609756113E-2</v>
      </c>
      <c r="CZ50" s="40"/>
      <c r="DA50" s="75">
        <f ca="1"/>
        <v>37895</v>
      </c>
      <c r="DB50" s="72">
        <f ca="1"/>
        <v>1.5487867836860847E-3</v>
      </c>
      <c r="DC50" s="72">
        <f ca="1"/>
        <v>1.3034410844629862E-2</v>
      </c>
      <c r="DD50" s="40"/>
      <c r="DE50" s="75">
        <f ca="1"/>
        <v>37895</v>
      </c>
      <c r="DF50" s="72">
        <f ca="1"/>
        <v>2.9182879377431803E-3</v>
      </c>
      <c r="DG50" s="72">
        <f ca="1"/>
        <v>1.7786561264822032E-2</v>
      </c>
      <c r="DH50" s="40"/>
      <c r="DI50" s="75">
        <f ca="1"/>
        <v>37895</v>
      </c>
      <c r="DJ50" s="72" t="e">
        <f ca="1"/>
        <v>#N/A</v>
      </c>
      <c r="DK50" s="72">
        <f ca="1"/>
        <v>0.06</v>
      </c>
      <c r="DL50" s="72">
        <f ca="1"/>
        <v>1.01E-2</v>
      </c>
      <c r="DM50" s="72" t="e">
        <f ca="1"/>
        <v>#N/A</v>
      </c>
      <c r="DN50" s="40"/>
      <c r="DR50" s="72" t="e">
        <f ca="1"/>
        <v>#N/A</v>
      </c>
      <c r="DS50" s="40"/>
    </row>
    <row r="51" spans="94:123" x14ac:dyDescent="0.2">
      <c r="CP51" s="40"/>
      <c r="CQ51" s="75">
        <f ca="1"/>
        <v>37926</v>
      </c>
      <c r="CR51" s="76">
        <f ca="1"/>
        <v>5.4083288263928608E-4</v>
      </c>
      <c r="CS51" s="76">
        <f ca="1"/>
        <v>1.7650303364588948E-2</v>
      </c>
      <c r="CT51" s="72" t="e">
        <f ca="1"/>
        <v>#N/A</v>
      </c>
      <c r="CU51" s="40"/>
      <c r="CV51" s="75">
        <f ca="1"/>
        <v>37926</v>
      </c>
      <c r="CW51" s="72">
        <f ca="1"/>
        <v>1.9436345966956647E-3</v>
      </c>
      <c r="CX51" s="72">
        <f ca="1"/>
        <v>1.5763546798029493E-2</v>
      </c>
      <c r="CY51" s="72">
        <f ca="1"/>
        <v>1.650485436893212E-2</v>
      </c>
      <c r="CZ51" s="40"/>
      <c r="DA51" s="75">
        <f ca="1"/>
        <v>37926</v>
      </c>
      <c r="DB51" s="72">
        <f ca="1"/>
        <v>0</v>
      </c>
      <c r="DC51" s="72">
        <f ca="1"/>
        <v>1.0948905109489093E-2</v>
      </c>
      <c r="DD51" s="40"/>
      <c r="DE51" s="75">
        <f ca="1"/>
        <v>37926</v>
      </c>
      <c r="DF51" s="72">
        <f ca="1"/>
        <v>9.6993210475271319E-4</v>
      </c>
      <c r="DG51" s="72">
        <f ca="1"/>
        <v>1.8737672583826415E-2</v>
      </c>
      <c r="DH51" s="40"/>
      <c r="DI51" s="75">
        <f ca="1"/>
        <v>37926</v>
      </c>
      <c r="DJ51" s="72" t="e">
        <f ca="1"/>
        <v>#N/A</v>
      </c>
      <c r="DK51" s="72">
        <f ca="1"/>
        <v>5.7999999999999996E-2</v>
      </c>
      <c r="DL51" s="72">
        <f ca="1"/>
        <v>0.01</v>
      </c>
      <c r="DM51" s="72" t="e">
        <f ca="1"/>
        <v>#N/A</v>
      </c>
      <c r="DN51" s="40"/>
      <c r="DR51" s="72" t="e">
        <f ca="1"/>
        <v>#N/A</v>
      </c>
      <c r="DS51" s="40"/>
    </row>
    <row r="52" spans="94:123" x14ac:dyDescent="0.2">
      <c r="CP52" s="40"/>
      <c r="CQ52" s="75">
        <f ca="1"/>
        <v>37956</v>
      </c>
      <c r="CR52" s="76">
        <f ca="1"/>
        <v>2.7027027027026751E-3</v>
      </c>
      <c r="CS52" s="76">
        <f ca="1"/>
        <v>1.8794914317302513E-2</v>
      </c>
      <c r="CT52" s="72" t="e">
        <f ca="1"/>
        <v>#N/A</v>
      </c>
      <c r="CU52" s="40"/>
      <c r="CV52" s="75">
        <f ca="1"/>
        <v>37956</v>
      </c>
      <c r="CW52" s="72">
        <f ca="1"/>
        <v>4.8496605237633439E-3</v>
      </c>
      <c r="CX52" s="72">
        <f ca="1"/>
        <v>2.0771513353115889E-2</v>
      </c>
      <c r="CY52" s="72">
        <f ca="1"/>
        <v>1.2584704743465513E-2</v>
      </c>
      <c r="CZ52" s="40"/>
      <c r="DA52" s="75">
        <f ca="1"/>
        <v>37956</v>
      </c>
      <c r="DB52" s="72">
        <f ca="1"/>
        <v>1.0309278350515427E-3</v>
      </c>
      <c r="DC52" s="72">
        <f ca="1"/>
        <v>1.1494252873563093E-2</v>
      </c>
      <c r="DD52" s="40"/>
      <c r="DE52" s="75">
        <f ca="1"/>
        <v>37956</v>
      </c>
      <c r="DF52" s="72">
        <f ca="1"/>
        <v>0</v>
      </c>
      <c r="DG52" s="72">
        <f ca="1"/>
        <v>1.6748768472906406E-2</v>
      </c>
      <c r="DH52" s="40"/>
      <c r="DI52" s="75">
        <f ca="1"/>
        <v>37956</v>
      </c>
      <c r="DJ52" s="72" t="e">
        <f ca="1"/>
        <v>#N/A</v>
      </c>
      <c r="DK52" s="72">
        <f ca="1"/>
        <v>5.7000000000000002E-2</v>
      </c>
      <c r="DL52" s="72">
        <f ca="1"/>
        <v>9.7999999999999997E-3</v>
      </c>
      <c r="DM52" s="72" t="e">
        <f ca="1"/>
        <v>#N/A</v>
      </c>
      <c r="DN52" s="40"/>
      <c r="DR52" s="72" t="e">
        <f ca="1"/>
        <v>#N/A</v>
      </c>
      <c r="DS52" s="40"/>
    </row>
    <row r="53" spans="94:123" x14ac:dyDescent="0.2">
      <c r="CP53" s="40"/>
      <c r="CQ53" s="75">
        <f ca="1"/>
        <v>37987</v>
      </c>
      <c r="CR53" s="76">
        <f ca="1"/>
        <v>4.3126684636118906E-3</v>
      </c>
      <c r="CS53" s="76">
        <f ca="1"/>
        <v>1.9262520638414937E-2</v>
      </c>
      <c r="CT53" s="72" t="e">
        <f ca="1"/>
        <v>#N/A</v>
      </c>
      <c r="CU53" s="40"/>
      <c r="CV53" s="75">
        <f ca="1"/>
        <v>37987</v>
      </c>
      <c r="CW53" s="72">
        <f ca="1"/>
        <v>9.6525096525112986E-4</v>
      </c>
      <c r="CX53" s="72">
        <f ca="1"/>
        <v>1.2745098039215641E-2</v>
      </c>
      <c r="CY53" s="72">
        <f ca="1"/>
        <v>1.0628019323671412E-2</v>
      </c>
      <c r="CZ53" s="40"/>
      <c r="DA53" s="75">
        <f ca="1"/>
        <v>37987</v>
      </c>
      <c r="DB53" s="72">
        <f ca="1"/>
        <v>2.059732234809486E-3</v>
      </c>
      <c r="DC53" s="72">
        <f ca="1"/>
        <v>1.1470281543274119E-2</v>
      </c>
      <c r="DD53" s="40"/>
      <c r="DE53" s="75">
        <f ca="1"/>
        <v>37987</v>
      </c>
      <c r="DF53" s="72">
        <f ca="1"/>
        <v>1.9379844961240345E-3</v>
      </c>
      <c r="DG53" s="72">
        <f ca="1"/>
        <v>1.5763546798029493E-2</v>
      </c>
      <c r="DH53" s="40"/>
      <c r="DI53" s="75">
        <f ca="1"/>
        <v>37987</v>
      </c>
      <c r="DJ53" s="72" t="e">
        <f ca="1"/>
        <v>#N/A</v>
      </c>
      <c r="DK53" s="72">
        <f ca="1"/>
        <v>5.7000000000000002E-2</v>
      </c>
      <c r="DL53" s="72">
        <f ca="1"/>
        <v>0.01</v>
      </c>
      <c r="DM53" s="72" t="e">
        <f ca="1"/>
        <v>#N/A</v>
      </c>
      <c r="DN53" s="40"/>
      <c r="DR53" s="72" t="e">
        <f ca="1"/>
        <v>#N/A</v>
      </c>
      <c r="DS53" s="40"/>
    </row>
    <row r="54" spans="94:123" x14ac:dyDescent="0.2">
      <c r="CP54" s="40"/>
      <c r="CQ54" s="75">
        <f ca="1"/>
        <v>38018</v>
      </c>
      <c r="CR54" s="76">
        <f ca="1"/>
        <v>2.1470746108425143E-3</v>
      </c>
      <c r="CS54" s="76">
        <f ca="1"/>
        <v>1.6930638995084513E-2</v>
      </c>
      <c r="CT54" s="72" t="e">
        <f ca="1"/>
        <v>#N/A</v>
      </c>
      <c r="CU54" s="40"/>
      <c r="CV54" s="75">
        <f ca="1"/>
        <v>38018</v>
      </c>
      <c r="CW54" s="72">
        <f ca="1"/>
        <v>0</v>
      </c>
      <c r="CX54" s="72">
        <f ca="1"/>
        <v>6.809338521400754E-3</v>
      </c>
      <c r="CY54" s="72">
        <f ca="1"/>
        <v>7.7071290944124016E-3</v>
      </c>
      <c r="CZ54" s="40"/>
      <c r="DA54" s="75">
        <f ca="1"/>
        <v>38018</v>
      </c>
      <c r="DB54" s="72">
        <f ca="1"/>
        <v>1.5416238437822027E-3</v>
      </c>
      <c r="DC54" s="72">
        <f ca="1"/>
        <v>1.2467532467532516E-2</v>
      </c>
      <c r="DD54" s="40"/>
      <c r="DE54" s="75">
        <f ca="1"/>
        <v>38018</v>
      </c>
      <c r="DF54" s="72">
        <f ca="1"/>
        <v>-9.6711798839466123E-4</v>
      </c>
      <c r="DG54" s="72">
        <f ca="1"/>
        <v>1.0773751224290029E-2</v>
      </c>
      <c r="DH54" s="40"/>
      <c r="DI54" s="75">
        <f ca="1"/>
        <v>38018</v>
      </c>
      <c r="DJ54" s="72" t="e">
        <f ca="1"/>
        <v>#N/A</v>
      </c>
      <c r="DK54" s="72">
        <f ca="1"/>
        <v>5.5999999999999994E-2</v>
      </c>
      <c r="DL54" s="72">
        <f ca="1"/>
        <v>1.01E-2</v>
      </c>
      <c r="DM54" s="72" t="e">
        <f ca="1"/>
        <v>#N/A</v>
      </c>
      <c r="DN54" s="40"/>
      <c r="DR54" s="72" t="e">
        <f ca="1"/>
        <v>#N/A</v>
      </c>
      <c r="DS54" s="40"/>
    </row>
    <row r="55" spans="94:123" x14ac:dyDescent="0.2">
      <c r="CP55" s="40"/>
      <c r="CQ55" s="75">
        <f ca="1"/>
        <v>38047</v>
      </c>
      <c r="CR55" s="76">
        <f ca="1"/>
        <v>2.1424745581146709E-3</v>
      </c>
      <c r="CS55" s="76">
        <f ca="1"/>
        <v>1.7372421281216077E-2</v>
      </c>
      <c r="CT55" s="72" t="e">
        <f ca="1"/>
        <v>#N/A</v>
      </c>
      <c r="CU55" s="40"/>
      <c r="CV55" s="75">
        <f ca="1"/>
        <v>38047</v>
      </c>
      <c r="CW55" s="72">
        <f ca="1"/>
        <v>0</v>
      </c>
      <c r="CX55" s="72">
        <f ca="1"/>
        <v>7.7594568380214834E-3</v>
      </c>
      <c r="CY55" s="72">
        <f ca="1"/>
        <v>0</v>
      </c>
      <c r="CZ55" s="40"/>
      <c r="DA55" s="75">
        <f ca="1"/>
        <v>38047</v>
      </c>
      <c r="DB55" s="72">
        <f ca="1"/>
        <v>3.0785017957926097E-3</v>
      </c>
      <c r="DC55" s="72">
        <f ca="1"/>
        <v>1.6062176165803077E-2</v>
      </c>
      <c r="DD55" s="40"/>
      <c r="DE55" s="75">
        <f ca="1"/>
        <v>38047</v>
      </c>
      <c r="DF55" s="72">
        <f ca="1"/>
        <v>9.6805421103596245E-4</v>
      </c>
      <c r="DG55" s="72">
        <f ca="1"/>
        <v>1.1730205278592365E-2</v>
      </c>
      <c r="DH55" s="40"/>
      <c r="DI55" s="75">
        <f ca="1"/>
        <v>38047</v>
      </c>
      <c r="DJ55" s="72" t="e">
        <f ca="1"/>
        <v>#N/A</v>
      </c>
      <c r="DK55" s="72">
        <f ca="1"/>
        <v>5.7999999999999996E-2</v>
      </c>
      <c r="DL55" s="72">
        <f ca="1"/>
        <v>0.01</v>
      </c>
      <c r="DM55" s="72" t="e">
        <f ca="1"/>
        <v>#N/A</v>
      </c>
      <c r="DN55" s="40"/>
      <c r="DR55" s="72" t="e">
        <f ca="1"/>
        <v>#N/A</v>
      </c>
      <c r="DS55" s="40"/>
    </row>
    <row r="56" spans="94:123" x14ac:dyDescent="0.2">
      <c r="CP56" s="40"/>
      <c r="CQ56" s="75">
        <f ca="1"/>
        <v>38078</v>
      </c>
      <c r="CR56" s="76">
        <f ca="1"/>
        <v>1.6034206306787535E-3</v>
      </c>
      <c r="CS56" s="76">
        <f ca="1"/>
        <v>2.285092491838947E-2</v>
      </c>
      <c r="CT56" s="72" t="e">
        <f ca="1"/>
        <v>#N/A</v>
      </c>
      <c r="CU56" s="40"/>
      <c r="CV56" s="75">
        <f ca="1"/>
        <v>38078</v>
      </c>
      <c r="CW56" s="72">
        <f ca="1"/>
        <v>2.8929604628735728E-3</v>
      </c>
      <c r="CX56" s="72">
        <f ca="1"/>
        <v>1.6601562499999778E-2</v>
      </c>
      <c r="CY56" s="72">
        <f ca="1"/>
        <v>2.8598665395613843E-3</v>
      </c>
      <c r="CZ56" s="40"/>
      <c r="DA56" s="75">
        <f ca="1"/>
        <v>38078</v>
      </c>
      <c r="DB56" s="72">
        <f ca="1"/>
        <v>2.0460358056266781E-3</v>
      </c>
      <c r="DC56" s="72">
        <f ca="1"/>
        <v>1.7607457276022753E-2</v>
      </c>
      <c r="DD56" s="40"/>
      <c r="DE56" s="75">
        <f ca="1"/>
        <v>38078</v>
      </c>
      <c r="DF56" s="72">
        <f ca="1"/>
        <v>1.9342359767891004E-3</v>
      </c>
      <c r="DG56" s="72">
        <f ca="1"/>
        <v>1.2707722385141729E-2</v>
      </c>
      <c r="DH56" s="40"/>
      <c r="DI56" s="75">
        <f ca="1"/>
        <v>38078</v>
      </c>
      <c r="DJ56" s="72" t="e">
        <f ca="1"/>
        <v>#N/A</v>
      </c>
      <c r="DK56" s="72">
        <f ca="1"/>
        <v>5.5999999999999994E-2</v>
      </c>
      <c r="DL56" s="72">
        <f ca="1"/>
        <v>0.01</v>
      </c>
      <c r="DM56" s="72" t="e">
        <f ca="1"/>
        <v>#N/A</v>
      </c>
      <c r="DN56" s="40"/>
      <c r="DR56" s="72" t="e">
        <f ca="1"/>
        <v>#N/A</v>
      </c>
      <c r="DS56" s="40"/>
    </row>
    <row r="57" spans="94:123" x14ac:dyDescent="0.2">
      <c r="CP57" s="40"/>
      <c r="CQ57" s="75">
        <f ca="1"/>
        <v>38108</v>
      </c>
      <c r="CR57" s="76">
        <f ca="1"/>
        <v>4.2689434364993062E-3</v>
      </c>
      <c r="CS57" s="76">
        <f ca="1"/>
        <v>3.0517711171662132E-2</v>
      </c>
      <c r="CT57" s="72" t="e">
        <f ca="1"/>
        <v>#N/A</v>
      </c>
      <c r="CU57" s="40"/>
      <c r="CV57" s="75">
        <f ca="1"/>
        <v>38108</v>
      </c>
      <c r="CW57" s="72">
        <f ca="1"/>
        <v>6.7307692307692069E-3</v>
      </c>
      <c r="CX57" s="72">
        <f ca="1"/>
        <v>2.4390243902439046E-2</v>
      </c>
      <c r="CY57" s="72">
        <f ca="1"/>
        <v>1.8234165067178454E-2</v>
      </c>
      <c r="CZ57" s="40"/>
      <c r="DA57" s="75">
        <f ca="1"/>
        <v>38108</v>
      </c>
      <c r="DB57" s="72">
        <f ca="1"/>
        <v>1.5313935681469104E-3</v>
      </c>
      <c r="DC57" s="72">
        <f ca="1"/>
        <v>1.7080745341614856E-2</v>
      </c>
      <c r="DD57" s="40"/>
      <c r="DE57" s="75">
        <f ca="1"/>
        <v>38108</v>
      </c>
      <c r="DF57" s="72">
        <f ca="1"/>
        <v>1.9305019305020377E-3</v>
      </c>
      <c r="DG57" s="72">
        <f ca="1"/>
        <v>1.3658536585365866E-2</v>
      </c>
      <c r="DH57" s="40"/>
      <c r="DI57" s="75">
        <f ca="1"/>
        <v>38108</v>
      </c>
      <c r="DJ57" s="72" t="e">
        <f ca="1"/>
        <v>#N/A</v>
      </c>
      <c r="DK57" s="72">
        <f ca="1"/>
        <v>5.5999999999999994E-2</v>
      </c>
      <c r="DL57" s="72">
        <f ca="1"/>
        <v>0.01</v>
      </c>
      <c r="DM57" s="72" t="e">
        <f ca="1"/>
        <v>#N/A</v>
      </c>
      <c r="DN57" s="40"/>
      <c r="DR57" s="72" t="e">
        <f ca="1"/>
        <v>#N/A</v>
      </c>
      <c r="DS57" s="40"/>
    </row>
    <row r="58" spans="94:123" x14ac:dyDescent="0.2">
      <c r="CP58" s="40"/>
      <c r="CQ58" s="75">
        <f ca="1"/>
        <v>38139</v>
      </c>
      <c r="CR58" s="76">
        <f ca="1"/>
        <v>3.7194473963868546E-3</v>
      </c>
      <c r="CS58" s="76">
        <f ca="1"/>
        <v>3.2661948829613596E-2</v>
      </c>
      <c r="CT58" s="72" t="e">
        <f ca="1"/>
        <v>#N/A</v>
      </c>
      <c r="CU58" s="40"/>
      <c r="CV58" s="75">
        <f ca="1"/>
        <v>38139</v>
      </c>
      <c r="CW58" s="72">
        <f ca="1"/>
        <v>9.5510983763125168E-4</v>
      </c>
      <c r="CX58" s="72">
        <f ca="1"/>
        <v>2.5365853658536608E-2</v>
      </c>
      <c r="CY58" s="72">
        <f ca="1"/>
        <v>2.2922636103151817E-2</v>
      </c>
      <c r="CZ58" s="40"/>
      <c r="DA58" s="75">
        <f ca="1"/>
        <v>38139</v>
      </c>
      <c r="DB58" s="72">
        <f ca="1"/>
        <v>2.0387359836901986E-3</v>
      </c>
      <c r="DC58" s="72">
        <f ca="1"/>
        <v>1.865284974093262E-2</v>
      </c>
      <c r="DD58" s="40"/>
      <c r="DE58" s="75">
        <f ca="1"/>
        <v>38139</v>
      </c>
      <c r="DF58" s="72">
        <f ca="1"/>
        <v>0</v>
      </c>
      <c r="DG58" s="72">
        <f ca="1"/>
        <v>1.4662756598240456E-2</v>
      </c>
      <c r="DH58" s="40"/>
      <c r="DI58" s="75">
        <f ca="1"/>
        <v>38139</v>
      </c>
      <c r="DJ58" s="72" t="e">
        <f ca="1"/>
        <v>#N/A</v>
      </c>
      <c r="DK58" s="72">
        <f ca="1"/>
        <v>5.5999999999999994E-2</v>
      </c>
      <c r="DL58" s="72">
        <f ca="1"/>
        <v>1.03E-2</v>
      </c>
      <c r="DM58" s="72" t="e">
        <f ca="1"/>
        <v>#N/A</v>
      </c>
      <c r="DN58" s="40"/>
      <c r="DR58" s="72" t="e">
        <f ca="1"/>
        <v>#N/A</v>
      </c>
      <c r="DS58" s="40"/>
    </row>
    <row r="59" spans="94:123" x14ac:dyDescent="0.2">
      <c r="CP59" s="40"/>
      <c r="CQ59" s="75">
        <f ca="1"/>
        <v>38169</v>
      </c>
      <c r="CR59" s="76">
        <f ca="1"/>
        <v>1.0587612493382359E-3</v>
      </c>
      <c r="CS59" s="76">
        <f ca="1"/>
        <v>2.9907558455682492E-2</v>
      </c>
      <c r="CT59" s="72" t="e">
        <f ca="1"/>
        <v>#N/A</v>
      </c>
      <c r="CU59" s="40"/>
      <c r="CV59" s="75">
        <f ca="1"/>
        <v>38169</v>
      </c>
      <c r="CW59" s="72">
        <f ca="1"/>
        <v>0</v>
      </c>
      <c r="CX59" s="72">
        <f ca="1"/>
        <v>2.3391812865497075E-2</v>
      </c>
      <c r="CY59" s="72">
        <f ca="1"/>
        <v>2.0134228187919545E-2</v>
      </c>
      <c r="CZ59" s="40"/>
      <c r="DA59" s="75">
        <f ca="1"/>
        <v>38169</v>
      </c>
      <c r="DB59" s="72">
        <f ca="1"/>
        <v>1.0172939979655737E-3</v>
      </c>
      <c r="DC59" s="72">
        <f ca="1"/>
        <v>1.7598343685300222E-2</v>
      </c>
      <c r="DD59" s="40"/>
      <c r="DE59" s="75">
        <f ca="1"/>
        <v>38169</v>
      </c>
      <c r="DF59" s="72">
        <f ca="1"/>
        <v>9.6339113680166122E-4</v>
      </c>
      <c r="DG59" s="72">
        <f ca="1"/>
        <v>1.5625E-2</v>
      </c>
      <c r="DH59" s="40"/>
      <c r="DI59" s="75">
        <f ca="1"/>
        <v>38169</v>
      </c>
      <c r="DJ59" s="72" t="e">
        <f ca="1"/>
        <v>#N/A</v>
      </c>
      <c r="DK59" s="72">
        <f ca="1"/>
        <v>5.5E-2</v>
      </c>
      <c r="DL59" s="72">
        <f ca="1"/>
        <v>1.26E-2</v>
      </c>
      <c r="DM59" s="72" t="e">
        <f ca="1"/>
        <v>#N/A</v>
      </c>
      <c r="DN59" s="40"/>
      <c r="DR59" s="72" t="e">
        <f ca="1"/>
        <v>#N/A</v>
      </c>
      <c r="DS59" s="40"/>
    </row>
    <row r="60" spans="94:123" x14ac:dyDescent="0.2">
      <c r="CP60" s="40"/>
      <c r="CQ60" s="75">
        <f ca="1"/>
        <v>38200</v>
      </c>
      <c r="CR60" s="76">
        <f ca="1"/>
        <v>5.2882072977267214E-4</v>
      </c>
      <c r="CS60" s="76">
        <f ca="1"/>
        <v>2.6543878656554831E-2</v>
      </c>
      <c r="CT60" s="72" t="e">
        <f ca="1"/>
        <v>#N/A</v>
      </c>
      <c r="CU60" s="40"/>
      <c r="CV60" s="75">
        <f ca="1"/>
        <v>38200</v>
      </c>
      <c r="CW60" s="72">
        <f ca="1"/>
        <v>-9.5419847328237495E-4</v>
      </c>
      <c r="CX60" s="72">
        <f ca="1"/>
        <v>1.8464528668610258E-2</v>
      </c>
      <c r="CY60" s="72">
        <f ca="1"/>
        <v>1.9193857965451144E-2</v>
      </c>
      <c r="CZ60" s="40"/>
      <c r="DA60" s="75">
        <f ca="1"/>
        <v>38200</v>
      </c>
      <c r="DB60" s="72">
        <f ca="1"/>
        <v>5.0813008130079496E-4</v>
      </c>
      <c r="DC60" s="72">
        <f ca="1"/>
        <v>1.7054263565891459E-2</v>
      </c>
      <c r="DD60" s="40"/>
      <c r="DE60" s="75">
        <f ca="1"/>
        <v>38200</v>
      </c>
      <c r="DF60" s="72">
        <f ca="1"/>
        <v>-9.6246390760357237E-4</v>
      </c>
      <c r="DG60" s="72">
        <f ca="1"/>
        <v>1.1695906432748648E-2</v>
      </c>
      <c r="DH60" s="40"/>
      <c r="DI60" s="75">
        <f ca="1"/>
        <v>38200</v>
      </c>
      <c r="DJ60" s="72" t="e">
        <f ca="1"/>
        <v>#N/A</v>
      </c>
      <c r="DK60" s="72">
        <f ca="1"/>
        <v>5.4000000000000006E-2</v>
      </c>
      <c r="DL60" s="72">
        <f ca="1"/>
        <v>1.43E-2</v>
      </c>
      <c r="DM60" s="72" t="e">
        <f ca="1"/>
        <v>#N/A</v>
      </c>
      <c r="DN60" s="40"/>
      <c r="DR60" s="72" t="e">
        <f ca="1"/>
        <v>#N/A</v>
      </c>
      <c r="DS60" s="40"/>
    </row>
    <row r="61" spans="94:123" x14ac:dyDescent="0.2">
      <c r="CP61" s="40"/>
      <c r="CQ61" s="75">
        <f ca="1"/>
        <v>38231</v>
      </c>
      <c r="CR61" s="76">
        <f ca="1"/>
        <v>3.1712473572940159E-3</v>
      </c>
      <c r="CS61" s="76">
        <f ca="1"/>
        <v>2.5377969762419017E-2</v>
      </c>
      <c r="CT61" s="72" t="e">
        <f ca="1"/>
        <v>#N/A</v>
      </c>
      <c r="CU61" s="40"/>
      <c r="CV61" s="75">
        <f ca="1"/>
        <v>38231</v>
      </c>
      <c r="CW61" s="72">
        <f ca="1"/>
        <v>9.5510983763125168E-4</v>
      </c>
      <c r="CX61" s="72">
        <f ca="1"/>
        <v>1.8428709990300662E-2</v>
      </c>
      <c r="CY61" s="72">
        <f ca="1"/>
        <v>1.4312977099236734E-2</v>
      </c>
      <c r="CZ61" s="40"/>
      <c r="DA61" s="75">
        <f ca="1"/>
        <v>38231</v>
      </c>
      <c r="DB61" s="72">
        <f ca="1"/>
        <v>3.0472320975114542E-3</v>
      </c>
      <c r="DC61" s="72">
        <f ca="1"/>
        <v>1.9628099173553792E-2</v>
      </c>
      <c r="DD61" s="40"/>
      <c r="DE61" s="75">
        <f ca="1"/>
        <v>38231</v>
      </c>
      <c r="DF61" s="72">
        <f ca="1"/>
        <v>2.8901734104045396E-3</v>
      </c>
      <c r="DG61" s="72">
        <f ca="1"/>
        <v>1.1661807580174877E-2</v>
      </c>
      <c r="DH61" s="40"/>
      <c r="DI61" s="75">
        <f ca="1"/>
        <v>38231</v>
      </c>
      <c r="DJ61" s="72" t="e">
        <f ca="1"/>
        <v>#N/A</v>
      </c>
      <c r="DK61" s="72">
        <f ca="1"/>
        <v>5.4000000000000006E-2</v>
      </c>
      <c r="DL61" s="72">
        <f ca="1"/>
        <v>1.61E-2</v>
      </c>
      <c r="DM61" s="72" t="e">
        <f ca="1"/>
        <v>#N/A</v>
      </c>
      <c r="DN61" s="40"/>
      <c r="DR61" s="72" t="e">
        <f ca="1"/>
        <v>#N/A</v>
      </c>
      <c r="DS61" s="40"/>
    </row>
    <row r="62" spans="94:123" x14ac:dyDescent="0.2">
      <c r="CP62" s="40"/>
      <c r="CQ62" s="75">
        <f ca="1"/>
        <v>38261</v>
      </c>
      <c r="CR62" s="76">
        <f ca="1"/>
        <v>5.2687038988408208E-3</v>
      </c>
      <c r="CS62" s="76">
        <f ca="1"/>
        <v>3.189189189189201E-2</v>
      </c>
      <c r="CT62" s="72" t="e">
        <f ca="1"/>
        <v>#N/A</v>
      </c>
      <c r="CU62" s="40"/>
      <c r="CV62" s="75">
        <f ca="1"/>
        <v>38261</v>
      </c>
      <c r="CW62" s="72">
        <f ca="1"/>
        <v>3.8167938931297218E-3</v>
      </c>
      <c r="CX62" s="72">
        <f ca="1"/>
        <v>2.3346303501945664E-2</v>
      </c>
      <c r="CY62" s="72">
        <f ca="1"/>
        <v>1.6299137104506256E-2</v>
      </c>
      <c r="CZ62" s="40"/>
      <c r="DA62" s="75">
        <f ca="1"/>
        <v>38261</v>
      </c>
      <c r="DB62" s="72">
        <f ca="1"/>
        <v>2.0253164556962577E-3</v>
      </c>
      <c r="DC62" s="72">
        <f ca="1"/>
        <v>2.0072053525475919E-2</v>
      </c>
      <c r="DD62" s="40"/>
      <c r="DE62" s="75">
        <f ca="1"/>
        <v>38261</v>
      </c>
      <c r="DF62" s="72">
        <f ca="1"/>
        <v>9.6061479346798428E-4</v>
      </c>
      <c r="DG62" s="72">
        <f ca="1"/>
        <v>1.0679611650485477E-2</v>
      </c>
      <c r="DH62" s="40"/>
      <c r="DI62" s="75">
        <f ca="1"/>
        <v>38261</v>
      </c>
      <c r="DJ62" s="72" t="e">
        <f ca="1"/>
        <v>#N/A</v>
      </c>
      <c r="DK62" s="72">
        <f ca="1"/>
        <v>5.5E-2</v>
      </c>
      <c r="DL62" s="72">
        <f ca="1"/>
        <v>1.7600000000000001E-2</v>
      </c>
      <c r="DM62" s="72" t="e">
        <f ca="1"/>
        <v>#N/A</v>
      </c>
      <c r="DN62" s="40"/>
      <c r="DR62" s="72" t="e">
        <f ca="1"/>
        <v>#N/A</v>
      </c>
      <c r="DS62" s="40"/>
    </row>
    <row r="63" spans="94:123" x14ac:dyDescent="0.2">
      <c r="CP63" s="40"/>
      <c r="CQ63" s="75">
        <f ca="1"/>
        <v>38292</v>
      </c>
      <c r="CR63" s="76">
        <f ca="1"/>
        <v>4.7169811320753041E-3</v>
      </c>
      <c r="CS63" s="76">
        <f ca="1"/>
        <v>3.5230352303523116E-2</v>
      </c>
      <c r="CT63" s="72" t="e">
        <f ca="1"/>
        <v>#N/A</v>
      </c>
      <c r="CU63" s="40"/>
      <c r="CV63" s="75">
        <f ca="1"/>
        <v>38292</v>
      </c>
      <c r="CW63" s="72">
        <f ca="1"/>
        <v>4.7528517110266844E-3</v>
      </c>
      <c r="CX63" s="72">
        <f ca="1"/>
        <v>2.4248302618816719E-2</v>
      </c>
      <c r="CY63" s="72">
        <f ca="1"/>
        <v>1.9102196752626588E-2</v>
      </c>
      <c r="CZ63" s="40"/>
      <c r="DA63" s="75">
        <f ca="1"/>
        <v>38292</v>
      </c>
      <c r="DB63" s="72">
        <f ca="1"/>
        <v>2.0212228398182042E-3</v>
      </c>
      <c r="DC63" s="72">
        <f ca="1"/>
        <v>2.1660649819494449E-2</v>
      </c>
      <c r="DD63" s="40"/>
      <c r="DE63" s="75">
        <f ca="1"/>
        <v>38292</v>
      </c>
      <c r="DF63" s="72">
        <f ca="1"/>
        <v>1.9193857965451588E-3</v>
      </c>
      <c r="DG63" s="72">
        <f ca="1"/>
        <v>1.2584704743465513E-2</v>
      </c>
      <c r="DH63" s="40"/>
      <c r="DI63" s="75">
        <f ca="1"/>
        <v>38292</v>
      </c>
      <c r="DJ63" s="72" t="e">
        <f ca="1"/>
        <v>#N/A</v>
      </c>
      <c r="DK63" s="72">
        <f ca="1"/>
        <v>5.4000000000000006E-2</v>
      </c>
      <c r="DL63" s="72">
        <f ca="1"/>
        <v>1.9299999999999998E-2</v>
      </c>
      <c r="DM63" s="72" t="e">
        <f ca="1"/>
        <v>#N/A</v>
      </c>
      <c r="DN63" s="40"/>
      <c r="DR63" s="72" t="e">
        <f ca="1"/>
        <v>#N/A</v>
      </c>
      <c r="DS63" s="40"/>
    </row>
    <row r="64" spans="94:123" x14ac:dyDescent="0.2">
      <c r="CP64" s="40"/>
      <c r="CQ64" s="75">
        <f ca="1"/>
        <v>38322</v>
      </c>
      <c r="CR64" s="76">
        <f ca="1"/>
        <v>0</v>
      </c>
      <c r="CS64" s="76">
        <f ca="1"/>
        <v>3.255561584373301E-2</v>
      </c>
      <c r="CT64" s="72" t="e">
        <f ca="1"/>
        <v>#N/A</v>
      </c>
      <c r="CU64" s="40"/>
      <c r="CV64" s="75">
        <f ca="1"/>
        <v>38322</v>
      </c>
      <c r="CW64" s="72">
        <f ca="1"/>
        <v>9.4607379375588607E-4</v>
      </c>
      <c r="CX64" s="72">
        <f ca="1"/>
        <v>2.1317829457364379E-2</v>
      </c>
      <c r="CY64" s="72">
        <f ca="1"/>
        <v>1.7208413001912115E-2</v>
      </c>
      <c r="CZ64" s="40"/>
      <c r="DA64" s="75">
        <f ca="1"/>
        <v>38322</v>
      </c>
      <c r="DB64" s="72">
        <f ca="1"/>
        <v>1.5128593040847349E-3</v>
      </c>
      <c r="DC64" s="72">
        <f ca="1"/>
        <v>2.1694214876033069E-2</v>
      </c>
      <c r="DD64" s="40"/>
      <c r="DE64" s="75">
        <f ca="1"/>
        <v>38322</v>
      </c>
      <c r="DF64" s="72">
        <f ca="1"/>
        <v>1.9157088122603305E-3</v>
      </c>
      <c r="DG64" s="72">
        <f ca="1"/>
        <v>1.3565891472868241E-2</v>
      </c>
      <c r="DH64" s="40"/>
      <c r="DI64" s="75">
        <f ca="1"/>
        <v>38322</v>
      </c>
      <c r="DJ64" s="72" t="e">
        <f ca="1"/>
        <v>#N/A</v>
      </c>
      <c r="DK64" s="72">
        <f ca="1"/>
        <v>5.4000000000000006E-2</v>
      </c>
      <c r="DL64" s="72">
        <f ca="1"/>
        <v>2.1600000000000001E-2</v>
      </c>
      <c r="DM64" s="72" t="e">
        <f ca="1"/>
        <v>#N/A</v>
      </c>
      <c r="DN64" s="40"/>
      <c r="DR64" s="72" t="e">
        <f ca="1"/>
        <v>#N/A</v>
      </c>
      <c r="DS64" s="40"/>
    </row>
    <row r="65" spans="94:123" x14ac:dyDescent="0.2">
      <c r="CP65" s="40"/>
      <c r="CQ65" s="75">
        <f ca="1"/>
        <v>38353</v>
      </c>
      <c r="CR65" s="76">
        <f ca="1"/>
        <v>-5.2164840897228615E-4</v>
      </c>
      <c r="CS65" s="76">
        <f ca="1"/>
        <v>2.9697624190064831E-2</v>
      </c>
      <c r="CT65" s="72" t="e">
        <f ca="1"/>
        <v>#N/A</v>
      </c>
      <c r="CU65" s="40"/>
      <c r="CV65" s="75">
        <f ca="1"/>
        <v>38353</v>
      </c>
      <c r="CW65" s="72">
        <f ca="1"/>
        <v>0</v>
      </c>
      <c r="CX65" s="72">
        <f ca="1"/>
        <v>1.9361084220716362E-2</v>
      </c>
      <c r="CY65" s="72">
        <f ca="1"/>
        <v>1.4340344168260133E-2</v>
      </c>
      <c r="CZ65" s="40"/>
      <c r="DA65" s="75">
        <f ca="1"/>
        <v>38353</v>
      </c>
      <c r="DB65" s="72">
        <f ca="1"/>
        <v>2.0140986908359082E-3</v>
      </c>
      <c r="DC65" s="72">
        <f ca="1"/>
        <v>2.268041237113394E-2</v>
      </c>
      <c r="DD65" s="40"/>
      <c r="DE65" s="75">
        <f ca="1"/>
        <v>38353</v>
      </c>
      <c r="DF65" s="72">
        <f ca="1"/>
        <v>9.5602294455066072E-4</v>
      </c>
      <c r="DG65" s="72">
        <f ca="1"/>
        <v>1.1639185257032114E-2</v>
      </c>
      <c r="DH65" s="40"/>
      <c r="DI65" s="75">
        <f ca="1"/>
        <v>38353</v>
      </c>
      <c r="DJ65" s="72" t="e">
        <f ca="1"/>
        <v>#N/A</v>
      </c>
      <c r="DK65" s="72">
        <f ca="1"/>
        <v>5.2999999999999999E-2</v>
      </c>
      <c r="DL65" s="72">
        <f ca="1"/>
        <v>2.2799999999999997E-2</v>
      </c>
      <c r="DM65" s="72" t="e">
        <f ca="1"/>
        <v>#N/A</v>
      </c>
      <c r="DN65" s="40"/>
      <c r="DR65" s="72" t="e">
        <f ca="1"/>
        <v>#N/A</v>
      </c>
      <c r="DS65" s="40"/>
    </row>
    <row r="66" spans="94:123" x14ac:dyDescent="0.2">
      <c r="CP66" s="40"/>
      <c r="CQ66" s="75">
        <f ca="1"/>
        <v>38384</v>
      </c>
      <c r="CR66" s="76">
        <f ca="1"/>
        <v>4.1753653444676075E-3</v>
      </c>
      <c r="CS66" s="76">
        <f ca="1"/>
        <v>3.0075187969925032E-2</v>
      </c>
      <c r="CT66" s="72" t="e">
        <f ca="1"/>
        <v>#N/A</v>
      </c>
      <c r="CU66" s="40"/>
      <c r="CV66" s="75">
        <f ca="1"/>
        <v>38384</v>
      </c>
      <c r="CW66" s="72">
        <f ca="1"/>
        <v>9.4517958412110303E-4</v>
      </c>
      <c r="CX66" s="72">
        <f ca="1"/>
        <v>2.1256038647343045E-2</v>
      </c>
      <c r="CY66" s="72">
        <f ca="1"/>
        <v>1.5296367112810794E-2</v>
      </c>
      <c r="CZ66" s="40"/>
      <c r="DA66" s="75">
        <f ca="1"/>
        <v>38384</v>
      </c>
      <c r="DB66" s="72">
        <f ca="1"/>
        <v>2.0100502512563345E-3</v>
      </c>
      <c r="DC66" s="72">
        <f ca="1"/>
        <v>2.3601847101077489E-2</v>
      </c>
      <c r="DD66" s="40"/>
      <c r="DE66" s="75">
        <f ca="1"/>
        <v>38384</v>
      </c>
      <c r="DF66" s="72">
        <f ca="1"/>
        <v>9.5510983763125168E-4</v>
      </c>
      <c r="DG66" s="72">
        <f ca="1"/>
        <v>1.4534883720930258E-2</v>
      </c>
      <c r="DH66" s="40"/>
      <c r="DI66" s="75">
        <f ca="1"/>
        <v>38384</v>
      </c>
      <c r="DJ66" s="72" t="e">
        <f ca="1"/>
        <v>#N/A</v>
      </c>
      <c r="DK66" s="72">
        <f ca="1"/>
        <v>5.4000000000000006E-2</v>
      </c>
      <c r="DL66" s="72">
        <f ca="1"/>
        <v>2.5000000000000001E-2</v>
      </c>
      <c r="DM66" s="72" t="e">
        <f ca="1"/>
        <v>#N/A</v>
      </c>
      <c r="DN66" s="40"/>
      <c r="DR66" s="72" t="e">
        <f ca="1"/>
        <v>#N/A</v>
      </c>
      <c r="DS66" s="40"/>
    </row>
    <row r="67" spans="94:123" x14ac:dyDescent="0.2">
      <c r="CP67" s="40"/>
      <c r="CQ67" s="75">
        <f ca="1"/>
        <v>38412</v>
      </c>
      <c r="CR67" s="76">
        <f ca="1"/>
        <v>3.6382536382535413E-3</v>
      </c>
      <c r="CS67" s="76">
        <f ca="1"/>
        <v>3.1483457844183604E-2</v>
      </c>
      <c r="CT67" s="72" t="e">
        <f ca="1"/>
        <v>#N/A</v>
      </c>
      <c r="CU67" s="40"/>
      <c r="CV67" s="75">
        <f ca="1"/>
        <v>38412</v>
      </c>
      <c r="CW67" s="72">
        <f ca="1"/>
        <v>2.8328611898016387E-3</v>
      </c>
      <c r="CX67" s="72">
        <f ca="1"/>
        <v>2.3099133782483072E-2</v>
      </c>
      <c r="CY67" s="72">
        <f ca="1"/>
        <v>1.9065776930409895E-2</v>
      </c>
      <c r="CZ67" s="40"/>
      <c r="DA67" s="75">
        <f ca="1"/>
        <v>38412</v>
      </c>
      <c r="DB67" s="72">
        <f ca="1"/>
        <v>3.5105315947843163E-3</v>
      </c>
      <c r="DC67" s="72">
        <f ca="1"/>
        <v>2.3457419683834857E-2</v>
      </c>
      <c r="DD67" s="40"/>
      <c r="DE67" s="75">
        <f ca="1"/>
        <v>38412</v>
      </c>
      <c r="DF67" s="72">
        <f ca="1"/>
        <v>9.5419847328259699E-4</v>
      </c>
      <c r="DG67" s="72">
        <f ca="1"/>
        <v>1.5458937198067568E-2</v>
      </c>
      <c r="DH67" s="40"/>
      <c r="DI67" s="75">
        <f ca="1"/>
        <v>38412</v>
      </c>
      <c r="DJ67" s="72" t="e">
        <f ca="1"/>
        <v>#N/A</v>
      </c>
      <c r="DK67" s="72">
        <f ca="1"/>
        <v>5.2000000000000005E-2</v>
      </c>
      <c r="DL67" s="72">
        <f ca="1"/>
        <v>2.63E-2</v>
      </c>
      <c r="DM67" s="72" t="e">
        <f ca="1"/>
        <v>#N/A</v>
      </c>
      <c r="DN67" s="40"/>
      <c r="DR67" s="72" t="e">
        <f ca="1"/>
        <v>#N/A</v>
      </c>
      <c r="DS67" s="40"/>
    </row>
    <row r="68" spans="94:123" x14ac:dyDescent="0.2">
      <c r="CP68" s="40"/>
      <c r="CQ68" s="75">
        <f ca="1"/>
        <v>38443</v>
      </c>
      <c r="CR68" s="76">
        <f ca="1"/>
        <v>3.1071983428274663E-3</v>
      </c>
      <c r="CS68" s="76">
        <f ca="1"/>
        <v>3.5106382978723483E-2</v>
      </c>
      <c r="CT68" s="72" t="e">
        <f ca="1"/>
        <v>#N/A</v>
      </c>
      <c r="CU68" s="40"/>
      <c r="CV68" s="75">
        <f ca="1"/>
        <v>38443</v>
      </c>
      <c r="CW68" s="72">
        <f ca="1"/>
        <v>1.8832391713747842E-3</v>
      </c>
      <c r="CX68" s="72">
        <f ca="1"/>
        <v>2.4015369836695388E-2</v>
      </c>
      <c r="CY68" s="72">
        <f ca="1"/>
        <v>2.281368821292773E-2</v>
      </c>
      <c r="CZ68" s="40"/>
      <c r="DA68" s="75">
        <f ca="1"/>
        <v>38443</v>
      </c>
      <c r="DB68" s="72">
        <f ca="1"/>
        <v>4.997501249375258E-4</v>
      </c>
      <c r="DC68" s="72">
        <f ca="1"/>
        <v>2.2391857506361301E-2</v>
      </c>
      <c r="DD68" s="40"/>
      <c r="DE68" s="75">
        <f ca="1"/>
        <v>38443</v>
      </c>
      <c r="DF68" s="72">
        <f ca="1"/>
        <v>-9.5328884652057244E-4</v>
      </c>
      <c r="DG68" s="72">
        <f ca="1"/>
        <v>1.158301158301156E-2</v>
      </c>
      <c r="DH68" s="40"/>
      <c r="DI68" s="75">
        <f ca="1"/>
        <v>38443</v>
      </c>
      <c r="DJ68" s="72" t="e">
        <f ca="1"/>
        <v>#N/A</v>
      </c>
      <c r="DK68" s="72">
        <f ca="1"/>
        <v>5.2000000000000005E-2</v>
      </c>
      <c r="DL68" s="72">
        <f ca="1"/>
        <v>2.7900000000000001E-2</v>
      </c>
      <c r="DM68" s="72" t="e">
        <f ca="1"/>
        <v>#N/A</v>
      </c>
      <c r="DN68" s="40"/>
      <c r="DR68" s="72" t="e">
        <f ca="1"/>
        <v>#N/A</v>
      </c>
      <c r="DS68" s="40"/>
    </row>
    <row r="69" spans="94:123" x14ac:dyDescent="0.2">
      <c r="CP69" s="40"/>
      <c r="CQ69" s="75">
        <f ca="1"/>
        <v>38473</v>
      </c>
      <c r="CR69" s="76">
        <f ca="1"/>
        <v>-5.162622612286949E-4</v>
      </c>
      <c r="CS69" s="76">
        <f ca="1"/>
        <v>2.8027498677948293E-2</v>
      </c>
      <c r="CT69" s="72" t="e">
        <f ca="1"/>
        <v>#N/A</v>
      </c>
      <c r="CU69" s="40"/>
      <c r="CV69" s="75">
        <f ca="1"/>
        <v>38473</v>
      </c>
      <c r="CW69" s="72">
        <f ca="1"/>
        <v>-9.3984962406024053E-4</v>
      </c>
      <c r="CX69" s="72">
        <f ca="1"/>
        <v>1.6190476190476311E-2</v>
      </c>
      <c r="CY69" s="72">
        <f ca="1"/>
        <v>1.2252591894439391E-2</v>
      </c>
      <c r="CZ69" s="40"/>
      <c r="DA69" s="75">
        <f ca="1"/>
        <v>38473</v>
      </c>
      <c r="DB69" s="72">
        <f ca="1"/>
        <v>1.4985014985016143E-3</v>
      </c>
      <c r="DC69" s="72">
        <f ca="1"/>
        <v>2.1882951653944049E-2</v>
      </c>
      <c r="DD69" s="40"/>
      <c r="DE69" s="75">
        <f ca="1"/>
        <v>38473</v>
      </c>
      <c r="DF69" s="72">
        <f ca="1"/>
        <v>1.9083969465649719E-3</v>
      </c>
      <c r="DG69" s="72">
        <f ca="1"/>
        <v>1.1549566891241536E-2</v>
      </c>
      <c r="DH69" s="40"/>
      <c r="DI69" s="75">
        <f ca="1"/>
        <v>38473</v>
      </c>
      <c r="DJ69" s="72" t="e">
        <f ca="1"/>
        <v>#N/A</v>
      </c>
      <c r="DK69" s="72">
        <f ca="1"/>
        <v>5.0999999999999997E-2</v>
      </c>
      <c r="DL69" s="72">
        <f ca="1"/>
        <v>0.03</v>
      </c>
      <c r="DM69" s="72" t="e">
        <f ca="1"/>
        <v>#N/A</v>
      </c>
      <c r="DN69" s="40"/>
      <c r="DR69" s="72" t="e">
        <f ca="1"/>
        <v>#N/A</v>
      </c>
      <c r="DS69" s="40"/>
    </row>
    <row r="70" spans="94:123" x14ac:dyDescent="0.2">
      <c r="CP70" s="40"/>
      <c r="CQ70" s="75">
        <f ca="1"/>
        <v>38504</v>
      </c>
      <c r="CR70" s="76">
        <f ca="1"/>
        <v>5.1652892561970809E-4</v>
      </c>
      <c r="CS70" s="76">
        <f ca="1"/>
        <v>2.530311017395892E-2</v>
      </c>
      <c r="CT70" s="72" t="e">
        <f ca="1"/>
        <v>#N/A</v>
      </c>
      <c r="CU70" s="40"/>
      <c r="CV70" s="75">
        <f ca="1"/>
        <v>38504</v>
      </c>
      <c r="CW70" s="72">
        <f ca="1"/>
        <v>2.8222013170271509E-3</v>
      </c>
      <c r="CX70" s="72">
        <f ca="1"/>
        <v>1.7126546146527311E-2</v>
      </c>
      <c r="CY70" s="72">
        <f ca="1"/>
        <v>6.5359477124182774E-3</v>
      </c>
      <c r="CZ70" s="40"/>
      <c r="DA70" s="75">
        <f ca="1"/>
        <v>38504</v>
      </c>
      <c r="DB70" s="72">
        <f ca="1"/>
        <v>4.9875311720692928E-4</v>
      </c>
      <c r="DC70" s="72">
        <f ca="1"/>
        <v>2.0345879959308144E-2</v>
      </c>
      <c r="DD70" s="40"/>
      <c r="DE70" s="75">
        <f ca="1"/>
        <v>38504</v>
      </c>
      <c r="DF70" s="72">
        <f ca="1"/>
        <v>1.9047619047618536E-3</v>
      </c>
      <c r="DG70" s="72">
        <f ca="1"/>
        <v>1.3487475915221703E-2</v>
      </c>
      <c r="DH70" s="40"/>
      <c r="DI70" s="75">
        <f ca="1"/>
        <v>38504</v>
      </c>
      <c r="DJ70" s="72" t="e">
        <f ca="1"/>
        <v>#N/A</v>
      </c>
      <c r="DK70" s="72">
        <f ca="1"/>
        <v>0.05</v>
      </c>
      <c r="DL70" s="72">
        <f ca="1"/>
        <v>3.04E-2</v>
      </c>
      <c r="DM70" s="72" t="e">
        <f ca="1"/>
        <v>#N/A</v>
      </c>
      <c r="DN70" s="40"/>
      <c r="DR70" s="72" t="e">
        <f ca="1"/>
        <v>#N/A</v>
      </c>
      <c r="DS70" s="40"/>
    </row>
    <row r="71" spans="94:123" x14ac:dyDescent="0.2">
      <c r="CP71" s="40"/>
      <c r="CQ71" s="75">
        <f ca="1"/>
        <v>38534</v>
      </c>
      <c r="CR71" s="76">
        <f ca="1"/>
        <v>6.1951471347445608E-3</v>
      </c>
      <c r="CS71" s="76">
        <f ca="1"/>
        <v>3.1678986272439369E-2</v>
      </c>
      <c r="CT71" s="72" t="e">
        <f ca="1"/>
        <v>#N/A</v>
      </c>
      <c r="CU71" s="40"/>
      <c r="CV71" s="75">
        <f ca="1"/>
        <v>38534</v>
      </c>
      <c r="CW71" s="72">
        <f ca="1"/>
        <v>1.8761726078799779E-3</v>
      </c>
      <c r="CX71" s="72">
        <f ca="1"/>
        <v>2.0000000000000018E-2</v>
      </c>
      <c r="CY71" s="72">
        <f ca="1"/>
        <v>2.1616541353383534E-2</v>
      </c>
      <c r="CZ71" s="40"/>
      <c r="DA71" s="75">
        <f ca="1"/>
        <v>38534</v>
      </c>
      <c r="DB71" s="72">
        <f ca="1"/>
        <v>1.4955134596212893E-3</v>
      </c>
      <c r="DC71" s="72">
        <f ca="1"/>
        <v>2.1363173957273718E-2</v>
      </c>
      <c r="DD71" s="40"/>
      <c r="DE71" s="75">
        <f ca="1"/>
        <v>38534</v>
      </c>
      <c r="DF71" s="72">
        <f ca="1"/>
        <v>0</v>
      </c>
      <c r="DG71" s="72">
        <f ca="1"/>
        <v>1.0576923076923039E-2</v>
      </c>
      <c r="DH71" s="40"/>
      <c r="DI71" s="75">
        <f ca="1"/>
        <v>38534</v>
      </c>
      <c r="DJ71" s="72" t="e">
        <f ca="1"/>
        <v>#N/A</v>
      </c>
      <c r="DK71" s="72">
        <f ca="1"/>
        <v>0.05</v>
      </c>
      <c r="DL71" s="72">
        <f ca="1"/>
        <v>3.2599999999999997E-2</v>
      </c>
      <c r="DM71" s="72" t="e">
        <f ca="1"/>
        <v>#N/A</v>
      </c>
      <c r="DN71" s="40"/>
      <c r="DR71" s="72" t="e">
        <f ca="1"/>
        <v>#N/A</v>
      </c>
      <c r="DS71" s="40"/>
    </row>
    <row r="72" spans="94:123" x14ac:dyDescent="0.2">
      <c r="CP72" s="40"/>
      <c r="CQ72" s="75">
        <f ca="1"/>
        <v>38565</v>
      </c>
      <c r="CR72" s="76">
        <f ca="1"/>
        <v>6.1570035915854415E-3</v>
      </c>
      <c r="CS72" s="76">
        <f ca="1"/>
        <v>3.641160949868083E-2</v>
      </c>
      <c r="CT72" s="72" t="e">
        <f ca="1"/>
        <v>#N/A</v>
      </c>
      <c r="CU72" s="40"/>
      <c r="CV72" s="75">
        <f ca="1"/>
        <v>38565</v>
      </c>
      <c r="CW72" s="72">
        <f ca="1"/>
        <v>4.6816479400748623E-3</v>
      </c>
      <c r="CX72" s="72">
        <f ca="1"/>
        <v>2.57633587786259E-2</v>
      </c>
      <c r="CY72" s="72">
        <f ca="1"/>
        <v>2.354048964218447E-2</v>
      </c>
      <c r="CZ72" s="40"/>
      <c r="DA72" s="75">
        <f ca="1"/>
        <v>38565</v>
      </c>
      <c r="DB72" s="72">
        <f ca="1"/>
        <v>9.955201592830587E-4</v>
      </c>
      <c r="DC72" s="72">
        <f ca="1"/>
        <v>2.1341463414634054E-2</v>
      </c>
      <c r="DD72" s="40"/>
      <c r="DE72" s="75">
        <f ca="1"/>
        <v>38565</v>
      </c>
      <c r="DF72" s="72">
        <f ca="1"/>
        <v>1.9011406844107182E-3</v>
      </c>
      <c r="DG72" s="72">
        <f ca="1"/>
        <v>1.4450867052023142E-2</v>
      </c>
      <c r="DH72" s="40"/>
      <c r="DI72" s="75">
        <f ca="1"/>
        <v>38565</v>
      </c>
      <c r="DJ72" s="72" t="e">
        <f ca="1"/>
        <v>#N/A</v>
      </c>
      <c r="DK72" s="72">
        <f ca="1"/>
        <v>4.9000000000000002E-2</v>
      </c>
      <c r="DL72" s="72">
        <f ca="1"/>
        <v>3.5000000000000003E-2</v>
      </c>
      <c r="DM72" s="72" t="e">
        <f ca="1"/>
        <v>#N/A</v>
      </c>
      <c r="DN72" s="40"/>
      <c r="DR72" s="72" t="e">
        <f ca="1"/>
        <v>#N/A</v>
      </c>
      <c r="DS72" s="40"/>
    </row>
    <row r="73" spans="94:123" x14ac:dyDescent="0.2">
      <c r="CP73" s="40"/>
      <c r="CQ73" s="75">
        <f ca="1"/>
        <v>38596</v>
      </c>
      <c r="CR73" s="76">
        <f ca="1"/>
        <v>1.3768485466598701E-2</v>
      </c>
      <c r="CS73" s="76">
        <f ca="1"/>
        <v>4.6866771985255351E-2</v>
      </c>
      <c r="CT73" s="72" t="e">
        <f ca="1"/>
        <v>#N/A</v>
      </c>
      <c r="CU73" s="40"/>
      <c r="CV73" s="75">
        <f ca="1"/>
        <v>38596</v>
      </c>
      <c r="CW73" s="72">
        <f ca="1"/>
        <v>9.3196644920783278E-3</v>
      </c>
      <c r="CX73" s="72">
        <f ca="1"/>
        <v>3.2380952380952399E-2</v>
      </c>
      <c r="CY73" s="72">
        <f ca="1"/>
        <v>3.4807149576669749E-2</v>
      </c>
      <c r="CZ73" s="40"/>
      <c r="DA73" s="75">
        <f ca="1"/>
        <v>38596</v>
      </c>
      <c r="DB73" s="72">
        <f ca="1"/>
        <v>9.9453008453509462E-4</v>
      </c>
      <c r="DC73" s="72">
        <f ca="1"/>
        <v>1.9756838905775176E-2</v>
      </c>
      <c r="DD73" s="40"/>
      <c r="DE73" s="75">
        <f ca="1"/>
        <v>38596</v>
      </c>
      <c r="DF73" s="72">
        <f ca="1"/>
        <v>9.4876660341558505E-4</v>
      </c>
      <c r="DG73" s="72">
        <f ca="1"/>
        <v>1.5369836695485084E-2</v>
      </c>
      <c r="DH73" s="40"/>
      <c r="DI73" s="75">
        <f ca="1"/>
        <v>38596</v>
      </c>
      <c r="DJ73" s="72" t="e">
        <f ca="1"/>
        <v>#N/A</v>
      </c>
      <c r="DK73" s="72">
        <f ca="1"/>
        <v>0.05</v>
      </c>
      <c r="DL73" s="72">
        <f ca="1"/>
        <v>3.6200000000000003E-2</v>
      </c>
      <c r="DM73" s="72" t="e">
        <f ca="1"/>
        <v>#N/A</v>
      </c>
      <c r="DN73" s="40"/>
      <c r="DR73" s="72" t="e">
        <f ca="1"/>
        <v>#N/A</v>
      </c>
      <c r="DS73" s="40"/>
    </row>
    <row r="74" spans="94:123" x14ac:dyDescent="0.2">
      <c r="CP74" s="40"/>
      <c r="CQ74" s="75">
        <f ca="1"/>
        <v>38626</v>
      </c>
      <c r="CR74" s="76">
        <f ca="1"/>
        <v>1.5090543259557165E-3</v>
      </c>
      <c r="CS74" s="76">
        <f ca="1"/>
        <v>4.3478260869565188E-2</v>
      </c>
      <c r="CT74" s="72" t="e">
        <f ca="1"/>
        <v>#N/A</v>
      </c>
      <c r="CU74" s="40"/>
      <c r="CV74" s="75">
        <f ca="1"/>
        <v>38626</v>
      </c>
      <c r="CW74" s="72">
        <f ca="1"/>
        <v>-1.8467220683286989E-3</v>
      </c>
      <c r="CX74" s="72">
        <f ca="1"/>
        <v>2.5665399239543696E-2</v>
      </c>
      <c r="CY74" s="72">
        <f ca="1"/>
        <v>3.4905660377358538E-2</v>
      </c>
      <c r="CZ74" s="40"/>
      <c r="DA74" s="75">
        <f ca="1"/>
        <v>38626</v>
      </c>
      <c r="DB74" s="72">
        <f ca="1"/>
        <v>3.4773969200199151E-3</v>
      </c>
      <c r="DC74" s="72">
        <f ca="1"/>
        <v>2.0686175580222121E-2</v>
      </c>
      <c r="DD74" s="40"/>
      <c r="DE74" s="75">
        <f ca="1"/>
        <v>38626</v>
      </c>
      <c r="DF74" s="72">
        <f ca="1"/>
        <v>9.4786729857809782E-4</v>
      </c>
      <c r="DG74" s="72">
        <f ca="1"/>
        <v>1.4409221902017322E-2</v>
      </c>
      <c r="DH74" s="40"/>
      <c r="DI74" s="75">
        <f ca="1"/>
        <v>38626</v>
      </c>
      <c r="DJ74" s="72" t="e">
        <f ca="1"/>
        <v>#N/A</v>
      </c>
      <c r="DK74" s="72">
        <f ca="1"/>
        <v>0.05</v>
      </c>
      <c r="DL74" s="72">
        <f ca="1"/>
        <v>3.78E-2</v>
      </c>
      <c r="DM74" s="72" t="e">
        <f ca="1"/>
        <v>#N/A</v>
      </c>
      <c r="DN74" s="40"/>
      <c r="DR74" s="72" t="e">
        <f ca="1"/>
        <v>#N/A</v>
      </c>
      <c r="DS74" s="40"/>
    </row>
    <row r="75" spans="94:123" x14ac:dyDescent="0.2">
      <c r="CP75" s="40"/>
      <c r="CQ75" s="75">
        <f ca="1"/>
        <v>38657</v>
      </c>
      <c r="CR75" s="76">
        <f ca="1"/>
        <v>-5.0226017076845375E-3</v>
      </c>
      <c r="CS75" s="76">
        <f ca="1"/>
        <v>3.4554973821989465E-2</v>
      </c>
      <c r="CT75" s="72" t="e">
        <f ca="1"/>
        <v>#N/A</v>
      </c>
      <c r="CU75" s="40"/>
      <c r="CV75" s="75">
        <f ca="1"/>
        <v>38657</v>
      </c>
      <c r="CW75" s="72">
        <f ca="1"/>
        <v>-1.8501387604069608E-3</v>
      </c>
      <c r="CX75" s="72">
        <f ca="1"/>
        <v>1.9886363636363757E-2</v>
      </c>
      <c r="CY75" s="72">
        <f ca="1"/>
        <v>2.7179006560449803E-2</v>
      </c>
      <c r="CZ75" s="40"/>
      <c r="DA75" s="75">
        <f ca="1"/>
        <v>38657</v>
      </c>
      <c r="DB75" s="72">
        <f ca="1"/>
        <v>2.4752475247524774E-3</v>
      </c>
      <c r="DC75" s="72">
        <f ca="1"/>
        <v>2.1201413427561988E-2</v>
      </c>
      <c r="DD75" s="40"/>
      <c r="DE75" s="75">
        <f ca="1"/>
        <v>38657</v>
      </c>
      <c r="DF75" s="72">
        <f ca="1"/>
        <v>2.8409090909091717E-3</v>
      </c>
      <c r="DG75" s="72">
        <f ca="1"/>
        <v>1.4340344168260133E-2</v>
      </c>
      <c r="DH75" s="40"/>
      <c r="DI75" s="75">
        <f ca="1"/>
        <v>38657</v>
      </c>
      <c r="DJ75" s="72" t="e">
        <f ca="1"/>
        <v>#N/A</v>
      </c>
      <c r="DK75" s="72">
        <f ca="1"/>
        <v>0.05</v>
      </c>
      <c r="DL75" s="72">
        <f ca="1"/>
        <v>0.04</v>
      </c>
      <c r="DM75" s="72" t="e">
        <f ca="1"/>
        <v>#N/A</v>
      </c>
      <c r="DN75" s="40"/>
      <c r="DR75" s="72" t="e">
        <f ca="1"/>
        <v>#N/A</v>
      </c>
      <c r="DS75" s="40"/>
    </row>
    <row r="76" spans="94:123" x14ac:dyDescent="0.2">
      <c r="CP76" s="40"/>
      <c r="CQ76" s="75">
        <f ca="1"/>
        <v>38687</v>
      </c>
      <c r="CR76" s="76">
        <f ca="1"/>
        <v>0</v>
      </c>
      <c r="CS76" s="76">
        <f ca="1"/>
        <v>3.4156594850236477E-2</v>
      </c>
      <c r="CT76" s="72" t="e">
        <f ca="1"/>
        <v>#N/A</v>
      </c>
      <c r="CU76" s="40"/>
      <c r="CV76" s="75">
        <f ca="1"/>
        <v>38687</v>
      </c>
      <c r="CW76" s="72">
        <f ca="1"/>
        <v>9.26784059314123E-4</v>
      </c>
      <c r="CX76" s="72">
        <f ca="1"/>
        <v>2.0872865275142205E-2</v>
      </c>
      <c r="CY76" s="72">
        <f ca="1"/>
        <v>2.4436090225563811E-2</v>
      </c>
      <c r="CZ76" s="40"/>
      <c r="DA76" s="75">
        <f ca="1"/>
        <v>38687</v>
      </c>
      <c r="DB76" s="72">
        <f ca="1"/>
        <v>1.4814814814816391E-3</v>
      </c>
      <c r="DC76" s="72">
        <f ca="1"/>
        <v>2.1739130434782483E-2</v>
      </c>
      <c r="DD76" s="40"/>
      <c r="DE76" s="75">
        <f ca="1"/>
        <v>38687</v>
      </c>
      <c r="DF76" s="72">
        <f ca="1"/>
        <v>9.442870632672129E-4</v>
      </c>
      <c r="DG76" s="72">
        <f ca="1"/>
        <v>1.3384321223709472E-2</v>
      </c>
      <c r="DH76" s="40"/>
      <c r="DI76" s="75">
        <f ca="1"/>
        <v>38687</v>
      </c>
      <c r="DJ76" s="72" t="e">
        <f ca="1"/>
        <v>#N/A</v>
      </c>
      <c r="DK76" s="72">
        <f ca="1"/>
        <v>4.9000000000000002E-2</v>
      </c>
      <c r="DL76" s="72">
        <f ca="1"/>
        <v>4.1599999999999998E-2</v>
      </c>
      <c r="DM76" s="72" t="e">
        <f ca="1"/>
        <v>#N/A</v>
      </c>
      <c r="DN76" s="40"/>
      <c r="DR76" s="72" t="e">
        <f ca="1"/>
        <v>#N/A</v>
      </c>
      <c r="DS76" s="40"/>
    </row>
    <row r="77" spans="94:123" x14ac:dyDescent="0.2">
      <c r="CP77" s="40"/>
      <c r="CQ77" s="75">
        <f ca="1"/>
        <v>38718</v>
      </c>
      <c r="CR77" s="76">
        <f ca="1"/>
        <v>6.0575466935892663E-3</v>
      </c>
      <c r="CS77" s="76">
        <f ca="1"/>
        <v>3.9853172522286373E-2</v>
      </c>
      <c r="CT77" s="72" t="e">
        <f ca="1"/>
        <v>#N/A</v>
      </c>
      <c r="CU77" s="40"/>
      <c r="CV77" s="75">
        <f ca="1"/>
        <v>38718</v>
      </c>
      <c r="CW77" s="72">
        <f ca="1"/>
        <v>8.3333333333333037E-3</v>
      </c>
      <c r="CX77" s="72">
        <f ca="1"/>
        <v>2.7540360873694159E-2</v>
      </c>
      <c r="CY77" s="72">
        <f ca="1"/>
        <v>4.0527803958529729E-2</v>
      </c>
      <c r="CZ77" s="40"/>
      <c r="DA77" s="75">
        <f ca="1"/>
        <v>38718</v>
      </c>
      <c r="DB77" s="72">
        <f ca="1"/>
        <v>1.9723865877709912E-3</v>
      </c>
      <c r="DC77" s="72">
        <f ca="1"/>
        <v>2.116935483870952E-2</v>
      </c>
      <c r="DD77" s="40"/>
      <c r="DE77" s="75">
        <f ca="1"/>
        <v>38718</v>
      </c>
      <c r="DF77" s="72">
        <f ca="1"/>
        <v>1.8867924528302993E-3</v>
      </c>
      <c r="DG77" s="72">
        <f ca="1"/>
        <v>1.4381591562799612E-2</v>
      </c>
      <c r="DH77" s="40"/>
      <c r="DI77" s="75">
        <f ca="1"/>
        <v>38718</v>
      </c>
      <c r="DJ77" s="72" t="e">
        <f ca="1"/>
        <v>#N/A</v>
      </c>
      <c r="DK77" s="72">
        <f ca="1"/>
        <v>4.7E-2</v>
      </c>
      <c r="DL77" s="72">
        <f ca="1"/>
        <v>4.2900000000000001E-2</v>
      </c>
      <c r="DM77" s="72" t="e">
        <f ca="1"/>
        <v>#N/A</v>
      </c>
      <c r="DN77" s="40"/>
      <c r="DR77" s="72" t="e">
        <f ca="1"/>
        <v>#N/A</v>
      </c>
      <c r="DS77" s="40"/>
    </row>
    <row r="78" spans="94:123" x14ac:dyDescent="0.2">
      <c r="CP78" s="40"/>
      <c r="CQ78" s="75">
        <f ca="1"/>
        <v>38749</v>
      </c>
      <c r="CR78" s="76">
        <f ca="1"/>
        <v>5.0175614651282174E-4</v>
      </c>
      <c r="CS78" s="76">
        <f ca="1"/>
        <v>3.59749739311781E-2</v>
      </c>
      <c r="CT78" s="72" t="e">
        <f ca="1"/>
        <v>#N/A</v>
      </c>
      <c r="CU78" s="40"/>
      <c r="CV78" s="75">
        <f ca="1"/>
        <v>38749</v>
      </c>
      <c r="CW78" s="72">
        <f ca="1"/>
        <v>-3.6730945821855654E-3</v>
      </c>
      <c r="CX78" s="72">
        <f ca="1"/>
        <v>2.1759697256386046E-2</v>
      </c>
      <c r="CY78" s="72">
        <f ca="1"/>
        <v>3.2956685499058391E-2</v>
      </c>
      <c r="CZ78" s="40"/>
      <c r="DA78" s="75">
        <f ca="1"/>
        <v>38749</v>
      </c>
      <c r="DB78" s="72">
        <f ca="1"/>
        <v>1.9685039370078705E-3</v>
      </c>
      <c r="DC78" s="72">
        <f ca="1"/>
        <v>2.055137844611532E-2</v>
      </c>
      <c r="DD78" s="40"/>
      <c r="DE78" s="75">
        <f ca="1"/>
        <v>38749</v>
      </c>
      <c r="DF78" s="72">
        <f ca="1"/>
        <v>9.416195856872811E-4</v>
      </c>
      <c r="DG78" s="72">
        <f ca="1"/>
        <v>1.3371537726838412E-2</v>
      </c>
      <c r="DH78" s="40"/>
      <c r="DI78" s="75">
        <f ca="1"/>
        <v>38749</v>
      </c>
      <c r="DJ78" s="72" t="e">
        <f ca="1"/>
        <v>#N/A</v>
      </c>
      <c r="DK78" s="72">
        <f ca="1"/>
        <v>4.8000000000000001E-2</v>
      </c>
      <c r="DL78" s="72">
        <f ca="1"/>
        <v>4.4900000000000002E-2</v>
      </c>
      <c r="DM78" s="72" t="e">
        <f ca="1"/>
        <v>#N/A</v>
      </c>
      <c r="DN78" s="40"/>
      <c r="DR78" s="72" t="e">
        <f ca="1"/>
        <v>#N/A</v>
      </c>
      <c r="DS78" s="40"/>
    </row>
    <row r="79" spans="94:123" x14ac:dyDescent="0.2">
      <c r="CP79" s="40"/>
      <c r="CQ79" s="75">
        <f ca="1"/>
        <v>38777</v>
      </c>
      <c r="CR79" s="76">
        <f ca="1"/>
        <v>1.5045135406217547E-3</v>
      </c>
      <c r="CS79" s="76">
        <f ca="1"/>
        <v>3.3626487325400856E-2</v>
      </c>
      <c r="CT79" s="72" t="e">
        <f ca="1"/>
        <v>#N/A</v>
      </c>
      <c r="CU79" s="40"/>
      <c r="CV79" s="75">
        <f ca="1"/>
        <v>38777</v>
      </c>
      <c r="CW79" s="72">
        <f ca="1"/>
        <v>9.2165898617513342E-4</v>
      </c>
      <c r="CX79" s="72">
        <f ca="1"/>
        <v>2.1636876763875712E-2</v>
      </c>
      <c r="CY79" s="72">
        <f ca="1"/>
        <v>3.1805425631431072E-2</v>
      </c>
      <c r="CZ79" s="40"/>
      <c r="DA79" s="75">
        <f ca="1"/>
        <v>38777</v>
      </c>
      <c r="DB79" s="72">
        <f ca="1"/>
        <v>3.4381139489194634E-3</v>
      </c>
      <c r="DC79" s="72">
        <f ca="1"/>
        <v>2.0926756352765308E-2</v>
      </c>
      <c r="DD79" s="40"/>
      <c r="DE79" s="75">
        <f ca="1"/>
        <v>38777</v>
      </c>
      <c r="DF79" s="72">
        <f ca="1"/>
        <v>1.8814675446849893E-3</v>
      </c>
      <c r="DG79" s="72">
        <f ca="1"/>
        <v>1.4272121788772685E-2</v>
      </c>
      <c r="DH79" s="40"/>
      <c r="DI79" s="75">
        <f ca="1"/>
        <v>38777</v>
      </c>
      <c r="DJ79" s="72" t="e">
        <f ca="1"/>
        <v>#N/A</v>
      </c>
      <c r="DK79" s="72">
        <f ca="1"/>
        <v>4.7E-2</v>
      </c>
      <c r="DL79" s="72">
        <f ca="1"/>
        <v>4.5899999999999996E-2</v>
      </c>
      <c r="DM79" s="72" t="e">
        <f ca="1"/>
        <v>#N/A</v>
      </c>
      <c r="DN79" s="40"/>
      <c r="DR79" s="72" t="e">
        <f ca="1"/>
        <v>#N/A</v>
      </c>
      <c r="DS79" s="40"/>
    </row>
    <row r="80" spans="94:123" x14ac:dyDescent="0.2">
      <c r="CP80" s="40"/>
      <c r="CQ80" s="75">
        <f ca="1"/>
        <v>38808</v>
      </c>
      <c r="CR80" s="76">
        <f ca="1"/>
        <v>5.0075112669003552E-3</v>
      </c>
      <c r="CS80" s="76">
        <f ca="1"/>
        <v>3.5457348406988665E-2</v>
      </c>
      <c r="CT80" s="72" t="e">
        <f ca="1"/>
        <v>#N/A</v>
      </c>
      <c r="CU80" s="40"/>
      <c r="CV80" s="75">
        <f ca="1"/>
        <v>38808</v>
      </c>
      <c r="CW80" s="72">
        <f ca="1"/>
        <v>4.604051565377576E-3</v>
      </c>
      <c r="CX80" s="72">
        <f ca="1"/>
        <v>2.4390243902439046E-2</v>
      </c>
      <c r="CY80" s="72">
        <f ca="1"/>
        <v>3.5315985130111693E-2</v>
      </c>
      <c r="CZ80" s="40"/>
      <c r="DA80" s="75">
        <f ca="1"/>
        <v>38808</v>
      </c>
      <c r="DB80" s="72">
        <f ca="1"/>
        <v>2.4473813020069457E-3</v>
      </c>
      <c r="DC80" s="72">
        <f ca="1"/>
        <v>2.2896963663514125E-2</v>
      </c>
      <c r="DD80" s="40"/>
      <c r="DE80" s="75">
        <f ca="1"/>
        <v>38808</v>
      </c>
      <c r="DF80" s="72">
        <f ca="1"/>
        <v>9.3896713615015948E-4</v>
      </c>
      <c r="DG80" s="72">
        <f ca="1"/>
        <v>1.7175572519083859E-2</v>
      </c>
      <c r="DH80" s="40"/>
      <c r="DI80" s="75">
        <f ca="1"/>
        <v>38808</v>
      </c>
      <c r="DJ80" s="72" t="e">
        <f ca="1"/>
        <v>#N/A</v>
      </c>
      <c r="DK80" s="72">
        <f ca="1"/>
        <v>4.7E-2</v>
      </c>
      <c r="DL80" s="72">
        <f ca="1"/>
        <v>4.7899999999999998E-2</v>
      </c>
      <c r="DM80" s="72" t="e">
        <f ca="1"/>
        <v>#N/A</v>
      </c>
      <c r="DN80" s="40"/>
      <c r="DR80" s="72" t="e">
        <f ca="1"/>
        <v>#N/A</v>
      </c>
      <c r="DS80" s="40"/>
    </row>
    <row r="81" spans="94:123" x14ac:dyDescent="0.2">
      <c r="CP81" s="40"/>
      <c r="CQ81" s="75">
        <f ca="1"/>
        <v>38838</v>
      </c>
      <c r="CR81" s="76">
        <f ca="1"/>
        <v>2.989536621823774E-3</v>
      </c>
      <c r="CS81" s="76">
        <f ca="1"/>
        <v>4.1666666666666741E-2</v>
      </c>
      <c r="CT81" s="72" t="e">
        <f ca="1"/>
        <v>#N/A</v>
      </c>
      <c r="CU81" s="40"/>
      <c r="CV81" s="75">
        <f ca="1"/>
        <v>38838</v>
      </c>
      <c r="CW81" s="72">
        <f ca="1"/>
        <v>9.1659028414303734E-4</v>
      </c>
      <c r="CX81" s="72">
        <f ca="1"/>
        <v>2.8116213683224034E-2</v>
      </c>
      <c r="CY81" s="72">
        <f ca="1"/>
        <v>4.4692737430167551E-2</v>
      </c>
      <c r="CZ81" s="40"/>
      <c r="DA81" s="75">
        <f ca="1"/>
        <v>38838</v>
      </c>
      <c r="DB81" s="72">
        <f ca="1"/>
        <v>2.9296875E-3</v>
      </c>
      <c r="DC81" s="72">
        <f ca="1"/>
        <v>2.4402390438246879E-2</v>
      </c>
      <c r="DD81" s="40"/>
      <c r="DE81" s="75">
        <f ca="1"/>
        <v>38838</v>
      </c>
      <c r="DF81" s="72">
        <f ca="1"/>
        <v>1.8761726078799779E-3</v>
      </c>
      <c r="DG81" s="72">
        <f ca="1"/>
        <v>1.8078020932445371E-2</v>
      </c>
      <c r="DH81" s="40"/>
      <c r="DI81" s="75">
        <f ca="1"/>
        <v>38838</v>
      </c>
      <c r="DJ81" s="72" t="e">
        <f ca="1"/>
        <v>#N/A</v>
      </c>
      <c r="DK81" s="72">
        <f ca="1"/>
        <v>4.5999999999999999E-2</v>
      </c>
      <c r="DL81" s="72">
        <f ca="1"/>
        <v>4.9400000000000006E-2</v>
      </c>
      <c r="DM81" s="72" t="e">
        <f ca="1"/>
        <v>#N/A</v>
      </c>
      <c r="DN81" s="40"/>
      <c r="DR81" s="72" t="e">
        <f ca="1"/>
        <v>#N/A</v>
      </c>
      <c r="DS81" s="40"/>
    </row>
    <row r="82" spans="94:123" x14ac:dyDescent="0.2">
      <c r="CP82" s="40"/>
      <c r="CQ82" s="75">
        <f ca="1"/>
        <v>38869</v>
      </c>
      <c r="CR82" s="76">
        <f ca="1"/>
        <v>2.4838549428713996E-3</v>
      </c>
      <c r="CS82" s="76">
        <f ca="1"/>
        <v>4.3187660668380534E-2</v>
      </c>
      <c r="CT82" s="72" t="e">
        <f ca="1"/>
        <v>#N/A</v>
      </c>
      <c r="CU82" s="40"/>
      <c r="CV82" s="75">
        <f ca="1"/>
        <v>38869</v>
      </c>
      <c r="CW82" s="72">
        <f ca="1"/>
        <v>-9.1575091575102352E-4</v>
      </c>
      <c r="CX82" s="72">
        <f ca="1"/>
        <v>2.4321796071094415E-2</v>
      </c>
      <c r="CY82" s="72">
        <f ca="1"/>
        <v>3.7105751391465658E-2</v>
      </c>
      <c r="CZ82" s="40"/>
      <c r="DA82" s="75">
        <f ca="1"/>
        <v>38869</v>
      </c>
      <c r="DB82" s="72">
        <f ca="1"/>
        <v>2.4342745861734016E-3</v>
      </c>
      <c r="DC82" s="72">
        <f ca="1"/>
        <v>2.6420737786640114E-2</v>
      </c>
      <c r="DD82" s="40"/>
      <c r="DE82" s="75">
        <f ca="1"/>
        <v>38869</v>
      </c>
      <c r="DF82" s="72">
        <f ca="1"/>
        <v>-9.3632958801492805E-4</v>
      </c>
      <c r="DG82" s="72">
        <f ca="1"/>
        <v>1.4258555133079831E-2</v>
      </c>
      <c r="DH82" s="40"/>
      <c r="DI82" s="75">
        <f ca="1"/>
        <v>38869</v>
      </c>
      <c r="DJ82" s="72" t="e">
        <f ca="1"/>
        <v>#N/A</v>
      </c>
      <c r="DK82" s="72">
        <f ca="1"/>
        <v>4.5999999999999999E-2</v>
      </c>
      <c r="DL82" s="72">
        <f ca="1"/>
        <v>4.99E-2</v>
      </c>
      <c r="DM82" s="72" t="e">
        <f ca="1"/>
        <v>#N/A</v>
      </c>
      <c r="DN82" s="40"/>
      <c r="DR82" s="72" t="e">
        <f ca="1"/>
        <v>#N/A</v>
      </c>
      <c r="DS82" s="40"/>
    </row>
    <row r="83" spans="94:123" x14ac:dyDescent="0.2">
      <c r="CP83" s="40"/>
      <c r="CQ83" s="75">
        <f ca="1"/>
        <v>38899</v>
      </c>
      <c r="CR83" s="76">
        <f ca="1"/>
        <v>5.4509415262635752E-3</v>
      </c>
      <c r="CS83" s="76">
        <f ca="1"/>
        <v>4.1453428863869046E-2</v>
      </c>
      <c r="CT83" s="72" t="e">
        <f ca="1"/>
        <v>#N/A</v>
      </c>
      <c r="CU83" s="40"/>
      <c r="CV83" s="75">
        <f ca="1"/>
        <v>38899</v>
      </c>
      <c r="CW83" s="72">
        <f ca="1"/>
        <v>9.1659028414303734E-4</v>
      </c>
      <c r="CX83" s="72">
        <f ca="1"/>
        <v>2.3342670401493848E-2</v>
      </c>
      <c r="CY83" s="72">
        <f ca="1"/>
        <v>4.3238270469181161E-2</v>
      </c>
      <c r="CZ83" s="40"/>
      <c r="DA83" s="75">
        <f ca="1"/>
        <v>38899</v>
      </c>
      <c r="DB83" s="72">
        <f ca="1"/>
        <v>1.9426906265178623E-3</v>
      </c>
      <c r="DC83" s="72">
        <f ca="1"/>
        <v>2.6892430278884438E-2</v>
      </c>
      <c r="DD83" s="40"/>
      <c r="DE83" s="75">
        <f ca="1"/>
        <v>38899</v>
      </c>
      <c r="DF83" s="72">
        <f ca="1"/>
        <v>-9.3720712277423068E-4</v>
      </c>
      <c r="DG83" s="72">
        <f ca="1"/>
        <v>1.3320647002854402E-2</v>
      </c>
      <c r="DH83" s="40"/>
      <c r="DI83" s="75">
        <f ca="1"/>
        <v>38899</v>
      </c>
      <c r="DJ83" s="72" t="e">
        <f ca="1"/>
        <v>#N/A</v>
      </c>
      <c r="DK83" s="72">
        <f ca="1"/>
        <v>4.7E-2</v>
      </c>
      <c r="DL83" s="72">
        <f ca="1"/>
        <v>5.2400000000000002E-2</v>
      </c>
      <c r="DM83" s="72" t="e">
        <f ca="1"/>
        <v>#N/A</v>
      </c>
      <c r="DN83" s="40"/>
      <c r="DR83" s="72" t="e">
        <f ca="1"/>
        <v>#N/A</v>
      </c>
      <c r="DS83" s="40"/>
    </row>
    <row r="84" spans="94:123" x14ac:dyDescent="0.2">
      <c r="CP84" s="40"/>
      <c r="CQ84" s="75">
        <f ca="1"/>
        <v>38930</v>
      </c>
      <c r="CR84" s="76">
        <f ca="1"/>
        <v>4.4356826022671214E-3</v>
      </c>
      <c r="CS84" s="76">
        <f ca="1"/>
        <v>3.8187372708757605E-2</v>
      </c>
      <c r="CT84" s="72" t="e">
        <f ca="1"/>
        <v>#N/A</v>
      </c>
      <c r="CU84" s="40"/>
      <c r="CV84" s="75">
        <f ca="1"/>
        <v>38930</v>
      </c>
      <c r="CW84" s="72">
        <f ca="1"/>
        <v>1.831501831501825E-3</v>
      </c>
      <c r="CX84" s="72">
        <f ca="1"/>
        <v>2.1395348837209172E-2</v>
      </c>
      <c r="CY84" s="72">
        <f ca="1"/>
        <v>4.7838086476540864E-2</v>
      </c>
      <c r="CZ84" s="40"/>
      <c r="DA84" s="75">
        <f ca="1"/>
        <v>38930</v>
      </c>
      <c r="DB84" s="72">
        <f ca="1"/>
        <v>2.4236548715463879E-3</v>
      </c>
      <c r="DC84" s="72">
        <f ca="1"/>
        <v>2.8358208955223896E-2</v>
      </c>
      <c r="DD84" s="40"/>
      <c r="DE84" s="75">
        <f ca="1"/>
        <v>38930</v>
      </c>
      <c r="DF84" s="72">
        <f ca="1"/>
        <v>2.8142589118200778E-3</v>
      </c>
      <c r="DG84" s="72">
        <f ca="1"/>
        <v>1.4245014245014342E-2</v>
      </c>
      <c r="DH84" s="40"/>
      <c r="DI84" s="75">
        <f ca="1"/>
        <v>38930</v>
      </c>
      <c r="DJ84" s="72" t="e">
        <f ca="1"/>
        <v>#N/A</v>
      </c>
      <c r="DK84" s="72">
        <f ca="1"/>
        <v>4.7E-2</v>
      </c>
      <c r="DL84" s="72">
        <f ca="1"/>
        <v>5.2499999999999998E-2</v>
      </c>
      <c r="DM84" s="72" t="e">
        <f ca="1"/>
        <v>#N/A</v>
      </c>
      <c r="DN84" s="40"/>
      <c r="DR84" s="72" t="e">
        <f ca="1"/>
        <v>#N/A</v>
      </c>
      <c r="DS84" s="40"/>
    </row>
    <row r="85" spans="94:123" x14ac:dyDescent="0.2">
      <c r="CP85" s="40"/>
      <c r="CQ85" s="75">
        <f ca="1"/>
        <v>38961</v>
      </c>
      <c r="CR85" s="76">
        <f ca="1"/>
        <v>-4.9067713444553851E-3</v>
      </c>
      <c r="CS85" s="76">
        <f ca="1"/>
        <v>2.0623742454728422E-2</v>
      </c>
      <c r="CT85" s="72" t="e">
        <f ca="1"/>
        <v>#N/A</v>
      </c>
      <c r="CU85" s="40"/>
      <c r="CV85" s="75">
        <f ca="1"/>
        <v>38961</v>
      </c>
      <c r="CW85" s="72">
        <f ca="1"/>
        <v>-3.6563071297989191E-3</v>
      </c>
      <c r="CX85" s="72">
        <f ca="1"/>
        <v>7.3800738007379074E-3</v>
      </c>
      <c r="CY85" s="72">
        <f ca="1"/>
        <v>3.7272727272727124E-2</v>
      </c>
      <c r="CZ85" s="40"/>
      <c r="DA85" s="75">
        <f ca="1"/>
        <v>38961</v>
      </c>
      <c r="DB85" s="72">
        <f ca="1"/>
        <v>1.9342359767891004E-3</v>
      </c>
      <c r="DC85" s="72">
        <f ca="1"/>
        <v>2.9309488325881761E-2</v>
      </c>
      <c r="DD85" s="40"/>
      <c r="DE85" s="75">
        <f ca="1"/>
        <v>38961</v>
      </c>
      <c r="DF85" s="72">
        <f ca="1"/>
        <v>1.8709073900839979E-3</v>
      </c>
      <c r="DG85" s="72">
        <f ca="1"/>
        <v>1.6083254493850507E-2</v>
      </c>
      <c r="DH85" s="40"/>
      <c r="DI85" s="75">
        <f ca="1"/>
        <v>38961</v>
      </c>
      <c r="DJ85" s="72" t="e">
        <f ca="1"/>
        <v>#N/A</v>
      </c>
      <c r="DK85" s="72">
        <f ca="1"/>
        <v>4.4999999999999998E-2</v>
      </c>
      <c r="DL85" s="72">
        <f ca="1"/>
        <v>5.2499999999999998E-2</v>
      </c>
      <c r="DM85" s="72" t="e">
        <f ca="1"/>
        <v>#N/A</v>
      </c>
      <c r="DN85" s="40"/>
      <c r="DR85" s="72" t="e">
        <f ca="1"/>
        <v>#N/A</v>
      </c>
      <c r="DS85" s="40"/>
    </row>
    <row r="86" spans="94:123" x14ac:dyDescent="0.2">
      <c r="CP86" s="40"/>
      <c r="CQ86" s="75">
        <f ca="1"/>
        <v>38991</v>
      </c>
      <c r="CR86" s="76">
        <f ca="1"/>
        <v>-4.4378698224852853E-3</v>
      </c>
      <c r="CS86" s="76">
        <f ca="1"/>
        <v>1.3052208835341528E-2</v>
      </c>
      <c r="CT86" s="72" t="e">
        <f ca="1"/>
        <v>#N/A</v>
      </c>
      <c r="CU86" s="40"/>
      <c r="CV86" s="75">
        <f ca="1"/>
        <v>38991</v>
      </c>
      <c r="CW86" s="72">
        <f ca="1"/>
        <v>9.1743119266052275E-4</v>
      </c>
      <c r="CX86" s="72">
        <f ca="1"/>
        <v>1.0194624652456019E-2</v>
      </c>
      <c r="CY86" s="72">
        <f ca="1"/>
        <v>3.008204193254338E-2</v>
      </c>
      <c r="CZ86" s="40"/>
      <c r="DA86" s="75">
        <f ca="1"/>
        <v>38991</v>
      </c>
      <c r="DB86" s="72">
        <f ca="1"/>
        <v>1.9305019305020377E-3</v>
      </c>
      <c r="DC86" s="72">
        <f ca="1"/>
        <v>2.7187345526445972E-2</v>
      </c>
      <c r="DD86" s="40"/>
      <c r="DE86" s="75">
        <f ca="1"/>
        <v>38991</v>
      </c>
      <c r="DF86" s="72">
        <f ca="1"/>
        <v>2.8011204481794838E-3</v>
      </c>
      <c r="DG86" s="72">
        <f ca="1"/>
        <v>1.799242424242431E-2</v>
      </c>
      <c r="DH86" s="40"/>
      <c r="DI86" s="75">
        <f ca="1"/>
        <v>38991</v>
      </c>
      <c r="DJ86" s="72" t="e">
        <f ca="1"/>
        <v>#N/A</v>
      </c>
      <c r="DK86" s="72">
        <f ca="1"/>
        <v>4.4000000000000004E-2</v>
      </c>
      <c r="DL86" s="72">
        <f ca="1"/>
        <v>5.2499999999999998E-2</v>
      </c>
      <c r="DM86" s="72" t="e">
        <f ca="1"/>
        <v>#N/A</v>
      </c>
      <c r="DN86" s="40"/>
      <c r="DR86" s="72" t="e">
        <f ca="1"/>
        <v>#N/A</v>
      </c>
      <c r="DS86" s="40"/>
    </row>
    <row r="87" spans="94:123" x14ac:dyDescent="0.2">
      <c r="CP87" s="40"/>
      <c r="CQ87" s="75">
        <f ca="1"/>
        <v>39022</v>
      </c>
      <c r="CR87" s="76">
        <f ca="1"/>
        <v>4.9529470034670453E-4</v>
      </c>
      <c r="CS87" s="76">
        <f ca="1"/>
        <v>1.9736842105263275E-2</v>
      </c>
      <c r="CT87" s="72" t="e">
        <f ca="1"/>
        <v>#N/A</v>
      </c>
      <c r="CU87" s="40"/>
      <c r="CV87" s="75">
        <f ca="1"/>
        <v>39022</v>
      </c>
      <c r="CW87" s="72">
        <f ca="1"/>
        <v>3.6663611365719273E-3</v>
      </c>
      <c r="CX87" s="72">
        <f ca="1"/>
        <v>1.3927576601671321E-2</v>
      </c>
      <c r="CY87" s="72">
        <f ca="1"/>
        <v>3.7408759124087698E-2</v>
      </c>
      <c r="CZ87" s="40"/>
      <c r="DA87" s="75">
        <f ca="1"/>
        <v>39022</v>
      </c>
      <c r="DB87" s="72">
        <f ca="1"/>
        <v>9.6339113680166122E-4</v>
      </c>
      <c r="DC87" s="72">
        <f ca="1"/>
        <v>2.6198714780029553E-2</v>
      </c>
      <c r="DD87" s="40"/>
      <c r="DE87" s="75">
        <f ca="1"/>
        <v>39022</v>
      </c>
      <c r="DF87" s="72">
        <f ca="1"/>
        <v>9.3109869646168519E-4</v>
      </c>
      <c r="DG87" s="72">
        <f ca="1"/>
        <v>1.5080113100848447E-2</v>
      </c>
      <c r="DH87" s="40"/>
      <c r="DI87" s="75">
        <f ca="1"/>
        <v>39022</v>
      </c>
      <c r="DJ87" s="72" t="e">
        <f ca="1"/>
        <v>#N/A</v>
      </c>
      <c r="DK87" s="72">
        <f ca="1"/>
        <v>4.4999999999999998E-2</v>
      </c>
      <c r="DL87" s="72">
        <f ca="1"/>
        <v>5.2499999999999998E-2</v>
      </c>
      <c r="DM87" s="72" t="e">
        <f ca="1"/>
        <v>#N/A</v>
      </c>
      <c r="DN87" s="40"/>
      <c r="DR87" s="72" t="e">
        <f ca="1"/>
        <v>#N/A</v>
      </c>
      <c r="DS87" s="40"/>
    </row>
    <row r="88" spans="94:123" x14ac:dyDescent="0.2">
      <c r="CP88" s="40"/>
      <c r="CQ88" s="75">
        <f ca="1"/>
        <v>39052</v>
      </c>
      <c r="CR88" s="76">
        <f ca="1"/>
        <v>5.4455445544554504E-3</v>
      </c>
      <c r="CS88" s="76">
        <f ca="1"/>
        <v>2.5406504065040636E-2</v>
      </c>
      <c r="CT88" s="72" t="e">
        <f ca="1"/>
        <v>#N/A</v>
      </c>
      <c r="CU88" s="40"/>
      <c r="CV88" s="75">
        <f ca="1"/>
        <v>39052</v>
      </c>
      <c r="CW88" s="72">
        <f ca="1"/>
        <v>3.6529680365298134E-3</v>
      </c>
      <c r="CX88" s="72">
        <f ca="1"/>
        <v>1.6728624535315983E-2</v>
      </c>
      <c r="CY88" s="72">
        <f ca="1"/>
        <v>4.7706422018348738E-2</v>
      </c>
      <c r="CZ88" s="40"/>
      <c r="DA88" s="75">
        <f ca="1"/>
        <v>39052</v>
      </c>
      <c r="DB88" s="72">
        <f ca="1"/>
        <v>1.4436958614050255E-3</v>
      </c>
      <c r="DC88" s="72">
        <f ca="1"/>
        <v>2.57298367144978E-2</v>
      </c>
      <c r="DD88" s="40"/>
      <c r="DE88" s="75">
        <f ca="1"/>
        <v>39052</v>
      </c>
      <c r="DF88" s="72">
        <f ca="1"/>
        <v>9.3023255813950989E-4</v>
      </c>
      <c r="DG88" s="72">
        <f ca="1"/>
        <v>1.5094339622641506E-2</v>
      </c>
      <c r="DH88" s="40"/>
      <c r="DI88" s="75">
        <f ca="1"/>
        <v>39052</v>
      </c>
      <c r="DJ88" s="72" t="e">
        <f ca="1"/>
        <v>#N/A</v>
      </c>
      <c r="DK88" s="72">
        <f ca="1"/>
        <v>4.4000000000000004E-2</v>
      </c>
      <c r="DL88" s="72">
        <f ca="1"/>
        <v>5.2400000000000002E-2</v>
      </c>
      <c r="DM88" s="72" t="e">
        <f ca="1"/>
        <v>#N/A</v>
      </c>
      <c r="DN88" s="40"/>
      <c r="DR88" s="72" t="e">
        <f ca="1"/>
        <v>#N/A</v>
      </c>
      <c r="DS88" s="40"/>
    </row>
    <row r="89" spans="94:123" x14ac:dyDescent="0.2">
      <c r="CP89" s="40"/>
      <c r="CQ89" s="75">
        <f ca="1"/>
        <v>39083</v>
      </c>
      <c r="CR89" s="76">
        <f ca="1"/>
        <v>1.659281142294633E-3</v>
      </c>
      <c r="CS89" s="76">
        <f ca="1"/>
        <v>2.0756429652042385E-2</v>
      </c>
      <c r="CT89" s="72" t="e">
        <f ca="1"/>
        <v>#N/A</v>
      </c>
      <c r="CU89" s="40"/>
      <c r="CV89" s="75">
        <f ca="1"/>
        <v>39083</v>
      </c>
      <c r="CW89" s="72">
        <f ca="1"/>
        <v>2.7297543221109777E-3</v>
      </c>
      <c r="CX89" s="72">
        <f ca="1"/>
        <v>1.109057301293892E-2</v>
      </c>
      <c r="CY89" s="72">
        <f ca="1"/>
        <v>3.8949275362318847E-2</v>
      </c>
      <c r="CZ89" s="40"/>
      <c r="DA89" s="75">
        <f ca="1"/>
        <v>39083</v>
      </c>
      <c r="DB89" s="72">
        <f ca="1"/>
        <v>2.4026910139356428E-3</v>
      </c>
      <c r="DC89" s="72">
        <f ca="1"/>
        <v>2.669792694965456E-2</v>
      </c>
      <c r="DD89" s="40"/>
      <c r="DE89" s="75">
        <f ca="1"/>
        <v>39083</v>
      </c>
      <c r="DF89" s="72">
        <f ca="1"/>
        <v>3.7174721189592308E-3</v>
      </c>
      <c r="DG89" s="72">
        <f ca="1"/>
        <v>1.7013232514177634E-2</v>
      </c>
      <c r="DH89" s="40"/>
      <c r="DI89" s="75">
        <f ca="1"/>
        <v>39083</v>
      </c>
      <c r="DJ89" s="72" t="e">
        <f ca="1"/>
        <v>#N/A</v>
      </c>
      <c r="DK89" s="72">
        <f ca="1"/>
        <v>4.5999999999999999E-2</v>
      </c>
      <c r="DL89" s="72">
        <f ca="1"/>
        <v>5.2499999999999998E-2</v>
      </c>
      <c r="DM89" s="72" t="e">
        <f ca="1"/>
        <v>#N/A</v>
      </c>
      <c r="DN89" s="40"/>
      <c r="DR89" s="72" t="e">
        <f ca="1"/>
        <v>#N/A</v>
      </c>
      <c r="DS89" s="40"/>
    </row>
    <row r="90" spans="94:123" x14ac:dyDescent="0.2">
      <c r="CP90" s="40"/>
      <c r="CQ90" s="75">
        <f ca="1"/>
        <v>39114</v>
      </c>
      <c r="CR90" s="76">
        <f ca="1"/>
        <v>3.8783505458692691E-3</v>
      </c>
      <c r="CS90" s="76">
        <f ca="1"/>
        <v>2.4151987921489759E-2</v>
      </c>
      <c r="CT90" s="72" t="e">
        <f ca="1"/>
        <v>#N/A</v>
      </c>
      <c r="CU90" s="40"/>
      <c r="CV90" s="75">
        <f ca="1"/>
        <v>39114</v>
      </c>
      <c r="CW90" s="72">
        <f ca="1"/>
        <v>3.6297640653357721E-3</v>
      </c>
      <c r="CX90" s="72">
        <f ca="1"/>
        <v>2.0370370370370372E-2</v>
      </c>
      <c r="CY90" s="72">
        <f ca="1"/>
        <v>4.8313582497720997E-2</v>
      </c>
      <c r="CZ90" s="40"/>
      <c r="DA90" s="75">
        <f ca="1"/>
        <v>39114</v>
      </c>
      <c r="DB90" s="72">
        <f ca="1"/>
        <v>2.5647171620326592E-3</v>
      </c>
      <c r="DC90" s="72">
        <f ca="1"/>
        <v>2.7072691552062933E-2</v>
      </c>
      <c r="DD90" s="40"/>
      <c r="DE90" s="75">
        <f ca="1"/>
        <v>39114</v>
      </c>
      <c r="DF90" s="72">
        <f ca="1"/>
        <v>1.8518518518517713E-3</v>
      </c>
      <c r="DG90" s="72">
        <f ca="1"/>
        <v>1.7907634307257281E-2</v>
      </c>
      <c r="DH90" s="40"/>
      <c r="DI90" s="75">
        <f ca="1"/>
        <v>39114</v>
      </c>
      <c r="DJ90" s="72" t="e">
        <f ca="1"/>
        <v>#N/A</v>
      </c>
      <c r="DK90" s="72">
        <f ca="1"/>
        <v>4.4999999999999998E-2</v>
      </c>
      <c r="DL90" s="72">
        <f ca="1"/>
        <v>5.2600000000000001E-2</v>
      </c>
      <c r="DM90" s="72" t="e">
        <f ca="1"/>
        <v>#N/A</v>
      </c>
      <c r="DN90" s="40"/>
      <c r="DR90" s="72" t="e">
        <f ca="1"/>
        <v>#N/A</v>
      </c>
      <c r="DS90" s="40"/>
    </row>
    <row r="91" spans="94:123" x14ac:dyDescent="0.2">
      <c r="CP91" s="40"/>
      <c r="CQ91" s="75">
        <f ca="1"/>
        <v>39142</v>
      </c>
      <c r="CR91" s="76">
        <f ca="1"/>
        <v>5.2001214340975377E-3</v>
      </c>
      <c r="CS91" s="76">
        <f ca="1"/>
        <v>2.7787787787787677E-2</v>
      </c>
      <c r="CT91" s="72" t="e">
        <f ca="1"/>
        <v>#N/A</v>
      </c>
      <c r="CU91" s="40"/>
      <c r="CV91" s="75">
        <f ca="1"/>
        <v>39142</v>
      </c>
      <c r="CW91" s="72">
        <f ca="1"/>
        <v>5.4249547920435237E-3</v>
      </c>
      <c r="CX91" s="72">
        <f ca="1"/>
        <v>2.3020257826887658E-2</v>
      </c>
      <c r="CY91" s="72">
        <f ca="1"/>
        <v>5.5303717135086305E-2</v>
      </c>
      <c r="CZ91" s="40"/>
      <c r="DA91" s="75">
        <f ca="1"/>
        <v>39142</v>
      </c>
      <c r="DB91" s="72">
        <f ca="1"/>
        <v>1.3531929136683107E-3</v>
      </c>
      <c r="DC91" s="72">
        <f ca="1"/>
        <v>2.4514397266959476E-2</v>
      </c>
      <c r="DD91" s="40"/>
      <c r="DE91" s="75">
        <f ca="1"/>
        <v>39142</v>
      </c>
      <c r="DF91" s="72">
        <f ca="1"/>
        <v>1.848428835489857E-3</v>
      </c>
      <c r="DG91" s="72">
        <f ca="1"/>
        <v>1.7823639774859235E-2</v>
      </c>
      <c r="DH91" s="40"/>
      <c r="DI91" s="75">
        <f ca="1"/>
        <v>39142</v>
      </c>
      <c r="DJ91" s="72" t="e">
        <f ca="1"/>
        <v>#N/A</v>
      </c>
      <c r="DK91" s="72">
        <f ca="1"/>
        <v>4.4000000000000004E-2</v>
      </c>
      <c r="DL91" s="72">
        <f ca="1"/>
        <v>5.2600000000000001E-2</v>
      </c>
      <c r="DM91" s="72" t="e">
        <f ca="1"/>
        <v>#N/A</v>
      </c>
      <c r="DN91" s="40"/>
      <c r="DR91" s="72" t="e">
        <f ca="1"/>
        <v>#N/A</v>
      </c>
      <c r="DS91" s="40"/>
    </row>
    <row r="92" spans="94:123" x14ac:dyDescent="0.2">
      <c r="CP92" s="40"/>
      <c r="CQ92" s="75">
        <f ca="1"/>
        <v>39173</v>
      </c>
      <c r="CR92" s="76">
        <f ca="1"/>
        <v>3.0006624839249429E-3</v>
      </c>
      <c r="CS92" s="76">
        <f ca="1"/>
        <v>2.5736972704714756E-2</v>
      </c>
      <c r="CT92" s="72" t="e">
        <f ca="1"/>
        <v>#N/A</v>
      </c>
      <c r="CU92" s="40"/>
      <c r="CV92" s="75">
        <f ca="1"/>
        <v>39173</v>
      </c>
      <c r="CW92" s="72">
        <f ca="1"/>
        <v>2.6978417266185772E-3</v>
      </c>
      <c r="CX92" s="72">
        <f ca="1"/>
        <v>2.19780219780219E-2</v>
      </c>
      <c r="CY92" s="72">
        <f ca="1"/>
        <v>5.4757630161579751E-2</v>
      </c>
      <c r="CZ92" s="40"/>
      <c r="DA92" s="75">
        <f ca="1"/>
        <v>39173</v>
      </c>
      <c r="DB92" s="72">
        <f ca="1"/>
        <v>1.5710206381496228E-3</v>
      </c>
      <c r="DC92" s="72">
        <f ca="1"/>
        <v>2.3411192214112031E-2</v>
      </c>
      <c r="DD92" s="40"/>
      <c r="DE92" s="75">
        <f ca="1"/>
        <v>39173</v>
      </c>
      <c r="DF92" s="72">
        <f ca="1"/>
        <v>2.7675276752767708E-3</v>
      </c>
      <c r="DG92" s="72">
        <f ca="1"/>
        <v>1.9699812382739212E-2</v>
      </c>
      <c r="DH92" s="40"/>
      <c r="DI92" s="75">
        <f ca="1"/>
        <v>39173</v>
      </c>
      <c r="DJ92" s="72" t="e">
        <f ca="1"/>
        <v>#N/A</v>
      </c>
      <c r="DK92" s="72">
        <f ca="1"/>
        <v>4.4999999999999998E-2</v>
      </c>
      <c r="DL92" s="72">
        <f ca="1"/>
        <v>5.2499999999999998E-2</v>
      </c>
      <c r="DM92" s="72" t="e">
        <f ca="1"/>
        <v>#N/A</v>
      </c>
      <c r="DN92" s="40"/>
      <c r="DR92" s="72" t="e">
        <f ca="1"/>
        <v>#N/A</v>
      </c>
      <c r="DS92" s="40"/>
    </row>
    <row r="93" spans="94:123" x14ac:dyDescent="0.2">
      <c r="CP93" s="40"/>
      <c r="CQ93" s="75">
        <f ca="1"/>
        <v>39203</v>
      </c>
      <c r="CR93" s="76">
        <f ca="1"/>
        <v>4.1329940166290324E-3</v>
      </c>
      <c r="CS93" s="76">
        <f ca="1"/>
        <v>2.6908641975308623E-2</v>
      </c>
      <c r="CT93" s="72" t="e">
        <f ca="1"/>
        <v>#N/A</v>
      </c>
      <c r="CU93" s="40"/>
      <c r="CV93" s="75">
        <f ca="1"/>
        <v>39203</v>
      </c>
      <c r="CW93" s="72">
        <f ca="1"/>
        <v>0</v>
      </c>
      <c r="CX93" s="72">
        <f ca="1"/>
        <v>2.1877848678213185E-2</v>
      </c>
      <c r="CY93" s="72">
        <f ca="1"/>
        <v>4.9910873440285108E-2</v>
      </c>
      <c r="CZ93" s="40"/>
      <c r="DA93" s="75">
        <f ca="1"/>
        <v>39203</v>
      </c>
      <c r="DB93" s="72">
        <f ca="1"/>
        <v>1.4827387280866855E-3</v>
      </c>
      <c r="DC93" s="72">
        <f ca="1"/>
        <v>2.2440447253281537E-2</v>
      </c>
      <c r="DD93" s="40"/>
      <c r="DE93" s="75">
        <f ca="1"/>
        <v>39203</v>
      </c>
      <c r="DF93" s="72">
        <f ca="1"/>
        <v>9.1996320147180732E-4</v>
      </c>
      <c r="DG93" s="72">
        <f ca="1"/>
        <v>1.8691588785046731E-2</v>
      </c>
      <c r="DH93" s="40"/>
      <c r="DI93" s="75">
        <f ca="1"/>
        <v>39203</v>
      </c>
      <c r="DJ93" s="72" t="e">
        <f ca="1"/>
        <v>#N/A</v>
      </c>
      <c r="DK93" s="72">
        <f ca="1"/>
        <v>4.4000000000000004E-2</v>
      </c>
      <c r="DL93" s="72">
        <f ca="1"/>
        <v>5.2499999999999998E-2</v>
      </c>
      <c r="DM93" s="72" t="e">
        <f ca="1"/>
        <v>#N/A</v>
      </c>
      <c r="DN93" s="40"/>
      <c r="DR93" s="72" t="e">
        <f ca="1"/>
        <v>#N/A</v>
      </c>
      <c r="DS93" s="40"/>
    </row>
    <row r="94" spans="94:123" x14ac:dyDescent="0.2">
      <c r="CP94" s="40"/>
      <c r="CQ94" s="75">
        <f ca="1"/>
        <v>39234</v>
      </c>
      <c r="CR94" s="76">
        <f ca="1"/>
        <v>2.3167517109623503E-3</v>
      </c>
      <c r="CS94" s="76">
        <f ca="1"/>
        <v>2.6870379497289321E-2</v>
      </c>
      <c r="CT94" s="72" t="e">
        <f ca="1"/>
        <v>#N/A</v>
      </c>
      <c r="CU94" s="40"/>
      <c r="CV94" s="75">
        <f ca="1"/>
        <v>39234</v>
      </c>
      <c r="CW94" s="72">
        <f ca="1"/>
        <v>-1.7937219730942422E-3</v>
      </c>
      <c r="CX94" s="72">
        <f ca="1"/>
        <v>2.1917808219178214E-2</v>
      </c>
      <c r="CY94" s="72">
        <f ca="1"/>
        <v>6.2611806797853387E-2</v>
      </c>
      <c r="CZ94" s="40"/>
      <c r="DA94" s="75">
        <f ca="1"/>
        <v>39234</v>
      </c>
      <c r="DB94" s="72">
        <f ca="1"/>
        <v>1.59003703738958E-3</v>
      </c>
      <c r="DC94" s="72">
        <f ca="1"/>
        <v>2.2214667314230052E-2</v>
      </c>
      <c r="DD94" s="40"/>
      <c r="DE94" s="75">
        <f ca="1"/>
        <v>39234</v>
      </c>
      <c r="DF94" s="72">
        <f ca="1"/>
        <v>9.1911764705887578E-4</v>
      </c>
      <c r="DG94" s="72">
        <f ca="1"/>
        <v>2.1555763823805085E-2</v>
      </c>
      <c r="DH94" s="40"/>
      <c r="DI94" s="75">
        <f ca="1"/>
        <v>39234</v>
      </c>
      <c r="DJ94" s="72" t="e">
        <f ca="1"/>
        <v>#N/A</v>
      </c>
      <c r="DK94" s="72">
        <f ca="1"/>
        <v>4.5999999999999999E-2</v>
      </c>
      <c r="DL94" s="72">
        <f ca="1"/>
        <v>5.2499999999999998E-2</v>
      </c>
      <c r="DM94" s="72" t="e">
        <f ca="1"/>
        <v>#N/A</v>
      </c>
      <c r="DN94" s="40"/>
      <c r="DR94" s="72" t="e">
        <f ca="1"/>
        <v>#N/A</v>
      </c>
      <c r="DS94" s="40"/>
    </row>
    <row r="95" spans="94:123" x14ac:dyDescent="0.2">
      <c r="CP95" s="40"/>
      <c r="CQ95" s="75">
        <f ca="1"/>
        <v>39264</v>
      </c>
      <c r="CR95" s="76">
        <f ca="1"/>
        <v>1.7805958481715844E-3</v>
      </c>
      <c r="CS95" s="76">
        <f ca="1"/>
        <v>2.3582309582309557E-2</v>
      </c>
      <c r="CT95" s="72" t="e">
        <f ca="1"/>
        <v>#N/A</v>
      </c>
      <c r="CU95" s="40"/>
      <c r="CV95" s="75">
        <f ca="1"/>
        <v>39264</v>
      </c>
      <c r="CW95" s="72">
        <f ca="1"/>
        <v>8.9847259658593082E-4</v>
      </c>
      <c r="CX95" s="72">
        <f ca="1"/>
        <v>2.1897810218978186E-2</v>
      </c>
      <c r="CY95" s="72">
        <f ca="1"/>
        <v>5.0264550264550234E-2</v>
      </c>
      <c r="CZ95" s="40"/>
      <c r="DA95" s="75">
        <f ca="1"/>
        <v>39264</v>
      </c>
      <c r="DB95" s="72">
        <f ca="1"/>
        <v>1.8109053576180756E-3</v>
      </c>
      <c r="DC95" s="72">
        <f ca="1"/>
        <v>2.2095053346265825E-2</v>
      </c>
      <c r="DD95" s="40"/>
      <c r="DE95" s="75">
        <f ca="1"/>
        <v>39264</v>
      </c>
      <c r="DF95" s="72">
        <f ca="1"/>
        <v>2.7548209366390353E-3</v>
      </c>
      <c r="DG95" s="72">
        <f ca="1"/>
        <v>2.4413145539906145E-2</v>
      </c>
      <c r="DH95" s="40"/>
      <c r="DI95" s="75">
        <f ca="1"/>
        <v>39264</v>
      </c>
      <c r="DJ95" s="72" t="e">
        <f ca="1"/>
        <v>#N/A</v>
      </c>
      <c r="DK95" s="72">
        <f ca="1"/>
        <v>4.7E-2</v>
      </c>
      <c r="DL95" s="72">
        <f ca="1"/>
        <v>5.2600000000000001E-2</v>
      </c>
      <c r="DM95" s="72" t="e">
        <f ca="1"/>
        <v>#N/A</v>
      </c>
      <c r="DN95" s="40"/>
      <c r="DR95" s="72" t="e">
        <f ca="1"/>
        <v>#N/A</v>
      </c>
      <c r="DS95" s="40"/>
    </row>
    <row r="96" spans="94:123" x14ac:dyDescent="0.2">
      <c r="CP96" s="40"/>
      <c r="CQ96" s="75">
        <f ca="1"/>
        <v>39295</v>
      </c>
      <c r="CR96" s="76">
        <f ca="1"/>
        <v>3.0828070885302594E-4</v>
      </c>
      <c r="CS96" s="76">
        <f ca="1"/>
        <v>1.9700833742030355E-2</v>
      </c>
      <c r="CT96" s="72" t="e">
        <f ca="1"/>
        <v>#N/A</v>
      </c>
      <c r="CU96" s="40"/>
      <c r="CV96" s="75">
        <f ca="1"/>
        <v>39295</v>
      </c>
      <c r="CW96" s="72">
        <f ca="1"/>
        <v>-8.9766606822272443E-4</v>
      </c>
      <c r="CX96" s="72">
        <f ca="1"/>
        <v>1.7304189435336959E-2</v>
      </c>
      <c r="CY96" s="72">
        <f ca="1"/>
        <v>4.7410008779631196E-2</v>
      </c>
      <c r="CZ96" s="40"/>
      <c r="DA96" s="75">
        <f ca="1"/>
        <v>39295</v>
      </c>
      <c r="DB96" s="72">
        <f ca="1"/>
        <v>1.6415764827564239E-3</v>
      </c>
      <c r="DC96" s="72">
        <f ca="1"/>
        <v>2.134010643444606E-2</v>
      </c>
      <c r="DD96" s="40"/>
      <c r="DE96" s="75">
        <f ca="1"/>
        <v>39295</v>
      </c>
      <c r="DF96" s="72">
        <f ca="1"/>
        <v>9.157509157509125E-4</v>
      </c>
      <c r="DG96" s="72">
        <f ca="1"/>
        <v>2.2471910112359605E-2</v>
      </c>
      <c r="DH96" s="40"/>
      <c r="DI96" s="75">
        <f ca="1"/>
        <v>39295</v>
      </c>
      <c r="DJ96" s="72" t="e">
        <f ca="1"/>
        <v>#N/A</v>
      </c>
      <c r="DK96" s="72">
        <f ca="1"/>
        <v>4.5999999999999999E-2</v>
      </c>
      <c r="DL96" s="72">
        <f ca="1"/>
        <v>5.0199999999999995E-2</v>
      </c>
      <c r="DM96" s="72" t="e">
        <f ca="1"/>
        <v>#N/A</v>
      </c>
      <c r="DN96" s="40"/>
      <c r="DR96" s="72" t="e">
        <f ca="1"/>
        <v>#N/A</v>
      </c>
      <c r="DS96" s="40"/>
    </row>
    <row r="97" spans="94:123" x14ac:dyDescent="0.2">
      <c r="CP97" s="40"/>
      <c r="CQ97" s="75">
        <f ca="1"/>
        <v>39326</v>
      </c>
      <c r="CR97" s="76">
        <f ca="1"/>
        <v>4.2375533907650365E-3</v>
      </c>
      <c r="CS97" s="76">
        <f ca="1"/>
        <v>2.755051749630355E-2</v>
      </c>
      <c r="CT97" s="72" t="e">
        <f ca="1"/>
        <v>#N/A</v>
      </c>
      <c r="CU97" s="40"/>
      <c r="CV97" s="75">
        <f ca="1"/>
        <v>39326</v>
      </c>
      <c r="CW97" s="72">
        <f ca="1"/>
        <v>3.5938903863432792E-3</v>
      </c>
      <c r="CX97" s="72">
        <f ca="1"/>
        <v>2.4725274725274859E-2</v>
      </c>
      <c r="CY97" s="72">
        <f ca="1"/>
        <v>4.6450482033304263E-2</v>
      </c>
      <c r="CZ97" s="40"/>
      <c r="DA97" s="75">
        <f ca="1"/>
        <v>39326</v>
      </c>
      <c r="DB97" s="72">
        <f ca="1"/>
        <v>2.0604493200517826E-3</v>
      </c>
      <c r="DC97" s="72">
        <f ca="1"/>
        <v>2.1370656370656382E-2</v>
      </c>
      <c r="DD97" s="40"/>
      <c r="DE97" s="75">
        <f ca="1"/>
        <v>39326</v>
      </c>
      <c r="DF97" s="72">
        <f ca="1"/>
        <v>1.8298261665141702E-3</v>
      </c>
      <c r="DG97" s="72">
        <f ca="1"/>
        <v>2.1415270018621868E-2</v>
      </c>
      <c r="DH97" s="40"/>
      <c r="DI97" s="75">
        <f ca="1"/>
        <v>39326</v>
      </c>
      <c r="DJ97" s="72" t="e">
        <f ca="1"/>
        <v>#N/A</v>
      </c>
      <c r="DK97" s="72">
        <f ca="1"/>
        <v>4.7E-2</v>
      </c>
      <c r="DL97" s="72">
        <f ca="1"/>
        <v>4.9400000000000006E-2</v>
      </c>
      <c r="DM97" s="72" t="e">
        <f ca="1"/>
        <v>#N/A</v>
      </c>
      <c r="DN97" s="40"/>
      <c r="DR97" s="72" t="e">
        <f ca="1"/>
        <v>#N/A</v>
      </c>
      <c r="DS97" s="40"/>
    </row>
    <row r="98" spans="94:123" x14ac:dyDescent="0.2">
      <c r="CP98" s="40"/>
      <c r="CQ98" s="75">
        <f ca="1"/>
        <v>39356</v>
      </c>
      <c r="CR98" s="76">
        <f ca="1"/>
        <v>3.0832378312801723E-3</v>
      </c>
      <c r="CS98" s="76">
        <f ca="1"/>
        <v>3.5361744301288356E-2</v>
      </c>
      <c r="CT98" s="72" t="e">
        <f ca="1"/>
        <v>#N/A</v>
      </c>
      <c r="CU98" s="40"/>
      <c r="CV98" s="75">
        <f ca="1"/>
        <v>39356</v>
      </c>
      <c r="CW98" s="72">
        <f ca="1"/>
        <v>1.7905102954343111E-3</v>
      </c>
      <c r="CX98" s="72">
        <f ca="1"/>
        <v>2.3853211009174258E-2</v>
      </c>
      <c r="CY98" s="72">
        <f ca="1"/>
        <v>4.9557522123893749E-2</v>
      </c>
      <c r="CZ98" s="40"/>
      <c r="DA98" s="75">
        <f ca="1"/>
        <v>39356</v>
      </c>
      <c r="DB98" s="72">
        <f ca="1"/>
        <v>2.4721820433553088E-3</v>
      </c>
      <c r="DC98" s="72">
        <f ca="1"/>
        <v>2.1742059672762215E-2</v>
      </c>
      <c r="DD98" s="40"/>
      <c r="DE98" s="75">
        <f ca="1"/>
        <v>39356</v>
      </c>
      <c r="DF98" s="72">
        <f ca="1"/>
        <v>-9.1324200913234233E-4</v>
      </c>
      <c r="DG98" s="72">
        <f ca="1"/>
        <v>1.9534883720930152E-2</v>
      </c>
      <c r="DH98" s="40"/>
      <c r="DI98" s="75">
        <f ca="1"/>
        <v>39356</v>
      </c>
      <c r="DJ98" s="72" t="e">
        <f ca="1"/>
        <v>#N/A</v>
      </c>
      <c r="DK98" s="72">
        <f ca="1"/>
        <v>4.7E-2</v>
      </c>
      <c r="DL98" s="72">
        <f ca="1"/>
        <v>4.7599999999999996E-2</v>
      </c>
      <c r="DM98" s="72" t="e">
        <f ca="1"/>
        <v>#N/A</v>
      </c>
      <c r="DN98" s="40"/>
      <c r="DR98" s="72" t="e">
        <f ca="1"/>
        <v>#N/A</v>
      </c>
      <c r="DS98" s="40"/>
    </row>
    <row r="99" spans="94:123" x14ac:dyDescent="0.2">
      <c r="CP99" s="40"/>
      <c r="CQ99" s="75">
        <f ca="1"/>
        <v>39387</v>
      </c>
      <c r="CR99" s="76">
        <f ca="1"/>
        <v>7.858884267890387E-3</v>
      </c>
      <c r="CS99" s="76">
        <f ca="1"/>
        <v>4.3062034739454136E-2</v>
      </c>
      <c r="CT99" s="72" t="e">
        <f ca="1"/>
        <v>#N/A</v>
      </c>
      <c r="CU99" s="40"/>
      <c r="CV99" s="75">
        <f ca="1"/>
        <v>39387</v>
      </c>
      <c r="CW99" s="72">
        <f ca="1"/>
        <v>2.6809651474530849E-3</v>
      </c>
      <c r="CX99" s="72">
        <f ca="1"/>
        <v>2.4725274725274859E-2</v>
      </c>
      <c r="CY99" s="72">
        <f ca="1"/>
        <v>4.7493403693931402E-2</v>
      </c>
      <c r="CZ99" s="40"/>
      <c r="DA99" s="75">
        <f ca="1"/>
        <v>39387</v>
      </c>
      <c r="DB99" s="72">
        <f ca="1"/>
        <v>2.7490015418927261E-3</v>
      </c>
      <c r="DC99" s="72">
        <f ca="1"/>
        <v>2.3289980732177362E-2</v>
      </c>
      <c r="DD99" s="40"/>
      <c r="DE99" s="75">
        <f ca="1"/>
        <v>39387</v>
      </c>
      <c r="DF99" s="72">
        <f ca="1"/>
        <v>0</v>
      </c>
      <c r="DG99" s="72">
        <f ca="1"/>
        <v>1.764159702878354E-2</v>
      </c>
      <c r="DH99" s="40"/>
      <c r="DI99" s="75">
        <f ca="1"/>
        <v>39387</v>
      </c>
      <c r="DJ99" s="72" t="e">
        <f ca="1"/>
        <v>#N/A</v>
      </c>
      <c r="DK99" s="72">
        <f ca="1"/>
        <v>4.7E-2</v>
      </c>
      <c r="DL99" s="72">
        <f ca="1"/>
        <v>4.4900000000000002E-2</v>
      </c>
      <c r="DM99" s="72" t="e">
        <f ca="1"/>
        <v>#N/A</v>
      </c>
      <c r="DN99" s="40"/>
      <c r="DR99" s="72" t="e">
        <f ca="1"/>
        <v>#N/A</v>
      </c>
      <c r="DS99" s="40"/>
    </row>
    <row r="100" spans="94:123" x14ac:dyDescent="0.2">
      <c r="CP100" s="40"/>
      <c r="CQ100" s="75">
        <f ca="1"/>
        <v>39417</v>
      </c>
      <c r="CR100" s="76">
        <f ca="1"/>
        <v>2.8980145517325528E-3</v>
      </c>
      <c r="CS100" s="76">
        <f ca="1"/>
        <v>4.0812685827551931E-2</v>
      </c>
      <c r="CT100" s="72" t="e">
        <f ca="1"/>
        <v>#N/A</v>
      </c>
      <c r="CU100" s="40"/>
      <c r="CV100" s="75">
        <f ca="1"/>
        <v>39417</v>
      </c>
      <c r="CW100" s="72">
        <f ca="1"/>
        <v>3.5650623885916666E-3</v>
      </c>
      <c r="CX100" s="72">
        <f ca="1"/>
        <v>2.3765996343692919E-2</v>
      </c>
      <c r="CY100" s="72">
        <f ca="1"/>
        <v>4.1155866900175253E-2</v>
      </c>
      <c r="CZ100" s="40"/>
      <c r="DA100" s="75">
        <f ca="1"/>
        <v>39417</v>
      </c>
      <c r="DB100" s="72">
        <f ca="1"/>
        <v>2.3887896172294365E-3</v>
      </c>
      <c r="DC100" s="72">
        <f ca="1"/>
        <v>2.4389773275446114E-2</v>
      </c>
      <c r="DD100" s="40"/>
      <c r="DE100" s="75">
        <f ca="1"/>
        <v>39417</v>
      </c>
      <c r="DF100" s="72">
        <f ca="1"/>
        <v>9.1407678244959101E-4</v>
      </c>
      <c r="DG100" s="72">
        <f ca="1"/>
        <v>1.6728624535315983E-2</v>
      </c>
      <c r="DH100" s="40"/>
      <c r="DI100" s="75">
        <f ca="1"/>
        <v>39417</v>
      </c>
      <c r="DJ100" s="72" t="e">
        <f ca="1"/>
        <v>#N/A</v>
      </c>
      <c r="DK100" s="72">
        <f ca="1"/>
        <v>0.05</v>
      </c>
      <c r="DL100" s="72">
        <f ca="1"/>
        <v>4.24E-2</v>
      </c>
      <c r="DM100" s="72" t="e">
        <f ca="1"/>
        <v>#N/A</v>
      </c>
      <c r="DN100" s="40"/>
      <c r="DR100" s="72" t="e">
        <f ca="1"/>
        <v>#N/A</v>
      </c>
      <c r="DS100" s="40"/>
    </row>
    <row r="101" spans="94:123" x14ac:dyDescent="0.2">
      <c r="CP101" s="40"/>
      <c r="CQ101" s="75">
        <f ca="1"/>
        <v>39448</v>
      </c>
      <c r="CR101" s="76">
        <f ca="1"/>
        <v>3.4477050769703421E-3</v>
      </c>
      <c r="CS101" s="76">
        <f ca="1"/>
        <v>4.2802940479013563E-2</v>
      </c>
      <c r="CT101" s="72">
        <f ca="1"/>
        <v>1</v>
      </c>
      <c r="CU101" s="40"/>
      <c r="CV101" s="75">
        <f ca="1"/>
        <v>39448</v>
      </c>
      <c r="CW101" s="72">
        <f ca="1"/>
        <v>-1.7761989342804929E-3</v>
      </c>
      <c r="CX101" s="72">
        <f ca="1"/>
        <v>2.1937842778793293E-2</v>
      </c>
      <c r="CY101" s="72">
        <f ca="1"/>
        <v>3.574542284219695E-2</v>
      </c>
      <c r="CZ101" s="40"/>
      <c r="DA101" s="75">
        <f ca="1"/>
        <v>39448</v>
      </c>
      <c r="DB101" s="72">
        <f ca="1"/>
        <v>2.8287547849581429E-3</v>
      </c>
      <c r="DC101" s="72">
        <f ca="1"/>
        <v>2.4657586931334796E-2</v>
      </c>
      <c r="DD101" s="40"/>
      <c r="DE101" s="75">
        <f ca="1"/>
        <v>39448</v>
      </c>
      <c r="DF101" s="72">
        <f ca="1"/>
        <v>-9.1324200913234233E-4</v>
      </c>
      <c r="DG101" s="72">
        <f ca="1"/>
        <v>1.3011152416356975E-2</v>
      </c>
      <c r="DH101" s="40"/>
      <c r="DI101" s="75">
        <f ca="1"/>
        <v>39448</v>
      </c>
      <c r="DJ101" s="72">
        <f ca="1"/>
        <v>0.3</v>
      </c>
      <c r="DK101" s="72">
        <f ca="1"/>
        <v>0.05</v>
      </c>
      <c r="DL101" s="72">
        <f ca="1"/>
        <v>3.9399999999999998E-2</v>
      </c>
      <c r="DM101" s="72" t="e">
        <f ca="1"/>
        <v>#N/A</v>
      </c>
      <c r="DN101" s="40"/>
      <c r="DR101" s="72">
        <f ca="1"/>
        <v>-1</v>
      </c>
      <c r="DS101" s="40"/>
    </row>
    <row r="102" spans="94:123" x14ac:dyDescent="0.2">
      <c r="CP102" s="40"/>
      <c r="CQ102" s="75">
        <f ca="1"/>
        <v>39479</v>
      </c>
      <c r="CR102" s="76">
        <f ca="1"/>
        <v>2.4178268779397882E-3</v>
      </c>
      <c r="CS102" s="76">
        <f ca="1"/>
        <v>4.0265554130487269E-2</v>
      </c>
      <c r="CT102" s="72">
        <f ca="1"/>
        <v>1</v>
      </c>
      <c r="CU102" s="40"/>
      <c r="CV102" s="75">
        <f ca="1"/>
        <v>39479</v>
      </c>
      <c r="CW102" s="72">
        <f ca="1"/>
        <v>1.7793594306048099E-3</v>
      </c>
      <c r="CX102" s="72">
        <f ca="1"/>
        <v>1.8148820326678861E-2</v>
      </c>
      <c r="CY102" s="72">
        <f ca="1"/>
        <v>3.4782608695652195E-2</v>
      </c>
      <c r="CZ102" s="40"/>
      <c r="DA102" s="75">
        <f ca="1"/>
        <v>39479</v>
      </c>
      <c r="DB102" s="72">
        <f ca="1"/>
        <v>7.858877022608457E-4</v>
      </c>
      <c r="DC102" s="72">
        <f ca="1"/>
        <v>2.2734228547381496E-2</v>
      </c>
      <c r="DD102" s="40"/>
      <c r="DE102" s="75">
        <f ca="1"/>
        <v>39479</v>
      </c>
      <c r="DF102" s="72">
        <f ca="1"/>
        <v>1.8281535648994041E-3</v>
      </c>
      <c r="DG102" s="72">
        <f ca="1"/>
        <v>1.2962962962963065E-2</v>
      </c>
      <c r="DH102" s="40"/>
      <c r="DI102" s="75">
        <f ca="1"/>
        <v>39479</v>
      </c>
      <c r="DJ102" s="72">
        <f ca="1"/>
        <v>0.3</v>
      </c>
      <c r="DK102" s="72">
        <f ca="1"/>
        <v>4.9000000000000002E-2</v>
      </c>
      <c r="DL102" s="72">
        <f ca="1"/>
        <v>2.98E-2</v>
      </c>
      <c r="DM102" s="72" t="e">
        <f ca="1"/>
        <v>#N/A</v>
      </c>
      <c r="DN102" s="40"/>
      <c r="DR102" s="72">
        <f ca="1"/>
        <v>-1</v>
      </c>
      <c r="DS102" s="40"/>
    </row>
    <row r="103" spans="94:123" x14ac:dyDescent="0.2">
      <c r="CP103" s="40"/>
      <c r="CQ103" s="75">
        <f ca="1"/>
        <v>39508</v>
      </c>
      <c r="CR103" s="76">
        <f ca="1"/>
        <v>3.578027806118822E-3</v>
      </c>
      <c r="CS103" s="76">
        <f ca="1"/>
        <v>3.981456231251701E-2</v>
      </c>
      <c r="CT103" s="72">
        <f ca="1"/>
        <v>1</v>
      </c>
      <c r="CU103" s="40"/>
      <c r="CV103" s="75">
        <f ca="1"/>
        <v>39508</v>
      </c>
      <c r="CW103" s="72">
        <f ca="1"/>
        <v>1.7761989342806039E-3</v>
      </c>
      <c r="CX103" s="72">
        <f ca="1"/>
        <v>1.3501350135013412E-2</v>
      </c>
      <c r="CY103" s="72">
        <f ca="1"/>
        <v>2.9209621993127044E-2</v>
      </c>
      <c r="CZ103" s="40"/>
      <c r="DA103" s="75">
        <f ca="1"/>
        <v>39508</v>
      </c>
      <c r="DB103" s="72">
        <f ca="1"/>
        <v>2.248304423223324E-3</v>
      </c>
      <c r="DC103" s="72">
        <f ca="1"/>
        <v>2.3546729038742775E-2</v>
      </c>
      <c r="DD103" s="40"/>
      <c r="DE103" s="75">
        <f ca="1"/>
        <v>39508</v>
      </c>
      <c r="DF103" s="72">
        <f ca="1"/>
        <v>9.1240875912412811E-4</v>
      </c>
      <c r="DG103" s="72">
        <f ca="1"/>
        <v>1.0138248847926246E-2</v>
      </c>
      <c r="DH103" s="40"/>
      <c r="DI103" s="75">
        <f ca="1"/>
        <v>39508</v>
      </c>
      <c r="DJ103" s="72">
        <f ca="1"/>
        <v>0.3</v>
      </c>
      <c r="DK103" s="72">
        <f ca="1"/>
        <v>5.0999999999999997E-2</v>
      </c>
      <c r="DL103" s="72">
        <f ca="1"/>
        <v>2.6099999999999998E-2</v>
      </c>
      <c r="DM103" s="72" t="e">
        <f ca="1"/>
        <v>#N/A</v>
      </c>
      <c r="DN103" s="40"/>
      <c r="DR103" s="72">
        <f ca="1"/>
        <v>-1</v>
      </c>
      <c r="DS103" s="40"/>
    </row>
    <row r="104" spans="94:123" x14ac:dyDescent="0.2">
      <c r="CP104" s="40"/>
      <c r="CQ104" s="75">
        <f ca="1"/>
        <v>39539</v>
      </c>
      <c r="CR104" s="76">
        <f ca="1"/>
        <v>2.3143810202015391E-3</v>
      </c>
      <c r="CS104" s="76">
        <f ca="1"/>
        <v>3.9368897748275122E-2</v>
      </c>
      <c r="CT104" s="72">
        <f ca="1"/>
        <v>1</v>
      </c>
      <c r="CU104" s="40"/>
      <c r="CV104" s="75">
        <f ca="1"/>
        <v>39539</v>
      </c>
      <c r="CW104" s="72">
        <f ca="1"/>
        <v>4.4326241134751143E-3</v>
      </c>
      <c r="CX104" s="72">
        <f ca="1"/>
        <v>1.70250896057349E-2</v>
      </c>
      <c r="CY104" s="72">
        <f ca="1"/>
        <v>3.2340425531914851E-2</v>
      </c>
      <c r="CZ104" s="40"/>
      <c r="DA104" s="75">
        <f ca="1"/>
        <v>39539</v>
      </c>
      <c r="DB104" s="72">
        <f ca="1"/>
        <v>6.5292416752171789E-4</v>
      </c>
      <c r="DC104" s="72">
        <f ca="1"/>
        <v>2.2576089695736323E-2</v>
      </c>
      <c r="DD104" s="40"/>
      <c r="DE104" s="75">
        <f ca="1"/>
        <v>39539</v>
      </c>
      <c r="DF104" s="72">
        <f ca="1"/>
        <v>1.823154056517895E-3</v>
      </c>
      <c r="DG104" s="72">
        <f ca="1"/>
        <v>1.1039558417663242E-2</v>
      </c>
      <c r="DH104" s="40"/>
      <c r="DI104" s="75">
        <f ca="1"/>
        <v>39539</v>
      </c>
      <c r="DJ104" s="72">
        <f ca="1"/>
        <v>0.3</v>
      </c>
      <c r="DK104" s="72">
        <f ca="1"/>
        <v>0.05</v>
      </c>
      <c r="DL104" s="72">
        <f ca="1"/>
        <v>2.2799999999999997E-2</v>
      </c>
      <c r="DM104" s="72" t="e">
        <f ca="1"/>
        <v>#N/A</v>
      </c>
      <c r="DN104" s="40"/>
      <c r="DR104" s="72">
        <f ca="1"/>
        <v>-1</v>
      </c>
      <c r="DS104" s="40"/>
    </row>
    <row r="105" spans="94:123" x14ac:dyDescent="0.2">
      <c r="CP105" s="40"/>
      <c r="CQ105" s="75">
        <f ca="1"/>
        <v>39569</v>
      </c>
      <c r="CR105" s="76">
        <f ca="1"/>
        <v>5.9174916566171465E-3</v>
      </c>
      <c r="CS105" s="76">
        <f ca="1"/>
        <v>4.17554304180352E-2</v>
      </c>
      <c r="CT105" s="72">
        <f ca="1"/>
        <v>1</v>
      </c>
      <c r="CU105" s="40"/>
      <c r="CV105" s="75">
        <f ca="1"/>
        <v>39569</v>
      </c>
      <c r="CW105" s="72">
        <f ca="1"/>
        <v>7.0609002647836761E-3</v>
      </c>
      <c r="CX105" s="72">
        <f ca="1"/>
        <v>2.2301516503122176E-2</v>
      </c>
      <c r="CY105" s="72">
        <f ca="1"/>
        <v>3.735144312393901E-2</v>
      </c>
      <c r="CZ105" s="40"/>
      <c r="DA105" s="75">
        <f ca="1"/>
        <v>39569</v>
      </c>
      <c r="DB105" s="72">
        <f ca="1"/>
        <v>1.7524235645041131E-3</v>
      </c>
      <c r="DC105" s="72">
        <f ca="1"/>
        <v>2.3127103976873009E-2</v>
      </c>
      <c r="DD105" s="40"/>
      <c r="DE105" s="75">
        <f ca="1"/>
        <v>39569</v>
      </c>
      <c r="DF105" s="72">
        <f ca="1"/>
        <v>9.0991810737017786E-4</v>
      </c>
      <c r="DG105" s="72">
        <f ca="1"/>
        <v>1.192660550458724E-2</v>
      </c>
      <c r="DH105" s="40"/>
      <c r="DI105" s="75">
        <f ca="1"/>
        <v>39569</v>
      </c>
      <c r="DJ105" s="72">
        <f ca="1"/>
        <v>0.3</v>
      </c>
      <c r="DK105" s="72">
        <f ca="1"/>
        <v>5.4000000000000006E-2</v>
      </c>
      <c r="DL105" s="72">
        <f ca="1"/>
        <v>1.9799999999999998E-2</v>
      </c>
      <c r="DM105" s="72" t="e">
        <f ca="1"/>
        <v>#N/A</v>
      </c>
      <c r="DN105" s="40"/>
      <c r="DR105" s="72">
        <f ca="1"/>
        <v>-1</v>
      </c>
      <c r="DS105" s="40"/>
    </row>
    <row r="106" spans="94:123" x14ac:dyDescent="0.2">
      <c r="CP106" s="40"/>
      <c r="CQ106" s="75">
        <f ca="1"/>
        <v>39600</v>
      </c>
      <c r="CR106" s="76">
        <f ca="1"/>
        <v>1.04782350098509E-2</v>
      </c>
      <c r="CS106" s="76">
        <f ca="1"/>
        <v>5.0217900476117405E-2</v>
      </c>
      <c r="CT106" s="72">
        <f ca="1"/>
        <v>1</v>
      </c>
      <c r="CU106" s="40"/>
      <c r="CV106" s="75">
        <f ca="1"/>
        <v>39600</v>
      </c>
      <c r="CW106" s="72">
        <f ca="1"/>
        <v>7.0113935144611172E-3</v>
      </c>
      <c r="CX106" s="72">
        <f ca="1"/>
        <v>3.1277926720286064E-2</v>
      </c>
      <c r="CY106" s="72">
        <f ca="1"/>
        <v>4.3771043771043905E-2</v>
      </c>
      <c r="CZ106" s="40"/>
      <c r="DA106" s="75">
        <f ca="1"/>
        <v>39600</v>
      </c>
      <c r="DB106" s="72">
        <f ca="1"/>
        <v>2.2704432947482367E-3</v>
      </c>
      <c r="DC106" s="72">
        <f ca="1"/>
        <v>2.413124661478383E-2</v>
      </c>
      <c r="DD106" s="40"/>
      <c r="DE106" s="75">
        <f ca="1"/>
        <v>39600</v>
      </c>
      <c r="DF106" s="72">
        <f ca="1"/>
        <v>2.7272727272726893E-3</v>
      </c>
      <c r="DG106" s="72">
        <f ca="1"/>
        <v>1.192660550458724E-2</v>
      </c>
      <c r="DH106" s="40"/>
      <c r="DI106" s="75">
        <f ca="1"/>
        <v>39600</v>
      </c>
      <c r="DJ106" s="72">
        <f ca="1"/>
        <v>0.3</v>
      </c>
      <c r="DK106" s="72">
        <f ca="1"/>
        <v>5.5999999999999994E-2</v>
      </c>
      <c r="DL106" s="72">
        <f ca="1"/>
        <v>0.02</v>
      </c>
      <c r="DM106" s="72" t="e">
        <f ca="1"/>
        <v>#N/A</v>
      </c>
      <c r="DN106" s="40"/>
      <c r="DR106" s="72">
        <f ca="1"/>
        <v>-1</v>
      </c>
      <c r="DS106" s="40"/>
    </row>
    <row r="107" spans="94:123" x14ac:dyDescent="0.2">
      <c r="CP107" s="40"/>
      <c r="CQ107" s="75">
        <f ca="1"/>
        <v>39630</v>
      </c>
      <c r="CR107" s="76">
        <f ca="1"/>
        <v>7.1414447515210089E-3</v>
      </c>
      <c r="CS107" s="76">
        <f ca="1"/>
        <v>5.6001229002539565E-2</v>
      </c>
      <c r="CT107" s="72">
        <f ca="1"/>
        <v>1</v>
      </c>
      <c r="CU107" s="40"/>
      <c r="CV107" s="75">
        <f ca="1"/>
        <v>39630</v>
      </c>
      <c r="CW107" s="72">
        <f ca="1"/>
        <v>4.3516100957354809E-3</v>
      </c>
      <c r="CX107" s="72">
        <f ca="1"/>
        <v>3.3928571428571308E-2</v>
      </c>
      <c r="CY107" s="72">
        <f ca="1"/>
        <v>3.5264483627204024E-2</v>
      </c>
      <c r="CZ107" s="40"/>
      <c r="DA107" s="75">
        <f ca="1"/>
        <v>39630</v>
      </c>
      <c r="DB107" s="72">
        <f ca="1"/>
        <v>2.511326500297173E-3</v>
      </c>
      <c r="DC107" s="72">
        <f ca="1"/>
        <v>2.5095370950293239E-2</v>
      </c>
      <c r="DD107" s="40"/>
      <c r="DE107" s="75">
        <f ca="1"/>
        <v>39630</v>
      </c>
      <c r="DF107" s="72">
        <f ca="1"/>
        <v>9.066183136900996E-4</v>
      </c>
      <c r="DG107" s="72">
        <f ca="1"/>
        <v>1.1915673693859041E-2</v>
      </c>
      <c r="DH107" s="40"/>
      <c r="DI107" s="75">
        <f ca="1"/>
        <v>39630</v>
      </c>
      <c r="DJ107" s="72">
        <f ca="1"/>
        <v>0.3</v>
      </c>
      <c r="DK107" s="72">
        <f ca="1"/>
        <v>5.7999999999999996E-2</v>
      </c>
      <c r="DL107" s="72">
        <f ca="1"/>
        <v>2.0099999999999996E-2</v>
      </c>
      <c r="DM107" s="72" t="e">
        <f ca="1"/>
        <v>#N/A</v>
      </c>
      <c r="DN107" s="40"/>
      <c r="DR107" s="72">
        <f ca="1"/>
        <v>-1</v>
      </c>
      <c r="DS107" s="40"/>
    </row>
    <row r="108" spans="94:123" x14ac:dyDescent="0.2">
      <c r="CP108" s="40"/>
      <c r="CQ108" s="75">
        <f ca="1"/>
        <v>39661</v>
      </c>
      <c r="CR108" s="76">
        <f ca="1"/>
        <v>-1.4884757278006422E-3</v>
      </c>
      <c r="CS108" s="76">
        <f ca="1"/>
        <v>5.3718551152623473E-2</v>
      </c>
      <c r="CT108" s="72">
        <f ca="1"/>
        <v>1</v>
      </c>
      <c r="CU108" s="40"/>
      <c r="CV108" s="75">
        <f ca="1"/>
        <v>39661</v>
      </c>
      <c r="CW108" s="72">
        <f ca="1"/>
        <v>0</v>
      </c>
      <c r="CX108" s="72">
        <f ca="1"/>
        <v>3.4914950760966734E-2</v>
      </c>
      <c r="CY108" s="72">
        <f ca="1"/>
        <v>4.0234702430846481E-2</v>
      </c>
      <c r="CZ108" s="40"/>
      <c r="DA108" s="75">
        <f ca="1"/>
        <v>39661</v>
      </c>
      <c r="DB108" s="72">
        <f ca="1"/>
        <v>1.9818026069038375E-3</v>
      </c>
      <c r="DC108" s="72">
        <f ca="1"/>
        <v>2.541317127009024E-2</v>
      </c>
      <c r="DD108" s="40"/>
      <c r="DE108" s="75">
        <f ca="1"/>
        <v>39661</v>
      </c>
      <c r="DF108" s="72">
        <f ca="1"/>
        <v>1.8115942028984477E-3</v>
      </c>
      <c r="DG108" s="72">
        <f ca="1"/>
        <v>1.1904761904761862E-2</v>
      </c>
      <c r="DH108" s="40"/>
      <c r="DI108" s="75">
        <f ca="1"/>
        <v>39661</v>
      </c>
      <c r="DJ108" s="72">
        <f ca="1"/>
        <v>0.3</v>
      </c>
      <c r="DK108" s="72">
        <f ca="1"/>
        <v>6.0999999999999999E-2</v>
      </c>
      <c r="DL108" s="72">
        <f ca="1"/>
        <v>0.02</v>
      </c>
      <c r="DM108" s="72" t="e">
        <f ca="1"/>
        <v>#N/A</v>
      </c>
      <c r="DN108" s="40"/>
      <c r="DR108" s="72">
        <f ca="1"/>
        <v>-1</v>
      </c>
      <c r="DS108" s="40"/>
    </row>
    <row r="109" spans="94:123" x14ac:dyDescent="0.2">
      <c r="CP109" s="40"/>
      <c r="CQ109" s="75">
        <f ca="1"/>
        <v>39692</v>
      </c>
      <c r="CR109" s="76">
        <f ca="1"/>
        <v>8.550916822900323E-4</v>
      </c>
      <c r="CS109" s="76">
        <f ca="1"/>
        <v>4.9369274305721911E-2</v>
      </c>
      <c r="CT109" s="72">
        <f ca="1"/>
        <v>1</v>
      </c>
      <c r="CU109" s="40"/>
      <c r="CV109" s="75">
        <f ca="1"/>
        <v>39692</v>
      </c>
      <c r="CW109" s="72">
        <f ca="1"/>
        <v>8.6655112651645716E-4</v>
      </c>
      <c r="CX109" s="72">
        <f ca="1"/>
        <v>3.3958891867738927E-2</v>
      </c>
      <c r="CY109" s="72">
        <f ca="1"/>
        <v>2.8475711892797184E-2</v>
      </c>
      <c r="CZ109" s="40"/>
      <c r="DA109" s="75">
        <f ca="1"/>
        <v>39692</v>
      </c>
      <c r="DB109" s="72">
        <f ca="1"/>
        <v>1.4787909035873792E-3</v>
      </c>
      <c r="DC109" s="72">
        <f ca="1"/>
        <v>2.4732077040845235E-2</v>
      </c>
      <c r="DD109" s="40"/>
      <c r="DE109" s="75">
        <f ca="1"/>
        <v>39692</v>
      </c>
      <c r="DF109" s="72">
        <f ca="1"/>
        <v>0</v>
      </c>
      <c r="DG109" s="72">
        <f ca="1"/>
        <v>1.0027347310847645E-2</v>
      </c>
      <c r="DH109" s="40"/>
      <c r="DI109" s="75">
        <f ca="1"/>
        <v>39692</v>
      </c>
      <c r="DJ109" s="72">
        <f ca="1"/>
        <v>0.3</v>
      </c>
      <c r="DK109" s="72">
        <f ca="1"/>
        <v>6.0999999999999999E-2</v>
      </c>
      <c r="DL109" s="72">
        <f ca="1"/>
        <v>1.8100000000000002E-2</v>
      </c>
      <c r="DM109" s="72" t="e">
        <f ca="1"/>
        <v>#N/A</v>
      </c>
      <c r="DN109" s="40"/>
      <c r="DR109" s="72">
        <f ca="1"/>
        <v>-1</v>
      </c>
      <c r="DS109" s="40"/>
    </row>
    <row r="110" spans="94:123" x14ac:dyDescent="0.2">
      <c r="CP110" s="40"/>
      <c r="CQ110" s="75">
        <f ca="1"/>
        <v>39722</v>
      </c>
      <c r="CR110" s="76">
        <f ca="1"/>
        <v>-8.5984365648286154E-3</v>
      </c>
      <c r="CS110" s="76">
        <f ca="1"/>
        <v>3.655186277137501E-2</v>
      </c>
      <c r="CT110" s="72">
        <f ca="1"/>
        <v>1</v>
      </c>
      <c r="CU110" s="40"/>
      <c r="CV110" s="75">
        <f ca="1"/>
        <v>39722</v>
      </c>
      <c r="CW110" s="72">
        <f ca="1"/>
        <v>-6.9264069264068917E-3</v>
      </c>
      <c r="CX110" s="72">
        <f ca="1"/>
        <v>2.5985663082437327E-2</v>
      </c>
      <c r="CY110" s="72">
        <f ca="1"/>
        <v>2.4451939291737057E-2</v>
      </c>
      <c r="CZ110" s="40"/>
      <c r="DA110" s="75">
        <f ca="1"/>
        <v>39722</v>
      </c>
      <c r="DB110" s="72">
        <f ca="1"/>
        <v>3.4607983831147493E-4</v>
      </c>
      <c r="DC110" s="72">
        <f ca="1"/>
        <v>2.2160155992426489E-2</v>
      </c>
      <c r="DD110" s="40"/>
      <c r="DE110" s="75">
        <f ca="1"/>
        <v>39722</v>
      </c>
      <c r="DF110" s="72">
        <f ca="1"/>
        <v>-1.8083182640143969E-3</v>
      </c>
      <c r="DG110" s="72">
        <f ca="1"/>
        <v>9.124087591240837E-3</v>
      </c>
      <c r="DH110" s="40"/>
      <c r="DI110" s="75">
        <f ca="1"/>
        <v>39722</v>
      </c>
      <c r="DJ110" s="72">
        <f ca="1"/>
        <v>0.3</v>
      </c>
      <c r="DK110" s="72">
        <f ca="1"/>
        <v>6.5000000000000002E-2</v>
      </c>
      <c r="DL110" s="72">
        <f ca="1"/>
        <v>9.7000000000000003E-3</v>
      </c>
      <c r="DM110" s="72" t="e">
        <f ca="1"/>
        <v>#N/A</v>
      </c>
      <c r="DN110" s="40"/>
      <c r="DR110" s="72">
        <f ca="1"/>
        <v>-1</v>
      </c>
      <c r="DS110" s="40"/>
    </row>
    <row r="111" spans="94:123" x14ac:dyDescent="0.2">
      <c r="CP111" s="40"/>
      <c r="CQ111" s="75">
        <f ca="1"/>
        <v>39753</v>
      </c>
      <c r="CR111" s="76">
        <f ca="1"/>
        <v>-1.7705477084725474E-2</v>
      </c>
      <c r="CS111" s="76">
        <f ca="1"/>
        <v>1.0695746918073956E-2</v>
      </c>
      <c r="CT111" s="72">
        <f ca="1"/>
        <v>1</v>
      </c>
      <c r="CU111" s="40"/>
      <c r="CV111" s="75">
        <f ca="1"/>
        <v>39753</v>
      </c>
      <c r="CW111" s="72">
        <f ca="1"/>
        <v>-3.4873583260680574E-3</v>
      </c>
      <c r="CX111" s="72">
        <f ca="1"/>
        <v>1.9660411081322549E-2</v>
      </c>
      <c r="CY111" s="72">
        <f ca="1"/>
        <v>2.099076406381184E-2</v>
      </c>
      <c r="CZ111" s="40"/>
      <c r="DA111" s="75">
        <f ca="1"/>
        <v>39753</v>
      </c>
      <c r="DB111" s="72">
        <f ca="1"/>
        <v>7.3343543000525813E-4</v>
      </c>
      <c r="DC111" s="72">
        <f ca="1"/>
        <v>2.0029656130110318E-2</v>
      </c>
      <c r="DD111" s="40"/>
      <c r="DE111" s="75">
        <f ca="1"/>
        <v>39753</v>
      </c>
      <c r="DF111" s="72">
        <f ca="1"/>
        <v>5.4347826086955653E-3</v>
      </c>
      <c r="DG111" s="72">
        <f ca="1"/>
        <v>1.5510948905109512E-2</v>
      </c>
      <c r="DH111" s="40"/>
      <c r="DI111" s="75">
        <f ca="1"/>
        <v>39753</v>
      </c>
      <c r="DJ111" s="72">
        <f ca="1"/>
        <v>0.3</v>
      </c>
      <c r="DK111" s="72">
        <f ca="1"/>
        <v>6.8000000000000005E-2</v>
      </c>
      <c r="DL111" s="72">
        <f ca="1"/>
        <v>3.9000000000000003E-3</v>
      </c>
      <c r="DM111" s="72" t="e">
        <f ca="1"/>
        <v>#N/A</v>
      </c>
      <c r="DN111" s="40"/>
      <c r="DR111" s="72">
        <f ca="1"/>
        <v>-1</v>
      </c>
      <c r="DS111" s="40"/>
    </row>
    <row r="112" spans="94:123" x14ac:dyDescent="0.2">
      <c r="CP112" s="40"/>
      <c r="CQ112" s="75">
        <f ca="1"/>
        <v>39783</v>
      </c>
      <c r="CR112" s="76">
        <f ca="1"/>
        <v>-8.2335223994032258E-3</v>
      </c>
      <c r="CS112" s="76">
        <f ca="1"/>
        <v>9.1412900645604367E-4</v>
      </c>
      <c r="CT112" s="72">
        <f ca="1"/>
        <v>1</v>
      </c>
      <c r="CU112" s="40"/>
      <c r="CV112" s="75">
        <f ca="1"/>
        <v>39783</v>
      </c>
      <c r="CW112" s="72">
        <f ca="1"/>
        <v>-3.4995625546805353E-3</v>
      </c>
      <c r="CX112" s="72">
        <f ca="1"/>
        <v>1.1607142857142927E-2</v>
      </c>
      <c r="CY112" s="72">
        <f ca="1"/>
        <v>1.9343986543313596E-2</v>
      </c>
      <c r="CZ112" s="40"/>
      <c r="DA112" s="75">
        <f ca="1"/>
        <v>39783</v>
      </c>
      <c r="DB112" s="72">
        <f ca="1"/>
        <v>-1.0140725615004342E-4</v>
      </c>
      <c r="DC112" s="72">
        <f ca="1"/>
        <v>1.763077096950405E-2</v>
      </c>
      <c r="DD112" s="40"/>
      <c r="DE112" s="75">
        <f ca="1"/>
        <v>39783</v>
      </c>
      <c r="DF112" s="72">
        <f ca="1"/>
        <v>9.009009009008917E-4</v>
      </c>
      <c r="DG112" s="72">
        <f ca="1"/>
        <v>1.4625228519195455E-2</v>
      </c>
      <c r="DH112" s="40"/>
      <c r="DI112" s="75">
        <f ca="1"/>
        <v>39783</v>
      </c>
      <c r="DJ112" s="72">
        <f ca="1"/>
        <v>0.3</v>
      </c>
      <c r="DK112" s="72">
        <f ca="1"/>
        <v>7.2999999999999995E-2</v>
      </c>
      <c r="DL112" s="72">
        <f ca="1"/>
        <v>1.6000000000000001E-3</v>
      </c>
      <c r="DM112" s="72" t="e">
        <f ca="1"/>
        <v>#N/A</v>
      </c>
      <c r="DN112" s="40"/>
      <c r="DR112" s="72">
        <f ca="1"/>
        <v>-1</v>
      </c>
      <c r="DS112" s="40"/>
    </row>
    <row r="113" spans="94:123" x14ac:dyDescent="0.2">
      <c r="CP113" s="40"/>
      <c r="CQ113" s="75">
        <f ca="1"/>
        <v>39814</v>
      </c>
      <c r="CR113" s="76">
        <f ca="1"/>
        <v>2.5307713412614508E-3</v>
      </c>
      <c r="CS113" s="76">
        <f ca="1"/>
        <v>2.984650369528552E-4</v>
      </c>
      <c r="CT113" s="72">
        <f ca="1"/>
        <v>1</v>
      </c>
      <c r="CU113" s="40"/>
      <c r="CV113" s="75">
        <f ca="1"/>
        <v>39814</v>
      </c>
      <c r="CW113" s="72">
        <f ca="1"/>
        <v>-1.7559262510974394E-3</v>
      </c>
      <c r="CX113" s="72">
        <f ca="1"/>
        <v>1.0733452593917781E-2</v>
      </c>
      <c r="CY113" s="72">
        <f ca="1"/>
        <v>1.1784511784511897E-2</v>
      </c>
      <c r="CZ113" s="40"/>
      <c r="DA113" s="75">
        <f ca="1"/>
        <v>39814</v>
      </c>
      <c r="DB113" s="72">
        <f ca="1"/>
        <v>1.9407629364986967E-3</v>
      </c>
      <c r="DC113" s="72">
        <f ca="1"/>
        <v>1.6801321209732656E-2</v>
      </c>
      <c r="DD113" s="40"/>
      <c r="DE113" s="75">
        <f ca="1"/>
        <v>39814</v>
      </c>
      <c r="DF113" s="72">
        <f ca="1"/>
        <v>-3.6003600360035026E-3</v>
      </c>
      <c r="DG113" s="72">
        <f ca="1"/>
        <v>1.192660550458724E-2</v>
      </c>
      <c r="DH113" s="40"/>
      <c r="DI113" s="75">
        <f ca="1"/>
        <v>39814</v>
      </c>
      <c r="DJ113" s="72">
        <f ca="1"/>
        <v>0.3</v>
      </c>
      <c r="DK113" s="72">
        <f ca="1"/>
        <v>7.8E-2</v>
      </c>
      <c r="DL113" s="72">
        <f ca="1"/>
        <v>1.5E-3</v>
      </c>
      <c r="DM113" s="72" t="e">
        <f ca="1"/>
        <v>#N/A</v>
      </c>
      <c r="DN113" s="40"/>
      <c r="DR113" s="72">
        <f ca="1"/>
        <v>-1</v>
      </c>
      <c r="DS113" s="40"/>
    </row>
    <row r="114" spans="94:123" x14ac:dyDescent="0.2">
      <c r="CP114" s="40"/>
      <c r="CQ114" s="75">
        <f ca="1"/>
        <v>39845</v>
      </c>
      <c r="CR114" s="76">
        <f ca="1"/>
        <v>3.6426606521873239E-3</v>
      </c>
      <c r="CS114" s="76">
        <f ca="1"/>
        <v>2.361910880378737E-3</v>
      </c>
      <c r="CT114" s="72">
        <f ca="1"/>
        <v>1</v>
      </c>
      <c r="CU114" s="40"/>
      <c r="CV114" s="75">
        <f ca="1"/>
        <v>39845</v>
      </c>
      <c r="CW114" s="72">
        <f ca="1"/>
        <v>3.5180299032540052E-3</v>
      </c>
      <c r="CX114" s="72">
        <f ca="1"/>
        <v>1.426024955436711E-2</v>
      </c>
      <c r="CY114" s="72">
        <f ca="1"/>
        <v>2.1008403361344463E-2</v>
      </c>
      <c r="CZ114" s="40"/>
      <c r="DA114" s="75">
        <f ca="1"/>
        <v>39845</v>
      </c>
      <c r="DB114" s="72">
        <f ca="1"/>
        <v>2.0520276425606276E-3</v>
      </c>
      <c r="DC114" s="72">
        <f ca="1"/>
        <v>1.7856975863391078E-2</v>
      </c>
      <c r="DD114" s="40"/>
      <c r="DE114" s="75">
        <f ca="1"/>
        <v>39845</v>
      </c>
      <c r="DF114" s="72">
        <f ca="1"/>
        <v>2.7100271002709064E-3</v>
      </c>
      <c r="DG114" s="72">
        <f ca="1"/>
        <v>1.279707495429605E-2</v>
      </c>
      <c r="DH114" s="40"/>
      <c r="DI114" s="75">
        <f ca="1"/>
        <v>39845</v>
      </c>
      <c r="DJ114" s="72">
        <f ca="1"/>
        <v>0.3</v>
      </c>
      <c r="DK114" s="72">
        <f ca="1"/>
        <v>8.3000000000000004E-2</v>
      </c>
      <c r="DL114" s="72">
        <f ca="1"/>
        <v>2.2000000000000001E-3</v>
      </c>
      <c r="DM114" s="72" t="e">
        <f ca="1"/>
        <v>#N/A</v>
      </c>
      <c r="DN114" s="40"/>
      <c r="DR114" s="72">
        <f ca="1"/>
        <v>-1</v>
      </c>
      <c r="DS114" s="40"/>
    </row>
    <row r="115" spans="94:123" x14ac:dyDescent="0.2">
      <c r="CP115" s="40"/>
      <c r="CQ115" s="75">
        <f ca="1"/>
        <v>39873</v>
      </c>
      <c r="CR115" s="76">
        <f ca="1"/>
        <v>-9.8728285653848502E-4</v>
      </c>
      <c r="CS115" s="76">
        <f ca="1"/>
        <v>-3.8355625491738321E-3</v>
      </c>
      <c r="CT115" s="72">
        <f ca="1"/>
        <v>1</v>
      </c>
      <c r="CU115" s="40"/>
      <c r="CV115" s="75">
        <f ca="1"/>
        <v>39873</v>
      </c>
      <c r="CW115" s="72">
        <f ca="1"/>
        <v>-8.7642418930755639E-4</v>
      </c>
      <c r="CX115" s="72">
        <f ca="1"/>
        <v>1.243339253996445E-2</v>
      </c>
      <c r="CY115" s="72">
        <f ca="1"/>
        <v>9.1819699499164908E-3</v>
      </c>
      <c r="CZ115" s="40"/>
      <c r="DA115" s="75">
        <f ca="1"/>
        <v>39873</v>
      </c>
      <c r="DB115" s="72">
        <f ca="1"/>
        <v>2.1166985013223449E-3</v>
      </c>
      <c r="DC115" s="72">
        <f ca="1"/>
        <v>1.7559781445179778E-2</v>
      </c>
      <c r="DD115" s="40"/>
      <c r="DE115" s="75">
        <f ca="1"/>
        <v>39873</v>
      </c>
      <c r="DF115" s="72">
        <f ca="1"/>
        <v>9.009009009008917E-4</v>
      </c>
      <c r="DG115" s="72">
        <f ca="1"/>
        <v>1.3686131386861256E-2</v>
      </c>
      <c r="DH115" s="40"/>
      <c r="DI115" s="75">
        <f ca="1"/>
        <v>39873</v>
      </c>
      <c r="DJ115" s="72">
        <f ca="1"/>
        <v>0.3</v>
      </c>
      <c r="DK115" s="72">
        <f ca="1"/>
        <v>8.6999999999999994E-2</v>
      </c>
      <c r="DL115" s="72">
        <f ca="1"/>
        <v>1.8E-3</v>
      </c>
      <c r="DM115" s="72" t="e">
        <f ca="1"/>
        <v>#N/A</v>
      </c>
      <c r="DN115" s="40"/>
      <c r="DR115" s="72">
        <f ca="1"/>
        <v>-1</v>
      </c>
      <c r="DS115" s="40"/>
    </row>
    <row r="116" spans="94:123" x14ac:dyDescent="0.2">
      <c r="CP116" s="40"/>
      <c r="CQ116" s="75">
        <f ca="1"/>
        <v>39904</v>
      </c>
      <c r="CR116" s="76">
        <f ca="1"/>
        <v>1.0070825195886979E-3</v>
      </c>
      <c r="CS116" s="76">
        <f ca="1"/>
        <v>-7.3688571521671742E-3</v>
      </c>
      <c r="CT116" s="72">
        <f ca="1"/>
        <v>1</v>
      </c>
      <c r="CU116" s="40"/>
      <c r="CV116" s="75">
        <f ca="1"/>
        <v>39904</v>
      </c>
      <c r="CW116" s="72">
        <f ca="1"/>
        <v>-2.6315789473684292E-3</v>
      </c>
      <c r="CX116" s="72">
        <f ca="1"/>
        <v>3.5242290748900285E-3</v>
      </c>
      <c r="CY116" s="72">
        <f ca="1"/>
        <v>-7.4196207749380738E-3</v>
      </c>
      <c r="CZ116" s="40"/>
      <c r="DA116" s="75">
        <f ca="1"/>
        <v>39904</v>
      </c>
      <c r="DB116" s="72">
        <f ca="1"/>
        <v>2.0755728443595522E-3</v>
      </c>
      <c r="DC116" s="72">
        <f ca="1"/>
        <v>1.899013759014978E-2</v>
      </c>
      <c r="DD116" s="40"/>
      <c r="DE116" s="75">
        <f ca="1"/>
        <v>39904</v>
      </c>
      <c r="DF116" s="72">
        <f ca="1"/>
        <v>9.0009000900104219E-4</v>
      </c>
      <c r="DG116" s="72">
        <f ca="1"/>
        <v>1.1828935395814311E-2</v>
      </c>
      <c r="DH116" s="40"/>
      <c r="DI116" s="75">
        <f ca="1"/>
        <v>39904</v>
      </c>
      <c r="DJ116" s="72">
        <f ca="1"/>
        <v>0.3</v>
      </c>
      <c r="DK116" s="72">
        <f ca="1"/>
        <v>0.09</v>
      </c>
      <c r="DL116" s="72">
        <f ca="1"/>
        <v>1.5E-3</v>
      </c>
      <c r="DM116" s="72" t="e">
        <f ca="1"/>
        <v>#N/A</v>
      </c>
      <c r="DN116" s="40"/>
      <c r="DR116" s="72">
        <f ca="1"/>
        <v>-1</v>
      </c>
      <c r="DS116" s="40"/>
    </row>
    <row r="117" spans="94:123" x14ac:dyDescent="0.2">
      <c r="CP117" s="40"/>
      <c r="CQ117" s="75">
        <f ca="1"/>
        <v>39934</v>
      </c>
      <c r="CR117" s="76">
        <f ca="1"/>
        <v>1.4714939189219844E-3</v>
      </c>
      <c r="CS117" s="76">
        <f ca="1"/>
        <v>-1.2814357989586078E-2</v>
      </c>
      <c r="CT117" s="72">
        <f ca="1"/>
        <v>1</v>
      </c>
      <c r="CU117" s="40"/>
      <c r="CV117" s="75">
        <f ca="1"/>
        <v>39934</v>
      </c>
      <c r="CW117" s="72">
        <f ca="1"/>
        <v>4.3975373790676731E-3</v>
      </c>
      <c r="CX117" s="72">
        <f ca="1"/>
        <v>8.7260034904024231E-4</v>
      </c>
      <c r="CY117" s="72">
        <f ca="1"/>
        <v>-6.5466448445171688E-3</v>
      </c>
      <c r="CZ117" s="40"/>
      <c r="DA117" s="75">
        <f ca="1"/>
        <v>39934</v>
      </c>
      <c r="DB117" s="72">
        <f ca="1"/>
        <v>9.0532495679140901E-4</v>
      </c>
      <c r="DC117" s="72">
        <f ca="1"/>
        <v>1.8347430058555547E-2</v>
      </c>
      <c r="DD117" s="40"/>
      <c r="DE117" s="75">
        <f ca="1"/>
        <v>39934</v>
      </c>
      <c r="DF117" s="72">
        <f ca="1"/>
        <v>1.7985611510791255E-3</v>
      </c>
      <c r="DG117" s="72">
        <f ca="1"/>
        <v>1.2692656391659174E-2</v>
      </c>
      <c r="DH117" s="40"/>
      <c r="DI117" s="75">
        <f ca="1"/>
        <v>39934</v>
      </c>
      <c r="DJ117" s="72">
        <f ca="1"/>
        <v>0.3</v>
      </c>
      <c r="DK117" s="72">
        <f ca="1"/>
        <v>9.4E-2</v>
      </c>
      <c r="DL117" s="72">
        <f ca="1"/>
        <v>1.8E-3</v>
      </c>
      <c r="DM117" s="72" t="e">
        <f ca="1"/>
        <v>#N/A</v>
      </c>
      <c r="DN117" s="40"/>
      <c r="DR117" s="72">
        <f ca="1"/>
        <v>-1</v>
      </c>
      <c r="DS117" s="40"/>
    </row>
    <row r="118" spans="94:123" x14ac:dyDescent="0.2">
      <c r="CP118" s="40"/>
      <c r="CQ118" s="75">
        <f ca="1"/>
        <v>39965</v>
      </c>
      <c r="CR118" s="76">
        <f ca="1"/>
        <v>8.2996122466223454E-3</v>
      </c>
      <c r="CS118" s="76">
        <f ca="1"/>
        <v>-1.4267760436898702E-2</v>
      </c>
      <c r="CT118" s="72">
        <f ca="1"/>
        <v>1</v>
      </c>
      <c r="CU118" s="40"/>
      <c r="CV118" s="75">
        <f ca="1"/>
        <v>39965</v>
      </c>
      <c r="CW118" s="72">
        <f ca="1"/>
        <v>4.3782837127845919E-3</v>
      </c>
      <c r="CX118" s="72">
        <f ca="1"/>
        <v>-2.5996533795494825E-3</v>
      </c>
      <c r="CY118" s="72">
        <f ca="1"/>
        <v>-1.6129032258064502E-2</v>
      </c>
      <c r="CZ118" s="40"/>
      <c r="DA118" s="75">
        <f ca="1"/>
        <v>39965</v>
      </c>
      <c r="DB118" s="72">
        <f ca="1"/>
        <v>9.5018821035708356E-4</v>
      </c>
      <c r="DC118" s="72">
        <f ca="1"/>
        <v>1.7304328865754615E-2</v>
      </c>
      <c r="DD118" s="40"/>
      <c r="DE118" s="75">
        <f ca="1"/>
        <v>39965</v>
      </c>
      <c r="DF118" s="72">
        <f ca="1"/>
        <v>1.7953321364452268E-3</v>
      </c>
      <c r="DG118" s="72">
        <f ca="1"/>
        <v>1.2692656391659174E-2</v>
      </c>
      <c r="DH118" s="40"/>
      <c r="DI118" s="75">
        <f ca="1"/>
        <v>39965</v>
      </c>
      <c r="DJ118" s="72">
        <f ca="1"/>
        <v>0.3</v>
      </c>
      <c r="DK118" s="72">
        <f ca="1"/>
        <v>9.5000000000000001E-2</v>
      </c>
      <c r="DL118" s="72">
        <f ca="1"/>
        <v>2.0999999999999999E-3</v>
      </c>
      <c r="DM118" s="72" t="e">
        <f ca="1"/>
        <v>#N/A</v>
      </c>
      <c r="DN118" s="40"/>
      <c r="DR118" s="72">
        <f ca="1"/>
        <v>-1</v>
      </c>
      <c r="DS118" s="40"/>
    </row>
    <row r="119" spans="94:123" x14ac:dyDescent="0.2">
      <c r="CP119" s="40"/>
      <c r="CQ119" s="75">
        <f ca="1"/>
        <v>39995</v>
      </c>
      <c r="CR119" s="76">
        <f ca="1"/>
        <v>-2.9796545463012247E-4</v>
      </c>
      <c r="CS119" s="76">
        <f ca="1"/>
        <v>-2.097161353676058E-2</v>
      </c>
      <c r="CT119" s="72" t="e">
        <f ca="1"/>
        <v>#N/A</v>
      </c>
      <c r="CU119" s="40"/>
      <c r="CV119" s="75">
        <f ca="1"/>
        <v>39995</v>
      </c>
      <c r="CW119" s="72">
        <f ca="1"/>
        <v>-3.4873583260680574E-3</v>
      </c>
      <c r="CX119" s="72">
        <f ca="1"/>
        <v>-9.4991364421416202E-3</v>
      </c>
      <c r="CY119" s="72">
        <f ca="1"/>
        <v>-1.4598540145985384E-2</v>
      </c>
      <c r="CZ119" s="40"/>
      <c r="DA119" s="75">
        <f ca="1"/>
        <v>39995</v>
      </c>
      <c r="DB119" s="72">
        <f ca="1"/>
        <v>6.8914527730123964E-4</v>
      </c>
      <c r="DC119" s="72">
        <f ca="1"/>
        <v>1.5297738896989044E-2</v>
      </c>
      <c r="DD119" s="40"/>
      <c r="DE119" s="75">
        <f ca="1"/>
        <v>39995</v>
      </c>
      <c r="DF119" s="72">
        <f ca="1"/>
        <v>0</v>
      </c>
      <c r="DG119" s="72">
        <f ca="1"/>
        <v>9.9637681159419067E-3</v>
      </c>
      <c r="DH119" s="40"/>
      <c r="DI119" s="75">
        <f ca="1"/>
        <v>39995</v>
      </c>
      <c r="DJ119" s="72" t="e">
        <f ca="1"/>
        <v>#N/A</v>
      </c>
      <c r="DK119" s="72">
        <f ca="1"/>
        <v>9.5000000000000001E-2</v>
      </c>
      <c r="DL119" s="72">
        <f ca="1"/>
        <v>1.6000000000000001E-3</v>
      </c>
      <c r="DM119" s="72" t="e">
        <f ca="1"/>
        <v>#N/A</v>
      </c>
      <c r="DN119" s="40"/>
      <c r="DR119" s="72" t="e">
        <f ca="1"/>
        <v>#N/A</v>
      </c>
      <c r="DS119" s="40"/>
    </row>
    <row r="120" spans="94:123" x14ac:dyDescent="0.2">
      <c r="CP120" s="40"/>
      <c r="CQ120" s="75">
        <f ca="1"/>
        <v>40026</v>
      </c>
      <c r="CR120" s="76">
        <f ca="1"/>
        <v>3.3484533777929926E-3</v>
      </c>
      <c r="CS120" s="76">
        <f ca="1"/>
        <v>-1.4843486119606064E-2</v>
      </c>
      <c r="CT120" s="72" t="e">
        <f ca="1"/>
        <v>#N/A</v>
      </c>
      <c r="CU120" s="40"/>
      <c r="CV120" s="75">
        <f ca="1"/>
        <v>40026</v>
      </c>
      <c r="CW120" s="72">
        <f ca="1"/>
        <v>1.7497812773403787E-3</v>
      </c>
      <c r="CX120" s="72">
        <f ca="1"/>
        <v>-7.7854671280276344E-3</v>
      </c>
      <c r="CY120" s="72">
        <f ca="1"/>
        <v>-1.6921837228041858E-2</v>
      </c>
      <c r="CZ120" s="40"/>
      <c r="DA120" s="75">
        <f ca="1"/>
        <v>40026</v>
      </c>
      <c r="DB120" s="72">
        <f ca="1"/>
        <v>1.0626507892348425E-3</v>
      </c>
      <c r="DC120" s="72">
        <f ca="1"/>
        <v>1.4412683161181938E-2</v>
      </c>
      <c r="DD120" s="40"/>
      <c r="DE120" s="75">
        <f ca="1"/>
        <v>40026</v>
      </c>
      <c r="DF120" s="72">
        <f ca="1"/>
        <v>0</v>
      </c>
      <c r="DG120" s="72">
        <f ca="1"/>
        <v>9.0497737556560764E-3</v>
      </c>
      <c r="DH120" s="40"/>
      <c r="DI120" s="75">
        <f ca="1"/>
        <v>40026</v>
      </c>
      <c r="DJ120" s="72" t="e">
        <f ca="1"/>
        <v>#N/A</v>
      </c>
      <c r="DK120" s="72">
        <f ca="1"/>
        <v>9.6000000000000002E-2</v>
      </c>
      <c r="DL120" s="72">
        <f ca="1"/>
        <v>1.6000000000000001E-3</v>
      </c>
      <c r="DM120" s="72" t="e">
        <f ca="1"/>
        <v>#N/A</v>
      </c>
      <c r="DN120" s="40"/>
      <c r="DR120" s="72" t="e">
        <f ca="1"/>
        <v>#N/A</v>
      </c>
      <c r="DS120" s="40"/>
    </row>
    <row r="121" spans="94:123" x14ac:dyDescent="0.2">
      <c r="CP121" s="40"/>
      <c r="CQ121" s="75">
        <f ca="1"/>
        <v>40057</v>
      </c>
      <c r="CR121" s="76">
        <f ca="1"/>
        <v>1.9308872334005134E-3</v>
      </c>
      <c r="CS121" s="76">
        <f ca="1"/>
        <v>-1.2862059666427395E-2</v>
      </c>
      <c r="CT121" s="72" t="e">
        <f ca="1"/>
        <v>#N/A</v>
      </c>
      <c r="CU121" s="40"/>
      <c r="CV121" s="75">
        <f ca="1"/>
        <v>40057</v>
      </c>
      <c r="CW121" s="72">
        <f ca="1"/>
        <v>8.7336244541469377E-4</v>
      </c>
      <c r="CX121" s="72">
        <f ca="1"/>
        <v>-8.6430423509075149E-3</v>
      </c>
      <c r="CY121" s="72">
        <f ca="1"/>
        <v>-1.0586319218241047E-2</v>
      </c>
      <c r="CZ121" s="40"/>
      <c r="DA121" s="75">
        <f ca="1"/>
        <v>40057</v>
      </c>
      <c r="DB121" s="72">
        <f ca="1"/>
        <v>1.931698071946597E-3</v>
      </c>
      <c r="DC121" s="72">
        <f ca="1"/>
        <v>1.5101769789082509E-2</v>
      </c>
      <c r="DD121" s="40"/>
      <c r="DE121" s="75">
        <f ca="1"/>
        <v>40057</v>
      </c>
      <c r="DF121" s="72">
        <f ca="1"/>
        <v>0</v>
      </c>
      <c r="DG121" s="72">
        <f ca="1"/>
        <v>9.0252707581226499E-3</v>
      </c>
      <c r="DH121" s="40"/>
      <c r="DI121" s="75">
        <f ca="1"/>
        <v>40057</v>
      </c>
      <c r="DJ121" s="72" t="e">
        <f ca="1"/>
        <v>#N/A</v>
      </c>
      <c r="DK121" s="72">
        <f ca="1"/>
        <v>9.8000000000000004E-2</v>
      </c>
      <c r="DL121" s="72">
        <f ca="1"/>
        <v>1.5E-3</v>
      </c>
      <c r="DM121" s="72" t="e">
        <f ca="1"/>
        <v>#N/A</v>
      </c>
      <c r="DN121" s="40"/>
      <c r="DR121" s="72" t="e">
        <f ca="1"/>
        <v>#N/A</v>
      </c>
      <c r="DS121" s="40"/>
    </row>
    <row r="122" spans="94:123" x14ac:dyDescent="0.2">
      <c r="CP122" s="40"/>
      <c r="CQ122" s="75">
        <f ca="1"/>
        <v>40087</v>
      </c>
      <c r="CR122" s="76">
        <f ca="1"/>
        <v>3.001931798703783E-3</v>
      </c>
      <c r="CS122" s="76">
        <f ca="1"/>
        <v>-1.8284827748612509E-3</v>
      </c>
      <c r="CT122" s="72" t="e">
        <f ca="1"/>
        <v>#N/A</v>
      </c>
      <c r="CU122" s="40"/>
      <c r="CV122" s="75">
        <f ca="1"/>
        <v>40087</v>
      </c>
      <c r="CW122" s="72">
        <f ca="1"/>
        <v>1.7452006980802626E-3</v>
      </c>
      <c r="CX122" s="72">
        <f ca="1"/>
        <v>8.7336244541469377E-4</v>
      </c>
      <c r="CY122" s="72">
        <f ca="1"/>
        <v>8.230452674897748E-4</v>
      </c>
      <c r="CZ122" s="40"/>
      <c r="DA122" s="75">
        <f ca="1"/>
        <v>40087</v>
      </c>
      <c r="DB122" s="72">
        <f ca="1"/>
        <v>2.641869770825922E-3</v>
      </c>
      <c r="DC122" s="72">
        <f ca="1"/>
        <v>1.7085746672011792E-2</v>
      </c>
      <c r="DD122" s="40"/>
      <c r="DE122" s="75">
        <f ca="1"/>
        <v>40087</v>
      </c>
      <c r="DF122" s="72">
        <f ca="1"/>
        <v>8.9605734767039813E-4</v>
      </c>
      <c r="DG122" s="72">
        <f ca="1"/>
        <v>1.2658227848101333E-2</v>
      </c>
      <c r="DH122" s="40"/>
      <c r="DI122" s="75">
        <f ca="1"/>
        <v>40087</v>
      </c>
      <c r="DJ122" s="72" t="e">
        <f ca="1"/>
        <v>#N/A</v>
      </c>
      <c r="DK122" s="72">
        <f ca="1"/>
        <v>0.1</v>
      </c>
      <c r="DL122" s="72">
        <f ca="1"/>
        <v>1.1999999999999999E-3</v>
      </c>
      <c r="DM122" s="72" t="e">
        <f ca="1"/>
        <v>#N/A</v>
      </c>
      <c r="DN122" s="40"/>
      <c r="DR122" s="72" t="e">
        <f ca="1"/>
        <v>#N/A</v>
      </c>
      <c r="DS122" s="40"/>
    </row>
    <row r="123" spans="94:123" x14ac:dyDescent="0.2">
      <c r="CP123" s="40"/>
      <c r="CQ123" s="75">
        <f ca="1"/>
        <v>40118</v>
      </c>
      <c r="CR123" s="76">
        <f ca="1"/>
        <v>3.3485905897676638E-3</v>
      </c>
      <c r="CS123" s="76">
        <f ca="1"/>
        <v>1.8382958691302909E-2</v>
      </c>
      <c r="CT123" s="72" t="e">
        <f ca="1"/>
        <v>#N/A</v>
      </c>
      <c r="CU123" s="40"/>
      <c r="CV123" s="75">
        <f ca="1"/>
        <v>40118</v>
      </c>
      <c r="CW123" s="72">
        <f ca="1"/>
        <v>5.2264808362370019E-3</v>
      </c>
      <c r="CX123" s="72">
        <f ca="1"/>
        <v>9.6406660823840085E-3</v>
      </c>
      <c r="CY123" s="72">
        <f ca="1"/>
        <v>8.2236842105263275E-3</v>
      </c>
      <c r="CZ123" s="40"/>
      <c r="DA123" s="75">
        <f ca="1"/>
        <v>40118</v>
      </c>
      <c r="DB123" s="72">
        <f ca="1"/>
        <v>7.4829592609559903E-4</v>
      </c>
      <c r="DC123" s="72">
        <f ca="1"/>
        <v>1.7047394895934209E-2</v>
      </c>
      <c r="DD123" s="40"/>
      <c r="DE123" s="75">
        <f ca="1"/>
        <v>40118</v>
      </c>
      <c r="DF123" s="72">
        <f ca="1"/>
        <v>1.7905102954343111E-3</v>
      </c>
      <c r="DG123" s="72">
        <f ca="1"/>
        <v>8.0862533692722671E-3</v>
      </c>
      <c r="DH123" s="40"/>
      <c r="DI123" s="75">
        <f ca="1"/>
        <v>40118</v>
      </c>
      <c r="DJ123" s="72" t="e">
        <f ca="1"/>
        <v>#N/A</v>
      </c>
      <c r="DK123" s="72">
        <f ca="1"/>
        <v>9.9000000000000005E-2</v>
      </c>
      <c r="DL123" s="72">
        <f ca="1"/>
        <v>1.1999999999999999E-3</v>
      </c>
      <c r="DM123" s="72" t="e">
        <f ca="1"/>
        <v>#N/A</v>
      </c>
      <c r="DN123" s="40"/>
      <c r="DR123" s="72" t="e">
        <f ca="1"/>
        <v>#N/A</v>
      </c>
      <c r="DS123" s="40"/>
    </row>
    <row r="124" spans="94:123" x14ac:dyDescent="0.2">
      <c r="CP124" s="40"/>
      <c r="CQ124" s="75">
        <f ca="1"/>
        <v>40148</v>
      </c>
      <c r="CR124" s="76">
        <f ca="1"/>
        <v>5.2017639964274665E-4</v>
      </c>
      <c r="CS124" s="76">
        <f ca="1"/>
        <v>2.7213311262058282E-2</v>
      </c>
      <c r="CT124" s="72" t="e">
        <f ca="1"/>
        <v>#N/A</v>
      </c>
      <c r="CU124" s="40"/>
      <c r="CV124" s="75">
        <f ca="1"/>
        <v>40148</v>
      </c>
      <c r="CW124" s="72">
        <f ca="1"/>
        <v>0</v>
      </c>
      <c r="CX124" s="72">
        <f ca="1"/>
        <v>1.3239187996469504E-2</v>
      </c>
      <c r="CY124" s="72">
        <f ca="1"/>
        <v>5.7755775577557067E-3</v>
      </c>
      <c r="CZ124" s="40"/>
      <c r="DA124" s="75">
        <f ca="1"/>
        <v>40148</v>
      </c>
      <c r="DB124" s="72">
        <f ca="1"/>
        <v>9.7432318526635697E-4</v>
      </c>
      <c r="DC124" s="72">
        <f ca="1"/>
        <v>1.8162887552059193E-2</v>
      </c>
      <c r="DD124" s="40"/>
      <c r="DE124" s="75">
        <f ca="1"/>
        <v>40148</v>
      </c>
      <c r="DF124" s="72">
        <f ca="1"/>
        <v>0</v>
      </c>
      <c r="DG124" s="72">
        <f ca="1"/>
        <v>6.3063063063062419E-3</v>
      </c>
      <c r="DH124" s="40"/>
      <c r="DI124" s="75">
        <f ca="1"/>
        <v>40148</v>
      </c>
      <c r="DJ124" s="72" t="e">
        <f ca="1"/>
        <v>#N/A</v>
      </c>
      <c r="DK124" s="72">
        <f ca="1"/>
        <v>9.9000000000000005E-2</v>
      </c>
      <c r="DL124" s="72">
        <f ca="1"/>
        <v>1.1999999999999999E-3</v>
      </c>
      <c r="DM124" s="72" t="e">
        <f ca="1"/>
        <v>#N/A</v>
      </c>
      <c r="DN124" s="40"/>
      <c r="DR124" s="72" t="e">
        <f ca="1"/>
        <v>#N/A</v>
      </c>
      <c r="DS124" s="40"/>
    </row>
    <row r="125" spans="94:123" x14ac:dyDescent="0.2">
      <c r="CP125" s="40"/>
      <c r="CQ125" s="75">
        <f ca="1"/>
        <v>40179</v>
      </c>
      <c r="CR125" s="76">
        <f ca="1"/>
        <v>6.4873221162464745E-4</v>
      </c>
      <c r="CS125" s="76">
        <f ca="1"/>
        <v>2.6257086429576137E-2</v>
      </c>
      <c r="CT125" s="72" t="e">
        <f ca="1"/>
        <v>#N/A</v>
      </c>
      <c r="CU125" s="40"/>
      <c r="CV125" s="75">
        <f ca="1"/>
        <v>40179</v>
      </c>
      <c r="CW125" s="72">
        <f ca="1"/>
        <v>3.4662045060658286E-3</v>
      </c>
      <c r="CX125" s="72">
        <f ca="1"/>
        <v>1.8584070796460184E-2</v>
      </c>
      <c r="CY125" s="72">
        <f ca="1"/>
        <v>1.7470881863560717E-2</v>
      </c>
      <c r="CZ125" s="40"/>
      <c r="DA125" s="75">
        <f ca="1"/>
        <v>40179</v>
      </c>
      <c r="DB125" s="72">
        <f ca="1"/>
        <v>-1.1227765176723414E-3</v>
      </c>
      <c r="DC125" s="72">
        <f ca="1"/>
        <v>1.5536247398705294E-2</v>
      </c>
      <c r="DD125" s="40"/>
      <c r="DE125" s="75">
        <f ca="1"/>
        <v>40179</v>
      </c>
      <c r="DF125" s="72">
        <f ca="1"/>
        <v>1.7873100983019086E-3</v>
      </c>
      <c r="DG125" s="72">
        <f ca="1"/>
        <v>1.1786038077969074E-2</v>
      </c>
      <c r="DH125" s="40"/>
      <c r="DI125" s="75">
        <f ca="1"/>
        <v>40179</v>
      </c>
      <c r="DJ125" s="72" t="e">
        <f ca="1"/>
        <v>#N/A</v>
      </c>
      <c r="DK125" s="72">
        <f ca="1"/>
        <v>9.8000000000000004E-2</v>
      </c>
      <c r="DL125" s="72">
        <f ca="1"/>
        <v>1.1000000000000001E-3</v>
      </c>
      <c r="DM125" s="72" t="e">
        <f ca="1"/>
        <v>#N/A</v>
      </c>
      <c r="DN125" s="40"/>
      <c r="DR125" s="72" t="e">
        <f ca="1"/>
        <v>#N/A</v>
      </c>
      <c r="DS125" s="40"/>
    </row>
    <row r="126" spans="94:123" x14ac:dyDescent="0.2">
      <c r="CP126" s="40"/>
      <c r="CQ126" s="75">
        <f ca="1"/>
        <v>40210</v>
      </c>
      <c r="CR126" s="76">
        <f ca="1"/>
        <v>-9.5177664974621656E-4</v>
      </c>
      <c r="CS126" s="76">
        <f ca="1"/>
        <v>2.1433317781453631E-2</v>
      </c>
      <c r="CT126" s="72" t="e">
        <f ca="1"/>
        <v>#N/A</v>
      </c>
      <c r="CU126" s="40"/>
      <c r="CV126" s="75">
        <f ca="1"/>
        <v>40210</v>
      </c>
      <c r="CW126" s="72">
        <f ca="1"/>
        <v>8.6355785837666232E-4</v>
      </c>
      <c r="CX126" s="72">
        <f ca="1"/>
        <v>1.5817223198594021E-2</v>
      </c>
      <c r="CY126" s="72">
        <f ca="1"/>
        <v>9.8765432098766315E-3</v>
      </c>
      <c r="CZ126" s="40"/>
      <c r="DA126" s="75">
        <f ca="1"/>
        <v>40210</v>
      </c>
      <c r="DB126" s="72">
        <f ca="1"/>
        <v>4.4417652844308542E-4</v>
      </c>
      <c r="DC126" s="72">
        <f ca="1"/>
        <v>1.3400096469669442E-2</v>
      </c>
      <c r="DD126" s="40"/>
      <c r="DE126" s="75">
        <f ca="1"/>
        <v>40210</v>
      </c>
      <c r="DF126" s="72">
        <f ca="1"/>
        <v>4.4603033006245241E-3</v>
      </c>
      <c r="DG126" s="72">
        <f ca="1"/>
        <v>1.4440433212996373E-2</v>
      </c>
      <c r="DH126" s="40"/>
      <c r="DI126" s="75">
        <f ca="1"/>
        <v>40210</v>
      </c>
      <c r="DJ126" s="72" t="e">
        <f ca="1"/>
        <v>#N/A</v>
      </c>
      <c r="DK126" s="72">
        <f ca="1"/>
        <v>9.8000000000000004E-2</v>
      </c>
      <c r="DL126" s="72">
        <f ca="1"/>
        <v>1.2999999999999999E-3</v>
      </c>
      <c r="DM126" s="72" t="e">
        <f ca="1"/>
        <v>#N/A</v>
      </c>
      <c r="DN126" s="40"/>
      <c r="DR126" s="72" t="e">
        <f ca="1"/>
        <v>#N/A</v>
      </c>
      <c r="DS126" s="40"/>
    </row>
    <row r="127" spans="94:123" x14ac:dyDescent="0.2">
      <c r="CP127" s="40"/>
      <c r="CQ127" s="75">
        <f ca="1"/>
        <v>40238</v>
      </c>
      <c r="CR127" s="76">
        <f ca="1"/>
        <v>3.3136813619227823E-4</v>
      </c>
      <c r="CS127" s="76">
        <f ca="1"/>
        <v>2.3139594469439473E-2</v>
      </c>
      <c r="CT127" s="72" t="e">
        <f ca="1"/>
        <v>#N/A</v>
      </c>
      <c r="CU127" s="40"/>
      <c r="CV127" s="75">
        <f ca="1"/>
        <v>40238</v>
      </c>
      <c r="CW127" s="72">
        <f ca="1"/>
        <v>-2.5884383088871088E-3</v>
      </c>
      <c r="CX127" s="72">
        <f ca="1"/>
        <v>1.4035087719298289E-2</v>
      </c>
      <c r="CY127" s="72">
        <f ca="1"/>
        <v>9.9255583126549585E-3</v>
      </c>
      <c r="CZ127" s="40"/>
      <c r="DA127" s="75">
        <f ca="1"/>
        <v>40238</v>
      </c>
      <c r="DB127" s="72">
        <f ca="1"/>
        <v>2.3558086539732237E-4</v>
      </c>
      <c r="DC127" s="72">
        <f ca="1"/>
        <v>1.1068473602605211E-2</v>
      </c>
      <c r="DD127" s="40"/>
      <c r="DE127" s="75">
        <f ca="1"/>
        <v>40238</v>
      </c>
      <c r="DF127" s="72">
        <f ca="1"/>
        <v>-4.4404973357016209E-3</v>
      </c>
      <c r="DG127" s="72">
        <f ca="1"/>
        <v>9.0009000900090896E-3</v>
      </c>
      <c r="DH127" s="40"/>
      <c r="DI127" s="75">
        <f ca="1"/>
        <v>40238</v>
      </c>
      <c r="DJ127" s="72" t="e">
        <f ca="1"/>
        <v>#N/A</v>
      </c>
      <c r="DK127" s="72">
        <f ca="1"/>
        <v>9.9000000000000005E-2</v>
      </c>
      <c r="DL127" s="72">
        <f ca="1"/>
        <v>1.6000000000000001E-3</v>
      </c>
      <c r="DM127" s="72" t="e">
        <f ca="1"/>
        <v>#N/A</v>
      </c>
      <c r="DN127" s="40"/>
      <c r="DR127" s="72" t="e">
        <f ca="1"/>
        <v>#N/A</v>
      </c>
      <c r="DS127" s="40"/>
    </row>
    <row r="128" spans="94:123" x14ac:dyDescent="0.2">
      <c r="CP128" s="40"/>
      <c r="CQ128" s="75">
        <f ca="1"/>
        <v>40269</v>
      </c>
      <c r="CR128" s="76">
        <f ca="1"/>
        <v>2.3004053314190642E-4</v>
      </c>
      <c r="CS128" s="76">
        <f ca="1"/>
        <v>2.2364471956480836E-2</v>
      </c>
      <c r="CT128" s="72" t="e">
        <f ca="1"/>
        <v>#N/A</v>
      </c>
      <c r="CU128" s="40"/>
      <c r="CV128" s="75">
        <f ca="1"/>
        <v>40269</v>
      </c>
      <c r="CW128" s="72">
        <f ca="1"/>
        <v>0</v>
      </c>
      <c r="CX128" s="72">
        <f ca="1"/>
        <v>1.843722563652328E-2</v>
      </c>
      <c r="CY128" s="72">
        <f ca="1"/>
        <v>1.5780730897009931E-2</v>
      </c>
      <c r="CZ128" s="40"/>
      <c r="DA128" s="75">
        <f ca="1"/>
        <v>40269</v>
      </c>
      <c r="DB128" s="72">
        <f ca="1"/>
        <v>1.7664403509343174E-4</v>
      </c>
      <c r="DC128" s="72">
        <f ca="1"/>
        <v>9.2314151033798808E-3</v>
      </c>
      <c r="DD128" s="40"/>
      <c r="DE128" s="75">
        <f ca="1"/>
        <v>40269</v>
      </c>
      <c r="DF128" s="72">
        <f ca="1"/>
        <v>3.5682426404997081E-3</v>
      </c>
      <c r="DG128" s="72">
        <f ca="1"/>
        <v>1.1690647482014427E-2</v>
      </c>
      <c r="DH128" s="40"/>
      <c r="DI128" s="75">
        <f ca="1"/>
        <v>40269</v>
      </c>
      <c r="DJ128" s="72" t="e">
        <f ca="1"/>
        <v>#N/A</v>
      </c>
      <c r="DK128" s="72">
        <f ca="1"/>
        <v>9.9000000000000005E-2</v>
      </c>
      <c r="DL128" s="72">
        <f ca="1"/>
        <v>2E-3</v>
      </c>
      <c r="DM128" s="72" t="e">
        <f ca="1"/>
        <v>#N/A</v>
      </c>
      <c r="DN128" s="40"/>
      <c r="DR128" s="72" t="e">
        <f ca="1"/>
        <v>#N/A</v>
      </c>
      <c r="DS128" s="40"/>
    </row>
    <row r="129" spans="94:123" x14ac:dyDescent="0.2">
      <c r="CP129" s="40"/>
      <c r="CQ129" s="75">
        <f ca="1"/>
        <v>40299</v>
      </c>
      <c r="CR129" s="76">
        <f ca="1"/>
        <v>-5.1977203626440982E-4</v>
      </c>
      <c r="CS129" s="76">
        <f ca="1"/>
        <v>2.0209860840939786E-2</v>
      </c>
      <c r="CT129" s="72" t="e">
        <f ca="1"/>
        <v>#N/A</v>
      </c>
      <c r="CU129" s="40"/>
      <c r="CV129" s="75">
        <f ca="1"/>
        <v>40299</v>
      </c>
      <c r="CW129" s="72">
        <f ca="1"/>
        <v>8.6505190311436664E-4</v>
      </c>
      <c r="CX129" s="72">
        <f ca="1"/>
        <v>1.3949433304272008E-2</v>
      </c>
      <c r="CY129" s="72">
        <f ca="1"/>
        <v>1.0708401976935678E-2</v>
      </c>
      <c r="CZ129" s="40"/>
      <c r="DA129" s="75">
        <f ca="1"/>
        <v>40299</v>
      </c>
      <c r="DB129" s="72">
        <f ca="1"/>
        <v>6.3399480124259888E-4</v>
      </c>
      <c r="DC129" s="72">
        <f ca="1"/>
        <v>9.4237158190648707E-3</v>
      </c>
      <c r="DD129" s="40"/>
      <c r="DE129" s="75">
        <f ca="1"/>
        <v>40299</v>
      </c>
      <c r="DF129" s="72">
        <f ca="1"/>
        <v>0</v>
      </c>
      <c r="DG129" s="72">
        <f ca="1"/>
        <v>9.8478066248879337E-3</v>
      </c>
      <c r="DH129" s="40"/>
      <c r="DI129" s="75">
        <f ca="1"/>
        <v>40299</v>
      </c>
      <c r="DJ129" s="72" t="e">
        <f ca="1"/>
        <v>#N/A</v>
      </c>
      <c r="DK129" s="72">
        <f ca="1"/>
        <v>9.6000000000000002E-2</v>
      </c>
      <c r="DL129" s="72">
        <f ca="1"/>
        <v>2E-3</v>
      </c>
      <c r="DM129" s="72" t="e">
        <f ca="1"/>
        <v>#N/A</v>
      </c>
      <c r="DN129" s="40"/>
      <c r="DR129" s="72" t="e">
        <f ca="1"/>
        <v>#N/A</v>
      </c>
      <c r="DS129" s="40"/>
    </row>
    <row r="130" spans="94:123" x14ac:dyDescent="0.2">
      <c r="CP130" s="40"/>
      <c r="CQ130" s="75">
        <f ca="1"/>
        <v>40330</v>
      </c>
      <c r="CR130" s="76">
        <f ca="1"/>
        <v>-4.1879515854381655E-4</v>
      </c>
      <c r="CS130" s="76">
        <f ca="1"/>
        <v>1.053348972845658E-2</v>
      </c>
      <c r="CT130" s="72" t="e">
        <f ca="1"/>
        <v>#N/A</v>
      </c>
      <c r="CU130" s="40"/>
      <c r="CV130" s="75">
        <f ca="1"/>
        <v>40330</v>
      </c>
      <c r="CW130" s="72">
        <f ca="1"/>
        <v>2.5929127052721768E-3</v>
      </c>
      <c r="CX130" s="72">
        <f ca="1"/>
        <v>9.5569070373588971E-3</v>
      </c>
      <c r="CY130" s="72">
        <f ca="1"/>
        <v>5.7377049180327155E-3</v>
      </c>
      <c r="CZ130" s="40"/>
      <c r="DA130" s="75">
        <f ca="1"/>
        <v>40330</v>
      </c>
      <c r="DB130" s="72">
        <f ca="1"/>
        <v>1.0499542907829174E-3</v>
      </c>
      <c r="DC130" s="72">
        <f ca="1"/>
        <v>9.0385483598820482E-3</v>
      </c>
      <c r="DD130" s="40"/>
      <c r="DE130" s="75">
        <f ca="1"/>
        <v>40330</v>
      </c>
      <c r="DF130" s="72">
        <f ca="1"/>
        <v>2.666666666666595E-3</v>
      </c>
      <c r="DG130" s="72">
        <f ca="1"/>
        <v>8.9525514771708892E-3</v>
      </c>
      <c r="DH130" s="40"/>
      <c r="DI130" s="75">
        <f ca="1"/>
        <v>40330</v>
      </c>
      <c r="DJ130" s="72" t="e">
        <f ca="1"/>
        <v>#N/A</v>
      </c>
      <c r="DK130" s="72">
        <f ca="1"/>
        <v>9.4E-2</v>
      </c>
      <c r="DL130" s="72">
        <f ca="1"/>
        <v>1.8E-3</v>
      </c>
      <c r="DM130" s="72" t="e">
        <f ca="1"/>
        <v>#N/A</v>
      </c>
      <c r="DN130" s="40"/>
      <c r="DR130" s="72" t="e">
        <f ca="1"/>
        <v>#N/A</v>
      </c>
      <c r="DS130" s="40"/>
    </row>
    <row r="131" spans="94:123" x14ac:dyDescent="0.2">
      <c r="CP131" s="40"/>
      <c r="CQ131" s="75">
        <f ca="1"/>
        <v>40360</v>
      </c>
      <c r="CR131" s="76">
        <f ca="1"/>
        <v>1.8692535416828804E-3</v>
      </c>
      <c r="CS131" s="76">
        <f ca="1"/>
        <v>1.2351927783014638E-2</v>
      </c>
      <c r="CT131" s="72" t="e">
        <f ca="1"/>
        <v>#N/A</v>
      </c>
      <c r="CU131" s="40"/>
      <c r="CV131" s="75">
        <f ca="1"/>
        <v>40360</v>
      </c>
      <c r="CW131" s="72">
        <f ca="1"/>
        <v>5.1724137931032921E-3</v>
      </c>
      <c r="CX131" s="72">
        <f ca="1"/>
        <v>1.8308631211856996E-2</v>
      </c>
      <c r="CY131" s="72">
        <f ca="1"/>
        <v>1.4814814814814836E-2</v>
      </c>
      <c r="CZ131" s="40"/>
      <c r="DA131" s="75">
        <f ca="1"/>
        <v>40360</v>
      </c>
      <c r="DB131" s="72">
        <f ca="1"/>
        <v>7.640351908280163E-4</v>
      </c>
      <c r="DC131" s="72">
        <f ca="1"/>
        <v>8.6984271711876282E-3</v>
      </c>
      <c r="DD131" s="40"/>
      <c r="DE131" s="75">
        <f ca="1"/>
        <v>40360</v>
      </c>
      <c r="DF131" s="72">
        <f ca="1"/>
        <v>2.6595744680850686E-3</v>
      </c>
      <c r="DG131" s="72">
        <f ca="1"/>
        <v>1.3452914798206317E-2</v>
      </c>
      <c r="DH131" s="40"/>
      <c r="DI131" s="75">
        <f ca="1"/>
        <v>40360</v>
      </c>
      <c r="DJ131" s="72" t="e">
        <f ca="1"/>
        <v>#N/A</v>
      </c>
      <c r="DK131" s="72">
        <f ca="1"/>
        <v>9.4E-2</v>
      </c>
      <c r="DL131" s="72">
        <f ca="1"/>
        <v>1.8E-3</v>
      </c>
      <c r="DM131" s="72" t="e">
        <f ca="1"/>
        <v>#N/A</v>
      </c>
      <c r="DN131" s="40"/>
      <c r="DR131" s="72" t="e">
        <f ca="1"/>
        <v>#N/A</v>
      </c>
      <c r="DS131" s="40"/>
    </row>
    <row r="132" spans="94:123" x14ac:dyDescent="0.2">
      <c r="CP132" s="40"/>
      <c r="CQ132" s="75">
        <f ca="1"/>
        <v>40391</v>
      </c>
      <c r="CR132" s="76">
        <f ca="1"/>
        <v>1.4613634796996067E-3</v>
      </c>
      <c r="CS132" s="76">
        <f ca="1"/>
        <v>1.1481045618392027E-2</v>
      </c>
      <c r="CT132" s="72" t="e">
        <f ca="1"/>
        <v>#N/A</v>
      </c>
      <c r="CU132" s="40"/>
      <c r="CV132" s="75">
        <f ca="1"/>
        <v>40391</v>
      </c>
      <c r="CW132" s="72">
        <f ca="1"/>
        <v>-8.5763293310459066E-4</v>
      </c>
      <c r="CX132" s="72">
        <f ca="1"/>
        <v>1.7436791630339954E-2</v>
      </c>
      <c r="CY132" s="72">
        <f ca="1"/>
        <v>5.7377049180327155E-3</v>
      </c>
      <c r="CZ132" s="40"/>
      <c r="DA132" s="75">
        <f ca="1"/>
        <v>40391</v>
      </c>
      <c r="DB132" s="72">
        <f ca="1"/>
        <v>6.5955015065743972E-4</v>
      </c>
      <c r="DC132" s="72">
        <f ca="1"/>
        <v>8.9027122534106606E-3</v>
      </c>
      <c r="DD132" s="40"/>
      <c r="DE132" s="75">
        <f ca="1"/>
        <v>40391</v>
      </c>
      <c r="DF132" s="72">
        <f ca="1"/>
        <v>0</v>
      </c>
      <c r="DG132" s="72">
        <f ca="1"/>
        <v>1.3452914798206317E-2</v>
      </c>
      <c r="DH132" s="40"/>
      <c r="DI132" s="75">
        <f ca="1"/>
        <v>40391</v>
      </c>
      <c r="DJ132" s="72" t="e">
        <f ca="1"/>
        <v>#N/A</v>
      </c>
      <c r="DK132" s="72">
        <f ca="1"/>
        <v>9.5000000000000001E-2</v>
      </c>
      <c r="DL132" s="72">
        <f ca="1"/>
        <v>1.9E-3</v>
      </c>
      <c r="DM132" s="72" t="e">
        <f ca="1"/>
        <v>#N/A</v>
      </c>
      <c r="DN132" s="40"/>
      <c r="DR132" s="72" t="e">
        <f ca="1"/>
        <v>#N/A</v>
      </c>
      <c r="DS132" s="40"/>
    </row>
    <row r="133" spans="94:123" x14ac:dyDescent="0.2">
      <c r="CP133" s="40"/>
      <c r="CQ133" s="75">
        <f ca="1"/>
        <v>40422</v>
      </c>
      <c r="CR133" s="76">
        <f ca="1"/>
        <v>1.6152494229613179E-3</v>
      </c>
      <c r="CS133" s="76">
        <f ca="1"/>
        <v>1.1436826581592729E-2</v>
      </c>
      <c r="CT133" s="72" t="e">
        <f ca="1"/>
        <v>#N/A</v>
      </c>
      <c r="CU133" s="40"/>
      <c r="CV133" s="75">
        <f ca="1"/>
        <v>40422</v>
      </c>
      <c r="CW133" s="72">
        <f ca="1"/>
        <v>1.7167381974250162E-3</v>
      </c>
      <c r="CX133" s="72">
        <f ca="1"/>
        <v>1.9180470793374038E-2</v>
      </c>
      <c r="CY133" s="72">
        <f ca="1"/>
        <v>9.0534979423868567E-3</v>
      </c>
      <c r="CZ133" s="40"/>
      <c r="DA133" s="75">
        <f ca="1"/>
        <v>40422</v>
      </c>
      <c r="DB133" s="72">
        <f ca="1"/>
        <v>9.119268291581939E-4</v>
      </c>
      <c r="DC133" s="72">
        <f ca="1"/>
        <v>8.0404475394868502E-3</v>
      </c>
      <c r="DD133" s="40"/>
      <c r="DE133" s="75">
        <f ca="1"/>
        <v>40422</v>
      </c>
      <c r="DF133" s="72">
        <f ca="1"/>
        <v>8.8417329796652844E-4</v>
      </c>
      <c r="DG133" s="72">
        <f ca="1"/>
        <v>1.4311270125223707E-2</v>
      </c>
      <c r="DH133" s="40"/>
      <c r="DI133" s="75">
        <f ca="1"/>
        <v>40422</v>
      </c>
      <c r="DJ133" s="72" t="e">
        <f ca="1"/>
        <v>#N/A</v>
      </c>
      <c r="DK133" s="72">
        <f ca="1"/>
        <v>9.5000000000000001E-2</v>
      </c>
      <c r="DL133" s="72">
        <f ca="1"/>
        <v>1.9E-3</v>
      </c>
      <c r="DM133" s="72" t="e">
        <f ca="1"/>
        <v>#N/A</v>
      </c>
      <c r="DN133" s="40"/>
      <c r="DR133" s="72" t="e">
        <f ca="1"/>
        <v>#N/A</v>
      </c>
      <c r="DS133" s="40"/>
    </row>
    <row r="134" spans="94:123" x14ac:dyDescent="0.2">
      <c r="CP134" s="40"/>
      <c r="CQ134" s="75">
        <f ca="1"/>
        <v>40452</v>
      </c>
      <c r="CR134" s="76">
        <f ca="1"/>
        <v>3.4818462948116302E-3</v>
      </c>
      <c r="CS134" s="76">
        <f ca="1"/>
        <v>1.1721876055269531E-2</v>
      </c>
      <c r="CT134" s="72" t="e">
        <f ca="1"/>
        <v>#N/A</v>
      </c>
      <c r="CU134" s="40"/>
      <c r="CV134" s="75">
        <f ca="1"/>
        <v>40452</v>
      </c>
      <c r="CW134" s="72">
        <f ca="1"/>
        <v>5.9982862039418272E-3</v>
      </c>
      <c r="CX134" s="72">
        <f ca="1"/>
        <v>2.443280977312412E-2</v>
      </c>
      <c r="CY134" s="72">
        <f ca="1"/>
        <v>1.1513157894736947E-2</v>
      </c>
      <c r="CZ134" s="40"/>
      <c r="DA134" s="75">
        <f ca="1"/>
        <v>40452</v>
      </c>
      <c r="DB134" s="72">
        <f ca="1"/>
        <v>5.3673475831139683E-4</v>
      </c>
      <c r="DC134" s="72">
        <f ca="1"/>
        <v>6.106980895298042E-3</v>
      </c>
      <c r="DD134" s="40"/>
      <c r="DE134" s="75">
        <f ca="1"/>
        <v>40452</v>
      </c>
      <c r="DF134" s="72">
        <f ca="1"/>
        <v>2.6501766784452485E-3</v>
      </c>
      <c r="DG134" s="72">
        <f ca="1"/>
        <v>1.6964285714285765E-2</v>
      </c>
      <c r="DH134" s="40"/>
      <c r="DI134" s="75">
        <f ca="1"/>
        <v>40452</v>
      </c>
      <c r="DJ134" s="72" t="e">
        <f ca="1"/>
        <v>#N/A</v>
      </c>
      <c r="DK134" s="72">
        <f ca="1"/>
        <v>9.4E-2</v>
      </c>
      <c r="DL134" s="72">
        <f ca="1"/>
        <v>1.9E-3</v>
      </c>
      <c r="DM134" s="72" t="e">
        <f ca="1"/>
        <v>#N/A</v>
      </c>
      <c r="DN134" s="40"/>
      <c r="DR134" s="72" t="e">
        <f ca="1"/>
        <v>#N/A</v>
      </c>
      <c r="DS134" s="40"/>
    </row>
    <row r="135" spans="94:123" x14ac:dyDescent="0.2">
      <c r="CP135" s="40"/>
      <c r="CQ135" s="75">
        <f ca="1"/>
        <v>40483</v>
      </c>
      <c r="CR135" s="76">
        <f ca="1"/>
        <v>2.5338416234848005E-3</v>
      </c>
      <c r="CS135" s="76">
        <f ca="1"/>
        <v>1.1431609115702734E-2</v>
      </c>
      <c r="CT135" s="72" t="e">
        <f ca="1"/>
        <v>#N/A</v>
      </c>
      <c r="CU135" s="40"/>
      <c r="CV135" s="75">
        <f ca="1"/>
        <v>40483</v>
      </c>
      <c r="CW135" s="72">
        <f ca="1"/>
        <v>2.5553662691653045E-3</v>
      </c>
      <c r="CX135" s="72">
        <f ca="1"/>
        <v>1.9965277777777679E-2</v>
      </c>
      <c r="CY135" s="72">
        <f ca="1"/>
        <v>8.1566068515503964E-4</v>
      </c>
      <c r="CZ135" s="40"/>
      <c r="DA135" s="75">
        <f ca="1"/>
        <v>40483</v>
      </c>
      <c r="DB135" s="72">
        <f ca="1"/>
        <v>1.4380381373122475E-3</v>
      </c>
      <c r="DC135" s="72">
        <f ca="1"/>
        <v>7.6820458835487049E-3</v>
      </c>
      <c r="DD135" s="40"/>
      <c r="DE135" s="75">
        <f ca="1"/>
        <v>40483</v>
      </c>
      <c r="DF135" s="72">
        <f ca="1"/>
        <v>8.8105726872234058E-4</v>
      </c>
      <c r="DG135" s="72">
        <f ca="1"/>
        <v>1.5151515151515138E-2</v>
      </c>
      <c r="DH135" s="40"/>
      <c r="DI135" s="75">
        <f ca="1"/>
        <v>40483</v>
      </c>
      <c r="DJ135" s="72" t="e">
        <f ca="1"/>
        <v>#N/A</v>
      </c>
      <c r="DK135" s="72">
        <f ca="1"/>
        <v>9.8000000000000004E-2</v>
      </c>
      <c r="DL135" s="72">
        <f ca="1"/>
        <v>1.9E-3</v>
      </c>
      <c r="DM135" s="72" t="e">
        <f ca="1"/>
        <v>#N/A</v>
      </c>
      <c r="DN135" s="40"/>
      <c r="DR135" s="72" t="e">
        <f ca="1"/>
        <v>#N/A</v>
      </c>
      <c r="DS135" s="40"/>
    </row>
    <row r="136" spans="94:123" x14ac:dyDescent="0.2">
      <c r="CP136" s="40"/>
      <c r="CQ136" s="75">
        <f ca="1"/>
        <v>40513</v>
      </c>
      <c r="CR136" s="76">
        <f ca="1"/>
        <v>4.0165763468282822E-3</v>
      </c>
      <c r="CS136" s="76">
        <f ca="1"/>
        <v>1.4957235273143077E-2</v>
      </c>
      <c r="CT136" s="72" t="e">
        <f ca="1"/>
        <v>#N/A</v>
      </c>
      <c r="CU136" s="40"/>
      <c r="CV136" s="75">
        <f ca="1"/>
        <v>40513</v>
      </c>
      <c r="CW136" s="72">
        <f ca="1"/>
        <v>4.2480883602378228E-3</v>
      </c>
      <c r="CX136" s="72">
        <f ca="1"/>
        <v>2.3519163763066286E-2</v>
      </c>
      <c r="CY136" s="72">
        <f ca="1"/>
        <v>8.2034454470878426E-3</v>
      </c>
      <c r="CZ136" s="40"/>
      <c r="DA136" s="75">
        <f ca="1"/>
        <v>40513</v>
      </c>
      <c r="DB136" s="72">
        <f ca="1"/>
        <v>8.7328774831307854E-4</v>
      </c>
      <c r="DC136" s="72">
        <f ca="1"/>
        <v>8.0445403931370674E-3</v>
      </c>
      <c r="DD136" s="40"/>
      <c r="DE136" s="75">
        <f ca="1"/>
        <v>40513</v>
      </c>
      <c r="DF136" s="72">
        <f ca="1"/>
        <v>1.7605633802817433E-3</v>
      </c>
      <c r="DG136" s="72">
        <f ca="1"/>
        <v>1.6114592658907689E-2</v>
      </c>
      <c r="DH136" s="40"/>
      <c r="DI136" s="75">
        <f ca="1"/>
        <v>40513</v>
      </c>
      <c r="DJ136" s="72" t="e">
        <f ca="1"/>
        <v>#N/A</v>
      </c>
      <c r="DK136" s="72">
        <f ca="1"/>
        <v>9.3000000000000013E-2</v>
      </c>
      <c r="DL136" s="72">
        <f ca="1"/>
        <v>1.8E-3</v>
      </c>
      <c r="DM136" s="72" t="e">
        <f ca="1"/>
        <v>#N/A</v>
      </c>
      <c r="DN136" s="40"/>
      <c r="DR136" s="72" t="e">
        <f ca="1"/>
        <v>#N/A</v>
      </c>
      <c r="DS136" s="40"/>
    </row>
    <row r="137" spans="94:123" x14ac:dyDescent="0.2">
      <c r="CP137" s="40"/>
      <c r="CQ137" s="75">
        <f ca="1"/>
        <v>40544</v>
      </c>
      <c r="CR137" s="76">
        <f ca="1"/>
        <v>3.2430422003701942E-3</v>
      </c>
      <c r="CS137" s="76">
        <f ca="1"/>
        <v>1.631846857448771E-2</v>
      </c>
      <c r="CT137" s="72" t="e">
        <f ca="1"/>
        <v>#N/A</v>
      </c>
      <c r="CU137" s="40"/>
      <c r="CV137" s="75">
        <f ca="1"/>
        <v>40544</v>
      </c>
      <c r="CW137" s="72">
        <f ca="1"/>
        <v>1.6920473773265332E-3</v>
      </c>
      <c r="CX137" s="72">
        <f ca="1"/>
        <v>2.3457862728062606E-2</v>
      </c>
      <c r="CY137" s="72">
        <f ca="1"/>
        <v>9.8119378577268268E-3</v>
      </c>
      <c r="CZ137" s="40"/>
      <c r="DA137" s="75">
        <f ca="1"/>
        <v>40544</v>
      </c>
      <c r="DB137" s="72">
        <f ca="1"/>
        <v>2.0688755661297797E-3</v>
      </c>
      <c r="DC137" s="72">
        <f ca="1"/>
        <v>9.5008314931435134E-3</v>
      </c>
      <c r="DD137" s="40"/>
      <c r="DE137" s="75">
        <f ca="1"/>
        <v>40544</v>
      </c>
      <c r="DF137" s="72">
        <f ca="1"/>
        <v>8.7873462214416165E-4</v>
      </c>
      <c r="DG137" s="72">
        <f ca="1"/>
        <v>1.6129032258064724E-2</v>
      </c>
      <c r="DH137" s="40"/>
      <c r="DI137" s="75">
        <f ca="1"/>
        <v>40544</v>
      </c>
      <c r="DJ137" s="72" t="e">
        <f ca="1"/>
        <v>#N/A</v>
      </c>
      <c r="DK137" s="72">
        <f ca="1"/>
        <v>9.0999999999999998E-2</v>
      </c>
      <c r="DL137" s="72">
        <f ca="1"/>
        <v>1.7000000000000001E-3</v>
      </c>
      <c r="DM137" s="72" t="e">
        <f ca="1"/>
        <v>#N/A</v>
      </c>
      <c r="DN137" s="40"/>
      <c r="DR137" s="72" t="e">
        <f ca="1"/>
        <v>#N/A</v>
      </c>
      <c r="DS137" s="40"/>
    </row>
    <row r="138" spans="94:123" x14ac:dyDescent="0.2">
      <c r="CP138" s="40"/>
      <c r="CQ138" s="75">
        <f ca="1"/>
        <v>40575</v>
      </c>
      <c r="CR138" s="76">
        <f ca="1"/>
        <v>3.2144746300641902E-3</v>
      </c>
      <c r="CS138" s="76">
        <f ca="1"/>
        <v>2.1075846286581656E-2</v>
      </c>
      <c r="CT138" s="72" t="e">
        <f ca="1"/>
        <v>#N/A</v>
      </c>
      <c r="CU138" s="40"/>
      <c r="CV138" s="75">
        <f ca="1"/>
        <v>40575</v>
      </c>
      <c r="CW138" s="72">
        <f ca="1"/>
        <v>-8.445945945946276E-4</v>
      </c>
      <c r="CX138" s="72">
        <f ca="1"/>
        <v>2.1626297577854725E-2</v>
      </c>
      <c r="CY138" s="72">
        <f ca="1"/>
        <v>1.2224938875305513E-2</v>
      </c>
      <c r="CZ138" s="40"/>
      <c r="DA138" s="75">
        <f ca="1"/>
        <v>40575</v>
      </c>
      <c r="DB138" s="72">
        <f ca="1"/>
        <v>1.8401906617055985E-3</v>
      </c>
      <c r="DC138" s="72">
        <f ca="1"/>
        <v>1.092011858460018E-2</v>
      </c>
      <c r="DD138" s="40"/>
      <c r="DE138" s="75">
        <f ca="1"/>
        <v>40575</v>
      </c>
      <c r="DF138" s="72">
        <f ca="1"/>
        <v>0</v>
      </c>
      <c r="DG138" s="72">
        <f ca="1"/>
        <v>1.1565836298932375E-2</v>
      </c>
      <c r="DH138" s="40"/>
      <c r="DI138" s="75">
        <f ca="1"/>
        <v>40575</v>
      </c>
      <c r="DJ138" s="72" t="e">
        <f ca="1"/>
        <v>#N/A</v>
      </c>
      <c r="DK138" s="72">
        <f ca="1"/>
        <v>0.09</v>
      </c>
      <c r="DL138" s="72">
        <f ca="1"/>
        <v>1.6000000000000001E-3</v>
      </c>
      <c r="DM138" s="72" t="e">
        <f ca="1"/>
        <v>#N/A</v>
      </c>
      <c r="DN138" s="40"/>
      <c r="DR138" s="72" t="e">
        <f ca="1"/>
        <v>#N/A</v>
      </c>
      <c r="DS138" s="40"/>
    </row>
    <row r="139" spans="94:123" x14ac:dyDescent="0.2">
      <c r="CP139" s="40"/>
      <c r="CQ139" s="75">
        <f ca="1"/>
        <v>40603</v>
      </c>
      <c r="CR139" s="76">
        <f ca="1"/>
        <v>5.1735482068338001E-3</v>
      </c>
      <c r="CS139" s="76">
        <f ca="1"/>
        <v>2.6816032642408505E-2</v>
      </c>
      <c r="CT139" s="72" t="e">
        <f ca="1"/>
        <v>#N/A</v>
      </c>
      <c r="CU139" s="40"/>
      <c r="CV139" s="75">
        <f ca="1"/>
        <v>40603</v>
      </c>
      <c r="CW139" s="72">
        <f ca="1"/>
        <v>6.762468300929747E-3</v>
      </c>
      <c r="CX139" s="72">
        <f ca="1"/>
        <v>3.2871972318339271E-2</v>
      </c>
      <c r="CY139" s="72">
        <f ca="1"/>
        <v>1.9656019656019597E-2</v>
      </c>
      <c r="CZ139" s="40"/>
      <c r="DA139" s="75">
        <f ca="1"/>
        <v>40603</v>
      </c>
      <c r="DB139" s="72">
        <f ca="1"/>
        <v>1.0796862189927925E-3</v>
      </c>
      <c r="DC139" s="72">
        <f ca="1"/>
        <v>1.1901799971953286E-2</v>
      </c>
      <c r="DD139" s="40"/>
      <c r="DE139" s="75">
        <f ca="1"/>
        <v>40603</v>
      </c>
      <c r="DF139" s="72">
        <f ca="1"/>
        <v>2.6338893766462146E-3</v>
      </c>
      <c r="DG139" s="72">
        <f ca="1"/>
        <v>2.0517395182872544E-2</v>
      </c>
      <c r="DH139" s="40"/>
      <c r="DI139" s="75">
        <f ca="1"/>
        <v>40603</v>
      </c>
      <c r="DJ139" s="72" t="e">
        <f ca="1"/>
        <v>#N/A</v>
      </c>
      <c r="DK139" s="72">
        <f ca="1"/>
        <v>0.09</v>
      </c>
      <c r="DL139" s="72">
        <f ca="1"/>
        <v>1.4000000000000002E-3</v>
      </c>
      <c r="DM139" s="72" t="e">
        <f ca="1"/>
        <v>#N/A</v>
      </c>
      <c r="DN139" s="40"/>
      <c r="DR139" s="72" t="e">
        <f ca="1"/>
        <v>#N/A</v>
      </c>
      <c r="DS139" s="40"/>
    </row>
    <row r="140" spans="94:123" x14ac:dyDescent="0.2">
      <c r="CP140" s="40"/>
      <c r="CQ140" s="75">
        <f ca="1"/>
        <v>40634</v>
      </c>
      <c r="CR140" s="76">
        <f ca="1"/>
        <v>4.6940989750992035E-3</v>
      </c>
      <c r="CS140" s="76">
        <f ca="1"/>
        <v>3.1636308592764673E-2</v>
      </c>
      <c r="CT140" s="72" t="e">
        <f ca="1"/>
        <v>#N/A</v>
      </c>
      <c r="CU140" s="40"/>
      <c r="CV140" s="75">
        <f ca="1"/>
        <v>40634</v>
      </c>
      <c r="CW140" s="72">
        <f ca="1"/>
        <v>4.198152812762368E-3</v>
      </c>
      <c r="CX140" s="72">
        <f ca="1"/>
        <v>3.2758620689655071E-2</v>
      </c>
      <c r="CY140" s="72">
        <f ca="1"/>
        <v>3.0253475061324586E-2</v>
      </c>
      <c r="CZ140" s="40"/>
      <c r="DA140" s="75">
        <f ca="1"/>
        <v>40634</v>
      </c>
      <c r="DB140" s="72">
        <f ca="1"/>
        <v>1.2217279619071153E-3</v>
      </c>
      <c r="DC140" s="72">
        <f ca="1"/>
        <v>1.3347440384145814E-2</v>
      </c>
      <c r="DD140" s="40"/>
      <c r="DE140" s="75">
        <f ca="1"/>
        <v>40634</v>
      </c>
      <c r="DF140" s="72">
        <f ca="1"/>
        <v>0</v>
      </c>
      <c r="DG140" s="72">
        <f ca="1"/>
        <v>1.6888888888888953E-2</v>
      </c>
      <c r="DH140" s="40"/>
      <c r="DI140" s="75">
        <f ca="1"/>
        <v>40634</v>
      </c>
      <c r="DJ140" s="72" t="e">
        <f ca="1"/>
        <v>#N/A</v>
      </c>
      <c r="DK140" s="72">
        <f ca="1"/>
        <v>9.0999999999999998E-2</v>
      </c>
      <c r="DL140" s="72">
        <f ca="1"/>
        <v>1E-3</v>
      </c>
      <c r="DM140" s="72" t="e">
        <f ca="1"/>
        <v>#N/A</v>
      </c>
      <c r="DN140" s="40"/>
      <c r="DR140" s="72" t="e">
        <f ca="1"/>
        <v>#N/A</v>
      </c>
      <c r="DS140" s="40"/>
    </row>
    <row r="141" spans="94:123" x14ac:dyDescent="0.2">
      <c r="CP141" s="40"/>
      <c r="CQ141" s="75">
        <f ca="1"/>
        <v>40664</v>
      </c>
      <c r="CR141" s="76">
        <f ca="1"/>
        <v>3.1817147345076791E-3</v>
      </c>
      <c r="CS141" s="76">
        <f ca="1"/>
        <v>3.5686457846345609E-2</v>
      </c>
      <c r="CT141" s="72" t="e">
        <f ca="1"/>
        <v>#N/A</v>
      </c>
      <c r="CU141" s="40"/>
      <c r="CV141" s="75">
        <f ca="1"/>
        <v>40664</v>
      </c>
      <c r="CW141" s="72">
        <f ca="1"/>
        <v>3.3444816053511683E-3</v>
      </c>
      <c r="CX141" s="72">
        <f ca="1"/>
        <v>3.6973344797936347E-2</v>
      </c>
      <c r="CY141" s="72">
        <f ca="1"/>
        <v>2.7709861450692763E-2</v>
      </c>
      <c r="CZ141" s="40"/>
      <c r="DA141" s="75">
        <f ca="1"/>
        <v>40664</v>
      </c>
      <c r="DB141" s="72">
        <f ca="1"/>
        <v>2.0024404743281821E-3</v>
      </c>
      <c r="DC141" s="72">
        <f ca="1"/>
        <v>1.5104456289303902E-2</v>
      </c>
      <c r="DD141" s="40"/>
      <c r="DE141" s="75">
        <f ca="1"/>
        <v>40664</v>
      </c>
      <c r="DF141" s="72">
        <f ca="1"/>
        <v>4.3782837127845919E-3</v>
      </c>
      <c r="DG141" s="72">
        <f ca="1"/>
        <v>1.9503546099290725E-2</v>
      </c>
      <c r="DH141" s="40"/>
      <c r="DI141" s="75">
        <f ca="1"/>
        <v>40664</v>
      </c>
      <c r="DJ141" s="72" t="e">
        <f ca="1"/>
        <v>#N/A</v>
      </c>
      <c r="DK141" s="72">
        <f ca="1"/>
        <v>0.09</v>
      </c>
      <c r="DL141" s="72">
        <f ca="1"/>
        <v>8.9999999999999998E-4</v>
      </c>
      <c r="DM141" s="72" t="e">
        <f ca="1"/>
        <v>#N/A</v>
      </c>
      <c r="DN141" s="40"/>
      <c r="DR141" s="72" t="e">
        <f ca="1"/>
        <v>#N/A</v>
      </c>
      <c r="DS141" s="40"/>
    </row>
    <row r="142" spans="94:123" x14ac:dyDescent="0.2">
      <c r="CP142" s="40"/>
      <c r="CQ142" s="75">
        <f ca="1"/>
        <v>40695</v>
      </c>
      <c r="CR142" s="76">
        <f ca="1"/>
        <v>0</v>
      </c>
      <c r="CS142" s="76">
        <f ca="1"/>
        <v>3.5588282522423409E-2</v>
      </c>
      <c r="CT142" s="72" t="e">
        <f ca="1"/>
        <v>#N/A</v>
      </c>
      <c r="CU142" s="40"/>
      <c r="CV142" s="75">
        <f ca="1"/>
        <v>40695</v>
      </c>
      <c r="CW142" s="72">
        <f ca="1"/>
        <v>-3.3333333333334103E-3</v>
      </c>
      <c r="CX142" s="72">
        <f ca="1"/>
        <v>3.0981067125645412E-2</v>
      </c>
      <c r="CY142" s="72">
        <f ca="1"/>
        <v>2.1189894050529734E-2</v>
      </c>
      <c r="CZ142" s="40"/>
      <c r="DA142" s="75">
        <f ca="1"/>
        <v>40695</v>
      </c>
      <c r="DB142" s="72">
        <f ca="1"/>
        <v>2.3285379725659361E-3</v>
      </c>
      <c r="DC142" s="72">
        <f ca="1"/>
        <v>1.6387589541952075E-2</v>
      </c>
      <c r="DD142" s="40"/>
      <c r="DE142" s="75">
        <f ca="1"/>
        <v>40695</v>
      </c>
      <c r="DF142" s="72">
        <f ca="1"/>
        <v>-3.4873583260680574E-3</v>
      </c>
      <c r="DG142" s="72">
        <f ca="1"/>
        <v>1.419698314108242E-2</v>
      </c>
      <c r="DH142" s="40"/>
      <c r="DI142" s="75">
        <f ca="1"/>
        <v>40695</v>
      </c>
      <c r="DJ142" s="72" t="e">
        <f ca="1"/>
        <v>#N/A</v>
      </c>
      <c r="DK142" s="72">
        <f ca="1"/>
        <v>9.0999999999999998E-2</v>
      </c>
      <c r="DL142" s="72">
        <f ca="1"/>
        <v>8.9999999999999998E-4</v>
      </c>
      <c r="DM142" s="72" t="e">
        <f ca="1"/>
        <v>#N/A</v>
      </c>
      <c r="DN142" s="40"/>
      <c r="DR142" s="72" t="e">
        <f ca="1"/>
        <v>#N/A</v>
      </c>
      <c r="DS142" s="40"/>
    </row>
    <row r="143" spans="94:123" x14ac:dyDescent="0.2">
      <c r="CP143" s="40"/>
      <c r="CQ143" s="75">
        <f ca="1"/>
        <v>40725</v>
      </c>
      <c r="CR143" s="76">
        <f ca="1"/>
        <v>2.6200368317570444E-3</v>
      </c>
      <c r="CS143" s="76">
        <f ca="1"/>
        <v>3.6287159822210757E-2</v>
      </c>
      <c r="CT143" s="72" t="e">
        <f ca="1"/>
        <v>#N/A</v>
      </c>
      <c r="CU143" s="40"/>
      <c r="CV143" s="75">
        <f ca="1"/>
        <v>40725</v>
      </c>
      <c r="CW143" s="72">
        <f ca="1"/>
        <v>1.6722408026756952E-3</v>
      </c>
      <c r="CX143" s="72">
        <f ca="1"/>
        <v>2.7397260273972712E-2</v>
      </c>
      <c r="CY143" s="72">
        <f ca="1"/>
        <v>1.9464720194647178E-2</v>
      </c>
      <c r="CZ143" s="40"/>
      <c r="DA143" s="75">
        <f ca="1"/>
        <v>40725</v>
      </c>
      <c r="DB143" s="72">
        <f ca="1"/>
        <v>2.3186780419852671E-3</v>
      </c>
      <c r="DC143" s="72">
        <f ca="1"/>
        <v>1.7653598965913009E-2</v>
      </c>
      <c r="DD143" s="40"/>
      <c r="DE143" s="75">
        <f ca="1"/>
        <v>40725</v>
      </c>
      <c r="DF143" s="72">
        <f ca="1"/>
        <v>1.7497812773403787E-3</v>
      </c>
      <c r="DG143" s="72">
        <f ca="1"/>
        <v>1.1504424778761013E-2</v>
      </c>
      <c r="DH143" s="40"/>
      <c r="DI143" s="75">
        <f ca="1"/>
        <v>40725</v>
      </c>
      <c r="DJ143" s="72" t="e">
        <f ca="1"/>
        <v>#N/A</v>
      </c>
      <c r="DK143" s="72">
        <f ca="1"/>
        <v>0.09</v>
      </c>
      <c r="DL143" s="72">
        <f ca="1"/>
        <v>7.000000000000001E-4</v>
      </c>
      <c r="DM143" s="72" t="e">
        <f ca="1"/>
        <v>#N/A</v>
      </c>
      <c r="DN143" s="40"/>
      <c r="DR143" s="72" t="e">
        <f ca="1"/>
        <v>#N/A</v>
      </c>
      <c r="DS143" s="40"/>
    </row>
    <row r="144" spans="94:123" x14ac:dyDescent="0.2">
      <c r="CP144" s="40"/>
      <c r="CQ144" s="75">
        <f ca="1"/>
        <v>40756</v>
      </c>
      <c r="CR144" s="76">
        <f ca="1"/>
        <v>3.1544621664187922E-3</v>
      </c>
      <c r="CS144" s="76">
        <f ca="1"/>
        <v>3.7712081791197782E-2</v>
      </c>
      <c r="CT144" s="72" t="e">
        <f ca="1"/>
        <v>#N/A</v>
      </c>
      <c r="CU144" s="40"/>
      <c r="CV144" s="75">
        <f ca="1"/>
        <v>40756</v>
      </c>
      <c r="CW144" s="72">
        <f ca="1"/>
        <v>2.5041736227044975E-3</v>
      </c>
      <c r="CX144" s="72">
        <f ca="1"/>
        <v>3.0848329048843048E-2</v>
      </c>
      <c r="CY144" s="72">
        <f ca="1"/>
        <v>2.9339853300733409E-2</v>
      </c>
      <c r="CZ144" s="40"/>
      <c r="DA144" s="75">
        <f ca="1"/>
        <v>40756</v>
      </c>
      <c r="DB144" s="72">
        <f ca="1"/>
        <v>2.8594517312114931E-3</v>
      </c>
      <c r="DC144" s="72">
        <f ca="1"/>
        <v>1.9512437316915765E-2</v>
      </c>
      <c r="DD144" s="40"/>
      <c r="DE144" s="75">
        <f ca="1"/>
        <v>40756</v>
      </c>
      <c r="DF144" s="72">
        <f ca="1"/>
        <v>2.6200873362445254E-3</v>
      </c>
      <c r="DG144" s="72">
        <f ca="1"/>
        <v>1.5044247787610709E-2</v>
      </c>
      <c r="DH144" s="40"/>
      <c r="DI144" s="75">
        <f ca="1"/>
        <v>40756</v>
      </c>
      <c r="DJ144" s="72" t="e">
        <f ca="1"/>
        <v>#N/A</v>
      </c>
      <c r="DK144" s="72">
        <f ca="1"/>
        <v>0.09</v>
      </c>
      <c r="DL144" s="72">
        <f ca="1"/>
        <v>1E-3</v>
      </c>
      <c r="DM144" s="72" t="e">
        <f ca="1"/>
        <v>#N/A</v>
      </c>
      <c r="DN144" s="40"/>
      <c r="DR144" s="72" t="e">
        <f ca="1"/>
        <v>#N/A</v>
      </c>
      <c r="DS144" s="40"/>
    </row>
    <row r="145" spans="94:123" x14ac:dyDescent="0.2">
      <c r="CP145" s="40"/>
      <c r="CQ145" s="75">
        <f ca="1"/>
        <v>40787</v>
      </c>
      <c r="CR145" s="76">
        <f ca="1"/>
        <v>2.1715478580843772E-3</v>
      </c>
      <c r="CS145" s="76">
        <f ca="1"/>
        <v>3.8683568410402991E-2</v>
      </c>
      <c r="CT145" s="72" t="e">
        <f ca="1"/>
        <v>#N/A</v>
      </c>
      <c r="CU145" s="40"/>
      <c r="CV145" s="75">
        <f ca="1"/>
        <v>40787</v>
      </c>
      <c r="CW145" s="72">
        <f ca="1"/>
        <v>3.3305578684430515E-3</v>
      </c>
      <c r="CX145" s="72">
        <f ca="1"/>
        <v>3.1650983746791983E-2</v>
      </c>
      <c r="CY145" s="72">
        <f ca="1"/>
        <v>2.7732463295269127E-2</v>
      </c>
      <c r="CZ145" s="40"/>
      <c r="DA145" s="75">
        <f ca="1"/>
        <v>40787</v>
      </c>
      <c r="DB145" s="72">
        <f ca="1"/>
        <v>1.1334354605909702E-3</v>
      </c>
      <c r="DC145" s="72">
        <f ca="1"/>
        <v>1.9747011135295311E-2</v>
      </c>
      <c r="DD145" s="40"/>
      <c r="DE145" s="75">
        <f ca="1"/>
        <v>40787</v>
      </c>
      <c r="DF145" s="72">
        <f ca="1"/>
        <v>4.3554006968640202E-3</v>
      </c>
      <c r="DG145" s="72">
        <f ca="1"/>
        <v>1.8518518518518379E-2</v>
      </c>
      <c r="DH145" s="40"/>
      <c r="DI145" s="75">
        <f ca="1"/>
        <v>40787</v>
      </c>
      <c r="DJ145" s="72" t="e">
        <f ca="1"/>
        <v>#N/A</v>
      </c>
      <c r="DK145" s="72">
        <f ca="1"/>
        <v>0.09</v>
      </c>
      <c r="DL145" s="72">
        <f ca="1"/>
        <v>8.0000000000000004E-4</v>
      </c>
      <c r="DM145" s="72" t="e">
        <f ca="1"/>
        <v>#N/A</v>
      </c>
      <c r="DN145" s="40"/>
      <c r="DR145" s="72" t="e">
        <f ca="1"/>
        <v>#N/A</v>
      </c>
      <c r="DS145" s="40"/>
    </row>
    <row r="146" spans="94:123" x14ac:dyDescent="0.2">
      <c r="CP146" s="40"/>
      <c r="CQ146" s="75">
        <f ca="1"/>
        <v>40817</v>
      </c>
      <c r="CR146" s="76">
        <f ca="1"/>
        <v>6.7520752701932807E-4</v>
      </c>
      <c r="CS146" s="76">
        <f ca="1"/>
        <v>3.5251999213574026E-2</v>
      </c>
      <c r="CT146" s="72" t="e">
        <f ca="1"/>
        <v>#N/A</v>
      </c>
      <c r="CU146" s="40"/>
      <c r="CV146" s="75">
        <f ca="1"/>
        <v>40817</v>
      </c>
      <c r="CW146" s="72">
        <f ca="1"/>
        <v>3.3195020746887849E-3</v>
      </c>
      <c r="CX146" s="72">
        <f ca="1"/>
        <v>2.8960817717206044E-2</v>
      </c>
      <c r="CY146" s="72">
        <f ca="1"/>
        <v>3.4146341463414664E-2</v>
      </c>
      <c r="CZ146" s="40"/>
      <c r="DA146" s="75">
        <f ca="1"/>
        <v>40817</v>
      </c>
      <c r="DB146" s="72">
        <f ca="1"/>
        <v>1.7159182373804871E-3</v>
      </c>
      <c r="DC146" s="72">
        <f ca="1"/>
        <v>2.1001535489622913E-2</v>
      </c>
      <c r="DD146" s="40"/>
      <c r="DE146" s="75">
        <f ca="1"/>
        <v>40817</v>
      </c>
      <c r="DF146" s="72">
        <f ca="1"/>
        <v>0</v>
      </c>
      <c r="DG146" s="72">
        <f ca="1"/>
        <v>1.4925373134328179E-2</v>
      </c>
      <c r="DH146" s="40"/>
      <c r="DI146" s="75">
        <f ca="1"/>
        <v>40817</v>
      </c>
      <c r="DJ146" s="72" t="e">
        <f ca="1"/>
        <v>#N/A</v>
      </c>
      <c r="DK146" s="72">
        <f ca="1"/>
        <v>8.8000000000000009E-2</v>
      </c>
      <c r="DL146" s="72">
        <f ca="1"/>
        <v>7.000000000000001E-4</v>
      </c>
      <c r="DM146" s="72" t="e">
        <f ca="1"/>
        <v>#N/A</v>
      </c>
      <c r="DN146" s="40"/>
      <c r="DR146" s="72" t="e">
        <f ca="1"/>
        <v>#N/A</v>
      </c>
      <c r="DS146" s="40"/>
    </row>
    <row r="147" spans="94:123" x14ac:dyDescent="0.2">
      <c r="CP147" s="40"/>
      <c r="CQ147" s="75">
        <f ca="1"/>
        <v>40848</v>
      </c>
      <c r="CR147" s="76">
        <f ca="1"/>
        <v>1.8478500551268873E-3</v>
      </c>
      <c r="CS147" s="76">
        <f ca="1"/>
        <v>3.3943775908008567E-2</v>
      </c>
      <c r="CT147" s="72" t="e">
        <f ca="1"/>
        <v>#N/A</v>
      </c>
      <c r="CU147" s="40"/>
      <c r="CV147" s="75">
        <f ca="1"/>
        <v>40848</v>
      </c>
      <c r="CW147" s="72">
        <f ca="1"/>
        <v>8.2712985938782069E-4</v>
      </c>
      <c r="CX147" s="72">
        <f ca="1"/>
        <v>2.8936170212765955E-2</v>
      </c>
      <c r="CY147" s="72">
        <f ca="1"/>
        <v>3.1784841075794601E-2</v>
      </c>
      <c r="CZ147" s="40"/>
      <c r="DA147" s="75">
        <f ca="1"/>
        <v>40848</v>
      </c>
      <c r="DB147" s="72">
        <f ca="1"/>
        <v>1.7350533760696063E-3</v>
      </c>
      <c r="DC147" s="72">
        <f ca="1"/>
        <v>2.1533071862462227E-2</v>
      </c>
      <c r="DD147" s="40"/>
      <c r="DE147" s="75">
        <f ca="1"/>
        <v>40848</v>
      </c>
      <c r="DF147" s="72">
        <f ca="1"/>
        <v>1.7346053772766545E-3</v>
      </c>
      <c r="DG147" s="72">
        <f ca="1"/>
        <v>1.5803336259877065E-2</v>
      </c>
      <c r="DH147" s="40"/>
      <c r="DI147" s="75">
        <f ca="1"/>
        <v>40848</v>
      </c>
      <c r="DJ147" s="72" t="e">
        <f ca="1"/>
        <v>#N/A</v>
      </c>
      <c r="DK147" s="72">
        <f ca="1"/>
        <v>8.5999999999999993E-2</v>
      </c>
      <c r="DL147" s="72">
        <f ca="1"/>
        <v>8.0000000000000004E-4</v>
      </c>
      <c r="DM147" s="72" t="e">
        <f ca="1"/>
        <v>#N/A</v>
      </c>
      <c r="DN147" s="40"/>
      <c r="DR147" s="72" t="e">
        <f ca="1"/>
        <v>#N/A</v>
      </c>
      <c r="DS147" s="40"/>
    </row>
    <row r="148" spans="94:123" x14ac:dyDescent="0.2">
      <c r="CP148" s="40"/>
      <c r="CQ148" s="75">
        <f ca="1"/>
        <v>40878</v>
      </c>
      <c r="CR148" s="76">
        <f ca="1"/>
        <v>2.3770849015480877E-4</v>
      </c>
      <c r="CS148" s="76">
        <f ca="1"/>
        <v>2.9624188448710953E-2</v>
      </c>
      <c r="CT148" s="72" t="e">
        <f ca="1"/>
        <v>#N/A</v>
      </c>
      <c r="CU148" s="40"/>
      <c r="CV148" s="75">
        <f ca="1"/>
        <v>40878</v>
      </c>
      <c r="CW148" s="72">
        <f ca="1"/>
        <v>-1.6528925619835322E-3</v>
      </c>
      <c r="CX148" s="72">
        <f ca="1"/>
        <v>2.297872340425533E-2</v>
      </c>
      <c r="CY148" s="72">
        <f ca="1"/>
        <v>2.9292107404393697E-2</v>
      </c>
      <c r="CZ148" s="40"/>
      <c r="DA148" s="75">
        <f ca="1"/>
        <v>40878</v>
      </c>
      <c r="DB148" s="72">
        <f ca="1"/>
        <v>2.230067122376056E-3</v>
      </c>
      <c r="DC148" s="72">
        <f ca="1"/>
        <v>2.2295362835050403E-2</v>
      </c>
      <c r="DD148" s="40"/>
      <c r="DE148" s="75">
        <f ca="1"/>
        <v>40878</v>
      </c>
      <c r="DF148" s="72">
        <f ca="1"/>
        <v>-8.6580086580079207E-4</v>
      </c>
      <c r="DG148" s="72">
        <f ca="1"/>
        <v>1.3215859030837107E-2</v>
      </c>
      <c r="DH148" s="40"/>
      <c r="DI148" s="75">
        <f ca="1"/>
        <v>40878</v>
      </c>
      <c r="DJ148" s="72" t="e">
        <f ca="1"/>
        <v>#N/A</v>
      </c>
      <c r="DK148" s="72">
        <f ca="1"/>
        <v>8.5000000000000006E-2</v>
      </c>
      <c r="DL148" s="72">
        <f ca="1"/>
        <v>7.000000000000001E-4</v>
      </c>
      <c r="DM148" s="72" t="e">
        <f ca="1"/>
        <v>#N/A</v>
      </c>
      <c r="DN148" s="40"/>
      <c r="DR148" s="72" t="e">
        <f ca="1"/>
        <v>#N/A</v>
      </c>
      <c r="DS148" s="40"/>
    </row>
    <row r="149" spans="94:123" x14ac:dyDescent="0.2">
      <c r="CP149" s="40"/>
      <c r="CQ149" s="75">
        <f ca="1"/>
        <v>40909</v>
      </c>
      <c r="CR149" s="76">
        <f ca="1"/>
        <v>2.7241960540966836E-3</v>
      </c>
      <c r="CS149" s="76">
        <f ca="1"/>
        <v>2.9252167121508466E-2</v>
      </c>
      <c r="CT149" s="72" t="e">
        <f ca="1"/>
        <v>#N/A</v>
      </c>
      <c r="CU149" s="40"/>
      <c r="CV149" s="75">
        <f ca="1"/>
        <v>40909</v>
      </c>
      <c r="CW149" s="72">
        <f ca="1"/>
        <v>5.7947019867550242E-3</v>
      </c>
      <c r="CX149" s="72">
        <f ca="1"/>
        <v>2.4617996604414216E-2</v>
      </c>
      <c r="CY149" s="72">
        <f ca="1"/>
        <v>2.9149797570850122E-2</v>
      </c>
      <c r="CZ149" s="40"/>
      <c r="DA149" s="75">
        <f ca="1"/>
        <v>40909</v>
      </c>
      <c r="DB149" s="72">
        <f ca="1"/>
        <v>2.0755920054529309E-3</v>
      </c>
      <c r="DC149" s="72">
        <f ca="1"/>
        <v>2.2774634638148772E-2</v>
      </c>
      <c r="DD149" s="40"/>
      <c r="DE149" s="75">
        <f ca="1"/>
        <v>40909</v>
      </c>
      <c r="DF149" s="72">
        <f ca="1"/>
        <v>3.4662045060658286E-3</v>
      </c>
      <c r="DG149" s="72">
        <f ca="1"/>
        <v>1.5873015873015817E-2</v>
      </c>
      <c r="DH149" s="40"/>
      <c r="DI149" s="75">
        <f ca="1"/>
        <v>40909</v>
      </c>
      <c r="DJ149" s="72" t="e">
        <f ca="1"/>
        <v>#N/A</v>
      </c>
      <c r="DK149" s="72">
        <f ca="1"/>
        <v>8.3000000000000004E-2</v>
      </c>
      <c r="DL149" s="72">
        <f ca="1"/>
        <v>8.0000000000000004E-4</v>
      </c>
      <c r="DM149" s="72" t="e">
        <f ca="1"/>
        <v>#N/A</v>
      </c>
      <c r="DN149" s="40"/>
      <c r="DR149" s="72" t="e">
        <f ca="1"/>
        <v>#N/A</v>
      </c>
      <c r="DS149" s="40"/>
    </row>
    <row r="150" spans="94:123" x14ac:dyDescent="0.2">
      <c r="CP150" s="40"/>
      <c r="CQ150" s="75">
        <f ca="1"/>
        <v>40940</v>
      </c>
      <c r="CR150" s="76">
        <f ca="1"/>
        <v>2.1374461249461518E-3</v>
      </c>
      <c r="CS150" s="76">
        <f ca="1"/>
        <v>2.8710987804382082E-2</v>
      </c>
      <c r="CT150" s="72" t="e">
        <f ca="1"/>
        <v>#N/A</v>
      </c>
      <c r="CU150" s="40"/>
      <c r="CV150" s="75">
        <f ca="1"/>
        <v>40940</v>
      </c>
      <c r="CW150" s="72">
        <f ca="1"/>
        <v>-8.2304526748966378E-4</v>
      </c>
      <c r="CX150" s="72">
        <f ca="1"/>
        <v>2.6248941574936513E-2</v>
      </c>
      <c r="CY150" s="72">
        <f ca="1"/>
        <v>1.9323671497584405E-2</v>
      </c>
      <c r="CZ150" s="40"/>
      <c r="DA150" s="75">
        <f ca="1"/>
        <v>40940</v>
      </c>
      <c r="DB150" s="72">
        <f ca="1"/>
        <v>6.8896817142571898E-4</v>
      </c>
      <c r="DC150" s="72">
        <f ca="1"/>
        <v>2.1765742497007023E-2</v>
      </c>
      <c r="DD150" s="40"/>
      <c r="DE150" s="75">
        <f ca="1"/>
        <v>40940</v>
      </c>
      <c r="DF150" s="72">
        <f ca="1"/>
        <v>-8.6355785837644028E-4</v>
      </c>
      <c r="DG150" s="72">
        <f ca="1"/>
        <v>1.6710642040457246E-2</v>
      </c>
      <c r="DH150" s="40"/>
      <c r="DI150" s="75">
        <f ca="1"/>
        <v>40940</v>
      </c>
      <c r="DJ150" s="72" t="e">
        <f ca="1"/>
        <v>#N/A</v>
      </c>
      <c r="DK150" s="72">
        <f ca="1"/>
        <v>8.3000000000000004E-2</v>
      </c>
      <c r="DL150" s="72">
        <f ca="1"/>
        <v>1E-3</v>
      </c>
      <c r="DM150" s="72" t="e">
        <f ca="1"/>
        <v>#N/A</v>
      </c>
      <c r="DN150" s="40"/>
      <c r="DR150" s="72" t="e">
        <f ca="1"/>
        <v>#N/A</v>
      </c>
      <c r="DS150" s="40"/>
    </row>
    <row r="151" spans="94:123" x14ac:dyDescent="0.2">
      <c r="CP151" s="40"/>
      <c r="CQ151" s="75">
        <f ca="1"/>
        <v>40969</v>
      </c>
      <c r="CR151" s="76">
        <f ca="1"/>
        <v>2.0934703870292282E-3</v>
      </c>
      <c r="CS151" s="76">
        <f ca="1"/>
        <v>2.6513981930217811E-2</v>
      </c>
      <c r="CT151" s="72" t="e">
        <f ca="1"/>
        <v>#N/A</v>
      </c>
      <c r="CU151" s="40"/>
      <c r="CV151" s="75">
        <f ca="1"/>
        <v>40969</v>
      </c>
      <c r="CW151" s="72">
        <f ca="1"/>
        <v>8.2372322899493255E-4</v>
      </c>
      <c r="CX151" s="72">
        <f ca="1"/>
        <v>1.9262981574539317E-2</v>
      </c>
      <c r="CY151" s="72">
        <f ca="1"/>
        <v>1.6867469879517927E-2</v>
      </c>
      <c r="CZ151" s="40"/>
      <c r="DA151" s="75">
        <f ca="1"/>
        <v>40969</v>
      </c>
      <c r="DB151" s="72">
        <f ca="1"/>
        <v>1.9470780673058741E-3</v>
      </c>
      <c r="DC151" s="72">
        <f ca="1"/>
        <v>2.2553533908534096E-2</v>
      </c>
      <c r="DD151" s="40"/>
      <c r="DE151" s="75">
        <f ca="1"/>
        <v>40969</v>
      </c>
      <c r="DF151" s="72">
        <f ca="1"/>
        <v>1.7286084701815252E-3</v>
      </c>
      <c r="DG151" s="72">
        <f ca="1"/>
        <v>1.4860139860139787E-2</v>
      </c>
      <c r="DH151" s="40"/>
      <c r="DI151" s="75">
        <f ca="1"/>
        <v>40969</v>
      </c>
      <c r="DJ151" s="72" t="e">
        <f ca="1"/>
        <v>#N/A</v>
      </c>
      <c r="DK151" s="72">
        <f ca="1"/>
        <v>8.199999999999999E-2</v>
      </c>
      <c r="DL151" s="72">
        <f ca="1"/>
        <v>1.2999999999999999E-3</v>
      </c>
      <c r="DM151" s="72" t="e">
        <f ca="1"/>
        <v>#N/A</v>
      </c>
      <c r="DN151" s="40"/>
      <c r="DR151" s="72" t="e">
        <f ca="1"/>
        <v>#N/A</v>
      </c>
      <c r="DS151" s="40"/>
    </row>
    <row r="152" spans="94:123" x14ac:dyDescent="0.2">
      <c r="CP152" s="40"/>
      <c r="CQ152" s="75">
        <f ca="1"/>
        <v>41000</v>
      </c>
      <c r="CR152" s="76">
        <f ca="1"/>
        <v>1.6607883500068255E-3</v>
      </c>
      <c r="CS152" s="76">
        <f ca="1"/>
        <v>2.3027398112989372E-2</v>
      </c>
      <c r="CT152" s="72" t="e">
        <f ca="1"/>
        <v>#N/A</v>
      </c>
      <c r="CU152" s="40"/>
      <c r="CV152" s="75">
        <f ca="1"/>
        <v>41000</v>
      </c>
      <c r="CW152" s="72">
        <f ca="1"/>
        <v>3.2921810699588772E-3</v>
      </c>
      <c r="CX152" s="72">
        <f ca="1"/>
        <v>2.0033388981636202E-2</v>
      </c>
      <c r="CY152" s="72">
        <f ca="1"/>
        <v>7.9365079365079083E-3</v>
      </c>
      <c r="CZ152" s="40"/>
      <c r="DA152" s="75">
        <f ca="1"/>
        <v>41000</v>
      </c>
      <c r="DB152" s="72">
        <f ca="1"/>
        <v>1.8688889083413596E-3</v>
      </c>
      <c r="DC152" s="72">
        <f ca="1"/>
        <v>2.313513417039248E-2</v>
      </c>
      <c r="DD152" s="40"/>
      <c r="DE152" s="75">
        <f ca="1"/>
        <v>41000</v>
      </c>
      <c r="DF152" s="72">
        <f ca="1"/>
        <v>4.3140638481449223E-3</v>
      </c>
      <c r="DG152" s="72">
        <f ca="1"/>
        <v>1.9230769230769162E-2</v>
      </c>
      <c r="DH152" s="40"/>
      <c r="DI152" s="75">
        <f ca="1"/>
        <v>41000</v>
      </c>
      <c r="DJ152" s="72" t="e">
        <f ca="1"/>
        <v>#N/A</v>
      </c>
      <c r="DK152" s="72">
        <f ca="1"/>
        <v>8.199999999999999E-2</v>
      </c>
      <c r="DL152" s="72">
        <f ca="1"/>
        <v>1.4000000000000002E-3</v>
      </c>
      <c r="DM152" s="72" t="e">
        <f ca="1"/>
        <v>#N/A</v>
      </c>
      <c r="DN152" s="40"/>
      <c r="DR152" s="72" t="e">
        <f ca="1"/>
        <v>#N/A</v>
      </c>
      <c r="DS152" s="40"/>
    </row>
    <row r="153" spans="94:123" x14ac:dyDescent="0.2">
      <c r="CP153" s="40"/>
      <c r="CQ153" s="75">
        <f ca="1"/>
        <v>41030</v>
      </c>
      <c r="CR153" s="76">
        <f ca="1"/>
        <v>-2.0681801323810811E-3</v>
      </c>
      <c r="CS153" s="76">
        <f ca="1"/>
        <v>1.7042537749375919E-2</v>
      </c>
      <c r="CT153" s="72" t="e">
        <f ca="1"/>
        <v>#N/A</v>
      </c>
      <c r="CU153" s="40"/>
      <c r="CV153" s="75">
        <f ca="1"/>
        <v>41030</v>
      </c>
      <c r="CW153" s="72">
        <f ca="1"/>
        <v>-3.2813781788351148E-3</v>
      </c>
      <c r="CX153" s="72">
        <f ca="1"/>
        <v>1.2437810945273631E-2</v>
      </c>
      <c r="CY153" s="72">
        <f ca="1"/>
        <v>3.965107057890549E-3</v>
      </c>
      <c r="CZ153" s="40"/>
      <c r="DA153" s="75">
        <f ca="1"/>
        <v>41030</v>
      </c>
      <c r="DB153" s="72">
        <f ca="1"/>
        <v>1.3935912278018048E-3</v>
      </c>
      <c r="DC153" s="72">
        <f ca="1"/>
        <v>2.2571191890760511E-2</v>
      </c>
      <c r="DD153" s="40"/>
      <c r="DE153" s="75">
        <f ca="1"/>
        <v>41030</v>
      </c>
      <c r="DF153" s="72">
        <f ca="1"/>
        <v>-8.5910652920972996E-4</v>
      </c>
      <c r="DG153" s="72">
        <f ca="1"/>
        <v>1.4782608695652177E-2</v>
      </c>
      <c r="DH153" s="40"/>
      <c r="DI153" s="75">
        <f ca="1"/>
        <v>41030</v>
      </c>
      <c r="DJ153" s="72" t="e">
        <f ca="1"/>
        <v>#N/A</v>
      </c>
      <c r="DK153" s="72">
        <f ca="1"/>
        <v>8.199999999999999E-2</v>
      </c>
      <c r="DL153" s="72">
        <f ca="1"/>
        <v>1.6000000000000001E-3</v>
      </c>
      <c r="DM153" s="72" t="e">
        <f ca="1"/>
        <v>#N/A</v>
      </c>
      <c r="DN153" s="40"/>
      <c r="DR153" s="72" t="e">
        <f ca="1"/>
        <v>#N/A</v>
      </c>
      <c r="DS153" s="40"/>
    </row>
    <row r="154" spans="94:123" x14ac:dyDescent="0.2">
      <c r="CP154" s="40"/>
      <c r="CQ154" s="75">
        <f ca="1"/>
        <v>41061</v>
      </c>
      <c r="CR154" s="76">
        <f ca="1"/>
        <v>-8.2636317131068449E-4</v>
      </c>
      <c r="CS154" s="76">
        <f ca="1"/>
        <v>1.6639937622385137E-2</v>
      </c>
      <c r="CT154" s="72" t="e">
        <f ca="1"/>
        <v>#N/A</v>
      </c>
      <c r="CU154" s="40"/>
      <c r="CV154" s="75">
        <f ca="1"/>
        <v>41061</v>
      </c>
      <c r="CW154" s="72">
        <f ca="1"/>
        <v>-2.4691358024691024E-3</v>
      </c>
      <c r="CX154" s="72">
        <f ca="1"/>
        <v>1.5025041736226985E-2</v>
      </c>
      <c r="CY154" s="72">
        <f ca="1"/>
        <v>1.276935355147657E-2</v>
      </c>
      <c r="CZ154" s="40"/>
      <c r="DA154" s="75">
        <f ca="1"/>
        <v>41061</v>
      </c>
      <c r="DB154" s="72">
        <f ca="1"/>
        <v>1.7406554287509035E-3</v>
      </c>
      <c r="DC154" s="72">
        <f ca="1"/>
        <v>2.2179633689209499E-2</v>
      </c>
      <c r="DD154" s="40"/>
      <c r="DE154" s="75">
        <f ca="1"/>
        <v>41061</v>
      </c>
      <c r="DF154" s="72">
        <f ca="1"/>
        <v>-8.5984522785897965E-4</v>
      </c>
      <c r="DG154" s="72">
        <f ca="1"/>
        <v>1.6622922134733153E-2</v>
      </c>
      <c r="DH154" s="40"/>
      <c r="DI154" s="75">
        <f ca="1"/>
        <v>41061</v>
      </c>
      <c r="DJ154" s="72" t="e">
        <f ca="1"/>
        <v>#N/A</v>
      </c>
      <c r="DK154" s="72">
        <f ca="1"/>
        <v>8.199999999999999E-2</v>
      </c>
      <c r="DL154" s="72">
        <f ca="1"/>
        <v>1.6000000000000001E-3</v>
      </c>
      <c r="DM154" s="72" t="e">
        <f ca="1"/>
        <v>#N/A</v>
      </c>
      <c r="DN154" s="40"/>
      <c r="DR154" s="72" t="e">
        <f ca="1"/>
        <v>#N/A</v>
      </c>
      <c r="DS154" s="40"/>
    </row>
    <row r="155" spans="94:123" x14ac:dyDescent="0.2">
      <c r="CP155" s="40"/>
      <c r="CQ155" s="75">
        <f ca="1"/>
        <v>41091</v>
      </c>
      <c r="CR155" s="76">
        <f ca="1"/>
        <v>2.8880992806001871E-4</v>
      </c>
      <c r="CS155" s="76">
        <f ca="1"/>
        <v>1.4084507042253502E-2</v>
      </c>
      <c r="CT155" s="72" t="e">
        <f ca="1"/>
        <v>#N/A</v>
      </c>
      <c r="CU155" s="40"/>
      <c r="CV155" s="75">
        <f ca="1"/>
        <v>41091</v>
      </c>
      <c r="CW155" s="72">
        <f ca="1"/>
        <v>0</v>
      </c>
      <c r="CX155" s="72">
        <f ca="1"/>
        <v>1.2499999999999956E-2</v>
      </c>
      <c r="CY155" s="72">
        <f ca="1"/>
        <v>8.7509944311852106E-3</v>
      </c>
      <c r="CZ155" s="40"/>
      <c r="DA155" s="75">
        <f ca="1"/>
        <v>41091</v>
      </c>
      <c r="DB155" s="72">
        <f ca="1"/>
        <v>1.5111726612753174E-3</v>
      </c>
      <c r="DC155" s="72">
        <f ca="1"/>
        <v>2.1002469311257599E-2</v>
      </c>
      <c r="DD155" s="40"/>
      <c r="DE155" s="75">
        <f ca="1"/>
        <v>41091</v>
      </c>
      <c r="DF155" s="72">
        <f ca="1"/>
        <v>-1.7211703958691649E-3</v>
      </c>
      <c r="DG155" s="72">
        <f ca="1"/>
        <v>1.3123359580052396E-2</v>
      </c>
      <c r="DH155" s="40"/>
      <c r="DI155" s="75">
        <f ca="1"/>
        <v>41091</v>
      </c>
      <c r="DJ155" s="72" t="e">
        <f ca="1"/>
        <v>#N/A</v>
      </c>
      <c r="DK155" s="72">
        <f ca="1"/>
        <v>8.199999999999999E-2</v>
      </c>
      <c r="DL155" s="72">
        <f ca="1"/>
        <v>1.6000000000000001E-3</v>
      </c>
      <c r="DM155" s="72" t="e">
        <f ca="1"/>
        <v>#N/A</v>
      </c>
      <c r="DN155" s="40"/>
      <c r="DR155" s="72" t="e">
        <f ca="1"/>
        <v>#N/A</v>
      </c>
      <c r="DS155" s="40"/>
    </row>
    <row r="156" spans="94:123" x14ac:dyDescent="0.2">
      <c r="CP156" s="40"/>
      <c r="CQ156" s="75">
        <f ca="1"/>
        <v>41122</v>
      </c>
      <c r="CR156" s="76">
        <f ca="1"/>
        <v>5.8095279758518803E-3</v>
      </c>
      <c r="CS156" s="76">
        <f ca="1"/>
        <v>1.692378997550148E-2</v>
      </c>
      <c r="CT156" s="72" t="e">
        <f ca="1"/>
        <v>#N/A</v>
      </c>
      <c r="CU156" s="40"/>
      <c r="CV156" s="75">
        <f ca="1"/>
        <v>41122</v>
      </c>
      <c r="CW156" s="72">
        <f ca="1"/>
        <v>4.1254125412542031E-3</v>
      </c>
      <c r="CX156" s="72">
        <f ca="1"/>
        <v>1.2468827930174564E-2</v>
      </c>
      <c r="CY156" s="72">
        <f ca="1"/>
        <v>1.0292953285827355E-2</v>
      </c>
      <c r="CZ156" s="40"/>
      <c r="DA156" s="75">
        <f ca="1"/>
        <v>41122</v>
      </c>
      <c r="DB156" s="72">
        <f ca="1"/>
        <v>1.1436274296647841E-3</v>
      </c>
      <c r="DC156" s="72">
        <f ca="1"/>
        <v>1.9134561746814605E-2</v>
      </c>
      <c r="DD156" s="40"/>
      <c r="DE156" s="75">
        <f ca="1"/>
        <v>41122</v>
      </c>
      <c r="DF156" s="72">
        <f ca="1"/>
        <v>8.6206896551721535E-4</v>
      </c>
      <c r="DG156" s="72">
        <f ca="1"/>
        <v>1.1333914559720881E-2</v>
      </c>
      <c r="DH156" s="40"/>
      <c r="DI156" s="75">
        <f ca="1"/>
        <v>41122</v>
      </c>
      <c r="DJ156" s="72" t="e">
        <f ca="1"/>
        <v>#N/A</v>
      </c>
      <c r="DK156" s="72">
        <f ca="1"/>
        <v>8.1000000000000003E-2</v>
      </c>
      <c r="DL156" s="72">
        <f ca="1"/>
        <v>1.2999999999999999E-3</v>
      </c>
      <c r="DM156" s="72" t="e">
        <f ca="1"/>
        <v>#N/A</v>
      </c>
      <c r="DN156" s="40"/>
      <c r="DR156" s="72" t="e">
        <f ca="1"/>
        <v>#N/A</v>
      </c>
      <c r="DS156" s="40"/>
    </row>
    <row r="157" spans="94:123" x14ac:dyDescent="0.2">
      <c r="CP157" s="40"/>
      <c r="CQ157" s="75">
        <f ca="1"/>
        <v>41153</v>
      </c>
      <c r="CR157" s="76">
        <f ca="1"/>
        <v>4.7712662775423187E-3</v>
      </c>
      <c r="CS157" s="76">
        <f ca="1"/>
        <v>1.9912820806649911E-2</v>
      </c>
      <c r="CT157" s="72" t="e">
        <f ca="1"/>
        <v>#N/A</v>
      </c>
      <c r="CU157" s="40"/>
      <c r="CV157" s="75">
        <f ca="1"/>
        <v>41153</v>
      </c>
      <c r="CW157" s="72">
        <f ca="1"/>
        <v>1.6433853738702098E-3</v>
      </c>
      <c r="CX157" s="72">
        <f ca="1"/>
        <v>1.1608623548922115E-2</v>
      </c>
      <c r="CY157" s="72">
        <f ca="1"/>
        <v>1.4285714285714235E-2</v>
      </c>
      <c r="CZ157" s="40"/>
      <c r="DA157" s="75">
        <f ca="1"/>
        <v>41153</v>
      </c>
      <c r="DB157" s="72">
        <f ca="1"/>
        <v>1.8502994792231053E-3</v>
      </c>
      <c r="DC157" s="72">
        <f ca="1"/>
        <v>1.9846302736765908E-2</v>
      </c>
      <c r="DD157" s="40"/>
      <c r="DE157" s="75">
        <f ca="1"/>
        <v>41153</v>
      </c>
      <c r="DF157" s="72">
        <f ca="1"/>
        <v>8.6132644272196579E-4</v>
      </c>
      <c r="DG157" s="72">
        <f ca="1"/>
        <v>7.7922077922079058E-3</v>
      </c>
      <c r="DH157" s="40"/>
      <c r="DI157" s="75">
        <f ca="1"/>
        <v>41153</v>
      </c>
      <c r="DJ157" s="72" t="e">
        <f ca="1"/>
        <v>#N/A</v>
      </c>
      <c r="DK157" s="72">
        <f ca="1"/>
        <v>7.8E-2</v>
      </c>
      <c r="DL157" s="72">
        <f ca="1"/>
        <v>1.4000000000000002E-3</v>
      </c>
      <c r="DM157" s="72" t="e">
        <f ca="1"/>
        <v>#N/A</v>
      </c>
      <c r="DN157" s="40"/>
      <c r="DR157" s="72" t="e">
        <f ca="1"/>
        <v>#N/A</v>
      </c>
      <c r="DS157" s="40"/>
    </row>
    <row r="158" spans="94:123" x14ac:dyDescent="0.2">
      <c r="CP158" s="40"/>
      <c r="CQ158" s="75">
        <f ca="1"/>
        <v>41183</v>
      </c>
      <c r="CR158" s="76">
        <f ca="1"/>
        <v>2.6967945804385884E-3</v>
      </c>
      <c r="CS158" s="76">
        <f ca="1"/>
        <v>2.1623435988711304E-2</v>
      </c>
      <c r="CT158" s="72" t="e">
        <f ca="1"/>
        <v>#N/A</v>
      </c>
      <c r="CU158" s="40"/>
      <c r="CV158" s="75">
        <f ca="1"/>
        <v>41183</v>
      </c>
      <c r="CW158" s="72">
        <f ca="1"/>
        <v>2.4610336341264194E-3</v>
      </c>
      <c r="CX158" s="72">
        <f ca="1"/>
        <v>1.1589403973510048E-2</v>
      </c>
      <c r="CY158" s="72">
        <f ca="1"/>
        <v>6.2893081761006275E-3</v>
      </c>
      <c r="CZ158" s="40"/>
      <c r="DA158" s="75">
        <f ca="1"/>
        <v>41183</v>
      </c>
      <c r="DB158" s="72">
        <f ca="1"/>
        <v>1.582422537165229E-3</v>
      </c>
      <c r="DC158" s="72">
        <f ca="1"/>
        <v>1.9991796880168389E-2</v>
      </c>
      <c r="DD158" s="40"/>
      <c r="DE158" s="75">
        <f ca="1"/>
        <v>41183</v>
      </c>
      <c r="DF158" s="72">
        <f ca="1"/>
        <v>8.6058519793463795E-4</v>
      </c>
      <c r="DG158" s="72">
        <f ca="1"/>
        <v>9.5155709342560346E-3</v>
      </c>
      <c r="DH158" s="40"/>
      <c r="DI158" s="75">
        <f ca="1"/>
        <v>41183</v>
      </c>
      <c r="DJ158" s="72" t="e">
        <f ca="1"/>
        <v>#N/A</v>
      </c>
      <c r="DK158" s="72">
        <f ca="1"/>
        <v>7.8E-2</v>
      </c>
      <c r="DL158" s="72">
        <f ca="1"/>
        <v>1.6000000000000001E-3</v>
      </c>
      <c r="DM158" s="72" t="e">
        <f ca="1"/>
        <v>#N/A</v>
      </c>
      <c r="DN158" s="40"/>
      <c r="DR158" s="72" t="e">
        <f ca="1"/>
        <v>#N/A</v>
      </c>
      <c r="DS158" s="40"/>
    </row>
    <row r="159" spans="94:123" x14ac:dyDescent="0.2">
      <c r="CP159" s="40"/>
      <c r="CQ159" s="75">
        <f ca="1"/>
        <v>41214</v>
      </c>
      <c r="CR159" s="76">
        <f ca="1"/>
        <v>-1.6793444944266378E-3</v>
      </c>
      <c r="CS159" s="76">
        <f ca="1"/>
        <v>1.7641338460858469E-2</v>
      </c>
      <c r="CT159" s="72" t="e">
        <f ca="1"/>
        <v>#N/A</v>
      </c>
      <c r="CU159" s="40"/>
      <c r="CV159" s="75">
        <f ca="1"/>
        <v>41214</v>
      </c>
      <c r="CW159" s="72">
        <f ca="1"/>
        <v>-8.1833060556468773E-4</v>
      </c>
      <c r="CX159" s="72">
        <f ca="1"/>
        <v>8.2712985938793171E-3</v>
      </c>
      <c r="CY159" s="72">
        <f ca="1"/>
        <v>5.5292259083727924E-3</v>
      </c>
      <c r="CZ159" s="40"/>
      <c r="DA159" s="75">
        <f ca="1"/>
        <v>41214</v>
      </c>
      <c r="DB159" s="72">
        <f ca="1"/>
        <v>1.3245377103678901E-3</v>
      </c>
      <c r="DC159" s="72">
        <f ca="1"/>
        <v>1.9412939314728428E-2</v>
      </c>
      <c r="DD159" s="40"/>
      <c r="DE159" s="75">
        <f ca="1"/>
        <v>41214</v>
      </c>
      <c r="DF159" s="72">
        <f ca="1"/>
        <v>1.7196904557179593E-3</v>
      </c>
      <c r="DG159" s="72">
        <f ca="1"/>
        <v>8.643042350907626E-3</v>
      </c>
      <c r="DH159" s="40"/>
      <c r="DI159" s="75">
        <f ca="1"/>
        <v>41214</v>
      </c>
      <c r="DJ159" s="72" t="e">
        <f ca="1"/>
        <v>#N/A</v>
      </c>
      <c r="DK159" s="72">
        <f ca="1"/>
        <v>7.6999999999999999E-2</v>
      </c>
      <c r="DL159" s="72">
        <f ca="1"/>
        <v>1.6000000000000001E-3</v>
      </c>
      <c r="DM159" s="72" t="e">
        <f ca="1"/>
        <v>#N/A</v>
      </c>
      <c r="DN159" s="40"/>
      <c r="DR159" s="72" t="e">
        <f ca="1"/>
        <v>#N/A</v>
      </c>
      <c r="DS159" s="40"/>
    </row>
    <row r="160" spans="94:123" x14ac:dyDescent="0.2">
      <c r="CP160" s="40"/>
      <c r="CQ160" s="75">
        <f ca="1"/>
        <v>41244</v>
      </c>
      <c r="CR160" s="76">
        <f ca="1"/>
        <v>-1.2108160467716456E-4</v>
      </c>
      <c r="CS160" s="76">
        <f ca="1"/>
        <v>1.7410223687475579E-2</v>
      </c>
      <c r="CT160" s="72" t="e">
        <f ca="1"/>
        <v>#N/A</v>
      </c>
      <c r="CU160" s="40"/>
      <c r="CV160" s="75">
        <f ca="1"/>
        <v>41244</v>
      </c>
      <c r="CW160" s="72">
        <f ca="1"/>
        <v>-8.1900081900077026E-4</v>
      </c>
      <c r="CX160" s="72">
        <f ca="1"/>
        <v>8.3194675540765317E-3</v>
      </c>
      <c r="CY160" s="72">
        <f ca="1"/>
        <v>0</v>
      </c>
      <c r="CZ160" s="40"/>
      <c r="DA160" s="75">
        <f ca="1"/>
        <v>41244</v>
      </c>
      <c r="DB160" s="72">
        <f ca="1"/>
        <v>1.707517399386127E-3</v>
      </c>
      <c r="DC160" s="72">
        <f ca="1"/>
        <v>1.8933580312251896E-2</v>
      </c>
      <c r="DD160" s="40"/>
      <c r="DE160" s="75">
        <f ca="1"/>
        <v>41244</v>
      </c>
      <c r="DF160" s="72">
        <f ca="1"/>
        <v>0</v>
      </c>
      <c r="DG160" s="72">
        <f ca="1"/>
        <v>8.6956521739129933E-3</v>
      </c>
      <c r="DH160" s="40"/>
      <c r="DI160" s="75">
        <f ca="1"/>
        <v>41244</v>
      </c>
      <c r="DJ160" s="72" t="e">
        <f ca="1"/>
        <v>#N/A</v>
      </c>
      <c r="DK160" s="72">
        <f ca="1"/>
        <v>7.9000000000000001E-2</v>
      </c>
      <c r="DL160" s="72">
        <f ca="1"/>
        <v>1.6000000000000001E-3</v>
      </c>
      <c r="DM160" s="72" t="e">
        <f ca="1"/>
        <v>#N/A</v>
      </c>
      <c r="DN160" s="40"/>
      <c r="DR160" s="72" t="e">
        <f ca="1"/>
        <v>#N/A</v>
      </c>
      <c r="DS160" s="40"/>
    </row>
    <row r="161" spans="94:123" x14ac:dyDescent="0.2">
      <c r="CP161" s="40"/>
      <c r="CQ161" s="75">
        <f ca="1"/>
        <v>41275</v>
      </c>
      <c r="CR161" s="76">
        <f ca="1"/>
        <v>1.9807889421807889E-3</v>
      </c>
      <c r="CS161" s="76">
        <f ca="1"/>
        <v>1.5948646681225531E-2</v>
      </c>
      <c r="CT161" s="72" t="e">
        <f ca="1"/>
        <v>#N/A</v>
      </c>
      <c r="CU161" s="40"/>
      <c r="CV161" s="75">
        <f ca="1"/>
        <v>41275</v>
      </c>
      <c r="CW161" s="72">
        <f ca="1"/>
        <v>8.1967213114753079E-4</v>
      </c>
      <c r="CX161" s="72">
        <f ca="1"/>
        <v>4.9710024855011969E-3</v>
      </c>
      <c r="CY161" s="72">
        <f ca="1"/>
        <v>-4.7206923682139301E-3</v>
      </c>
      <c r="CZ161" s="40"/>
      <c r="DA161" s="75">
        <f ca="1"/>
        <v>41275</v>
      </c>
      <c r="DB161" s="72">
        <f ca="1"/>
        <v>2.1749919085123359E-3</v>
      </c>
      <c r="DC161" s="72">
        <f ca="1"/>
        <v>1.9253026575777765E-2</v>
      </c>
      <c r="DD161" s="40"/>
      <c r="DE161" s="75">
        <f ca="1"/>
        <v>41275</v>
      </c>
      <c r="DF161" s="72">
        <f ca="1"/>
        <v>0</v>
      </c>
      <c r="DG161" s="72">
        <f ca="1"/>
        <v>6.0763888888888395E-3</v>
      </c>
      <c r="DH161" s="40"/>
      <c r="DI161" s="75">
        <f ca="1"/>
        <v>41275</v>
      </c>
      <c r="DJ161" s="72" t="e">
        <f ca="1"/>
        <v>#N/A</v>
      </c>
      <c r="DK161" s="72">
        <f ca="1"/>
        <v>0.08</v>
      </c>
      <c r="DL161" s="72">
        <f ca="1"/>
        <v>1.4000000000000002E-3</v>
      </c>
      <c r="DM161" s="72" t="e">
        <f ca="1"/>
        <v>#N/A</v>
      </c>
      <c r="DN161" s="40"/>
      <c r="DR161" s="72" t="e">
        <f ca="1"/>
        <v>#N/A</v>
      </c>
      <c r="DS161" s="40"/>
    </row>
    <row r="162" spans="94:123" x14ac:dyDescent="0.2">
      <c r="CP162" s="40"/>
      <c r="CQ162" s="75">
        <f ca="1"/>
        <v>41306</v>
      </c>
      <c r="CR162" s="76">
        <f ca="1"/>
        <v>5.4299267521009664E-3</v>
      </c>
      <c r="CS162" s="76">
        <f ca="1"/>
        <v>1.9779235097490577E-2</v>
      </c>
      <c r="CT162" s="72" t="e">
        <f ca="1"/>
        <v>#N/A</v>
      </c>
      <c r="CU162" s="40"/>
      <c r="CV162" s="75">
        <f ca="1"/>
        <v>41306</v>
      </c>
      <c r="CW162" s="72">
        <f ca="1"/>
        <v>6.5520065520066062E-3</v>
      </c>
      <c r="CX162" s="72">
        <f ca="1"/>
        <v>1.2376237623762387E-2</v>
      </c>
      <c r="CY162" s="72">
        <f ca="1"/>
        <v>8.6887835703002292E-3</v>
      </c>
      <c r="CZ162" s="40"/>
      <c r="DA162" s="75">
        <f ca="1"/>
        <v>41306</v>
      </c>
      <c r="DB162" s="72">
        <f ca="1"/>
        <v>1.4640721012448843E-3</v>
      </c>
      <c r="DC162" s="72">
        <f ca="1"/>
        <v>2.0042569065016558E-2</v>
      </c>
      <c r="DD162" s="40"/>
      <c r="DE162" s="75">
        <f ca="1"/>
        <v>41306</v>
      </c>
      <c r="DF162" s="72">
        <f ca="1"/>
        <v>4.2918454935623185E-3</v>
      </c>
      <c r="DG162" s="72">
        <f ca="1"/>
        <v>1.1245674740484546E-2</v>
      </c>
      <c r="DH162" s="40"/>
      <c r="DI162" s="75">
        <f ca="1"/>
        <v>41306</v>
      </c>
      <c r="DJ162" s="72" t="e">
        <f ca="1"/>
        <v>#N/A</v>
      </c>
      <c r="DK162" s="72">
        <f ca="1"/>
        <v>7.6999999999999999E-2</v>
      </c>
      <c r="DL162" s="72">
        <f ca="1"/>
        <v>1.5E-3</v>
      </c>
      <c r="DM162" s="72" t="e">
        <f ca="1"/>
        <v>#N/A</v>
      </c>
      <c r="DN162" s="40"/>
      <c r="DR162" s="72" t="e">
        <f ca="1"/>
        <v>#N/A</v>
      </c>
      <c r="DS162" s="40"/>
    </row>
    <row r="163" spans="94:123" x14ac:dyDescent="0.2">
      <c r="CP163" s="40"/>
      <c r="CQ163" s="75">
        <f ca="1"/>
        <v>41334</v>
      </c>
      <c r="CR163" s="76">
        <f ca="1"/>
        <v>-2.8119191025899326E-3</v>
      </c>
      <c r="CS163" s="76">
        <f ca="1"/>
        <v>1.4738962125967703E-2</v>
      </c>
      <c r="CT163" s="72" t="e">
        <f ca="1"/>
        <v>#N/A</v>
      </c>
      <c r="CU163" s="40"/>
      <c r="CV163" s="75">
        <f ca="1"/>
        <v>41334</v>
      </c>
      <c r="CW163" s="72">
        <f ca="1"/>
        <v>-8.1366965012208414E-4</v>
      </c>
      <c r="CX163" s="72">
        <f ca="1"/>
        <v>9.8603122432210366E-3</v>
      </c>
      <c r="CY163" s="72">
        <f ca="1"/>
        <v>1.1848341232227444E-2</v>
      </c>
      <c r="CZ163" s="40"/>
      <c r="DA163" s="75">
        <f ca="1"/>
        <v>41334</v>
      </c>
      <c r="DB163" s="72">
        <f ca="1"/>
        <v>9.6745481985993642E-4</v>
      </c>
      <c r="DC163" s="72">
        <f ca="1"/>
        <v>1.8873368745491392E-2</v>
      </c>
      <c r="DD163" s="40"/>
      <c r="DE163" s="75">
        <f ca="1"/>
        <v>41334</v>
      </c>
      <c r="DF163" s="72">
        <f ca="1"/>
        <v>0</v>
      </c>
      <c r="DG163" s="72">
        <f ca="1"/>
        <v>9.4745908699398473E-3</v>
      </c>
      <c r="DH163" s="40"/>
      <c r="DI163" s="75">
        <f ca="1"/>
        <v>41334</v>
      </c>
      <c r="DJ163" s="72" t="e">
        <f ca="1"/>
        <v>#N/A</v>
      </c>
      <c r="DK163" s="72">
        <f ca="1"/>
        <v>7.4999999999999997E-2</v>
      </c>
      <c r="DL163" s="72">
        <f ca="1"/>
        <v>1.4000000000000002E-3</v>
      </c>
      <c r="DM163" s="72" t="e">
        <f ca="1"/>
        <v>#N/A</v>
      </c>
      <c r="DN163" s="40"/>
      <c r="DR163" s="72" t="e">
        <f ca="1"/>
        <v>#N/A</v>
      </c>
      <c r="DS163" s="40"/>
    </row>
    <row r="164" spans="94:123" x14ac:dyDescent="0.2">
      <c r="CP164" s="40"/>
      <c r="CQ164" s="75">
        <f ca="1"/>
        <v>41365</v>
      </c>
      <c r="CR164" s="76">
        <f ca="1"/>
        <v>-2.0879792665812191E-3</v>
      </c>
      <c r="CS164" s="76">
        <f ca="1"/>
        <v>1.0630853814894481E-2</v>
      </c>
      <c r="CT164" s="72" t="e">
        <f ca="1"/>
        <v>#N/A</v>
      </c>
      <c r="CU164" s="40"/>
      <c r="CV164" s="75">
        <f ca="1"/>
        <v>41365</v>
      </c>
      <c r="CW164" s="72">
        <f ca="1"/>
        <v>-4.0716612377850181E-3</v>
      </c>
      <c r="CX164" s="72">
        <f ca="1"/>
        <v>4.0916530278232166E-3</v>
      </c>
      <c r="CY164" s="72">
        <f ca="1"/>
        <v>1.3385826771653564E-2</v>
      </c>
      <c r="CZ164" s="40"/>
      <c r="DA164" s="75">
        <f ca="1"/>
        <v>41365</v>
      </c>
      <c r="DB164" s="72">
        <f ca="1"/>
        <v>1.6323444762322836E-4</v>
      </c>
      <c r="DC164" s="72">
        <f ca="1"/>
        <v>1.7151977950571995E-2</v>
      </c>
      <c r="DD164" s="40"/>
      <c r="DE164" s="75">
        <f ca="1"/>
        <v>41365</v>
      </c>
      <c r="DF164" s="72">
        <f ca="1"/>
        <v>0</v>
      </c>
      <c r="DG164" s="72">
        <f ca="1"/>
        <v>5.145797598627766E-3</v>
      </c>
      <c r="DH164" s="40"/>
      <c r="DI164" s="75">
        <f ca="1"/>
        <v>41365</v>
      </c>
      <c r="DJ164" s="72" t="e">
        <f ca="1"/>
        <v>#N/A</v>
      </c>
      <c r="DK164" s="72">
        <f ca="1"/>
        <v>7.5999999999999998E-2</v>
      </c>
      <c r="DL164" s="72">
        <f ca="1"/>
        <v>1.5E-3</v>
      </c>
      <c r="DM164" s="72" t="e">
        <f ca="1"/>
        <v>#N/A</v>
      </c>
      <c r="DN164" s="40"/>
      <c r="DR164" s="72" t="e">
        <f ca="1"/>
        <v>#N/A</v>
      </c>
      <c r="DS164" s="40"/>
    </row>
    <row r="165" spans="94:123" x14ac:dyDescent="0.2">
      <c r="CP165" s="40"/>
      <c r="CQ165" s="75">
        <f ca="1"/>
        <v>41395</v>
      </c>
      <c r="CR165" s="76">
        <f ca="1"/>
        <v>4.1415548950163306E-4</v>
      </c>
      <c r="CS165" s="76">
        <f ca="1"/>
        <v>1.3619650588516885E-2</v>
      </c>
      <c r="CT165" s="72" t="e">
        <f ca="1"/>
        <v>#N/A</v>
      </c>
      <c r="CU165" s="40"/>
      <c r="CV165" s="75">
        <f ca="1"/>
        <v>41395</v>
      </c>
      <c r="CW165" s="72">
        <f ca="1"/>
        <v>0</v>
      </c>
      <c r="CX165" s="72">
        <f ca="1"/>
        <v>7.3710073710073765E-3</v>
      </c>
      <c r="CY165" s="72">
        <f ca="1"/>
        <v>2.2906793048973251E-2</v>
      </c>
      <c r="CZ165" s="40"/>
      <c r="DA165" s="75">
        <f ca="1"/>
        <v>41395</v>
      </c>
      <c r="DB165" s="72">
        <f ca="1"/>
        <v>7.0437053326011245E-4</v>
      </c>
      <c r="DC165" s="72">
        <f ca="1"/>
        <v>1.6811700246513572E-2</v>
      </c>
      <c r="DD165" s="40"/>
      <c r="DE165" s="75">
        <f ca="1"/>
        <v>41395</v>
      </c>
      <c r="DF165" s="72">
        <f ca="1"/>
        <v>0</v>
      </c>
      <c r="DG165" s="72">
        <f ca="1"/>
        <v>5.1413881748072487E-3</v>
      </c>
      <c r="DH165" s="40"/>
      <c r="DI165" s="75">
        <f ca="1"/>
        <v>41395</v>
      </c>
      <c r="DJ165" s="72" t="e">
        <f ca="1"/>
        <v>#N/A</v>
      </c>
      <c r="DK165" s="72">
        <f ca="1"/>
        <v>7.4999999999999997E-2</v>
      </c>
      <c r="DL165" s="72">
        <f ca="1"/>
        <v>1.1000000000000001E-3</v>
      </c>
      <c r="DM165" s="72" t="e">
        <f ca="1"/>
        <v>#N/A</v>
      </c>
      <c r="DN165" s="40"/>
      <c r="DR165" s="72" t="e">
        <f ca="1"/>
        <v>#N/A</v>
      </c>
      <c r="DS165" s="40"/>
    </row>
    <row r="166" spans="94:123" x14ac:dyDescent="0.2">
      <c r="CP166" s="40"/>
      <c r="CQ166" s="75">
        <f ca="1"/>
        <v>41426</v>
      </c>
      <c r="CR166" s="76">
        <f ca="1"/>
        <v>2.3804082055085551E-3</v>
      </c>
      <c r="CS166" s="76">
        <f ca="1"/>
        <v>1.7544165453768912E-2</v>
      </c>
      <c r="CT166" s="72" t="e">
        <f ca="1"/>
        <v>#N/A</v>
      </c>
      <c r="CU166" s="40"/>
      <c r="CV166" s="75">
        <f ca="1"/>
        <v>41426</v>
      </c>
      <c r="CW166" s="72">
        <f ca="1"/>
        <v>2.4529844644316512E-3</v>
      </c>
      <c r="CX166" s="72">
        <f ca="1"/>
        <v>1.1513157894736947E-2</v>
      </c>
      <c r="CY166" s="72">
        <f ca="1"/>
        <v>2.2852639873916614E-2</v>
      </c>
      <c r="CZ166" s="40"/>
      <c r="DA166" s="75">
        <f ca="1"/>
        <v>41426</v>
      </c>
      <c r="DB166" s="72">
        <f ca="1"/>
        <v>1.5193393878005779E-3</v>
      </c>
      <c r="DC166" s="72">
        <f ca="1"/>
        <v>1.6360781106582234E-2</v>
      </c>
      <c r="DD166" s="40"/>
      <c r="DE166" s="75">
        <f ca="1"/>
        <v>41426</v>
      </c>
      <c r="DF166" s="72">
        <f ca="1"/>
        <v>8.5470085470085166E-4</v>
      </c>
      <c r="DG166" s="72">
        <f ca="1"/>
        <v>8.6058519793459354E-3</v>
      </c>
      <c r="DH166" s="40"/>
      <c r="DI166" s="75">
        <f ca="1"/>
        <v>41426</v>
      </c>
      <c r="DJ166" s="72" t="e">
        <f ca="1"/>
        <v>#N/A</v>
      </c>
      <c r="DK166" s="72">
        <f ca="1"/>
        <v>7.4999999999999997E-2</v>
      </c>
      <c r="DL166" s="72">
        <f ca="1"/>
        <v>8.9999999999999998E-4</v>
      </c>
      <c r="DM166" s="72" t="e">
        <f ca="1"/>
        <v>#N/A</v>
      </c>
      <c r="DN166" s="40"/>
      <c r="DR166" s="72" t="e">
        <f ca="1"/>
        <v>#N/A</v>
      </c>
      <c r="DS166" s="40"/>
    </row>
    <row r="167" spans="94:123" x14ac:dyDescent="0.2">
      <c r="CP167" s="40"/>
      <c r="CQ167" s="75">
        <f ca="1"/>
        <v>41456</v>
      </c>
      <c r="CR167" s="76">
        <f ca="1"/>
        <v>1.9574523005443378E-3</v>
      </c>
      <c r="CS167" s="76">
        <f ca="1"/>
        <v>1.9606816118443948E-2</v>
      </c>
      <c r="CT167" s="72" t="e">
        <f ca="1"/>
        <v>#N/A</v>
      </c>
      <c r="CU167" s="40"/>
      <c r="CV167" s="75">
        <f ca="1"/>
        <v>41456</v>
      </c>
      <c r="CW167" s="72">
        <f ca="1"/>
        <v>1.6313213703100793E-3</v>
      </c>
      <c r="CX167" s="72">
        <f ca="1"/>
        <v>1.3168724279835287E-2</v>
      </c>
      <c r="CY167" s="72">
        <f ca="1"/>
        <v>2.208201892744488E-2</v>
      </c>
      <c r="CZ167" s="40"/>
      <c r="DA167" s="75">
        <f ca="1"/>
        <v>41456</v>
      </c>
      <c r="DB167" s="72">
        <f ca="1"/>
        <v>2.2712663381188047E-3</v>
      </c>
      <c r="DC167" s="72">
        <f ca="1"/>
        <v>1.696006402978778E-2</v>
      </c>
      <c r="DD167" s="40"/>
      <c r="DE167" s="75">
        <f ca="1"/>
        <v>41456</v>
      </c>
      <c r="DF167" s="72">
        <f ca="1"/>
        <v>8.5397096498729397E-4</v>
      </c>
      <c r="DG167" s="72">
        <f ca="1"/>
        <v>1.1226252158894612E-2</v>
      </c>
      <c r="DH167" s="40"/>
      <c r="DI167" s="75">
        <f ca="1"/>
        <v>41456</v>
      </c>
      <c r="DJ167" s="72" t="e">
        <f ca="1"/>
        <v>#N/A</v>
      </c>
      <c r="DK167" s="72">
        <f ca="1"/>
        <v>7.2999999999999995E-2</v>
      </c>
      <c r="DL167" s="72">
        <f ca="1"/>
        <v>8.9999999999999998E-4</v>
      </c>
      <c r="DM167" s="72" t="e">
        <f ca="1"/>
        <v>#N/A</v>
      </c>
      <c r="DN167" s="40"/>
      <c r="DR167" s="72" t="e">
        <f ca="1"/>
        <v>#N/A</v>
      </c>
      <c r="DS167" s="40"/>
    </row>
    <row r="168" spans="94:123" x14ac:dyDescent="0.2">
      <c r="CP168" s="40"/>
      <c r="CQ168" s="75">
        <f ca="1"/>
        <v>41487</v>
      </c>
      <c r="CR168" s="76">
        <f ca="1"/>
        <v>2.3872906826962748E-3</v>
      </c>
      <c r="CS168" s="76">
        <f ca="1"/>
        <v>1.5183675595431989E-2</v>
      </c>
      <c r="CT168" s="72" t="e">
        <f ca="1"/>
        <v>#N/A</v>
      </c>
      <c r="CU168" s="40"/>
      <c r="CV168" s="75">
        <f ca="1"/>
        <v>41487</v>
      </c>
      <c r="CW168" s="72">
        <f ca="1"/>
        <v>8.1433224755711464E-4</v>
      </c>
      <c r="CX168" s="72">
        <f ca="1"/>
        <v>1.0673234811165777E-2</v>
      </c>
      <c r="CY168" s="72">
        <f ca="1"/>
        <v>1.4106583072100332E-2</v>
      </c>
      <c r="CZ168" s="40"/>
      <c r="DA168" s="75">
        <f ca="1"/>
        <v>41487</v>
      </c>
      <c r="DB168" s="72">
        <f ca="1"/>
        <v>1.9497178040022156E-3</v>
      </c>
      <c r="DC168" s="72">
        <f ca="1"/>
        <v>1.7645832247302318E-2</v>
      </c>
      <c r="DD168" s="40"/>
      <c r="DE168" s="75">
        <f ca="1"/>
        <v>41487</v>
      </c>
      <c r="DF168" s="72">
        <f ca="1"/>
        <v>0</v>
      </c>
      <c r="DG168" s="72">
        <f ca="1"/>
        <v>9.4827586206895909E-3</v>
      </c>
      <c r="DH168" s="40"/>
      <c r="DI168" s="75">
        <f ca="1"/>
        <v>41487</v>
      </c>
      <c r="DJ168" s="72" t="e">
        <f ca="1"/>
        <v>#N/A</v>
      </c>
      <c r="DK168" s="72">
        <f ca="1"/>
        <v>7.2000000000000008E-2</v>
      </c>
      <c r="DL168" s="72">
        <f ca="1"/>
        <v>8.0000000000000004E-4</v>
      </c>
      <c r="DM168" s="72" t="e">
        <f ca="1"/>
        <v>#N/A</v>
      </c>
      <c r="DN168" s="40"/>
      <c r="DR168" s="72" t="e">
        <f ca="1"/>
        <v>#N/A</v>
      </c>
      <c r="DS168" s="40"/>
    </row>
    <row r="169" spans="94:123" x14ac:dyDescent="0.2">
      <c r="CP169" s="40"/>
      <c r="CQ169" s="75">
        <f ca="1"/>
        <v>41518</v>
      </c>
      <c r="CR169" s="76">
        <f ca="1"/>
        <v>3.7694469193350066E-4</v>
      </c>
      <c r="CS169" s="76">
        <f ca="1"/>
        <v>1.184925261552161E-2</v>
      </c>
      <c r="CT169" s="72" t="e">
        <f ca="1"/>
        <v>#N/A</v>
      </c>
      <c r="CU169" s="40"/>
      <c r="CV169" s="75">
        <f ca="1"/>
        <v>41518</v>
      </c>
      <c r="CW169" s="72">
        <f ca="1"/>
        <v>1.6273393002439462E-3</v>
      </c>
      <c r="CX169" s="72">
        <f ca="1"/>
        <v>1.06557377049179E-2</v>
      </c>
      <c r="CY169" s="72">
        <f ca="1"/>
        <v>1.3302034428795073E-2</v>
      </c>
      <c r="CZ169" s="40"/>
      <c r="DA169" s="75">
        <f ca="1"/>
        <v>41518</v>
      </c>
      <c r="DB169" s="72">
        <f ca="1"/>
        <v>1.5533251399697523E-3</v>
      </c>
      <c r="DC169" s="72">
        <f ca="1"/>
        <v>1.7341190744432078E-2</v>
      </c>
      <c r="DD169" s="40"/>
      <c r="DE169" s="75">
        <f ca="1"/>
        <v>41518</v>
      </c>
      <c r="DF169" s="72">
        <f ca="1"/>
        <v>8.5324232081895879E-4</v>
      </c>
      <c r="DG169" s="72">
        <f ca="1"/>
        <v>9.4501718213058084E-3</v>
      </c>
      <c r="DH169" s="40"/>
      <c r="DI169" s="75">
        <f ca="1"/>
        <v>41518</v>
      </c>
      <c r="DJ169" s="72" t="e">
        <f ca="1"/>
        <v>#N/A</v>
      </c>
      <c r="DK169" s="72">
        <f ca="1"/>
        <v>7.2000000000000008E-2</v>
      </c>
      <c r="DL169" s="72">
        <f ca="1"/>
        <v>8.0000000000000004E-4</v>
      </c>
      <c r="DM169" s="72" t="e">
        <f ca="1"/>
        <v>#N/A</v>
      </c>
      <c r="DN169" s="40"/>
      <c r="DR169" s="72" t="e">
        <f ca="1"/>
        <v>#N/A</v>
      </c>
      <c r="DS169" s="40"/>
    </row>
    <row r="170" spans="94:123" x14ac:dyDescent="0.2">
      <c r="CP170" s="40"/>
      <c r="CQ170" s="75">
        <f ca="1"/>
        <v>41548</v>
      </c>
      <c r="CR170" s="76">
        <f ca="1"/>
        <v>5.3523104853914205E-4</v>
      </c>
      <c r="CS170" s="76">
        <f ca="1"/>
        <v>9.6361270464340176E-3</v>
      </c>
      <c r="CT170" s="72" t="e">
        <f ca="1"/>
        <v>#N/A</v>
      </c>
      <c r="CU170" s="40"/>
      <c r="CV170" s="75">
        <f ca="1"/>
        <v>41548</v>
      </c>
      <c r="CW170" s="72">
        <f ca="1"/>
        <v>-8.1234768480908937E-4</v>
      </c>
      <c r="CX170" s="72">
        <f ca="1"/>
        <v>6.5466448445170577E-3</v>
      </c>
      <c r="CY170" s="72">
        <f ca="1"/>
        <v>1.0156250000000089E-2</v>
      </c>
      <c r="CZ170" s="40"/>
      <c r="DA170" s="75">
        <f ca="1"/>
        <v>41548</v>
      </c>
      <c r="DB170" s="72">
        <f ca="1"/>
        <v>9.4162760971450155E-4</v>
      </c>
      <c r="DC170" s="72">
        <f ca="1"/>
        <v>1.6802435185665487E-2</v>
      </c>
      <c r="DD170" s="40"/>
      <c r="DE170" s="75">
        <f ca="1"/>
        <v>41548</v>
      </c>
      <c r="DF170" s="72">
        <f ca="1"/>
        <v>8.5251491901106036E-4</v>
      </c>
      <c r="DG170" s="72">
        <f ca="1"/>
        <v>9.425878320479919E-3</v>
      </c>
      <c r="DH170" s="40"/>
      <c r="DI170" s="75">
        <f ca="1"/>
        <v>41548</v>
      </c>
      <c r="DJ170" s="72" t="e">
        <f ca="1"/>
        <v>#N/A</v>
      </c>
      <c r="DK170" s="72">
        <f ca="1"/>
        <v>7.2000000000000008E-2</v>
      </c>
      <c r="DL170" s="72">
        <f ca="1"/>
        <v>8.9999999999999998E-4</v>
      </c>
      <c r="DM170" s="72" t="e">
        <f ca="1"/>
        <v>#N/A</v>
      </c>
      <c r="DN170" s="40"/>
      <c r="DR170" s="72" t="e">
        <f ca="1"/>
        <v>#N/A</v>
      </c>
      <c r="DS170" s="40"/>
    </row>
    <row r="171" spans="94:123" x14ac:dyDescent="0.2">
      <c r="CP171" s="40"/>
      <c r="CQ171" s="75">
        <f ca="1"/>
        <v>41579</v>
      </c>
      <c r="CR171" s="76">
        <f ca="1"/>
        <v>1.8444894273523804E-3</v>
      </c>
      <c r="CS171" s="76">
        <f ca="1"/>
        <v>1.2370722045339066E-2</v>
      </c>
      <c r="CT171" s="72" t="e">
        <f ca="1"/>
        <v>#N/A</v>
      </c>
      <c r="CU171" s="40"/>
      <c r="CV171" s="75">
        <f ca="1"/>
        <v>41579</v>
      </c>
      <c r="CW171" s="72">
        <f ca="1"/>
        <v>1.6260162601626771E-3</v>
      </c>
      <c r="CX171" s="72">
        <f ca="1"/>
        <v>9.023789991796427E-3</v>
      </c>
      <c r="CY171" s="72">
        <f ca="1"/>
        <v>1.7282010997643482E-2</v>
      </c>
      <c r="CZ171" s="40"/>
      <c r="DA171" s="75">
        <f ca="1"/>
        <v>41579</v>
      </c>
      <c r="DB171" s="72">
        <f ca="1"/>
        <v>1.8644565619931885E-3</v>
      </c>
      <c r="DC171" s="72">
        <f ca="1"/>
        <v>1.720984333853659E-2</v>
      </c>
      <c r="DD171" s="40"/>
      <c r="DE171" s="75">
        <f ca="1"/>
        <v>41579</v>
      </c>
      <c r="DF171" s="72">
        <f ca="1"/>
        <v>8.5178875638836082E-4</v>
      </c>
      <c r="DG171" s="72">
        <f ca="1"/>
        <v>6.8551842330761836E-3</v>
      </c>
      <c r="DH171" s="40"/>
      <c r="DI171" s="75">
        <f ca="1"/>
        <v>41579</v>
      </c>
      <c r="DJ171" s="72" t="e">
        <f ca="1"/>
        <v>#N/A</v>
      </c>
      <c r="DK171" s="72">
        <f ca="1"/>
        <v>6.9000000000000006E-2</v>
      </c>
      <c r="DL171" s="72">
        <f ca="1"/>
        <v>8.0000000000000004E-4</v>
      </c>
      <c r="DM171" s="72" t="e">
        <f ca="1"/>
        <v>#N/A</v>
      </c>
      <c r="DN171" s="40"/>
      <c r="DR171" s="72" t="e">
        <f ca="1"/>
        <v>#N/A</v>
      </c>
      <c r="DS171" s="40"/>
    </row>
    <row r="172" spans="94:123" x14ac:dyDescent="0.2">
      <c r="CP172" s="40"/>
      <c r="CQ172" s="75">
        <f ca="1"/>
        <v>41609</v>
      </c>
      <c r="CR172" s="76">
        <f ca="1"/>
        <v>2.6441691584793148E-3</v>
      </c>
      <c r="CS172" s="76">
        <f ca="1"/>
        <v>1.501735619618394E-2</v>
      </c>
      <c r="CT172" s="72" t="e">
        <f ca="1"/>
        <v>#N/A</v>
      </c>
      <c r="CU172" s="40"/>
      <c r="CV172" s="75">
        <f ca="1"/>
        <v>41609</v>
      </c>
      <c r="CW172" s="72">
        <f ca="1"/>
        <v>3.2467532467532756E-3</v>
      </c>
      <c r="CX172" s="72">
        <f ca="1"/>
        <v>1.2376237623762387E-2</v>
      </c>
      <c r="CY172" s="72">
        <f ca="1"/>
        <v>2.0553359683794348E-2</v>
      </c>
      <c r="CZ172" s="40"/>
      <c r="DA172" s="75">
        <f ca="1"/>
        <v>41609</v>
      </c>
      <c r="DB172" s="72">
        <f ca="1"/>
        <v>1.6995313542289558E-3</v>
      </c>
      <c r="DC172" s="72">
        <f ca="1"/>
        <v>1.7170707214986702E-2</v>
      </c>
      <c r="DD172" s="40"/>
      <c r="DE172" s="75">
        <f ca="1"/>
        <v>41609</v>
      </c>
      <c r="DF172" s="72">
        <f ca="1"/>
        <v>2.553191489361728E-3</v>
      </c>
      <c r="DG172" s="72">
        <f ca="1"/>
        <v>9.4827586206895909E-3</v>
      </c>
      <c r="DH172" s="40"/>
      <c r="DI172" s="75">
        <f ca="1"/>
        <v>41609</v>
      </c>
      <c r="DJ172" s="72" t="e">
        <f ca="1"/>
        <v>#N/A</v>
      </c>
      <c r="DK172" s="72">
        <f ca="1"/>
        <v>6.7000000000000004E-2</v>
      </c>
      <c r="DL172" s="72">
        <f ca="1"/>
        <v>8.9999999999999998E-4</v>
      </c>
      <c r="DM172" s="72" t="e">
        <f ca="1"/>
        <v>#N/A</v>
      </c>
      <c r="DN172" s="40"/>
      <c r="DR172" s="72" t="e">
        <f ca="1"/>
        <v>#N/A</v>
      </c>
      <c r="DS172" s="40"/>
    </row>
    <row r="173" spans="94:123" x14ac:dyDescent="0.2">
      <c r="CP173" s="40"/>
      <c r="CQ173" s="75">
        <f ca="1"/>
        <v>41640</v>
      </c>
      <c r="CR173" s="76">
        <f ca="1"/>
        <v>2.4241752904536895E-3</v>
      </c>
      <c r="CS173" s="76">
        <f ca="1"/>
        <v>1.5789473684210575E-2</v>
      </c>
      <c r="CT173" s="72" t="e">
        <f ca="1"/>
        <v>#N/A</v>
      </c>
      <c r="CU173" s="40"/>
      <c r="CV173" s="75">
        <f ca="1"/>
        <v>41640</v>
      </c>
      <c r="CW173" s="72">
        <f ca="1"/>
        <v>2.4271844660195274E-3</v>
      </c>
      <c r="CX173" s="72">
        <f ca="1"/>
        <v>1.483924154987637E-2</v>
      </c>
      <c r="CY173" s="72">
        <f ca="1"/>
        <v>2.6877470355731292E-2</v>
      </c>
      <c r="CZ173" s="40"/>
      <c r="DA173" s="75">
        <f ca="1"/>
        <v>41640</v>
      </c>
      <c r="DB173" s="72">
        <f ca="1"/>
        <v>8.5680716324731954E-4</v>
      </c>
      <c r="DC173" s="72">
        <f ca="1"/>
        <v>1.621245876724875E-2</v>
      </c>
      <c r="DD173" s="40"/>
      <c r="DE173" s="75">
        <f ca="1"/>
        <v>41640</v>
      </c>
      <c r="DF173" s="72">
        <f ca="1"/>
        <v>1.6977928692700761E-3</v>
      </c>
      <c r="DG173" s="72">
        <f ca="1"/>
        <v>1.2079378774805694E-2</v>
      </c>
      <c r="DH173" s="40"/>
      <c r="DI173" s="75">
        <f ca="1"/>
        <v>41640</v>
      </c>
      <c r="DJ173" s="72" t="e">
        <f ca="1"/>
        <v>#N/A</v>
      </c>
      <c r="DK173" s="72">
        <f ca="1"/>
        <v>6.6000000000000003E-2</v>
      </c>
      <c r="DL173" s="72">
        <f ca="1"/>
        <v>7.000000000000001E-4</v>
      </c>
      <c r="DM173" s="72" t="e">
        <f ca="1"/>
        <v>#N/A</v>
      </c>
      <c r="DN173" s="40"/>
      <c r="DR173" s="72" t="e">
        <f ca="1"/>
        <v>#N/A</v>
      </c>
      <c r="DS173" s="40"/>
    </row>
    <row r="174" spans="94:123" x14ac:dyDescent="0.2">
      <c r="CP174" s="40"/>
      <c r="CQ174" s="75">
        <f ca="1"/>
        <v>41671</v>
      </c>
      <c r="CR174" s="76">
        <f ca="1"/>
        <v>1.1007786202441583E-3</v>
      </c>
      <c r="CS174" s="76">
        <f ca="1"/>
        <v>1.1263492501055294E-2</v>
      </c>
      <c r="CT174" s="72" t="e">
        <f ca="1"/>
        <v>#N/A</v>
      </c>
      <c r="CU174" s="40"/>
      <c r="CV174" s="75">
        <f ca="1"/>
        <v>41671</v>
      </c>
      <c r="CW174" s="72">
        <f ca="1"/>
        <v>3.2284100080710587E-3</v>
      </c>
      <c r="CX174" s="72">
        <f ca="1"/>
        <v>1.140994295028519E-2</v>
      </c>
      <c r="CY174" s="72">
        <f ca="1"/>
        <v>2.4275646045418986E-2</v>
      </c>
      <c r="CZ174" s="40"/>
      <c r="DA174" s="75">
        <f ca="1"/>
        <v>41671</v>
      </c>
      <c r="DB174" s="72">
        <f ca="1"/>
        <v>9.4930941977700023E-4</v>
      </c>
      <c r="DC174" s="72">
        <f ca="1"/>
        <v>1.5673401252839447E-2</v>
      </c>
      <c r="DD174" s="40"/>
      <c r="DE174" s="75">
        <f ca="1"/>
        <v>41671</v>
      </c>
      <c r="DF174" s="72">
        <f ca="1"/>
        <v>2.5423728813558366E-3</v>
      </c>
      <c r="DG174" s="72">
        <f ca="1"/>
        <v>1.1120615911035081E-2</v>
      </c>
      <c r="DH174" s="40"/>
      <c r="DI174" s="75">
        <f ca="1"/>
        <v>41671</v>
      </c>
      <c r="DJ174" s="72" t="e">
        <f ca="1"/>
        <v>#N/A</v>
      </c>
      <c r="DK174" s="72">
        <f ca="1"/>
        <v>6.7000000000000004E-2</v>
      </c>
      <c r="DL174" s="72">
        <f ca="1"/>
        <v>7.000000000000001E-4</v>
      </c>
      <c r="DM174" s="72" t="e">
        <f ca="1"/>
        <v>#N/A</v>
      </c>
      <c r="DN174" s="40"/>
      <c r="DR174" s="72" t="e">
        <f ca="1"/>
        <v>#N/A</v>
      </c>
      <c r="DS174" s="40"/>
    </row>
    <row r="175" spans="94:123" x14ac:dyDescent="0.2">
      <c r="CP175" s="40"/>
      <c r="CQ175" s="75">
        <f ca="1"/>
        <v>41699</v>
      </c>
      <c r="CR175" s="76">
        <f ca="1"/>
        <v>2.0420553010651599E-3</v>
      </c>
      <c r="CS175" s="76">
        <f ca="1"/>
        <v>1.5122028757630801E-2</v>
      </c>
      <c r="CT175" s="72" t="e">
        <f ca="1"/>
        <v>#N/A</v>
      </c>
      <c r="CU175" s="40"/>
      <c r="CV175" s="75">
        <f ca="1"/>
        <v>41699</v>
      </c>
      <c r="CW175" s="72">
        <f ca="1"/>
        <v>1.6090104585679832E-3</v>
      </c>
      <c r="CX175" s="72">
        <f ca="1"/>
        <v>1.5459723352318822E-2</v>
      </c>
      <c r="CY175" s="72">
        <f ca="1"/>
        <v>3.9032006245121043E-2</v>
      </c>
      <c r="CZ175" s="40"/>
      <c r="DA175" s="75">
        <f ca="1"/>
        <v>41699</v>
      </c>
      <c r="DB175" s="72">
        <f ca="1"/>
        <v>1.8629464191206591E-3</v>
      </c>
      <c r="DC175" s="72">
        <f ca="1"/>
        <v>1.6567118068070652E-2</v>
      </c>
      <c r="DD175" s="40"/>
      <c r="DE175" s="75">
        <f ca="1"/>
        <v>41699</v>
      </c>
      <c r="DF175" s="72">
        <f ca="1"/>
        <v>0</v>
      </c>
      <c r="DG175" s="72">
        <f ca="1"/>
        <v>1.1945392491467421E-2</v>
      </c>
      <c r="DH175" s="40"/>
      <c r="DI175" s="75">
        <f ca="1"/>
        <v>41699</v>
      </c>
      <c r="DJ175" s="72" t="e">
        <f ca="1"/>
        <v>#N/A</v>
      </c>
      <c r="DK175" s="72">
        <f ca="1"/>
        <v>6.7000000000000004E-2</v>
      </c>
      <c r="DL175" s="72">
        <f ca="1"/>
        <v>8.0000000000000004E-4</v>
      </c>
      <c r="DM175" s="72" t="e">
        <f ca="1"/>
        <v>#N/A</v>
      </c>
      <c r="DN175" s="40"/>
      <c r="DR175" s="72" t="e">
        <f ca="1"/>
        <v>#N/A</v>
      </c>
      <c r="DS175" s="40"/>
    </row>
    <row r="176" spans="94:123" x14ac:dyDescent="0.2">
      <c r="CP176" s="40"/>
      <c r="CQ176" s="75">
        <f ca="1"/>
        <v>41730</v>
      </c>
      <c r="CR176" s="76">
        <f ca="1"/>
        <v>1.8641856050976013E-3</v>
      </c>
      <c r="CS176" s="76">
        <f ca="1"/>
        <v>1.9528578985167577E-2</v>
      </c>
      <c r="CT176" s="72" t="e">
        <f ca="1"/>
        <v>#N/A</v>
      </c>
      <c r="CU176" s="40"/>
      <c r="CV176" s="75">
        <f ca="1"/>
        <v>41730</v>
      </c>
      <c r="CW176" s="72">
        <f ca="1"/>
        <v>4.0160642570281624E-3</v>
      </c>
      <c r="CX176" s="72">
        <f ca="1"/>
        <v>2.0374898125509411E-2</v>
      </c>
      <c r="CY176" s="72">
        <f ca="1"/>
        <v>2.7195027195027199E-2</v>
      </c>
      <c r="CZ176" s="40"/>
      <c r="DA176" s="75">
        <f ca="1"/>
        <v>41730</v>
      </c>
      <c r="DB176" s="72">
        <f ca="1"/>
        <v>1.8890649762282052E-3</v>
      </c>
      <c r="DC176" s="72">
        <f ca="1"/>
        <v>1.8320499408324586E-2</v>
      </c>
      <c r="DD176" s="40"/>
      <c r="DE176" s="75">
        <f ca="1"/>
        <v>41730</v>
      </c>
      <c r="DF176" s="72">
        <f ca="1"/>
        <v>1.6906170752324368E-3</v>
      </c>
      <c r="DG176" s="72">
        <f ca="1"/>
        <v>1.3651877133105783E-2</v>
      </c>
      <c r="DH176" s="40"/>
      <c r="DI176" s="75">
        <f ca="1"/>
        <v>41730</v>
      </c>
      <c r="DJ176" s="72" t="e">
        <f ca="1"/>
        <v>#N/A</v>
      </c>
      <c r="DK176" s="72">
        <f ca="1"/>
        <v>6.2E-2</v>
      </c>
      <c r="DL176" s="72">
        <f ca="1"/>
        <v>8.9999999999999998E-4</v>
      </c>
      <c r="DM176" s="72" t="e">
        <f ca="1"/>
        <v>#N/A</v>
      </c>
      <c r="DN176" s="40"/>
      <c r="DR176" s="72" t="e">
        <f ca="1"/>
        <v>#N/A</v>
      </c>
      <c r="DS176" s="40"/>
    </row>
    <row r="177" spans="94:123" x14ac:dyDescent="0.2">
      <c r="CP177" s="40"/>
      <c r="CQ177" s="75">
        <f ca="1"/>
        <v>41760</v>
      </c>
      <c r="CR177" s="76">
        <f ca="1"/>
        <v>1.9030059035471947E-3</v>
      </c>
      <c r="CS177" s="76">
        <f ca="1"/>
        <v>2.1271115499366777E-2</v>
      </c>
      <c r="CT177" s="72" t="e">
        <f ca="1"/>
        <v>#N/A</v>
      </c>
      <c r="CU177" s="40"/>
      <c r="CV177" s="75">
        <f ca="1"/>
        <v>41760</v>
      </c>
      <c r="CW177" s="72">
        <f ca="1"/>
        <v>7.9999999999991189E-4</v>
      </c>
      <c r="CX177" s="72">
        <f ca="1"/>
        <v>2.2764227642276369E-2</v>
      </c>
      <c r="CY177" s="72">
        <f ca="1"/>
        <v>2.5482625482625476E-2</v>
      </c>
      <c r="CZ177" s="40"/>
      <c r="DA177" s="75">
        <f ca="1"/>
        <v>41760</v>
      </c>
      <c r="DB177" s="72">
        <f ca="1"/>
        <v>1.9276844165485585E-3</v>
      </c>
      <c r="DC177" s="72">
        <f ca="1"/>
        <v>1.9562070058510628E-2</v>
      </c>
      <c r="DD177" s="40"/>
      <c r="DE177" s="75">
        <f ca="1"/>
        <v>41760</v>
      </c>
      <c r="DF177" s="72">
        <f ca="1"/>
        <v>1.6877637130801038E-3</v>
      </c>
      <c r="DG177" s="72">
        <f ca="1"/>
        <v>1.5345268542199531E-2</v>
      </c>
      <c r="DH177" s="40"/>
      <c r="DI177" s="75">
        <f ca="1"/>
        <v>41760</v>
      </c>
      <c r="DJ177" s="72" t="e">
        <f ca="1"/>
        <v>#N/A</v>
      </c>
      <c r="DK177" s="72">
        <f ca="1"/>
        <v>6.3E-2</v>
      </c>
      <c r="DL177" s="72">
        <f ca="1"/>
        <v>8.9999999999999998E-4</v>
      </c>
      <c r="DM177" s="72" t="e">
        <f ca="1"/>
        <v>#N/A</v>
      </c>
      <c r="DN177" s="40"/>
      <c r="DR177" s="72" t="e">
        <f ca="1"/>
        <v>#N/A</v>
      </c>
      <c r="DS177" s="40"/>
    </row>
    <row r="178" spans="94:123" x14ac:dyDescent="0.2">
      <c r="CP178" s="40"/>
      <c r="CQ178" s="75">
        <f ca="1"/>
        <v>41791</v>
      </c>
      <c r="CR178" s="76">
        <f ca="1"/>
        <v>1.321132206079767E-3</v>
      </c>
      <c r="CS178" s="76">
        <f ca="1"/>
        <v>2.0723413731670526E-2</v>
      </c>
      <c r="CT178" s="72" t="e">
        <f ca="1"/>
        <v>#N/A</v>
      </c>
      <c r="CU178" s="40"/>
      <c r="CV178" s="75">
        <f ca="1"/>
        <v>41791</v>
      </c>
      <c r="CW178" s="72">
        <f ca="1"/>
        <v>2.3980815347721673E-3</v>
      </c>
      <c r="CX178" s="72">
        <f ca="1"/>
        <v>2.3577235772357819E-2</v>
      </c>
      <c r="CY178" s="72">
        <f ca="1"/>
        <v>1.9260400616332829E-2</v>
      </c>
      <c r="CZ178" s="40"/>
      <c r="DA178" s="75">
        <f ca="1"/>
        <v>41791</v>
      </c>
      <c r="DB178" s="72">
        <f ca="1"/>
        <v>1.2966837733496828E-3</v>
      </c>
      <c r="DC178" s="72">
        <f ca="1"/>
        <v>1.9333162129772319E-2</v>
      </c>
      <c r="DD178" s="40"/>
      <c r="DE178" s="75">
        <f ca="1"/>
        <v>41791</v>
      </c>
      <c r="DF178" s="72">
        <f ca="1"/>
        <v>1.6849199663016012E-3</v>
      </c>
      <c r="DG178" s="72">
        <f ca="1"/>
        <v>1.6211604095563104E-2</v>
      </c>
      <c r="DH178" s="40"/>
      <c r="DI178" s="75">
        <f ca="1"/>
        <v>41791</v>
      </c>
      <c r="DJ178" s="72" t="e">
        <f ca="1"/>
        <v>#N/A</v>
      </c>
      <c r="DK178" s="72">
        <f ca="1"/>
        <v>6.0999999999999999E-2</v>
      </c>
      <c r="DL178" s="72">
        <f ca="1"/>
        <v>1E-3</v>
      </c>
      <c r="DM178" s="72" t="e">
        <f ca="1"/>
        <v>#N/A</v>
      </c>
      <c r="DN178" s="40"/>
      <c r="DR178" s="72" t="e">
        <f ca="1"/>
        <v>#N/A</v>
      </c>
      <c r="DS178" s="40"/>
    </row>
    <row r="179" spans="94:123" x14ac:dyDescent="0.2">
      <c r="CP179" s="40"/>
      <c r="CQ179" s="75">
        <f ca="1"/>
        <v>41821</v>
      </c>
      <c r="CR179" s="76">
        <f ca="1"/>
        <v>1.1254852864928111E-3</v>
      </c>
      <c r="CS179" s="76">
        <f ca="1"/>
        <v>1.9923286357643066E-2</v>
      </c>
      <c r="CT179" s="72" t="e">
        <f ca="1"/>
        <v>#N/A</v>
      </c>
      <c r="CU179" s="40"/>
      <c r="CV179" s="75">
        <f ca="1"/>
        <v>41821</v>
      </c>
      <c r="CW179" s="72">
        <f ca="1"/>
        <v>0</v>
      </c>
      <c r="CX179" s="72">
        <f ca="1"/>
        <v>2.1121039805036546E-2</v>
      </c>
      <c r="CY179" s="72">
        <f ca="1"/>
        <v>2.5462962962963021E-2</v>
      </c>
      <c r="CZ179" s="40"/>
      <c r="DA179" s="75">
        <f ca="1"/>
        <v>41821</v>
      </c>
      <c r="DB179" s="72">
        <f ca="1"/>
        <v>1.5052325752511475E-3</v>
      </c>
      <c r="DC179" s="72">
        <f ca="1"/>
        <v>1.8589173282233862E-2</v>
      </c>
      <c r="DD179" s="40"/>
      <c r="DE179" s="75">
        <f ca="1"/>
        <v>41821</v>
      </c>
      <c r="DF179" s="72">
        <f ca="1"/>
        <v>8.41042893187538E-4</v>
      </c>
      <c r="DG179" s="72">
        <f ca="1"/>
        <v>1.5371477369769515E-2</v>
      </c>
      <c r="DH179" s="40"/>
      <c r="DI179" s="75">
        <f ca="1"/>
        <v>41821</v>
      </c>
      <c r="DJ179" s="72" t="e">
        <f ca="1"/>
        <v>#N/A</v>
      </c>
      <c r="DK179" s="72">
        <f ca="1"/>
        <v>6.2E-2</v>
      </c>
      <c r="DL179" s="72">
        <f ca="1"/>
        <v>8.9999999999999998E-4</v>
      </c>
      <c r="DM179" s="72" t="e">
        <f ca="1"/>
        <v>#N/A</v>
      </c>
      <c r="DN179" s="40"/>
      <c r="DR179" s="72" t="e">
        <f ca="1"/>
        <v>#N/A</v>
      </c>
      <c r="DS179" s="40"/>
    </row>
    <row r="180" spans="94:123" x14ac:dyDescent="0.2">
      <c r="CP180" s="40"/>
      <c r="CQ180" s="75">
        <f ca="1"/>
        <v>41852</v>
      </c>
      <c r="CR180" s="76">
        <f ca="1"/>
        <v>-1.6000134737970129E-4</v>
      </c>
      <c r="CS180" s="76">
        <f ca="1"/>
        <v>1.6996113341628316E-2</v>
      </c>
      <c r="CT180" s="72" t="e">
        <f ca="1"/>
        <v>#N/A</v>
      </c>
      <c r="CU180" s="40"/>
      <c r="CV180" s="75">
        <f ca="1"/>
        <v>41852</v>
      </c>
      <c r="CW180" s="72">
        <f ca="1"/>
        <v>7.9744816586924117E-4</v>
      </c>
      <c r="CX180" s="72">
        <f ca="1"/>
        <v>2.1121039805036546E-2</v>
      </c>
      <c r="CY180" s="72">
        <f ca="1"/>
        <v>2.5502318392581103E-2</v>
      </c>
      <c r="CZ180" s="40"/>
      <c r="DA180" s="75">
        <f ca="1"/>
        <v>41852</v>
      </c>
      <c r="DB180" s="72">
        <f ca="1"/>
        <v>8.8163059678003641E-4</v>
      </c>
      <c r="DC180" s="72">
        <f ca="1"/>
        <v>1.7237404912532339E-2</v>
      </c>
      <c r="DD180" s="40"/>
      <c r="DE180" s="75">
        <f ca="1"/>
        <v>41852</v>
      </c>
      <c r="DF180" s="72">
        <f ca="1"/>
        <v>4.2016806722688926E-3</v>
      </c>
      <c r="DG180" s="72">
        <f ca="1"/>
        <v>1.9641332194705541E-2</v>
      </c>
      <c r="DH180" s="40"/>
      <c r="DI180" s="75">
        <f ca="1"/>
        <v>41852</v>
      </c>
      <c r="DJ180" s="72" t="e">
        <f ca="1"/>
        <v>#N/A</v>
      </c>
      <c r="DK180" s="72">
        <f ca="1"/>
        <v>6.0999999999999999E-2</v>
      </c>
      <c r="DL180" s="72">
        <f ca="1"/>
        <v>8.9999999999999998E-4</v>
      </c>
      <c r="DM180" s="72" t="e">
        <f ca="1"/>
        <v>#N/A</v>
      </c>
      <c r="DN180" s="40"/>
      <c r="DR180" s="72" t="e">
        <f ca="1"/>
        <v>#N/A</v>
      </c>
      <c r="DS180" s="40"/>
    </row>
    <row r="181" spans="94:123" x14ac:dyDescent="0.2">
      <c r="CP181" s="40"/>
      <c r="CQ181" s="75">
        <f ca="1"/>
        <v>41883</v>
      </c>
      <c r="CR181" s="76">
        <f ca="1"/>
        <v>7.1591004800808378E-5</v>
      </c>
      <c r="CS181" s="76">
        <f ca="1"/>
        <v>1.657918675715031E-2</v>
      </c>
      <c r="CT181" s="72" t="e">
        <f ca="1"/>
        <v>#N/A</v>
      </c>
      <c r="CU181" s="40"/>
      <c r="CV181" s="75">
        <f ca="1"/>
        <v>41883</v>
      </c>
      <c r="CW181" s="72">
        <f ca="1"/>
        <v>1.5936254980080111E-3</v>
      </c>
      <c r="CX181" s="72">
        <f ca="1"/>
        <v>2.0275750202757514E-2</v>
      </c>
      <c r="CY181" s="72">
        <f ca="1"/>
        <v>2.6254826254826336E-2</v>
      </c>
      <c r="CZ181" s="40"/>
      <c r="DA181" s="75">
        <f ca="1"/>
        <v>41883</v>
      </c>
      <c r="DB181" s="72">
        <f ca="1"/>
        <v>1.598120844780837E-3</v>
      </c>
      <c r="DC181" s="72">
        <f ca="1"/>
        <v>1.7288378155054573E-2</v>
      </c>
      <c r="DD181" s="40"/>
      <c r="DE181" s="75">
        <f ca="1"/>
        <v>41883</v>
      </c>
      <c r="DF181" s="72">
        <f ca="1"/>
        <v>0</v>
      </c>
      <c r="DG181" s="72">
        <f ca="1"/>
        <v>1.8723404255319265E-2</v>
      </c>
      <c r="DH181" s="40"/>
      <c r="DI181" s="75">
        <f ca="1"/>
        <v>41883</v>
      </c>
      <c r="DJ181" s="72" t="e">
        <f ca="1"/>
        <v>#N/A</v>
      </c>
      <c r="DK181" s="72">
        <f ca="1"/>
        <v>5.9000000000000004E-2</v>
      </c>
      <c r="DL181" s="72">
        <f ca="1"/>
        <v>8.9999999999999998E-4</v>
      </c>
      <c r="DM181" s="72" t="e">
        <f ca="1"/>
        <v>#N/A</v>
      </c>
      <c r="DN181" s="40"/>
      <c r="DR181" s="72" t="e">
        <f ca="1"/>
        <v>#N/A</v>
      </c>
      <c r="DS181" s="40"/>
    </row>
    <row r="182" spans="94:123" x14ac:dyDescent="0.2">
      <c r="CP182" s="40"/>
      <c r="CQ182" s="75">
        <f ca="1"/>
        <v>41913</v>
      </c>
      <c r="CR182" s="76">
        <f ca="1"/>
        <v>-1.9791390324119806E-4</v>
      </c>
      <c r="CS182" s="76">
        <f ca="1"/>
        <v>1.664340215632043E-2</v>
      </c>
      <c r="CT182" s="72" t="e">
        <f ca="1"/>
        <v>#N/A</v>
      </c>
      <c r="CU182" s="40"/>
      <c r="CV182" s="75">
        <f ca="1"/>
        <v>41913</v>
      </c>
      <c r="CW182" s="72">
        <f ca="1"/>
        <v>1.5910898965791898E-3</v>
      </c>
      <c r="CX182" s="72">
        <f ca="1"/>
        <v>2.3577235772357819E-2</v>
      </c>
      <c r="CY182" s="72">
        <f ca="1"/>
        <v>3.0162412993039345E-2</v>
      </c>
      <c r="CZ182" s="40"/>
      <c r="DA182" s="75">
        <f ca="1"/>
        <v>41913</v>
      </c>
      <c r="DB182" s="72">
        <f ca="1"/>
        <v>1.6960793346343372E-3</v>
      </c>
      <c r="DC182" s="72">
        <f ca="1"/>
        <v>1.8076900179450739E-2</v>
      </c>
      <c r="DD182" s="40"/>
      <c r="DE182" s="75">
        <f ca="1"/>
        <v>41913</v>
      </c>
      <c r="DF182" s="72">
        <f ca="1"/>
        <v>2.5104602510459539E-3</v>
      </c>
      <c r="DG182" s="72">
        <f ca="1"/>
        <v>2.0373514431239359E-2</v>
      </c>
      <c r="DH182" s="40"/>
      <c r="DI182" s="75">
        <f ca="1"/>
        <v>41913</v>
      </c>
      <c r="DJ182" s="72" t="e">
        <f ca="1"/>
        <v>#N/A</v>
      </c>
      <c r="DK182" s="72">
        <f ca="1"/>
        <v>5.7000000000000002E-2</v>
      </c>
      <c r="DL182" s="72">
        <f ca="1"/>
        <v>8.9999999999999998E-4</v>
      </c>
      <c r="DM182" s="72" t="e">
        <f ca="1"/>
        <v>#N/A</v>
      </c>
      <c r="DN182" s="40"/>
      <c r="DR182" s="72" t="e">
        <f ca="1"/>
        <v>#N/A</v>
      </c>
      <c r="DS182" s="40"/>
    </row>
    <row r="183" spans="94:123" x14ac:dyDescent="0.2">
      <c r="CP183" s="40"/>
      <c r="CQ183" s="75">
        <f ca="1"/>
        <v>41944</v>
      </c>
      <c r="CR183" s="76">
        <f ca="1"/>
        <v>-1.8826601524659647E-3</v>
      </c>
      <c r="CS183" s="76">
        <f ca="1"/>
        <v>1.3223551823708934E-2</v>
      </c>
      <c r="CT183" s="72" t="e">
        <f ca="1"/>
        <v>#N/A</v>
      </c>
      <c r="CU183" s="40"/>
      <c r="CV183" s="75">
        <f ca="1"/>
        <v>41944</v>
      </c>
      <c r="CW183" s="72">
        <f ca="1"/>
        <v>-1.5885623510722979E-3</v>
      </c>
      <c r="CX183" s="72">
        <f ca="1"/>
        <v>1.9512195121951237E-2</v>
      </c>
      <c r="CY183" s="72">
        <f ca="1"/>
        <v>2.0077220077220126E-2</v>
      </c>
      <c r="CZ183" s="40"/>
      <c r="DA183" s="75">
        <f ca="1"/>
        <v>41944</v>
      </c>
      <c r="DB183" s="72">
        <f ca="1"/>
        <v>1.1162627356380295E-3</v>
      </c>
      <c r="DC183" s="72">
        <f ca="1"/>
        <v>1.7024948670098627E-2</v>
      </c>
      <c r="DD183" s="40"/>
      <c r="DE183" s="75">
        <f ca="1"/>
        <v>41944</v>
      </c>
      <c r="DF183" s="72">
        <f ca="1"/>
        <v>8.3472454090149917E-4</v>
      </c>
      <c r="DG183" s="72">
        <f ca="1"/>
        <v>1.9574468085106433E-2</v>
      </c>
      <c r="DH183" s="40"/>
      <c r="DI183" s="75">
        <f ca="1"/>
        <v>41944</v>
      </c>
      <c r="DJ183" s="72" t="e">
        <f ca="1"/>
        <v>#N/A</v>
      </c>
      <c r="DK183" s="72">
        <f ca="1"/>
        <v>5.7999999999999996E-2</v>
      </c>
      <c r="DL183" s="72">
        <f ca="1"/>
        <v>8.9999999999999998E-4</v>
      </c>
      <c r="DM183" s="72" t="e">
        <f ca="1"/>
        <v>#N/A</v>
      </c>
      <c r="DN183" s="40"/>
      <c r="DR183" s="72" t="e">
        <f ca="1"/>
        <v>#N/A</v>
      </c>
      <c r="DS183" s="40"/>
    </row>
    <row r="184" spans="94:123" x14ac:dyDescent="0.2">
      <c r="CP184" s="40"/>
      <c r="CQ184" s="75">
        <f ca="1"/>
        <v>41974</v>
      </c>
      <c r="CR184" s="76">
        <f ca="1"/>
        <v>-3.0846094445592387E-3</v>
      </c>
      <c r="CS184" s="76">
        <f ca="1"/>
        <v>7.564932696557447E-3</v>
      </c>
      <c r="CT184" s="72" t="e">
        <f ca="1"/>
        <v>#N/A</v>
      </c>
      <c r="CU184" s="40"/>
      <c r="CV184" s="75">
        <f ca="1"/>
        <v>41974</v>
      </c>
      <c r="CW184" s="72">
        <f ca="1"/>
        <v>-1.5910898965791898E-3</v>
      </c>
      <c r="CX184" s="72">
        <f ca="1"/>
        <v>1.4669926650366705E-2</v>
      </c>
      <c r="CY184" s="72">
        <f ca="1"/>
        <v>1.8590240123935065E-2</v>
      </c>
      <c r="CZ184" s="40"/>
      <c r="DA184" s="75">
        <f ca="1"/>
        <v>41974</v>
      </c>
      <c r="DB184" s="72">
        <f ca="1"/>
        <v>5.261883085969643E-4</v>
      </c>
      <c r="DC184" s="72">
        <f ca="1"/>
        <v>1.6063829787233974E-2</v>
      </c>
      <c r="DD184" s="40"/>
      <c r="DE184" s="75">
        <f ca="1"/>
        <v>41974</v>
      </c>
      <c r="DF184" s="72">
        <f ca="1"/>
        <v>1.6680567139282232E-3</v>
      </c>
      <c r="DG184" s="72">
        <f ca="1"/>
        <v>1.8787361229718247E-2</v>
      </c>
      <c r="DH184" s="40"/>
      <c r="DI184" s="75">
        <f ca="1"/>
        <v>41974</v>
      </c>
      <c r="DJ184" s="72" t="e">
        <f ca="1"/>
        <v>#N/A</v>
      </c>
      <c r="DK184" s="72">
        <f ca="1"/>
        <v>5.5999999999999994E-2</v>
      </c>
      <c r="DL184" s="72">
        <f ca="1"/>
        <v>1.1999999999999999E-3</v>
      </c>
      <c r="DM184" s="72" t="e">
        <f ca="1"/>
        <v>#N/A</v>
      </c>
      <c r="DN184" s="40"/>
      <c r="DR184" s="72" t="e">
        <f ca="1"/>
        <v>#N/A</v>
      </c>
      <c r="DS184" s="40"/>
    </row>
    <row r="185" spans="94:123" x14ac:dyDescent="0.2">
      <c r="CP185" s="40"/>
      <c r="CQ185" s="75">
        <f ca="1"/>
        <v>42005</v>
      </c>
      <c r="CR185" s="76">
        <f ca="1"/>
        <v>-6.3703164417655556E-3</v>
      </c>
      <c r="CS185" s="76">
        <f ca="1"/>
        <v>-8.9348313069648189E-4</v>
      </c>
      <c r="CT185" s="72" t="e">
        <f ca="1"/>
        <v>#N/A</v>
      </c>
      <c r="CU185" s="40"/>
      <c r="CV185" s="75">
        <f ca="1"/>
        <v>42005</v>
      </c>
      <c r="CW185" s="72">
        <f ca="1"/>
        <v>-3.1872509960160222E-3</v>
      </c>
      <c r="CX185" s="72">
        <f ca="1"/>
        <v>9.7481722177092944E-3</v>
      </c>
      <c r="CY185" s="72">
        <f ca="1"/>
        <v>8.4680523479598868E-3</v>
      </c>
      <c r="CZ185" s="40"/>
      <c r="DA185" s="75">
        <f ca="1"/>
        <v>42005</v>
      </c>
      <c r="DB185" s="72">
        <f ca="1"/>
        <v>9.4747562441566124E-4</v>
      </c>
      <c r="DC185" s="72">
        <f ca="1"/>
        <v>1.6489142488114394E-2</v>
      </c>
      <c r="DD185" s="40"/>
      <c r="DE185" s="75">
        <f ca="1"/>
        <v>42005</v>
      </c>
      <c r="DF185" s="72">
        <f ca="1"/>
        <v>8.3263946711076287E-4</v>
      </c>
      <c r="DG185" s="72">
        <f ca="1"/>
        <v>1.8755328218243772E-2</v>
      </c>
      <c r="DH185" s="40"/>
      <c r="DI185" s="75">
        <f ca="1"/>
        <v>42005</v>
      </c>
      <c r="DJ185" s="72" t="e">
        <f ca="1"/>
        <v>#N/A</v>
      </c>
      <c r="DK185" s="72">
        <f ca="1"/>
        <v>5.7000000000000002E-2</v>
      </c>
      <c r="DL185" s="72">
        <f ca="1"/>
        <v>1.1000000000000001E-3</v>
      </c>
      <c r="DM185" s="72" t="e">
        <f ca="1"/>
        <v>#N/A</v>
      </c>
      <c r="DN185" s="40"/>
      <c r="DR185" s="72" t="e">
        <f ca="1"/>
        <v>#N/A</v>
      </c>
      <c r="DS185" s="40"/>
    </row>
    <row r="186" spans="94:123" x14ac:dyDescent="0.2">
      <c r="CP186" s="40"/>
      <c r="CQ186" s="75">
        <f ca="1"/>
        <v>42036</v>
      </c>
      <c r="CR186" s="76">
        <f ca="1"/>
        <v>2.5346436802173855E-3</v>
      </c>
      <c r="CS186" s="76">
        <f ca="1"/>
        <v>-2.5129801815304553E-4</v>
      </c>
      <c r="CT186" s="72" t="e">
        <f ca="1"/>
        <v>#N/A</v>
      </c>
      <c r="CU186" s="40"/>
      <c r="CV186" s="75">
        <f ca="1"/>
        <v>42036</v>
      </c>
      <c r="CW186" s="72">
        <f ca="1"/>
        <v>3.1974420463629638E-3</v>
      </c>
      <c r="CX186" s="72">
        <f ca="1"/>
        <v>1.0475423045930743E-2</v>
      </c>
      <c r="CY186" s="72">
        <f ca="1"/>
        <v>9.1743119266054496E-3</v>
      </c>
      <c r="CZ186" s="40"/>
      <c r="DA186" s="75">
        <f ca="1"/>
        <v>42036</v>
      </c>
      <c r="DB186" s="72">
        <f ca="1"/>
        <v>1.5053521314700724E-3</v>
      </c>
      <c r="DC186" s="72">
        <f ca="1"/>
        <v>1.6977655406120951E-2</v>
      </c>
      <c r="DD186" s="40"/>
      <c r="DE186" s="75">
        <f ca="1"/>
        <v>42036</v>
      </c>
      <c r="DF186" s="72">
        <f ca="1"/>
        <v>1.6638935108153063E-3</v>
      </c>
      <c r="DG186" s="72">
        <f ca="1"/>
        <v>1.7766497461928932E-2</v>
      </c>
      <c r="DH186" s="40"/>
      <c r="DI186" s="75">
        <f ca="1"/>
        <v>42036</v>
      </c>
      <c r="DJ186" s="72" t="e">
        <f ca="1"/>
        <v>#N/A</v>
      </c>
      <c r="DK186" s="72">
        <f ca="1"/>
        <v>5.5E-2</v>
      </c>
      <c r="DL186" s="72">
        <f ca="1"/>
        <v>1.1000000000000001E-3</v>
      </c>
      <c r="DM186" s="72" t="e">
        <f ca="1"/>
        <v>#N/A</v>
      </c>
      <c r="DN186" s="40"/>
      <c r="DR186" s="72" t="e">
        <f ca="1"/>
        <v>#N/A</v>
      </c>
      <c r="DS186" s="40"/>
    </row>
    <row r="187" spans="94:123" x14ac:dyDescent="0.2">
      <c r="CP187" s="40"/>
      <c r="CQ187" s="75">
        <f ca="1"/>
        <v>42064</v>
      </c>
      <c r="CR187" s="76">
        <f ca="1"/>
        <v>2.6939517808124425E-3</v>
      </c>
      <c r="CS187" s="76">
        <f ca="1"/>
        <v>-7.3637390866432284E-4</v>
      </c>
      <c r="CT187" s="72" t="e">
        <f ca="1"/>
        <v>#N/A</v>
      </c>
      <c r="CU187" s="40"/>
      <c r="CV187" s="75">
        <f ca="1"/>
        <v>42064</v>
      </c>
      <c r="CW187" s="72">
        <f ca="1"/>
        <v>4.7808764940238113E-3</v>
      </c>
      <c r="CX187" s="72">
        <f ca="1"/>
        <v>1.2019230769230838E-2</v>
      </c>
      <c r="CY187" s="72">
        <f ca="1"/>
        <v>-7.513148009015147E-4</v>
      </c>
      <c r="CZ187" s="40"/>
      <c r="DA187" s="75">
        <f ca="1"/>
        <v>42064</v>
      </c>
      <c r="DB187" s="72">
        <f ca="1"/>
        <v>2.4274270106423579E-3</v>
      </c>
      <c r="DC187" s="72">
        <f ca="1"/>
        <v>1.7533862641560427E-2</v>
      </c>
      <c r="DD187" s="40"/>
      <c r="DE187" s="75">
        <f ca="1"/>
        <v>42064</v>
      </c>
      <c r="DF187" s="72">
        <f ca="1"/>
        <v>2.491694352159346E-3</v>
      </c>
      <c r="DG187" s="72">
        <f ca="1"/>
        <v>2.0236087689713411E-2</v>
      </c>
      <c r="DH187" s="40"/>
      <c r="DI187" s="75">
        <f ca="1"/>
        <v>42064</v>
      </c>
      <c r="DJ187" s="72" t="e">
        <f ca="1"/>
        <v>#N/A</v>
      </c>
      <c r="DK187" s="72">
        <f ca="1"/>
        <v>5.4000000000000006E-2</v>
      </c>
      <c r="DL187" s="72">
        <f ca="1"/>
        <v>1.1000000000000001E-3</v>
      </c>
      <c r="DM187" s="72" t="e">
        <f ca="1"/>
        <v>#N/A</v>
      </c>
      <c r="DN187" s="40"/>
      <c r="DR187" s="72" t="e">
        <f ca="1"/>
        <v>#N/A</v>
      </c>
      <c r="DS187" s="40"/>
    </row>
    <row r="188" spans="94:123" x14ac:dyDescent="0.2">
      <c r="CP188" s="40"/>
      <c r="CQ188" s="75">
        <f ca="1"/>
        <v>42095</v>
      </c>
      <c r="CR188" s="76">
        <f ca="1"/>
        <v>1.0424788961589382E-3</v>
      </c>
      <c r="CS188" s="76">
        <f ca="1"/>
        <v>-1.9951744617668909E-3</v>
      </c>
      <c r="CT188" s="72" t="e">
        <f ca="1"/>
        <v>#N/A</v>
      </c>
      <c r="CU188" s="40"/>
      <c r="CV188" s="75">
        <f ca="1"/>
        <v>42095</v>
      </c>
      <c r="CW188" s="72">
        <f ca="1"/>
        <v>-2.3790642347343294E-3</v>
      </c>
      <c r="CX188" s="72">
        <f ca="1"/>
        <v>7.9872204472843933E-3</v>
      </c>
      <c r="CY188" s="72">
        <f ca="1"/>
        <v>6.8078668683813071E-3</v>
      </c>
      <c r="CZ188" s="40"/>
      <c r="DA188" s="75">
        <f ca="1"/>
        <v>42095</v>
      </c>
      <c r="DB188" s="72">
        <f ca="1"/>
        <v>2.4547776785528441E-3</v>
      </c>
      <c r="DC188" s="72">
        <f ca="1"/>
        <v>1.8075104522355057E-2</v>
      </c>
      <c r="DD188" s="40"/>
      <c r="DE188" s="75">
        <f ca="1"/>
        <v>42095</v>
      </c>
      <c r="DF188" s="72">
        <f ca="1"/>
        <v>8.2850041425008847E-4</v>
      </c>
      <c r="DG188" s="72">
        <f ca="1"/>
        <v>1.8518518518518601E-2</v>
      </c>
      <c r="DH188" s="40"/>
      <c r="DI188" s="75">
        <f ca="1"/>
        <v>42095</v>
      </c>
      <c r="DJ188" s="72" t="e">
        <f ca="1"/>
        <v>#N/A</v>
      </c>
      <c r="DK188" s="72">
        <f ca="1"/>
        <v>5.4000000000000006E-2</v>
      </c>
      <c r="DL188" s="72">
        <f ca="1"/>
        <v>1.1999999999999999E-3</v>
      </c>
      <c r="DM188" s="72" t="e">
        <f ca="1"/>
        <v>#N/A</v>
      </c>
      <c r="DN188" s="40"/>
      <c r="DR188" s="72" t="e">
        <f ca="1"/>
        <v>#N/A</v>
      </c>
      <c r="DS188" s="40"/>
    </row>
    <row r="189" spans="94:123" x14ac:dyDescent="0.2">
      <c r="CP189" s="40"/>
      <c r="CQ189" s="75">
        <f ca="1"/>
        <v>42125</v>
      </c>
      <c r="CR189" s="76">
        <f ca="1"/>
        <v>3.2977453412468272E-3</v>
      </c>
      <c r="CS189" s="76">
        <f ca="1"/>
        <v>-3.9932744850779134E-4</v>
      </c>
      <c r="CT189" s="72" t="e">
        <f ca="1"/>
        <v>#N/A</v>
      </c>
      <c r="CU189" s="40"/>
      <c r="CV189" s="75">
        <f ca="1"/>
        <v>42125</v>
      </c>
      <c r="CW189" s="72">
        <f ca="1"/>
        <v>3.9745627980922738E-3</v>
      </c>
      <c r="CX189" s="72">
        <f ca="1"/>
        <v>8.7440381558028246E-3</v>
      </c>
      <c r="CY189" s="72">
        <f ca="1"/>
        <v>6.0240963855420215E-3</v>
      </c>
      <c r="CZ189" s="40"/>
      <c r="DA189" s="75">
        <f ca="1"/>
        <v>42125</v>
      </c>
      <c r="DB189" s="72">
        <f ca="1"/>
        <v>1.4170526961292396E-3</v>
      </c>
      <c r="DC189" s="72">
        <f ca="1"/>
        <v>1.7182780249465512E-2</v>
      </c>
      <c r="DD189" s="40"/>
      <c r="DE189" s="75">
        <f ca="1"/>
        <v>42125</v>
      </c>
      <c r="DF189" s="72">
        <f ca="1"/>
        <v>1.6556291390728006E-3</v>
      </c>
      <c r="DG189" s="72">
        <f ca="1"/>
        <v>1.8471872376154552E-2</v>
      </c>
      <c r="DH189" s="40"/>
      <c r="DI189" s="75">
        <f ca="1"/>
        <v>42125</v>
      </c>
      <c r="DJ189" s="72" t="e">
        <f ca="1"/>
        <v>#N/A</v>
      </c>
      <c r="DK189" s="72">
        <f ca="1"/>
        <v>5.5999999999999994E-2</v>
      </c>
      <c r="DL189" s="72">
        <f ca="1"/>
        <v>1.1999999999999999E-3</v>
      </c>
      <c r="DM189" s="72" t="e">
        <f ca="1"/>
        <v>#N/A</v>
      </c>
      <c r="DN189" s="40"/>
      <c r="DR189" s="72" t="e">
        <f ca="1"/>
        <v>#N/A</v>
      </c>
      <c r="DS189" s="40"/>
    </row>
    <row r="190" spans="94:123" x14ac:dyDescent="0.2">
      <c r="CP190" s="40"/>
      <c r="CQ190" s="75">
        <f ca="1"/>
        <v>42156</v>
      </c>
      <c r="CR190" s="76">
        <f ca="1"/>
        <v>2.7679208104607333E-3</v>
      </c>
      <c r="CS190" s="76">
        <f ca="1"/>
        <v>1.2377120368545214E-3</v>
      </c>
      <c r="CT190" s="72" t="e">
        <f ca="1"/>
        <v>#N/A</v>
      </c>
      <c r="CU190" s="40"/>
      <c r="CV190" s="75">
        <f ca="1"/>
        <v>42156</v>
      </c>
      <c r="CW190" s="72">
        <f ca="1"/>
        <v>3.9588281868567776E-3</v>
      </c>
      <c r="CX190" s="72">
        <f ca="1"/>
        <v>1.0325655281969714E-2</v>
      </c>
      <c r="CY190" s="72">
        <f ca="1"/>
        <v>1.6628873771730834E-2</v>
      </c>
      <c r="CZ190" s="40"/>
      <c r="DA190" s="75">
        <f ca="1"/>
        <v>42156</v>
      </c>
      <c r="DB190" s="72">
        <f ca="1"/>
        <v>1.5557247360233895E-3</v>
      </c>
      <c r="DC190" s="72">
        <f ca="1"/>
        <v>1.7622828638251153E-2</v>
      </c>
      <c r="DD190" s="40"/>
      <c r="DE190" s="75">
        <f ca="1"/>
        <v>42156</v>
      </c>
      <c r="DF190" s="72">
        <f ca="1"/>
        <v>8.2644628099171058E-4</v>
      </c>
      <c r="DG190" s="72">
        <f ca="1"/>
        <v>1.8471872376154552E-2</v>
      </c>
      <c r="DH190" s="40"/>
      <c r="DI190" s="75">
        <f ca="1"/>
        <v>42156</v>
      </c>
      <c r="DJ190" s="72" t="e">
        <f ca="1"/>
        <v>#N/A</v>
      </c>
      <c r="DK190" s="72">
        <f ca="1"/>
        <v>5.2999999999999999E-2</v>
      </c>
      <c r="DL190" s="72">
        <f ca="1"/>
        <v>1.2999999999999999E-3</v>
      </c>
      <c r="DM190" s="72" t="e">
        <f ca="1"/>
        <v>#N/A</v>
      </c>
      <c r="DN190" s="40"/>
      <c r="DR190" s="72" t="e">
        <f ca="1"/>
        <v>#N/A</v>
      </c>
      <c r="DS190" s="40"/>
    </row>
    <row r="191" spans="94:123" x14ac:dyDescent="0.2">
      <c r="CP191" s="40"/>
      <c r="CQ191" s="75">
        <f ca="1"/>
        <v>42186</v>
      </c>
      <c r="CR191" s="76">
        <f ca="1"/>
        <v>1.5863197801873063E-3</v>
      </c>
      <c r="CS191" s="76">
        <f ca="1"/>
        <v>1.695697796432194E-3</v>
      </c>
      <c r="CT191" s="72" t="e">
        <f ca="1"/>
        <v>#N/A</v>
      </c>
      <c r="CU191" s="40"/>
      <c r="CV191" s="75">
        <f ca="1"/>
        <v>42186</v>
      </c>
      <c r="CW191" s="72">
        <f ca="1"/>
        <v>2.3659305993690705E-3</v>
      </c>
      <c r="CX191" s="72">
        <f ca="1"/>
        <v>1.2728719172633296E-2</v>
      </c>
      <c r="CY191" s="72">
        <f ca="1"/>
        <v>1.2791572610985513E-2</v>
      </c>
      <c r="CZ191" s="40"/>
      <c r="DA191" s="75">
        <f ca="1"/>
        <v>42186</v>
      </c>
      <c r="DB191" s="72">
        <f ca="1"/>
        <v>2.0697005750545117E-3</v>
      </c>
      <c r="DC191" s="72">
        <f ca="1"/>
        <v>1.8048358514810792E-2</v>
      </c>
      <c r="DD191" s="40"/>
      <c r="DE191" s="75">
        <f ca="1"/>
        <v>42186</v>
      </c>
      <c r="DF191" s="72">
        <f ca="1"/>
        <v>2.4772914946327163E-3</v>
      </c>
      <c r="DG191" s="72">
        <f ca="1"/>
        <v>2.0185029436501134E-2</v>
      </c>
      <c r="DH191" s="40"/>
      <c r="DI191" s="75">
        <f ca="1"/>
        <v>42186</v>
      </c>
      <c r="DJ191" s="72" t="e">
        <f ca="1"/>
        <v>#N/A</v>
      </c>
      <c r="DK191" s="72">
        <f ca="1"/>
        <v>5.2000000000000005E-2</v>
      </c>
      <c r="DL191" s="72">
        <f ca="1"/>
        <v>1.2999999999999999E-3</v>
      </c>
      <c r="DM191" s="72" t="e">
        <f ca="1"/>
        <v>#N/A</v>
      </c>
      <c r="DN191" s="40"/>
      <c r="DR191" s="72" t="e">
        <f ca="1"/>
        <v>#N/A</v>
      </c>
      <c r="DS191" s="40"/>
    </row>
    <row r="192" spans="94:123" x14ac:dyDescent="0.2">
      <c r="CP192" s="40"/>
      <c r="CQ192" s="75">
        <f ca="1"/>
        <v>42217</v>
      </c>
      <c r="CR192" s="76">
        <f ca="1"/>
        <v>-4.2010805179071298E-6</v>
      </c>
      <c r="CS192" s="76">
        <f ca="1"/>
        <v>1.9507929300572879E-3</v>
      </c>
      <c r="CT192" s="72" t="e">
        <f ca="1"/>
        <v>#N/A</v>
      </c>
      <c r="CU192" s="40"/>
      <c r="CV192" s="75">
        <f ca="1"/>
        <v>42217</v>
      </c>
      <c r="CW192" s="72">
        <f ca="1"/>
        <v>0</v>
      </c>
      <c r="CX192" s="72">
        <f ca="1"/>
        <v>1.2728719172633296E-2</v>
      </c>
      <c r="CY192" s="72">
        <f ca="1"/>
        <v>1.7332328560663246E-2</v>
      </c>
      <c r="CZ192" s="40"/>
      <c r="DA192" s="75">
        <f ca="1"/>
        <v>42217</v>
      </c>
      <c r="DB192" s="72">
        <f ca="1"/>
        <v>1.0388967905510249E-3</v>
      </c>
      <c r="DC192" s="72">
        <f ca="1"/>
        <v>1.8275590022493127E-2</v>
      </c>
      <c r="DD192" s="40"/>
      <c r="DE192" s="75">
        <f ca="1"/>
        <v>42217</v>
      </c>
      <c r="DF192" s="72">
        <f ca="1"/>
        <v>1.6474464579900872E-3</v>
      </c>
      <c r="DG192" s="72">
        <f ca="1"/>
        <v>1.7587939698492372E-2</v>
      </c>
      <c r="DH192" s="40"/>
      <c r="DI192" s="75">
        <f ca="1"/>
        <v>42217</v>
      </c>
      <c r="DJ192" s="72" t="e">
        <f ca="1"/>
        <v>#N/A</v>
      </c>
      <c r="DK192" s="72">
        <f ca="1"/>
        <v>5.0999999999999997E-2</v>
      </c>
      <c r="DL192" s="72">
        <f ca="1"/>
        <v>1.4000000000000002E-3</v>
      </c>
      <c r="DM192" s="72" t="e">
        <f ca="1"/>
        <v>#N/A</v>
      </c>
      <c r="DN192" s="40"/>
      <c r="DR192" s="72" t="e">
        <f ca="1"/>
        <v>#N/A</v>
      </c>
      <c r="DS192" s="40"/>
    </row>
    <row r="193" spans="94:123" x14ac:dyDescent="0.2">
      <c r="CP193" s="40"/>
      <c r="CQ193" s="75">
        <f ca="1"/>
        <v>42248</v>
      </c>
      <c r="CR193" s="76">
        <f ca="1"/>
        <v>-2.2475875193775918E-3</v>
      </c>
      <c r="CS193" s="76">
        <f ca="1"/>
        <v>-3.612974780596856E-4</v>
      </c>
      <c r="CT193" s="72" t="e">
        <f ca="1"/>
        <v>#N/A</v>
      </c>
      <c r="CU193" s="40"/>
      <c r="CV193" s="75">
        <f ca="1"/>
        <v>42248</v>
      </c>
      <c r="CW193" s="72">
        <f ca="1"/>
        <v>-7.8678206136895135E-4</v>
      </c>
      <c r="CX193" s="72">
        <f ca="1"/>
        <v>1.0333863275039823E-2</v>
      </c>
      <c r="CY193" s="72">
        <f ca="1"/>
        <v>1.2791572610985513E-2</v>
      </c>
      <c r="CZ193" s="40"/>
      <c r="DA193" s="75">
        <f ca="1"/>
        <v>42248</v>
      </c>
      <c r="DB193" s="72">
        <f ca="1"/>
        <v>2.0550455692969205E-3</v>
      </c>
      <c r="DC193" s="72">
        <f ca="1"/>
        <v>1.8916350207878851E-2</v>
      </c>
      <c r="DD193" s="40"/>
      <c r="DE193" s="75">
        <f ca="1"/>
        <v>42248</v>
      </c>
      <c r="DF193" s="72">
        <f ca="1"/>
        <v>1.6447368421053099E-3</v>
      </c>
      <c r="DG193" s="72">
        <f ca="1"/>
        <v>1.8379281537176384E-2</v>
      </c>
      <c r="DH193" s="40"/>
      <c r="DI193" s="75">
        <f ca="1"/>
        <v>42248</v>
      </c>
      <c r="DJ193" s="72" t="e">
        <f ca="1"/>
        <v>#N/A</v>
      </c>
      <c r="DK193" s="72">
        <f ca="1"/>
        <v>0.05</v>
      </c>
      <c r="DL193" s="72">
        <f ca="1"/>
        <v>1.4000000000000002E-3</v>
      </c>
      <c r="DM193" s="72" t="e">
        <f ca="1"/>
        <v>#N/A</v>
      </c>
      <c r="DN193" s="40"/>
      <c r="DR193" s="72" t="e">
        <f ca="1"/>
        <v>#N/A</v>
      </c>
      <c r="DS193" s="40"/>
    </row>
    <row r="194" spans="94:123" x14ac:dyDescent="0.2">
      <c r="CP194" s="40"/>
      <c r="CQ194" s="75">
        <f ca="1"/>
        <v>42278</v>
      </c>
      <c r="CR194" s="76">
        <f ca="1"/>
        <v>9.8948201669069036E-4</v>
      </c>
      <c r="CS194" s="76">
        <f ca="1"/>
        <v>1.7057443573555986E-3</v>
      </c>
      <c r="CT194" s="72" t="e">
        <f ca="1"/>
        <v>#N/A</v>
      </c>
      <c r="CU194" s="40"/>
      <c r="CV194" s="75">
        <f ca="1"/>
        <v>42278</v>
      </c>
      <c r="CW194" s="72">
        <f ca="1"/>
        <v>1.5748031496063408E-3</v>
      </c>
      <c r="CX194" s="72">
        <f ca="1"/>
        <v>1.0325655281969714E-2</v>
      </c>
      <c r="CY194" s="72">
        <f ca="1"/>
        <v>1.4264264264264304E-2</v>
      </c>
      <c r="CZ194" s="40"/>
      <c r="DA194" s="75">
        <f ca="1"/>
        <v>42278</v>
      </c>
      <c r="DB194" s="72">
        <f ca="1"/>
        <v>1.8576665735092757E-3</v>
      </c>
      <c r="DC194" s="72">
        <f ca="1"/>
        <v>1.9096707363426502E-2</v>
      </c>
      <c r="DD194" s="40"/>
      <c r="DE194" s="75">
        <f ca="1"/>
        <v>42278</v>
      </c>
      <c r="DF194" s="72">
        <f ca="1"/>
        <v>8.2101806239753827E-4</v>
      </c>
      <c r="DG194" s="72">
        <f ca="1"/>
        <v>1.6638935108153063E-2</v>
      </c>
      <c r="DH194" s="40"/>
      <c r="DI194" s="75">
        <f ca="1"/>
        <v>42278</v>
      </c>
      <c r="DJ194" s="72" t="e">
        <f ca="1"/>
        <v>#N/A</v>
      </c>
      <c r="DK194" s="72">
        <f ca="1"/>
        <v>0.05</v>
      </c>
      <c r="DL194" s="72">
        <f ca="1"/>
        <v>1.1999999999999999E-3</v>
      </c>
      <c r="DM194" s="72" t="e">
        <f ca="1"/>
        <v>#N/A</v>
      </c>
      <c r="DN194" s="40"/>
      <c r="DR194" s="72" t="e">
        <f ca="1"/>
        <v>#N/A</v>
      </c>
      <c r="DS194" s="40"/>
    </row>
    <row r="195" spans="94:123" x14ac:dyDescent="0.2">
      <c r="CP195" s="40"/>
      <c r="CQ195" s="75">
        <f ca="1"/>
        <v>42309</v>
      </c>
      <c r="CR195" s="76">
        <f ca="1"/>
        <v>1.1946174910508756E-3</v>
      </c>
      <c r="CS195" s="76">
        <f ca="1"/>
        <v>5.017975786678841E-3</v>
      </c>
      <c r="CT195" s="72" t="e">
        <f ca="1"/>
        <v>#N/A</v>
      </c>
      <c r="CU195" s="40"/>
      <c r="CV195" s="75">
        <f ca="1"/>
        <v>42309</v>
      </c>
      <c r="CW195" s="72">
        <f ca="1"/>
        <v>7.8616352201255069E-4</v>
      </c>
      <c r="CX195" s="72">
        <f ca="1"/>
        <v>1.3556618819776656E-2</v>
      </c>
      <c r="CY195" s="72">
        <f ca="1"/>
        <v>1.9682059046177036E-2</v>
      </c>
      <c r="CZ195" s="40"/>
      <c r="DA195" s="75">
        <f ca="1"/>
        <v>42309</v>
      </c>
      <c r="DB195" s="72">
        <f ca="1"/>
        <v>1.9403695316859704E-3</v>
      </c>
      <c r="DC195" s="72">
        <f ca="1"/>
        <v>2.0175717247375102E-2</v>
      </c>
      <c r="DD195" s="40"/>
      <c r="DE195" s="75">
        <f ca="1"/>
        <v>42309</v>
      </c>
      <c r="DF195" s="72">
        <f ca="1"/>
        <v>8.2034454470880647E-4</v>
      </c>
      <c r="DG195" s="72">
        <f ca="1"/>
        <v>1.7529215358931705E-2</v>
      </c>
      <c r="DH195" s="40"/>
      <c r="DI195" s="75">
        <f ca="1"/>
        <v>42309</v>
      </c>
      <c r="DJ195" s="72" t="e">
        <f ca="1"/>
        <v>#N/A</v>
      </c>
      <c r="DK195" s="72">
        <f ca="1"/>
        <v>5.0999999999999997E-2</v>
      </c>
      <c r="DL195" s="72">
        <f ca="1"/>
        <v>1.1999999999999999E-3</v>
      </c>
      <c r="DM195" s="72" t="e">
        <f ca="1"/>
        <v>#N/A</v>
      </c>
      <c r="DN195" s="40"/>
      <c r="DR195" s="72" t="e">
        <f ca="1"/>
        <v>#N/A</v>
      </c>
      <c r="DS195" s="40"/>
    </row>
    <row r="196" spans="94:123" x14ac:dyDescent="0.2">
      <c r="CP196" s="40"/>
      <c r="CQ196" s="75">
        <f ca="1"/>
        <v>42339</v>
      </c>
      <c r="CR196" s="76">
        <f ca="1"/>
        <v>-1.0755534268560574E-3</v>
      </c>
      <c r="CS196" s="76">
        <f ca="1"/>
        <v>7.2951978604158807E-3</v>
      </c>
      <c r="CT196" s="72" t="e">
        <f ca="1"/>
        <v>#N/A</v>
      </c>
      <c r="CU196" s="40"/>
      <c r="CV196" s="75">
        <f ca="1"/>
        <v>42339</v>
      </c>
      <c r="CW196" s="72">
        <f ca="1"/>
        <v>7.8554595443836028E-4</v>
      </c>
      <c r="CX196" s="72">
        <f ca="1"/>
        <v>1.6064257028112428E-2</v>
      </c>
      <c r="CY196" s="72">
        <f ca="1"/>
        <v>1.5209125475285079E-2</v>
      </c>
      <c r="CZ196" s="40"/>
      <c r="DA196" s="75">
        <f ca="1"/>
        <v>42339</v>
      </c>
      <c r="DB196" s="72">
        <f ca="1"/>
        <v>1.252860903779407E-3</v>
      </c>
      <c r="DC196" s="72">
        <f ca="1"/>
        <v>2.0956967856768927E-2</v>
      </c>
      <c r="DD196" s="40"/>
      <c r="DE196" s="75">
        <f ca="1"/>
        <v>42339</v>
      </c>
      <c r="DF196" s="72">
        <f ca="1"/>
        <v>8.1967213114753079E-4</v>
      </c>
      <c r="DG196" s="72">
        <f ca="1"/>
        <v>1.6764459346185978E-2</v>
      </c>
      <c r="DH196" s="40"/>
      <c r="DI196" s="75">
        <f ca="1"/>
        <v>42339</v>
      </c>
      <c r="DJ196" s="72" t="e">
        <f ca="1"/>
        <v>#N/A</v>
      </c>
      <c r="DK196" s="72">
        <f ca="1"/>
        <v>0.05</v>
      </c>
      <c r="DL196" s="72">
        <f ca="1"/>
        <v>2.3999999999999998E-3</v>
      </c>
      <c r="DM196" s="72" t="e">
        <f ca="1"/>
        <v>#N/A</v>
      </c>
      <c r="DN196" s="40"/>
      <c r="DR196" s="72" t="e">
        <f ca="1"/>
        <v>#N/A</v>
      </c>
      <c r="DS196" s="40"/>
    </row>
    <row r="197" spans="94:123" x14ac:dyDescent="0.2">
      <c r="CP197" s="40"/>
      <c r="CQ197" s="75">
        <f ca="1"/>
        <v>42370</v>
      </c>
      <c r="CR197" s="76">
        <f ca="1"/>
        <v>-4.5844356307389589E-4</v>
      </c>
      <c r="CS197" s="76">
        <f ca="1"/>
        <v>1.3730868138309926E-2</v>
      </c>
      <c r="CT197" s="72" t="e">
        <f ca="1"/>
        <v>#N/A</v>
      </c>
      <c r="CU197" s="40"/>
      <c r="CV197" s="75">
        <f ca="1"/>
        <v>42370</v>
      </c>
      <c r="CW197" s="72">
        <f ca="1"/>
        <v>7.8492935635798844E-4</v>
      </c>
      <c r="CX197" s="72">
        <f ca="1"/>
        <v>2.011263073209979E-2</v>
      </c>
      <c r="CY197" s="72">
        <f ca="1"/>
        <v>2.0610687022900587E-2</v>
      </c>
      <c r="CZ197" s="40"/>
      <c r="DA197" s="75">
        <f ca="1"/>
        <v>42370</v>
      </c>
      <c r="DB197" s="72">
        <f ca="1"/>
        <v>1.6683909432542166E-3</v>
      </c>
      <c r="DC197" s="72">
        <f ca="1"/>
        <v>2.2069150003343863E-2</v>
      </c>
      <c r="DD197" s="40"/>
      <c r="DE197" s="75">
        <f ca="1"/>
        <v>42370</v>
      </c>
      <c r="DF197" s="72">
        <f ca="1"/>
        <v>1.6380016380017626E-3</v>
      </c>
      <c r="DG197" s="72">
        <f ca="1"/>
        <v>1.7573221757322122E-2</v>
      </c>
      <c r="DH197" s="40"/>
      <c r="DI197" s="75">
        <f ca="1"/>
        <v>42370</v>
      </c>
      <c r="DJ197" s="72" t="e">
        <f ca="1"/>
        <v>#N/A</v>
      </c>
      <c r="DK197" s="72">
        <f ca="1"/>
        <v>4.8000000000000001E-2</v>
      </c>
      <c r="DL197" s="72">
        <f ca="1"/>
        <v>3.4000000000000002E-3</v>
      </c>
      <c r="DM197" s="72" t="e">
        <f ca="1"/>
        <v>#N/A</v>
      </c>
      <c r="DN197" s="40"/>
      <c r="DR197" s="72" t="e">
        <f ca="1"/>
        <v>#N/A</v>
      </c>
      <c r="DS197" s="40"/>
    </row>
    <row r="198" spans="94:123" x14ac:dyDescent="0.2">
      <c r="CP198" s="40"/>
      <c r="CQ198" s="75">
        <f ca="1"/>
        <v>42401</v>
      </c>
      <c r="CR198" s="76">
        <f ca="1"/>
        <v>-1.3296753235823022E-3</v>
      </c>
      <c r="CS198" s="76">
        <f ca="1"/>
        <v>1.0177997801654737E-2</v>
      </c>
      <c r="CT198" s="72" t="e">
        <f ca="1"/>
        <v>#N/A</v>
      </c>
      <c r="CU198" s="40"/>
      <c r="CV198" s="75">
        <f ca="1"/>
        <v>42401</v>
      </c>
      <c r="CW198" s="72">
        <f ca="1"/>
        <v>-1.5686274509804088E-3</v>
      </c>
      <c r="CX198" s="72">
        <f ca="1"/>
        <v>1.3556618819776656E-2</v>
      </c>
      <c r="CY198" s="72">
        <f ca="1"/>
        <v>1.3636363636363669E-2</v>
      </c>
      <c r="CZ198" s="40"/>
      <c r="DA198" s="75">
        <f ca="1"/>
        <v>42401</v>
      </c>
      <c r="DB198" s="72">
        <f ca="1"/>
        <v>2.2657222755197992E-3</v>
      </c>
      <c r="DC198" s="72">
        <f ca="1"/>
        <v>2.3312771000029153E-2</v>
      </c>
      <c r="DD198" s="40"/>
      <c r="DE198" s="75">
        <f ca="1"/>
        <v>42401</v>
      </c>
      <c r="DF198" s="72">
        <f ca="1"/>
        <v>0</v>
      </c>
      <c r="DG198" s="72">
        <f ca="1"/>
        <v>1.6625103906899419E-2</v>
      </c>
      <c r="DH198" s="40"/>
      <c r="DI198" s="75">
        <f ca="1"/>
        <v>42401</v>
      </c>
      <c r="DJ198" s="72" t="e">
        <f ca="1"/>
        <v>#N/A</v>
      </c>
      <c r="DK198" s="72">
        <f ca="1"/>
        <v>4.9000000000000002E-2</v>
      </c>
      <c r="DL198" s="72">
        <f ca="1"/>
        <v>3.8E-3</v>
      </c>
      <c r="DM198" s="72" t="e">
        <f ca="1"/>
        <v>#N/A</v>
      </c>
      <c r="DN198" s="40"/>
      <c r="DR198" s="72" t="e">
        <f ca="1"/>
        <v>#N/A</v>
      </c>
      <c r="DS198" s="40"/>
    </row>
    <row r="199" spans="94:123" x14ac:dyDescent="0.2">
      <c r="CP199" s="40"/>
      <c r="CQ199" s="75">
        <f ca="1"/>
        <v>42430</v>
      </c>
      <c r="CR199" s="76">
        <f ca="1"/>
        <v>3.1347962382444194E-3</v>
      </c>
      <c r="CS199" s="76">
        <f ca="1"/>
        <v>8.5253622114274119E-3</v>
      </c>
      <c r="CT199" s="72" t="e">
        <f ca="1"/>
        <v>#N/A</v>
      </c>
      <c r="CU199" s="40"/>
      <c r="CV199" s="75">
        <f ca="1"/>
        <v>42430</v>
      </c>
      <c r="CW199" s="72">
        <f ca="1"/>
        <v>3.1421838177534411E-3</v>
      </c>
      <c r="CX199" s="72">
        <f ca="1"/>
        <v>1.2668250197941378E-2</v>
      </c>
      <c r="CY199" s="72">
        <f ca="1"/>
        <v>1.5037593984962516E-2</v>
      </c>
      <c r="CZ199" s="40"/>
      <c r="DA199" s="75">
        <f ca="1"/>
        <v>42430</v>
      </c>
      <c r="DB199" s="72">
        <f ca="1"/>
        <v>1.6414809987375101E-3</v>
      </c>
      <c r="DC199" s="72">
        <f ca="1"/>
        <v>2.1948255049426102E-2</v>
      </c>
      <c r="DD199" s="40"/>
      <c r="DE199" s="75">
        <f ca="1"/>
        <v>42430</v>
      </c>
      <c r="DF199" s="72">
        <f ca="1"/>
        <v>4.0883074407196407E-3</v>
      </c>
      <c r="DG199" s="72">
        <f ca="1"/>
        <v>1.7355371900826366E-2</v>
      </c>
      <c r="DH199" s="40"/>
      <c r="DI199" s="75">
        <f ca="1"/>
        <v>42430</v>
      </c>
      <c r="DJ199" s="72" t="e">
        <f ca="1"/>
        <v>#N/A</v>
      </c>
      <c r="DK199" s="72">
        <f ca="1"/>
        <v>0.05</v>
      </c>
      <c r="DL199" s="72">
        <f ca="1"/>
        <v>3.5999999999999999E-3</v>
      </c>
      <c r="DM199" s="72" t="e">
        <f ca="1"/>
        <v>#N/A</v>
      </c>
      <c r="DN199" s="40"/>
      <c r="DR199" s="72" t="e">
        <f ca="1"/>
        <v>#N/A</v>
      </c>
      <c r="DS199" s="40"/>
    </row>
    <row r="200" spans="94:123" x14ac:dyDescent="0.2">
      <c r="CP200" s="40"/>
      <c r="CQ200" s="75">
        <f ca="1"/>
        <v>42461</v>
      </c>
      <c r="CR200" s="76">
        <f ca="1"/>
        <v>3.8306451612901693E-3</v>
      </c>
      <c r="CS200" s="76">
        <f ca="1"/>
        <v>1.1251104188944261E-2</v>
      </c>
      <c r="CT200" s="72" t="e">
        <f ca="1"/>
        <v>#N/A</v>
      </c>
      <c r="CU200" s="40"/>
      <c r="CV200" s="75">
        <f ca="1"/>
        <v>42461</v>
      </c>
      <c r="CW200" s="72">
        <f ca="1"/>
        <v>1.566170712607784E-3</v>
      </c>
      <c r="CX200" s="72">
        <f ca="1"/>
        <v>1.6640253565768592E-2</v>
      </c>
      <c r="CY200" s="72">
        <f ca="1"/>
        <v>1.5026296018031626E-2</v>
      </c>
      <c r="CZ200" s="40"/>
      <c r="DA200" s="75">
        <f ca="1"/>
        <v>42461</v>
      </c>
      <c r="DB200" s="72">
        <f ca="1"/>
        <v>2.5944134714308564E-3</v>
      </c>
      <c r="DC200" s="72">
        <f ca="1"/>
        <v>2.1463842317267945E-2</v>
      </c>
      <c r="DD200" s="40"/>
      <c r="DE200" s="75">
        <f ca="1"/>
        <v>42461</v>
      </c>
      <c r="DF200" s="72">
        <f ca="1"/>
        <v>2.4429967426708998E-3</v>
      </c>
      <c r="DG200" s="72">
        <f ca="1"/>
        <v>1.9008264462809787E-2</v>
      </c>
      <c r="DH200" s="40"/>
      <c r="DI200" s="75">
        <f ca="1"/>
        <v>42461</v>
      </c>
      <c r="DJ200" s="72" t="e">
        <f ca="1"/>
        <v>#N/A</v>
      </c>
      <c r="DK200" s="72">
        <f ca="1"/>
        <v>5.0999999999999997E-2</v>
      </c>
      <c r="DL200" s="72">
        <f ca="1"/>
        <v>3.7000000000000002E-3</v>
      </c>
      <c r="DM200" s="72" t="e">
        <f ca="1"/>
        <v>#N/A</v>
      </c>
      <c r="DN200" s="40"/>
      <c r="DR200" s="72" t="e">
        <f ca="1"/>
        <v>#N/A</v>
      </c>
      <c r="DS200" s="40"/>
    </row>
    <row r="201" spans="94:123" x14ac:dyDescent="0.2">
      <c r="CP201" s="40"/>
      <c r="CQ201" s="75">
        <f ca="1"/>
        <v>42491</v>
      </c>
      <c r="CR201" s="76">
        <f ca="1"/>
        <v>2.3640958693178504E-3</v>
      </c>
      <c r="CS201" s="76">
        <f ca="1"/>
        <v>1.0193225541935691E-2</v>
      </c>
      <c r="CT201" s="72" t="e">
        <f ca="1"/>
        <v>#N/A</v>
      </c>
      <c r="CU201" s="40"/>
      <c r="CV201" s="75">
        <f ca="1"/>
        <v>42491</v>
      </c>
      <c r="CW201" s="72">
        <f ca="1"/>
        <v>3.1274433150898506E-3</v>
      </c>
      <c r="CX201" s="72">
        <f ca="1"/>
        <v>1.4972419227738509E-2</v>
      </c>
      <c r="CY201" s="72">
        <f ca="1"/>
        <v>1.4970059880239583E-2</v>
      </c>
      <c r="CZ201" s="40"/>
      <c r="DA201" s="75">
        <f ca="1"/>
        <v>42491</v>
      </c>
      <c r="DB201" s="72">
        <f ca="1"/>
        <v>2.376790197565759E-3</v>
      </c>
      <c r="DC201" s="72">
        <f ca="1"/>
        <v>2.240633737955311E-2</v>
      </c>
      <c r="DD201" s="40"/>
      <c r="DE201" s="75">
        <f ca="1"/>
        <v>42491</v>
      </c>
      <c r="DF201" s="72">
        <f ca="1"/>
        <v>2.4370430544273791E-3</v>
      </c>
      <c r="DG201" s="72">
        <f ca="1"/>
        <v>2.06100577081616E-2</v>
      </c>
      <c r="DH201" s="40"/>
      <c r="DI201" s="75">
        <f ca="1"/>
        <v>42491</v>
      </c>
      <c r="DJ201" s="72" t="e">
        <f ca="1"/>
        <v>#N/A</v>
      </c>
      <c r="DK201" s="72">
        <f ca="1"/>
        <v>4.8000000000000001E-2</v>
      </c>
      <c r="DL201" s="72">
        <f ca="1"/>
        <v>3.7000000000000002E-3</v>
      </c>
      <c r="DM201" s="72" t="e">
        <f ca="1"/>
        <v>#N/A</v>
      </c>
      <c r="DN201" s="40"/>
      <c r="DR201" s="72" t="e">
        <f ca="1"/>
        <v>#N/A</v>
      </c>
      <c r="DS201" s="40"/>
    </row>
    <row r="202" spans="94:123" x14ac:dyDescent="0.2">
      <c r="CP202" s="40"/>
      <c r="CQ202" s="75">
        <f ca="1"/>
        <v>42522</v>
      </c>
      <c r="CR202" s="76">
        <f ca="1"/>
        <v>2.7759572878272021E-3</v>
      </c>
      <c r="CS202" s="76">
        <f ca="1"/>
        <v>9.9732649452308753E-3</v>
      </c>
      <c r="CT202" s="72" t="e">
        <f ca="1"/>
        <v>#N/A</v>
      </c>
      <c r="CU202" s="40"/>
      <c r="CV202" s="75">
        <f ca="1"/>
        <v>42522</v>
      </c>
      <c r="CW202" s="72">
        <f ca="1"/>
        <v>2.3382696804363778E-3</v>
      </c>
      <c r="CX202" s="72">
        <f ca="1"/>
        <v>1.4937106918238907E-2</v>
      </c>
      <c r="CY202" s="72">
        <f ca="1"/>
        <v>1.3382899628252787E-2</v>
      </c>
      <c r="CZ202" s="40"/>
      <c r="DA202" s="75">
        <f ca="1"/>
        <v>42522</v>
      </c>
      <c r="DB202" s="72">
        <f ca="1"/>
        <v>1.6306744841929621E-3</v>
      </c>
      <c r="DC202" s="72">
        <f ca="1"/>
        <v>2.2446503874497648E-2</v>
      </c>
      <c r="DD202" s="40"/>
      <c r="DE202" s="75">
        <f ca="1"/>
        <v>42522</v>
      </c>
      <c r="DF202" s="72">
        <f ca="1"/>
        <v>1.6207455429497752E-3</v>
      </c>
      <c r="DG202" s="72">
        <f ca="1"/>
        <v>2.1434460016488188E-2</v>
      </c>
      <c r="DH202" s="40"/>
      <c r="DI202" s="75">
        <f ca="1"/>
        <v>42522</v>
      </c>
      <c r="DJ202" s="72" t="e">
        <f ca="1"/>
        <v>#N/A</v>
      </c>
      <c r="DK202" s="72">
        <f ca="1"/>
        <v>4.9000000000000002E-2</v>
      </c>
      <c r="DL202" s="72">
        <f ca="1"/>
        <v>3.8E-3</v>
      </c>
      <c r="DM202" s="72" t="e">
        <f ca="1"/>
        <v>#N/A</v>
      </c>
      <c r="DN202" s="40"/>
      <c r="DR202" s="72" t="e">
        <f ca="1"/>
        <v>#N/A</v>
      </c>
      <c r="DS202" s="40"/>
    </row>
    <row r="203" spans="94:123" x14ac:dyDescent="0.2">
      <c r="CP203" s="40"/>
      <c r="CQ203" s="75">
        <f ca="1"/>
        <v>42552</v>
      </c>
      <c r="CR203" s="76">
        <f ca="1"/>
        <v>-5.0370074347894089E-4</v>
      </c>
      <c r="CS203" s="76">
        <f ca="1"/>
        <v>8.2713887049870038E-3</v>
      </c>
      <c r="CT203" s="72" t="e">
        <f ca="1"/>
        <v>#N/A</v>
      </c>
      <c r="CU203" s="40"/>
      <c r="CV203" s="75">
        <f ca="1"/>
        <v>42552</v>
      </c>
      <c r="CW203" s="72">
        <f ca="1"/>
        <v>-7.776049766717863E-4</v>
      </c>
      <c r="CX203" s="72">
        <f ca="1"/>
        <v>1.256873527101332E-2</v>
      </c>
      <c r="CY203" s="72">
        <f ca="1"/>
        <v>7.429420505200568E-3</v>
      </c>
      <c r="CZ203" s="40"/>
      <c r="DA203" s="75">
        <f ca="1"/>
        <v>42552</v>
      </c>
      <c r="DB203" s="72">
        <f ca="1"/>
        <v>1.1674880827341472E-3</v>
      </c>
      <c r="DC203" s="72">
        <f ca="1"/>
        <v>2.1894438119751225E-2</v>
      </c>
      <c r="DD203" s="40"/>
      <c r="DE203" s="75">
        <f ca="1"/>
        <v>42552</v>
      </c>
      <c r="DF203" s="72">
        <f ca="1"/>
        <v>1.6181229773462036E-3</v>
      </c>
      <c r="DG203" s="72">
        <f ca="1"/>
        <v>2.06100577081616E-2</v>
      </c>
      <c r="DH203" s="40"/>
      <c r="DI203" s="75">
        <f ca="1"/>
        <v>42552</v>
      </c>
      <c r="DJ203" s="72" t="e">
        <f ca="1"/>
        <v>#N/A</v>
      </c>
      <c r="DK203" s="72">
        <f ca="1"/>
        <v>4.8000000000000001E-2</v>
      </c>
      <c r="DL203" s="72">
        <f ca="1"/>
        <v>3.9000000000000003E-3</v>
      </c>
      <c r="DM203" s="72" t="e">
        <f ca="1"/>
        <v>#N/A</v>
      </c>
      <c r="DN203" s="40"/>
      <c r="DR203" s="72" t="e">
        <f ca="1"/>
        <v>#N/A</v>
      </c>
      <c r="DS203" s="40"/>
    </row>
    <row r="204" spans="94:123" x14ac:dyDescent="0.2">
      <c r="CP204" s="40"/>
      <c r="CQ204" s="75">
        <f ca="1"/>
        <v>42583</v>
      </c>
      <c r="CR204" s="76">
        <f ca="1"/>
        <v>1.8492217858316895E-3</v>
      </c>
      <c r="CS204" s="76">
        <f ca="1"/>
        <v>1.0628745027610353E-2</v>
      </c>
      <c r="CT204" s="72" t="e">
        <f ca="1"/>
        <v>#N/A</v>
      </c>
      <c r="CU204" s="40"/>
      <c r="CV204" s="75">
        <f ca="1"/>
        <v>42583</v>
      </c>
      <c r="CW204" s="72">
        <f ca="1"/>
        <v>7.7821011673151474E-4</v>
      </c>
      <c r="CX204" s="72">
        <f ca="1"/>
        <v>1.09976433621366E-2</v>
      </c>
      <c r="CY204" s="72">
        <f ca="1"/>
        <v>6.6666666666665986E-3</v>
      </c>
      <c r="CZ204" s="40"/>
      <c r="DA204" s="75">
        <f ca="1"/>
        <v>42583</v>
      </c>
      <c r="DB204" s="72">
        <f ca="1"/>
        <v>2.3968139321870474E-3</v>
      </c>
      <c r="DC204" s="72">
        <f ca="1"/>
        <v>2.3189683949375706E-2</v>
      </c>
      <c r="DD204" s="40"/>
      <c r="DE204" s="75">
        <f ca="1"/>
        <v>42583</v>
      </c>
      <c r="DF204" s="72">
        <f ca="1"/>
        <v>8.077544426494665E-4</v>
      </c>
      <c r="DG204" s="72">
        <f ca="1"/>
        <v>1.8930041152263266E-2</v>
      </c>
      <c r="DH204" s="40"/>
      <c r="DI204" s="75">
        <f ca="1"/>
        <v>42583</v>
      </c>
      <c r="DJ204" s="72" t="e">
        <f ca="1"/>
        <v>#N/A</v>
      </c>
      <c r="DK204" s="72">
        <f ca="1"/>
        <v>4.9000000000000002E-2</v>
      </c>
      <c r="DL204" s="72">
        <f ca="1"/>
        <v>4.0000000000000001E-3</v>
      </c>
      <c r="DM204" s="72" t="e">
        <f ca="1"/>
        <v>#N/A</v>
      </c>
      <c r="DN204" s="40"/>
      <c r="DR204" s="72" t="e">
        <f ca="1"/>
        <v>#N/A</v>
      </c>
      <c r="DS204" s="40"/>
    </row>
    <row r="205" spans="94:123" x14ac:dyDescent="0.2">
      <c r="CP205" s="40"/>
      <c r="CQ205" s="75">
        <f ca="1"/>
        <v>42614</v>
      </c>
      <c r="CR205" s="76">
        <f ca="1"/>
        <v>2.6232097944252075E-3</v>
      </c>
      <c r="CS205" s="76">
        <f ca="1"/>
        <v>1.4637836474815646E-2</v>
      </c>
      <c r="CT205" s="72" t="e">
        <f ca="1"/>
        <v>#N/A</v>
      </c>
      <c r="CU205" s="40"/>
      <c r="CV205" s="75">
        <f ca="1"/>
        <v>42614</v>
      </c>
      <c r="CW205" s="72">
        <f ca="1"/>
        <v>1.5552099533437946E-3</v>
      </c>
      <c r="CX205" s="72">
        <f ca="1"/>
        <v>1.3375295043273061E-2</v>
      </c>
      <c r="CY205" s="72">
        <f ca="1"/>
        <v>5.2005943536406196E-3</v>
      </c>
      <c r="CZ205" s="40"/>
      <c r="DA205" s="75">
        <f ca="1"/>
        <v>42614</v>
      </c>
      <c r="DB205" s="72">
        <f ca="1"/>
        <v>1.6866393208359032E-3</v>
      </c>
      <c r="DC205" s="72">
        <f ca="1"/>
        <v>2.2074383934845176E-2</v>
      </c>
      <c r="DD205" s="40"/>
      <c r="DE205" s="75">
        <f ca="1"/>
        <v>42614</v>
      </c>
      <c r="DF205" s="72">
        <f ca="1"/>
        <v>1.6142050040355294E-3</v>
      </c>
      <c r="DG205" s="72">
        <f ca="1"/>
        <v>1.9688269073010689E-2</v>
      </c>
      <c r="DH205" s="40"/>
      <c r="DI205" s="75">
        <f ca="1"/>
        <v>42614</v>
      </c>
      <c r="DJ205" s="72" t="e">
        <f ca="1"/>
        <v>#N/A</v>
      </c>
      <c r="DK205" s="72">
        <f ca="1"/>
        <v>0.05</v>
      </c>
      <c r="DL205" s="72">
        <f ca="1"/>
        <v>4.0000000000000001E-3</v>
      </c>
      <c r="DM205" s="72">
        <f ca="1"/>
        <v>2168.27</v>
      </c>
      <c r="DN205" s="40"/>
      <c r="DR205" s="72" t="e">
        <f ca="1"/>
        <v>#N/A</v>
      </c>
      <c r="DS205" s="40"/>
    </row>
    <row r="206" spans="94:123" x14ac:dyDescent="0.2">
      <c r="CP206" s="40"/>
      <c r="CQ206" s="75">
        <f ca="1"/>
        <v>42644</v>
      </c>
      <c r="CR206" s="76">
        <f ca="1"/>
        <v>2.3426874979268764E-3</v>
      </c>
      <c r="CS206" s="76">
        <f ca="1"/>
        <v>1.6359875209176034E-2</v>
      </c>
      <c r="CT206" s="72" t="e">
        <f ca="1"/>
        <v>#N/A</v>
      </c>
      <c r="CU206" s="40"/>
      <c r="CV206" s="75">
        <f ca="1"/>
        <v>42644</v>
      </c>
      <c r="CW206" s="72">
        <f ca="1"/>
        <v>2.3291925465838137E-3</v>
      </c>
      <c r="CX206" s="72">
        <f ca="1"/>
        <v>1.4937106918238907E-2</v>
      </c>
      <c r="CY206" s="72">
        <f ca="1"/>
        <v>5.1813471502590858E-3</v>
      </c>
      <c r="CZ206" s="40"/>
      <c r="DA206" s="75">
        <f ca="1"/>
        <v>42644</v>
      </c>
      <c r="DB206" s="72">
        <f ca="1"/>
        <v>1.2055842663214467E-3</v>
      </c>
      <c r="DC206" s="72">
        <f ca="1"/>
        <v>2.1448039838514621E-2</v>
      </c>
      <c r="DD206" s="40"/>
      <c r="DE206" s="75">
        <f ca="1"/>
        <v>42644</v>
      </c>
      <c r="DF206" s="72">
        <f ca="1"/>
        <v>0</v>
      </c>
      <c r="DG206" s="72">
        <f ca="1"/>
        <v>1.882160392798693E-2</v>
      </c>
      <c r="DH206" s="40"/>
      <c r="DI206" s="75">
        <f ca="1"/>
        <v>42644</v>
      </c>
      <c r="DJ206" s="72" t="e">
        <f ca="1"/>
        <v>#N/A</v>
      </c>
      <c r="DK206" s="72">
        <f ca="1"/>
        <v>4.9000000000000002E-2</v>
      </c>
      <c r="DL206" s="72">
        <f ca="1"/>
        <v>4.0000000000000001E-3</v>
      </c>
      <c r="DM206" s="72">
        <f ca="1"/>
        <v>2126.15</v>
      </c>
      <c r="DN206" s="40"/>
      <c r="DR206" s="72" t="e">
        <f ca="1"/>
        <v>#N/A</v>
      </c>
      <c r="DS206" s="40"/>
    </row>
    <row r="207" spans="94:123" x14ac:dyDescent="0.2">
      <c r="CP207" s="40"/>
      <c r="CQ207" s="75">
        <f ca="1"/>
        <v>42675</v>
      </c>
      <c r="CR207" s="76">
        <f ca="1"/>
        <v>1.1789477167711837E-3</v>
      </c>
      <c r="CS207" s="76">
        <f ca="1"/>
        <v>1.6925371625037933E-2</v>
      </c>
      <c r="CT207" s="72" t="e">
        <f ca="1"/>
        <v>#N/A</v>
      </c>
      <c r="CU207" s="40"/>
      <c r="CV207" s="75">
        <f ca="1"/>
        <v>42675</v>
      </c>
      <c r="CW207" s="72">
        <f ca="1"/>
        <v>-1.5491866769944407E-3</v>
      </c>
      <c r="CX207" s="72">
        <f ca="1"/>
        <v>1.1801730920534936E-2</v>
      </c>
      <c r="CY207" s="72">
        <f ca="1"/>
        <v>2.2271714922050823E-3</v>
      </c>
      <c r="CZ207" s="40"/>
      <c r="DA207" s="75">
        <f ca="1"/>
        <v>42675</v>
      </c>
      <c r="DB207" s="72">
        <f ca="1"/>
        <v>1.3606698188182165E-3</v>
      </c>
      <c r="DC207" s="72">
        <f ca="1"/>
        <v>2.1108265901874423E-2</v>
      </c>
      <c r="DD207" s="40"/>
      <c r="DE207" s="75">
        <f ca="1"/>
        <v>42675</v>
      </c>
      <c r="DF207" s="72">
        <f ca="1"/>
        <v>0</v>
      </c>
      <c r="DG207" s="72">
        <f ca="1"/>
        <v>1.722723543888427E-2</v>
      </c>
      <c r="DH207" s="40"/>
      <c r="DI207" s="75">
        <f ca="1"/>
        <v>42675</v>
      </c>
      <c r="DJ207" s="72" t="e">
        <f ca="1"/>
        <v>#N/A</v>
      </c>
      <c r="DK207" s="72">
        <f ca="1"/>
        <v>4.7E-2</v>
      </c>
      <c r="DL207" s="72">
        <f ca="1"/>
        <v>4.0999999999999995E-3</v>
      </c>
      <c r="DM207" s="72">
        <f ca="1"/>
        <v>2198.81</v>
      </c>
      <c r="DN207" s="40"/>
      <c r="DR207" s="72" t="e">
        <f ca="1"/>
        <v>#N/A</v>
      </c>
      <c r="DS207" s="40"/>
    </row>
    <row r="208" spans="94:123" x14ac:dyDescent="0.2">
      <c r="CP208" s="40"/>
      <c r="CQ208" s="75">
        <f ca="1"/>
        <v>42705</v>
      </c>
      <c r="CR208" s="76">
        <f ca="1"/>
        <v>2.5245221587761879E-3</v>
      </c>
      <c r="CS208" s="76">
        <f ca="1"/>
        <v>2.074622132966919E-2</v>
      </c>
      <c r="CT208" s="72" t="e">
        <f ca="1"/>
        <v>#N/A</v>
      </c>
      <c r="CU208" s="40"/>
      <c r="CV208" s="75">
        <f ca="1"/>
        <v>42705</v>
      </c>
      <c r="CW208" s="72">
        <f ca="1"/>
        <v>3.1031807602792671E-3</v>
      </c>
      <c r="CX208" s="72">
        <f ca="1"/>
        <v>1.5019762845849938E-2</v>
      </c>
      <c r="CY208" s="72">
        <f ca="1"/>
        <v>1.048689138576786E-2</v>
      </c>
      <c r="CZ208" s="40"/>
      <c r="DA208" s="75">
        <f ca="1"/>
        <v>42705</v>
      </c>
      <c r="DB208" s="72">
        <f ca="1"/>
        <v>1.7596530397103738E-3</v>
      </c>
      <c r="DC208" s="72">
        <f ca="1"/>
        <v>2.1966617305017921E-2</v>
      </c>
      <c r="DD208" s="40"/>
      <c r="DE208" s="75">
        <f ca="1"/>
        <v>42705</v>
      </c>
      <c r="DF208" s="72">
        <f ca="1"/>
        <v>2.4174053182917099E-3</v>
      </c>
      <c r="DG208" s="72">
        <f ca="1"/>
        <v>1.8136850783182279E-2</v>
      </c>
      <c r="DH208" s="40"/>
      <c r="DI208" s="75">
        <f ca="1"/>
        <v>42705</v>
      </c>
      <c r="DJ208" s="72" t="e">
        <f ca="1"/>
        <v>#N/A</v>
      </c>
      <c r="DK208" s="72">
        <f ca="1"/>
        <v>4.7E-2</v>
      </c>
      <c r="DL208" s="72">
        <f ca="1"/>
        <v>5.4000000000000003E-3</v>
      </c>
      <c r="DM208" s="72">
        <f ca="1"/>
        <v>2238.83</v>
      </c>
      <c r="DN208" s="40"/>
      <c r="DR208" s="72" t="e">
        <f ca="1"/>
        <v>#N/A</v>
      </c>
      <c r="DS208" s="40"/>
    </row>
    <row r="209" spans="94:123" x14ac:dyDescent="0.2">
      <c r="CP209" s="40"/>
      <c r="CQ209" s="75">
        <f ca="1"/>
        <v>42736</v>
      </c>
      <c r="CR209" s="76">
        <f ca="1"/>
        <v>4.0430766948156283E-3</v>
      </c>
      <c r="CS209" s="76">
        <f ca="1"/>
        <v>2.5000422090529995E-2</v>
      </c>
      <c r="CT209" s="72" t="e">
        <f ca="1"/>
        <v>#N/A</v>
      </c>
      <c r="CU209" s="40"/>
      <c r="CV209" s="75">
        <f ca="1"/>
        <v>42736</v>
      </c>
      <c r="CW209" s="72">
        <f ca="1"/>
        <v>6.1871616395976492E-3</v>
      </c>
      <c r="CX209" s="72">
        <f ca="1"/>
        <v>2.1293375394321856E-2</v>
      </c>
      <c r="CY209" s="72">
        <f ca="1"/>
        <v>2.4682124158563967E-2</v>
      </c>
      <c r="CZ209" s="40"/>
      <c r="DA209" s="75">
        <f ca="1"/>
        <v>42736</v>
      </c>
      <c r="DB209" s="72">
        <f ca="1"/>
        <v>2.1887003841229991E-3</v>
      </c>
      <c r="DC209" s="72">
        <f ca="1"/>
        <v>2.2717234836092448E-2</v>
      </c>
      <c r="DD209" s="40"/>
      <c r="DE209" s="75">
        <f ca="1"/>
        <v>42736</v>
      </c>
      <c r="DF209" s="72">
        <f ca="1"/>
        <v>4.019292604501512E-3</v>
      </c>
      <c r="DG209" s="72">
        <f ca="1"/>
        <v>2.2203947368421018E-2</v>
      </c>
      <c r="DH209" s="40"/>
      <c r="DI209" s="75">
        <f ca="1"/>
        <v>42736</v>
      </c>
      <c r="DJ209" s="72" t="e">
        <f ca="1"/>
        <v>#N/A</v>
      </c>
      <c r="DK209" s="72">
        <f ca="1"/>
        <v>4.7E-2</v>
      </c>
      <c r="DL209" s="72">
        <f ca="1"/>
        <v>6.5000000000000006E-3</v>
      </c>
      <c r="DM209" s="72">
        <f ca="1"/>
        <v>2278.87</v>
      </c>
      <c r="DN209" s="40"/>
      <c r="DR209" s="72" t="e">
        <f ca="1"/>
        <v>#N/A</v>
      </c>
      <c r="DS209" s="40"/>
    </row>
    <row r="210" spans="94:123" x14ac:dyDescent="0.2">
      <c r="CP210" s="40"/>
      <c r="CQ210" s="75">
        <f ca="1"/>
        <v>42767</v>
      </c>
      <c r="CR210" s="76">
        <f ca="1"/>
        <v>1.5926573570097524E-3</v>
      </c>
      <c r="CS210" s="76">
        <f ca="1"/>
        <v>2.7379581714893186E-2</v>
      </c>
      <c r="CT210" s="72" t="e">
        <f ca="1"/>
        <v>#N/A</v>
      </c>
      <c r="CU210" s="40"/>
      <c r="CV210" s="75">
        <f ca="1"/>
        <v>42767</v>
      </c>
      <c r="CW210" s="72">
        <f ca="1"/>
        <v>-1.537279016141313E-3</v>
      </c>
      <c r="CX210" s="72">
        <f ca="1"/>
        <v>2.0456333595594067E-2</v>
      </c>
      <c r="CY210" s="72">
        <f ca="1"/>
        <v>2.1674140508221029E-2</v>
      </c>
      <c r="CZ210" s="40"/>
      <c r="DA210" s="75">
        <f ca="1"/>
        <v>42767</v>
      </c>
      <c r="DB210" s="72">
        <f ca="1"/>
        <v>2.1200397657175074E-3</v>
      </c>
      <c r="DC210" s="72">
        <f ca="1"/>
        <v>2.2236242266362671E-2</v>
      </c>
      <c r="DD210" s="40"/>
      <c r="DE210" s="75">
        <f ca="1"/>
        <v>42767</v>
      </c>
      <c r="DF210" s="72">
        <f ca="1"/>
        <v>0</v>
      </c>
      <c r="DG210" s="72">
        <f ca="1"/>
        <v>2.0441537203597759E-2</v>
      </c>
      <c r="DH210" s="40"/>
      <c r="DI210" s="75">
        <f ca="1"/>
        <v>42767</v>
      </c>
      <c r="DJ210" s="72" t="e">
        <f ca="1"/>
        <v>#N/A</v>
      </c>
      <c r="DK210" s="72">
        <f ca="1"/>
        <v>4.5999999999999999E-2</v>
      </c>
      <c r="DL210" s="72">
        <f ca="1"/>
        <v>6.6E-3</v>
      </c>
      <c r="DM210" s="72">
        <f ca="1"/>
        <v>2363.64</v>
      </c>
      <c r="DN210" s="40"/>
      <c r="DR210" s="72" t="e">
        <f ca="1"/>
        <v>#N/A</v>
      </c>
      <c r="DS210" s="40"/>
    </row>
    <row r="211" spans="94:123" x14ac:dyDescent="0.2">
      <c r="CP211" s="40"/>
      <c r="CQ211" s="75">
        <f ca="1"/>
        <v>42795</v>
      </c>
      <c r="CR211" s="76">
        <f ca="1"/>
        <v>-4.6720162618951733E-4</v>
      </c>
      <c r="CS211" s="76">
        <f ca="1"/>
        <v>2.3806124334402767E-2</v>
      </c>
      <c r="CT211" s="72" t="e">
        <f ca="1"/>
        <v>#N/A</v>
      </c>
      <c r="CU211" s="40"/>
      <c r="CV211" s="75">
        <f ca="1"/>
        <v>42795</v>
      </c>
      <c r="CW211" s="72">
        <f ca="1"/>
        <v>-1.5396458814473934E-3</v>
      </c>
      <c r="CX211" s="72">
        <f ca="1"/>
        <v>1.5637216575449475E-2</v>
      </c>
      <c r="CY211" s="72">
        <f ca="1"/>
        <v>1.3333333333333419E-2</v>
      </c>
      <c r="CZ211" s="40"/>
      <c r="DA211" s="75">
        <f ca="1"/>
        <v>42795</v>
      </c>
      <c r="DB211" s="72">
        <f ca="1"/>
        <v>-2.1514115650322907E-4</v>
      </c>
      <c r="DC211" s="72">
        <f ca="1"/>
        <v>2.0019646205927888E-2</v>
      </c>
      <c r="DD211" s="40"/>
      <c r="DE211" s="75">
        <f ca="1"/>
        <v>42795</v>
      </c>
      <c r="DF211" s="72">
        <f ca="1"/>
        <v>0</v>
      </c>
      <c r="DG211" s="72">
        <f ca="1"/>
        <v>1.705930138099121E-2</v>
      </c>
      <c r="DH211" s="40"/>
      <c r="DI211" s="75">
        <f ca="1"/>
        <v>42795</v>
      </c>
      <c r="DJ211" s="72" t="e">
        <f ca="1"/>
        <v>#N/A</v>
      </c>
      <c r="DK211" s="72">
        <f ca="1"/>
        <v>4.4000000000000004E-2</v>
      </c>
      <c r="DL211" s="72">
        <f ca="1"/>
        <v>7.9000000000000008E-3</v>
      </c>
      <c r="DM211" s="72">
        <f ca="1"/>
        <v>2362.7199999999998</v>
      </c>
      <c r="DN211" s="40"/>
      <c r="DR211" s="72" t="e">
        <f ca="1"/>
        <v>#N/A</v>
      </c>
      <c r="DS211" s="40"/>
    </row>
    <row r="212" spans="94:123" x14ac:dyDescent="0.2">
      <c r="CP212" s="40"/>
      <c r="CQ212" s="75">
        <f ca="1"/>
        <v>42826</v>
      </c>
      <c r="CR212" s="76">
        <f ca="1"/>
        <v>1.2341528217407749E-3</v>
      </c>
      <c r="CS212" s="76">
        <f ca="1"/>
        <v>2.1996898784172991E-2</v>
      </c>
      <c r="CT212" s="72" t="e">
        <f ca="1"/>
        <v>#N/A</v>
      </c>
      <c r="CU212" s="40"/>
      <c r="CV212" s="75">
        <f ca="1"/>
        <v>42826</v>
      </c>
      <c r="CW212" s="72">
        <f ca="1"/>
        <v>3.0840400925211675E-3</v>
      </c>
      <c r="CX212" s="72">
        <f ca="1"/>
        <v>1.6367887763055311E-2</v>
      </c>
      <c r="CY212" s="72">
        <f ca="1"/>
        <v>1.7024426350851218E-2</v>
      </c>
      <c r="CZ212" s="40"/>
      <c r="DA212" s="75">
        <f ca="1"/>
        <v>42826</v>
      </c>
      <c r="DB212" s="72">
        <f ca="1"/>
        <v>1.1277416475390378E-3</v>
      </c>
      <c r="DC212" s="72">
        <f ca="1"/>
        <v>1.8826520697026616E-2</v>
      </c>
      <c r="DD212" s="40"/>
      <c r="DE212" s="75">
        <f ca="1"/>
        <v>42826</v>
      </c>
      <c r="DF212" s="72">
        <f ca="1"/>
        <v>0</v>
      </c>
      <c r="DG212" s="72">
        <f ca="1"/>
        <v>1.540957015409572E-2</v>
      </c>
      <c r="DH212" s="40"/>
      <c r="DI212" s="75">
        <f ca="1"/>
        <v>42826</v>
      </c>
      <c r="DJ212" s="72" t="e">
        <f ca="1"/>
        <v>#N/A</v>
      </c>
      <c r="DK212" s="72">
        <f ca="1"/>
        <v>4.4000000000000004E-2</v>
      </c>
      <c r="DL212" s="72">
        <f ca="1"/>
        <v>9.0000000000000011E-3</v>
      </c>
      <c r="DM212" s="72">
        <f ca="1"/>
        <v>2384.1999999999998</v>
      </c>
      <c r="DN212" s="40"/>
      <c r="DR212" s="72" t="e">
        <f ca="1"/>
        <v>#N/A</v>
      </c>
      <c r="DS212" s="40"/>
    </row>
    <row r="213" spans="94:123" x14ac:dyDescent="0.2">
      <c r="CP213" s="40"/>
      <c r="CQ213" s="75">
        <f ca="1"/>
        <v>42856</v>
      </c>
      <c r="CR213" s="76">
        <f ca="1"/>
        <v>-7.7397796005629349E-4</v>
      </c>
      <c r="CS213" s="76">
        <f ca="1"/>
        <v>1.8748777208413614E-2</v>
      </c>
      <c r="CT213" s="72" t="e">
        <f ca="1"/>
        <v>#N/A</v>
      </c>
      <c r="CU213" s="40"/>
      <c r="CV213" s="75">
        <f ca="1"/>
        <v>42856</v>
      </c>
      <c r="CW213" s="72">
        <f ca="1"/>
        <v>-1.537279016141313E-3</v>
      </c>
      <c r="CX213" s="72">
        <f ca="1"/>
        <v>1.3198757763975166E-2</v>
      </c>
      <c r="CY213" s="72">
        <f ca="1"/>
        <v>1.1799410029498469E-2</v>
      </c>
      <c r="CZ213" s="40"/>
      <c r="DA213" s="75">
        <f ca="1"/>
        <v>42856</v>
      </c>
      <c r="DB213" s="72">
        <f ca="1"/>
        <v>8.0803416830188546E-4</v>
      </c>
      <c r="DC213" s="72">
        <f ca="1"/>
        <v>1.7334292085447345E-2</v>
      </c>
      <c r="DD213" s="40"/>
      <c r="DE213" s="75">
        <f ca="1"/>
        <v>42856</v>
      </c>
      <c r="DF213" s="72">
        <f ca="1"/>
        <v>1.6012810248198228E-3</v>
      </c>
      <c r="DG213" s="72">
        <f ca="1"/>
        <v>1.3731825525040486E-2</v>
      </c>
      <c r="DH213" s="40"/>
      <c r="DI213" s="75">
        <f ca="1"/>
        <v>42856</v>
      </c>
      <c r="DJ213" s="72" t="e">
        <f ca="1"/>
        <v>#N/A</v>
      </c>
      <c r="DK213" s="72">
        <f ca="1"/>
        <v>4.4000000000000004E-2</v>
      </c>
      <c r="DL213" s="72">
        <f ca="1"/>
        <v>9.1000000000000004E-3</v>
      </c>
      <c r="DM213" s="72">
        <f ca="1"/>
        <v>2411.8000000000002</v>
      </c>
      <c r="DN213" s="40"/>
      <c r="DR213" s="72" t="e">
        <f ca="1"/>
        <v>#N/A</v>
      </c>
      <c r="DS213" s="40"/>
    </row>
    <row r="214" spans="94:123" x14ac:dyDescent="0.2">
      <c r="CP214" s="40"/>
      <c r="CQ214" s="75">
        <f ca="1"/>
        <v>42887</v>
      </c>
      <c r="CR214" s="76">
        <f ca="1"/>
        <v>6.5162866182522095E-4</v>
      </c>
      <c r="CS214" s="76">
        <f ca="1"/>
        <v>1.633487955256463E-2</v>
      </c>
      <c r="CT214" s="72" t="e">
        <f ca="1"/>
        <v>#N/A</v>
      </c>
      <c r="CU214" s="40"/>
      <c r="CV214" s="75">
        <f ca="1"/>
        <v>42887</v>
      </c>
      <c r="CW214" s="72">
        <f ca="1"/>
        <v>0</v>
      </c>
      <c r="CX214" s="72">
        <f ca="1"/>
        <v>1.0069713400464808E-2</v>
      </c>
      <c r="CY214" s="72">
        <f ca="1"/>
        <v>4.4020542920029104E-3</v>
      </c>
      <c r="CZ214" s="40"/>
      <c r="DA214" s="75">
        <f ca="1"/>
        <v>42887</v>
      </c>
      <c r="DB214" s="72">
        <f ca="1"/>
        <v>1.2568110408464062E-3</v>
      </c>
      <c r="DC214" s="72">
        <f ca="1"/>
        <v>1.7030275147905005E-2</v>
      </c>
      <c r="DD214" s="40"/>
      <c r="DE214" s="75">
        <f ca="1"/>
        <v>42887</v>
      </c>
      <c r="DF214" s="72">
        <f ca="1"/>
        <v>1.5987210231813709E-3</v>
      </c>
      <c r="DG214" s="72">
        <f ca="1"/>
        <v>1.3720742534301777E-2</v>
      </c>
      <c r="DH214" s="40"/>
      <c r="DI214" s="75">
        <f ca="1"/>
        <v>42887</v>
      </c>
      <c r="DJ214" s="72" t="e">
        <f ca="1"/>
        <v>#N/A</v>
      </c>
      <c r="DK214" s="72">
        <f ca="1"/>
        <v>4.2999999999999997E-2</v>
      </c>
      <c r="DL214" s="72">
        <f ca="1"/>
        <v>1.04E-2</v>
      </c>
      <c r="DM214" s="72">
        <f ca="1"/>
        <v>2423.41</v>
      </c>
      <c r="DN214" s="40"/>
      <c r="DR214" s="72" t="e">
        <f ca="1"/>
        <v>#N/A</v>
      </c>
      <c r="DS214" s="40"/>
    </row>
    <row r="215" spans="94:123" x14ac:dyDescent="0.2">
      <c r="CP215" s="40"/>
      <c r="CQ215" s="75">
        <f ca="1"/>
        <v>42917</v>
      </c>
      <c r="CR215" s="76">
        <f ca="1"/>
        <v>3.2764997153544861E-4</v>
      </c>
      <c r="CS215" s="76">
        <f ca="1"/>
        <v>1.727978456372492E-2</v>
      </c>
      <c r="CT215" s="72" t="e">
        <f ca="1"/>
        <v>#N/A</v>
      </c>
      <c r="CU215" s="40"/>
      <c r="CV215" s="75">
        <f ca="1"/>
        <v>42917</v>
      </c>
      <c r="CW215" s="72">
        <f ca="1"/>
        <v>1.5396458814471714E-3</v>
      </c>
      <c r="CX215" s="72">
        <f ca="1"/>
        <v>1.1636927851047307E-2</v>
      </c>
      <c r="CY215" s="72">
        <f ca="1"/>
        <v>1.0324483775811188E-2</v>
      </c>
      <c r="CZ215" s="40"/>
      <c r="DA215" s="75">
        <f ca="1"/>
        <v>42917</v>
      </c>
      <c r="DB215" s="72">
        <f ca="1"/>
        <v>9.4936960269476067E-4</v>
      </c>
      <c r="DC215" s="72">
        <f ca="1"/>
        <v>1.6920692327563991E-2</v>
      </c>
      <c r="DD215" s="40"/>
      <c r="DE215" s="75">
        <f ca="1"/>
        <v>42917</v>
      </c>
      <c r="DF215" s="72">
        <f ca="1"/>
        <v>1.5961691939345712E-3</v>
      </c>
      <c r="DG215" s="72">
        <f ca="1"/>
        <v>1.4539579967689731E-2</v>
      </c>
      <c r="DH215" s="40"/>
      <c r="DI215" s="75">
        <f ca="1"/>
        <v>42917</v>
      </c>
      <c r="DJ215" s="72" t="e">
        <f ca="1"/>
        <v>#N/A</v>
      </c>
      <c r="DK215" s="72">
        <f ca="1"/>
        <v>4.2999999999999997E-2</v>
      </c>
      <c r="DL215" s="72">
        <f ca="1"/>
        <v>1.15E-2</v>
      </c>
      <c r="DM215" s="72">
        <f ca="1"/>
        <v>2470.3000000000002</v>
      </c>
      <c r="DN215" s="40"/>
      <c r="DR215" s="72" t="e">
        <f ca="1"/>
        <v>#N/A</v>
      </c>
      <c r="DS215" s="40"/>
    </row>
    <row r="216" spans="94:123" x14ac:dyDescent="0.2">
      <c r="CP216" s="40"/>
      <c r="CQ216" s="75">
        <f ca="1"/>
        <v>42948</v>
      </c>
      <c r="CR216" s="76">
        <f ca="1"/>
        <v>3.8486261632881824E-3</v>
      </c>
      <c r="CS216" s="76">
        <f ca="1"/>
        <v>1.9389742120581754E-2</v>
      </c>
      <c r="CT216" s="72" t="e">
        <f ca="1"/>
        <v>#N/A</v>
      </c>
      <c r="CU216" s="40"/>
      <c r="CV216" s="75">
        <f ca="1"/>
        <v>42948</v>
      </c>
      <c r="CW216" s="72">
        <f ca="1"/>
        <v>2.3059185242122471E-3</v>
      </c>
      <c r="CX216" s="72">
        <f ca="1"/>
        <v>1.3986013986014179E-2</v>
      </c>
      <c r="CY216" s="72">
        <f ca="1"/>
        <v>1.1037527593819041E-2</v>
      </c>
      <c r="CZ216" s="40"/>
      <c r="DA216" s="75">
        <f ca="1"/>
        <v>42948</v>
      </c>
      <c r="DB216" s="72">
        <f ca="1"/>
        <v>2.1826696033493409E-3</v>
      </c>
      <c r="DC216" s="72">
        <f ca="1"/>
        <v>1.6844021620924909E-2</v>
      </c>
      <c r="DD216" s="40"/>
      <c r="DE216" s="75">
        <f ca="1"/>
        <v>42948</v>
      </c>
      <c r="DF216" s="72">
        <f ca="1"/>
        <v>7.9681274900389454E-4</v>
      </c>
      <c r="DG216" s="72">
        <f ca="1"/>
        <v>1.4539579967689731E-2</v>
      </c>
      <c r="DH216" s="40"/>
      <c r="DI216" s="75">
        <f ca="1"/>
        <v>42948</v>
      </c>
      <c r="DJ216" s="72" t="e">
        <f ca="1"/>
        <v>#N/A</v>
      </c>
      <c r="DK216" s="72">
        <f ca="1"/>
        <v>4.4000000000000004E-2</v>
      </c>
      <c r="DL216" s="72">
        <f ca="1"/>
        <v>1.1599999999999999E-2</v>
      </c>
      <c r="DM216" s="72">
        <f ca="1"/>
        <v>2471.65</v>
      </c>
      <c r="DN216" s="40"/>
      <c r="DR216" s="72" t="e">
        <f ca="1"/>
        <v>#N/A</v>
      </c>
      <c r="DS216" s="40"/>
    </row>
    <row r="217" spans="94:123" x14ac:dyDescent="0.2">
      <c r="CP217" s="40"/>
      <c r="CQ217" s="75">
        <f ca="1"/>
        <v>42979</v>
      </c>
      <c r="CR217" s="76">
        <f ca="1"/>
        <v>5.106389920997767E-3</v>
      </c>
      <c r="CS217" s="76">
        <f ca="1"/>
        <v>2.2329638650032235E-2</v>
      </c>
      <c r="CT217" s="72" t="e">
        <f ca="1"/>
        <v>#N/A</v>
      </c>
      <c r="CU217" s="40"/>
      <c r="CV217" s="75">
        <f ca="1"/>
        <v>42979</v>
      </c>
      <c r="CW217" s="72">
        <f ca="1"/>
        <v>2.3006134969323355E-3</v>
      </c>
      <c r="CX217" s="72">
        <f ca="1"/>
        <v>1.552795031055898E-2</v>
      </c>
      <c r="CY217" s="72">
        <f ca="1"/>
        <v>1.2564671101256364E-2</v>
      </c>
      <c r="CZ217" s="40"/>
      <c r="DA217" s="75">
        <f ca="1"/>
        <v>42979</v>
      </c>
      <c r="DB217" s="72">
        <f ca="1"/>
        <v>1.0968776605224662E-3</v>
      </c>
      <c r="DC217" s="72">
        <f ca="1"/>
        <v>1.6925915949358883E-2</v>
      </c>
      <c r="DD217" s="40"/>
      <c r="DE217" s="75">
        <f ca="1"/>
        <v>42979</v>
      </c>
      <c r="DF217" s="72">
        <f ca="1"/>
        <v>0</v>
      </c>
      <c r="DG217" s="72">
        <f ca="1"/>
        <v>1.2067578439259874E-2</v>
      </c>
      <c r="DH217" s="40"/>
      <c r="DI217" s="75">
        <f ca="1"/>
        <v>42979</v>
      </c>
      <c r="DJ217" s="72" t="e">
        <f ca="1"/>
        <v>#N/A</v>
      </c>
      <c r="DK217" s="72">
        <f ca="1"/>
        <v>4.2999999999999997E-2</v>
      </c>
      <c r="DL217" s="72">
        <f ca="1"/>
        <v>1.15E-2</v>
      </c>
      <c r="DM217" s="72">
        <f ca="1"/>
        <v>2519.36</v>
      </c>
      <c r="DN217" s="40"/>
      <c r="DR217" s="72" t="e">
        <f ca="1"/>
        <v>#N/A</v>
      </c>
      <c r="DS217" s="40"/>
    </row>
    <row r="218" spans="94:123" x14ac:dyDescent="0.2">
      <c r="CP218" s="40"/>
      <c r="CQ218" s="75">
        <f ca="1"/>
        <v>43009</v>
      </c>
      <c r="CR218" s="76">
        <f ca="1"/>
        <v>7.7505224501384085E-4</v>
      </c>
      <c r="CS218" s="76">
        <f ca="1"/>
        <v>2.0411287019761692E-2</v>
      </c>
      <c r="CT218" s="72" t="e">
        <f ca="1"/>
        <v>#N/A</v>
      </c>
      <c r="CU218" s="40"/>
      <c r="CV218" s="75">
        <f ca="1"/>
        <v>43009</v>
      </c>
      <c r="CW218" s="72">
        <f ca="1"/>
        <v>1.5302218821731106E-3</v>
      </c>
      <c r="CX218" s="72">
        <f ca="1"/>
        <v>1.3942680092951187E-2</v>
      </c>
      <c r="CY218" s="72">
        <f ca="1"/>
        <v>1.3254786450662692E-2</v>
      </c>
      <c r="CZ218" s="40"/>
      <c r="DA218" s="75">
        <f ca="1"/>
        <v>43009</v>
      </c>
      <c r="DB218" s="72">
        <f ca="1"/>
        <v>2.8242330269132587E-3</v>
      </c>
      <c r="DC218" s="72">
        <f ca="1"/>
        <v>1.7735476570713171E-2</v>
      </c>
      <c r="DD218" s="40"/>
      <c r="DE218" s="75">
        <f ca="1"/>
        <v>43009</v>
      </c>
      <c r="DF218" s="72">
        <f ca="1"/>
        <v>2.3885350318473275E-3</v>
      </c>
      <c r="DG218" s="72">
        <f ca="1"/>
        <v>1.3654618473895708E-2</v>
      </c>
      <c r="DH218" s="40"/>
      <c r="DI218" s="75">
        <f ca="1"/>
        <v>43009</v>
      </c>
      <c r="DJ218" s="72" t="e">
        <f ca="1"/>
        <v>#N/A</v>
      </c>
      <c r="DK218" s="72">
        <f ca="1"/>
        <v>4.2000000000000003E-2</v>
      </c>
      <c r="DL218" s="72">
        <f ca="1"/>
        <v>1.15E-2</v>
      </c>
      <c r="DM218" s="72">
        <f ca="1"/>
        <v>2575.2600000000002</v>
      </c>
      <c r="DN218" s="40"/>
      <c r="DR218" s="72" t="e">
        <f ca="1"/>
        <v>#N/A</v>
      </c>
      <c r="DS218" s="40"/>
    </row>
    <row r="219" spans="94:123" x14ac:dyDescent="0.2">
      <c r="CP219" s="40"/>
      <c r="CQ219" s="75">
        <f ca="1"/>
        <v>43040</v>
      </c>
      <c r="CR219" s="76">
        <f ca="1"/>
        <v>2.6680074282516841E-3</v>
      </c>
      <c r="CS219" s="76">
        <f ca="1"/>
        <v>2.2025829386831841E-2</v>
      </c>
      <c r="CT219" s="72" t="e">
        <f ca="1"/>
        <v>#N/A</v>
      </c>
      <c r="CU219" s="40"/>
      <c r="CV219" s="75">
        <f ca="1"/>
        <v>43040</v>
      </c>
      <c r="CW219" s="72">
        <f ca="1"/>
        <v>6.1115355233001267E-3</v>
      </c>
      <c r="CX219" s="72">
        <f ca="1"/>
        <v>2.0995334370140117E-2</v>
      </c>
      <c r="CY219" s="72">
        <f ca="1"/>
        <v>2.5185185185185199E-2</v>
      </c>
      <c r="CZ219" s="40"/>
      <c r="DA219" s="75">
        <f ca="1"/>
        <v>43040</v>
      </c>
      <c r="DB219" s="72">
        <f ca="1"/>
        <v>1.1438669012251435E-3</v>
      </c>
      <c r="DC219" s="72">
        <f ca="1"/>
        <v>1.7112913127389939E-2</v>
      </c>
      <c r="DD219" s="40"/>
      <c r="DE219" s="75">
        <f ca="1"/>
        <v>43040</v>
      </c>
      <c r="DF219" s="72">
        <f ca="1"/>
        <v>3.1771247021445959E-3</v>
      </c>
      <c r="DG219" s="72">
        <f ca="1"/>
        <v>1.7741935483871041E-2</v>
      </c>
      <c r="DH219" s="40"/>
      <c r="DI219" s="75">
        <f ca="1"/>
        <v>43040</v>
      </c>
      <c r="DJ219" s="72" t="e">
        <f ca="1"/>
        <v>#N/A</v>
      </c>
      <c r="DK219" s="72">
        <f ca="1"/>
        <v>4.2000000000000003E-2</v>
      </c>
      <c r="DL219" s="72">
        <f ca="1"/>
        <v>1.1599999999999999E-2</v>
      </c>
      <c r="DM219" s="72">
        <f ca="1"/>
        <v>2647.58</v>
      </c>
      <c r="DN219" s="40"/>
      <c r="DR219" s="72" t="e">
        <f ca="1"/>
        <v>#N/A</v>
      </c>
      <c r="DS219" s="40"/>
    </row>
    <row r="220" spans="94:123" x14ac:dyDescent="0.2">
      <c r="CP220" s="40"/>
      <c r="CQ220" s="75">
        <f ca="1"/>
        <v>43070</v>
      </c>
      <c r="CR220" s="76">
        <f ca="1"/>
        <v>2.1068892447551058E-3</v>
      </c>
      <c r="CS220" s="76">
        <f ca="1"/>
        <v>2.1090824745684245E-2</v>
      </c>
      <c r="CT220" s="72" t="e">
        <f ca="1"/>
        <v>#N/A</v>
      </c>
      <c r="CU220" s="40"/>
      <c r="CV220" s="75">
        <f ca="1"/>
        <v>43070</v>
      </c>
      <c r="CW220" s="72">
        <f ca="1"/>
        <v>7.5930144267299937E-4</v>
      </c>
      <c r="CX220" s="72">
        <f ca="1"/>
        <v>1.8691588785046731E-2</v>
      </c>
      <c r="CY220" s="72">
        <f ca="1"/>
        <v>2.0014825796886404E-2</v>
      </c>
      <c r="CZ220" s="40"/>
      <c r="DA220" s="75">
        <f ca="1"/>
        <v>43070</v>
      </c>
      <c r="DB220" s="72">
        <f ca="1"/>
        <v>2.0802471081413643E-3</v>
      </c>
      <c r="DC220" s="72">
        <f ca="1"/>
        <v>1.7757512021643107E-2</v>
      </c>
      <c r="DD220" s="40"/>
      <c r="DE220" s="75">
        <f ca="1"/>
        <v>43070</v>
      </c>
      <c r="DF220" s="72">
        <f ca="1"/>
        <v>1.5835312747427555E-3</v>
      </c>
      <c r="DG220" s="72">
        <f ca="1"/>
        <v>1.7004048582995868E-2</v>
      </c>
      <c r="DH220" s="40"/>
      <c r="DI220" s="75">
        <f ca="1"/>
        <v>43070</v>
      </c>
      <c r="DJ220" s="72" t="e">
        <f ca="1"/>
        <v>#N/A</v>
      </c>
      <c r="DK220" s="72">
        <f ca="1"/>
        <v>4.0999999999999995E-2</v>
      </c>
      <c r="DL220" s="72">
        <f ca="1"/>
        <v>1.3000000000000001E-2</v>
      </c>
      <c r="DM220" s="72">
        <f ca="1"/>
        <v>2673.61</v>
      </c>
      <c r="DN220" s="40"/>
      <c r="DR220" s="72" t="e">
        <f ca="1"/>
        <v>#N/A</v>
      </c>
      <c r="DS220" s="40"/>
    </row>
    <row r="221" spans="94:123" x14ac:dyDescent="0.2">
      <c r="CP221" s="40"/>
      <c r="CQ221" s="75">
        <f ca="1"/>
        <v>43101</v>
      </c>
      <c r="CR221" s="76">
        <f ca="1"/>
        <v>4.2533443635115464E-3</v>
      </c>
      <c r="CS221" s="76">
        <f ca="1"/>
        <v>2.0705076202751638E-2</v>
      </c>
      <c r="CT221" s="72" t="e">
        <f ca="1"/>
        <v>#N/A</v>
      </c>
      <c r="CU221" s="40"/>
      <c r="CV221" s="75">
        <f ca="1"/>
        <v>43101</v>
      </c>
      <c r="CW221" s="72">
        <f ca="1"/>
        <v>3.793626707132125E-3</v>
      </c>
      <c r="CX221" s="72">
        <f ca="1"/>
        <v>1.698841698841691E-2</v>
      </c>
      <c r="CY221" s="72">
        <f ca="1"/>
        <v>1.3868613138686259E-2</v>
      </c>
      <c r="CZ221" s="40"/>
      <c r="DA221" s="75">
        <f ca="1"/>
        <v>43101</v>
      </c>
      <c r="DB221" s="72">
        <f ca="1"/>
        <v>3.3812474444061547E-3</v>
      </c>
      <c r="DC221" s="72">
        <f ca="1"/>
        <v>1.8213952967614855E-2</v>
      </c>
      <c r="DD221" s="40"/>
      <c r="DE221" s="75">
        <f ca="1"/>
        <v>43101</v>
      </c>
      <c r="DF221" s="72">
        <f ca="1"/>
        <v>2.3715415019762709E-3</v>
      </c>
      <c r="DG221" s="72">
        <f ca="1"/>
        <v>1.528559935639584E-2</v>
      </c>
      <c r="DH221" s="40"/>
      <c r="DI221" s="75">
        <f ca="1"/>
        <v>43101</v>
      </c>
      <c r="DJ221" s="72" t="e">
        <f ca="1"/>
        <v>#N/A</v>
      </c>
      <c r="DK221" s="72">
        <f ca="1"/>
        <v>0.04</v>
      </c>
      <c r="DL221" s="72">
        <f ca="1"/>
        <v>1.41E-2</v>
      </c>
      <c r="DM221" s="72">
        <f ca="1"/>
        <v>2823.81</v>
      </c>
      <c r="DN221" s="40"/>
      <c r="DR221" s="72" t="e">
        <f ca="1"/>
        <v>#N/A</v>
      </c>
      <c r="DS221" s="40"/>
    </row>
    <row r="222" spans="94:123" x14ac:dyDescent="0.2">
      <c r="CP222" s="40"/>
      <c r="CQ222" s="75">
        <f ca="1"/>
        <v>43132</v>
      </c>
      <c r="CR222" s="76">
        <f ca="1"/>
        <v>2.6922876006090224E-3</v>
      </c>
      <c r="CS222" s="76">
        <f ca="1"/>
        <v>2.2117954212386604E-2</v>
      </c>
      <c r="CT222" s="72" t="e">
        <f ca="1"/>
        <v>#N/A</v>
      </c>
      <c r="CU222" s="40"/>
      <c r="CV222" s="75">
        <f ca="1"/>
        <v>43132</v>
      </c>
      <c r="CW222" s="72">
        <f ca="1"/>
        <v>2.2675736961450532E-3</v>
      </c>
      <c r="CX222" s="72">
        <f ca="1"/>
        <v>2.1588280647648617E-2</v>
      </c>
      <c r="CY222" s="72">
        <f ca="1"/>
        <v>2.1945866861740937E-2</v>
      </c>
      <c r="CZ222" s="40"/>
      <c r="DA222" s="75">
        <f ca="1"/>
        <v>43132</v>
      </c>
      <c r="DB222" s="72">
        <f ca="1"/>
        <v>1.986645977335888E-3</v>
      </c>
      <c r="DC222" s="72">
        <f ca="1"/>
        <v>1.8475529877400421E-2</v>
      </c>
      <c r="DD222" s="40"/>
      <c r="DE222" s="75">
        <f ca="1"/>
        <v>43132</v>
      </c>
      <c r="DF222" s="72">
        <f ca="1"/>
        <v>3.154574132492094E-3</v>
      </c>
      <c r="DG222" s="72">
        <f ca="1"/>
        <v>1.8429487179487225E-2</v>
      </c>
      <c r="DH222" s="40"/>
      <c r="DI222" s="75">
        <f ca="1"/>
        <v>43132</v>
      </c>
      <c r="DJ222" s="72" t="e">
        <f ca="1"/>
        <v>#N/A</v>
      </c>
      <c r="DK222" s="72">
        <f ca="1"/>
        <v>4.0999999999999995E-2</v>
      </c>
      <c r="DL222" s="72">
        <f ca="1"/>
        <v>1.4199999999999999E-2</v>
      </c>
      <c r="DM222" s="72">
        <f ca="1"/>
        <v>2713.83</v>
      </c>
      <c r="DN222" s="40"/>
      <c r="DR222" s="72" t="e">
        <f ca="1"/>
        <v>#N/A</v>
      </c>
      <c r="DS222" s="40"/>
    </row>
    <row r="223" spans="94:123" x14ac:dyDescent="0.2">
      <c r="CP223" s="40"/>
      <c r="CQ223" s="75">
        <f ca="1"/>
        <v>43160</v>
      </c>
      <c r="CR223" s="76">
        <f ca="1"/>
        <v>1.9236241078202099E-4</v>
      </c>
      <c r="CS223" s="76">
        <f ca="1"/>
        <v>2.3597114039729084E-2</v>
      </c>
      <c r="CT223" s="72" t="e">
        <f ca="1"/>
        <v>#N/A</v>
      </c>
      <c r="CU223" s="40"/>
      <c r="CV223" s="75">
        <f ca="1"/>
        <v>43160</v>
      </c>
      <c r="CW223" s="72">
        <f ca="1"/>
        <v>7.541478129713397E-4</v>
      </c>
      <c r="CX223" s="72">
        <f ca="1"/>
        <v>2.3094688221708903E-2</v>
      </c>
      <c r="CY223" s="72">
        <f ca="1"/>
        <v>2.266081871345027E-2</v>
      </c>
      <c r="CZ223" s="40"/>
      <c r="DA223" s="75">
        <f ca="1"/>
        <v>43160</v>
      </c>
      <c r="DB223" s="72">
        <f ca="1"/>
        <v>2.1899722733866867E-3</v>
      </c>
      <c r="DC223" s="72">
        <f ca="1"/>
        <v>2.117075888415787E-2</v>
      </c>
      <c r="DD223" s="40"/>
      <c r="DE223" s="75">
        <f ca="1"/>
        <v>43160</v>
      </c>
      <c r="DF223" s="72">
        <f ca="1"/>
        <v>0</v>
      </c>
      <c r="DG223" s="72">
        <f ca="1"/>
        <v>1.9169329073482455E-2</v>
      </c>
      <c r="DH223" s="40"/>
      <c r="DI223" s="75">
        <f ca="1"/>
        <v>43160</v>
      </c>
      <c r="DJ223" s="72" t="e">
        <f ca="1"/>
        <v>#N/A</v>
      </c>
      <c r="DK223" s="72">
        <f ca="1"/>
        <v>0.04</v>
      </c>
      <c r="DL223" s="72">
        <f ca="1"/>
        <v>1.5100000000000001E-2</v>
      </c>
      <c r="DM223" s="72">
        <f ca="1"/>
        <v>2640.87</v>
      </c>
      <c r="DN223" s="40"/>
      <c r="DR223" s="72" t="e">
        <f ca="1"/>
        <v>#N/A</v>
      </c>
      <c r="DS223" s="40"/>
    </row>
    <row r="224" spans="94:123" x14ac:dyDescent="0.2">
      <c r="CP224" s="40"/>
      <c r="CQ224" s="75">
        <f ca="1"/>
        <v>43191</v>
      </c>
      <c r="CR224" s="76">
        <f ca="1"/>
        <v>2.6044066560619861E-3</v>
      </c>
      <c r="CS224" s="76">
        <f ca="1"/>
        <v>2.4627439433348108E-2</v>
      </c>
      <c r="CT224" s="72" t="e">
        <f ca="1"/>
        <v>#N/A</v>
      </c>
      <c r="CU224" s="40"/>
      <c r="CV224" s="75">
        <f ca="1"/>
        <v>43191</v>
      </c>
      <c r="CW224" s="72">
        <f ca="1"/>
        <v>7.5357950263765794E-4</v>
      </c>
      <c r="CX224" s="72">
        <f ca="1"/>
        <v>2.223926380368102E-2</v>
      </c>
      <c r="CY224" s="72">
        <f ca="1"/>
        <v>2.3289665211062571E-2</v>
      </c>
      <c r="CZ224" s="40"/>
      <c r="DA224" s="75">
        <f ca="1"/>
        <v>43191</v>
      </c>
      <c r="DB224" s="72">
        <f ca="1"/>
        <v>1.400860807504456E-3</v>
      </c>
      <c r="DC224" s="72">
        <f ca="1"/>
        <v>2.1391500623902049E-2</v>
      </c>
      <c r="DD224" s="40"/>
      <c r="DE224" s="75">
        <f ca="1"/>
        <v>43191</v>
      </c>
      <c r="DF224" s="72">
        <f ca="1"/>
        <v>7.8616352201255069E-4</v>
      </c>
      <c r="DG224" s="72">
        <f ca="1"/>
        <v>1.8370607028753927E-2</v>
      </c>
      <c r="DH224" s="40"/>
      <c r="DI224" s="75">
        <f ca="1"/>
        <v>43191</v>
      </c>
      <c r="DJ224" s="72" t="e">
        <f ca="1"/>
        <v>#N/A</v>
      </c>
      <c r="DK224" s="72">
        <f ca="1"/>
        <v>0.04</v>
      </c>
      <c r="DL224" s="72">
        <f ca="1"/>
        <v>1.6899999999999998E-2</v>
      </c>
      <c r="DM224" s="72">
        <f ca="1"/>
        <v>2648.05</v>
      </c>
      <c r="DN224" s="40"/>
      <c r="DR224" s="72" t="e">
        <f ca="1"/>
        <v>#N/A</v>
      </c>
      <c r="DS224" s="40"/>
    </row>
    <row r="225" spans="94:123" x14ac:dyDescent="0.2">
      <c r="CP225" s="40"/>
      <c r="CQ225" s="75">
        <f ca="1"/>
        <v>43221</v>
      </c>
      <c r="CR225" s="76">
        <f ca="1"/>
        <v>2.2579497815982119E-3</v>
      </c>
      <c r="CS225" s="76">
        <f ca="1"/>
        <v>2.8010117148075553E-2</v>
      </c>
      <c r="CT225" s="72" t="e">
        <f ca="1"/>
        <v>#N/A</v>
      </c>
      <c r="CU225" s="40"/>
      <c r="CV225" s="75">
        <f ca="1"/>
        <v>43221</v>
      </c>
      <c r="CW225" s="72">
        <f ca="1"/>
        <v>7.5301204819266943E-4</v>
      </c>
      <c r="CX225" s="72">
        <f ca="1"/>
        <v>2.2222222222222365E-2</v>
      </c>
      <c r="CY225" s="72">
        <f ca="1"/>
        <v>2.5510204081632626E-2</v>
      </c>
      <c r="CZ225" s="40"/>
      <c r="DA225" s="75">
        <f ca="1"/>
        <v>43221</v>
      </c>
      <c r="DB225" s="72">
        <f ca="1"/>
        <v>2.0067801893777215E-3</v>
      </c>
      <c r="DC225" s="72">
        <f ca="1"/>
        <v>2.2371791053666046E-2</v>
      </c>
      <c r="DD225" s="40"/>
      <c r="DE225" s="75">
        <f ca="1"/>
        <v>43221</v>
      </c>
      <c r="DF225" s="72">
        <f ca="1"/>
        <v>-1.5710919088767206E-3</v>
      </c>
      <c r="DG225" s="72">
        <f ca="1"/>
        <v>1.6733067729083562E-2</v>
      </c>
      <c r="DH225" s="40"/>
      <c r="DI225" s="75">
        <f ca="1"/>
        <v>43221</v>
      </c>
      <c r="DJ225" s="72" t="e">
        <f ca="1"/>
        <v>#N/A</v>
      </c>
      <c r="DK225" s="72">
        <f ca="1"/>
        <v>3.7999999999999999E-2</v>
      </c>
      <c r="DL225" s="72">
        <f ca="1"/>
        <v>1.7000000000000001E-2</v>
      </c>
      <c r="DM225" s="72">
        <f ca="1"/>
        <v>2705.27</v>
      </c>
      <c r="DN225" s="40"/>
      <c r="DR225" s="72" t="e">
        <f ca="1"/>
        <v>#N/A</v>
      </c>
      <c r="DS225" s="40"/>
    </row>
    <row r="226" spans="94:123" x14ac:dyDescent="0.2">
      <c r="CP226" s="40"/>
      <c r="CQ226" s="75">
        <f ca="1"/>
        <v>43252</v>
      </c>
      <c r="CR226" s="76">
        <f ca="1"/>
        <v>9.0114517209483047E-4</v>
      </c>
      <c r="CS226" s="76">
        <f ca="1"/>
        <v>2.8715478353166901E-2</v>
      </c>
      <c r="CT226" s="72" t="e">
        <f ca="1"/>
        <v>#N/A</v>
      </c>
      <c r="CU226" s="40"/>
      <c r="CV226" s="75">
        <f ca="1"/>
        <v>43252</v>
      </c>
      <c r="CW226" s="72">
        <f ca="1"/>
        <v>1.5048908954100604E-3</v>
      </c>
      <c r="CX226" s="72">
        <f ca="1"/>
        <v>2.4539877300613355E-2</v>
      </c>
      <c r="CY226" s="72">
        <f ca="1"/>
        <v>2.7757487216946597E-2</v>
      </c>
      <c r="CZ226" s="40"/>
      <c r="DA226" s="75">
        <f ca="1"/>
        <v>43252</v>
      </c>
      <c r="DB226" s="72">
        <f ca="1"/>
        <v>9.8776954636492498E-4</v>
      </c>
      <c r="DC226" s="72">
        <f ca="1"/>
        <v>2.2550334505225811E-2</v>
      </c>
      <c r="DD226" s="40"/>
      <c r="DE226" s="75">
        <f ca="1"/>
        <v>43252</v>
      </c>
      <c r="DF226" s="72">
        <f ca="1"/>
        <v>3.1471282454760274E-3</v>
      </c>
      <c r="DG226" s="72">
        <f ca="1"/>
        <v>1.7515923566878921E-2</v>
      </c>
      <c r="DH226" s="40"/>
      <c r="DI226" s="75">
        <f ca="1"/>
        <v>43252</v>
      </c>
      <c r="DJ226" s="72" t="e">
        <f ca="1"/>
        <v>#N/A</v>
      </c>
      <c r="DK226" s="72">
        <f ca="1"/>
        <v>0.04</v>
      </c>
      <c r="DL226" s="72">
        <f ca="1"/>
        <v>1.8200000000000001E-2</v>
      </c>
      <c r="DM226" s="72">
        <f ca="1"/>
        <v>2718.37</v>
      </c>
      <c r="DN226" s="40"/>
      <c r="DR226" s="72" t="e">
        <f ca="1"/>
        <v>#N/A</v>
      </c>
      <c r="DS226" s="40"/>
    </row>
    <row r="227" spans="94:123" x14ac:dyDescent="0.2">
      <c r="CP227" s="40"/>
      <c r="CQ227" s="75">
        <f ca="1"/>
        <v>43282</v>
      </c>
      <c r="CR227" s="76">
        <f ca="1"/>
        <v>7.8082049892835848E-4</v>
      </c>
      <c r="CS227" s="76">
        <f ca="1"/>
        <v>2.9495150866471143E-2</v>
      </c>
      <c r="CT227" s="72" t="e">
        <f ca="1"/>
        <v>#N/A</v>
      </c>
      <c r="CU227" s="40"/>
      <c r="CV227" s="75">
        <f ca="1"/>
        <v>43282</v>
      </c>
      <c r="CW227" s="72">
        <f ca="1"/>
        <v>4.5078888054095323E-3</v>
      </c>
      <c r="CX227" s="72">
        <f ca="1"/>
        <v>2.9907975460122804E-2</v>
      </c>
      <c r="CY227" s="72">
        <f ca="1"/>
        <v>3.5036496350365098E-2</v>
      </c>
      <c r="CZ227" s="40"/>
      <c r="DA227" s="75">
        <f ca="1"/>
        <v>43282</v>
      </c>
      <c r="DB227" s="72">
        <f ca="1"/>
        <v>1.1655056934953834E-3</v>
      </c>
      <c r="DC227" s="72">
        <f ca="1"/>
        <v>2.3541693128413588E-2</v>
      </c>
      <c r="DD227" s="40"/>
      <c r="DE227" s="75">
        <f ca="1"/>
        <v>43282</v>
      </c>
      <c r="DF227" s="72">
        <f ca="1"/>
        <v>3.9215686274509665E-3</v>
      </c>
      <c r="DG227" s="72">
        <f ca="1"/>
        <v>2.3089171974522316E-2</v>
      </c>
      <c r="DH227" s="40"/>
      <c r="DI227" s="75">
        <f ca="1"/>
        <v>43282</v>
      </c>
      <c r="DJ227" s="72" t="e">
        <f ca="1"/>
        <v>#N/A</v>
      </c>
      <c r="DK227" s="72">
        <f ca="1"/>
        <v>3.7999999999999999E-2</v>
      </c>
      <c r="DL227" s="72">
        <f ca="1"/>
        <v>1.9099999999999999E-2</v>
      </c>
      <c r="DM227" s="72">
        <f ca="1"/>
        <v>2816.29</v>
      </c>
      <c r="DN227" s="40"/>
      <c r="DR227" s="72" t="e">
        <f ca="1"/>
        <v>#N/A</v>
      </c>
      <c r="DS227" s="40"/>
    </row>
    <row r="228" spans="94:123" x14ac:dyDescent="0.2">
      <c r="CP228" s="40"/>
      <c r="CQ228" s="75">
        <f ca="1"/>
        <v>43313</v>
      </c>
      <c r="CR228" s="76">
        <f ca="1"/>
        <v>1.7873207703393845E-3</v>
      </c>
      <c r="CS228" s="76">
        <f ca="1"/>
        <v>2.6991801041874375E-2</v>
      </c>
      <c r="CT228" s="72" t="e">
        <f ca="1"/>
        <v>#N/A</v>
      </c>
      <c r="CU228" s="40"/>
      <c r="CV228" s="75">
        <f ca="1"/>
        <v>43313</v>
      </c>
      <c r="CW228" s="72">
        <f ca="1"/>
        <v>1.4958863126404154E-3</v>
      </c>
      <c r="CX228" s="72">
        <f ca="1"/>
        <v>2.8352490421455823E-2</v>
      </c>
      <c r="CY228" s="72">
        <f ca="1"/>
        <v>3.0567685589519611E-2</v>
      </c>
      <c r="CZ228" s="40"/>
      <c r="DA228" s="75">
        <f ca="1"/>
        <v>43313</v>
      </c>
      <c r="DB228" s="72">
        <f ca="1"/>
        <v>7.4505527766888235E-4</v>
      </c>
      <c r="DC228" s="72">
        <f ca="1"/>
        <v>2.1991602630119678E-2</v>
      </c>
      <c r="DD228" s="40"/>
      <c r="DE228" s="75">
        <f ca="1"/>
        <v>43313</v>
      </c>
      <c r="DF228" s="72">
        <f ca="1"/>
        <v>1.5624999999999112E-3</v>
      </c>
      <c r="DG228" s="72">
        <f ca="1"/>
        <v>2.3089171974522316E-2</v>
      </c>
      <c r="DH228" s="40"/>
      <c r="DI228" s="75">
        <f ca="1"/>
        <v>43313</v>
      </c>
      <c r="DJ228" s="72" t="e">
        <f ca="1"/>
        <v>#N/A</v>
      </c>
      <c r="DK228" s="72">
        <f ca="1"/>
        <v>3.7999999999999999E-2</v>
      </c>
      <c r="DL228" s="72">
        <f ca="1"/>
        <v>1.9099999999999999E-2</v>
      </c>
      <c r="DM228" s="72">
        <f ca="1"/>
        <v>2901.52</v>
      </c>
      <c r="DN228" s="40"/>
      <c r="DR228" s="72" t="e">
        <f ca="1"/>
        <v>#N/A</v>
      </c>
      <c r="DS228" s="40"/>
    </row>
    <row r="229" spans="94:123" x14ac:dyDescent="0.2">
      <c r="CP229" s="40"/>
      <c r="CQ229" s="75">
        <f ca="1"/>
        <v>43344</v>
      </c>
      <c r="CR229" s="76">
        <f ca="1"/>
        <v>2.0622817021174189E-3</v>
      </c>
      <c r="CS229" s="76">
        <f ca="1"/>
        <v>2.2769721941990007E-2</v>
      </c>
      <c r="CT229" s="72" t="e">
        <f ca="1"/>
        <v>#N/A</v>
      </c>
      <c r="CU229" s="40"/>
      <c r="CV229" s="75">
        <f ca="1"/>
        <v>43344</v>
      </c>
      <c r="CW229" s="72">
        <f ca="1"/>
        <v>-7.4682598954434187E-4</v>
      </c>
      <c r="CX229" s="72">
        <f ca="1"/>
        <v>2.2171253822629744E-2</v>
      </c>
      <c r="CY229" s="72">
        <f ca="1"/>
        <v>2.9927007299270114E-2</v>
      </c>
      <c r="CZ229" s="40"/>
      <c r="DA229" s="75">
        <f ca="1"/>
        <v>43344</v>
      </c>
      <c r="DB229" s="72">
        <f ca="1"/>
        <v>1.8496186373311296E-3</v>
      </c>
      <c r="DC229" s="72">
        <f ca="1"/>
        <v>2.169675932332038E-2</v>
      </c>
      <c r="DD229" s="40"/>
      <c r="DE229" s="75">
        <f ca="1"/>
        <v>43344</v>
      </c>
      <c r="DF229" s="72">
        <f ca="1"/>
        <v>0</v>
      </c>
      <c r="DG229" s="72">
        <f ca="1"/>
        <v>1.8282988871224148E-2</v>
      </c>
      <c r="DH229" s="40"/>
      <c r="DI229" s="75">
        <f ca="1"/>
        <v>43344</v>
      </c>
      <c r="DJ229" s="72" t="e">
        <f ca="1"/>
        <v>#N/A</v>
      </c>
      <c r="DK229" s="72">
        <f ca="1"/>
        <v>3.7000000000000005E-2</v>
      </c>
      <c r="DL229" s="72">
        <f ca="1"/>
        <v>1.95E-2</v>
      </c>
      <c r="DM229" s="72">
        <f ca="1"/>
        <v>2913.98</v>
      </c>
      <c r="DN229" s="40"/>
      <c r="DR229" s="72" t="e">
        <f ca="1"/>
        <v>#N/A</v>
      </c>
      <c r="DS229" s="40"/>
    </row>
    <row r="230" spans="94:123" x14ac:dyDescent="0.2">
      <c r="CP230" s="40"/>
      <c r="CQ230" s="75">
        <f ca="1"/>
        <v>43374</v>
      </c>
      <c r="CR230" s="76">
        <f ca="1"/>
        <v>2.3395801444987541E-3</v>
      </c>
      <c r="CS230" s="76">
        <f ca="1"/>
        <v>2.5224699286070296E-2</v>
      </c>
      <c r="CT230" s="72" t="e">
        <f ca="1"/>
        <v>#N/A</v>
      </c>
      <c r="CU230" s="40"/>
      <c r="CV230" s="75">
        <f ca="1"/>
        <v>43374</v>
      </c>
      <c r="CW230" s="72">
        <f ca="1"/>
        <v>2.989536621823552E-3</v>
      </c>
      <c r="CX230" s="72">
        <f ca="1"/>
        <v>2.4446142093200729E-2</v>
      </c>
      <c r="CY230" s="72">
        <f ca="1"/>
        <v>2.7616279069767602E-2</v>
      </c>
      <c r="CZ230" s="40"/>
      <c r="DA230" s="75">
        <f ca="1"/>
        <v>43374</v>
      </c>
      <c r="DB230" s="72">
        <f ca="1"/>
        <v>2.1248761456527099E-3</v>
      </c>
      <c r="DC230" s="72">
        <f ca="1"/>
        <v>2.1388750896947473E-2</v>
      </c>
      <c r="DD230" s="40"/>
      <c r="DE230" s="75">
        <f ca="1"/>
        <v>43374</v>
      </c>
      <c r="DF230" s="72">
        <f ca="1"/>
        <v>2.3400936037443199E-3</v>
      </c>
      <c r="DG230" s="72">
        <f ca="1"/>
        <v>2.0602218700475516E-2</v>
      </c>
      <c r="DH230" s="40"/>
      <c r="DI230" s="75">
        <f ca="1"/>
        <v>43374</v>
      </c>
      <c r="DJ230" s="72" t="e">
        <f ca="1"/>
        <v>#N/A</v>
      </c>
      <c r="DK230" s="72">
        <f ca="1"/>
        <v>3.7999999999999999E-2</v>
      </c>
      <c r="DL230" s="72">
        <f ca="1"/>
        <v>2.1899999999999999E-2</v>
      </c>
      <c r="DM230" s="72">
        <f ca="1"/>
        <v>2711.74</v>
      </c>
      <c r="DN230" s="40"/>
      <c r="DR230" s="72" t="e">
        <f ca="1"/>
        <v>#N/A</v>
      </c>
      <c r="DS230" s="40"/>
    </row>
    <row r="231" spans="94:123" x14ac:dyDescent="0.2">
      <c r="CP231" s="40"/>
      <c r="CQ231" s="75">
        <f ca="1"/>
        <v>43405</v>
      </c>
      <c r="CR231" s="76">
        <f ca="1"/>
        <v>-7.0419191999115949E-4</v>
      </c>
      <c r="CS231" s="76">
        <f ca="1"/>
        <v>2.1766010321524032E-2</v>
      </c>
      <c r="CT231" s="72" t="e">
        <f ca="1"/>
        <v>#N/A</v>
      </c>
      <c r="CU231" s="40"/>
      <c r="CV231" s="75">
        <f ca="1"/>
        <v>43405</v>
      </c>
      <c r="CW231" s="72">
        <f ca="1"/>
        <v>-1.4903129657226621E-3</v>
      </c>
      <c r="CX231" s="72">
        <f ca="1"/>
        <v>1.6755521706016685E-2</v>
      </c>
      <c r="CY231" s="72">
        <f ca="1"/>
        <v>1.6618497109826436E-2</v>
      </c>
      <c r="CZ231" s="40"/>
      <c r="DA231" s="75">
        <f ca="1"/>
        <v>43405</v>
      </c>
      <c r="DB231" s="72">
        <f ca="1"/>
        <v>2.016090098371448E-3</v>
      </c>
      <c r="DC231" s="72">
        <f ca="1"/>
        <v>2.2142710618086703E-2</v>
      </c>
      <c r="DD231" s="40"/>
      <c r="DE231" s="75">
        <f ca="1"/>
        <v>43405</v>
      </c>
      <c r="DF231" s="72">
        <f ca="1"/>
        <v>1.5564202334630295E-3</v>
      </c>
      <c r="DG231" s="72">
        <f ca="1"/>
        <v>1.7432646592709933E-2</v>
      </c>
      <c r="DH231" s="40"/>
      <c r="DI231" s="75">
        <f ca="1"/>
        <v>43405</v>
      </c>
      <c r="DJ231" s="72" t="e">
        <f ca="1"/>
        <v>#N/A</v>
      </c>
      <c r="DK231" s="72">
        <f ca="1"/>
        <v>3.7999999999999999E-2</v>
      </c>
      <c r="DL231" s="72">
        <f ca="1"/>
        <v>2.2000000000000002E-2</v>
      </c>
      <c r="DM231" s="72">
        <f ca="1"/>
        <v>2760.17</v>
      </c>
      <c r="DN231" s="40"/>
      <c r="DR231" s="72" t="e">
        <f ca="1"/>
        <v>#N/A</v>
      </c>
      <c r="DS231" s="40"/>
    </row>
    <row r="232" spans="94:123" x14ac:dyDescent="0.2">
      <c r="CP232" s="40"/>
      <c r="CQ232" s="75">
        <f ca="1"/>
        <v>43435</v>
      </c>
      <c r="CR232" s="76">
        <f ca="1"/>
        <v>6.8489354458134422E-4</v>
      </c>
      <c r="CS232" s="76">
        <f ca="1"/>
        <v>1.9101588486313714E-2</v>
      </c>
      <c r="CT232" s="72" t="e">
        <f ca="1"/>
        <v>#N/A</v>
      </c>
      <c r="CU232" s="40"/>
      <c r="CV232" s="75">
        <f ca="1"/>
        <v>43435</v>
      </c>
      <c r="CW232" s="72">
        <f ca="1"/>
        <v>2.2388059701492491E-3</v>
      </c>
      <c r="CX232" s="72">
        <f ca="1"/>
        <v>1.9877675840978437E-2</v>
      </c>
      <c r="CY232" s="72">
        <f ca="1"/>
        <v>2.107558139534893E-2</v>
      </c>
      <c r="CZ232" s="40"/>
      <c r="DA232" s="75">
        <f ca="1"/>
        <v>43435</v>
      </c>
      <c r="DB232" s="72">
        <f ca="1"/>
        <v>2.4051896592260924E-3</v>
      </c>
      <c r="DC232" s="72">
        <f ca="1"/>
        <v>2.1789886337642894E-2</v>
      </c>
      <c r="DD232" s="40"/>
      <c r="DE232" s="75">
        <f ca="1"/>
        <v>43435</v>
      </c>
      <c r="DF232" s="72">
        <f ca="1"/>
        <v>4.6620046620049482E-3</v>
      </c>
      <c r="DG232" s="72">
        <f ca="1"/>
        <v>2.3089171974522316E-2</v>
      </c>
      <c r="DH232" s="40"/>
      <c r="DI232" s="75">
        <f ca="1"/>
        <v>43435</v>
      </c>
      <c r="DJ232" s="72" t="e">
        <f ca="1"/>
        <v>#N/A</v>
      </c>
      <c r="DK232" s="72">
        <f ca="1"/>
        <v>3.9E-2</v>
      </c>
      <c r="DL232" s="72">
        <f ca="1"/>
        <v>2.2700000000000001E-2</v>
      </c>
      <c r="DM232" s="72">
        <f ca="1"/>
        <v>2506.85</v>
      </c>
      <c r="DN232" s="40"/>
      <c r="DR232" s="72" t="e">
        <f ca="1"/>
        <v>#N/A</v>
      </c>
      <c r="DS232" s="40"/>
    </row>
    <row r="233" spans="94:123" x14ac:dyDescent="0.2">
      <c r="CP233" s="40"/>
      <c r="CQ233" s="75">
        <f ca="1"/>
        <v>43466</v>
      </c>
      <c r="CR233" s="76">
        <f ca="1"/>
        <v>-8.1497980353439914E-4</v>
      </c>
      <c r="CS233" s="76">
        <f ca="1"/>
        <v>1.5512351381991252E-2</v>
      </c>
      <c r="CT233" s="72" t="e">
        <f ca="1"/>
        <v>#N/A</v>
      </c>
      <c r="CU233" s="40"/>
      <c r="CV233" s="75">
        <f ca="1"/>
        <v>43466</v>
      </c>
      <c r="CW233" s="72">
        <f ca="1"/>
        <v>0</v>
      </c>
      <c r="CX233" s="72">
        <f ca="1"/>
        <v>1.4426727410782103E-2</v>
      </c>
      <c r="CY233" s="72">
        <f ca="1"/>
        <v>1.1519078473722022E-2</v>
      </c>
      <c r="CZ233" s="40"/>
      <c r="DA233" s="75">
        <f ca="1"/>
        <v>43466</v>
      </c>
      <c r="DB233" s="72">
        <f ca="1"/>
        <v>2.7031911498369698E-3</v>
      </c>
      <c r="DC233" s="72">
        <f ca="1"/>
        <v>2.1536455674329824E-2</v>
      </c>
      <c r="DD233" s="40"/>
      <c r="DE233" s="75">
        <f ca="1"/>
        <v>43466</v>
      </c>
      <c r="DF233" s="72">
        <f ca="1"/>
        <v>-1.5467904098995788E-3</v>
      </c>
      <c r="DG233" s="72">
        <f ca="1"/>
        <v>1.9017432646592614E-2</v>
      </c>
      <c r="DH233" s="40"/>
      <c r="DI233" s="75">
        <f ca="1"/>
        <v>43466</v>
      </c>
      <c r="DJ233" s="72" t="e">
        <f ca="1"/>
        <v>#N/A</v>
      </c>
      <c r="DK233" s="72">
        <f ca="1"/>
        <v>0.04</v>
      </c>
      <c r="DL233" s="72">
        <f ca="1"/>
        <v>2.4E-2</v>
      </c>
      <c r="DM233" s="72">
        <f ca="1"/>
        <v>2704.1</v>
      </c>
      <c r="DN233" s="40"/>
      <c r="DR233" s="72" t="e">
        <f ca="1"/>
        <v>#N/A</v>
      </c>
      <c r="DS233" s="40"/>
    </row>
    <row r="234" spans="94:123" x14ac:dyDescent="0.2">
      <c r="CP234" s="40"/>
      <c r="CQ234" s="75">
        <f ca="1"/>
        <v>43497</v>
      </c>
      <c r="CR234" s="76">
        <f ca="1"/>
        <v>3.001255142321968E-3</v>
      </c>
      <c r="CS234" s="76">
        <f ca="1"/>
        <v>1.5201352659333089E-2</v>
      </c>
      <c r="CT234" s="72" t="e">
        <f ca="1"/>
        <v>#N/A</v>
      </c>
      <c r="CU234" s="40"/>
      <c r="CV234" s="75">
        <f ca="1"/>
        <v>43497</v>
      </c>
      <c r="CW234" s="72">
        <f ca="1"/>
        <v>2.9784065524942616E-3</v>
      </c>
      <c r="CX234" s="72">
        <f ca="1"/>
        <v>1.5094339622641506E-2</v>
      </c>
      <c r="CY234" s="72">
        <f ca="1"/>
        <v>1.6463851109520533E-2</v>
      </c>
      <c r="CZ234" s="40"/>
      <c r="DA234" s="75">
        <f ca="1"/>
        <v>43497</v>
      </c>
      <c r="DB234" s="72">
        <f ca="1"/>
        <v>1.6106394238510902E-3</v>
      </c>
      <c r="DC234" s="72">
        <f ca="1"/>
        <v>2.0841885504509605E-2</v>
      </c>
      <c r="DD234" s="40"/>
      <c r="DE234" s="75">
        <f ca="1"/>
        <v>43497</v>
      </c>
      <c r="DF234" s="72">
        <f ca="1"/>
        <v>3.0983733539891034E-3</v>
      </c>
      <c r="DG234" s="72">
        <f ca="1"/>
        <v>1.9669551534225116E-2</v>
      </c>
      <c r="DH234" s="40"/>
      <c r="DI234" s="75">
        <f ca="1"/>
        <v>43497</v>
      </c>
      <c r="DJ234" s="72" t="e">
        <f ca="1"/>
        <v>#N/A</v>
      </c>
      <c r="DK234" s="72">
        <f ca="1"/>
        <v>3.7999999999999999E-2</v>
      </c>
      <c r="DL234" s="72">
        <f ca="1"/>
        <v>2.4E-2</v>
      </c>
      <c r="DM234" s="72">
        <f ca="1"/>
        <v>2784.49</v>
      </c>
      <c r="DN234" s="40"/>
      <c r="DR234" s="72" t="e">
        <f ca="1"/>
        <v>#N/A</v>
      </c>
      <c r="DS234" s="40"/>
    </row>
    <row r="235" spans="94:123" x14ac:dyDescent="0.2">
      <c r="CP235" s="40"/>
      <c r="CQ235" s="75">
        <f ca="1"/>
        <v>43525</v>
      </c>
      <c r="CR235" s="76">
        <f ca="1"/>
        <v>3.7817929172307974E-3</v>
      </c>
      <c r="CS235" s="76">
        <f ca="1"/>
        <v>1.8625227405691724E-2</v>
      </c>
      <c r="CT235" s="72" t="e">
        <f ca="1"/>
        <v>#N/A</v>
      </c>
      <c r="CU235" s="40"/>
      <c r="CV235" s="75">
        <f ca="1"/>
        <v>43525</v>
      </c>
      <c r="CW235" s="72">
        <f ca="1"/>
        <v>3.7119524870081744E-3</v>
      </c>
      <c r="CX235" s="72">
        <f ca="1"/>
        <v>1.8811136192625977E-2</v>
      </c>
      <c r="CY235" s="72">
        <f ca="1"/>
        <v>2.2873481057898326E-2</v>
      </c>
      <c r="CZ235" s="40"/>
      <c r="DA235" s="75">
        <f ca="1"/>
        <v>43525</v>
      </c>
      <c r="DB235" s="72">
        <f ca="1"/>
        <v>1.4587305598310341E-3</v>
      </c>
      <c r="DC235" s="72">
        <f ca="1"/>
        <v>2.0365535248041855E-2</v>
      </c>
      <c r="DD235" s="40"/>
      <c r="DE235" s="75">
        <f ca="1"/>
        <v>43525</v>
      </c>
      <c r="DF235" s="72">
        <f ca="1"/>
        <v>1.5444015444014969E-3</v>
      </c>
      <c r="DG235" s="72">
        <f ca="1"/>
        <v>1.8808777429467183E-2</v>
      </c>
      <c r="DH235" s="40"/>
      <c r="DI235" s="75">
        <f ca="1"/>
        <v>43525</v>
      </c>
      <c r="DJ235" s="72" t="e">
        <f ca="1"/>
        <v>#N/A</v>
      </c>
      <c r="DK235" s="72">
        <f ca="1"/>
        <v>3.7999999999999999E-2</v>
      </c>
      <c r="DL235" s="72">
        <f ca="1"/>
        <v>2.41E-2</v>
      </c>
      <c r="DM235" s="72">
        <f ca="1"/>
        <v>2834.4</v>
      </c>
      <c r="DN235" s="40"/>
      <c r="DR235" s="72" t="e">
        <f ca="1"/>
        <v>#N/A</v>
      </c>
      <c r="DS235" s="40"/>
    </row>
    <row r="236" spans="94:123" x14ac:dyDescent="0.2">
      <c r="CP236" s="40"/>
      <c r="CQ236" s="75">
        <f ca="1"/>
        <v>43556</v>
      </c>
      <c r="CR236" s="76">
        <f ca="1"/>
        <v>3.7596794047436433E-3</v>
      </c>
      <c r="CS236" s="76">
        <f ca="1"/>
        <v>1.9964397755302565E-2</v>
      </c>
      <c r="CT236" s="72" t="e">
        <f ca="1"/>
        <v>#N/A</v>
      </c>
      <c r="CU236" s="40"/>
      <c r="CV236" s="75">
        <f ca="1"/>
        <v>43556</v>
      </c>
      <c r="CW236" s="72">
        <f ca="1"/>
        <v>2.9585798816569309E-3</v>
      </c>
      <c r="CX236" s="72">
        <f ca="1"/>
        <v>2.0255063765941328E-2</v>
      </c>
      <c r="CY236" s="72">
        <f ca="1"/>
        <v>2.204836415362732E-2</v>
      </c>
      <c r="CZ236" s="40"/>
      <c r="DA236" s="75">
        <f ca="1"/>
        <v>43556</v>
      </c>
      <c r="DB236" s="72">
        <f ca="1"/>
        <v>1.643938264383582E-3</v>
      </c>
      <c r="DC236" s="72">
        <f ca="1"/>
        <v>2.064779690691565E-2</v>
      </c>
      <c r="DD236" s="40"/>
      <c r="DE236" s="75">
        <f ca="1"/>
        <v>43556</v>
      </c>
      <c r="DF236" s="72">
        <f ca="1"/>
        <v>2.3130300693909867E-3</v>
      </c>
      <c r="DG236" s="72">
        <f ca="1"/>
        <v>2.0392156862744981E-2</v>
      </c>
      <c r="DH236" s="40"/>
      <c r="DI236" s="75">
        <f ca="1"/>
        <v>43556</v>
      </c>
      <c r="DJ236" s="72" t="e">
        <f ca="1"/>
        <v>#N/A</v>
      </c>
      <c r="DK236" s="72">
        <f ca="1"/>
        <v>3.7000000000000005E-2</v>
      </c>
      <c r="DL236" s="72">
        <f ca="1"/>
        <v>2.4199999999999999E-2</v>
      </c>
      <c r="DM236" s="72">
        <f ca="1"/>
        <v>2945.83</v>
      </c>
      <c r="DN236" s="40"/>
      <c r="DR236" s="72" t="e">
        <f ca="1"/>
        <v>#N/A</v>
      </c>
      <c r="DS236" s="40"/>
    </row>
    <row r="237" spans="94:123" x14ac:dyDescent="0.2">
      <c r="CP237" s="40"/>
      <c r="CQ237" s="75">
        <f ca="1"/>
        <v>43586</v>
      </c>
      <c r="CR237" s="76">
        <f ca="1"/>
        <v>2.4683328566443841E-4</v>
      </c>
      <c r="CS237" s="76">
        <f ca="1"/>
        <v>1.7902284687663972E-2</v>
      </c>
      <c r="CT237" s="72" t="e">
        <f ca="1"/>
        <v>#N/A</v>
      </c>
      <c r="CU237" s="40"/>
      <c r="CV237" s="75">
        <f ca="1"/>
        <v>43586</v>
      </c>
      <c r="CW237" s="72">
        <f ca="1"/>
        <v>2.9498525073747839E-3</v>
      </c>
      <c r="CX237" s="72">
        <f ca="1"/>
        <v>2.398800599700146E-2</v>
      </c>
      <c r="CY237" s="72">
        <f ca="1"/>
        <v>2.3454157782516027E-2</v>
      </c>
      <c r="CZ237" s="40"/>
      <c r="DA237" s="75">
        <f ca="1"/>
        <v>43586</v>
      </c>
      <c r="DB237" s="72">
        <f ca="1"/>
        <v>8.3970427142276982E-4</v>
      </c>
      <c r="DC237" s="72">
        <f ca="1"/>
        <v>1.9889773137736988E-2</v>
      </c>
      <c r="DD237" s="40"/>
      <c r="DE237" s="75">
        <f ca="1"/>
        <v>43586</v>
      </c>
      <c r="DF237" s="72">
        <f ca="1"/>
        <v>3.0769230769231992E-3</v>
      </c>
      <c r="DG237" s="72">
        <f ca="1"/>
        <v>2.4294670846394917E-2</v>
      </c>
      <c r="DH237" s="40"/>
      <c r="DI237" s="75">
        <f ca="1"/>
        <v>43586</v>
      </c>
      <c r="DJ237" s="72" t="e">
        <f ca="1"/>
        <v>#N/A</v>
      </c>
      <c r="DK237" s="72">
        <f ca="1"/>
        <v>3.6000000000000004E-2</v>
      </c>
      <c r="DL237" s="72">
        <f ca="1"/>
        <v>2.3900000000000001E-2</v>
      </c>
      <c r="DM237" s="72">
        <f ca="1"/>
        <v>2752.06</v>
      </c>
      <c r="DN237" s="40"/>
      <c r="DR237" s="72" t="e">
        <f ca="1"/>
        <v>#N/A</v>
      </c>
      <c r="DS237" s="40"/>
    </row>
    <row r="238" spans="94:123" x14ac:dyDescent="0.2">
      <c r="CP238" s="40"/>
      <c r="CQ238" s="75">
        <f ca="1"/>
        <v>43617</v>
      </c>
      <c r="CR238" s="76">
        <f ca="1"/>
        <v>-3.2511281022806759E-4</v>
      </c>
      <c r="CS238" s="76">
        <f ca="1"/>
        <v>1.6484846560762545E-2</v>
      </c>
      <c r="CT238" s="72" t="e">
        <f ca="1"/>
        <v>#N/A</v>
      </c>
      <c r="CU238" s="40"/>
      <c r="CV238" s="75">
        <f ca="1"/>
        <v>43617</v>
      </c>
      <c r="CW238" s="72">
        <f ca="1"/>
        <v>-7.3529411764705621E-4</v>
      </c>
      <c r="CX238" s="72">
        <f ca="1"/>
        <v>2.0209580838323582E-2</v>
      </c>
      <c r="CY238" s="72">
        <f ca="1"/>
        <v>1.4214641080312784E-2</v>
      </c>
      <c r="CZ238" s="40"/>
      <c r="DA238" s="75">
        <f ca="1"/>
        <v>43617</v>
      </c>
      <c r="DB238" s="72">
        <f ca="1"/>
        <v>1.990717611749071E-3</v>
      </c>
      <c r="DC238" s="72">
        <f ca="1"/>
        <v>2.126528442317932E-2</v>
      </c>
      <c r="DD238" s="40"/>
      <c r="DE238" s="75">
        <f ca="1"/>
        <v>43617</v>
      </c>
      <c r="DF238" s="72">
        <f ca="1"/>
        <v>7.6687116564411184E-4</v>
      </c>
      <c r="DG238" s="72">
        <f ca="1"/>
        <v>2.3474178403755985E-2</v>
      </c>
      <c r="DH238" s="40"/>
      <c r="DI238" s="75">
        <f ca="1"/>
        <v>43617</v>
      </c>
      <c r="DJ238" s="72" t="e">
        <f ca="1"/>
        <v>#N/A</v>
      </c>
      <c r="DK238" s="72">
        <f ca="1"/>
        <v>3.6000000000000004E-2</v>
      </c>
      <c r="DL238" s="72">
        <f ca="1"/>
        <v>2.3799999999999998E-2</v>
      </c>
      <c r="DM238" s="72">
        <f ca="1"/>
        <v>2941.76</v>
      </c>
      <c r="DN238" s="40"/>
      <c r="DR238" s="72" t="e">
        <f ca="1"/>
        <v>#N/A</v>
      </c>
      <c r="DS238" s="40"/>
    </row>
    <row r="239" spans="94:123" x14ac:dyDescent="0.2">
      <c r="CP239" s="40"/>
      <c r="CQ239" s="75">
        <f ca="1"/>
        <v>43647</v>
      </c>
      <c r="CR239" s="76">
        <f ca="1"/>
        <v>2.3078761661827762E-3</v>
      </c>
      <c r="CS239" s="76">
        <f ca="1"/>
        <v>1.8114648063935146E-2</v>
      </c>
      <c r="CT239" s="72" t="e">
        <f ca="1"/>
        <v>#N/A</v>
      </c>
      <c r="CU239" s="40"/>
      <c r="CV239" s="75">
        <f ca="1"/>
        <v>43647</v>
      </c>
      <c r="CW239" s="72">
        <f ca="1"/>
        <v>3.679175864606421E-3</v>
      </c>
      <c r="CX239" s="72">
        <f ca="1"/>
        <v>2.010424422933732E-2</v>
      </c>
      <c r="CY239" s="72">
        <f ca="1"/>
        <v>1.2693935119887145E-2</v>
      </c>
      <c r="CZ239" s="40"/>
      <c r="DA239" s="75">
        <f ca="1"/>
        <v>43647</v>
      </c>
      <c r="DB239" s="72">
        <f ca="1"/>
        <v>2.0590776397870769E-3</v>
      </c>
      <c r="DC239" s="72">
        <f ca="1"/>
        <v>2.2100540200956198E-2</v>
      </c>
      <c r="DD239" s="40"/>
      <c r="DE239" s="75">
        <f ca="1"/>
        <v>43647</v>
      </c>
      <c r="DF239" s="72">
        <f ca="1"/>
        <v>2.2988505747127963E-3</v>
      </c>
      <c r="DG239" s="72">
        <f ca="1"/>
        <v>2.1789883268482635E-2</v>
      </c>
      <c r="DH239" s="40"/>
      <c r="DI239" s="75">
        <f ca="1"/>
        <v>43647</v>
      </c>
      <c r="DJ239" s="72" t="e">
        <f ca="1"/>
        <v>#N/A</v>
      </c>
      <c r="DK239" s="72">
        <f ca="1"/>
        <v>3.7000000000000005E-2</v>
      </c>
      <c r="DL239" s="72">
        <f ca="1"/>
        <v>2.4E-2</v>
      </c>
      <c r="DM239" s="72">
        <f ca="1"/>
        <v>2980.38</v>
      </c>
      <c r="DN239" s="40"/>
      <c r="DR239" s="72" t="e">
        <f ca="1"/>
        <v>#N/A</v>
      </c>
      <c r="DS239" s="40"/>
    </row>
    <row r="240" spans="94:123" x14ac:dyDescent="0.2">
      <c r="CP240" s="40"/>
      <c r="CQ240" s="75">
        <f ca="1"/>
        <v>43678</v>
      </c>
      <c r="CR240" s="76">
        <f ca="1"/>
        <v>9.1477001743545117E-4</v>
      </c>
      <c r="CS240" s="76">
        <f ca="1"/>
        <v>1.7497798894291483E-2</v>
      </c>
      <c r="CT240" s="72" t="e">
        <f ca="1"/>
        <v>#N/A</v>
      </c>
      <c r="CU240" s="40"/>
      <c r="CV240" s="75">
        <f ca="1"/>
        <v>43678</v>
      </c>
      <c r="CW240" s="72">
        <f ca="1"/>
        <v>0</v>
      </c>
      <c r="CX240" s="72">
        <f ca="1"/>
        <v>1.9374068554396606E-2</v>
      </c>
      <c r="CY240" s="72">
        <f ca="1"/>
        <v>1.2711864406779849E-2</v>
      </c>
      <c r="CZ240" s="40"/>
      <c r="DA240" s="75">
        <f ca="1"/>
        <v>43678</v>
      </c>
      <c r="DB240" s="72">
        <f ca="1"/>
        <v>2.2675478577940389E-3</v>
      </c>
      <c r="DC240" s="72">
        <f ca="1"/>
        <v>2.3863231167542631E-2</v>
      </c>
      <c r="DD240" s="40"/>
      <c r="DE240" s="75">
        <f ca="1"/>
        <v>43678</v>
      </c>
      <c r="DF240" s="72">
        <f ca="1"/>
        <v>1.5290519877675379E-3</v>
      </c>
      <c r="DG240" s="72">
        <f ca="1"/>
        <v>2.1789883268482635E-2</v>
      </c>
      <c r="DH240" s="40"/>
      <c r="DI240" s="75">
        <f ca="1"/>
        <v>43678</v>
      </c>
      <c r="DJ240" s="72" t="e">
        <f ca="1"/>
        <v>#N/A</v>
      </c>
      <c r="DK240" s="72">
        <f ca="1"/>
        <v>3.6000000000000004E-2</v>
      </c>
      <c r="DL240" s="72">
        <f ca="1"/>
        <v>2.1299999999999999E-2</v>
      </c>
      <c r="DM240" s="72">
        <f ca="1"/>
        <v>2926.46</v>
      </c>
      <c r="DN240" s="40"/>
      <c r="DR240" s="72" t="e">
        <f ca="1"/>
        <v>#N/A</v>
      </c>
      <c r="DS240" s="40"/>
    </row>
    <row r="241" spans="94:123" x14ac:dyDescent="0.2">
      <c r="CP241" s="40"/>
      <c r="CQ241" s="75">
        <f ca="1"/>
        <v>43709</v>
      </c>
      <c r="CR241" s="76">
        <f ca="1"/>
        <v>1.5388460997671771E-3</v>
      </c>
      <c r="CS241" s="76">
        <f ca="1"/>
        <v>1.7113045131695204E-2</v>
      </c>
      <c r="CT241" s="72" t="e">
        <f ca="1"/>
        <v>#N/A</v>
      </c>
      <c r="CU241" s="40"/>
      <c r="CV241" s="75">
        <f ca="1"/>
        <v>43709</v>
      </c>
      <c r="CW241" s="72">
        <f ca="1"/>
        <v>-7.3313782991202281E-4</v>
      </c>
      <c r="CX241" s="72">
        <f ca="1"/>
        <v>1.8698578908002972E-2</v>
      </c>
      <c r="CY241" s="72">
        <f ca="1"/>
        <v>1.2756909992913013E-2</v>
      </c>
      <c r="CZ241" s="40"/>
      <c r="DA241" s="75">
        <f ca="1"/>
        <v>43709</v>
      </c>
      <c r="DB241" s="72">
        <f ca="1"/>
        <v>1.9365082974263093E-3</v>
      </c>
      <c r="DC241" s="72">
        <f ca="1"/>
        <v>2.3577075328233388E-2</v>
      </c>
      <c r="DD241" s="40"/>
      <c r="DE241" s="75">
        <f ca="1"/>
        <v>43709</v>
      </c>
      <c r="DF241" s="72">
        <f ca="1"/>
        <v>7.6335877862598878E-4</v>
      </c>
      <c r="DG241" s="72">
        <f ca="1"/>
        <v>2.1077283372365363E-2</v>
      </c>
      <c r="DH241" s="40"/>
      <c r="DI241" s="75">
        <f ca="1"/>
        <v>43709</v>
      </c>
      <c r="DJ241" s="72" t="e">
        <f ca="1"/>
        <v>#N/A</v>
      </c>
      <c r="DK241" s="72">
        <f ca="1"/>
        <v>3.5000000000000003E-2</v>
      </c>
      <c r="DL241" s="72">
        <f ca="1"/>
        <v>2.0400000000000001E-2</v>
      </c>
      <c r="DM241" s="72">
        <f ca="1"/>
        <v>2976.74</v>
      </c>
      <c r="DN241" s="40"/>
      <c r="DR241" s="72" t="e">
        <f ca="1"/>
        <v>#N/A</v>
      </c>
      <c r="DS241" s="40"/>
    </row>
    <row r="242" spans="94:123" x14ac:dyDescent="0.2">
      <c r="CP242" s="40"/>
      <c r="CQ242" s="75">
        <f ca="1"/>
        <v>43739</v>
      </c>
      <c r="CR242" s="76">
        <f ca="1"/>
        <v>2.8272822992627678E-3</v>
      </c>
      <c r="CS242" s="76">
        <f ca="1"/>
        <v>1.7640429444213845E-2</v>
      </c>
      <c r="CT242" s="72" t="e">
        <f ca="1"/>
        <v>#N/A</v>
      </c>
      <c r="CU242" s="40"/>
      <c r="CV242" s="75">
        <f ca="1"/>
        <v>43739</v>
      </c>
      <c r="CW242" s="72">
        <f ca="1"/>
        <v>2.9347028613351256E-3</v>
      </c>
      <c r="CX242" s="72">
        <f ca="1"/>
        <v>1.8642803877703118E-2</v>
      </c>
      <c r="CY242" s="72">
        <f ca="1"/>
        <v>1.5558698727015541E-2</v>
      </c>
      <c r="CZ242" s="40"/>
      <c r="DA242" s="75">
        <f ca="1"/>
        <v>43739</v>
      </c>
      <c r="DB242" s="72">
        <f ca="1"/>
        <v>2.2013101956217529E-3</v>
      </c>
      <c r="DC242" s="72">
        <f ca="1"/>
        <v>2.3144949298047335E-2</v>
      </c>
      <c r="DD242" s="40"/>
      <c r="DE242" s="75">
        <f ca="1"/>
        <v>43739</v>
      </c>
      <c r="DF242" s="72">
        <f ca="1"/>
        <v>2.2883295194509046E-3</v>
      </c>
      <c r="DG242" s="72">
        <f ca="1"/>
        <v>2.0186335403726607E-2</v>
      </c>
      <c r="DH242" s="40"/>
      <c r="DI242" s="75">
        <f ca="1"/>
        <v>43739</v>
      </c>
      <c r="DJ242" s="72" t="e">
        <f ca="1"/>
        <v>#N/A</v>
      </c>
      <c r="DK242" s="72">
        <f ca="1"/>
        <v>3.6000000000000004E-2</v>
      </c>
      <c r="DL242" s="72">
        <f ca="1"/>
        <v>1.83E-2</v>
      </c>
      <c r="DM242" s="72">
        <f ca="1"/>
        <v>3037.56</v>
      </c>
      <c r="DN242" s="40"/>
      <c r="DR242" s="72" t="e">
        <f ca="1"/>
        <v>#N/A</v>
      </c>
      <c r="DS242" s="40"/>
    </row>
    <row r="243" spans="94:123" x14ac:dyDescent="0.2">
      <c r="CP243" s="40"/>
      <c r="CQ243" s="75">
        <f ca="1"/>
        <v>43770</v>
      </c>
      <c r="CR243" s="76">
        <f ca="1"/>
        <v>2.8154226050438602E-3</v>
      </c>
      <c r="CS243" s="76">
        <f ca="1"/>
        <v>2.0512779818916194E-2</v>
      </c>
      <c r="CT243" s="72" t="e">
        <f ca="1"/>
        <v>#N/A</v>
      </c>
      <c r="CU243" s="40"/>
      <c r="CV243" s="75">
        <f ca="1"/>
        <v>43770</v>
      </c>
      <c r="CW243" s="72">
        <f ca="1"/>
        <v>7.3152889539152E-4</v>
      </c>
      <c r="CX243" s="72">
        <f ca="1"/>
        <v>2.1722846441947663E-2</v>
      </c>
      <c r="CY243" s="72">
        <f ca="1"/>
        <v>2.0611229566453559E-2</v>
      </c>
      <c r="CZ243" s="40"/>
      <c r="DA243" s="75">
        <f ca="1"/>
        <v>43770</v>
      </c>
      <c r="DB243" s="72">
        <f ca="1"/>
        <v>2.1813790240403641E-3</v>
      </c>
      <c r="DC243" s="72">
        <f ca="1"/>
        <v>2.316821365855537E-2</v>
      </c>
      <c r="DD243" s="40"/>
      <c r="DE243" s="75">
        <f ca="1"/>
        <v>43770</v>
      </c>
      <c r="DF243" s="72">
        <f ca="1"/>
        <v>-2.2831050228311334E-3</v>
      </c>
      <c r="DG243" s="72">
        <f ca="1"/>
        <v>2.024922118380057E-2</v>
      </c>
      <c r="DH243" s="40"/>
      <c r="DI243" s="75">
        <f ca="1"/>
        <v>43770</v>
      </c>
      <c r="DJ243" s="72" t="e">
        <f ca="1"/>
        <v>#N/A</v>
      </c>
      <c r="DK243" s="72">
        <f ca="1"/>
        <v>3.6000000000000004E-2</v>
      </c>
      <c r="DL243" s="72">
        <f ca="1"/>
        <v>1.55E-2</v>
      </c>
      <c r="DM243" s="72">
        <f ca="1"/>
        <v>3140.98</v>
      </c>
      <c r="DN243" s="40"/>
      <c r="DR243" s="72" t="e">
        <f ca="1"/>
        <v>#N/A</v>
      </c>
      <c r="DS243" s="40"/>
    </row>
    <row r="244" spans="94:123" x14ac:dyDescent="0.2">
      <c r="CP244" s="40"/>
      <c r="CQ244" s="75">
        <f ca="1"/>
        <v>43800</v>
      </c>
      <c r="CR244" s="76">
        <f ca="1"/>
        <v>2.9122185210892493E-3</v>
      </c>
      <c r="CS244" s="76">
        <f ca="1"/>
        <v>2.2851297401217163E-2</v>
      </c>
      <c r="CT244" s="72" t="e">
        <f ca="1"/>
        <v>#N/A</v>
      </c>
      <c r="CU244" s="40"/>
      <c r="CV244" s="75">
        <f ca="1"/>
        <v>43800</v>
      </c>
      <c r="CW244" s="72">
        <f ca="1"/>
        <v>3.654970760234022E-3</v>
      </c>
      <c r="CX244" s="72">
        <f ca="1"/>
        <v>2.2488755622188883E-2</v>
      </c>
      <c r="CY244" s="72">
        <f ca="1"/>
        <v>2.2775800711743788E-2</v>
      </c>
      <c r="CZ244" s="40"/>
      <c r="DA244" s="75">
        <f ca="1"/>
        <v>43800</v>
      </c>
      <c r="DB244" s="72">
        <f ca="1"/>
        <v>1.7774564297226014E-3</v>
      </c>
      <c r="DC244" s="72">
        <f ca="1"/>
        <v>2.2587356175433948E-2</v>
      </c>
      <c r="DD244" s="40"/>
      <c r="DE244" s="75">
        <f ca="1"/>
        <v>43800</v>
      </c>
      <c r="DF244" s="72">
        <f ca="1"/>
        <v>2.2883295194509046E-3</v>
      </c>
      <c r="DG244" s="72">
        <f ca="1"/>
        <v>1.7898832684825061E-2</v>
      </c>
      <c r="DH244" s="40"/>
      <c r="DI244" s="75">
        <f ca="1"/>
        <v>43800</v>
      </c>
      <c r="DJ244" s="72" t="e">
        <f ca="1"/>
        <v>#N/A</v>
      </c>
      <c r="DK244" s="72">
        <f ca="1"/>
        <v>3.6000000000000004E-2</v>
      </c>
      <c r="DL244" s="72">
        <f ca="1"/>
        <v>1.55E-2</v>
      </c>
      <c r="DM244" s="72">
        <f ca="1"/>
        <v>3230.78</v>
      </c>
      <c r="DN244" s="40"/>
      <c r="DR244" s="72" t="e">
        <f ca="1"/>
        <v>#N/A</v>
      </c>
      <c r="DS244" s="40"/>
    </row>
    <row r="245" spans="94:123" x14ac:dyDescent="0.2">
      <c r="CP245" s="40"/>
      <c r="CQ245" s="75">
        <f ca="1"/>
        <v>43831</v>
      </c>
      <c r="CR245" s="76">
        <f ca="1"/>
        <v>1.9216641534238743E-3</v>
      </c>
      <c r="CS245" s="76">
        <f ca="1"/>
        <v>2.4865719552504606E-2</v>
      </c>
      <c r="CT245" s="72" t="e">
        <f ca="1"/>
        <v>#N/A</v>
      </c>
      <c r="CU245" s="40"/>
      <c r="CV245" s="75">
        <f ca="1"/>
        <v>43831</v>
      </c>
      <c r="CW245" s="72">
        <f ca="1"/>
        <v>1.4566642388929019E-3</v>
      </c>
      <c r="CX245" s="72">
        <f ca="1"/>
        <v>2.3952095808383422E-2</v>
      </c>
      <c r="CY245" s="72">
        <f ca="1"/>
        <v>2.9893238434163694E-2</v>
      </c>
      <c r="CZ245" s="40"/>
      <c r="DA245" s="75">
        <f ca="1"/>
        <v>43831</v>
      </c>
      <c r="DB245" s="72">
        <f ca="1"/>
        <v>2.6163446357416742E-3</v>
      </c>
      <c r="DC245" s="72">
        <f ca="1"/>
        <v>2.2612466458046709E-2</v>
      </c>
      <c r="DD245" s="40"/>
      <c r="DE245" s="75">
        <f ca="1"/>
        <v>43831</v>
      </c>
      <c r="DF245" s="72">
        <f ca="1"/>
        <v>7.6103500761037779E-4</v>
      </c>
      <c r="DG245" s="72">
        <f ca="1"/>
        <v>1.8662519440124425E-2</v>
      </c>
      <c r="DH245" s="40"/>
      <c r="DI245" s="75">
        <f ca="1"/>
        <v>43831</v>
      </c>
      <c r="DJ245" s="72" t="e">
        <f ca="1"/>
        <v>#N/A</v>
      </c>
      <c r="DK245" s="72">
        <f ca="1"/>
        <v>3.6000000000000004E-2</v>
      </c>
      <c r="DL245" s="72">
        <f ca="1"/>
        <v>1.55E-2</v>
      </c>
      <c r="DM245" s="72">
        <f ca="1"/>
        <v>3225.52</v>
      </c>
      <c r="DN245" s="40"/>
      <c r="DR245" s="72" t="e">
        <f ca="1"/>
        <v>#N/A</v>
      </c>
      <c r="DS245" s="40"/>
    </row>
    <row r="246" spans="94:123" x14ac:dyDescent="0.2">
      <c r="CP246" s="40"/>
      <c r="CQ246" s="75">
        <f ca="1"/>
        <v>43862</v>
      </c>
      <c r="CR246" s="76">
        <f ca="1"/>
        <v>4.7467072130658039E-4</v>
      </c>
      <c r="CS246" s="76">
        <f ca="1"/>
        <v>2.3348735639459495E-2</v>
      </c>
      <c r="CT246" s="72" t="e">
        <f ca="1"/>
        <v>#N/A</v>
      </c>
      <c r="CU246" s="40"/>
      <c r="CV246" s="75">
        <f ca="1"/>
        <v>43862</v>
      </c>
      <c r="CW246" s="72">
        <f ca="1"/>
        <v>1.4545454545453751E-3</v>
      </c>
      <c r="CX246" s="72">
        <f ca="1"/>
        <v>2.1561338289962872E-2</v>
      </c>
      <c r="CY246" s="72">
        <f ca="1"/>
        <v>2.464788732394374E-2</v>
      </c>
      <c r="CZ246" s="40"/>
      <c r="DA246" s="75">
        <f ca="1"/>
        <v>43862</v>
      </c>
      <c r="DB246" s="72">
        <f ca="1"/>
        <v>2.4520463714212681E-3</v>
      </c>
      <c r="DC246" s="72">
        <f ca="1"/>
        <v>2.3568249883192838E-2</v>
      </c>
      <c r="DD246" s="40"/>
      <c r="DE246" s="75">
        <f ca="1"/>
        <v>43862</v>
      </c>
      <c r="DF246" s="72">
        <f ca="1"/>
        <v>3.8022813688212143E-3</v>
      </c>
      <c r="DG246" s="72">
        <f ca="1"/>
        <v>1.9290123456790154E-2</v>
      </c>
      <c r="DH246" s="40"/>
      <c r="DI246" s="75">
        <f ca="1"/>
        <v>43862</v>
      </c>
      <c r="DJ246" s="72" t="e">
        <f ca="1"/>
        <v>#N/A</v>
      </c>
      <c r="DK246" s="72">
        <f ca="1"/>
        <v>3.5000000000000003E-2</v>
      </c>
      <c r="DL246" s="72">
        <f ca="1"/>
        <v>1.5800000000000002E-2</v>
      </c>
      <c r="DM246" s="72">
        <f ca="1"/>
        <v>2954.22</v>
      </c>
      <c r="DN246" s="40"/>
      <c r="DR246" s="72" t="e">
        <f ca="1"/>
        <v>#N/A</v>
      </c>
      <c r="DS246" s="40"/>
    </row>
    <row r="247" spans="94:123" x14ac:dyDescent="0.2">
      <c r="CP247" s="40"/>
      <c r="CQ247" s="75">
        <f ca="1"/>
        <v>43891</v>
      </c>
      <c r="CR247" s="76">
        <f ca="1"/>
        <v>-4.5284474445514977E-3</v>
      </c>
      <c r="CS247" s="76">
        <f ca="1"/>
        <v>1.5393269919198094E-2</v>
      </c>
      <c r="CT247" s="72">
        <f ca="1"/>
        <v>1</v>
      </c>
      <c r="CU247" s="40"/>
      <c r="CV247" s="75">
        <f ca="1"/>
        <v>43891</v>
      </c>
      <c r="CW247" s="72">
        <f ca="1"/>
        <v>-1.0167029774872716E-2</v>
      </c>
      <c r="CX247" s="72">
        <f ca="1"/>
        <v>8.8626292466764678E-3</v>
      </c>
      <c r="CY247" s="72">
        <f ca="1"/>
        <v>6.9881201956674133E-3</v>
      </c>
      <c r="CZ247" s="40"/>
      <c r="DA247" s="75">
        <f ca="1"/>
        <v>43891</v>
      </c>
      <c r="DB247" s="72">
        <f ca="1"/>
        <v>-1.1818827841568735E-3</v>
      </c>
      <c r="DC247" s="72">
        <f ca="1"/>
        <v>2.0913854473792792E-2</v>
      </c>
      <c r="DD247" s="40"/>
      <c r="DE247" s="75">
        <f ca="1"/>
        <v>43891</v>
      </c>
      <c r="DF247" s="72">
        <f ca="1"/>
        <v>-7.575757575757347E-4</v>
      </c>
      <c r="DG247" s="72">
        <f ca="1"/>
        <v>1.6923076923076819E-2</v>
      </c>
      <c r="DH247" s="40"/>
      <c r="DI247" s="75">
        <f ca="1"/>
        <v>43891</v>
      </c>
      <c r="DJ247" s="72">
        <f ca="1"/>
        <v>0.3</v>
      </c>
      <c r="DK247" s="72">
        <f ca="1"/>
        <v>4.4000000000000004E-2</v>
      </c>
      <c r="DL247" s="72">
        <f ca="1"/>
        <v>6.5000000000000006E-3</v>
      </c>
      <c r="DM247" s="72">
        <f ca="1"/>
        <v>2584.59</v>
      </c>
      <c r="DN247" s="40"/>
      <c r="DR247" s="72">
        <f ca="1"/>
        <v>-1</v>
      </c>
      <c r="DS247" s="40"/>
    </row>
    <row r="248" spans="94:123" x14ac:dyDescent="0.2">
      <c r="CP248" s="40"/>
      <c r="CQ248" s="75">
        <f ca="1"/>
        <v>43922</v>
      </c>
      <c r="CR248" s="76">
        <f ca="1"/>
        <v>-7.9201475534340648E-3</v>
      </c>
      <c r="CS248" s="76">
        <f ca="1"/>
        <v>3.290966863368272E-3</v>
      </c>
      <c r="CT248" s="72">
        <f ca="1"/>
        <v>1</v>
      </c>
      <c r="CU248" s="40"/>
      <c r="CV248" s="75">
        <f ca="1"/>
        <v>43922</v>
      </c>
      <c r="CW248" s="72">
        <f ca="1"/>
        <v>-5.1357300073369139E-3</v>
      </c>
      <c r="CX248" s="72">
        <f ca="1"/>
        <v>-2.2058823529412797E-3</v>
      </c>
      <c r="CY248" s="72">
        <f ca="1"/>
        <v>-4.8712595685455051E-3</v>
      </c>
      <c r="CZ248" s="40"/>
      <c r="DA248" s="75">
        <f ca="1"/>
        <v>43922</v>
      </c>
      <c r="DB248" s="72">
        <f ca="1"/>
        <v>-4.8978858208451603E-3</v>
      </c>
      <c r="DC248" s="72">
        <f ca="1"/>
        <v>1.4321546742296132E-2</v>
      </c>
      <c r="DD248" s="40"/>
      <c r="DE248" s="75">
        <f ca="1"/>
        <v>43922</v>
      </c>
      <c r="DF248" s="72">
        <f ca="1"/>
        <v>-1.5163002274451998E-3</v>
      </c>
      <c r="DG248" s="72">
        <f ca="1"/>
        <v>1.3066871637202215E-2</v>
      </c>
      <c r="DH248" s="40"/>
      <c r="DI248" s="75">
        <f ca="1"/>
        <v>43922</v>
      </c>
      <c r="DJ248" s="72">
        <f ca="1"/>
        <v>0.3</v>
      </c>
      <c r="DK248" s="72">
        <f ca="1"/>
        <v>0.14800000000000002</v>
      </c>
      <c r="DL248" s="72">
        <f ca="1"/>
        <v>5.0000000000000001E-4</v>
      </c>
      <c r="DM248" s="72">
        <f ca="1"/>
        <v>2912.43</v>
      </c>
      <c r="DN248" s="40"/>
      <c r="DR248" s="72">
        <f ca="1"/>
        <v>-1</v>
      </c>
      <c r="DS248" s="40"/>
    </row>
    <row r="249" spans="94:123" x14ac:dyDescent="0.2">
      <c r="CP249" s="40"/>
      <c r="CQ249" s="75">
        <f ca="1"/>
        <v>43952</v>
      </c>
      <c r="CR249" s="76">
        <f ca="1"/>
        <v>-8.9832520934873816E-4</v>
      </c>
      <c r="CS249" s="76">
        <f ca="1"/>
        <v>1.1792637021070806E-3</v>
      </c>
      <c r="CT249" s="72" t="e">
        <f ca="1"/>
        <v>#N/A</v>
      </c>
      <c r="CU249" s="40"/>
      <c r="CV249" s="75">
        <f ca="1"/>
        <v>43952</v>
      </c>
      <c r="CW249" s="72">
        <f ca="1"/>
        <v>-1.4749262536872809E-3</v>
      </c>
      <c r="CX249" s="72">
        <f ca="1"/>
        <v>-3.6603221083455484E-3</v>
      </c>
      <c r="CY249" s="72">
        <f ca="1"/>
        <v>6.9444444444433095E-4</v>
      </c>
      <c r="CZ249" s="40"/>
      <c r="DA249" s="75">
        <f ca="1"/>
        <v>43952</v>
      </c>
      <c r="DB249" s="72">
        <f ca="1"/>
        <v>-1.2568392374673332E-3</v>
      </c>
      <c r="DC249" s="72">
        <f ca="1"/>
        <v>1.2220571994363771E-2</v>
      </c>
      <c r="DD249" s="40"/>
      <c r="DE249" s="75">
        <f ca="1"/>
        <v>43952</v>
      </c>
      <c r="DF249" s="72">
        <f ca="1"/>
        <v>-2.2779043280181099E-3</v>
      </c>
      <c r="DG249" s="72">
        <f ca="1"/>
        <v>6.1208875286917763E-3</v>
      </c>
      <c r="DH249" s="40"/>
      <c r="DI249" s="75">
        <f ca="1"/>
        <v>43952</v>
      </c>
      <c r="DJ249" s="72" t="e">
        <f ca="1"/>
        <v>#N/A</v>
      </c>
      <c r="DK249" s="72">
        <f ca="1"/>
        <v>0.13200000000000001</v>
      </c>
      <c r="DL249" s="72">
        <f ca="1"/>
        <v>5.0000000000000001E-4</v>
      </c>
      <c r="DM249" s="72">
        <f ca="1"/>
        <v>3044.31</v>
      </c>
      <c r="DN249" s="40"/>
      <c r="DR249" s="72" t="e">
        <f ca="1"/>
        <v>#N/A</v>
      </c>
      <c r="DS249" s="40"/>
    </row>
    <row r="250" spans="94:123" x14ac:dyDescent="0.2">
      <c r="CP250" s="40"/>
      <c r="CQ250" s="75">
        <f ca="1"/>
        <v>43983</v>
      </c>
      <c r="CR250" s="76">
        <f ca="1"/>
        <v>4.847499237691677E-3</v>
      </c>
      <c r="CS250" s="76">
        <f ca="1"/>
        <v>6.4573304755548566E-3</v>
      </c>
      <c r="CT250" s="72" t="e">
        <f ca="1"/>
        <v>#N/A</v>
      </c>
      <c r="CU250" s="40"/>
      <c r="CV250" s="75">
        <f ca="1"/>
        <v>43983</v>
      </c>
      <c r="CW250" s="72">
        <f ca="1"/>
        <v>8.1240768094534843E-3</v>
      </c>
      <c r="CX250" s="72">
        <f ca="1"/>
        <v>6.6030814380042546E-3</v>
      </c>
      <c r="CY250" s="72">
        <f ca="1"/>
        <v>1.6117729502452827E-2</v>
      </c>
      <c r="CZ250" s="40"/>
      <c r="DA250" s="75">
        <f ca="1"/>
        <v>43983</v>
      </c>
      <c r="DB250" s="72">
        <f ca="1"/>
        <v>1.6464967672902286E-3</v>
      </c>
      <c r="DC250" s="72">
        <f ca="1"/>
        <v>1.1874137937585738E-2</v>
      </c>
      <c r="DD250" s="40"/>
      <c r="DE250" s="75">
        <f ca="1"/>
        <v>43983</v>
      </c>
      <c r="DF250" s="72">
        <f ca="1"/>
        <v>3.0441400304415112E-3</v>
      </c>
      <c r="DG250" s="72">
        <f ca="1"/>
        <v>9.9388379204892185E-3</v>
      </c>
      <c r="DH250" s="40"/>
      <c r="DI250" s="75">
        <f ca="1"/>
        <v>43983</v>
      </c>
      <c r="DJ250" s="72" t="e">
        <f ca="1"/>
        <v>#N/A</v>
      </c>
      <c r="DK250" s="72">
        <f ca="1"/>
        <v>0.11</v>
      </c>
      <c r="DL250" s="72">
        <f ca="1"/>
        <v>8.0000000000000004E-4</v>
      </c>
      <c r="DM250" s="72">
        <f ca="1"/>
        <v>3100.29</v>
      </c>
      <c r="DN250" s="40"/>
      <c r="DR250" s="72" t="e">
        <f ca="1"/>
        <v>#N/A</v>
      </c>
      <c r="DS250" s="40"/>
    </row>
    <row r="251" spans="94:123" x14ac:dyDescent="0.2">
      <c r="CP251" s="40"/>
      <c r="CQ251" s="75">
        <f ca="1"/>
        <v>44013</v>
      </c>
      <c r="CR251" s="76">
        <f ca="1"/>
        <v>5.0964433827935807E-3</v>
      </c>
      <c r="CS251" s="76">
        <f ca="1"/>
        <v>9.8608182530370847E-3</v>
      </c>
      <c r="CT251" s="72" t="e">
        <f ca="1"/>
        <v>#N/A</v>
      </c>
      <c r="CU251" s="40"/>
      <c r="CV251" s="75">
        <f ca="1"/>
        <v>44013</v>
      </c>
      <c r="CW251" s="72">
        <f ca="1"/>
        <v>0</v>
      </c>
      <c r="CX251" s="72">
        <f ca="1"/>
        <v>1.4598540145984717E-3</v>
      </c>
      <c r="CY251" s="72">
        <f ca="1"/>
        <v>9.0529247910864363E-3</v>
      </c>
      <c r="CZ251" s="40"/>
      <c r="DA251" s="75">
        <f ca="1"/>
        <v>44013</v>
      </c>
      <c r="DB251" s="72">
        <f ca="1"/>
        <v>5.7927620566562421E-3</v>
      </c>
      <c r="DC251" s="72">
        <f ca="1"/>
        <v>1.5696258242717143E-2</v>
      </c>
      <c r="DD251" s="40"/>
      <c r="DE251" s="75">
        <f ca="1"/>
        <v>44013</v>
      </c>
      <c r="DF251" s="72">
        <f ca="1"/>
        <v>-2.2761760242793194E-3</v>
      </c>
      <c r="DG251" s="72">
        <f ca="1"/>
        <v>4.5696877380045908E-3</v>
      </c>
      <c r="DH251" s="40"/>
      <c r="DI251" s="75">
        <f ca="1"/>
        <v>44013</v>
      </c>
      <c r="DJ251" s="72" t="e">
        <f ca="1"/>
        <v>#N/A</v>
      </c>
      <c r="DK251" s="72">
        <f ca="1"/>
        <v>0.10199999999999999</v>
      </c>
      <c r="DL251" s="72">
        <f ca="1"/>
        <v>8.9999999999999998E-4</v>
      </c>
      <c r="DM251" s="72">
        <f ca="1"/>
        <v>3271.12</v>
      </c>
      <c r="DN251" s="40"/>
      <c r="DR251" s="72" t="e">
        <f ca="1"/>
        <v>#N/A</v>
      </c>
      <c r="DS251" s="40"/>
    </row>
    <row r="252" spans="94:123" x14ac:dyDescent="0.2">
      <c r="CP252" s="40"/>
      <c r="CQ252" s="75">
        <f ca="1"/>
        <v>44044</v>
      </c>
      <c r="CR252" s="76">
        <f ca="1"/>
        <v>3.7313432835821558E-3</v>
      </c>
      <c r="CS252" s="76">
        <f ca="1"/>
        <v>1.3096453823307153E-2</v>
      </c>
      <c r="CT252" s="72" t="e">
        <f ca="1"/>
        <v>#N/A</v>
      </c>
      <c r="CU252" s="40"/>
      <c r="CV252" s="75">
        <f ca="1"/>
        <v>44044</v>
      </c>
      <c r="CW252" s="72">
        <f ca="1"/>
        <v>2.19780219780219E-3</v>
      </c>
      <c r="CX252" s="72">
        <f ca="1"/>
        <v>1.4619883040933868E-3</v>
      </c>
      <c r="CY252" s="72">
        <f ca="1"/>
        <v>5.5788005578798483E-3</v>
      </c>
      <c r="CZ252" s="40"/>
      <c r="DA252" s="75">
        <f ca="1"/>
        <v>44044</v>
      </c>
      <c r="DB252" s="72">
        <f ca="1"/>
        <v>3.8632853258735445E-3</v>
      </c>
      <c r="DC252" s="72">
        <f ca="1"/>
        <v>1.7363884483039271E-2</v>
      </c>
      <c r="DD252" s="40"/>
      <c r="DE252" s="75">
        <f ca="1"/>
        <v>44044</v>
      </c>
      <c r="DF252" s="72">
        <f ca="1"/>
        <v>1.5209125475283969E-3</v>
      </c>
      <c r="DG252" s="72">
        <f ca="1"/>
        <v>4.5696877380045908E-3</v>
      </c>
      <c r="DH252" s="40"/>
      <c r="DI252" s="75">
        <f ca="1"/>
        <v>44044</v>
      </c>
      <c r="DJ252" s="72" t="e">
        <f ca="1"/>
        <v>#N/A</v>
      </c>
      <c r="DK252" s="72">
        <f ca="1"/>
        <v>8.4000000000000005E-2</v>
      </c>
      <c r="DL252" s="72">
        <f ca="1"/>
        <v>1E-3</v>
      </c>
      <c r="DM252" s="72">
        <f ca="1"/>
        <v>3500.31</v>
      </c>
      <c r="DN252" s="40"/>
      <c r="DR252" s="72" t="e">
        <f ca="1"/>
        <v>#N/A</v>
      </c>
      <c r="DS252" s="40"/>
    </row>
    <row r="253" spans="94:123" x14ac:dyDescent="0.2">
      <c r="CP253" s="40"/>
      <c r="CQ253" s="75">
        <f ca="1"/>
        <v>44075</v>
      </c>
      <c r="CR253" s="76">
        <f ca="1"/>
        <v>2.626139536318739E-3</v>
      </c>
      <c r="CS253" s="76">
        <f ca="1"/>
        <v>1.3713248610564666E-2</v>
      </c>
      <c r="CT253" s="72" t="e">
        <f ca="1"/>
        <v>#N/A</v>
      </c>
      <c r="CU253" s="40"/>
      <c r="CV253" s="75">
        <f ca="1"/>
        <v>44075</v>
      </c>
      <c r="CW253" s="72">
        <f ca="1"/>
        <v>2.1929824561401912E-3</v>
      </c>
      <c r="CX253" s="72">
        <f ca="1"/>
        <v>5.1395007342145416E-3</v>
      </c>
      <c r="CY253" s="72">
        <f ca="1"/>
        <v>1.469559132260323E-2</v>
      </c>
      <c r="CZ253" s="40"/>
      <c r="DA253" s="75">
        <f ca="1"/>
        <v>44075</v>
      </c>
      <c r="DB253" s="72">
        <f ca="1"/>
        <v>1.9037187711885561E-3</v>
      </c>
      <c r="DC253" s="72">
        <f ca="1"/>
        <v>1.7132790467333514E-2</v>
      </c>
      <c r="DD253" s="40"/>
      <c r="DE253" s="75">
        <f ca="1"/>
        <v>44075</v>
      </c>
      <c r="DF253" s="72">
        <f ca="1"/>
        <v>2.277904328018332E-3</v>
      </c>
      <c r="DG253" s="72">
        <f ca="1"/>
        <v>8.4097859327216806E-3</v>
      </c>
      <c r="DH253" s="40"/>
      <c r="DI253" s="75">
        <f ca="1"/>
        <v>44075</v>
      </c>
      <c r="DJ253" s="72" t="e">
        <f ca="1"/>
        <v>#N/A</v>
      </c>
      <c r="DK253" s="72">
        <f ca="1"/>
        <v>7.8E-2</v>
      </c>
      <c r="DL253" s="72">
        <f ca="1"/>
        <v>8.9999999999999998E-4</v>
      </c>
      <c r="DM253" s="72">
        <f ca="1"/>
        <v>3363</v>
      </c>
      <c r="DN253" s="40"/>
      <c r="DR253" s="72" t="e">
        <f ca="1"/>
        <v>#N/A</v>
      </c>
      <c r="DS253" s="40"/>
    </row>
    <row r="254" spans="94:123" x14ac:dyDescent="0.2">
      <c r="CP254" s="40"/>
      <c r="CQ254" s="75">
        <f ca="1"/>
        <v>44105</v>
      </c>
      <c r="CR254" s="76">
        <f ca="1"/>
        <v>1.238475828567287E-3</v>
      </c>
      <c r="CS254" s="76">
        <f ca="1"/>
        <v>1.1820661677274913E-2</v>
      </c>
      <c r="CT254" s="72" t="e">
        <f ca="1"/>
        <v>#N/A</v>
      </c>
      <c r="CU254" s="40"/>
      <c r="CV254" s="75">
        <f ca="1"/>
        <v>44105</v>
      </c>
      <c r="CW254" s="72">
        <f ca="1"/>
        <v>2.9175784099197966E-3</v>
      </c>
      <c r="CX254" s="72">
        <f ca="1"/>
        <v>6.5885797950220315E-3</v>
      </c>
      <c r="CY254" s="72">
        <f ca="1"/>
        <v>1.1142061281337101E-2</v>
      </c>
      <c r="CZ254" s="40"/>
      <c r="DA254" s="75">
        <f ca="1"/>
        <v>44105</v>
      </c>
      <c r="DB254" s="72">
        <f ca="1"/>
        <v>1.3869625520110951E-3</v>
      </c>
      <c r="DC254" s="72">
        <f ca="1"/>
        <v>1.6105848131925171E-2</v>
      </c>
      <c r="DD254" s="40"/>
      <c r="DE254" s="75">
        <f ca="1"/>
        <v>44105</v>
      </c>
      <c r="DF254" s="72">
        <f ca="1"/>
        <v>2.2727272727274261E-3</v>
      </c>
      <c r="DG254" s="72">
        <f ca="1"/>
        <v>8.3713850837137116E-3</v>
      </c>
      <c r="DH254" s="40"/>
      <c r="DI254" s="75">
        <f ca="1"/>
        <v>44105</v>
      </c>
      <c r="DJ254" s="72" t="e">
        <f ca="1"/>
        <v>#N/A</v>
      </c>
      <c r="DK254" s="72">
        <f ca="1"/>
        <v>6.9000000000000006E-2</v>
      </c>
      <c r="DL254" s="72">
        <f ca="1"/>
        <v>8.9999999999999998E-4</v>
      </c>
      <c r="DM254" s="72">
        <f ca="1"/>
        <v>3269.96</v>
      </c>
      <c r="DN254" s="40"/>
      <c r="DR254" s="72" t="e">
        <f ca="1"/>
        <v>#N/A</v>
      </c>
      <c r="DS254" s="40"/>
    </row>
    <row r="255" spans="94:123" x14ac:dyDescent="0.2">
      <c r="CP255" s="40"/>
      <c r="CQ255" s="75">
        <f ca="1"/>
        <v>44136</v>
      </c>
      <c r="CR255" s="76">
        <f ca="1"/>
        <v>2.274132890799363E-3</v>
      </c>
      <c r="CS255" s="76">
        <f ca="1"/>
        <v>1.1745357842679605E-2</v>
      </c>
      <c r="CT255" s="72" t="e">
        <f ca="1"/>
        <v>#N/A</v>
      </c>
      <c r="CU255" s="40"/>
      <c r="CV255" s="75">
        <f ca="1"/>
        <v>44136</v>
      </c>
      <c r="CW255" s="72">
        <f ca="1"/>
        <v>3.6363636363636598E-3</v>
      </c>
      <c r="CX255" s="72">
        <f ca="1"/>
        <v>9.5307917888560745E-3</v>
      </c>
      <c r="CY255" s="72">
        <f ca="1"/>
        <v>1.2534818941504211E-2</v>
      </c>
      <c r="CZ255" s="40"/>
      <c r="DA255" s="75">
        <f ca="1"/>
        <v>44136</v>
      </c>
      <c r="DB255" s="72">
        <f ca="1"/>
        <v>2.5064424854999157E-3</v>
      </c>
      <c r="DC255" s="72">
        <f ca="1"/>
        <v>1.646498785400663E-2</v>
      </c>
      <c r="DD255" s="40"/>
      <c r="DE255" s="75">
        <f ca="1"/>
        <v>44136</v>
      </c>
      <c r="DF255" s="72">
        <f ca="1"/>
        <v>3.7792894935753107E-3</v>
      </c>
      <c r="DG255" s="72">
        <f ca="1"/>
        <v>1.2977099236641143E-2</v>
      </c>
      <c r="DH255" s="40"/>
      <c r="DI255" s="75">
        <f ca="1"/>
        <v>44136</v>
      </c>
      <c r="DJ255" s="72" t="e">
        <f ca="1"/>
        <v>#N/A</v>
      </c>
      <c r="DK255" s="72">
        <f ca="1"/>
        <v>6.7000000000000004E-2</v>
      </c>
      <c r="DL255" s="72">
        <f ca="1"/>
        <v>8.9999999999999998E-4</v>
      </c>
      <c r="DM255" s="72">
        <f ca="1"/>
        <v>3621.63</v>
      </c>
      <c r="DN255" s="40"/>
      <c r="DR255" s="72" t="e">
        <f ca="1"/>
        <v>#N/A</v>
      </c>
      <c r="DS255" s="40"/>
    </row>
    <row r="256" spans="94:123" x14ac:dyDescent="0.2">
      <c r="CP256" s="40"/>
      <c r="CQ256" s="75">
        <f ca="1"/>
        <v>44166</v>
      </c>
      <c r="CR256" s="76">
        <f ca="1"/>
        <v>4.346309661148906E-3</v>
      </c>
      <c r="CS256" s="76">
        <f ca="1"/>
        <v>1.3620054947193205E-2</v>
      </c>
      <c r="CT256" s="72" t="e">
        <f ca="1"/>
        <v>#N/A</v>
      </c>
      <c r="CU256" s="40"/>
      <c r="CV256" s="75">
        <f ca="1"/>
        <v>44166</v>
      </c>
      <c r="CW256" s="72">
        <f ca="1"/>
        <v>3.6231884057971175E-3</v>
      </c>
      <c r="CX256" s="72">
        <f ca="1"/>
        <v>7.3313782991202281E-3</v>
      </c>
      <c r="CY256" s="72">
        <f ca="1"/>
        <v>7.6548364648574285E-3</v>
      </c>
      <c r="CZ256" s="40"/>
      <c r="DA256" s="75">
        <f ca="1"/>
        <v>44166</v>
      </c>
      <c r="DB256" s="72">
        <f ca="1"/>
        <v>1.3334271670970566E-3</v>
      </c>
      <c r="DC256" s="72">
        <f ca="1"/>
        <v>1.6196425538339554E-2</v>
      </c>
      <c r="DD256" s="40"/>
      <c r="DE256" s="75">
        <f ca="1"/>
        <v>44166</v>
      </c>
      <c r="DF256" s="72">
        <f ca="1"/>
        <v>7.5301204819266943E-4</v>
      </c>
      <c r="DG256" s="72">
        <f ca="1"/>
        <v>1.0703363914372988E-2</v>
      </c>
      <c r="DH256" s="40"/>
      <c r="DI256" s="75">
        <f ca="1"/>
        <v>44166</v>
      </c>
      <c r="DJ256" s="72" t="e">
        <f ca="1"/>
        <v>#N/A</v>
      </c>
      <c r="DK256" s="72">
        <f ca="1"/>
        <v>6.7000000000000004E-2</v>
      </c>
      <c r="DL256" s="72">
        <f ca="1"/>
        <v>8.9999999999999998E-4</v>
      </c>
      <c r="DM256" s="72">
        <f ca="1"/>
        <v>3756.07</v>
      </c>
      <c r="DN256" s="40"/>
      <c r="DR256" s="72" t="e">
        <f ca="1"/>
        <v>#N/A</v>
      </c>
      <c r="DS256" s="40"/>
    </row>
    <row r="257" spans="94:123" x14ac:dyDescent="0.2">
      <c r="CP257" s="40"/>
      <c r="CQ257" s="75">
        <f ca="1"/>
        <v>44197</v>
      </c>
      <c r="CR257" s="76">
        <f ca="1"/>
        <v>2.4499608845809373E-3</v>
      </c>
      <c r="CS257" s="76">
        <f ca="1"/>
        <v>1.3997697415600863E-2</v>
      </c>
      <c r="CT257" s="72" t="e">
        <f ca="1"/>
        <v>#N/A</v>
      </c>
      <c r="CU257" s="40"/>
      <c r="CV257" s="75">
        <f ca="1"/>
        <v>44197</v>
      </c>
      <c r="CW257" s="72">
        <f ca="1"/>
        <v>4.3321299638989785E-3</v>
      </c>
      <c r="CX257" s="72">
        <f ca="1"/>
        <v>1.0233918128654818E-2</v>
      </c>
      <c r="CY257" s="72">
        <f ca="1"/>
        <v>7.6019350380098771E-3</v>
      </c>
      <c r="CZ257" s="40"/>
      <c r="DA257" s="75">
        <f ca="1"/>
        <v>44197</v>
      </c>
      <c r="DB257" s="72">
        <f ca="1"/>
        <v>1.7015547031329348E-4</v>
      </c>
      <c r="DC257" s="72">
        <f ca="1"/>
        <v>1.4101291709899044E-2</v>
      </c>
      <c r="DD257" s="40"/>
      <c r="DE257" s="75">
        <f ca="1"/>
        <v>44197</v>
      </c>
      <c r="DF257" s="72">
        <f ca="1"/>
        <v>3.762227238525151E-3</v>
      </c>
      <c r="DG257" s="72">
        <f ca="1"/>
        <v>1.3740458015267354E-2</v>
      </c>
      <c r="DH257" s="40"/>
      <c r="DI257" s="75">
        <f ca="1"/>
        <v>44197</v>
      </c>
      <c r="DJ257" s="72" t="e">
        <f ca="1"/>
        <v>#N/A</v>
      </c>
      <c r="DK257" s="72">
        <f ca="1"/>
        <v>6.4000000000000001E-2</v>
      </c>
      <c r="DL257" s="72">
        <f ca="1"/>
        <v>8.9999999999999998E-4</v>
      </c>
      <c r="DM257" s="72">
        <f ca="1"/>
        <v>3714.24</v>
      </c>
      <c r="DN257" s="40"/>
      <c r="DR257" s="72" t="e">
        <f ca="1"/>
        <v>#N/A</v>
      </c>
      <c r="DS257" s="40"/>
    </row>
    <row r="258" spans="94:123" x14ac:dyDescent="0.2">
      <c r="CP258" s="40"/>
      <c r="CQ258" s="75">
        <f ca="1"/>
        <v>44228</v>
      </c>
      <c r="CR258" s="76">
        <f ca="1"/>
        <v>3.3956762230333837E-3</v>
      </c>
      <c r="CS258" s="76">
        <f ca="1"/>
        <v>1.6762152173745104E-2</v>
      </c>
      <c r="CT258" s="72" t="e">
        <f ca="1"/>
        <v>#N/A</v>
      </c>
      <c r="CU258" s="40"/>
      <c r="CV258" s="75">
        <f ca="1"/>
        <v>44228</v>
      </c>
      <c r="CW258" s="72">
        <f ca="1"/>
        <v>2.1567217828901697E-3</v>
      </c>
      <c r="CX258" s="72">
        <f ca="1"/>
        <v>1.0917030567685559E-2</v>
      </c>
      <c r="CY258" s="72">
        <f ca="1"/>
        <v>6.1855670103092564E-3</v>
      </c>
      <c r="CZ258" s="40"/>
      <c r="DA258" s="75">
        <f ca="1"/>
        <v>44228</v>
      </c>
      <c r="DB258" s="72">
        <f ca="1"/>
        <v>1.5015514799159302E-3</v>
      </c>
      <c r="DC258" s="72">
        <f ca="1"/>
        <v>1.2826077195923435E-2</v>
      </c>
      <c r="DD258" s="40"/>
      <c r="DE258" s="75">
        <f ca="1"/>
        <v>44228</v>
      </c>
      <c r="DF258" s="72">
        <f ca="1"/>
        <v>-7.496251874062887E-4</v>
      </c>
      <c r="DG258" s="72">
        <f ca="1"/>
        <v>7.570022710068125E-3</v>
      </c>
      <c r="DH258" s="40"/>
      <c r="DI258" s="75">
        <f ca="1"/>
        <v>44228</v>
      </c>
      <c r="DJ258" s="72" t="e">
        <f ca="1"/>
        <v>#N/A</v>
      </c>
      <c r="DK258" s="72">
        <f ca="1"/>
        <v>6.2E-2</v>
      </c>
      <c r="DL258" s="72">
        <f ca="1"/>
        <v>8.0000000000000004E-4</v>
      </c>
      <c r="DM258" s="72">
        <f ca="1"/>
        <v>3811.15</v>
      </c>
      <c r="DN258" s="40"/>
      <c r="DR258" s="72" t="e">
        <f ca="1"/>
        <v>#N/A</v>
      </c>
      <c r="DS258" s="40"/>
    </row>
    <row r="259" spans="94:123" x14ac:dyDescent="0.2">
      <c r="CP259" s="40"/>
      <c r="CQ259" s="75">
        <f ca="1"/>
        <v>44256</v>
      </c>
      <c r="CR259" s="76">
        <f ca="1"/>
        <v>5.2432098156529605E-3</v>
      </c>
      <c r="CS259" s="76">
        <f ca="1"/>
        <v>2.6197625089591892E-2</v>
      </c>
      <c r="CT259" s="72" t="e">
        <f ca="1"/>
        <v>#N/A</v>
      </c>
      <c r="CU259" s="40"/>
      <c r="CV259" s="75">
        <f ca="1"/>
        <v>44256</v>
      </c>
      <c r="CW259" s="72">
        <f ca="1"/>
        <v>7.1736011477763206E-4</v>
      </c>
      <c r="CX259" s="72">
        <f ca="1"/>
        <v>2.196193265007329E-2</v>
      </c>
      <c r="CY259" s="72">
        <f ca="1"/>
        <v>1.9430950728660745E-2</v>
      </c>
      <c r="CZ259" s="40"/>
      <c r="DA259" s="75">
        <f ca="1"/>
        <v>44256</v>
      </c>
      <c r="DB259" s="72">
        <f ca="1"/>
        <v>2.459443190924393E-3</v>
      </c>
      <c r="DC259" s="72">
        <f ca="1"/>
        <v>1.646390734422698E-2</v>
      </c>
      <c r="DD259" s="40"/>
      <c r="DE259" s="75">
        <f ca="1"/>
        <v>44256</v>
      </c>
      <c r="DF259" s="72">
        <f ca="1"/>
        <v>7.5018754688671585E-4</v>
      </c>
      <c r="DG259" s="72">
        <f ca="1"/>
        <v>9.0771558245084094E-3</v>
      </c>
      <c r="DH259" s="40"/>
      <c r="DI259" s="75">
        <f ca="1"/>
        <v>44256</v>
      </c>
      <c r="DJ259" s="72" t="e">
        <f ca="1"/>
        <v>#N/A</v>
      </c>
      <c r="DK259" s="72">
        <f ca="1"/>
        <v>6.0999999999999999E-2</v>
      </c>
      <c r="DL259" s="72">
        <f ca="1"/>
        <v>7.000000000000001E-4</v>
      </c>
      <c r="DM259" s="72">
        <f ca="1"/>
        <v>3972.89</v>
      </c>
      <c r="DN259" s="40"/>
      <c r="DR259" s="72" t="e">
        <f ca="1"/>
        <v>#N/A</v>
      </c>
      <c r="DS259" s="40"/>
    </row>
    <row r="260" spans="94:123" x14ac:dyDescent="0.2">
      <c r="CP260" s="40"/>
      <c r="CQ260" s="75">
        <f ca="1"/>
        <v>44287</v>
      </c>
      <c r="CR260" s="76">
        <f ca="1"/>
        <v>6.2386539905872063E-3</v>
      </c>
      <c r="CS260" s="76">
        <f ca="1"/>
        <v>4.1596948387021104E-2</v>
      </c>
      <c r="CT260" s="72" t="e">
        <f ca="1"/>
        <v>#N/A</v>
      </c>
      <c r="CU260" s="40"/>
      <c r="CV260" s="75">
        <f ca="1"/>
        <v>44287</v>
      </c>
      <c r="CW260" s="72">
        <f ca="1"/>
        <v>2.8673835125447855E-3</v>
      </c>
      <c r="CX260" s="72">
        <f ca="1"/>
        <v>3.3898305084745894E-2</v>
      </c>
      <c r="CY260" s="72">
        <f ca="1"/>
        <v>3.2867132867132831E-2</v>
      </c>
      <c r="CZ260" s="40"/>
      <c r="DA260" s="75">
        <f ca="1"/>
        <v>44287</v>
      </c>
      <c r="DB260" s="72">
        <f ca="1"/>
        <v>8.1080384146410278E-3</v>
      </c>
      <c r="DC260" s="72">
        <f ca="1"/>
        <v>2.9610393514951872E-2</v>
      </c>
      <c r="DD260" s="40"/>
      <c r="DE260" s="75">
        <f ca="1"/>
        <v>44287</v>
      </c>
      <c r="DF260" s="72">
        <f ca="1"/>
        <v>4.4977511244377322E-3</v>
      </c>
      <c r="DG260" s="72">
        <f ca="1"/>
        <v>1.8209408194233445E-2</v>
      </c>
      <c r="DH260" s="40"/>
      <c r="DI260" s="75">
        <f ca="1"/>
        <v>44287</v>
      </c>
      <c r="DJ260" s="72" t="e">
        <f ca="1"/>
        <v>#N/A</v>
      </c>
      <c r="DK260" s="72">
        <f ca="1"/>
        <v>6.0999999999999999E-2</v>
      </c>
      <c r="DL260" s="72">
        <f ca="1"/>
        <v>7.000000000000001E-4</v>
      </c>
      <c r="DM260" s="72">
        <f ca="1"/>
        <v>4181.17</v>
      </c>
      <c r="DN260" s="40"/>
      <c r="DR260" s="72" t="e">
        <f ca="1"/>
        <v>#N/A</v>
      </c>
      <c r="DS260" s="40"/>
    </row>
    <row r="261" spans="94:123" x14ac:dyDescent="0.2">
      <c r="CP261" s="40"/>
      <c r="CQ261" s="75">
        <f ca="1"/>
        <v>44317</v>
      </c>
      <c r="CR261" s="76">
        <f ca="1"/>
        <v>6.6350604244338474E-3</v>
      </c>
      <c r="CS261" s="76">
        <f ca="1"/>
        <v>4.9927065375944712E-2</v>
      </c>
      <c r="CT261" s="72" t="e">
        <f ca="1"/>
        <v>#N/A</v>
      </c>
      <c r="CU261" s="40"/>
      <c r="CV261" s="75">
        <f ca="1"/>
        <v>44317</v>
      </c>
      <c r="CW261" s="72">
        <f ca="1"/>
        <v>2.859185132237263E-3</v>
      </c>
      <c r="CX261" s="72">
        <f ca="1"/>
        <v>3.6002939015429947E-2</v>
      </c>
      <c r="CY261" s="72">
        <f ca="1"/>
        <v>3.1228313671061825E-2</v>
      </c>
      <c r="CZ261" s="40"/>
      <c r="DA261" s="75">
        <f ca="1"/>
        <v>44317</v>
      </c>
      <c r="DB261" s="72">
        <f ca="1"/>
        <v>6.5957757801649031E-3</v>
      </c>
      <c r="DC261" s="72">
        <f ca="1"/>
        <v>3.7976064620258043E-2</v>
      </c>
      <c r="DD261" s="40"/>
      <c r="DE261" s="75">
        <f ca="1"/>
        <v>44317</v>
      </c>
      <c r="DF261" s="72">
        <f ca="1"/>
        <v>2.9850746268658135E-3</v>
      </c>
      <c r="DG261" s="72">
        <f ca="1"/>
        <v>2.3574144486691928E-2</v>
      </c>
      <c r="DH261" s="40"/>
      <c r="DI261" s="75">
        <f ca="1"/>
        <v>44317</v>
      </c>
      <c r="DJ261" s="72" t="e">
        <f ca="1"/>
        <v>#N/A</v>
      </c>
      <c r="DK261" s="72">
        <f ca="1"/>
        <v>5.7999999999999996E-2</v>
      </c>
      <c r="DL261" s="72">
        <f ca="1"/>
        <v>5.9999999999999995E-4</v>
      </c>
      <c r="DM261" s="72">
        <f ca="1"/>
        <v>4204.1099999999997</v>
      </c>
      <c r="DN261" s="40"/>
      <c r="DR261" s="72" t="e">
        <f ca="1"/>
        <v>#N/A</v>
      </c>
      <c r="DS261" s="40"/>
    </row>
    <row r="262" spans="94:123" x14ac:dyDescent="0.2">
      <c r="CP262" s="40"/>
      <c r="CQ262" s="75">
        <f ca="1"/>
        <v>44348</v>
      </c>
      <c r="CR262" s="76">
        <f ca="1"/>
        <v>8.4617878181554307E-3</v>
      </c>
      <c r="CS262" s="76">
        <f ca="1"/>
        <v>5.3914514133213354E-2</v>
      </c>
      <c r="CT262" s="72" t="e">
        <f ca="1"/>
        <v>#N/A</v>
      </c>
      <c r="CU262" s="40"/>
      <c r="CV262" s="75">
        <f ca="1"/>
        <v>44348</v>
      </c>
      <c r="CW262" s="72">
        <f ca="1"/>
        <v>2.8510334996434405E-3</v>
      </c>
      <c r="CX262" s="72">
        <f ca="1"/>
        <v>3.0612244897959329E-2</v>
      </c>
      <c r="CY262" s="72">
        <f ca="1"/>
        <v>2.6896551724137963E-2</v>
      </c>
      <c r="CZ262" s="40"/>
      <c r="DA262" s="75">
        <f ca="1"/>
        <v>44348</v>
      </c>
      <c r="DB262" s="72">
        <f ca="1"/>
        <v>7.9356724084731489E-3</v>
      </c>
      <c r="DC262" s="72">
        <f ca="1"/>
        <v>4.4746190415392961E-2</v>
      </c>
      <c r="DD262" s="40"/>
      <c r="DE262" s="75">
        <f ca="1"/>
        <v>44348</v>
      </c>
      <c r="DF262" s="72">
        <f ca="1"/>
        <v>2.2321428571427937E-3</v>
      </c>
      <c r="DG262" s="72">
        <f ca="1"/>
        <v>2.195306585919754E-2</v>
      </c>
      <c r="DH262" s="40"/>
      <c r="DI262" s="75">
        <f ca="1"/>
        <v>44348</v>
      </c>
      <c r="DJ262" s="72" t="e">
        <f ca="1"/>
        <v>#N/A</v>
      </c>
      <c r="DK262" s="72">
        <f ca="1"/>
        <v>5.9000000000000004E-2</v>
      </c>
      <c r="DL262" s="72">
        <f ca="1"/>
        <v>8.0000000000000004E-4</v>
      </c>
      <c r="DM262" s="72">
        <f ca="1"/>
        <v>4297.5</v>
      </c>
      <c r="DN262" s="40"/>
      <c r="DR262" s="72" t="e">
        <f ca="1"/>
        <v>#N/A</v>
      </c>
      <c r="DS262" s="40"/>
    </row>
    <row r="263" spans="94:123" x14ac:dyDescent="0.2">
      <c r="CP263" s="40"/>
      <c r="CQ263" s="75">
        <f ca="1"/>
        <v>44378</v>
      </c>
      <c r="CR263" s="76">
        <f ca="1"/>
        <v>4.6147479808169578E-3</v>
      </c>
      <c r="CS263" s="76">
        <f ca="1"/>
        <v>5.3654752393853977E-2</v>
      </c>
      <c r="CT263" s="72" t="e">
        <f ca="1"/>
        <v>#N/A</v>
      </c>
      <c r="CU263" s="40"/>
      <c r="CV263" s="75">
        <f ca="1"/>
        <v>44378</v>
      </c>
      <c r="CW263" s="72">
        <f ca="1"/>
        <v>4.9751243781095411E-3</v>
      </c>
      <c r="CX263" s="72">
        <f ca="1"/>
        <v>3.7172011661807725E-2</v>
      </c>
      <c r="CY263" s="72">
        <f ca="1"/>
        <v>3.7267080745341685E-2</v>
      </c>
      <c r="CZ263" s="40"/>
      <c r="DA263" s="75">
        <f ca="1"/>
        <v>44378</v>
      </c>
      <c r="DB263" s="72">
        <f ca="1"/>
        <v>3.5908388588552498E-3</v>
      </c>
      <c r="DC263" s="72">
        <f ca="1"/>
        <v>4.2745131731807495E-2</v>
      </c>
      <c r="DD263" s="40"/>
      <c r="DE263" s="75">
        <f ca="1"/>
        <v>44378</v>
      </c>
      <c r="DF263" s="72">
        <f ca="1"/>
        <v>3.7119524870081744E-3</v>
      </c>
      <c r="DG263" s="72">
        <f ca="1"/>
        <v>2.8051554207733087E-2</v>
      </c>
      <c r="DH263" s="40"/>
      <c r="DI263" s="75">
        <f ca="1"/>
        <v>44378</v>
      </c>
      <c r="DJ263" s="72" t="e">
        <f ca="1"/>
        <v>#N/A</v>
      </c>
      <c r="DK263" s="72">
        <f ca="1"/>
        <v>5.4000000000000006E-2</v>
      </c>
      <c r="DL263" s="72">
        <f ca="1"/>
        <v>1E-3</v>
      </c>
      <c r="DM263" s="72">
        <f ca="1"/>
        <v>4395.26</v>
      </c>
      <c r="DN263" s="40"/>
      <c r="DR263" s="72" t="e">
        <f ca="1"/>
        <v>#N/A</v>
      </c>
      <c r="DS263" s="40"/>
    </row>
    <row r="264" spans="94:123" x14ac:dyDescent="0.2">
      <c r="CP264" s="40"/>
      <c r="CQ264" s="75">
        <f ca="1"/>
        <v>44409</v>
      </c>
      <c r="CR264" s="76">
        <f ca="1"/>
        <v>2.8429256021447191E-3</v>
      </c>
      <c r="CS264" s="76">
        <f ca="1"/>
        <v>5.2512715548749922E-2</v>
      </c>
      <c r="CT264" s="72" t="e">
        <f ca="1"/>
        <v>#N/A</v>
      </c>
      <c r="CU264" s="40"/>
      <c r="CV264" s="75">
        <f ca="1"/>
        <v>44409</v>
      </c>
      <c r="CW264" s="72">
        <f ca="1"/>
        <v>6.3649222065063071E-3</v>
      </c>
      <c r="CX264" s="72">
        <f ca="1"/>
        <v>4.0875912408758985E-2</v>
      </c>
      <c r="CY264" s="72">
        <f ca="1"/>
        <v>4.7156726768377233E-2</v>
      </c>
      <c r="CZ264" s="40"/>
      <c r="DA264" s="75">
        <f ca="1"/>
        <v>44409</v>
      </c>
      <c r="DB264" s="72">
        <f ca="1"/>
        <v>1.2524762424277469E-3</v>
      </c>
      <c r="DC264" s="72">
        <f ca="1"/>
        <v>4.0002827843843569E-2</v>
      </c>
      <c r="DD264" s="40"/>
      <c r="DE264" s="75">
        <f ca="1"/>
        <v>44409</v>
      </c>
      <c r="DF264" s="72">
        <f ca="1"/>
        <v>3.6982248520709415E-3</v>
      </c>
      <c r="DG264" s="72">
        <f ca="1"/>
        <v>3.0326004548900665E-2</v>
      </c>
      <c r="DH264" s="40"/>
      <c r="DI264" s="75">
        <f ca="1"/>
        <v>44409</v>
      </c>
      <c r="DJ264" s="72" t="e">
        <f ca="1"/>
        <v>#N/A</v>
      </c>
      <c r="DK264" s="72">
        <f ca="1"/>
        <v>5.0999999999999997E-2</v>
      </c>
      <c r="DL264" s="72">
        <f ca="1"/>
        <v>8.9999999999999998E-4</v>
      </c>
      <c r="DM264" s="72">
        <f ca="1"/>
        <v>4522.68</v>
      </c>
      <c r="DN264" s="40"/>
      <c r="DR264" s="72" t="e">
        <f ca="1"/>
        <v>#N/A</v>
      </c>
      <c r="DS264" s="40"/>
    </row>
    <row r="265" spans="94:123" x14ac:dyDescent="0.2">
      <c r="CP265" s="40"/>
      <c r="CQ265" s="75">
        <f ca="1"/>
        <v>44440</v>
      </c>
      <c r="CR265" s="76">
        <f ca="1"/>
        <v>4.525517463950024E-3</v>
      </c>
      <c r="CS265" s="76">
        <f ca="1"/>
        <v>5.3903488550791634E-2</v>
      </c>
      <c r="CT265" s="72" t="e">
        <f ca="1"/>
        <v>#N/A</v>
      </c>
      <c r="CU265" s="40"/>
      <c r="CV265" s="75">
        <f ca="1"/>
        <v>44440</v>
      </c>
      <c r="CW265" s="72">
        <f ca="1"/>
        <v>5.6219255094869247E-3</v>
      </c>
      <c r="CX265" s="72">
        <f ca="1"/>
        <v>4.3827611395178989E-2</v>
      </c>
      <c r="CY265" s="72">
        <f ca="1"/>
        <v>4.0000000000000036E-2</v>
      </c>
      <c r="CZ265" s="40"/>
      <c r="DA265" s="75">
        <f ca="1"/>
        <v>44440</v>
      </c>
      <c r="DB265" s="72">
        <f ca="1"/>
        <v>2.5125718197684943E-3</v>
      </c>
      <c r="DC265" s="72">
        <f ca="1"/>
        <v>4.0252142692545068E-2</v>
      </c>
      <c r="DD265" s="40"/>
      <c r="DE265" s="75">
        <f ca="1"/>
        <v>44440</v>
      </c>
      <c r="DF265" s="72">
        <f ca="1"/>
        <v>2.9476787030213725E-3</v>
      </c>
      <c r="DG265" s="72">
        <f ca="1"/>
        <v>3.260045489006802E-2</v>
      </c>
      <c r="DH265" s="40"/>
      <c r="DI265" s="75">
        <f ca="1"/>
        <v>44440</v>
      </c>
      <c r="DJ265" s="72" t="e">
        <f ca="1"/>
        <v>#N/A</v>
      </c>
      <c r="DK265" s="72">
        <f ca="1"/>
        <v>4.7E-2</v>
      </c>
      <c r="DL265" s="72">
        <f ca="1"/>
        <v>8.0000000000000004E-4</v>
      </c>
      <c r="DM265" s="72">
        <f ca="1"/>
        <v>4307.54</v>
      </c>
      <c r="DN265" s="40"/>
      <c r="DR265" s="72" t="e">
        <f ca="1"/>
        <v>#N/A</v>
      </c>
      <c r="DS265" s="40"/>
    </row>
    <row r="266" spans="94:123" x14ac:dyDescent="0.2">
      <c r="CP266" s="40"/>
      <c r="CQ266" s="75">
        <f ca="1"/>
        <v>44470</v>
      </c>
      <c r="CR266" s="76">
        <f ca="1"/>
        <v>9.6382023292320707E-3</v>
      </c>
      <c r="CS266" s="76">
        <f ca="1"/>
        <v>6.2218689033288976E-2</v>
      </c>
      <c r="CT266" s="72" t="e">
        <f ca="1"/>
        <v>#N/A</v>
      </c>
      <c r="CU266" s="40"/>
      <c r="CV266" s="75">
        <f ca="1"/>
        <v>44470</v>
      </c>
      <c r="CW266" s="72">
        <f ca="1"/>
        <v>5.5904961565340638E-3</v>
      </c>
      <c r="CX266" s="72">
        <f ca="1"/>
        <v>4.6545454545454668E-2</v>
      </c>
      <c r="CY266" s="72">
        <f ca="1"/>
        <v>4.3388429752066138E-2</v>
      </c>
      <c r="CZ266" s="40"/>
      <c r="DA266" s="75">
        <f ca="1"/>
        <v>44470</v>
      </c>
      <c r="DB266" s="72">
        <f ca="1"/>
        <v>7.0433109997212195E-3</v>
      </c>
      <c r="DC266" s="72">
        <f ca="1"/>
        <v>4.5628378779777989E-2</v>
      </c>
      <c r="DD266" s="40"/>
      <c r="DE266" s="75">
        <f ca="1"/>
        <v>44470</v>
      </c>
      <c r="DF266" s="72">
        <f ca="1"/>
        <v>2.9390154298309934E-3</v>
      </c>
      <c r="DG266" s="72">
        <f ca="1"/>
        <v>3.2452830188679282E-2</v>
      </c>
      <c r="DH266" s="40"/>
      <c r="DI266" s="75">
        <f ca="1"/>
        <v>44470</v>
      </c>
      <c r="DJ266" s="72" t="e">
        <f ca="1"/>
        <v>#N/A</v>
      </c>
      <c r="DK266" s="72">
        <f ca="1"/>
        <v>4.4999999999999998E-2</v>
      </c>
      <c r="DL266" s="72">
        <f ca="1"/>
        <v>8.0000000000000004E-4</v>
      </c>
      <c r="DM266" s="72">
        <f ca="1"/>
        <v>4605.38</v>
      </c>
      <c r="DN266" s="40"/>
      <c r="DR266" s="72" t="e">
        <f ca="1"/>
        <v>#N/A</v>
      </c>
      <c r="DS266" s="40"/>
    </row>
    <row r="267" spans="94:123" x14ac:dyDescent="0.2">
      <c r="CP267" s="40"/>
      <c r="CQ267" s="75">
        <f ca="1"/>
        <v>44501</v>
      </c>
      <c r="CR267" s="76">
        <f ca="1"/>
        <v>8.5662628819380693E-3</v>
      </c>
      <c r="CS267" s="76">
        <f ca="1"/>
        <v>6.8090028398064772E-2</v>
      </c>
      <c r="CT267" s="72" t="e">
        <f ca="1"/>
        <v>#N/A</v>
      </c>
      <c r="CU267" s="40"/>
      <c r="CV267" s="75">
        <f ca="1"/>
        <v>44501</v>
      </c>
      <c r="CW267" s="72">
        <f ca="1"/>
        <v>4.1695621959694229E-3</v>
      </c>
      <c r="CX267" s="72">
        <f ca="1"/>
        <v>4.7204066811910028E-2</v>
      </c>
      <c r="CY267" s="72">
        <f ca="1"/>
        <v>4.2640990371389131E-2</v>
      </c>
      <c r="CZ267" s="40"/>
      <c r="DA267" s="75">
        <f ca="1"/>
        <v>44501</v>
      </c>
      <c r="DB267" s="72">
        <f ca="1"/>
        <v>6.1703849922603027E-3</v>
      </c>
      <c r="DC267" s="72">
        <f ca="1"/>
        <v>4.9285086075413931E-2</v>
      </c>
      <c r="DD267" s="40"/>
      <c r="DE267" s="75">
        <f ca="1"/>
        <v>44501</v>
      </c>
      <c r="DF267" s="72">
        <f ca="1"/>
        <v>2.19780219780219E-3</v>
      </c>
      <c r="DG267" s="72">
        <f ca="1"/>
        <v>3.0896759608138868E-2</v>
      </c>
      <c r="DH267" s="40"/>
      <c r="DI267" s="75">
        <f ca="1"/>
        <v>44501</v>
      </c>
      <c r="DJ267" s="72" t="e">
        <f ca="1"/>
        <v>#N/A</v>
      </c>
      <c r="DK267" s="72">
        <f ca="1"/>
        <v>4.0999999999999995E-2</v>
      </c>
      <c r="DL267" s="72">
        <f ca="1"/>
        <v>8.0000000000000004E-4</v>
      </c>
      <c r="DM267" s="72">
        <f ca="1"/>
        <v>4567</v>
      </c>
      <c r="DN267" s="40"/>
      <c r="DR267" s="72" t="e">
        <f ca="1"/>
        <v>#N/A</v>
      </c>
      <c r="DS267" s="40"/>
    </row>
    <row r="268" spans="94:123" x14ac:dyDescent="0.2">
      <c r="CP268" s="40"/>
      <c r="CQ268" s="75">
        <f ca="1"/>
        <v>44531</v>
      </c>
      <c r="CR268" s="76">
        <f ca="1"/>
        <v>6.9052305508052747E-3</v>
      </c>
      <c r="CS268" s="76">
        <f ca="1"/>
        <v>7.0364028655451438E-2</v>
      </c>
      <c r="CT268" s="72" t="e">
        <f ca="1"/>
        <v>#N/A</v>
      </c>
      <c r="CU268" s="40"/>
      <c r="CV268" s="75">
        <f ca="1"/>
        <v>44531</v>
      </c>
      <c r="CW268" s="72">
        <f ca="1"/>
        <v>4.8442906574392985E-3</v>
      </c>
      <c r="CX268" s="72">
        <f ca="1"/>
        <v>4.8034934497816595E-2</v>
      </c>
      <c r="CY268" s="72">
        <f ca="1"/>
        <v>4.7651933701657212E-2</v>
      </c>
      <c r="CZ268" s="40"/>
      <c r="DA268" s="75">
        <f ca="1"/>
        <v>44531</v>
      </c>
      <c r="DB268" s="72">
        <f ca="1"/>
        <v>6.2595710747126443E-3</v>
      </c>
      <c r="DC268" s="72">
        <f ca="1"/>
        <v>5.4534108889928934E-2</v>
      </c>
      <c r="DD268" s="40"/>
      <c r="DE268" s="75">
        <f ca="1"/>
        <v>44531</v>
      </c>
      <c r="DF268" s="72">
        <f ca="1"/>
        <v>4.3859649122806044E-3</v>
      </c>
      <c r="DG268" s="72">
        <f ca="1"/>
        <v>3.4039334341906313E-2</v>
      </c>
      <c r="DH268" s="40"/>
      <c r="DI268" s="75">
        <f ca="1"/>
        <v>44531</v>
      </c>
      <c r="DJ268" s="72" t="e">
        <f ca="1"/>
        <v>#N/A</v>
      </c>
      <c r="DK268" s="72">
        <f ca="1"/>
        <v>3.9E-2</v>
      </c>
      <c r="DL268" s="72">
        <f ca="1"/>
        <v>8.0000000000000004E-4</v>
      </c>
      <c r="DM268" s="72">
        <f ca="1"/>
        <v>4766.18</v>
      </c>
      <c r="DN268" s="40"/>
      <c r="DR268" s="72" t="e">
        <f ca="1"/>
        <v>#N/A</v>
      </c>
      <c r="DS268" s="40"/>
    </row>
    <row r="269" spans="94:123" x14ac:dyDescent="0.2">
      <c r="CP269" s="40"/>
      <c r="CQ269" s="75">
        <f ca="1"/>
        <v>44562</v>
      </c>
      <c r="CR269" s="76">
        <f ca="1"/>
        <v>6.0460396304009567E-3</v>
      </c>
      <c r="CS269" s="76">
        <f ca="1"/>
        <v>7.4798724682891171E-2</v>
      </c>
      <c r="CT269" s="72" t="e">
        <f ca="1"/>
        <v>#N/A</v>
      </c>
      <c r="CU269" s="40"/>
      <c r="CV269" s="75">
        <f ca="1"/>
        <v>44562</v>
      </c>
      <c r="CW269" s="72">
        <f ca="1"/>
        <v>7.5757575757577911E-3</v>
      </c>
      <c r="CX269" s="72">
        <f ca="1"/>
        <v>5.137481910274988E-2</v>
      </c>
      <c r="CY269" s="72">
        <f ca="1"/>
        <v>4.8010973936899903E-2</v>
      </c>
      <c r="CZ269" s="40"/>
      <c r="DA269" s="75">
        <f ca="1"/>
        <v>44562</v>
      </c>
      <c r="DB269" s="72">
        <f ca="1"/>
        <v>5.5298408023003454E-3</v>
      </c>
      <c r="DC269" s="72">
        <f ca="1"/>
        <v>6.0206483661099819E-2</v>
      </c>
      <c r="DD269" s="40"/>
      <c r="DE269" s="75">
        <f ca="1"/>
        <v>44562</v>
      </c>
      <c r="DF269" s="72">
        <f ca="1"/>
        <v>5.8224163027655873E-3</v>
      </c>
      <c r="DG269" s="72">
        <f ca="1"/>
        <v>3.5391566265060126E-2</v>
      </c>
      <c r="DH269" s="40"/>
      <c r="DI269" s="75">
        <f ca="1"/>
        <v>44562</v>
      </c>
      <c r="DJ269" s="72" t="e">
        <f ca="1"/>
        <v>#N/A</v>
      </c>
      <c r="DK269" s="72">
        <f ca="1"/>
        <v>0.04</v>
      </c>
      <c r="DL269" s="72">
        <f ca="1"/>
        <v>8.0000000000000004E-4</v>
      </c>
      <c r="DM269" s="72">
        <f ca="1"/>
        <v>4515.55</v>
      </c>
      <c r="DN269" s="40"/>
      <c r="DR269" s="72" t="e">
        <f ca="1"/>
        <v>#N/A</v>
      </c>
      <c r="DS269" s="40"/>
    </row>
    <row r="270" spans="94:123" x14ac:dyDescent="0.2">
      <c r="CP270" s="40"/>
      <c r="CQ270" s="75">
        <f ca="1"/>
        <v>44593</v>
      </c>
      <c r="CR270" s="76">
        <f ca="1"/>
        <v>6.9263793475682345E-3</v>
      </c>
      <c r="CS270" s="76">
        <f ca="1"/>
        <v>7.8710638977392833E-2</v>
      </c>
      <c r="CT270" s="72" t="e">
        <f ca="1"/>
        <v>#N/A</v>
      </c>
      <c r="CU270" s="40"/>
      <c r="CV270" s="75">
        <f ca="1"/>
        <v>44593</v>
      </c>
      <c r="CW270" s="72">
        <f ca="1"/>
        <v>6.8352699931646388E-3</v>
      </c>
      <c r="CX270" s="72">
        <f ca="1"/>
        <v>5.6875449964002955E-2</v>
      </c>
      <c r="CY270" s="72">
        <f ca="1"/>
        <v>5.5327868852458995E-2</v>
      </c>
      <c r="CZ270" s="40"/>
      <c r="DA270" s="75">
        <f ca="1"/>
        <v>44593</v>
      </c>
      <c r="DB270" s="72">
        <f ca="1"/>
        <v>5.2867061658476988E-3</v>
      </c>
      <c r="DC270" s="72">
        <f ca="1"/>
        <v>6.4142063421698037E-2</v>
      </c>
      <c r="DD270" s="40"/>
      <c r="DE270" s="75">
        <f ca="1"/>
        <v>44593</v>
      </c>
      <c r="DF270" s="72">
        <f ca="1"/>
        <v>3.6179450072360009E-3</v>
      </c>
      <c r="DG270" s="72">
        <f ca="1"/>
        <v>3.9068369646882095E-2</v>
      </c>
      <c r="DH270" s="40"/>
      <c r="DI270" s="75">
        <f ca="1"/>
        <v>44593</v>
      </c>
      <c r="DJ270" s="72" t="e">
        <f ca="1"/>
        <v>#N/A</v>
      </c>
      <c r="DK270" s="72">
        <f ca="1"/>
        <v>3.9E-2</v>
      </c>
      <c r="DL270" s="72">
        <f ca="1"/>
        <v>8.0000000000000004E-4</v>
      </c>
      <c r="DM270" s="72">
        <f ca="1"/>
        <v>4373.9399999999996</v>
      </c>
      <c r="DN270" s="40"/>
      <c r="DR270" s="72" t="e">
        <f ca="1"/>
        <v>#N/A</v>
      </c>
      <c r="DS270" s="40"/>
    </row>
    <row r="271" spans="94:123" x14ac:dyDescent="0.2">
      <c r="CP271" s="40"/>
      <c r="CQ271" s="75">
        <f ca="1"/>
        <v>44621</v>
      </c>
      <c r="CR271" s="76">
        <f ca="1"/>
        <v>1.1156414762741651E-2</v>
      </c>
      <c r="CS271" s="76">
        <f ca="1"/>
        <v>8.5424555548424319E-2</v>
      </c>
      <c r="CT271" s="72" t="e">
        <f ca="1"/>
        <v>#N/A</v>
      </c>
      <c r="CU271" s="40"/>
      <c r="CV271" s="75">
        <f ca="1"/>
        <v>44621</v>
      </c>
      <c r="CW271" s="72">
        <f ca="1"/>
        <v>1.0862186014935382E-2</v>
      </c>
      <c r="CX271" s="72">
        <f ca="1"/>
        <v>6.6618911174785245E-2</v>
      </c>
      <c r="CY271" s="72">
        <f ca="1"/>
        <v>6.535057862491489E-2</v>
      </c>
      <c r="CZ271" s="40"/>
      <c r="DA271" s="75">
        <f ca="1"/>
        <v>44621</v>
      </c>
      <c r="DB271" s="72">
        <f ca="1"/>
        <v>2.7161752921707194E-3</v>
      </c>
      <c r="DC271" s="72">
        <f ca="1"/>
        <v>6.47447858586081E-2</v>
      </c>
      <c r="DD271" s="40"/>
      <c r="DE271" s="75">
        <f ca="1"/>
        <v>44621</v>
      </c>
      <c r="DF271" s="72">
        <f ca="1"/>
        <v>6.4888248017302974E-3</v>
      </c>
      <c r="DG271" s="72">
        <f ca="1"/>
        <v>4.6476761619190343E-2</v>
      </c>
      <c r="DH271" s="40"/>
      <c r="DI271" s="75">
        <f ca="1"/>
        <v>44621</v>
      </c>
      <c r="DJ271" s="72" t="e">
        <f ca="1"/>
        <v>#N/A</v>
      </c>
      <c r="DK271" s="72">
        <f ca="1"/>
        <v>3.7000000000000005E-2</v>
      </c>
      <c r="DL271" s="72">
        <f ca="1"/>
        <v>2E-3</v>
      </c>
      <c r="DM271" s="72">
        <f ca="1"/>
        <v>4530.41</v>
      </c>
      <c r="DN271" s="40"/>
      <c r="DR271" s="72" t="e">
        <f ca="1"/>
        <v>#N/A</v>
      </c>
      <c r="DS271" s="40"/>
    </row>
    <row r="272" spans="94:123" x14ac:dyDescent="0.2">
      <c r="CP272" s="40"/>
      <c r="CQ272" s="75">
        <f ca="1"/>
        <v>44652</v>
      </c>
      <c r="CR272" s="76">
        <f ca="1"/>
        <v>3.0833512934780316E-3</v>
      </c>
      <c r="CS272" s="76">
        <f ca="1"/>
        <v>8.258629340882373E-2</v>
      </c>
      <c r="CT272" s="72" t="e">
        <f ca="1"/>
        <v>#N/A</v>
      </c>
      <c r="CU272" s="40"/>
      <c r="CV272" s="75">
        <f ca="1"/>
        <v>44652</v>
      </c>
      <c r="CW272" s="72">
        <f ca="1"/>
        <v>3.3579583613163599E-3</v>
      </c>
      <c r="CX272" s="72">
        <f ca="1"/>
        <v>6.7712045616536098E-2</v>
      </c>
      <c r="CY272" s="72">
        <f ca="1"/>
        <v>6.2965470548409064E-2</v>
      </c>
      <c r="CZ272" s="40"/>
      <c r="DA272" s="75">
        <f ca="1"/>
        <v>44652</v>
      </c>
      <c r="DB272" s="72">
        <f ca="1"/>
        <v>5.044005313849409E-3</v>
      </c>
      <c r="DC272" s="72">
        <f ca="1"/>
        <v>6.160573497634747E-2</v>
      </c>
      <c r="DD272" s="40"/>
      <c r="DE272" s="75">
        <f ca="1"/>
        <v>44652</v>
      </c>
      <c r="DF272" s="72">
        <f ca="1"/>
        <v>5.7306590257879542E-3</v>
      </c>
      <c r="DG272" s="72">
        <f ca="1"/>
        <v>4.6199701937406967E-2</v>
      </c>
      <c r="DH272" s="40"/>
      <c r="DI272" s="75">
        <f ca="1"/>
        <v>44652</v>
      </c>
      <c r="DJ272" s="72" t="e">
        <f ca="1"/>
        <v>#N/A</v>
      </c>
      <c r="DK272" s="72">
        <f ca="1"/>
        <v>3.7000000000000005E-2</v>
      </c>
      <c r="DL272" s="72">
        <f ca="1"/>
        <v>3.3E-3</v>
      </c>
      <c r="DM272" s="72">
        <f ca="1"/>
        <v>4131.93</v>
      </c>
      <c r="DN272" s="40"/>
      <c r="DR272" s="72" t="e">
        <f ca="1"/>
        <v>#N/A</v>
      </c>
      <c r="DS272" s="40"/>
    </row>
    <row r="273" spans="94:123" x14ac:dyDescent="0.2">
      <c r="CP273" s="40"/>
      <c r="CQ273" s="75">
        <f ca="1"/>
        <v>44682</v>
      </c>
      <c r="CR273" s="76">
        <f ca="1"/>
        <v>9.4849962399632393E-3</v>
      </c>
      <c r="CS273" s="76">
        <f ca="1"/>
        <v>8.5815115436765232E-2</v>
      </c>
      <c r="CT273" s="72" t="e">
        <f ca="1"/>
        <v>#N/A</v>
      </c>
      <c r="CU273" s="40"/>
      <c r="CV273" s="75">
        <f ca="1"/>
        <v>44682</v>
      </c>
      <c r="CW273" s="72">
        <f ca="1"/>
        <v>1.1378848728246238E-2</v>
      </c>
      <c r="CX273" s="72">
        <f ca="1"/>
        <v>7.7304964539007148E-2</v>
      </c>
      <c r="CY273" s="72">
        <f ca="1"/>
        <v>7.1332436069986516E-2</v>
      </c>
      <c r="CZ273" s="40"/>
      <c r="DA273" s="75">
        <f ca="1"/>
        <v>44682</v>
      </c>
      <c r="DB273" s="72">
        <f ca="1"/>
        <v>5.3319289259725622E-3</v>
      </c>
      <c r="DC273" s="72">
        <f ca="1"/>
        <v>6.0215373351262924E-2</v>
      </c>
      <c r="DD273" s="40"/>
      <c r="DE273" s="75">
        <f ca="1"/>
        <v>44682</v>
      </c>
      <c r="DF273" s="72">
        <f ca="1"/>
        <v>5.6980056980056037E-3</v>
      </c>
      <c r="DG273" s="72">
        <f ca="1"/>
        <v>5.2005943536404198E-2</v>
      </c>
      <c r="DH273" s="40"/>
      <c r="DI273" s="75">
        <f ca="1"/>
        <v>44682</v>
      </c>
      <c r="DJ273" s="72" t="e">
        <f ca="1"/>
        <v>#N/A</v>
      </c>
      <c r="DK273" s="72">
        <f ca="1"/>
        <v>3.6000000000000004E-2</v>
      </c>
      <c r="DL273" s="72">
        <f ca="1"/>
        <v>7.7000000000000002E-3</v>
      </c>
      <c r="DM273" s="72">
        <f ca="1"/>
        <v>4132.1499999999996</v>
      </c>
      <c r="DN273" s="40"/>
      <c r="DR273" s="72" t="e">
        <f ca="1"/>
        <v>#N/A</v>
      </c>
      <c r="DS273" s="40"/>
    </row>
    <row r="274" spans="94:123" x14ac:dyDescent="0.2">
      <c r="CP274" s="40"/>
      <c r="CQ274" s="75">
        <f ca="1"/>
        <v>44713</v>
      </c>
      <c r="CR274" s="76">
        <f ca="1"/>
        <v>1.2561019986405686E-2</v>
      </c>
      <c r="CS274" s="76">
        <f ca="1"/>
        <v>9.0597579647841542E-2</v>
      </c>
      <c r="CT274" s="72" t="e">
        <f ca="1"/>
        <v>#N/A</v>
      </c>
      <c r="CU274" s="40"/>
      <c r="CV274" s="75">
        <f ca="1"/>
        <v>44713</v>
      </c>
      <c r="CW274" s="72">
        <f ca="1"/>
        <v>7.2799470549305134E-3</v>
      </c>
      <c r="CX274" s="72">
        <f ca="1"/>
        <v>8.1329561527581307E-2</v>
      </c>
      <c r="CY274" s="72">
        <f ca="1"/>
        <v>8.3948959032907888E-2</v>
      </c>
      <c r="CZ274" s="40"/>
      <c r="DA274" s="75">
        <f ca="1"/>
        <v>44713</v>
      </c>
      <c r="DB274" s="72">
        <f ca="1"/>
        <v>6.8033266795177738E-3</v>
      </c>
      <c r="DC274" s="72">
        <f ca="1"/>
        <v>5.91694282900459E-2</v>
      </c>
      <c r="DD274" s="40"/>
      <c r="DE274" s="75">
        <f ca="1"/>
        <v>44713</v>
      </c>
      <c r="DF274" s="72">
        <f ca="1"/>
        <v>4.9575070821530343E-3</v>
      </c>
      <c r="DG274" s="72">
        <f ca="1"/>
        <v>5.3333333333333233E-2</v>
      </c>
      <c r="DH274" s="40"/>
      <c r="DI274" s="75">
        <f ca="1"/>
        <v>44713</v>
      </c>
      <c r="DJ274" s="72" t="e">
        <f ca="1"/>
        <v>#N/A</v>
      </c>
      <c r="DK274" s="72">
        <f ca="1"/>
        <v>3.6000000000000004E-2</v>
      </c>
      <c r="DL274" s="72">
        <f ca="1"/>
        <v>1.21E-2</v>
      </c>
      <c r="DM274" s="72">
        <f ca="1"/>
        <v>3785.38</v>
      </c>
      <c r="DN274" s="40"/>
      <c r="DR274" s="72" t="e">
        <f ca="1"/>
        <v>#N/A</v>
      </c>
      <c r="DS274" s="40"/>
    </row>
    <row r="275" spans="94:123" x14ac:dyDescent="0.2">
      <c r="CP275" s="40"/>
      <c r="CQ275" s="75">
        <f ca="1"/>
        <v>44743</v>
      </c>
      <c r="CR275" s="76">
        <f ca="1"/>
        <v>-1.4917428642136077E-4</v>
      </c>
      <c r="CS275" s="76">
        <f ca="1"/>
        <v>8.5248147456255197E-2</v>
      </c>
      <c r="CT275" s="72" t="e">
        <f ca="1"/>
        <v>#N/A</v>
      </c>
      <c r="CU275" s="40"/>
      <c r="CV275" s="75">
        <f ca="1"/>
        <v>44743</v>
      </c>
      <c r="CW275" s="72">
        <f ca="1"/>
        <v>0</v>
      </c>
      <c r="CX275" s="72">
        <f ca="1"/>
        <v>7.5895994378074372E-2</v>
      </c>
      <c r="CY275" s="72">
        <f ca="1"/>
        <v>7.385229540918159E-2</v>
      </c>
      <c r="CZ275" s="40"/>
      <c r="DA275" s="75">
        <f ca="1"/>
        <v>44743</v>
      </c>
      <c r="DB275" s="72">
        <f ca="1"/>
        <v>3.5300119027377175E-3</v>
      </c>
      <c r="DC275" s="72">
        <f ca="1"/>
        <v>5.91088534315376E-2</v>
      </c>
      <c r="DD275" s="40"/>
      <c r="DE275" s="75">
        <f ca="1"/>
        <v>44743</v>
      </c>
      <c r="DF275" s="72">
        <f ca="1"/>
        <v>4.2283298097252064E-3</v>
      </c>
      <c r="DG275" s="72">
        <f ca="1"/>
        <v>5.5309734513274256E-2</v>
      </c>
      <c r="DH275" s="40"/>
      <c r="DI275" s="75">
        <f ca="1"/>
        <v>44743</v>
      </c>
      <c r="DJ275" s="72" t="e">
        <f ca="1"/>
        <v>#N/A</v>
      </c>
      <c r="DK275" s="72">
        <f ca="1"/>
        <v>3.5000000000000003E-2</v>
      </c>
      <c r="DL275" s="72">
        <f ca="1"/>
        <v>1.6799999999999999E-2</v>
      </c>
      <c r="DM275" s="72">
        <f ca="1"/>
        <v>4130.29</v>
      </c>
      <c r="DN275" s="40"/>
      <c r="DR275" s="72" t="e">
        <f ca="1"/>
        <v>#N/A</v>
      </c>
      <c r="DS275" s="40"/>
    </row>
    <row r="276" spans="94:123" x14ac:dyDescent="0.2">
      <c r="CP276" s="40"/>
      <c r="CQ276" s="75">
        <f ca="1"/>
        <v>44774</v>
      </c>
      <c r="CR276" s="76">
        <f ca="1"/>
        <v>6.2391281496565476E-4</v>
      </c>
      <c r="CS276" s="76">
        <f ca="1"/>
        <v>8.2626925031162424E-2</v>
      </c>
      <c r="CT276" s="72" t="e">
        <f ca="1"/>
        <v>#N/A</v>
      </c>
      <c r="CU276" s="40"/>
      <c r="CV276" s="75">
        <f ca="1"/>
        <v>44774</v>
      </c>
      <c r="CW276" s="72">
        <f ca="1"/>
        <v>-6.5703022339025363E-4</v>
      </c>
      <c r="CX276" s="72">
        <f ca="1"/>
        <v>7.0126227208976211E-2</v>
      </c>
      <c r="CY276" s="72">
        <f ca="1"/>
        <v>5.9602649006622599E-2</v>
      </c>
      <c r="CZ276" s="40"/>
      <c r="DA276" s="75">
        <f ca="1"/>
        <v>44774</v>
      </c>
      <c r="DB276" s="72">
        <f ca="1"/>
        <v>4.9036219703952888E-3</v>
      </c>
      <c r="DC276" s="72">
        <f ca="1"/>
        <v>6.3222030217489955E-2</v>
      </c>
      <c r="DD276" s="40"/>
      <c r="DE276" s="75">
        <f ca="1"/>
        <v>44774</v>
      </c>
      <c r="DF276" s="72">
        <f ca="1"/>
        <v>2.1052631578948322E-3</v>
      </c>
      <c r="DG276" s="72">
        <f ca="1"/>
        <v>5.2980132450330952E-2</v>
      </c>
      <c r="DH276" s="40"/>
      <c r="DI276" s="75">
        <f ca="1"/>
        <v>44774</v>
      </c>
      <c r="DJ276" s="72" t="e">
        <f ca="1"/>
        <v>#N/A</v>
      </c>
      <c r="DK276" s="72">
        <f ca="1"/>
        <v>3.6000000000000004E-2</v>
      </c>
      <c r="DL276" s="72">
        <f ca="1"/>
        <v>2.3300000000000001E-2</v>
      </c>
      <c r="DM276" s="72">
        <f ca="1"/>
        <v>3955</v>
      </c>
      <c r="DN276" s="40"/>
      <c r="DR276" s="72" t="e">
        <f ca="1"/>
        <v>#N/A</v>
      </c>
      <c r="DS276" s="40"/>
    </row>
    <row r="277" spans="94:123" x14ac:dyDescent="0.2">
      <c r="CP277" s="40"/>
      <c r="CQ277" s="75">
        <f ca="1"/>
        <v>44805</v>
      </c>
      <c r="CR277" s="76">
        <f ca="1"/>
        <v>4.2426727482827165E-3</v>
      </c>
      <c r="CS277" s="76">
        <f ca="1"/>
        <v>8.2016696438336201E-2</v>
      </c>
      <c r="CT277" s="72" t="e">
        <f ca="1"/>
        <v>#N/A</v>
      </c>
      <c r="CU277" s="40"/>
      <c r="CV277" s="75">
        <f ca="1"/>
        <v>44805</v>
      </c>
      <c r="CW277" s="72">
        <f ca="1"/>
        <v>4.6022353714663122E-3</v>
      </c>
      <c r="CX277" s="72">
        <f ca="1"/>
        <v>6.8579426172148183E-2</v>
      </c>
      <c r="CY277" s="72">
        <f ca="1"/>
        <v>6.167108753315631E-2</v>
      </c>
      <c r="CZ277" s="40"/>
      <c r="DA277" s="75">
        <f ca="1"/>
        <v>44805</v>
      </c>
      <c r="DB277" s="72">
        <f ca="1"/>
        <v>5.7025308985447776E-3</v>
      </c>
      <c r="DC277" s="72">
        <f ca="1"/>
        <v>6.6306041074159161E-2</v>
      </c>
      <c r="DD277" s="40"/>
      <c r="DE277" s="75">
        <f ca="1"/>
        <v>44805</v>
      </c>
      <c r="DF277" s="72">
        <f ca="1"/>
        <v>4.9019607843137081E-3</v>
      </c>
      <c r="DG277" s="72">
        <f ca="1"/>
        <v>5.4331864904552107E-2</v>
      </c>
      <c r="DH277" s="40"/>
      <c r="DI277" s="75">
        <f ca="1"/>
        <v>44805</v>
      </c>
      <c r="DJ277" s="72" t="e">
        <f ca="1"/>
        <v>#N/A</v>
      </c>
      <c r="DK277" s="72">
        <f ca="1"/>
        <v>3.5000000000000003E-2</v>
      </c>
      <c r="DL277" s="72">
        <f ca="1"/>
        <v>2.5600000000000001E-2</v>
      </c>
      <c r="DM277" s="72">
        <f ca="1"/>
        <v>3585.62</v>
      </c>
      <c r="DN277" s="40"/>
      <c r="DR277" s="72" t="e">
        <f ca="1"/>
        <v>#N/A</v>
      </c>
      <c r="DS277" s="40"/>
    </row>
    <row r="278" spans="94:123" x14ac:dyDescent="0.2">
      <c r="CP278" s="40"/>
      <c r="CQ278" s="75">
        <f ca="1"/>
        <v>44835</v>
      </c>
      <c r="CR278" s="76">
        <f ca="1"/>
        <v>5.5947548329842167E-3</v>
      </c>
      <c r="CS278" s="76">
        <f ca="1"/>
        <v>7.7454273308049215E-2</v>
      </c>
      <c r="CT278" s="72" t="e">
        <f ca="1"/>
        <v>#N/A</v>
      </c>
      <c r="CU278" s="40"/>
      <c r="CV278" s="75">
        <f ca="1"/>
        <v>44835</v>
      </c>
      <c r="CW278" s="72">
        <f ca="1"/>
        <v>5.8900523560208029E-3</v>
      </c>
      <c r="CX278" s="72">
        <f ca="1"/>
        <v>6.8797776233495478E-2</v>
      </c>
      <c r="CY278" s="72">
        <f ca="1"/>
        <v>6.7986798679868121E-2</v>
      </c>
      <c r="CZ278" s="40"/>
      <c r="DA278" s="75">
        <f ca="1"/>
        <v>44835</v>
      </c>
      <c r="DB278" s="72">
        <f ca="1"/>
        <v>3.933258669599482E-3</v>
      </c>
      <c r="DC278" s="72">
        <f ca="1"/>
        <v>6.2844217501074162E-2</v>
      </c>
      <c r="DD278" s="40"/>
      <c r="DE278" s="75">
        <f ca="1"/>
        <v>44835</v>
      </c>
      <c r="DF278" s="72">
        <f ca="1"/>
        <v>2.090592334494934E-3</v>
      </c>
      <c r="DG278" s="72">
        <f ca="1"/>
        <v>5.3362573099415167E-2</v>
      </c>
      <c r="DH278" s="40"/>
      <c r="DI278" s="75">
        <f ca="1"/>
        <v>44835</v>
      </c>
      <c r="DJ278" s="72" t="e">
        <f ca="1"/>
        <v>#N/A</v>
      </c>
      <c r="DK278" s="72">
        <f ca="1"/>
        <v>3.6000000000000004E-2</v>
      </c>
      <c r="DL278" s="72">
        <f ca="1"/>
        <v>3.0800000000000001E-2</v>
      </c>
      <c r="DM278" s="72">
        <f ca="1"/>
        <v>3871.98</v>
      </c>
      <c r="DN278" s="40"/>
      <c r="DR278" s="72" t="e">
        <f ca="1"/>
        <v>#N/A</v>
      </c>
      <c r="DS278" s="40"/>
    </row>
    <row r="279" spans="94:123" x14ac:dyDescent="0.2">
      <c r="CP279" s="40"/>
      <c r="CQ279" s="75">
        <f ca="1"/>
        <v>44866</v>
      </c>
      <c r="CR279" s="76">
        <f ca="1"/>
        <v>2.6140325562822309E-3</v>
      </c>
      <c r="CS279" s="76">
        <f ca="1"/>
        <v>7.1103227941917257E-2</v>
      </c>
      <c r="CT279" s="72" t="e">
        <f ca="1"/>
        <v>#N/A</v>
      </c>
      <c r="CU279" s="40"/>
      <c r="CV279" s="75">
        <f ca="1"/>
        <v>44866</v>
      </c>
      <c r="CW279" s="72">
        <f ca="1"/>
        <v>3.9037085230970714E-3</v>
      </c>
      <c r="CX279" s="72">
        <f ca="1"/>
        <v>6.7961165048543881E-2</v>
      </c>
      <c r="CY279" s="72">
        <f ca="1"/>
        <v>6.5963060686015762E-2</v>
      </c>
      <c r="CZ279" s="40"/>
      <c r="DA279" s="75">
        <f ca="1"/>
        <v>44866</v>
      </c>
      <c r="DB279" s="72">
        <f ca="1"/>
        <v>3.0928627016122423E-3</v>
      </c>
      <c r="DC279" s="72">
        <f ca="1"/>
        <v>5.9578290669628053E-2</v>
      </c>
      <c r="DD279" s="40"/>
      <c r="DE279" s="75">
        <f ca="1"/>
        <v>44866</v>
      </c>
      <c r="DF279" s="72">
        <f ca="1"/>
        <v>2.7816411682890507E-3</v>
      </c>
      <c r="DG279" s="72">
        <f ca="1"/>
        <v>5.4093567251461749E-2</v>
      </c>
      <c r="DH279" s="40"/>
      <c r="DI279" s="75">
        <f ca="1"/>
        <v>44866</v>
      </c>
      <c r="DJ279" s="72" t="e">
        <f ca="1"/>
        <v>#N/A</v>
      </c>
      <c r="DK279" s="72">
        <f ca="1"/>
        <v>3.6000000000000004E-2</v>
      </c>
      <c r="DL279" s="72">
        <f ca="1"/>
        <v>3.78E-2</v>
      </c>
      <c r="DM279" s="72">
        <f ca="1"/>
        <v>4080.11</v>
      </c>
      <c r="DN279" s="40"/>
      <c r="DR279" s="72" t="e">
        <f ca="1"/>
        <v>#N/A</v>
      </c>
      <c r="DS279" s="40"/>
    </row>
    <row r="280" spans="94:123" x14ac:dyDescent="0.2">
      <c r="CP280" s="40"/>
      <c r="CQ280" s="75">
        <f ca="1"/>
        <v>44896</v>
      </c>
      <c r="CR280" s="76">
        <f ca="1"/>
        <v>1.5395634333592589E-4</v>
      </c>
      <c r="CS280" s="76">
        <f ca="1"/>
        <v>6.4544013314108195E-2</v>
      </c>
      <c r="CT280" s="72" t="e">
        <f ca="1"/>
        <v>#N/A</v>
      </c>
      <c r="CU280" s="40"/>
      <c r="CV280" s="75">
        <f ca="1"/>
        <v>44896</v>
      </c>
      <c r="CW280" s="72">
        <f ca="1"/>
        <v>-6.4808813998717962E-4</v>
      </c>
      <c r="CX280" s="72">
        <f ca="1"/>
        <v>6.3194444444444331E-2</v>
      </c>
      <c r="CY280" s="72">
        <f ca="1"/>
        <v>5.9986816084377281E-2</v>
      </c>
      <c r="CZ280" s="40"/>
      <c r="DA280" s="75">
        <f ca="1"/>
        <v>44896</v>
      </c>
      <c r="DB280" s="72">
        <f ca="1"/>
        <v>3.5594772329976543E-3</v>
      </c>
      <c r="DC280" s="72">
        <f ca="1"/>
        <v>5.7078349324428901E-2</v>
      </c>
      <c r="DD280" s="40"/>
      <c r="DE280" s="75">
        <f ca="1"/>
        <v>44896</v>
      </c>
      <c r="DF280" s="72">
        <f ca="1"/>
        <v>3.4674063800277377E-3</v>
      </c>
      <c r="DG280" s="72">
        <f ca="1"/>
        <v>5.3401609363569857E-2</v>
      </c>
      <c r="DH280" s="40"/>
      <c r="DI280" s="75">
        <f ca="1"/>
        <v>44896</v>
      </c>
      <c r="DJ280" s="72" t="e">
        <f ca="1"/>
        <v>#N/A</v>
      </c>
      <c r="DK280" s="72">
        <f ca="1"/>
        <v>3.5000000000000003E-2</v>
      </c>
      <c r="DL280" s="72">
        <f ca="1"/>
        <v>4.0999999999999995E-2</v>
      </c>
      <c r="DM280" s="72">
        <f ca="1"/>
        <v>3839.5</v>
      </c>
      <c r="DN280" s="40"/>
      <c r="DR280" s="72" t="e">
        <f ca="1"/>
        <v>#N/A</v>
      </c>
      <c r="DS280" s="40"/>
    </row>
    <row r="281" spans="94:123" x14ac:dyDescent="0.2">
      <c r="CP281" s="40"/>
      <c r="CQ281" s="75">
        <f ca="1"/>
        <v>44927</v>
      </c>
      <c r="CR281" s="76">
        <f ca="1"/>
        <v>5.3140225946350927E-3</v>
      </c>
      <c r="CS281" s="76">
        <f ca="1"/>
        <v>6.4101469688562673E-2</v>
      </c>
      <c r="CT281" s="72" t="e">
        <f ca="1"/>
        <v>#N/A</v>
      </c>
      <c r="CU281" s="40"/>
      <c r="CV281" s="75">
        <f ca="1"/>
        <v>44927</v>
      </c>
      <c r="CW281" s="72">
        <f ca="1"/>
        <v>4.5395590142673914E-3</v>
      </c>
      <c r="CX281" s="72">
        <f ca="1"/>
        <v>5.9187887130075723E-2</v>
      </c>
      <c r="CY281" s="72">
        <f ca="1"/>
        <v>5.0392670157068054E-2</v>
      </c>
      <c r="CZ281" s="40"/>
      <c r="DA281" s="75">
        <f ca="1"/>
        <v>44927</v>
      </c>
      <c r="DB281" s="72">
        <f ca="1"/>
        <v>4.1407592719164832E-3</v>
      </c>
      <c r="DC281" s="72">
        <f ca="1"/>
        <v>5.5825955607770705E-2</v>
      </c>
      <c r="DD281" s="40"/>
      <c r="DE281" s="75">
        <f ca="1"/>
        <v>44927</v>
      </c>
      <c r="DF281" s="72">
        <f ca="1"/>
        <v>2.7643400138217533E-3</v>
      </c>
      <c r="DG281" s="72">
        <f ca="1"/>
        <v>4.945454545454564E-2</v>
      </c>
      <c r="DH281" s="40"/>
      <c r="DI281" s="75">
        <f ca="1"/>
        <v>44927</v>
      </c>
      <c r="DJ281" s="72" t="e">
        <f ca="1"/>
        <v>#N/A</v>
      </c>
      <c r="DK281" s="72">
        <f ca="1"/>
        <v>3.5000000000000003E-2</v>
      </c>
      <c r="DL281" s="72">
        <f ca="1"/>
        <v>4.3299999999999998E-2</v>
      </c>
      <c r="DM281" s="72">
        <f ca="1"/>
        <v>4076.6</v>
      </c>
      <c r="DN281" s="40"/>
      <c r="DR281" s="72" t="e">
        <f ca="1"/>
        <v>#N/A</v>
      </c>
      <c r="DS281" s="40"/>
    </row>
    <row r="282" spans="94:123" x14ac:dyDescent="0.2">
      <c r="CP282" s="40"/>
      <c r="CQ282" s="75">
        <f ca="1"/>
        <v>44958</v>
      </c>
      <c r="CR282" s="76">
        <f ca="1"/>
        <v>3.428533386591992E-3</v>
      </c>
      <c r="CS282" s="76">
        <f ca="1"/>
        <v>6.0356130778665973E-2</v>
      </c>
      <c r="CT282" s="72" t="e">
        <f ca="1"/>
        <v>#N/A</v>
      </c>
      <c r="CU282" s="40"/>
      <c r="CV282" s="75">
        <f ca="1"/>
        <v>44958</v>
      </c>
      <c r="CW282" s="72">
        <f ca="1"/>
        <v>1.2911555842478606E-3</v>
      </c>
      <c r="CX282" s="72">
        <f ca="1"/>
        <v>5.2452316076294192E-2</v>
      </c>
      <c r="CY282" s="72">
        <f ca="1"/>
        <v>3.6245954692556648E-2</v>
      </c>
      <c r="CZ282" s="40"/>
      <c r="DA282" s="75">
        <f ca="1"/>
        <v>44958</v>
      </c>
      <c r="DB282" s="72">
        <f ca="1"/>
        <v>4.8935706213941721E-3</v>
      </c>
      <c r="DC282" s="72">
        <f ca="1"/>
        <v>5.5377544183656813E-2</v>
      </c>
      <c r="DD282" s="40"/>
      <c r="DE282" s="75">
        <f ca="1"/>
        <v>44958</v>
      </c>
      <c r="DF282" s="72">
        <f ca="1"/>
        <v>2.7567195037905279E-3</v>
      </c>
      <c r="DG282" s="72">
        <f ca="1"/>
        <v>4.8445408532176382E-2</v>
      </c>
      <c r="DH282" s="40"/>
      <c r="DI282" s="75">
        <f ca="1"/>
        <v>44958</v>
      </c>
      <c r="DJ282" s="72" t="e">
        <f ca="1"/>
        <v>#N/A</v>
      </c>
      <c r="DK282" s="72">
        <f ca="1"/>
        <v>3.6000000000000004E-2</v>
      </c>
      <c r="DL282" s="72">
        <f ca="1"/>
        <v>4.5700000000000005E-2</v>
      </c>
      <c r="DM282" s="72">
        <f ca="1"/>
        <v>3970.15</v>
      </c>
      <c r="DN282" s="40"/>
      <c r="DR282" s="72" t="e">
        <f ca="1"/>
        <v>#N/A</v>
      </c>
      <c r="DS282" s="40"/>
    </row>
    <row r="283" spans="94:123" x14ac:dyDescent="0.2">
      <c r="CP283" s="40"/>
      <c r="CQ283" s="75">
        <f ca="1"/>
        <v>44986</v>
      </c>
      <c r="CR283" s="76">
        <f ca="1"/>
        <v>1.2307181953890023E-3</v>
      </c>
      <c r="CS283" s="76">
        <f ca="1"/>
        <v>4.9849741220991728E-2</v>
      </c>
      <c r="CT283" s="72" t="e">
        <f ca="1"/>
        <v>#N/A</v>
      </c>
      <c r="CU283" s="40"/>
      <c r="CV283" s="75">
        <f ca="1"/>
        <v>44986</v>
      </c>
      <c r="CW283" s="72">
        <f ca="1"/>
        <v>1.2894906511928816E-3</v>
      </c>
      <c r="CX283" s="72">
        <f ca="1"/>
        <v>4.2981867024848963E-2</v>
      </c>
      <c r="CY283" s="72">
        <f ca="1"/>
        <v>3.322683706070273E-2</v>
      </c>
      <c r="CZ283" s="40"/>
      <c r="DA283" s="75">
        <f ca="1"/>
        <v>44986</v>
      </c>
      <c r="DB283" s="72">
        <f ca="1"/>
        <v>3.3670587229508442E-3</v>
      </c>
      <c r="DC283" s="72">
        <f ca="1"/>
        <v>5.5896026684640665E-2</v>
      </c>
      <c r="DD283" s="40"/>
      <c r="DE283" s="75">
        <f ca="1"/>
        <v>44986</v>
      </c>
      <c r="DF283" s="72">
        <f ca="1"/>
        <v>3.4364261168384758E-3</v>
      </c>
      <c r="DG283" s="72">
        <f ca="1"/>
        <v>4.5128939828080306E-2</v>
      </c>
      <c r="DH283" s="40"/>
      <c r="DI283" s="75">
        <f ca="1"/>
        <v>44986</v>
      </c>
      <c r="DJ283" s="72" t="e">
        <f ca="1"/>
        <v>#N/A</v>
      </c>
      <c r="DK283" s="72">
        <f ca="1"/>
        <v>3.5000000000000003E-2</v>
      </c>
      <c r="DL283" s="72">
        <f ca="1"/>
        <v>4.6500000000000007E-2</v>
      </c>
      <c r="DM283" s="72">
        <f ca="1"/>
        <v>4109.3100000000004</v>
      </c>
      <c r="DN283" s="40"/>
      <c r="DR283" s="72" t="e">
        <f ca="1"/>
        <v>#N/A</v>
      </c>
      <c r="DS283" s="40"/>
    </row>
    <row r="284" spans="94:123" x14ac:dyDescent="0.2">
      <c r="CP284" s="40"/>
      <c r="CQ284" s="75">
        <f ca="1"/>
        <v>45017</v>
      </c>
      <c r="CR284" s="76">
        <f ca="1"/>
        <v>3.3927394051440629E-3</v>
      </c>
      <c r="CS284" s="76">
        <f ca="1"/>
        <v>4.9303203981889254E-2</v>
      </c>
      <c r="CT284" s="72" t="e">
        <f ca="1"/>
        <v>#N/A</v>
      </c>
      <c r="CU284" s="40"/>
      <c r="CV284" s="75">
        <f ca="1"/>
        <v>45017</v>
      </c>
      <c r="CW284" s="72">
        <f ca="1"/>
        <v>5.1513200257564673E-3</v>
      </c>
      <c r="CX284" s="72">
        <f ca="1"/>
        <v>4.4058744993324295E-2</v>
      </c>
      <c r="CY284" s="72">
        <f ca="1"/>
        <v>4.2675159235668669E-2</v>
      </c>
      <c r="CZ284" s="40"/>
      <c r="DA284" s="75">
        <f ca="1"/>
        <v>45017</v>
      </c>
      <c r="DB284" s="72">
        <f ca="1"/>
        <v>4.5453502738024287E-3</v>
      </c>
      <c r="DC284" s="72">
        <f ca="1"/>
        <v>5.5194157732958216E-2</v>
      </c>
      <c r="DD284" s="40"/>
      <c r="DE284" s="75">
        <f ca="1"/>
        <v>45017</v>
      </c>
      <c r="DF284" s="72">
        <f ca="1"/>
        <v>3.424657534246478E-3</v>
      </c>
      <c r="DG284" s="72">
        <f ca="1"/>
        <v>4.4159544159544151E-2</v>
      </c>
      <c r="DH284" s="40"/>
      <c r="DI284" s="75">
        <f ca="1"/>
        <v>45017</v>
      </c>
      <c r="DJ284" s="72" t="e">
        <f ca="1"/>
        <v>#N/A</v>
      </c>
      <c r="DK284" s="72">
        <f ca="1"/>
        <v>3.4000000000000002E-2</v>
      </c>
      <c r="DL284" s="72">
        <f ca="1"/>
        <v>4.8300000000000003E-2</v>
      </c>
      <c r="DM284" s="72">
        <f ca="1"/>
        <v>4169.4799999999996</v>
      </c>
      <c r="DN284" s="40"/>
      <c r="DR284" s="72" t="e">
        <f ca="1"/>
        <v>#N/A</v>
      </c>
      <c r="DS284" s="40"/>
    </row>
    <row r="285" spans="94:123" x14ac:dyDescent="0.2">
      <c r="CP285" s="40"/>
      <c r="CQ285" s="75">
        <f ca="1"/>
        <v>45047</v>
      </c>
      <c r="CR285" s="76">
        <f ca="1"/>
        <v>1.6146873813336349E-3</v>
      </c>
      <c r="CS285" s="76">
        <f ca="1"/>
        <v>4.0476092727919744E-2</v>
      </c>
      <c r="CT285" s="72" t="e">
        <f ca="1"/>
        <v>#N/A</v>
      </c>
      <c r="CU285" s="40"/>
      <c r="CV285" s="75">
        <f ca="1"/>
        <v>45047</v>
      </c>
      <c r="CW285" s="72">
        <f ca="1"/>
        <v>6.4061499039080871E-4</v>
      </c>
      <c r="CX285" s="72">
        <f ca="1"/>
        <v>3.3574720210664877E-2</v>
      </c>
      <c r="CY285" s="72">
        <f ca="1"/>
        <v>3.0778894472361928E-2</v>
      </c>
      <c r="CZ285" s="40"/>
      <c r="DA285" s="75">
        <f ca="1"/>
        <v>45047</v>
      </c>
      <c r="DB285" s="72">
        <f ca="1"/>
        <v>3.6472299973249189E-3</v>
      </c>
      <c r="DC285" s="72">
        <f ca="1"/>
        <v>5.3298052005770868E-2</v>
      </c>
      <c r="DD285" s="40"/>
      <c r="DE285" s="75">
        <f ca="1"/>
        <v>45047</v>
      </c>
      <c r="DF285" s="72">
        <f ca="1"/>
        <v>6.8259385665525585E-4</v>
      </c>
      <c r="DG285" s="72">
        <f ca="1"/>
        <v>3.9548022598870025E-2</v>
      </c>
      <c r="DH285" s="40"/>
      <c r="DI285" s="75">
        <f ca="1"/>
        <v>45047</v>
      </c>
      <c r="DJ285" s="72" t="e">
        <f ca="1"/>
        <v>#N/A</v>
      </c>
      <c r="DK285" s="72">
        <f ca="1"/>
        <v>3.6000000000000004E-2</v>
      </c>
      <c r="DL285" s="72">
        <f ca="1"/>
        <v>5.0599999999999999E-2</v>
      </c>
      <c r="DM285" s="72">
        <f ca="1"/>
        <v>4179.83</v>
      </c>
      <c r="DN285" s="40"/>
      <c r="DR285" s="72" t="e">
        <f ca="1"/>
        <v>#N/A</v>
      </c>
      <c r="DS285" s="40"/>
    </row>
    <row r="286" spans="94:123" x14ac:dyDescent="0.2">
      <c r="CP286" s="40"/>
      <c r="CQ286" s="75">
        <f ca="1"/>
        <v>45078</v>
      </c>
      <c r="CR286" s="76">
        <f ca="1"/>
        <v>2.24175331482801E-3</v>
      </c>
      <c r="CS286" s="76">
        <f ca="1"/>
        <v>2.9691776545588855E-2</v>
      </c>
      <c r="CT286" s="72" t="e">
        <f ca="1"/>
        <v>#N/A</v>
      </c>
      <c r="CU286" s="40"/>
      <c r="CV286" s="75">
        <f ca="1"/>
        <v>45078</v>
      </c>
      <c r="CW286" s="72">
        <f ca="1"/>
        <v>2.5608194622279701E-3</v>
      </c>
      <c r="CX286" s="72">
        <f ca="1"/>
        <v>2.8122956180510084E-2</v>
      </c>
      <c r="CY286" s="72">
        <f ca="1"/>
        <v>1.8587360594795488E-2</v>
      </c>
      <c r="CZ286" s="40"/>
      <c r="DA286" s="75">
        <f ca="1"/>
        <v>45078</v>
      </c>
      <c r="DB286" s="72">
        <f ca="1"/>
        <v>2.1777852898730021E-3</v>
      </c>
      <c r="DC286" s="72">
        <f ca="1"/>
        <v>4.8289670150671871E-2</v>
      </c>
      <c r="DD286" s="40"/>
      <c r="DE286" s="75">
        <f ca="1"/>
        <v>45078</v>
      </c>
      <c r="DF286" s="72">
        <f ca="1"/>
        <v>2.0463847203275876E-3</v>
      </c>
      <c r="DG286" s="72">
        <f ca="1"/>
        <v>3.5161744022503605E-2</v>
      </c>
      <c r="DH286" s="40"/>
      <c r="DI286" s="75">
        <f ca="1"/>
        <v>45078</v>
      </c>
      <c r="DJ286" s="72" t="e">
        <f ca="1"/>
        <v>#N/A</v>
      </c>
      <c r="DK286" s="72">
        <f ca="1"/>
        <v>3.6000000000000004E-2</v>
      </c>
      <c r="DL286" s="72">
        <f ca="1"/>
        <v>5.0799999999999998E-2</v>
      </c>
      <c r="DM286" s="72">
        <f ca="1"/>
        <v>4450.38</v>
      </c>
      <c r="DN286" s="40"/>
      <c r="DR286" s="72" t="e">
        <f ca="1"/>
        <v>#N/A</v>
      </c>
      <c r="DS286" s="40"/>
    </row>
    <row r="287" spans="94:123" x14ac:dyDescent="0.2">
      <c r="CP287" s="40"/>
      <c r="CQ287" s="75">
        <f ca="1"/>
        <v>45108</v>
      </c>
      <c r="CR287" s="76">
        <f ca="1"/>
        <v>1.957146710348745E-3</v>
      </c>
      <c r="CS287" s="76">
        <f ca="1"/>
        <v>3.1777801779421688E-2</v>
      </c>
      <c r="CT287" s="72" t="e">
        <f ca="1"/>
        <v>#N/A</v>
      </c>
      <c r="CU287" s="40"/>
      <c r="CV287" s="75">
        <f ca="1"/>
        <v>45108</v>
      </c>
      <c r="CW287" s="72">
        <f ca="1"/>
        <v>3.8314176245211051E-3</v>
      </c>
      <c r="CX287" s="72">
        <f ca="1"/>
        <v>3.2658393207054104E-2</v>
      </c>
      <c r="CY287" s="72">
        <f ca="1"/>
        <v>2.8500619578686548E-2</v>
      </c>
      <c r="CZ287" s="40"/>
      <c r="DA287" s="75">
        <f ca="1"/>
        <v>45108</v>
      </c>
      <c r="DB287" s="72">
        <f ca="1"/>
        <v>2.0692652486684615E-3</v>
      </c>
      <c r="DC287" s="72">
        <f ca="1"/>
        <v>4.6528618685860668E-2</v>
      </c>
      <c r="DD287" s="40"/>
      <c r="DE287" s="75">
        <f ca="1"/>
        <v>45108</v>
      </c>
      <c r="DF287" s="72">
        <f ca="1"/>
        <v>3.4036759700477592E-3</v>
      </c>
      <c r="DG287" s="72">
        <f ca="1"/>
        <v>3.4241788958770059E-2</v>
      </c>
      <c r="DH287" s="40"/>
      <c r="DI287" s="75">
        <f ca="1"/>
        <v>45108</v>
      </c>
      <c r="DJ287" s="72" t="e">
        <f ca="1"/>
        <v>#N/A</v>
      </c>
      <c r="DK287" s="72">
        <f ca="1"/>
        <v>3.5000000000000003E-2</v>
      </c>
      <c r="DL287" s="72">
        <f ca="1"/>
        <v>5.1200000000000002E-2</v>
      </c>
      <c r="DM287" s="72">
        <f ca="1"/>
        <v>4588.96</v>
      </c>
      <c r="DN287" s="40"/>
      <c r="DR287" s="72" t="e">
        <f ca="1"/>
        <v>#N/A</v>
      </c>
      <c r="DS287" s="40"/>
    </row>
    <row r="288" spans="94:123" x14ac:dyDescent="0.2">
      <c r="CP288" s="40"/>
      <c r="CQ288" s="75">
        <f ca="1"/>
        <v>45139</v>
      </c>
      <c r="CR288" s="76">
        <f ca="1"/>
        <v>4.8357074150797708E-3</v>
      </c>
      <c r="CS288" s="76">
        <f ca="1"/>
        <v>3.6651123843995492E-2</v>
      </c>
      <c r="CT288" s="72" t="e">
        <f ca="1"/>
        <v>#N/A</v>
      </c>
      <c r="CU288" s="40"/>
      <c r="CV288" s="75">
        <f ca="1"/>
        <v>45139</v>
      </c>
      <c r="CW288" s="72">
        <f ca="1"/>
        <v>6.9974554707381564E-3</v>
      </c>
      <c r="CX288" s="72">
        <f ca="1"/>
        <v>3.997378768020976E-2</v>
      </c>
      <c r="CY288" s="72">
        <f ca="1"/>
        <v>4.2499999999999982E-2</v>
      </c>
      <c r="CZ288" s="40"/>
      <c r="DA288" s="75">
        <f ca="1"/>
        <v>45139</v>
      </c>
      <c r="DB288" s="72">
        <f ca="1"/>
        <v>2.0067322630761275E-3</v>
      </c>
      <c r="DC288" s="72">
        <f ca="1"/>
        <v>4.3492452334964238E-2</v>
      </c>
      <c r="DD288" s="40"/>
      <c r="DE288" s="75">
        <f ca="1"/>
        <v>45139</v>
      </c>
      <c r="DF288" s="72">
        <f ca="1"/>
        <v>4.07055630936215E-3</v>
      </c>
      <c r="DG288" s="72">
        <f ca="1"/>
        <v>3.6338225017470416E-2</v>
      </c>
      <c r="DH288" s="40"/>
      <c r="DI288" s="75">
        <f ca="1"/>
        <v>45139</v>
      </c>
      <c r="DJ288" s="72" t="e">
        <f ca="1"/>
        <v>#N/A</v>
      </c>
      <c r="DK288" s="72">
        <f ca="1"/>
        <v>3.7000000000000005E-2</v>
      </c>
      <c r="DL288" s="72">
        <f ca="1"/>
        <v>5.33E-2</v>
      </c>
      <c r="DM288" s="72">
        <f ca="1"/>
        <v>4507.66</v>
      </c>
      <c r="DN288" s="40"/>
      <c r="DR288" s="72" t="e">
        <f ca="1"/>
        <v>#N/A</v>
      </c>
      <c r="DS288" s="40"/>
    </row>
    <row r="289" spans="94:123" x14ac:dyDescent="0.2">
      <c r="CP289" s="40"/>
      <c r="CQ289" s="75">
        <f ca="1"/>
        <v>45170</v>
      </c>
      <c r="CR289" s="76">
        <f ca="1"/>
        <v>3.9009154409603841E-3</v>
      </c>
      <c r="CS289" s="76">
        <f ca="1"/>
        <v>3.6996981213444302E-2</v>
      </c>
      <c r="CT289" s="72" t="e">
        <f ca="1"/>
        <v>#N/A</v>
      </c>
      <c r="CU289" s="40"/>
      <c r="CV289" s="75">
        <f ca="1"/>
        <v>45170</v>
      </c>
      <c r="CW289" s="72">
        <f ca="1"/>
        <v>1.8951358180667732E-3</v>
      </c>
      <c r="CX289" s="72">
        <f ca="1"/>
        <v>3.7982973149967236E-2</v>
      </c>
      <c r="CY289" s="72">
        <f ca="1"/>
        <v>3.6851967520299844E-2</v>
      </c>
      <c r="CZ289" s="40"/>
      <c r="DA289" s="75">
        <f ca="1"/>
        <v>45170</v>
      </c>
      <c r="DB289" s="72">
        <f ca="1"/>
        <v>3.0977453323857151E-3</v>
      </c>
      <c r="DC289" s="72">
        <f ca="1"/>
        <v>4.1465343349796679E-2</v>
      </c>
      <c r="DD289" s="40"/>
      <c r="DE289" s="75">
        <f ca="1"/>
        <v>45170</v>
      </c>
      <c r="DF289" s="72">
        <f ca="1"/>
        <v>1.3513513513512265E-3</v>
      </c>
      <c r="DG289" s="72">
        <f ca="1"/>
        <v>3.2033426183843972E-2</v>
      </c>
      <c r="DH289" s="40"/>
      <c r="DI289" s="75">
        <f ca="1"/>
        <v>45170</v>
      </c>
      <c r="DJ289" s="72" t="e">
        <f ca="1"/>
        <v>#N/A</v>
      </c>
      <c r="DK289" s="72">
        <f ca="1"/>
        <v>3.7000000000000005E-2</v>
      </c>
      <c r="DL289" s="72">
        <f ca="1"/>
        <v>5.33E-2</v>
      </c>
      <c r="DM289" s="72">
        <f ca="1"/>
        <v>4288.05</v>
      </c>
      <c r="DN289" s="40"/>
      <c r="DR289" s="72" t="e">
        <f ca="1"/>
        <v>#N/A</v>
      </c>
      <c r="DS289" s="40"/>
    </row>
    <row r="290" spans="94:123" x14ac:dyDescent="0.2">
      <c r="CP290" s="40"/>
      <c r="CQ290" s="75">
        <f ca="1"/>
        <v>45200</v>
      </c>
      <c r="CR290" s="76">
        <f ca="1"/>
        <v>1.3668493471667986E-3</v>
      </c>
      <c r="CS290" s="76">
        <f ca="1"/>
        <v>3.2411446518932019E-2</v>
      </c>
      <c r="CT290" s="72" t="e">
        <f ca="1"/>
        <v>#N/A</v>
      </c>
      <c r="CU290" s="40"/>
      <c r="CV290" s="75">
        <f ca="1"/>
        <v>45200</v>
      </c>
      <c r="CW290" s="72">
        <f ca="1"/>
        <v>-6.3051702395966469E-4</v>
      </c>
      <c r="CX290" s="72">
        <f ca="1"/>
        <v>3.1209362808842567E-2</v>
      </c>
      <c r="CY290" s="72">
        <f ca="1"/>
        <v>2.1013597033374465E-2</v>
      </c>
      <c r="CZ290" s="40"/>
      <c r="DA290" s="75">
        <f ca="1"/>
        <v>45200</v>
      </c>
      <c r="DB290" s="72">
        <f ca="1"/>
        <v>2.9561504352111356E-3</v>
      </c>
      <c r="DC290" s="72">
        <f ca="1"/>
        <v>4.0308704876133916E-2</v>
      </c>
      <c r="DD290" s="40"/>
      <c r="DE290" s="75">
        <f ca="1"/>
        <v>45200</v>
      </c>
      <c r="DF290" s="72">
        <f ca="1"/>
        <v>3.3738191632928238E-3</v>
      </c>
      <c r="DG290" s="72">
        <f ca="1"/>
        <v>3.4004163775156249E-2</v>
      </c>
      <c r="DH290" s="40"/>
      <c r="DI290" s="75">
        <f ca="1"/>
        <v>45200</v>
      </c>
      <c r="DJ290" s="72" t="e">
        <f ca="1"/>
        <v>#N/A</v>
      </c>
      <c r="DK290" s="72">
        <f ca="1"/>
        <v>3.9E-2</v>
      </c>
      <c r="DL290" s="72">
        <f ca="1"/>
        <v>5.33E-2</v>
      </c>
      <c r="DM290" s="72">
        <f ca="1"/>
        <v>4193.8</v>
      </c>
      <c r="DN290" s="40"/>
      <c r="DR290" s="72" t="e">
        <f ca="1"/>
        <v>#N/A</v>
      </c>
      <c r="DS290" s="40"/>
    </row>
    <row r="291" spans="94:123" x14ac:dyDescent="0.2">
      <c r="CP291" s="40"/>
      <c r="CQ291" s="75">
        <f ca="1"/>
        <v>45231</v>
      </c>
      <c r="CR291" s="76">
        <f ca="1"/>
        <v>1.4689823722116024E-3</v>
      </c>
      <c r="CS291" s="76">
        <f ca="1"/>
        <v>3.1372707088417773E-2</v>
      </c>
      <c r="CT291" s="72" t="e">
        <f ca="1"/>
        <v>#N/A</v>
      </c>
      <c r="CU291" s="40"/>
      <c r="CV291" s="75">
        <f ca="1"/>
        <v>45231</v>
      </c>
      <c r="CW291" s="72">
        <f ca="1"/>
        <v>3.154574132492094E-3</v>
      </c>
      <c r="CX291" s="72">
        <f ca="1"/>
        <v>3.1168831168831179E-2</v>
      </c>
      <c r="CY291" s="72">
        <f ca="1"/>
        <v>2.4752475247524774E-2</v>
      </c>
      <c r="CZ291" s="40"/>
      <c r="DA291" s="75">
        <f ca="1"/>
        <v>45231</v>
      </c>
      <c r="DB291" s="72">
        <f ca="1"/>
        <v>3.0020195404181216E-3</v>
      </c>
      <c r="DC291" s="72">
        <f ca="1"/>
        <v>4.0073431241655522E-2</v>
      </c>
      <c r="DD291" s="40"/>
      <c r="DE291" s="75">
        <f ca="1"/>
        <v>45231</v>
      </c>
      <c r="DF291" s="72">
        <f ca="1"/>
        <v>4.034969737727101E-3</v>
      </c>
      <c r="DG291" s="72">
        <f ca="1"/>
        <v>3.5367545076283147E-2</v>
      </c>
      <c r="DH291" s="40"/>
      <c r="DI291" s="75">
        <f ca="1"/>
        <v>45231</v>
      </c>
      <c r="DJ291" s="72" t="e">
        <f ca="1"/>
        <v>#N/A</v>
      </c>
      <c r="DK291" s="72">
        <f ca="1"/>
        <v>3.7000000000000005E-2</v>
      </c>
      <c r="DL291" s="72">
        <f ca="1"/>
        <v>5.33E-2</v>
      </c>
      <c r="DM291" s="72">
        <f ca="1"/>
        <v>4567.8</v>
      </c>
      <c r="DN291" s="40"/>
      <c r="DR291" s="72" t="e">
        <f ca="1"/>
        <v>#N/A</v>
      </c>
      <c r="DS291" s="40"/>
    </row>
    <row r="292" spans="94:123" x14ac:dyDescent="0.2">
      <c r="CP292" s="40"/>
      <c r="CQ292" s="75">
        <f ca="1"/>
        <v>45261</v>
      </c>
      <c r="CR292" s="76">
        <f ca="1"/>
        <v>1.924399963653789E-3</v>
      </c>
      <c r="CS292" s="76">
        <f ca="1"/>
        <v>3.3521228314302265E-2</v>
      </c>
      <c r="CT292" s="72" t="e">
        <f ca="1"/>
        <v>#N/A</v>
      </c>
      <c r="CU292" s="40"/>
      <c r="CV292" s="75">
        <f ca="1"/>
        <v>45261</v>
      </c>
      <c r="CW292" s="72">
        <f ca="1"/>
        <v>2.515723270440251E-3</v>
      </c>
      <c r="CX292" s="72">
        <f ca="1"/>
        <v>3.3964728935336419E-2</v>
      </c>
      <c r="CY292" s="72">
        <f ca="1"/>
        <v>2.9850746268656581E-2</v>
      </c>
      <c r="CZ292" s="40"/>
      <c r="DA292" s="75">
        <f ca="1"/>
        <v>45261</v>
      </c>
      <c r="DB292" s="72">
        <f ca="1"/>
        <v>2.5704883607775564E-3</v>
      </c>
      <c r="DC292" s="72">
        <f ca="1"/>
        <v>3.9298530886699323E-2</v>
      </c>
      <c r="DD292" s="40"/>
      <c r="DE292" s="75">
        <f ca="1"/>
        <v>45261</v>
      </c>
      <c r="DF292" s="72">
        <f ca="1"/>
        <v>1.3395847287340779E-3</v>
      </c>
      <c r="DG292" s="72">
        <f ca="1"/>
        <v>3.4027777777777768E-2</v>
      </c>
      <c r="DH292" s="40"/>
      <c r="DI292" s="75">
        <f ca="1"/>
        <v>45261</v>
      </c>
      <c r="DJ292" s="72" t="e">
        <f ca="1"/>
        <v>#N/A</v>
      </c>
      <c r="DK292" s="72">
        <f ca="1"/>
        <v>3.7999999999999999E-2</v>
      </c>
      <c r="DL292" s="72">
        <f ca="1"/>
        <v>5.33E-2</v>
      </c>
      <c r="DM292" s="72">
        <f ca="1"/>
        <v>4769.83</v>
      </c>
      <c r="DN292" s="40"/>
      <c r="DR292" s="72" t="e">
        <f ca="1"/>
        <v>#N/A</v>
      </c>
      <c r="DS292" s="40"/>
    </row>
    <row r="293" spans="94:123" x14ac:dyDescent="0.2">
      <c r="CP293" s="40"/>
      <c r="CQ293" s="75">
        <f ca="1"/>
        <v>45292</v>
      </c>
      <c r="CR293" s="76">
        <f ca="1"/>
        <v>3.0996854969052023E-3</v>
      </c>
      <c r="CS293" s="76">
        <f ca="1"/>
        <v>3.0908847812280538E-2</v>
      </c>
      <c r="CT293" s="72" t="e">
        <f ca="1"/>
        <v>#N/A</v>
      </c>
      <c r="CU293" s="40"/>
      <c r="CV293" s="75">
        <f ca="1"/>
        <v>45292</v>
      </c>
      <c r="CW293" s="72">
        <f ca="1"/>
        <v>0</v>
      </c>
      <c r="CX293" s="72">
        <f ca="1"/>
        <v>2.8589993502274202E-2</v>
      </c>
      <c r="CY293" s="72">
        <f ca="1"/>
        <v>3.3644859813084071E-2</v>
      </c>
      <c r="CZ293" s="40"/>
      <c r="DA293" s="75">
        <f ca="1"/>
        <v>45292</v>
      </c>
      <c r="DB293" s="72">
        <f ca="1"/>
        <v>3.588818467727739E-3</v>
      </c>
      <c r="DC293" s="72">
        <f ca="1"/>
        <v>3.8617441929779339E-2</v>
      </c>
      <c r="DD293" s="40"/>
      <c r="DE293" s="75">
        <f ca="1"/>
        <v>45292</v>
      </c>
      <c r="DF293" s="72">
        <f ca="1"/>
        <v>1.3377926421402897E-3</v>
      </c>
      <c r="DG293" s="72">
        <f ca="1"/>
        <v>3.1185031185031242E-2</v>
      </c>
      <c r="DH293" s="40"/>
      <c r="DI293" s="75">
        <f ca="1"/>
        <v>45292</v>
      </c>
      <c r="DJ293" s="72" t="e">
        <f ca="1"/>
        <v>#N/A</v>
      </c>
      <c r="DK293" s="72">
        <f ca="1"/>
        <v>3.7000000000000005E-2</v>
      </c>
      <c r="DL293" s="72">
        <f ca="1"/>
        <v>5.33E-2</v>
      </c>
      <c r="DM293" s="72">
        <f ca="1"/>
        <v>4845.6499999999996</v>
      </c>
      <c r="DN293" s="40"/>
      <c r="DR293" s="72" t="e">
        <f ca="1"/>
        <v>#N/A</v>
      </c>
      <c r="DS293" s="40"/>
    </row>
    <row r="294" spans="94:123" x14ac:dyDescent="0.2">
      <c r="CP294" s="40"/>
      <c r="CQ294" s="75">
        <f ca="1"/>
        <v>45323</v>
      </c>
      <c r="CR294" s="76">
        <f ca="1"/>
        <v>4.0975401843086345E-3</v>
      </c>
      <c r="CS294" s="76">
        <f ca="1"/>
        <v>3.1531711208615976E-2</v>
      </c>
      <c r="CT294" s="72" t="e">
        <f ca="1"/>
        <v>#N/A</v>
      </c>
      <c r="CU294" s="40"/>
      <c r="CV294" s="75">
        <f ca="1"/>
        <v>45323</v>
      </c>
      <c r="CW294" s="72">
        <f ca="1"/>
        <v>0</v>
      </c>
      <c r="CX294" s="72">
        <f ca="1"/>
        <v>2.7831715210355989E-2</v>
      </c>
      <c r="CY294" s="72">
        <f ca="1"/>
        <v>4.1848844472204938E-2</v>
      </c>
      <c r="CZ294" s="40"/>
      <c r="DA294" s="75">
        <f ca="1"/>
        <v>45323</v>
      </c>
      <c r="DB294" s="72">
        <f ca="1"/>
        <v>3.9609441363710474E-3</v>
      </c>
      <c r="DC294" s="72">
        <f ca="1"/>
        <v>3.7524957978493978E-2</v>
      </c>
      <c r="DD294" s="40"/>
      <c r="DE294" s="75">
        <f ca="1"/>
        <v>45323</v>
      </c>
      <c r="DF294" s="72">
        <f ca="1"/>
        <v>-6.680026720106147E-4</v>
      </c>
      <c r="DG294" s="72">
        <f ca="1"/>
        <v>2.8275862068965374E-2</v>
      </c>
      <c r="DH294" s="40"/>
      <c r="DI294" s="75">
        <f ca="1"/>
        <v>45323</v>
      </c>
      <c r="DJ294" s="72" t="e">
        <f ca="1"/>
        <v>#N/A</v>
      </c>
      <c r="DK294" s="72">
        <f ca="1"/>
        <v>3.9E-2</v>
      </c>
      <c r="DL294" s="72">
        <f ca="1"/>
        <v>5.33E-2</v>
      </c>
      <c r="DM294" s="72">
        <f ca="1"/>
        <v>5096.2700000000004</v>
      </c>
      <c r="DN294" s="40"/>
      <c r="DR294" s="72" t="e">
        <f ca="1"/>
        <v>#N/A</v>
      </c>
      <c r="DS294" s="40"/>
    </row>
    <row r="295" spans="94:123" x14ac:dyDescent="0.2">
      <c r="CP295" s="40"/>
      <c r="CQ295" s="75">
        <f ca="1"/>
        <v>45352</v>
      </c>
      <c r="CR295" s="76">
        <f ca="1"/>
        <v>4.4313383735252732E-3</v>
      </c>
      <c r="CS295" s="76">
        <f ca="1"/>
        <v>3.4773850700380304E-2</v>
      </c>
      <c r="CT295" s="72" t="e">
        <f ca="1"/>
        <v>#N/A</v>
      </c>
      <c r="CU295" s="40"/>
      <c r="CV295" s="75">
        <f ca="1"/>
        <v>45352</v>
      </c>
      <c r="CW295" s="72">
        <f ca="1"/>
        <v>2.5094102885823144E-3</v>
      </c>
      <c r="CX295" s="72">
        <f ca="1"/>
        <v>2.8976175144880933E-2</v>
      </c>
      <c r="CY295" s="72">
        <f ca="1"/>
        <v>3.4632034632034792E-2</v>
      </c>
      <c r="CZ295" s="40"/>
      <c r="DA295" s="75">
        <f ca="1"/>
        <v>45352</v>
      </c>
      <c r="DB295" s="72">
        <f ca="1"/>
        <v>3.8914451585096987E-3</v>
      </c>
      <c r="DC295" s="72">
        <f ca="1"/>
        <v>3.8012806243371111E-2</v>
      </c>
      <c r="DD295" s="40"/>
      <c r="DE295" s="75">
        <f ca="1"/>
        <v>45352</v>
      </c>
      <c r="DF295" s="72">
        <f ca="1"/>
        <v>4.0106951871656804E-3</v>
      </c>
      <c r="DG295" s="72">
        <f ca="1"/>
        <v>2.87868403015763E-2</v>
      </c>
      <c r="DH295" s="40"/>
      <c r="DI295" s="75">
        <f ca="1"/>
        <v>45352</v>
      </c>
      <c r="DJ295" s="72" t="e">
        <f ca="1"/>
        <v>#N/A</v>
      </c>
      <c r="DK295" s="72">
        <f ca="1"/>
        <v>3.9E-2</v>
      </c>
      <c r="DL295" s="72">
        <f ca="1"/>
        <v>5.33E-2</v>
      </c>
      <c r="DM295" s="72">
        <f ca="1"/>
        <v>5254.35</v>
      </c>
      <c r="DN295" s="40"/>
      <c r="DR295" s="72" t="e">
        <f ca="1"/>
        <v>#N/A</v>
      </c>
      <c r="DS295" s="40"/>
    </row>
    <row r="296" spans="94:123" x14ac:dyDescent="0.2">
      <c r="CP296" s="40"/>
      <c r="CQ296" s="75">
        <f ca="1"/>
        <v>45383</v>
      </c>
      <c r="CR296" s="76">
        <f ca="1"/>
        <v>2.1706766556210955E-3</v>
      </c>
      <c r="CS296" s="76">
        <f ca="1"/>
        <v>3.3573639501191632E-2</v>
      </c>
      <c r="CT296" s="72" t="e">
        <f ca="1"/>
        <v>#N/A</v>
      </c>
      <c r="CU296" s="40"/>
      <c r="CV296" s="75">
        <f ca="1"/>
        <v>45383</v>
      </c>
      <c r="CW296" s="72">
        <f ca="1"/>
        <v>3.1289111389236623E-3</v>
      </c>
      <c r="CX296" s="72">
        <f ca="1"/>
        <v>2.6854219948849067E-2</v>
      </c>
      <c r="CY296" s="72">
        <f ca="1"/>
        <v>2.9932803909590744E-2</v>
      </c>
      <c r="CZ296" s="40"/>
      <c r="DA296" s="75">
        <f ca="1"/>
        <v>45383</v>
      </c>
      <c r="DB296" s="72">
        <f ca="1"/>
        <v>2.7052450819466944E-3</v>
      </c>
      <c r="DC296" s="72">
        <f ca="1"/>
        <v>3.6099824372187728E-2</v>
      </c>
      <c r="DD296" s="40"/>
      <c r="DE296" s="75">
        <f ca="1"/>
        <v>45383</v>
      </c>
      <c r="DF296" s="72">
        <f ca="1"/>
        <v>6.6577896138486636E-4</v>
      </c>
      <c r="DG296" s="72">
        <f ca="1"/>
        <v>2.6603001364256418E-2</v>
      </c>
      <c r="DH296" s="40"/>
      <c r="DI296" s="75">
        <f ca="1"/>
        <v>45383</v>
      </c>
      <c r="DJ296" s="72" t="e">
        <f ca="1"/>
        <v>#N/A</v>
      </c>
      <c r="DK296" s="72">
        <f ca="1"/>
        <v>3.9E-2</v>
      </c>
      <c r="DL296" s="72">
        <f ca="1"/>
        <v>5.33E-2</v>
      </c>
      <c r="DM296" s="72">
        <f ca="1"/>
        <v>5035.6899999999996</v>
      </c>
      <c r="DN296" s="40"/>
      <c r="DR296" s="72" t="e">
        <f ca="1"/>
        <v>#N/A</v>
      </c>
      <c r="DS296" s="40"/>
    </row>
    <row r="297" spans="94:123" x14ac:dyDescent="0.2">
      <c r="CP297" s="40"/>
      <c r="CQ297" s="75">
        <f ca="1"/>
        <v>45413</v>
      </c>
      <c r="CR297" s="76">
        <f ca="1"/>
        <v>4.8558732105941083E-4</v>
      </c>
      <c r="CS297" s="76">
        <f ca="1"/>
        <v>3.2690290569400204E-2</v>
      </c>
      <c r="CT297" s="72" t="e">
        <f ca="1"/>
        <v>#N/A</v>
      </c>
      <c r="CU297" s="40"/>
      <c r="CV297" s="75">
        <f ca="1"/>
        <v>45413</v>
      </c>
      <c r="CW297" s="72">
        <f ca="1"/>
        <v>2.4953212726137597E-3</v>
      </c>
      <c r="CX297" s="72">
        <f ca="1"/>
        <v>2.866242038216571E-2</v>
      </c>
      <c r="CY297" s="72">
        <f ca="1"/>
        <v>3.0469226081657474E-2</v>
      </c>
      <c r="CZ297" s="40"/>
      <c r="DA297" s="75">
        <f ca="1"/>
        <v>45413</v>
      </c>
      <c r="DB297" s="72">
        <f ca="1"/>
        <v>1.4040654936740005E-3</v>
      </c>
      <c r="DC297" s="72">
        <f ca="1"/>
        <v>3.418739613626931E-2</v>
      </c>
      <c r="DD297" s="40"/>
      <c r="DE297" s="75">
        <f ca="1"/>
        <v>45413</v>
      </c>
      <c r="DF297" s="72">
        <f ca="1"/>
        <v>3.3266799733866481E-3</v>
      </c>
      <c r="DG297" s="72">
        <f ca="1"/>
        <v>2.8532608695652328E-2</v>
      </c>
      <c r="DH297" s="40"/>
      <c r="DI297" s="75">
        <f ca="1"/>
        <v>45413</v>
      </c>
      <c r="DJ297" s="72" t="e">
        <f ca="1"/>
        <v>#N/A</v>
      </c>
      <c r="DK297" s="72">
        <f ca="1"/>
        <v>3.9E-2</v>
      </c>
      <c r="DL297" s="72">
        <f ca="1"/>
        <v>5.33E-2</v>
      </c>
      <c r="DM297" s="72">
        <f ca="1"/>
        <v>5277.51</v>
      </c>
      <c r="DN297" s="40"/>
      <c r="DR297" s="72" t="e">
        <f ca="1"/>
        <v>#N/A</v>
      </c>
      <c r="DS297" s="40"/>
    </row>
    <row r="298" spans="94:123" x14ac:dyDescent="0.2">
      <c r="CP298" s="40"/>
      <c r="CQ298" s="75">
        <f ca="1"/>
        <v>45444</v>
      </c>
      <c r="CR298" s="76">
        <f ca="1"/>
        <v>-4.1829647960411886E-4</v>
      </c>
      <c r="CS298" s="76">
        <f ca="1"/>
        <v>2.9713971072633072E-2</v>
      </c>
      <c r="CT298" s="72" t="e">
        <f ca="1"/>
        <v>#N/A</v>
      </c>
      <c r="CU298" s="40"/>
      <c r="CV298" s="75">
        <f ca="1"/>
        <v>45444</v>
      </c>
      <c r="CW298" s="72">
        <f ca="1"/>
        <v>6.2227753578114609E-4</v>
      </c>
      <c r="CX298" s="72">
        <f ca="1"/>
        <v>2.6717557251908497E-2</v>
      </c>
      <c r="CY298" s="72">
        <f ca="1"/>
        <v>3.0413625304136271E-2</v>
      </c>
      <c r="CZ298" s="40"/>
      <c r="DA298" s="75">
        <f ca="1"/>
        <v>45444</v>
      </c>
      <c r="DB298" s="72">
        <f ca="1"/>
        <v>9.2739590373924763E-4</v>
      </c>
      <c r="DC298" s="72">
        <f ca="1"/>
        <v>3.267294681298738E-2</v>
      </c>
      <c r="DD298" s="40"/>
      <c r="DE298" s="75">
        <f ca="1"/>
        <v>45444</v>
      </c>
      <c r="DF298" s="72">
        <f ca="1"/>
        <v>1.3262599469494596E-3</v>
      </c>
      <c r="DG298" s="72">
        <f ca="1"/>
        <v>2.8532608695652328E-2</v>
      </c>
      <c r="DH298" s="40"/>
      <c r="DI298" s="75">
        <f ca="1"/>
        <v>45444</v>
      </c>
      <c r="DJ298" s="72" t="e">
        <f ca="1"/>
        <v>#N/A</v>
      </c>
      <c r="DK298" s="72">
        <f ca="1"/>
        <v>4.0999999999999995E-2</v>
      </c>
      <c r="DL298" s="72">
        <f ca="1"/>
        <v>5.33E-2</v>
      </c>
      <c r="DM298" s="72">
        <f ca="1"/>
        <v>5460.48</v>
      </c>
      <c r="DN298" s="40"/>
      <c r="DR298" s="72" t="e">
        <f ca="1"/>
        <v>#N/A</v>
      </c>
      <c r="DS298" s="40"/>
    </row>
    <row r="299" spans="94:123" x14ac:dyDescent="0.2">
      <c r="CP299" s="40"/>
      <c r="CQ299" s="75">
        <f ca="1"/>
        <v>45474</v>
      </c>
      <c r="CR299" s="76">
        <f ca="1"/>
        <v>1.6770805381991494E-3</v>
      </c>
      <c r="CS299" s="76">
        <f ca="1"/>
        <v>2.8947531984913066E-2</v>
      </c>
      <c r="CT299" s="72" t="e">
        <f ca="1"/>
        <v>#N/A</v>
      </c>
      <c r="CU299" s="40"/>
      <c r="CV299" s="75">
        <f ca="1"/>
        <v>45474</v>
      </c>
      <c r="CW299" s="72">
        <f ca="1"/>
        <v>2.4875621890545485E-3</v>
      </c>
      <c r="CX299" s="72">
        <f ca="1"/>
        <v>2.5300442757748343E-2</v>
      </c>
      <c r="CY299" s="72">
        <f ca="1"/>
        <v>2.6506024096385472E-2</v>
      </c>
      <c r="CZ299" s="40"/>
      <c r="DA299" s="75">
        <f ca="1"/>
        <v>45474</v>
      </c>
      <c r="DB299" s="72">
        <f ca="1"/>
        <v>1.7274411884795615E-3</v>
      </c>
      <c r="DC299" s="72">
        <f ca="1"/>
        <v>3.1712787894066619E-2</v>
      </c>
      <c r="DD299" s="40"/>
      <c r="DE299" s="75">
        <f ca="1"/>
        <v>45474</v>
      </c>
      <c r="DF299" s="72">
        <f ca="1"/>
        <v>2.6490066225166586E-3</v>
      </c>
      <c r="DG299" s="72">
        <f ca="1"/>
        <v>2.7027027027026973E-2</v>
      </c>
      <c r="DH299" s="40"/>
      <c r="DI299" s="75">
        <f ca="1"/>
        <v>45474</v>
      </c>
      <c r="DJ299" s="72" t="e">
        <f ca="1"/>
        <v>#N/A</v>
      </c>
      <c r="DK299" s="72">
        <f ca="1"/>
        <v>4.2000000000000003E-2</v>
      </c>
      <c r="DL299" s="72">
        <f ca="1"/>
        <v>5.33E-2</v>
      </c>
      <c r="DM299" s="72">
        <f ca="1"/>
        <v>5522.3</v>
      </c>
      <c r="DN299" s="40"/>
      <c r="DR299" s="72" t="e">
        <f ca="1"/>
        <v>#N/A</v>
      </c>
      <c r="DS299" s="40"/>
    </row>
    <row r="300" spans="94:123" x14ac:dyDescent="0.2">
      <c r="CP300" s="40"/>
      <c r="CQ300" s="75">
        <f ca="1"/>
        <v>45505</v>
      </c>
      <c r="CR300" s="76">
        <f ca="1"/>
        <v>1.5722217438585151E-3</v>
      </c>
      <c r="CS300" s="76">
        <f ca="1"/>
        <v>2.5307302964569622E-2</v>
      </c>
      <c r="CT300" s="72" t="e">
        <f ca="1"/>
        <v>#N/A</v>
      </c>
      <c r="CU300" s="40"/>
      <c r="CV300" s="75">
        <f ca="1"/>
        <v>45505</v>
      </c>
      <c r="CW300" s="72">
        <f ca="1"/>
        <v>6.2034739454097654E-4</v>
      </c>
      <c r="CX300" s="72">
        <f ca="1"/>
        <v>1.953371140516702E-2</v>
      </c>
      <c r="CY300" s="72">
        <f ca="1"/>
        <v>2.0383693045563422E-2</v>
      </c>
      <c r="CZ300" s="40"/>
      <c r="DA300" s="75">
        <f ca="1"/>
        <v>45505</v>
      </c>
      <c r="DB300" s="72">
        <f ca="1"/>
        <v>2.5396626324700744E-3</v>
      </c>
      <c r="DC300" s="72">
        <f ca="1"/>
        <v>3.197002286337125E-2</v>
      </c>
      <c r="DD300" s="40"/>
      <c r="DE300" s="75">
        <f ca="1"/>
        <v>45505</v>
      </c>
      <c r="DF300" s="72">
        <f ca="1"/>
        <v>1.3210039630118242E-3</v>
      </c>
      <c r="DG300" s="72">
        <f ca="1"/>
        <v>2.3600809170600145E-2</v>
      </c>
      <c r="DH300" s="40"/>
      <c r="DI300" s="75">
        <f ca="1"/>
        <v>45505</v>
      </c>
      <c r="DJ300" s="72" t="e">
        <f ca="1"/>
        <v>#N/A</v>
      </c>
      <c r="DK300" s="72">
        <f ca="1"/>
        <v>4.2000000000000003E-2</v>
      </c>
      <c r="DL300" s="72">
        <f ca="1"/>
        <v>5.33E-2</v>
      </c>
      <c r="DM300" s="72">
        <f ca="1"/>
        <v>5648.4</v>
      </c>
      <c r="DN300" s="40"/>
      <c r="DR300" s="72" t="e">
        <f ca="1"/>
        <v>#N/A</v>
      </c>
      <c r="DS300" s="40"/>
    </row>
    <row r="301" spans="94:123" x14ac:dyDescent="0.2">
      <c r="CP301" s="40"/>
      <c r="CQ301" s="75">
        <f ca="1"/>
        <v>45536</v>
      </c>
      <c r="CR301" s="76">
        <f ca="1"/>
        <v>2.1333367296902939E-3</v>
      </c>
      <c r="CS301" s="76">
        <f ca="1"/>
        <v>2.4406330310699831E-2</v>
      </c>
      <c r="CT301" s="72" t="e">
        <f ca="1"/>
        <v>#N/A</v>
      </c>
      <c r="CU301" s="40"/>
      <c r="CV301" s="75">
        <f ca="1"/>
        <v>45536</v>
      </c>
      <c r="CW301" s="72">
        <f ca="1"/>
        <v>-6.1996280223197697E-4</v>
      </c>
      <c r="CX301" s="72">
        <f ca="1"/>
        <v>1.6403785488958933E-2</v>
      </c>
      <c r="CY301" s="72">
        <f ca="1"/>
        <v>1.9277108433734869E-2</v>
      </c>
      <c r="CZ301" s="40"/>
      <c r="DA301" s="75">
        <f ca="1"/>
        <v>45536</v>
      </c>
      <c r="DB301" s="72">
        <f ca="1"/>
        <v>3.0711493354182995E-3</v>
      </c>
      <c r="DC301" s="72">
        <f ca="1"/>
        <v>3.3112731929077155E-2</v>
      </c>
      <c r="DD301" s="40"/>
      <c r="DE301" s="75">
        <f ca="1"/>
        <v>45536</v>
      </c>
      <c r="DF301" s="72">
        <f ca="1"/>
        <v>1.3192612137205018E-3</v>
      </c>
      <c r="DG301" s="72">
        <f ca="1"/>
        <v>2.3616734143049989E-2</v>
      </c>
      <c r="DH301" s="40"/>
      <c r="DI301" s="75">
        <f ca="1"/>
        <v>45536</v>
      </c>
      <c r="DJ301" s="72" t="e">
        <f ca="1"/>
        <v>#N/A</v>
      </c>
      <c r="DK301" s="72">
        <f ca="1"/>
        <v>4.0999999999999995E-2</v>
      </c>
      <c r="DL301" s="72">
        <f ca="1"/>
        <v>5.1299999999999998E-2</v>
      </c>
      <c r="DM301" s="72">
        <f ca="1"/>
        <v>5762.48</v>
      </c>
      <c r="DN301" s="40"/>
      <c r="DR301" s="72" t="e">
        <f ca="1"/>
        <v>#N/A</v>
      </c>
      <c r="DS301" s="40"/>
    </row>
    <row r="302" spans="94:123" x14ac:dyDescent="0.2">
      <c r="CP302" s="40"/>
      <c r="CQ302" s="75">
        <f ca="1"/>
        <v>45566</v>
      </c>
      <c r="CR302" s="76">
        <f ca="1"/>
        <v>2.8563984596416958E-3</v>
      </c>
      <c r="CS302" s="76">
        <f ca="1"/>
        <v>2.5979049049146719E-2</v>
      </c>
      <c r="CT302" s="72" t="e">
        <f ca="1"/>
        <v>#N/A</v>
      </c>
      <c r="CU302" s="40"/>
      <c r="CV302" s="75">
        <f ca="1"/>
        <v>45566</v>
      </c>
      <c r="CW302" s="72">
        <f ca="1"/>
        <v>3.1017369727046606E-3</v>
      </c>
      <c r="CX302" s="72">
        <f ca="1"/>
        <v>2.0176544766708826E-2</v>
      </c>
      <c r="CY302" s="72">
        <f ca="1"/>
        <v>2.9661016949152685E-2</v>
      </c>
      <c r="CZ302" s="40"/>
      <c r="DA302" s="75">
        <f ca="1"/>
        <v>45566</v>
      </c>
      <c r="DB302" s="72">
        <f ca="1"/>
        <v>3.1147500093535729E-3</v>
      </c>
      <c r="DC302" s="72">
        <f ca="1"/>
        <v>3.3329051319930691E-2</v>
      </c>
      <c r="DD302" s="40"/>
      <c r="DE302" s="75">
        <f ca="1"/>
        <v>45566</v>
      </c>
      <c r="DF302" s="72">
        <f ca="1"/>
        <v>1.9762845849802257E-3</v>
      </c>
      <c r="DG302" s="72">
        <f ca="1"/>
        <v>2.2818791946308759E-2</v>
      </c>
      <c r="DH302" s="40"/>
      <c r="DI302" s="75">
        <f ca="1"/>
        <v>45566</v>
      </c>
      <c r="DJ302" s="72" t="e">
        <f ca="1"/>
        <v>#N/A</v>
      </c>
      <c r="DK302" s="72">
        <f ca="1"/>
        <v>4.0999999999999995E-2</v>
      </c>
      <c r="DL302" s="72">
        <f ca="1"/>
        <v>4.8300000000000003E-2</v>
      </c>
      <c r="DM302" s="72">
        <f ca="1"/>
        <v>5705.45</v>
      </c>
      <c r="DN302" s="40"/>
      <c r="DR302" s="72" t="e">
        <f ca="1"/>
        <v>#N/A</v>
      </c>
      <c r="DS302" s="40"/>
    </row>
    <row r="303" spans="94:123" x14ac:dyDescent="0.2">
      <c r="CP303" s="40"/>
      <c r="CQ303" s="75">
        <f ca="1"/>
        <v>45597</v>
      </c>
      <c r="CR303" s="76">
        <f ca="1"/>
        <v>2.8419261732848256E-3</v>
      </c>
      <c r="CS303" s="76">
        <f ca="1"/>
        <v>2.7493803960905616E-2</v>
      </c>
      <c r="CT303" s="72" t="e">
        <f ca="1"/>
        <v>#N/A</v>
      </c>
      <c r="CU303" s="40"/>
      <c r="CV303" s="75">
        <f ca="1"/>
        <v>45597</v>
      </c>
      <c r="CW303" s="72">
        <f ca="1"/>
        <v>1.8552875695734272E-3</v>
      </c>
      <c r="CX303" s="72">
        <f ca="1"/>
        <v>1.8891687657430767E-2</v>
      </c>
      <c r="CY303" s="72">
        <f ca="1"/>
        <v>2.7777777777777679E-2</v>
      </c>
      <c r="CZ303" s="40"/>
      <c r="DA303" s="75">
        <f ca="1"/>
        <v>45597</v>
      </c>
      <c r="DB303" s="72">
        <f ca="1"/>
        <v>2.8781808405158316E-3</v>
      </c>
      <c r="DC303" s="72">
        <f ca="1"/>
        <v>3.3186138906182938E-2</v>
      </c>
      <c r="DD303" s="40"/>
      <c r="DE303" s="75">
        <f ca="1"/>
        <v>45597</v>
      </c>
      <c r="DF303" s="72">
        <f ca="1"/>
        <v>1.9723865877712132E-3</v>
      </c>
      <c r="DG303" s="72">
        <f ca="1"/>
        <v>1.9423978566644129E-2</v>
      </c>
      <c r="DH303" s="40"/>
      <c r="DI303" s="75">
        <f ca="1"/>
        <v>45597</v>
      </c>
      <c r="DJ303" s="72" t="e">
        <f ca="1"/>
        <v>#N/A</v>
      </c>
      <c r="DK303" s="72">
        <f ca="1"/>
        <v>4.2000000000000003E-2</v>
      </c>
      <c r="DL303" s="72">
        <f ca="1"/>
        <v>4.6399999999999997E-2</v>
      </c>
      <c r="DM303" s="72">
        <f ca="1"/>
        <v>6032.38</v>
      </c>
      <c r="DN303" s="40"/>
      <c r="DR303" s="72" t="e">
        <f ca="1"/>
        <v>#N/A</v>
      </c>
      <c r="DS303" s="40"/>
    </row>
    <row r="304" spans="94:123" x14ac:dyDescent="0.2">
      <c r="CP304" s="40"/>
      <c r="CQ304" s="75">
        <f ca="1"/>
        <v>45627</v>
      </c>
      <c r="CR304" s="76">
        <f ca="1"/>
        <v>3.399383308901438E-3</v>
      </c>
      <c r="CS304" s="76">
        <f ca="1"/>
        <v>2.8880572199800669E-2</v>
      </c>
      <c r="CT304" s="72" t="e">
        <f ca="1"/>
        <v>#N/A</v>
      </c>
      <c r="CU304" s="40"/>
      <c r="CV304" s="75">
        <f ca="1"/>
        <v>45627</v>
      </c>
      <c r="CW304" s="72">
        <f ca="1"/>
        <v>1.8518518518519933E-3</v>
      </c>
      <c r="CX304" s="72">
        <f ca="1"/>
        <v>1.831964624131377E-2</v>
      </c>
      <c r="CY304" s="72">
        <f ca="1"/>
        <v>2.4758454106280192E-2</v>
      </c>
      <c r="CZ304" s="40"/>
      <c r="DA304" s="75">
        <f ca="1"/>
        <v>45627</v>
      </c>
      <c r="DB304" s="72">
        <f ca="1"/>
        <v>1.8657583749928097E-3</v>
      </c>
      <c r="DC304" s="72">
        <f ca="1"/>
        <v>3.2381447033891675E-2</v>
      </c>
      <c r="DD304" s="40"/>
      <c r="DE304" s="75">
        <f ca="1"/>
        <v>45627</v>
      </c>
      <c r="DF304" s="72">
        <f ca="1"/>
        <v>2.624671916010568E-3</v>
      </c>
      <c r="DG304" s="72">
        <f ca="1"/>
        <v>2.149093351242426E-2</v>
      </c>
      <c r="DH304" s="40"/>
      <c r="DI304" s="75">
        <f ca="1"/>
        <v>45627</v>
      </c>
      <c r="DJ304" s="72" t="e">
        <f ca="1"/>
        <v>#N/A</v>
      </c>
      <c r="DK304" s="72">
        <f ca="1"/>
        <v>4.0999999999999995E-2</v>
      </c>
      <c r="DL304" s="72">
        <f ca="1"/>
        <v>4.4800000000000006E-2</v>
      </c>
      <c r="DM304" s="72">
        <f ca="1"/>
        <v>5881.63</v>
      </c>
      <c r="DN304" s="40"/>
      <c r="DR304" s="72" t="e">
        <f ca="1"/>
        <v>#N/A</v>
      </c>
      <c r="DS304" s="40"/>
    </row>
    <row r="305" spans="94:123" x14ac:dyDescent="0.2">
      <c r="CP305" s="40"/>
      <c r="CQ305" s="75">
        <f ca="1"/>
        <v>45658</v>
      </c>
      <c r="CR305" s="76">
        <f ca="1"/>
        <v>4.2726162139017365E-3</v>
      </c>
      <c r="CS305" s="76">
        <f ca="1"/>
        <v>3.0004831121501097E-2</v>
      </c>
      <c r="CT305" s="72" t="e">
        <f ca="1"/>
        <v>#N/A</v>
      </c>
      <c r="CU305" s="40"/>
      <c r="CV305" s="75">
        <f ca="1"/>
        <v>45658</v>
      </c>
      <c r="CW305" s="72">
        <f ca="1"/>
        <v>1.2322858903264233E-3</v>
      </c>
      <c r="CX305" s="72">
        <f ca="1"/>
        <v>1.8951358180669509E-2</v>
      </c>
      <c r="CY305" s="72">
        <f ca="1"/>
        <v>2.5316455696202445E-2</v>
      </c>
      <c r="CZ305" s="40"/>
      <c r="DA305" s="75">
        <f ca="1"/>
        <v>45658</v>
      </c>
      <c r="DB305" s="72">
        <f ca="1"/>
        <v>4.2659291775324348E-3</v>
      </c>
      <c r="DC305" s="72">
        <f ca="1"/>
        <v>3.2583707189842492E-2</v>
      </c>
      <c r="DD305" s="40"/>
      <c r="DE305" s="75">
        <f ca="1"/>
        <v>45658</v>
      </c>
      <c r="DF305" s="72">
        <f ca="1"/>
        <v>1.9633507853402676E-3</v>
      </c>
      <c r="DG305" s="72">
        <f ca="1"/>
        <v>2.1505376344086002E-2</v>
      </c>
      <c r="DH305" s="40"/>
      <c r="DI305" s="75">
        <f ca="1"/>
        <v>45658</v>
      </c>
      <c r="DJ305" s="72" t="e">
        <f ca="1"/>
        <v>#N/A</v>
      </c>
      <c r="DK305" s="72">
        <f ca="1"/>
        <v>0.04</v>
      </c>
      <c r="DL305" s="72">
        <f ca="1"/>
        <v>4.3299999999999998E-2</v>
      </c>
      <c r="DM305" s="72">
        <f ca="1"/>
        <v>6040.53</v>
      </c>
      <c r="DN305" s="40"/>
      <c r="DR305" s="72" t="e">
        <f ca="1"/>
        <v>#N/A</v>
      </c>
      <c r="DS305" s="40"/>
    </row>
    <row r="306" spans="94:123" x14ac:dyDescent="0.2">
      <c r="CP306" s="40"/>
      <c r="CQ306" s="75">
        <f ca="1"/>
        <v>45689</v>
      </c>
      <c r="CR306" s="76">
        <f ca="1"/>
        <v>2.2510589068882592E-3</v>
      </c>
      <c r="CS306" s="76">
        <f ca="1"/>
        <v>2.8215489517475101E-2</v>
      </c>
      <c r="CT306" s="72" t="e">
        <f ca="1"/>
        <v>#N/A</v>
      </c>
      <c r="CU306" s="40"/>
      <c r="CV306" s="75">
        <f ca="1"/>
        <v>45689</v>
      </c>
      <c r="CW306" s="72">
        <f ca="1"/>
        <v>6.1538461538461764E-3</v>
      </c>
      <c r="CX306" s="72">
        <f ca="1"/>
        <v>2.6448362720402852E-2</v>
      </c>
      <c r="CY306" s="72">
        <f ca="1"/>
        <v>2.7577937649880147E-2</v>
      </c>
      <c r="CZ306" s="40"/>
      <c r="DA306" s="75">
        <f ca="1"/>
        <v>45689</v>
      </c>
      <c r="DB306" s="72">
        <f ca="1"/>
        <v>2.5474528551803211E-3</v>
      </c>
      <c r="DC306" s="72">
        <f ca="1"/>
        <v>3.1174406107431718E-2</v>
      </c>
      <c r="DD306" s="40"/>
      <c r="DE306" s="75">
        <f ca="1"/>
        <v>45689</v>
      </c>
      <c r="DF306" s="72">
        <f ca="1"/>
        <v>4.5721750489877699E-3</v>
      </c>
      <c r="DG306" s="72">
        <f ca="1"/>
        <v>2.8839704896042928E-2</v>
      </c>
      <c r="DH306" s="40"/>
      <c r="DI306" s="75">
        <f ca="1"/>
        <v>45689</v>
      </c>
      <c r="DJ306" s="72" t="e">
        <f ca="1"/>
        <v>#N/A</v>
      </c>
      <c r="DK306" s="72">
        <f ca="1"/>
        <v>4.2000000000000003E-2</v>
      </c>
      <c r="DL306" s="72">
        <f ca="1"/>
        <v>4.3299999999999998E-2</v>
      </c>
      <c r="DM306" s="72">
        <f ca="1"/>
        <v>5954.5</v>
      </c>
      <c r="DN306" s="40"/>
      <c r="DR306" s="72" t="e">
        <f ca="1"/>
        <v>#N/A</v>
      </c>
      <c r="DS306" s="40"/>
    </row>
    <row r="307" spans="94:123" x14ac:dyDescent="0.2">
      <c r="CP307" s="40"/>
      <c r="CQ307" s="75">
        <f ca="1"/>
        <v>45717</v>
      </c>
      <c r="CR307" s="76">
        <f ca="1"/>
        <v>3.315826188146076E-4</v>
      </c>
      <c r="CS307" s="76">
        <f ca="1"/>
        <v>2.3907252538964974E-2</v>
      </c>
      <c r="CT307" s="72" t="e">
        <f ca="1"/>
        <v>#N/A</v>
      </c>
      <c r="CU307" s="40"/>
      <c r="CV307" s="75">
        <f ca="1"/>
        <v>45717</v>
      </c>
      <c r="CW307" s="72">
        <f ca="1"/>
        <v>0</v>
      </c>
      <c r="CX307" s="72">
        <f ca="1"/>
        <v>2.3153942428034924E-2</v>
      </c>
      <c r="CY307" s="72">
        <f ca="1"/>
        <v>2.8093245666467315E-2</v>
      </c>
      <c r="CZ307" s="40"/>
      <c r="DA307" s="75">
        <f ca="1"/>
        <v>45717</v>
      </c>
      <c r="DB307" s="72">
        <f ca="1"/>
        <v>6.9131857496196325E-4</v>
      </c>
      <c r="DC307" s="72">
        <f ca="1"/>
        <v>2.7894464628115845E-2</v>
      </c>
      <c r="DD307" s="40"/>
      <c r="DE307" s="75">
        <f ca="1"/>
        <v>45717</v>
      </c>
      <c r="DF307" s="72">
        <f ca="1"/>
        <v>0</v>
      </c>
      <c r="DG307" s="72">
        <f ca="1"/>
        <v>2.3984010659560351E-2</v>
      </c>
      <c r="DH307" s="40"/>
      <c r="DI307" s="75">
        <f ca="1"/>
        <v>45717</v>
      </c>
      <c r="DJ307" s="72" t="e">
        <f ca="1"/>
        <v>#N/A</v>
      </c>
      <c r="DK307" s="72">
        <f ca="1"/>
        <v>4.2000000000000003E-2</v>
      </c>
      <c r="DL307" s="72">
        <f ca="1"/>
        <v>4.3299999999999998E-2</v>
      </c>
      <c r="DM307" s="72">
        <f ca="1"/>
        <v>5611.85</v>
      </c>
      <c r="DN307" s="40"/>
      <c r="DR307" s="72" t="e">
        <f ca="1"/>
        <v>#N/A</v>
      </c>
      <c r="DS307" s="40"/>
    </row>
    <row r="308" spans="94:123" x14ac:dyDescent="0.2">
      <c r="CP308" s="40"/>
      <c r="CQ308" s="75">
        <f ca="1"/>
        <v>45748</v>
      </c>
      <c r="CR308" s="76">
        <f ca="1"/>
        <v>1.6167112278562268E-3</v>
      </c>
      <c r="CS308" s="76">
        <f ca="1"/>
        <v>2.3112888616734883E-2</v>
      </c>
      <c r="CT308" s="72" t="e">
        <f ca="1"/>
        <v>#N/A</v>
      </c>
      <c r="CU308" s="40"/>
      <c r="CV308" s="75">
        <f ca="1"/>
        <v>45748</v>
      </c>
      <c r="CW308" s="72">
        <f ca="1"/>
        <v>-2.4464831804281717E-3</v>
      </c>
      <c r="CX308" s="72">
        <f ca="1"/>
        <v>1.7434620174346271E-2</v>
      </c>
      <c r="CY308" s="72">
        <f ca="1"/>
        <v>1.4827995255041415E-2</v>
      </c>
      <c r="CZ308" s="40"/>
      <c r="DA308" s="75">
        <f ca="1"/>
        <v>45748</v>
      </c>
      <c r="DB308" s="72">
        <f ca="1"/>
        <v>2.3857041972428217E-3</v>
      </c>
      <c r="DC308" s="72">
        <f ca="1"/>
        <v>2.7791230839869341E-2</v>
      </c>
      <c r="DD308" s="40"/>
      <c r="DE308" s="75">
        <f ca="1"/>
        <v>45748</v>
      </c>
      <c r="DF308" s="72">
        <f ca="1"/>
        <v>3.2509752925877766E-3</v>
      </c>
      <c r="DG308" s="72">
        <f ca="1"/>
        <v>2.5913621262458442E-2</v>
      </c>
      <c r="DH308" s="40"/>
      <c r="DI308" s="75">
        <f ca="1"/>
        <v>45748</v>
      </c>
      <c r="DJ308" s="72" t="e">
        <f ca="1"/>
        <v>#N/A</v>
      </c>
      <c r="DK308" s="72">
        <f ca="1"/>
        <v>4.2000000000000003E-2</v>
      </c>
      <c r="DL308" s="72">
        <f ca="1"/>
        <v>4.3299999999999998E-2</v>
      </c>
      <c r="DM308" s="72">
        <f ca="1"/>
        <v>5569.06</v>
      </c>
      <c r="DN308" s="40"/>
      <c r="DR308" s="72" t="e">
        <f ca="1"/>
        <v>#N/A</v>
      </c>
      <c r="DS308" s="40"/>
    </row>
    <row r="309" spans="94:123" x14ac:dyDescent="0.2">
      <c r="CP309" s="40"/>
      <c r="CQ309" s="75">
        <f ca="1"/>
        <v>45778</v>
      </c>
      <c r="CR309" s="76">
        <f ca="1"/>
        <v>9.9281303270037924E-4</v>
      </c>
      <c r="CS309" s="76">
        <f ca="1"/>
        <v>2.3548965354746709E-2</v>
      </c>
      <c r="CT309" s="72" t="e">
        <f ca="1"/>
        <v>#N/A</v>
      </c>
      <c r="CU309" s="40"/>
      <c r="CV309" s="75">
        <f ca="1"/>
        <v>45778</v>
      </c>
      <c r="CW309" s="72">
        <f ca="1"/>
        <v>2.4524831391785629E-3</v>
      </c>
      <c r="CX309" s="72">
        <f ca="1"/>
        <v>1.7337461300309664E-2</v>
      </c>
      <c r="CY309" s="72">
        <f ca="1"/>
        <v>1.6558249556475557E-2</v>
      </c>
      <c r="CZ309" s="40"/>
      <c r="DA309" s="75">
        <f ca="1"/>
        <v>45778</v>
      </c>
      <c r="DB309" s="72">
        <f ca="1"/>
        <v>1.3048792067804627E-3</v>
      </c>
      <c r="DC309" s="72">
        <f ca="1"/>
        <v>2.7869402973363933E-2</v>
      </c>
      <c r="DD309" s="40"/>
      <c r="DE309" s="75">
        <f ca="1"/>
        <v>45778</v>
      </c>
      <c r="DF309" s="72">
        <f ca="1"/>
        <v>1.9442644199609838E-3</v>
      </c>
      <c r="DG309" s="72">
        <f ca="1"/>
        <v>2.5759577278731793E-2</v>
      </c>
      <c r="DH309" s="40"/>
      <c r="DI309" s="75">
        <f ca="1"/>
        <v>45778</v>
      </c>
      <c r="DJ309" s="72" t="e">
        <f ca="1"/>
        <v>#N/A</v>
      </c>
      <c r="DK309" s="72">
        <f ca="1"/>
        <v>4.2999999999999997E-2</v>
      </c>
      <c r="DL309" s="72">
        <f ca="1"/>
        <v>4.3299999999999998E-2</v>
      </c>
      <c r="DM309" s="72">
        <f ca="1"/>
        <v>5911.69</v>
      </c>
      <c r="DN309" s="40"/>
      <c r="DR309" s="72" t="e">
        <f ca="1"/>
        <v>#N/A</v>
      </c>
      <c r="DS309" s="40"/>
    </row>
    <row r="310" spans="94:123" x14ac:dyDescent="0.2">
      <c r="CP310" s="40"/>
      <c r="CQ310" s="75">
        <f ca="1"/>
        <v>45809</v>
      </c>
      <c r="CR310" s="76">
        <f ca="1"/>
        <v>2.5419499719294691E-3</v>
      </c>
      <c r="CS310" s="76">
        <f ca="1"/>
        <v>2.6692130182223162E-2</v>
      </c>
      <c r="CT310" s="72" t="e">
        <f ca="1"/>
        <v>#N/A</v>
      </c>
      <c r="CU310" s="40"/>
      <c r="CV310" s="75">
        <f ca="1"/>
        <v>45809</v>
      </c>
      <c r="CW310" s="72">
        <f ca="1"/>
        <v>2.4464831804280607E-3</v>
      </c>
      <c r="CX310" s="72">
        <f ca="1"/>
        <v>1.8587360594795488E-2</v>
      </c>
      <c r="CY310" s="72">
        <f ca="1"/>
        <v>1.7119244391971655E-2</v>
      </c>
      <c r="CZ310" s="40"/>
      <c r="DA310" s="75">
        <f ca="1"/>
        <v>45809</v>
      </c>
      <c r="DB310" s="72">
        <f ca="1"/>
        <v>2.3402152998077685E-3</v>
      </c>
      <c r="DC310" s="72">
        <f ca="1"/>
        <v>2.9344551618636805E-2</v>
      </c>
      <c r="DD310" s="40"/>
      <c r="DE310" s="75">
        <f ca="1"/>
        <v>45809</v>
      </c>
      <c r="DF310" s="72">
        <f ca="1"/>
        <v>2.5873221216041742E-3</v>
      </c>
      <c r="DG310" s="72">
        <f ca="1"/>
        <v>2.6420079260237816E-2</v>
      </c>
      <c r="DH310" s="40"/>
      <c r="DI310" s="75">
        <f ca="1"/>
        <v>45809</v>
      </c>
      <c r="DJ310" s="72" t="e">
        <f ca="1"/>
        <v>#N/A</v>
      </c>
      <c r="DK310" s="72">
        <f ca="1"/>
        <v>4.0999999999999995E-2</v>
      </c>
      <c r="DL310" s="72">
        <f ca="1"/>
        <v>4.3299999999999998E-2</v>
      </c>
      <c r="DM310" s="72">
        <f ca="1"/>
        <v>6204.95</v>
      </c>
      <c r="DN310" s="40"/>
      <c r="DR310" s="72" t="e">
        <f ca="1"/>
        <v>#N/A</v>
      </c>
      <c r="DS310" s="40"/>
    </row>
    <row r="311" spans="94:123" x14ac:dyDescent="0.2">
      <c r="CP311" s="40"/>
      <c r="CQ311" s="75">
        <f ca="1"/>
        <v>45839</v>
      </c>
      <c r="CR311" s="76">
        <f ca="1"/>
        <v>2.2835098853577485E-3</v>
      </c>
      <c r="CS311" s="76">
        <f ca="1"/>
        <v>2.7049023971513986E-2</v>
      </c>
      <c r="CT311" s="72" t="e">
        <f ca="1"/>
        <v>#N/A</v>
      </c>
      <c r="CU311" s="40"/>
      <c r="CV311" s="75">
        <f ca="1"/>
        <v>45839</v>
      </c>
      <c r="CW311" s="72">
        <f ca="1"/>
        <v>6.1012812690663942E-4</v>
      </c>
      <c r="CX311" s="72">
        <f ca="1"/>
        <v>1.7273288093769379E-2</v>
      </c>
      <c r="CY311" s="72">
        <f ca="1"/>
        <v>1.2910798122065748E-2</v>
      </c>
      <c r="CZ311" s="40"/>
      <c r="DA311" s="75">
        <f ca="1"/>
        <v>45839</v>
      </c>
      <c r="DB311" s="72">
        <f ca="1"/>
        <v>3.125209822436803E-3</v>
      </c>
      <c r="DC311" s="72">
        <f ca="1"/>
        <v>3.0593896257683051E-2</v>
      </c>
      <c r="DD311" s="40"/>
      <c r="DE311" s="75">
        <f ca="1"/>
        <v>45839</v>
      </c>
      <c r="DF311" s="72">
        <f ca="1"/>
        <v>6.4516129032243796E-4</v>
      </c>
      <c r="DG311" s="72">
        <f ca="1"/>
        <v>2.5000000000000133E-2</v>
      </c>
      <c r="DH311" s="40"/>
      <c r="DI311" s="75">
        <f ca="1"/>
        <v>45839</v>
      </c>
      <c r="DJ311" s="72" t="e">
        <f ca="1"/>
        <v>#N/A</v>
      </c>
      <c r="DK311" s="72">
        <f ca="1"/>
        <v>4.2999999999999997E-2</v>
      </c>
      <c r="DL311" s="72">
        <f ca="1"/>
        <v>4.3299999999999998E-2</v>
      </c>
      <c r="DM311" s="72">
        <f ca="1"/>
        <v>6339.39</v>
      </c>
      <c r="DN311" s="40"/>
      <c r="DR311" s="72" t="e">
        <f ca="1"/>
        <v>#N/A</v>
      </c>
      <c r="DS311" s="40"/>
    </row>
    <row r="312" spans="94:123" x14ac:dyDescent="0.2">
      <c r="CP312" s="40"/>
      <c r="CQ312" s="75">
        <f ca="1"/>
        <v>45870</v>
      </c>
      <c r="CR312" s="76">
        <f ca="1"/>
        <v>3.4826442022666271E-3</v>
      </c>
      <c r="CS312" s="76">
        <f ca="1"/>
        <v>2.9161742842984006E-2</v>
      </c>
      <c r="CT312" s="72" t="e">
        <f ca="1"/>
        <v>#N/A</v>
      </c>
      <c r="CU312" s="40"/>
      <c r="CV312" s="75">
        <f ca="1"/>
        <v>45870</v>
      </c>
      <c r="CW312" s="72">
        <f ca="1"/>
        <v>1.8292682926830395E-3</v>
      </c>
      <c r="CX312" s="72">
        <f ca="1"/>
        <v>1.8541409147095234E-2</v>
      </c>
      <c r="CY312" s="72">
        <f ca="1"/>
        <v>1.4101057579318566E-2</v>
      </c>
      <c r="CZ312" s="40"/>
      <c r="DA312" s="75">
        <f ca="1"/>
        <v>45870</v>
      </c>
      <c r="DB312" s="72">
        <f ca="1"/>
        <v>3.0972185881794623E-3</v>
      </c>
      <c r="DC312" s="72">
        <f ca="1"/>
        <v>3.1101472734261115E-2</v>
      </c>
      <c r="DD312" s="40"/>
      <c r="DE312" s="75">
        <f ca="1"/>
        <v>45870</v>
      </c>
      <c r="DF312" s="72">
        <f ca="1"/>
        <v>1.2894906511928816E-3</v>
      </c>
      <c r="DG312" s="72">
        <f ca="1"/>
        <v>2.4374176548089599E-2</v>
      </c>
      <c r="DH312" s="40"/>
      <c r="DI312" s="75">
        <f ca="1"/>
        <v>45870</v>
      </c>
      <c r="DJ312" s="72" t="e">
        <f ca="1"/>
        <v>#N/A</v>
      </c>
      <c r="DK312" s="72">
        <f ca="1"/>
        <v>4.2999999999999997E-2</v>
      </c>
      <c r="DL312" s="72">
        <f ca="1"/>
        <v>4.3299999999999998E-2</v>
      </c>
      <c r="DM312" s="72">
        <f ca="1"/>
        <v>6460.26</v>
      </c>
      <c r="DN312" s="40"/>
      <c r="DR312" s="72" t="e">
        <f ca="1"/>
        <v>#N/A</v>
      </c>
      <c r="DS312" s="40"/>
    </row>
    <row r="313" spans="94:123" x14ac:dyDescent="0.2">
      <c r="CP313" s="40"/>
      <c r="CQ313" s="75">
        <f ca="1"/>
        <v>45901</v>
      </c>
      <c r="CR313" s="76">
        <f ca="1"/>
        <v>2.9509018191040681E-3</v>
      </c>
      <c r="CS313" s="76">
        <f ca="1"/>
        <v>3.0126767755256134E-2</v>
      </c>
      <c r="CT313" s="72" t="e">
        <f ca="1"/>
        <v>#N/A</v>
      </c>
      <c r="CU313" s="40"/>
      <c r="CV313" s="75">
        <f ca="1"/>
        <v>45901</v>
      </c>
      <c r="CW313" s="72">
        <f ca="1"/>
        <v>4.2604990870358517E-3</v>
      </c>
      <c r="CX313" s="72">
        <f ca="1"/>
        <v>2.3587833643699652E-2</v>
      </c>
      <c r="CY313" s="72">
        <f ca="1"/>
        <v>1.891252955082745E-2</v>
      </c>
      <c r="CZ313" s="40"/>
      <c r="DA313" s="75">
        <f ca="1"/>
        <v>45901</v>
      </c>
      <c r="DB313" s="72">
        <f ca="1"/>
        <v>2.177737336973129E-3</v>
      </c>
      <c r="DC313" s="72">
        <f ca="1"/>
        <v>3.0192240018186878E-2</v>
      </c>
      <c r="DD313" s="40"/>
      <c r="DE313" s="75">
        <f ca="1"/>
        <v>45901</v>
      </c>
      <c r="DF313" s="72">
        <f ca="1"/>
        <v>1.9317450096585365E-3</v>
      </c>
      <c r="DG313" s="72">
        <f ca="1"/>
        <v>2.4390243902439046E-2</v>
      </c>
      <c r="DH313" s="40"/>
      <c r="DI313" s="75">
        <f ca="1"/>
        <v>45901</v>
      </c>
      <c r="DJ313" s="72" t="e">
        <f ca="1"/>
        <v>#N/A</v>
      </c>
      <c r="DK313" s="72">
        <f ca="1"/>
        <v>4.4000000000000004E-2</v>
      </c>
      <c r="DL313" s="72">
        <f ca="1"/>
        <v>4.2199999999999994E-2</v>
      </c>
      <c r="DM313" s="72">
        <f ca="1"/>
        <v>6688.46</v>
      </c>
      <c r="DN313" s="40"/>
      <c r="DR313" s="72" t="e">
        <f ca="1"/>
        <v>#N/A</v>
      </c>
      <c r="DS313" s="40"/>
    </row>
    <row r="314" spans="94:123" x14ac:dyDescent="0.2">
      <c r="CP314" s="40"/>
      <c r="CQ314" s="75">
        <f ca="1"/>
        <v>45962</v>
      </c>
      <c r="CR314" s="76" t="e">
        <f ca="1"/>
        <v>#N/A</v>
      </c>
      <c r="CS314" s="76">
        <f ca="1"/>
        <v>2.7350844551226272E-2</v>
      </c>
      <c r="CT314" s="72" t="e">
        <f ca="1"/>
        <v>#N/A</v>
      </c>
      <c r="CU314" s="40"/>
      <c r="CV314" s="75">
        <f ca="1"/>
        <v>45931</v>
      </c>
      <c r="CW314" s="72">
        <f ca="1"/>
        <v>1.2121212121212199E-3</v>
      </c>
      <c r="CX314" s="72">
        <f ca="1"/>
        <v>2.1631644004944439E-2</v>
      </c>
      <c r="CY314" s="72">
        <f ca="1"/>
        <v>1.8224573780129205E-2</v>
      </c>
      <c r="CZ314" s="40"/>
      <c r="DA314" s="75">
        <f ca="1"/>
        <v>45962</v>
      </c>
      <c r="DB314" s="72" t="e">
        <f ca="1"/>
        <v>#N/A</v>
      </c>
      <c r="DC314" s="72">
        <f ca="1"/>
        <v>2.6333526946981989E-2</v>
      </c>
      <c r="DD314" s="40"/>
      <c r="DE314" s="75">
        <f ca="1"/>
        <v>45931</v>
      </c>
      <c r="DF314" s="72">
        <f ca="1"/>
        <v>2.5706940874037354E-3</v>
      </c>
      <c r="DG314" s="72">
        <f ca="1"/>
        <v>2.690288713910749E-2</v>
      </c>
      <c r="DH314" s="40"/>
      <c r="DI314" s="75">
        <f ca="1"/>
        <v>45931</v>
      </c>
      <c r="DJ314" s="72" t="e">
        <f ca="1"/>
        <v>#N/A</v>
      </c>
      <c r="DK314" s="72" t="e">
        <f ca="1"/>
        <v>#N/A</v>
      </c>
      <c r="DL314" s="72">
        <f ca="1"/>
        <v>4.0899999999999999E-2</v>
      </c>
      <c r="DM314" s="72">
        <f ca="1"/>
        <v>6840.2</v>
      </c>
      <c r="DN314" s="40"/>
      <c r="DR314" s="72" t="e">
        <f ca="1"/>
        <v>#N/A</v>
      </c>
      <c r="DS314" s="40"/>
    </row>
    <row r="315" spans="94:123" x14ac:dyDescent="0.2">
      <c r="CP315" s="40"/>
      <c r="CQ315" s="75">
        <f ca="1"/>
        <v>45992</v>
      </c>
      <c r="CR315" s="76">
        <f ca="1"/>
        <v>2.9778842870460398E-3</v>
      </c>
      <c r="CS315" s="76">
        <f ca="1"/>
        <v>2.6770805278750087E-2</v>
      </c>
      <c r="CT315" s="72" t="e">
        <f ca="1"/>
        <v>#N/A</v>
      </c>
      <c r="CU315" s="40"/>
      <c r="CV315" s="75">
        <f ca="1"/>
        <v>45962</v>
      </c>
      <c r="CW315" s="72">
        <f ca="1"/>
        <v>2.421307506053294E-3</v>
      </c>
      <c r="CX315" s="72">
        <f ca="1"/>
        <v>2.2249690976514191E-2</v>
      </c>
      <c r="CY315" s="72">
        <f ca="1"/>
        <v>1.8801410105758087E-2</v>
      </c>
      <c r="CZ315" s="40"/>
      <c r="DA315" s="75">
        <f ca="1"/>
        <v>45992</v>
      </c>
      <c r="DB315" s="72">
        <f ca="1"/>
        <v>2.3290025767046529E-3</v>
      </c>
      <c r="DC315" s="72">
        <f ca="1"/>
        <v>2.6393836158841166E-2</v>
      </c>
      <c r="DD315" s="40"/>
      <c r="DE315" s="75">
        <f ca="1"/>
        <v>45962</v>
      </c>
      <c r="DF315" s="72">
        <f ca="1"/>
        <v>6.4102564102563875E-4</v>
      </c>
      <c r="DG315" s="72">
        <f ca="1"/>
        <v>2.4310118265440384E-2</v>
      </c>
      <c r="DH315" s="40"/>
      <c r="DI315" s="75">
        <f ca="1"/>
        <v>45962</v>
      </c>
      <c r="DJ315" s="72" t="e">
        <f ca="1"/>
        <v>#N/A</v>
      </c>
      <c r="DK315" s="72">
        <f ca="1"/>
        <v>4.4999999999999998E-2</v>
      </c>
      <c r="DL315" s="72">
        <f ca="1"/>
        <v>3.8800000000000001E-2</v>
      </c>
      <c r="DM315" s="72">
        <f ca="1"/>
        <v>6849.09</v>
      </c>
      <c r="DN315" s="40"/>
      <c r="DR315" s="72" t="e">
        <f ca="1"/>
        <v>#N/A</v>
      </c>
      <c r="DS315" s="40"/>
    </row>
    <row r="316" spans="94:123" x14ac:dyDescent="0.2">
      <c r="CP316" s="40"/>
      <c r="CQ316" s="75">
        <f ca="1"/>
        <v>46023</v>
      </c>
      <c r="CR316" s="76">
        <f ca="1"/>
        <v>1.70842649932057E-3</v>
      </c>
      <c r="CS316" s="76">
        <f ca="1"/>
        <v>2.386431244904319E-2</v>
      </c>
      <c r="CT316" s="72" t="e">
        <f ca="1"/>
        <v>#N/A</v>
      </c>
      <c r="CU316" s="40"/>
      <c r="CV316" s="75">
        <f ca="1"/>
        <v>45992</v>
      </c>
      <c r="CW316" s="72">
        <f ca="1"/>
        <v>3.0193236714974869E-3</v>
      </c>
      <c r="CX316" s="72">
        <f ca="1"/>
        <v>2.3573200992555998E-2</v>
      </c>
      <c r="CY316" s="72">
        <f ca="1"/>
        <v>2.1213906894519852E-2</v>
      </c>
      <c r="CZ316" s="40"/>
      <c r="DA316" s="75">
        <f ca="1"/>
        <v>46023</v>
      </c>
      <c r="DB316" s="72">
        <f ca="1"/>
        <v>2.9504481426341211E-3</v>
      </c>
      <c r="DC316" s="72">
        <f ca="1"/>
        <v>2.5036900710840415E-2</v>
      </c>
      <c r="DD316" s="40"/>
      <c r="DE316" s="75">
        <f ca="1"/>
        <v>45992</v>
      </c>
      <c r="DF316" s="72">
        <f ca="1"/>
        <v>2.5624599615632349E-3</v>
      </c>
      <c r="DG316" s="72">
        <f ca="1"/>
        <v>2.4983563445101886E-2</v>
      </c>
      <c r="DH316" s="40"/>
      <c r="DI316" s="75">
        <f ca="1"/>
        <v>45992</v>
      </c>
      <c r="DJ316" s="72" t="e">
        <f ca="1"/>
        <v>#N/A</v>
      </c>
      <c r="DK316" s="72">
        <f ca="1"/>
        <v>4.4000000000000004E-2</v>
      </c>
      <c r="DL316" s="72">
        <f ca="1"/>
        <v>3.7200000000000004E-2</v>
      </c>
      <c r="DM316" s="72">
        <f ca="1"/>
        <v>6845.5</v>
      </c>
      <c r="DN316" s="40"/>
      <c r="DR316" s="72" t="e">
        <f ca="1"/>
        <v>#N/A</v>
      </c>
      <c r="DS316" s="40"/>
    </row>
    <row r="317" spans="94:123" x14ac:dyDescent="0.2">
      <c r="CP317" s="40"/>
      <c r="CQ317" s="75">
        <f ca="1"/>
        <v>46054</v>
      </c>
      <c r="CR317" s="76">
        <f ca="1"/>
        <v>2.6700307420970404E-3</v>
      </c>
      <c r="CS317" s="76">
        <f ca="1"/>
        <v>2.4141129866304123E-2</v>
      </c>
      <c r="CT317" s="72" t="e">
        <f ca="1"/>
        <v>#N/A</v>
      </c>
      <c r="CU317" s="40"/>
      <c r="CV317" s="75">
        <f ca="1"/>
        <v>46023</v>
      </c>
      <c r="CW317" s="72">
        <f ca="1"/>
        <v>6.0204695966281641E-4</v>
      </c>
      <c r="CX317" s="72">
        <f ca="1"/>
        <v>2.293862368257904E-2</v>
      </c>
      <c r="CY317" s="72">
        <f ca="1"/>
        <v>1.9988242210464469E-2</v>
      </c>
      <c r="CZ317" s="40"/>
      <c r="DA317" s="75">
        <f ca="1"/>
        <v>46054</v>
      </c>
      <c r="DB317" s="72">
        <f ca="1"/>
        <v>2.1605021740240815E-3</v>
      </c>
      <c r="DC317" s="72">
        <f ca="1"/>
        <v>2.4565567621413598E-2</v>
      </c>
      <c r="DD317" s="40"/>
      <c r="DE317" s="75">
        <f ca="1"/>
        <v>46023</v>
      </c>
      <c r="DF317" s="72">
        <f ca="1"/>
        <v>6.3897763578268929E-4</v>
      </c>
      <c r="DG317" s="72">
        <f ca="1"/>
        <v>2.3684210526315752E-2</v>
      </c>
      <c r="DH317" s="40"/>
      <c r="DI317" s="75">
        <f ca="1"/>
        <v>46023</v>
      </c>
      <c r="DJ317" s="72" t="e">
        <f ca="1"/>
        <v>#N/A</v>
      </c>
      <c r="DK317" s="72">
        <f ca="1"/>
        <v>4.2999999999999997E-2</v>
      </c>
      <c r="DL317" s="72">
        <f ca="1"/>
        <v>3.6400000000000002E-2</v>
      </c>
      <c r="DM317" s="72">
        <f ca="1"/>
        <v>6939.03</v>
      </c>
      <c r="DN317" s="40"/>
      <c r="DR317" s="72" t="e">
        <f ca="1"/>
        <v>#N/A</v>
      </c>
      <c r="DS317" s="40"/>
    </row>
    <row r="318" spans="94:123" x14ac:dyDescent="0.2">
      <c r="CP318" s="40"/>
      <c r="CQ318" s="75">
        <f ca="1"/>
        <v>46082</v>
      </c>
      <c r="CR318" s="76">
        <f ca="1"/>
        <v>8.6514383436144815E-3</v>
      </c>
      <c r="CS318" s="76">
        <f ca="1"/>
        <v>3.2564204390883145E-2</v>
      </c>
      <c r="CT318" s="72" t="e">
        <f ca="1"/>
        <v>#N/A</v>
      </c>
      <c r="CU318" s="40"/>
      <c r="CV318" s="75">
        <f ca="1"/>
        <v>46054</v>
      </c>
      <c r="CW318" s="72">
        <f ca="1"/>
        <v>1.8050541516245744E-3</v>
      </c>
      <c r="CX318" s="72">
        <f ca="1"/>
        <v>1.7791411042944905E-2</v>
      </c>
      <c r="CY318" s="72">
        <f ca="1"/>
        <v>1.7502917152858899E-2</v>
      </c>
      <c r="CZ318" s="40"/>
      <c r="DA318" s="75">
        <f ca="1"/>
        <v>46082</v>
      </c>
      <c r="DB318" s="72">
        <f ca="1"/>
        <v>1.9579505385114437E-3</v>
      </c>
      <c r="DC318" s="72">
        <f ca="1"/>
        <v>2.5950118582653614E-2</v>
      </c>
      <c r="DD318" s="40"/>
      <c r="DE318" s="75">
        <f ca="1"/>
        <v>46054</v>
      </c>
      <c r="DF318" s="72">
        <f ca="1"/>
        <v>1.2771392081738497E-3</v>
      </c>
      <c r="DG318" s="72">
        <f ca="1"/>
        <v>1.9556714471968606E-2</v>
      </c>
      <c r="DH318" s="40"/>
      <c r="DI318" s="75">
        <f ca="1"/>
        <v>46054</v>
      </c>
      <c r="DJ318" s="72" t="e">
        <f ca="1"/>
        <v>#N/A</v>
      </c>
      <c r="DK318" s="72">
        <f ca="1"/>
        <v>4.4000000000000004E-2</v>
      </c>
      <c r="DL318" s="72">
        <f ca="1"/>
        <v>3.6400000000000002E-2</v>
      </c>
      <c r="DM318" s="72">
        <f ca="1"/>
        <v>6878.88</v>
      </c>
      <c r="DN318" s="40"/>
      <c r="DR318" s="72" t="e">
        <f ca="1"/>
        <v>#N/A</v>
      </c>
      <c r="DS318" s="40"/>
    </row>
    <row r="319" spans="94:123" x14ac:dyDescent="0.2">
      <c r="CP319" s="40"/>
      <c r="CQ319" s="75">
        <f ca="1"/>
        <v>46113</v>
      </c>
      <c r="CR319" s="76">
        <f ca="1"/>
        <v>6.4003778463364025E-3</v>
      </c>
      <c r="CS319" s="76">
        <f ca="1"/>
        <v>3.8108449321217597E-2</v>
      </c>
      <c r="CT319" s="72" t="e">
        <f ca="1"/>
        <v>#N/A</v>
      </c>
      <c r="CU319" s="40"/>
      <c r="CV319" s="75">
        <f ca="1"/>
        <v>46082</v>
      </c>
      <c r="CW319" s="72">
        <f ca="1"/>
        <v>4.8048048048048297E-3</v>
      </c>
      <c r="CX319" s="72">
        <f ca="1"/>
        <v>2.3853211009174258E-2</v>
      </c>
      <c r="CY319" s="72">
        <f ca="1"/>
        <v>2.2674418604651247E-2</v>
      </c>
      <c r="CZ319" s="40"/>
      <c r="DA319" s="75">
        <f ca="1"/>
        <v>46113</v>
      </c>
      <c r="DB319" s="72">
        <f ca="1"/>
        <v>3.7646073047745698E-3</v>
      </c>
      <c r="DC319" s="72">
        <f ca="1"/>
        <v>2.7501797653106452E-2</v>
      </c>
      <c r="DD319" s="40"/>
      <c r="DE319" s="75">
        <f ca="1"/>
        <v>46082</v>
      </c>
      <c r="DF319" s="72">
        <f ca="1"/>
        <v>-6.3775510204100438E-4</v>
      </c>
      <c r="DG319" s="72">
        <f ca="1"/>
        <v>1.8867924528301883E-2</v>
      </c>
      <c r="DH319" s="40"/>
      <c r="DI319" s="75">
        <f ca="1"/>
        <v>46082</v>
      </c>
      <c r="DJ319" s="72" t="e">
        <f ca="1"/>
        <v>#N/A</v>
      </c>
      <c r="DK319" s="72">
        <f ca="1"/>
        <v>4.2999999999999997E-2</v>
      </c>
      <c r="DL319" s="72">
        <f ca="1"/>
        <v>3.6400000000000002E-2</v>
      </c>
      <c r="DM319" s="72">
        <f ca="1"/>
        <v>6528.52</v>
      </c>
      <c r="DN319" s="40"/>
      <c r="DR319" s="72" t="e">
        <f ca="1"/>
        <v>#N/A</v>
      </c>
      <c r="DS319" s="40"/>
    </row>
    <row r="320" spans="94:123" x14ac:dyDescent="0.2">
      <c r="CP320" s="40"/>
      <c r="CQ320" s="75">
        <f ca="1"/>
        <v>46143</v>
      </c>
      <c r="CR320" s="76">
        <f ca="1"/>
        <v>4.7291422864139676E-3</v>
      </c>
      <c r="CS320" s="76">
        <f ca="1"/>
        <v>4.2486740391644462E-2</v>
      </c>
      <c r="CT320" s="72" t="e">
        <f ca="1"/>
        <v>#N/A</v>
      </c>
      <c r="CU320" s="40"/>
      <c r="CV320" s="75">
        <f ca="1"/>
        <v>46113</v>
      </c>
      <c r="CW320" s="72">
        <f ca="1"/>
        <v>3.5863717872086642E-3</v>
      </c>
      <c r="CX320" s="72">
        <f ca="1"/>
        <v>2.8151774785801775E-2</v>
      </c>
      <c r="CY320" s="72">
        <f ca="1"/>
        <v>3.2144944476914183E-2</v>
      </c>
      <c r="CZ320" s="40"/>
      <c r="DA320" s="75">
        <f ca="1"/>
        <v>46143</v>
      </c>
      <c r="DB320" s="72">
        <f ca="1"/>
        <v>2.0809544962627768E-3</v>
      </c>
      <c r="DC320" s="72">
        <f ca="1"/>
        <v>2.8509140206834038E-2</v>
      </c>
      <c r="DD320" s="40"/>
      <c r="DE320" s="75">
        <f ca="1"/>
        <v>46113</v>
      </c>
      <c r="DF320" s="72">
        <f ca="1"/>
        <v>6.381620931719123E-4</v>
      </c>
      <c r="DG320" s="72">
        <f ca="1"/>
        <v>1.489637305699465E-2</v>
      </c>
      <c r="DH320" s="40"/>
      <c r="DI320" s="75">
        <f ca="1"/>
        <v>46113</v>
      </c>
      <c r="DJ320" s="72" t="e">
        <f ca="1"/>
        <v>#N/A</v>
      </c>
      <c r="DK320" s="72">
        <f ca="1"/>
        <v>4.2999999999999997E-2</v>
      </c>
      <c r="DL320" s="72">
        <f ca="1"/>
        <v>3.6400000000000002E-2</v>
      </c>
      <c r="DM320" s="72">
        <f ca="1"/>
        <v>7209.01</v>
      </c>
      <c r="DN320" s="40"/>
      <c r="DR320" s="72" t="e">
        <f ca="1"/>
        <v>#N/A</v>
      </c>
      <c r="DS320" s="40"/>
    </row>
    <row r="321" spans="94:123" x14ac:dyDescent="0.2">
      <c r="CP321" s="40"/>
      <c r="CQ321" s="75">
        <f ca="1"/>
        <v>46174</v>
      </c>
      <c r="CR321" s="76">
        <f ca="1"/>
        <v>-4.2248165303806484E-3</v>
      </c>
      <c r="CS321" s="76">
        <f ca="1"/>
        <v>3.5314250637863864E-2</v>
      </c>
      <c r="CT321" s="72" t="e">
        <f ca="1"/>
        <v>#N/A</v>
      </c>
      <c r="CU321" s="40"/>
      <c r="CV321" s="75">
        <f ca="1"/>
        <v>46143</v>
      </c>
      <c r="CW321" s="72">
        <f ca="1"/>
        <v>4.1691483025609877E-3</v>
      </c>
      <c r="CX321" s="72">
        <f ca="1"/>
        <v>3.2258064516129004E-2</v>
      </c>
      <c r="CY321" s="72">
        <f ca="1"/>
        <v>3.7230948225712712E-2</v>
      </c>
      <c r="CZ321" s="40"/>
      <c r="DA321" s="75">
        <f ca="1"/>
        <v>46174</v>
      </c>
      <c r="DB321" s="72">
        <f ca="1"/>
        <v>-1.6660666843182348E-4</v>
      </c>
      <c r="DC321" s="72">
        <f ca="1"/>
        <v>2.5940724318134878E-2</v>
      </c>
      <c r="DD321" s="40"/>
      <c r="DE321" s="75">
        <f ca="1"/>
        <v>46143</v>
      </c>
      <c r="DF321" s="72">
        <f ca="1"/>
        <v>2.5510204081631294E-3</v>
      </c>
      <c r="DG321" s="72">
        <f ca="1"/>
        <v>1.6097875080489432E-2</v>
      </c>
      <c r="DH321" s="40"/>
      <c r="DI321" s="75">
        <f ca="1"/>
        <v>46143</v>
      </c>
      <c r="DJ321" s="72" t="e">
        <f ca="1"/>
        <v>#N/A</v>
      </c>
      <c r="DK321" s="72">
        <f ca="1"/>
        <v>4.2999999999999997E-2</v>
      </c>
      <c r="DL321" s="72">
        <f ca="1"/>
        <v>3.6299999999999999E-2</v>
      </c>
      <c r="DM321" s="72">
        <f ca="1"/>
        <v>7580.06</v>
      </c>
      <c r="DN321" s="40"/>
      <c r="DR321" s="72" t="e">
        <f ca="1"/>
        <v>#N/A</v>
      </c>
      <c r="DS321" s="40"/>
    </row>
    <row r="322" spans="94:123" x14ac:dyDescent="0.2">
      <c r="CP322" s="40"/>
      <c r="CQ322" s="75">
        <f ca="1"/>
        <v>46204</v>
      </c>
      <c r="CR322" s="76">
        <f ca="1"/>
        <v>7.3669144355448246E-4</v>
      </c>
      <c r="CS322" s="76">
        <f ca="1"/>
        <v>3.3648250414799019E-2</v>
      </c>
      <c r="CT322" s="72" t="e">
        <f ca="1"/>
        <v>#N/A</v>
      </c>
      <c r="CU322" s="40"/>
      <c r="CV322" s="75">
        <f ca="1"/>
        <v>46174</v>
      </c>
      <c r="CW322" s="72">
        <f ca="1"/>
        <v>-5.9311981020160331E-4</v>
      </c>
      <c r="CX322" s="72">
        <f ca="1"/>
        <v>2.7980535279805263E-2</v>
      </c>
      <c r="CY322" s="72">
        <f ca="1"/>
        <v>3.4242600116076494E-2</v>
      </c>
      <c r="CZ322" s="40"/>
      <c r="DA322" s="75">
        <f ca="1"/>
        <v>46204</v>
      </c>
      <c r="DB322" s="72">
        <f ca="1"/>
        <v>2.1543451415648729E-3</v>
      </c>
      <c r="DC322" s="72">
        <f ca="1"/>
        <v>2.4782661559973107E-2</v>
      </c>
      <c r="DD322" s="40"/>
      <c r="DE322" s="75">
        <f ca="1"/>
        <v>46174</v>
      </c>
      <c r="DF322" s="72">
        <f ca="1"/>
        <v>3.1806615776082126E-3</v>
      </c>
      <c r="DG322" s="72">
        <f ca="1"/>
        <v>1.8018018018017834E-2</v>
      </c>
      <c r="DH322" s="40"/>
      <c r="DI322" s="75">
        <f ca="1"/>
        <v>46174</v>
      </c>
      <c r="DJ322" s="72" t="e">
        <f ca="1"/>
        <v>#N/A</v>
      </c>
      <c r="DK322" s="72">
        <f ca="1"/>
        <v>4.2000000000000003E-2</v>
      </c>
      <c r="DL322" s="72">
        <f ca="1"/>
        <v>3.6299999999999999E-2</v>
      </c>
      <c r="DM322" s="72">
        <f ca="1"/>
        <v>7499.36</v>
      </c>
      <c r="DN322" s="40"/>
      <c r="DR322" s="72" t="e">
        <f ca="1"/>
        <v>#N/A</v>
      </c>
      <c r="DS322" s="40"/>
    </row>
    <row r="323" spans="94:123" x14ac:dyDescent="0.2">
      <c r="CP323" s="40"/>
      <c r="CQ323" s="75">
        <f ca="1"/>
        <v>46235</v>
      </c>
      <c r="CR323" s="76">
        <f ca="1"/>
        <v>3.9601818438581571E-3</v>
      </c>
      <c r="CS323" s="76">
        <f ca="1"/>
        <v>3.3965478924364856E-2</v>
      </c>
      <c r="CT323" s="72" t="e">
        <f ca="1"/>
        <v>#N/A</v>
      </c>
      <c r="CU323" s="40"/>
      <c r="CV323" s="75">
        <f ca="1"/>
        <v>46204</v>
      </c>
      <c r="CW323" s="72">
        <f ca="1"/>
        <v>2.3738872403560318E-3</v>
      </c>
      <c r="CX323" s="72">
        <f ca="1"/>
        <v>3.0321406913280669E-2</v>
      </c>
      <c r="CY323" s="72">
        <f ca="1"/>
        <v>4.1714947856315243E-2</v>
      </c>
      <c r="CZ323" s="40"/>
      <c r="DA323" s="75">
        <f ca="1"/>
        <v>46235</v>
      </c>
      <c r="DB323" s="72">
        <f ca="1"/>
        <v>2.8979568810145739E-3</v>
      </c>
      <c r="DC323" s="72">
        <f ca="1"/>
        <v>2.4459799375700753E-2</v>
      </c>
      <c r="DD323" s="40"/>
      <c r="DE323" s="75">
        <f ca="1"/>
        <v>46204</v>
      </c>
      <c r="DF323" s="72">
        <f ca="1"/>
        <v>2.5364616360177283E-3</v>
      </c>
      <c r="DG323" s="72">
        <f ca="1"/>
        <v>1.9255455712451797E-2</v>
      </c>
      <c r="DH323" s="40"/>
      <c r="DI323" s="75">
        <f ca="1"/>
        <v>46204</v>
      </c>
      <c r="DJ323" s="72" t="e">
        <f ca="1"/>
        <v>#N/A</v>
      </c>
      <c r="DK323" s="72">
        <f ca="1"/>
        <v>4.0999999999999995E-2</v>
      </c>
      <c r="DL323" s="72">
        <f ca="1"/>
        <v>3.6299999999999999E-2</v>
      </c>
      <c r="DM323" s="72">
        <f ca="1"/>
        <v>7489.72</v>
      </c>
      <c r="DN323" s="40"/>
      <c r="DR323" s="72" t="e">
        <f ca="1"/>
        <v>#N/A</v>
      </c>
      <c r="DS323" s="40"/>
    </row>
    <row r="324" spans="94:123" x14ac:dyDescent="0.2">
      <c r="CP324" s="40"/>
      <c r="CR324" s="76"/>
      <c r="CS324" s="76"/>
      <c r="CU324" s="40"/>
      <c r="CV324" s="75">
        <f ca="1"/>
        <v>46235</v>
      </c>
      <c r="CW324" s="72">
        <f ca="1"/>
        <v>2.3682652457075459E-3</v>
      </c>
      <c r="CX324" s="72">
        <f ca="1"/>
        <v>3.0339805825242649E-2</v>
      </c>
      <c r="CY324" s="72">
        <f ca="1"/>
        <v>3.8238702201622177E-2</v>
      </c>
      <c r="CZ324" s="40"/>
      <c r="DD324" s="40"/>
      <c r="DE324" s="75">
        <f ca="1"/>
        <v>46235</v>
      </c>
      <c r="DF324" s="72">
        <f ca="1"/>
        <v>3.1625553447185428E-3</v>
      </c>
      <c r="DG324" s="72">
        <f ca="1"/>
        <v>2.1221864951768588E-2</v>
      </c>
      <c r="DH324" s="40"/>
      <c r="DI324" s="75">
        <f ca="1"/>
        <v>46235</v>
      </c>
      <c r="DJ324" s="72" t="e">
        <f ca="1"/>
        <v>#N/A</v>
      </c>
      <c r="DK324" s="72">
        <f ca="1"/>
        <v>4.0999999999999995E-2</v>
      </c>
      <c r="DL324" s="72">
        <f ca="1"/>
        <v>3.6299999999999999E-2</v>
      </c>
      <c r="DM324" s="72">
        <f ca="1"/>
        <v>7686.14</v>
      </c>
      <c r="DN324" s="40"/>
      <c r="DS324" s="40"/>
    </row>
    <row r="325" spans="94:123" x14ac:dyDescent="0.2">
      <c r="CP325" s="40"/>
      <c r="CR325" s="76"/>
      <c r="CS325" s="76"/>
      <c r="CU325" s="40"/>
      <c r="CZ325" s="40"/>
      <c r="DD325" s="40"/>
      <c r="DH325" s="40"/>
      <c r="DI325" s="75">
        <f ca="1"/>
        <v>46266</v>
      </c>
      <c r="DJ325" s="72" t="e">
        <f ca="1"/>
        <v>#N/A</v>
      </c>
      <c r="DK325" s="72" t="e">
        <f ca="1"/>
        <v>#N/A</v>
      </c>
      <c r="DL325" s="72" t="e">
        <f ca="1"/>
        <v>#N/A</v>
      </c>
      <c r="DM325" s="72">
        <f ca="1"/>
        <v>7619.98</v>
      </c>
      <c r="DN325" s="40"/>
      <c r="DS325" s="40"/>
    </row>
    <row r="326" spans="94:123" x14ac:dyDescent="0.2">
      <c r="CP326" s="40"/>
      <c r="CR326" s="76"/>
      <c r="CS326" s="76"/>
      <c r="CU326" s="40"/>
      <c r="CZ326" s="40"/>
      <c r="DD326" s="40"/>
      <c r="DH326" s="40"/>
      <c r="DN326" s="40"/>
      <c r="DS326" s="40"/>
    </row>
    <row r="327" spans="94:123" x14ac:dyDescent="0.2">
      <c r="CP327" s="40"/>
      <c r="CR327" s="76"/>
      <c r="CS327" s="76"/>
      <c r="CU327" s="40"/>
      <c r="CZ327" s="40"/>
      <c r="DD327" s="40"/>
      <c r="DH327" s="40"/>
      <c r="DN327" s="40"/>
      <c r="DS327" s="40"/>
    </row>
    <row r="328" spans="94:123" x14ac:dyDescent="0.2">
      <c r="CP328" s="40"/>
      <c r="CR328" s="76"/>
      <c r="CS328" s="76"/>
      <c r="CU328" s="40"/>
      <c r="CZ328" s="40"/>
      <c r="DD328" s="40"/>
      <c r="DH328" s="40"/>
      <c r="DN328" s="40"/>
      <c r="DS328" s="40"/>
    </row>
    <row r="329" spans="94:123" x14ac:dyDescent="0.2">
      <c r="CP329" s="40"/>
      <c r="CR329" s="76"/>
      <c r="CS329" s="76"/>
      <c r="CU329" s="40"/>
      <c r="CZ329" s="40"/>
      <c r="DD329" s="40"/>
      <c r="DH329" s="40"/>
      <c r="DN329" s="40"/>
      <c r="DS329" s="40"/>
    </row>
    <row r="330" spans="94:123" x14ac:dyDescent="0.2">
      <c r="CP330" s="40"/>
      <c r="CR330" s="76"/>
      <c r="CS330" s="76"/>
      <c r="CU330" s="40"/>
      <c r="CZ330" s="40"/>
      <c r="DD330" s="40"/>
      <c r="DH330" s="40"/>
      <c r="DN330" s="40"/>
      <c r="DS330" s="40"/>
    </row>
    <row r="331" spans="94:123" x14ac:dyDescent="0.2">
      <c r="CP331" s="40"/>
      <c r="CR331" s="76"/>
      <c r="CS331" s="76"/>
      <c r="CU331" s="40"/>
      <c r="CZ331" s="40"/>
      <c r="DD331" s="40"/>
      <c r="DH331" s="40"/>
      <c r="DN331" s="40"/>
      <c r="DS331" s="40"/>
    </row>
    <row r="332" spans="94:123" x14ac:dyDescent="0.2">
      <c r="CP332" s="40"/>
      <c r="CR332" s="76"/>
      <c r="CS332" s="76"/>
      <c r="CU332" s="40"/>
      <c r="CZ332" s="40"/>
      <c r="DD332" s="40"/>
      <c r="DH332" s="40"/>
      <c r="DN332" s="40"/>
      <c r="DS332" s="40"/>
    </row>
    <row r="333" spans="94:123" x14ac:dyDescent="0.2">
      <c r="CP333" s="40"/>
      <c r="CR333" s="76"/>
      <c r="CS333" s="76"/>
      <c r="CU333" s="40"/>
      <c r="CZ333" s="40"/>
      <c r="DD333" s="40"/>
      <c r="DH333" s="40"/>
      <c r="DN333" s="40"/>
      <c r="DS333" s="40"/>
    </row>
    <row r="334" spans="94:123" x14ac:dyDescent="0.2">
      <c r="CP334" s="40"/>
      <c r="CR334" s="76"/>
      <c r="CS334" s="76"/>
      <c r="CU334" s="40"/>
      <c r="CZ334" s="40"/>
      <c r="DD334" s="40"/>
      <c r="DH334" s="40"/>
      <c r="DN334" s="40"/>
      <c r="DS334" s="40"/>
    </row>
    <row r="335" spans="94:123" x14ac:dyDescent="0.2">
      <c r="CP335" s="40"/>
      <c r="CR335" s="76"/>
      <c r="CS335" s="76"/>
      <c r="CU335" s="40"/>
      <c r="CZ335" s="40"/>
      <c r="DD335" s="40"/>
      <c r="DH335" s="40"/>
      <c r="DN335" s="40"/>
      <c r="DS335" s="40"/>
    </row>
    <row r="336" spans="94:123" x14ac:dyDescent="0.2">
      <c r="CP336" s="40"/>
      <c r="CR336" s="76"/>
      <c r="CS336" s="76"/>
      <c r="CU336" s="40"/>
      <c r="CZ336" s="40"/>
      <c r="DD336" s="40"/>
      <c r="DH336" s="40"/>
      <c r="DN336" s="40"/>
      <c r="DS336" s="40"/>
    </row>
    <row r="337" spans="94:123" x14ac:dyDescent="0.2">
      <c r="CP337" s="40"/>
      <c r="CR337" s="76"/>
      <c r="CS337" s="76"/>
      <c r="CU337" s="40"/>
      <c r="CZ337" s="40"/>
      <c r="DD337" s="40"/>
      <c r="DH337" s="40"/>
      <c r="DN337" s="40"/>
      <c r="DS337" s="40"/>
    </row>
    <row r="338" spans="94:123" x14ac:dyDescent="0.2">
      <c r="CP338" s="40"/>
      <c r="CR338" s="76"/>
      <c r="CS338" s="76"/>
      <c r="CU338" s="40"/>
      <c r="CZ338" s="40"/>
      <c r="DD338" s="40"/>
      <c r="DH338" s="40"/>
      <c r="DN338" s="40"/>
      <c r="DS338" s="40"/>
    </row>
    <row r="339" spans="94:123" x14ac:dyDescent="0.2">
      <c r="CP339" s="40"/>
      <c r="CR339" s="76"/>
      <c r="CS339" s="76"/>
      <c r="CU339" s="40"/>
      <c r="CZ339" s="40"/>
      <c r="DD339" s="40"/>
      <c r="DH339" s="40"/>
      <c r="DN339" s="40"/>
      <c r="DS339" s="40"/>
    </row>
    <row r="340" spans="94:123" x14ac:dyDescent="0.2">
      <c r="CP340" s="40"/>
      <c r="CR340" s="76"/>
      <c r="CS340" s="76"/>
      <c r="CU340" s="40"/>
      <c r="CZ340" s="40"/>
      <c r="DD340" s="40"/>
      <c r="DH340" s="40"/>
      <c r="DN340" s="40"/>
      <c r="DS340" s="40"/>
    </row>
    <row r="341" spans="94:123" x14ac:dyDescent="0.2">
      <c r="CP341" s="40"/>
      <c r="CR341" s="76"/>
      <c r="CS341" s="76"/>
      <c r="CU341" s="40"/>
      <c r="CZ341" s="40"/>
      <c r="DD341" s="40"/>
      <c r="DH341" s="40"/>
      <c r="DN341" s="40"/>
      <c r="DS341" s="40"/>
    </row>
    <row r="342" spans="94:123" x14ac:dyDescent="0.2">
      <c r="CP342" s="40"/>
      <c r="CR342" s="76"/>
      <c r="CS342" s="76"/>
      <c r="CU342" s="40"/>
      <c r="CZ342" s="40"/>
      <c r="DD342" s="40"/>
      <c r="DH342" s="40"/>
      <c r="DN342" s="40"/>
      <c r="DS342" s="40"/>
    </row>
    <row r="343" spans="94:123" x14ac:dyDescent="0.2">
      <c r="CP343" s="40"/>
      <c r="CR343" s="76"/>
      <c r="CS343" s="76"/>
      <c r="CU343" s="40"/>
      <c r="CZ343" s="40"/>
      <c r="DD343" s="40"/>
      <c r="DH343" s="40"/>
      <c r="DN343" s="40"/>
      <c r="DS343" s="40"/>
    </row>
    <row r="344" spans="94:123" x14ac:dyDescent="0.2">
      <c r="CP344" s="40"/>
      <c r="CR344" s="76"/>
      <c r="CS344" s="76"/>
      <c r="CU344" s="40"/>
      <c r="CZ344" s="40"/>
      <c r="DD344" s="40"/>
      <c r="DH344" s="40"/>
      <c r="DN344" s="40"/>
      <c r="DS344" s="40"/>
    </row>
    <row r="345" spans="94:123" x14ac:dyDescent="0.2">
      <c r="CP345" s="40"/>
      <c r="CR345" s="76"/>
      <c r="CS345" s="76"/>
      <c r="CU345" s="40"/>
      <c r="CZ345" s="40"/>
      <c r="DD345" s="40"/>
      <c r="DH345" s="40"/>
      <c r="DN345" s="40"/>
      <c r="DS345" s="40"/>
    </row>
    <row r="346" spans="94:123" x14ac:dyDescent="0.2">
      <c r="CP346" s="40"/>
      <c r="CR346" s="76"/>
      <c r="CS346" s="76"/>
      <c r="CU346" s="40"/>
      <c r="CZ346" s="40"/>
      <c r="DD346" s="40"/>
      <c r="DH346" s="40"/>
      <c r="DN346" s="40"/>
      <c r="DS346" s="40"/>
    </row>
    <row r="347" spans="94:123" x14ac:dyDescent="0.2">
      <c r="CP347" s="40"/>
      <c r="CR347" s="76"/>
      <c r="CS347" s="76"/>
      <c r="CU347" s="40"/>
      <c r="CZ347" s="40"/>
      <c r="DD347" s="40"/>
      <c r="DH347" s="40"/>
      <c r="DN347" s="40"/>
      <c r="DS347" s="40"/>
    </row>
    <row r="348" spans="94:123" x14ac:dyDescent="0.2">
      <c r="CP348" s="40"/>
      <c r="CR348" s="76"/>
      <c r="CS348" s="76"/>
      <c r="CU348" s="40"/>
      <c r="CZ348" s="40"/>
      <c r="DD348" s="40"/>
      <c r="DH348" s="40"/>
      <c r="DN348" s="40"/>
      <c r="DS348" s="40"/>
    </row>
    <row r="349" spans="94:123" x14ac:dyDescent="0.2">
      <c r="CP349" s="40"/>
      <c r="CR349" s="76"/>
      <c r="CS349" s="76"/>
      <c r="CU349" s="40"/>
      <c r="CZ349" s="40"/>
      <c r="DD349" s="40"/>
      <c r="DH349" s="40"/>
      <c r="DN349" s="40"/>
      <c r="DS349" s="40"/>
    </row>
    <row r="350" spans="94:123" x14ac:dyDescent="0.2">
      <c r="CP350" s="40"/>
      <c r="CR350" s="76"/>
      <c r="CS350" s="76"/>
      <c r="CU350" s="40"/>
      <c r="CZ350" s="40"/>
      <c r="DD350" s="40"/>
      <c r="DH350" s="40"/>
      <c r="DN350" s="40"/>
      <c r="DS350" s="40"/>
    </row>
    <row r="351" spans="94:123" x14ac:dyDescent="0.2">
      <c r="CP351" s="40"/>
      <c r="CR351" s="76"/>
      <c r="CS351" s="76"/>
      <c r="CU351" s="40"/>
      <c r="CZ351" s="40"/>
      <c r="DD351" s="40"/>
      <c r="DH351" s="40"/>
      <c r="DN351" s="40"/>
      <c r="DS351" s="40"/>
    </row>
    <row r="352" spans="94:123" x14ac:dyDescent="0.2">
      <c r="CP352" s="40"/>
      <c r="CR352" s="76"/>
      <c r="CS352" s="76"/>
      <c r="CU352" s="40"/>
      <c r="CZ352" s="40"/>
      <c r="DD352" s="40"/>
      <c r="DH352" s="40"/>
      <c r="DN352" s="40"/>
      <c r="DS352" s="40"/>
    </row>
    <row r="353" spans="94:123" x14ac:dyDescent="0.2">
      <c r="CP353" s="40"/>
      <c r="CR353" s="76"/>
      <c r="CS353" s="76"/>
      <c r="CU353" s="40"/>
      <c r="CZ353" s="40"/>
      <c r="DD353" s="40"/>
      <c r="DH353" s="40"/>
      <c r="DN353" s="40"/>
      <c r="DS353" s="40"/>
    </row>
    <row r="354" spans="94:123" x14ac:dyDescent="0.2">
      <c r="CP354" s="40"/>
      <c r="CR354" s="76"/>
      <c r="CS354" s="76"/>
      <c r="CU354" s="40"/>
      <c r="CZ354" s="40"/>
      <c r="DD354" s="40"/>
      <c r="DH354" s="40"/>
      <c r="DN354" s="40"/>
      <c r="DS354" s="40"/>
    </row>
    <row r="355" spans="94:123" x14ac:dyDescent="0.2">
      <c r="CP355" s="40"/>
      <c r="CR355" s="76"/>
      <c r="CS355" s="76"/>
      <c r="CU355" s="40"/>
      <c r="CZ355" s="40"/>
      <c r="DD355" s="40"/>
      <c r="DH355" s="40"/>
      <c r="DN355" s="40"/>
      <c r="DS355" s="40"/>
    </row>
    <row r="356" spans="94:123" x14ac:dyDescent="0.2">
      <c r="CP356" s="40"/>
      <c r="CR356" s="76"/>
      <c r="CS356" s="76"/>
      <c r="CU356" s="40"/>
      <c r="CZ356" s="40"/>
      <c r="DD356" s="40"/>
      <c r="DH356" s="40"/>
      <c r="DN356" s="40"/>
      <c r="DS356" s="40"/>
    </row>
    <row r="357" spans="94:123" x14ac:dyDescent="0.2">
      <c r="CP357" s="40"/>
      <c r="CR357" s="76"/>
      <c r="CS357" s="76"/>
      <c r="CU357" s="40"/>
      <c r="CZ357" s="40"/>
      <c r="DD357" s="40"/>
      <c r="DH357" s="40"/>
      <c r="DN357" s="40"/>
      <c r="DS357" s="40"/>
    </row>
    <row r="358" spans="94:123" x14ac:dyDescent="0.2">
      <c r="CP358" s="40"/>
      <c r="CR358" s="76"/>
      <c r="CS358" s="76"/>
      <c r="CU358" s="40"/>
      <c r="CZ358" s="40"/>
      <c r="DD358" s="40"/>
      <c r="DH358" s="40"/>
      <c r="DN358" s="40"/>
      <c r="DS358" s="40"/>
    </row>
    <row r="359" spans="94:123" x14ac:dyDescent="0.2">
      <c r="CP359" s="40"/>
      <c r="CR359" s="76"/>
      <c r="CS359" s="76"/>
      <c r="CU359" s="40"/>
      <c r="CZ359" s="40"/>
      <c r="DD359" s="40"/>
      <c r="DH359" s="40"/>
      <c r="DN359" s="40"/>
      <c r="DS359" s="40"/>
    </row>
    <row r="360" spans="94:123" x14ac:dyDescent="0.2">
      <c r="CP360" s="40"/>
      <c r="CR360" s="76"/>
      <c r="CS360" s="76"/>
      <c r="CU360" s="40"/>
      <c r="CZ360" s="40"/>
      <c r="DD360" s="40"/>
      <c r="DH360" s="40"/>
      <c r="DN360" s="40"/>
      <c r="DS360" s="40"/>
    </row>
    <row r="361" spans="94:123" x14ac:dyDescent="0.2">
      <c r="CP361" s="40"/>
      <c r="CR361" s="76"/>
      <c r="CS361" s="76"/>
      <c r="CU361" s="40"/>
      <c r="CZ361" s="40"/>
      <c r="DD361" s="40"/>
      <c r="DH361" s="40"/>
      <c r="DN361" s="40"/>
      <c r="DS361" s="40"/>
    </row>
    <row r="362" spans="94:123" x14ac:dyDescent="0.2">
      <c r="CP362" s="40"/>
      <c r="CR362" s="76"/>
      <c r="CS362" s="76"/>
      <c r="CU362" s="40"/>
      <c r="CZ362" s="40"/>
      <c r="DD362" s="40"/>
      <c r="DH362" s="40"/>
      <c r="DN362" s="40"/>
      <c r="DS362" s="40"/>
    </row>
    <row r="363" spans="94:123" x14ac:dyDescent="0.2">
      <c r="CP363" s="40"/>
      <c r="CR363" s="76"/>
      <c r="CS363" s="76"/>
      <c r="CU363" s="40"/>
      <c r="CZ363" s="40"/>
      <c r="DD363" s="40"/>
      <c r="DH363" s="40"/>
      <c r="DN363" s="40"/>
      <c r="DS363" s="40"/>
    </row>
    <row r="364" spans="94:123" x14ac:dyDescent="0.2">
      <c r="CP364" s="40"/>
      <c r="CR364" s="76"/>
      <c r="CS364" s="76"/>
      <c r="CU364" s="40"/>
      <c r="CZ364" s="40"/>
      <c r="DD364" s="40"/>
      <c r="DH364" s="40"/>
      <c r="DN364" s="40"/>
      <c r="DS364" s="40"/>
    </row>
    <row r="365" spans="94:123" x14ac:dyDescent="0.2">
      <c r="CP365" s="40"/>
      <c r="CR365" s="76"/>
      <c r="CS365" s="76"/>
      <c r="CU365" s="40"/>
      <c r="CZ365" s="40"/>
      <c r="DD365" s="40"/>
      <c r="DH365" s="40"/>
      <c r="DN365" s="40"/>
      <c r="DS365" s="40"/>
    </row>
    <row r="366" spans="94:123" x14ac:dyDescent="0.2">
      <c r="CP366" s="40"/>
      <c r="CR366" s="76"/>
      <c r="CS366" s="76"/>
      <c r="CU366" s="40"/>
      <c r="CZ366" s="40"/>
      <c r="DD366" s="40"/>
      <c r="DH366" s="40"/>
      <c r="DN366" s="40"/>
      <c r="DS366" s="40"/>
    </row>
    <row r="367" spans="94:123" x14ac:dyDescent="0.2">
      <c r="CP367" s="40"/>
      <c r="CR367" s="76"/>
      <c r="CS367" s="76"/>
      <c r="CU367" s="40"/>
      <c r="CZ367" s="40"/>
      <c r="DD367" s="40"/>
      <c r="DH367" s="40"/>
      <c r="DN367" s="40"/>
      <c r="DS367" s="40"/>
    </row>
    <row r="368" spans="94:123" x14ac:dyDescent="0.2">
      <c r="CP368" s="40"/>
      <c r="CR368" s="76"/>
      <c r="CS368" s="76"/>
      <c r="CU368" s="40"/>
      <c r="CZ368" s="40"/>
      <c r="DD368" s="40"/>
      <c r="DH368" s="40"/>
      <c r="DN368" s="40"/>
      <c r="DS368" s="40"/>
    </row>
    <row r="369" spans="94:123" x14ac:dyDescent="0.2">
      <c r="CP369" s="40"/>
      <c r="CR369" s="76"/>
      <c r="CS369" s="76"/>
      <c r="CU369" s="40"/>
      <c r="CZ369" s="40"/>
      <c r="DD369" s="40"/>
      <c r="DH369" s="40"/>
      <c r="DN369" s="40"/>
      <c r="DS369" s="40"/>
    </row>
    <row r="370" spans="94:123" x14ac:dyDescent="0.2">
      <c r="CP370" s="40"/>
      <c r="CR370" s="76"/>
      <c r="CS370" s="76"/>
      <c r="CU370" s="40"/>
      <c r="CZ370" s="40"/>
      <c r="DD370" s="40"/>
      <c r="DH370" s="40"/>
      <c r="DN370" s="40"/>
      <c r="DS370" s="40"/>
    </row>
    <row r="371" spans="94:123" x14ac:dyDescent="0.2">
      <c r="CP371" s="40"/>
      <c r="CR371" s="76"/>
      <c r="CS371" s="76"/>
      <c r="CU371" s="40"/>
      <c r="CZ371" s="40"/>
      <c r="DD371" s="40"/>
      <c r="DH371" s="40"/>
      <c r="DN371" s="40"/>
      <c r="DS371" s="40"/>
    </row>
    <row r="372" spans="94:123" x14ac:dyDescent="0.2">
      <c r="CP372" s="40"/>
      <c r="CR372" s="76"/>
      <c r="CS372" s="76"/>
      <c r="CU372" s="40"/>
      <c r="CZ372" s="40"/>
      <c r="DD372" s="40"/>
      <c r="DH372" s="40"/>
      <c r="DN372" s="40"/>
      <c r="DS372" s="40"/>
    </row>
    <row r="373" spans="94:123" x14ac:dyDescent="0.2">
      <c r="CP373" s="40"/>
      <c r="CR373" s="76"/>
      <c r="CS373" s="76"/>
      <c r="CU373" s="40"/>
      <c r="CZ373" s="40"/>
      <c r="DD373" s="40"/>
      <c r="DH373" s="40"/>
      <c r="DN373" s="40"/>
      <c r="DS373" s="40"/>
    </row>
    <row r="374" spans="94:123" x14ac:dyDescent="0.2">
      <c r="CP374" s="40"/>
      <c r="CR374" s="76"/>
      <c r="CS374" s="76"/>
      <c r="CU374" s="40"/>
      <c r="CZ374" s="40"/>
      <c r="DD374" s="40"/>
      <c r="DH374" s="40"/>
      <c r="DN374" s="40"/>
      <c r="DS374" s="40"/>
    </row>
    <row r="375" spans="94:123" x14ac:dyDescent="0.2">
      <c r="CP375" s="40"/>
      <c r="CR375" s="76"/>
      <c r="CS375" s="76"/>
      <c r="CU375" s="40"/>
      <c r="CZ375" s="40"/>
      <c r="DD375" s="40"/>
      <c r="DH375" s="40"/>
      <c r="DN375" s="40"/>
      <c r="DS375" s="40"/>
    </row>
    <row r="376" spans="94:123" x14ac:dyDescent="0.2">
      <c r="CP376" s="40"/>
      <c r="CR376" s="76"/>
      <c r="CS376" s="76"/>
      <c r="CU376" s="40"/>
      <c r="CZ376" s="40"/>
      <c r="DD376" s="40"/>
      <c r="DH376" s="40"/>
      <c r="DN376" s="40"/>
      <c r="DS376" s="40"/>
    </row>
    <row r="377" spans="94:123" x14ac:dyDescent="0.2">
      <c r="CP377" s="40"/>
      <c r="CR377" s="76"/>
      <c r="CS377" s="76"/>
      <c r="CU377" s="40"/>
      <c r="CZ377" s="40"/>
      <c r="DD377" s="40"/>
      <c r="DH377" s="40"/>
      <c r="DN377" s="40"/>
      <c r="DS377" s="40"/>
    </row>
    <row r="378" spans="94:123" x14ac:dyDescent="0.2">
      <c r="CP378" s="40"/>
      <c r="CR378" s="76"/>
      <c r="CS378" s="76"/>
      <c r="CU378" s="40"/>
      <c r="CZ378" s="40"/>
      <c r="DD378" s="40"/>
      <c r="DH378" s="40"/>
      <c r="DN378" s="40"/>
      <c r="DS378" s="40"/>
    </row>
    <row r="379" spans="94:123" x14ac:dyDescent="0.2">
      <c r="CP379" s="40"/>
      <c r="CR379" s="76"/>
      <c r="CS379" s="76"/>
      <c r="CU379" s="40"/>
      <c r="CZ379" s="40"/>
      <c r="DD379" s="40"/>
      <c r="DH379" s="40"/>
      <c r="DN379" s="40"/>
      <c r="DS379" s="40"/>
    </row>
    <row r="380" spans="94:123" x14ac:dyDescent="0.2">
      <c r="CP380" s="40"/>
      <c r="CR380" s="76"/>
      <c r="CS380" s="76"/>
      <c r="CU380" s="40"/>
      <c r="CZ380" s="40"/>
      <c r="DD380" s="40"/>
      <c r="DH380" s="40"/>
      <c r="DN380" s="40"/>
      <c r="DS380" s="40"/>
    </row>
    <row r="381" spans="94:123" x14ac:dyDescent="0.2">
      <c r="CP381" s="40"/>
      <c r="CR381" s="76"/>
      <c r="CS381" s="76"/>
      <c r="CU381" s="40"/>
      <c r="CZ381" s="40"/>
      <c r="DD381" s="40"/>
      <c r="DH381" s="40"/>
      <c r="DN381" s="40"/>
      <c r="DS381" s="40"/>
    </row>
    <row r="382" spans="94:123" x14ac:dyDescent="0.2">
      <c r="CP382" s="40"/>
      <c r="CR382" s="76"/>
      <c r="CS382" s="76"/>
      <c r="CU382" s="40"/>
      <c r="CZ382" s="40"/>
      <c r="DD382" s="40"/>
      <c r="DH382" s="40"/>
      <c r="DN382" s="40"/>
      <c r="DS382" s="40"/>
    </row>
    <row r="383" spans="94:123" x14ac:dyDescent="0.2">
      <c r="CP383" s="40"/>
      <c r="CR383" s="76"/>
      <c r="CS383" s="76"/>
      <c r="CU383" s="40"/>
      <c r="CZ383" s="40"/>
      <c r="DD383" s="40"/>
      <c r="DH383" s="40"/>
      <c r="DN383" s="40"/>
      <c r="DS383" s="40"/>
    </row>
    <row r="384" spans="94:123" x14ac:dyDescent="0.2">
      <c r="CP384" s="40"/>
      <c r="CR384" s="76"/>
      <c r="CS384" s="76"/>
      <c r="CU384" s="40"/>
      <c r="CZ384" s="40"/>
      <c r="DD384" s="40"/>
      <c r="DH384" s="40"/>
      <c r="DN384" s="40"/>
      <c r="DS384" s="40"/>
    </row>
    <row r="385" spans="94:123" x14ac:dyDescent="0.2">
      <c r="CP385" s="40"/>
      <c r="CR385" s="76"/>
      <c r="CS385" s="76"/>
      <c r="CU385" s="40"/>
      <c r="CZ385" s="40"/>
      <c r="DD385" s="40"/>
      <c r="DH385" s="40"/>
      <c r="DN385" s="40"/>
      <c r="DS385" s="40"/>
    </row>
    <row r="386" spans="94:123" x14ac:dyDescent="0.2">
      <c r="CP386" s="40"/>
      <c r="CR386" s="76"/>
      <c r="CS386" s="76"/>
      <c r="CU386" s="40"/>
      <c r="CZ386" s="40"/>
      <c r="DD386" s="40"/>
      <c r="DH386" s="40"/>
      <c r="DN386" s="40"/>
      <c r="DS386" s="40"/>
    </row>
    <row r="387" spans="94:123" x14ac:dyDescent="0.2">
      <c r="CP387" s="40"/>
      <c r="CR387" s="76"/>
      <c r="CS387" s="76"/>
      <c r="CU387" s="40"/>
      <c r="CZ387" s="40"/>
      <c r="DD387" s="40"/>
      <c r="DH387" s="40"/>
      <c r="DN387" s="40"/>
      <c r="DS387" s="40"/>
    </row>
    <row r="388" spans="94:123" x14ac:dyDescent="0.2">
      <c r="CP388" s="40"/>
      <c r="CR388" s="76"/>
      <c r="CS388" s="76"/>
      <c r="CU388" s="40"/>
      <c r="CZ388" s="40"/>
      <c r="DD388" s="40"/>
      <c r="DH388" s="40"/>
      <c r="DN388" s="40"/>
      <c r="DS388" s="40"/>
    </row>
    <row r="389" spans="94:123" x14ac:dyDescent="0.2">
      <c r="CP389" s="40"/>
      <c r="CR389" s="76"/>
      <c r="CS389" s="76"/>
      <c r="CU389" s="40"/>
      <c r="CZ389" s="40"/>
      <c r="DD389" s="40"/>
      <c r="DH389" s="40"/>
      <c r="DN389" s="40"/>
      <c r="DS389" s="40"/>
    </row>
    <row r="390" spans="94:123" x14ac:dyDescent="0.2">
      <c r="CP390" s="40"/>
      <c r="CR390" s="76"/>
      <c r="CS390" s="76"/>
      <c r="CU390" s="40"/>
      <c r="CZ390" s="40"/>
      <c r="DD390" s="40"/>
      <c r="DH390" s="40"/>
      <c r="DN390" s="40"/>
      <c r="DS390" s="40"/>
    </row>
    <row r="391" spans="94:123" x14ac:dyDescent="0.2">
      <c r="CP391" s="40"/>
      <c r="CR391" s="76"/>
      <c r="CS391" s="76"/>
      <c r="CU391" s="40"/>
      <c r="CZ391" s="40"/>
      <c r="DD391" s="40"/>
      <c r="DH391" s="40"/>
      <c r="DN391" s="40"/>
      <c r="DS391" s="40"/>
    </row>
    <row r="392" spans="94:123" x14ac:dyDescent="0.2">
      <c r="CP392" s="40"/>
      <c r="CR392" s="76"/>
      <c r="CS392" s="76"/>
      <c r="CU392" s="40"/>
      <c r="CZ392" s="40"/>
      <c r="DD392" s="40"/>
      <c r="DH392" s="40"/>
      <c r="DN392" s="40"/>
      <c r="DS392" s="40"/>
    </row>
    <row r="393" spans="94:123" x14ac:dyDescent="0.2">
      <c r="CP393" s="40"/>
      <c r="CR393" s="76"/>
      <c r="CS393" s="76"/>
      <c r="CU393" s="40"/>
      <c r="CZ393" s="40"/>
      <c r="DD393" s="40"/>
      <c r="DH393" s="40"/>
      <c r="DN393" s="40"/>
      <c r="DS393" s="40"/>
    </row>
    <row r="394" spans="94:123" x14ac:dyDescent="0.2">
      <c r="CP394" s="40"/>
      <c r="CR394" s="76"/>
      <c r="CS394" s="76"/>
      <c r="CU394" s="40"/>
      <c r="CZ394" s="40"/>
      <c r="DD394" s="40"/>
      <c r="DH394" s="40"/>
      <c r="DN394" s="40"/>
      <c r="DS394" s="40"/>
    </row>
    <row r="395" spans="94:123" x14ac:dyDescent="0.2">
      <c r="CP395" s="40"/>
      <c r="CR395" s="76"/>
      <c r="CS395" s="76"/>
      <c r="CU395" s="40"/>
      <c r="CZ395" s="40"/>
      <c r="DD395" s="40"/>
      <c r="DH395" s="40"/>
      <c r="DN395" s="40"/>
      <c r="DS395" s="40"/>
    </row>
    <row r="396" spans="94:123" x14ac:dyDescent="0.2">
      <c r="CP396" s="40"/>
      <c r="CR396" s="76"/>
      <c r="CS396" s="76"/>
      <c r="CU396" s="40"/>
      <c r="CZ396" s="40"/>
      <c r="DD396" s="40"/>
      <c r="DH396" s="40"/>
      <c r="DN396" s="40"/>
      <c r="DS396" s="40"/>
    </row>
    <row r="397" spans="94:123" x14ac:dyDescent="0.2">
      <c r="CP397" s="40"/>
      <c r="CR397" s="76"/>
      <c r="CS397" s="76"/>
      <c r="CU397" s="40"/>
      <c r="CZ397" s="40"/>
      <c r="DD397" s="40"/>
      <c r="DH397" s="40"/>
      <c r="DN397" s="40"/>
      <c r="DS397" s="40"/>
    </row>
    <row r="398" spans="94:123" x14ac:dyDescent="0.2">
      <c r="CP398" s="40"/>
      <c r="CR398" s="76"/>
      <c r="CS398" s="76"/>
      <c r="CU398" s="40"/>
      <c r="CZ398" s="40"/>
      <c r="DD398" s="40"/>
      <c r="DH398" s="40"/>
      <c r="DN398" s="40"/>
      <c r="DS398" s="40"/>
    </row>
    <row r="399" spans="94:123" x14ac:dyDescent="0.2">
      <c r="CP399" s="40"/>
      <c r="CR399" s="76"/>
      <c r="CS399" s="76"/>
      <c r="CU399" s="40"/>
      <c r="CZ399" s="40"/>
      <c r="DD399" s="40"/>
      <c r="DH399" s="40"/>
      <c r="DN399" s="40"/>
      <c r="DS399" s="40"/>
    </row>
    <row r="400" spans="94:123" x14ac:dyDescent="0.2">
      <c r="CP400" s="40"/>
      <c r="CR400" s="76"/>
      <c r="CS400" s="76"/>
      <c r="CU400" s="40"/>
      <c r="CZ400" s="40"/>
      <c r="DD400" s="40"/>
      <c r="DH400" s="40"/>
      <c r="DN400" s="40"/>
      <c r="DS400" s="40"/>
    </row>
    <row r="401" spans="94:123" x14ac:dyDescent="0.2">
      <c r="CP401" s="40"/>
      <c r="CR401" s="76"/>
      <c r="CS401" s="76"/>
      <c r="CU401" s="40"/>
      <c r="CZ401" s="40"/>
      <c r="DD401" s="40"/>
      <c r="DH401" s="40"/>
      <c r="DN401" s="40"/>
      <c r="DS401" s="40"/>
    </row>
    <row r="402" spans="94:123" x14ac:dyDescent="0.2">
      <c r="CP402" s="40"/>
      <c r="CR402" s="76"/>
      <c r="CS402" s="76"/>
      <c r="CU402" s="40"/>
      <c r="CZ402" s="40"/>
      <c r="DD402" s="40"/>
      <c r="DH402" s="40"/>
      <c r="DN402" s="40"/>
      <c r="DS402" s="40"/>
    </row>
    <row r="403" spans="94:123" x14ac:dyDescent="0.2">
      <c r="CP403" s="40"/>
      <c r="CR403" s="76"/>
      <c r="CS403" s="76"/>
      <c r="CU403" s="40"/>
      <c r="CZ403" s="40"/>
      <c r="DD403" s="40"/>
      <c r="DH403" s="40"/>
      <c r="DN403" s="40"/>
      <c r="DS403" s="40"/>
    </row>
    <row r="404" spans="94:123" x14ac:dyDescent="0.2">
      <c r="CP404" s="40"/>
      <c r="CR404" s="76"/>
      <c r="CS404" s="76"/>
      <c r="CU404" s="40"/>
      <c r="CZ404" s="40"/>
      <c r="DD404" s="40"/>
      <c r="DH404" s="40"/>
      <c r="DN404" s="40"/>
      <c r="DS404" s="40"/>
    </row>
    <row r="405" spans="94:123" x14ac:dyDescent="0.2">
      <c r="CP405" s="40"/>
      <c r="CR405" s="76"/>
      <c r="CS405" s="76"/>
      <c r="CU405" s="40"/>
      <c r="CZ405" s="40"/>
      <c r="DD405" s="40"/>
      <c r="DH405" s="40"/>
      <c r="DN405" s="40"/>
      <c r="DS405" s="40"/>
    </row>
    <row r="406" spans="94:123" x14ac:dyDescent="0.2">
      <c r="CP406" s="40"/>
      <c r="CR406" s="76"/>
      <c r="CS406" s="76"/>
      <c r="CU406" s="40"/>
      <c r="CZ406" s="40"/>
      <c r="DD406" s="40"/>
      <c r="DH406" s="40"/>
      <c r="DN406" s="40"/>
      <c r="DS406" s="40"/>
    </row>
    <row r="407" spans="94:123" x14ac:dyDescent="0.2">
      <c r="CP407" s="40"/>
      <c r="CR407" s="76"/>
      <c r="CS407" s="76"/>
      <c r="CU407" s="40"/>
      <c r="CZ407" s="40"/>
      <c r="DD407" s="40"/>
      <c r="DH407" s="40"/>
      <c r="DN407" s="40"/>
      <c r="DS407" s="40"/>
    </row>
    <row r="408" spans="94:123" x14ac:dyDescent="0.2">
      <c r="CP408" s="40"/>
      <c r="CR408" s="76"/>
      <c r="CS408" s="76"/>
      <c r="CU408" s="40"/>
      <c r="CZ408" s="40"/>
      <c r="DD408" s="40"/>
      <c r="DH408" s="40"/>
      <c r="DN408" s="40"/>
      <c r="DS408" s="40"/>
    </row>
    <row r="409" spans="94:123" x14ac:dyDescent="0.2">
      <c r="CP409" s="40"/>
      <c r="CR409" s="76"/>
      <c r="CS409" s="76"/>
      <c r="CU409" s="40"/>
      <c r="CZ409" s="40"/>
      <c r="DD409" s="40"/>
      <c r="DH409" s="40"/>
      <c r="DN409" s="40"/>
      <c r="DS409" s="40"/>
    </row>
    <row r="410" spans="94:123" x14ac:dyDescent="0.2">
      <c r="CP410" s="40"/>
      <c r="CR410" s="76"/>
      <c r="CS410" s="76"/>
      <c r="CU410" s="40"/>
      <c r="CZ410" s="40"/>
      <c r="DD410" s="40"/>
      <c r="DH410" s="40"/>
      <c r="DN410" s="40"/>
      <c r="DS410" s="40"/>
    </row>
    <row r="411" spans="94:123" x14ac:dyDescent="0.2">
      <c r="CP411" s="40"/>
      <c r="CR411" s="76"/>
      <c r="CS411" s="76"/>
      <c r="CU411" s="40"/>
      <c r="CZ411" s="40"/>
      <c r="DD411" s="40"/>
      <c r="DH411" s="40"/>
      <c r="DN411" s="40"/>
      <c r="DS411" s="40"/>
    </row>
    <row r="412" spans="94:123" x14ac:dyDescent="0.2">
      <c r="CP412" s="40"/>
      <c r="CR412" s="76"/>
      <c r="CS412" s="76"/>
      <c r="CU412" s="40"/>
      <c r="CZ412" s="40"/>
      <c r="DD412" s="40"/>
      <c r="DH412" s="40"/>
      <c r="DN412" s="40"/>
      <c r="DS412" s="40"/>
    </row>
    <row r="413" spans="94:123" x14ac:dyDescent="0.2">
      <c r="CP413" s="41"/>
      <c r="CR413" s="76"/>
      <c r="CS413" s="76"/>
      <c r="CU413" s="41"/>
      <c r="CZ413" s="41"/>
      <c r="DD413" s="41"/>
      <c r="DH413" s="41"/>
      <c r="DN413" s="41"/>
      <c r="DS413" s="41"/>
    </row>
    <row r="414" spans="94:123" x14ac:dyDescent="0.2">
      <c r="CP414" s="41"/>
      <c r="CR414" s="76"/>
      <c r="CS414" s="76"/>
      <c r="CU414" s="41"/>
      <c r="CZ414" s="41"/>
      <c r="DD414" s="41"/>
      <c r="DH414" s="41"/>
      <c r="DN414" s="41"/>
      <c r="DS414" s="41"/>
    </row>
    <row r="415" spans="94:123" x14ac:dyDescent="0.2">
      <c r="CP415" s="41"/>
      <c r="CR415" s="76"/>
      <c r="CS415" s="76"/>
      <c r="CU415" s="41"/>
      <c r="CZ415" s="41"/>
      <c r="DD415" s="41"/>
      <c r="DH415" s="41"/>
      <c r="DN415" s="41"/>
      <c r="DS415" s="41"/>
    </row>
    <row r="416" spans="94:123" x14ac:dyDescent="0.2">
      <c r="CP416" s="41"/>
      <c r="CR416" s="76"/>
      <c r="CS416" s="76"/>
      <c r="CU416" s="41"/>
      <c r="CZ416" s="41"/>
      <c r="DD416" s="41"/>
      <c r="DH416" s="41"/>
      <c r="DN416" s="41"/>
      <c r="DS416" s="41"/>
    </row>
    <row r="417" spans="94:123" x14ac:dyDescent="0.2">
      <c r="CP417" s="41"/>
      <c r="CR417" s="76"/>
      <c r="CS417" s="76"/>
      <c r="CU417" s="41"/>
      <c r="CZ417" s="41"/>
      <c r="DD417" s="41"/>
      <c r="DH417" s="41"/>
      <c r="DN417" s="41"/>
      <c r="DS417" s="41"/>
    </row>
    <row r="418" spans="94:123" x14ac:dyDescent="0.2">
      <c r="CP418" s="41"/>
      <c r="CR418" s="76"/>
      <c r="CS418" s="76"/>
      <c r="CU418" s="41"/>
      <c r="CZ418" s="41"/>
      <c r="DD418" s="41"/>
      <c r="DH418" s="41"/>
      <c r="DN418" s="41"/>
      <c r="DS418" s="41"/>
    </row>
    <row r="419" spans="94:123" x14ac:dyDescent="0.2">
      <c r="CP419" s="41"/>
      <c r="CR419" s="76"/>
      <c r="CS419" s="76"/>
      <c r="CU419" s="41"/>
      <c r="CZ419" s="41"/>
      <c r="DD419" s="41"/>
      <c r="DH419" s="41"/>
      <c r="DN419" s="41"/>
      <c r="DS419" s="41"/>
    </row>
    <row r="420" spans="94:123" x14ac:dyDescent="0.2">
      <c r="CP420" s="41"/>
      <c r="CR420" s="76"/>
      <c r="CS420" s="76"/>
      <c r="CU420" s="41"/>
      <c r="CZ420" s="41"/>
      <c r="DD420" s="41"/>
      <c r="DH420" s="41"/>
      <c r="DN420" s="41"/>
      <c r="DS420" s="41"/>
    </row>
    <row r="421" spans="94:123" x14ac:dyDescent="0.2">
      <c r="CP421" s="41"/>
      <c r="CR421" s="76"/>
      <c r="CS421" s="76"/>
      <c r="CU421" s="41"/>
      <c r="CZ421" s="41"/>
      <c r="DD421" s="41"/>
      <c r="DH421" s="41"/>
      <c r="DN421" s="41"/>
      <c r="DS421" s="41"/>
    </row>
    <row r="422" spans="94:123" x14ac:dyDescent="0.2">
      <c r="CP422" s="41"/>
      <c r="CR422" s="76"/>
      <c r="CS422" s="76"/>
      <c r="CU422" s="41"/>
      <c r="CZ422" s="41"/>
      <c r="DD422" s="41"/>
      <c r="DH422" s="41"/>
      <c r="DN422" s="41"/>
      <c r="DS422" s="41"/>
    </row>
    <row r="423" spans="94:123" x14ac:dyDescent="0.2">
      <c r="CP423" s="41"/>
      <c r="CR423" s="76"/>
      <c r="CS423" s="76"/>
      <c r="CU423" s="41"/>
      <c r="CZ423" s="41"/>
      <c r="DD423" s="41"/>
      <c r="DH423" s="41"/>
      <c r="DN423" s="41"/>
      <c r="DS423" s="41"/>
    </row>
    <row r="424" spans="94:123" x14ac:dyDescent="0.2">
      <c r="CP424" s="41"/>
      <c r="CR424" s="76"/>
      <c r="CS424" s="76"/>
      <c r="CU424" s="41"/>
      <c r="CZ424" s="41"/>
      <c r="DD424" s="41"/>
      <c r="DH424" s="41"/>
      <c r="DN424" s="41"/>
      <c r="DS424" s="41"/>
    </row>
    <row r="425" spans="94:123" x14ac:dyDescent="0.2">
      <c r="CP425" s="41"/>
      <c r="CR425" s="76"/>
      <c r="CS425" s="76"/>
      <c r="CU425" s="41"/>
      <c r="CZ425" s="41"/>
      <c r="DD425" s="41"/>
      <c r="DH425" s="41"/>
      <c r="DN425" s="41"/>
      <c r="DS425" s="41"/>
    </row>
    <row r="426" spans="94:123" x14ac:dyDescent="0.2">
      <c r="CP426" s="41"/>
      <c r="CR426" s="76"/>
      <c r="CS426" s="76"/>
      <c r="CU426" s="41"/>
      <c r="CZ426" s="41"/>
      <c r="DD426" s="41"/>
      <c r="DH426" s="41"/>
      <c r="DN426" s="41"/>
      <c r="DS426" s="41"/>
    </row>
    <row r="427" spans="94:123" x14ac:dyDescent="0.2">
      <c r="CP427" s="41"/>
      <c r="CR427" s="76"/>
      <c r="CS427" s="76"/>
      <c r="CU427" s="41"/>
      <c r="CZ427" s="41"/>
      <c r="DD427" s="41"/>
      <c r="DH427" s="41"/>
      <c r="DN427" s="41"/>
      <c r="DS427" s="41"/>
    </row>
    <row r="428" spans="94:123" x14ac:dyDescent="0.2">
      <c r="CP428" s="41"/>
      <c r="CR428" s="76"/>
      <c r="CS428" s="76"/>
      <c r="CU428" s="41"/>
      <c r="CZ428" s="41"/>
      <c r="DD428" s="41"/>
      <c r="DH428" s="41"/>
      <c r="DN428" s="41"/>
      <c r="DS428" s="41"/>
    </row>
    <row r="429" spans="94:123" x14ac:dyDescent="0.2">
      <c r="CP429" s="41"/>
      <c r="CR429" s="76"/>
      <c r="CS429" s="76"/>
      <c r="CU429" s="41"/>
      <c r="CZ429" s="41"/>
      <c r="DD429" s="41"/>
      <c r="DH429" s="41"/>
      <c r="DN429" s="41"/>
      <c r="DS429" s="41"/>
    </row>
    <row r="430" spans="94:123" x14ac:dyDescent="0.2">
      <c r="CP430" s="41"/>
      <c r="CR430" s="76"/>
      <c r="CS430" s="76"/>
      <c r="CU430" s="41"/>
      <c r="CZ430" s="41"/>
      <c r="DD430" s="41"/>
      <c r="DH430" s="41"/>
      <c r="DN430" s="41"/>
      <c r="DS430" s="41"/>
    </row>
    <row r="431" spans="94:123" x14ac:dyDescent="0.2">
      <c r="CP431" s="41"/>
      <c r="CR431" s="76"/>
      <c r="CS431" s="76"/>
      <c r="CU431" s="41"/>
      <c r="CZ431" s="41"/>
      <c r="DD431" s="41"/>
      <c r="DH431" s="41"/>
      <c r="DN431" s="41"/>
      <c r="DS431" s="41"/>
    </row>
    <row r="432" spans="94:123" x14ac:dyDescent="0.2">
      <c r="CP432" s="41"/>
      <c r="CR432" s="76"/>
      <c r="CS432" s="76"/>
      <c r="CU432" s="41"/>
      <c r="CZ432" s="41"/>
      <c r="DD432" s="41"/>
      <c r="DH432" s="41"/>
      <c r="DN432" s="41"/>
      <c r="DS432" s="41"/>
    </row>
    <row r="433" spans="94:123" x14ac:dyDescent="0.2">
      <c r="CP433" s="41"/>
      <c r="CR433" s="76"/>
      <c r="CS433" s="76"/>
      <c r="CU433" s="41"/>
      <c r="CZ433" s="41"/>
      <c r="DD433" s="41"/>
      <c r="DH433" s="41"/>
      <c r="DN433" s="41"/>
      <c r="DS433" s="41"/>
    </row>
    <row r="434" spans="94:123" x14ac:dyDescent="0.2">
      <c r="CP434" s="41"/>
      <c r="CR434" s="76"/>
      <c r="CS434" s="76"/>
      <c r="CU434" s="41"/>
      <c r="CZ434" s="41"/>
      <c r="DD434" s="41"/>
      <c r="DH434" s="41"/>
      <c r="DN434" s="41"/>
      <c r="DS434" s="41"/>
    </row>
    <row r="435" spans="94:123" x14ac:dyDescent="0.2">
      <c r="CP435" s="41"/>
      <c r="CR435" s="76"/>
      <c r="CS435" s="76"/>
      <c r="CU435" s="41"/>
      <c r="CZ435" s="41"/>
      <c r="DD435" s="41"/>
      <c r="DH435" s="41"/>
      <c r="DN435" s="41"/>
      <c r="DS435" s="41"/>
    </row>
    <row r="436" spans="94:123" x14ac:dyDescent="0.2">
      <c r="CP436" s="41"/>
      <c r="CR436" s="76"/>
      <c r="CS436" s="76"/>
      <c r="CU436" s="41"/>
      <c r="CZ436" s="41"/>
      <c r="DD436" s="41"/>
      <c r="DH436" s="41"/>
      <c r="DN436" s="41"/>
      <c r="DS436" s="41"/>
    </row>
    <row r="437" spans="94:123" x14ac:dyDescent="0.2">
      <c r="CP437" s="41"/>
      <c r="CR437" s="76"/>
      <c r="CS437" s="76"/>
      <c r="CU437" s="41"/>
      <c r="CZ437" s="41"/>
      <c r="DD437" s="41"/>
      <c r="DH437" s="41"/>
      <c r="DN437" s="41"/>
      <c r="DS437" s="41"/>
    </row>
    <row r="438" spans="94:123" x14ac:dyDescent="0.2">
      <c r="CP438" s="41"/>
      <c r="CR438" s="76"/>
      <c r="CS438" s="76"/>
      <c r="CU438" s="41"/>
      <c r="CZ438" s="41"/>
      <c r="DD438" s="41"/>
      <c r="DH438" s="41"/>
      <c r="DN438" s="41"/>
      <c r="DS438" s="41"/>
    </row>
    <row r="439" spans="94:123" x14ac:dyDescent="0.2">
      <c r="CP439" s="41"/>
      <c r="CR439" s="76"/>
      <c r="CS439" s="76"/>
      <c r="CU439" s="41"/>
      <c r="CZ439" s="41"/>
      <c r="DD439" s="41"/>
      <c r="DH439" s="41"/>
      <c r="DN439" s="41"/>
      <c r="DS439" s="41"/>
    </row>
    <row r="440" spans="94:123" x14ac:dyDescent="0.2">
      <c r="CP440" s="41"/>
      <c r="CR440" s="76"/>
      <c r="CS440" s="76"/>
      <c r="CU440" s="41"/>
      <c r="CZ440" s="41"/>
      <c r="DD440" s="41"/>
      <c r="DH440" s="41"/>
      <c r="DN440" s="41"/>
      <c r="DS440" s="41"/>
    </row>
    <row r="441" spans="94:123" x14ac:dyDescent="0.2">
      <c r="CP441" s="41"/>
      <c r="CR441" s="76"/>
      <c r="CS441" s="76"/>
      <c r="CU441" s="41"/>
      <c r="CZ441" s="41"/>
      <c r="DD441" s="41"/>
      <c r="DH441" s="41"/>
      <c r="DN441" s="41"/>
      <c r="DS441" s="41"/>
    </row>
    <row r="442" spans="94:123" x14ac:dyDescent="0.2">
      <c r="CP442" s="41"/>
      <c r="CR442" s="76"/>
      <c r="CS442" s="76"/>
      <c r="CU442" s="41"/>
      <c r="CZ442" s="41"/>
      <c r="DD442" s="41"/>
      <c r="DH442" s="41"/>
      <c r="DN442" s="41"/>
      <c r="DS442" s="41"/>
    </row>
    <row r="443" spans="94:123" x14ac:dyDescent="0.2">
      <c r="CP443" s="41"/>
      <c r="CR443" s="76"/>
      <c r="CS443" s="76"/>
      <c r="CU443" s="41"/>
      <c r="CZ443" s="41"/>
      <c r="DD443" s="41"/>
      <c r="DH443" s="41"/>
      <c r="DN443" s="41"/>
      <c r="DS443" s="41"/>
    </row>
    <row r="444" spans="94:123" x14ac:dyDescent="0.2">
      <c r="CP444" s="41"/>
      <c r="CR444" s="76"/>
      <c r="CS444" s="76"/>
      <c r="CU444" s="41"/>
      <c r="CZ444" s="41"/>
      <c r="DD444" s="41"/>
      <c r="DH444" s="41"/>
      <c r="DN444" s="41"/>
      <c r="DS444" s="41"/>
    </row>
    <row r="445" spans="94:123" x14ac:dyDescent="0.2">
      <c r="CP445" s="41"/>
      <c r="CR445" s="76"/>
      <c r="CS445" s="76"/>
      <c r="CU445" s="41"/>
      <c r="CZ445" s="41"/>
      <c r="DD445" s="41"/>
      <c r="DH445" s="41"/>
      <c r="DN445" s="41"/>
      <c r="DS445" s="41"/>
    </row>
    <row r="446" spans="94:123" x14ac:dyDescent="0.2">
      <c r="CP446" s="41"/>
      <c r="CR446" s="76"/>
      <c r="CS446" s="76"/>
      <c r="CU446" s="41"/>
      <c r="CZ446" s="41"/>
      <c r="DD446" s="41"/>
      <c r="DH446" s="41"/>
      <c r="DN446" s="41"/>
      <c r="DS446" s="41"/>
    </row>
    <row r="447" spans="94:123" x14ac:dyDescent="0.2">
      <c r="CP447" s="41"/>
      <c r="CR447" s="76"/>
      <c r="CS447" s="76"/>
      <c r="CU447" s="41"/>
      <c r="CZ447" s="41"/>
      <c r="DD447" s="41"/>
      <c r="DH447" s="41"/>
      <c r="DN447" s="41"/>
      <c r="DS447" s="41"/>
    </row>
    <row r="448" spans="94:123" x14ac:dyDescent="0.2">
      <c r="CP448" s="41"/>
      <c r="CR448" s="76"/>
      <c r="CS448" s="76"/>
      <c r="CU448" s="41"/>
      <c r="CZ448" s="41"/>
      <c r="DD448" s="41"/>
      <c r="DH448" s="41"/>
      <c r="DN448" s="41"/>
      <c r="DS448" s="41"/>
    </row>
    <row r="449" spans="94:123" x14ac:dyDescent="0.2">
      <c r="CP449" s="41"/>
      <c r="CR449" s="76"/>
      <c r="CS449" s="76"/>
      <c r="CU449" s="41"/>
      <c r="CZ449" s="41"/>
      <c r="DD449" s="41"/>
      <c r="DH449" s="41"/>
      <c r="DN449" s="41"/>
      <c r="DS449" s="41"/>
    </row>
    <row r="450" spans="94:123" x14ac:dyDescent="0.2">
      <c r="CP450" s="41"/>
      <c r="CR450" s="76"/>
      <c r="CS450" s="76"/>
      <c r="CU450" s="41"/>
      <c r="CZ450" s="41"/>
      <c r="DD450" s="41"/>
      <c r="DH450" s="41"/>
      <c r="DN450" s="41"/>
      <c r="DS450" s="41"/>
    </row>
    <row r="451" spans="94:123" x14ac:dyDescent="0.2">
      <c r="CP451" s="41"/>
      <c r="CR451" s="76"/>
      <c r="CS451" s="76"/>
      <c r="CU451" s="41"/>
      <c r="CZ451" s="41"/>
      <c r="DD451" s="41"/>
      <c r="DH451" s="41"/>
      <c r="DN451" s="41"/>
      <c r="DS451" s="41"/>
    </row>
    <row r="452" spans="94:123" x14ac:dyDescent="0.2">
      <c r="CP452" s="41"/>
      <c r="CR452" s="76"/>
      <c r="CS452" s="76"/>
      <c r="CU452" s="41"/>
      <c r="CZ452" s="41"/>
      <c r="DD452" s="41"/>
      <c r="DH452" s="41"/>
      <c r="DN452" s="41"/>
      <c r="DS452" s="41"/>
    </row>
    <row r="453" spans="94:123" x14ac:dyDescent="0.2">
      <c r="CP453" s="41"/>
      <c r="CR453" s="76"/>
      <c r="CS453" s="76"/>
      <c r="CU453" s="41"/>
      <c r="CZ453" s="41"/>
      <c r="DD453" s="41"/>
      <c r="DH453" s="41"/>
      <c r="DN453" s="41"/>
      <c r="DS453" s="41"/>
    </row>
    <row r="454" spans="94:123" x14ac:dyDescent="0.2">
      <c r="CP454" s="41"/>
      <c r="CR454" s="76"/>
      <c r="CS454" s="76"/>
      <c r="CU454" s="41"/>
      <c r="CZ454" s="41"/>
      <c r="DD454" s="41"/>
      <c r="DH454" s="41"/>
      <c r="DN454" s="41"/>
      <c r="DS454" s="41"/>
    </row>
    <row r="455" spans="94:123" x14ac:dyDescent="0.2">
      <c r="CP455" s="41"/>
      <c r="CR455" s="76"/>
      <c r="CS455" s="76"/>
      <c r="CU455" s="41"/>
      <c r="CZ455" s="41"/>
      <c r="DD455" s="41"/>
      <c r="DH455" s="41"/>
      <c r="DN455" s="41"/>
      <c r="DS455" s="41"/>
    </row>
    <row r="456" spans="94:123" x14ac:dyDescent="0.2">
      <c r="CP456" s="41"/>
      <c r="CR456" s="76"/>
      <c r="CS456" s="76"/>
      <c r="CU456" s="41"/>
      <c r="CZ456" s="41"/>
      <c r="DD456" s="41"/>
      <c r="DH456" s="41"/>
      <c r="DN456" s="41"/>
      <c r="DS456" s="41"/>
    </row>
    <row r="457" spans="94:123" x14ac:dyDescent="0.2">
      <c r="CP457" s="41"/>
      <c r="CR457" s="76"/>
      <c r="CS457" s="76"/>
      <c r="CU457" s="41"/>
      <c r="CZ457" s="41"/>
      <c r="DD457" s="41"/>
      <c r="DH457" s="41"/>
      <c r="DN457" s="41"/>
      <c r="DS457" s="41"/>
    </row>
    <row r="458" spans="94:123" x14ac:dyDescent="0.2">
      <c r="CP458" s="41"/>
      <c r="CR458" s="76"/>
      <c r="CS458" s="76"/>
      <c r="CU458" s="41"/>
      <c r="CZ458" s="41"/>
      <c r="DD458" s="41"/>
      <c r="DH458" s="41"/>
      <c r="DN458" s="41"/>
      <c r="DS458" s="41"/>
    </row>
    <row r="459" spans="94:123" x14ac:dyDescent="0.2">
      <c r="CP459" s="41"/>
      <c r="CR459" s="76"/>
      <c r="CS459" s="76"/>
      <c r="CU459" s="41"/>
      <c r="CZ459" s="41"/>
      <c r="DD459" s="41"/>
      <c r="DH459" s="41"/>
      <c r="DN459" s="41"/>
      <c r="DS459" s="41"/>
    </row>
    <row r="460" spans="94:123" x14ac:dyDescent="0.2">
      <c r="CP460" s="41"/>
      <c r="CR460" s="76"/>
      <c r="CS460" s="76"/>
      <c r="CU460" s="41"/>
      <c r="CZ460" s="41"/>
      <c r="DD460" s="41"/>
      <c r="DH460" s="41"/>
      <c r="DN460" s="41"/>
      <c r="DS460" s="41"/>
    </row>
    <row r="461" spans="94:123" x14ac:dyDescent="0.2">
      <c r="CP461" s="41"/>
      <c r="CR461" s="76"/>
      <c r="CS461" s="76"/>
      <c r="CU461" s="41"/>
      <c r="CZ461" s="41"/>
      <c r="DD461" s="41"/>
      <c r="DH461" s="41"/>
      <c r="DN461" s="41"/>
      <c r="DS461" s="41"/>
    </row>
    <row r="462" spans="94:123" x14ac:dyDescent="0.2">
      <c r="CP462" s="41"/>
      <c r="CR462" s="76"/>
      <c r="CS462" s="76"/>
      <c r="CU462" s="41"/>
      <c r="CZ462" s="41"/>
      <c r="DD462" s="41"/>
      <c r="DH462" s="41"/>
      <c r="DN462" s="41"/>
      <c r="DS462" s="41"/>
    </row>
    <row r="463" spans="94:123" x14ac:dyDescent="0.2">
      <c r="CP463" s="41"/>
      <c r="CR463" s="76"/>
      <c r="CS463" s="76"/>
      <c r="CU463" s="41"/>
      <c r="CZ463" s="41"/>
      <c r="DD463" s="41"/>
      <c r="DH463" s="41"/>
      <c r="DN463" s="41"/>
      <c r="DS463" s="41"/>
    </row>
    <row r="464" spans="94:123" x14ac:dyDescent="0.2">
      <c r="CP464" s="41"/>
      <c r="CR464" s="76"/>
      <c r="CS464" s="76"/>
      <c r="CU464" s="41"/>
      <c r="CZ464" s="41"/>
      <c r="DD464" s="41"/>
      <c r="DH464" s="41"/>
      <c r="DN464" s="41"/>
      <c r="DS464" s="41"/>
    </row>
    <row r="465" spans="94:123" x14ac:dyDescent="0.2">
      <c r="CP465" s="41"/>
      <c r="CR465" s="76"/>
      <c r="CS465" s="76"/>
      <c r="CU465" s="41"/>
      <c r="CZ465" s="41"/>
      <c r="DD465" s="41"/>
      <c r="DH465" s="41"/>
      <c r="DN465" s="41"/>
      <c r="DS465" s="41"/>
    </row>
    <row r="466" spans="94:123" x14ac:dyDescent="0.2">
      <c r="CP466" s="41"/>
      <c r="CR466" s="76"/>
      <c r="CS466" s="76"/>
      <c r="CU466" s="41"/>
      <c r="CZ466" s="41"/>
      <c r="DD466" s="41"/>
      <c r="DH466" s="41"/>
      <c r="DN466" s="41"/>
      <c r="DS466" s="41"/>
    </row>
    <row r="467" spans="94:123" x14ac:dyDescent="0.2">
      <c r="CP467" s="41"/>
      <c r="CR467" s="76"/>
      <c r="CS467" s="76"/>
      <c r="CU467" s="41"/>
      <c r="CZ467" s="41"/>
      <c r="DD467" s="41"/>
      <c r="DH467" s="41"/>
      <c r="DN467" s="41"/>
      <c r="DS467" s="41"/>
    </row>
    <row r="468" spans="94:123" x14ac:dyDescent="0.2">
      <c r="CP468" s="41"/>
      <c r="CR468" s="76"/>
      <c r="CS468" s="76"/>
      <c r="CU468" s="41"/>
      <c r="CZ468" s="41"/>
      <c r="DD468" s="41"/>
      <c r="DH468" s="41"/>
      <c r="DN468" s="41"/>
      <c r="DS468" s="41"/>
    </row>
    <row r="469" spans="94:123" x14ac:dyDescent="0.2">
      <c r="CP469" s="41"/>
      <c r="CR469" s="76"/>
      <c r="CS469" s="76"/>
      <c r="CU469" s="41"/>
      <c r="CZ469" s="41"/>
      <c r="DD469" s="41"/>
      <c r="DH469" s="41"/>
      <c r="DN469" s="41"/>
      <c r="DS469" s="41"/>
    </row>
    <row r="470" spans="94:123" x14ac:dyDescent="0.2">
      <c r="CP470" s="41"/>
      <c r="CR470" s="76"/>
      <c r="CS470" s="76"/>
      <c r="CU470" s="41"/>
      <c r="CZ470" s="41"/>
      <c r="DD470" s="41"/>
      <c r="DH470" s="41"/>
      <c r="DN470" s="41"/>
      <c r="DS470" s="41"/>
    </row>
    <row r="471" spans="94:123" x14ac:dyDescent="0.2">
      <c r="CP471" s="41"/>
      <c r="CR471" s="76"/>
      <c r="CS471" s="76"/>
      <c r="CU471" s="41"/>
      <c r="CZ471" s="41"/>
      <c r="DD471" s="41"/>
      <c r="DH471" s="41"/>
      <c r="DN471" s="41"/>
      <c r="DS471" s="41"/>
    </row>
    <row r="472" spans="94:123" x14ac:dyDescent="0.2">
      <c r="CP472" s="41"/>
      <c r="CR472" s="76"/>
      <c r="CS472" s="76"/>
      <c r="CU472" s="41"/>
      <c r="CZ472" s="41"/>
      <c r="DD472" s="41"/>
      <c r="DH472" s="41"/>
      <c r="DN472" s="41"/>
      <c r="DS472" s="41"/>
    </row>
    <row r="473" spans="94:123" x14ac:dyDescent="0.2">
      <c r="CP473" s="41"/>
      <c r="CR473" s="76"/>
      <c r="CS473" s="76"/>
      <c r="CU473" s="41"/>
      <c r="CZ473" s="41"/>
      <c r="DD473" s="41"/>
      <c r="DH473" s="41"/>
      <c r="DN473" s="41"/>
      <c r="DS473" s="41"/>
    </row>
    <row r="474" spans="94:123" x14ac:dyDescent="0.2">
      <c r="CP474" s="41"/>
      <c r="CR474" s="76"/>
      <c r="CS474" s="76"/>
      <c r="CU474" s="41"/>
      <c r="CZ474" s="41"/>
      <c r="DD474" s="41"/>
      <c r="DH474" s="41"/>
      <c r="DN474" s="41"/>
      <c r="DS474" s="41"/>
    </row>
    <row r="475" spans="94:123" x14ac:dyDescent="0.2">
      <c r="CP475" s="41"/>
      <c r="CR475" s="76"/>
      <c r="CS475" s="76"/>
      <c r="CU475" s="41"/>
      <c r="CZ475" s="41"/>
      <c r="DD475" s="41"/>
      <c r="DH475" s="41"/>
      <c r="DN475" s="41"/>
      <c r="DS475" s="41"/>
    </row>
    <row r="476" spans="94:123" x14ac:dyDescent="0.2">
      <c r="CP476" s="41"/>
      <c r="CR476" s="76"/>
      <c r="CS476" s="76"/>
      <c r="CU476" s="41"/>
      <c r="CZ476" s="41"/>
      <c r="DD476" s="41"/>
      <c r="DH476" s="41"/>
      <c r="DN476" s="41"/>
      <c r="DS476" s="41"/>
    </row>
    <row r="477" spans="94:123" x14ac:dyDescent="0.2">
      <c r="CP477" s="41"/>
      <c r="CR477" s="76"/>
      <c r="CS477" s="76"/>
      <c r="CU477" s="41"/>
      <c r="CZ477" s="41"/>
      <c r="DD477" s="41"/>
      <c r="DH477" s="41"/>
      <c r="DN477" s="41"/>
      <c r="DS477" s="41"/>
    </row>
    <row r="478" spans="94:123" x14ac:dyDescent="0.2">
      <c r="CP478" s="41"/>
      <c r="CR478" s="76"/>
      <c r="CS478" s="76"/>
      <c r="CU478" s="41"/>
      <c r="CZ478" s="41"/>
      <c r="DD478" s="41"/>
      <c r="DH478" s="41"/>
      <c r="DN478" s="41"/>
      <c r="DS478" s="41"/>
    </row>
    <row r="479" spans="94:123" x14ac:dyDescent="0.2">
      <c r="CP479" s="41"/>
      <c r="CR479" s="76"/>
      <c r="CS479" s="76"/>
      <c r="CU479" s="41"/>
      <c r="CZ479" s="41"/>
      <c r="DD479" s="41"/>
      <c r="DH479" s="41"/>
      <c r="DN479" s="41"/>
      <c r="DS479" s="41"/>
    </row>
    <row r="480" spans="94:123" x14ac:dyDescent="0.2">
      <c r="CP480" s="41"/>
      <c r="CR480" s="76"/>
      <c r="CS480" s="76"/>
      <c r="CU480" s="41"/>
      <c r="CZ480" s="41"/>
      <c r="DD480" s="41"/>
      <c r="DH480" s="41"/>
      <c r="DN480" s="41"/>
      <c r="DS480" s="41"/>
    </row>
    <row r="481" spans="94:123" x14ac:dyDescent="0.2">
      <c r="CP481" s="41"/>
      <c r="CR481" s="76"/>
      <c r="CS481" s="76"/>
      <c r="CU481" s="41"/>
      <c r="CZ481" s="41"/>
      <c r="DD481" s="41"/>
      <c r="DH481" s="41"/>
      <c r="DN481" s="41"/>
      <c r="DS481" s="41"/>
    </row>
    <row r="482" spans="94:123" x14ac:dyDescent="0.2">
      <c r="CP482" s="41"/>
      <c r="CR482" s="76"/>
      <c r="CS482" s="76"/>
      <c r="CU482" s="41"/>
      <c r="CZ482" s="41"/>
      <c r="DD482" s="41"/>
      <c r="DH482" s="41"/>
      <c r="DN482" s="41"/>
      <c r="DS482" s="41"/>
    </row>
    <row r="483" spans="94:123" x14ac:dyDescent="0.2">
      <c r="CP483" s="41"/>
      <c r="CR483" s="76"/>
      <c r="CS483" s="76"/>
      <c r="CU483" s="41"/>
      <c r="CZ483" s="41"/>
      <c r="DD483" s="41"/>
      <c r="DH483" s="41"/>
      <c r="DN483" s="41"/>
      <c r="DS483" s="41"/>
    </row>
    <row r="484" spans="94:123" x14ac:dyDescent="0.2">
      <c r="CP484" s="41"/>
      <c r="CR484" s="76"/>
      <c r="CS484" s="76"/>
      <c r="CU484" s="41"/>
      <c r="CZ484" s="41"/>
      <c r="DD484" s="41"/>
      <c r="DH484" s="41"/>
      <c r="DN484" s="41"/>
      <c r="DS484" s="41"/>
    </row>
    <row r="485" spans="94:123" x14ac:dyDescent="0.2">
      <c r="CP485" s="41"/>
      <c r="CR485" s="76"/>
      <c r="CS485" s="76"/>
      <c r="CU485" s="41"/>
      <c r="CZ485" s="41"/>
      <c r="DD485" s="41"/>
      <c r="DH485" s="41"/>
      <c r="DN485" s="41"/>
      <c r="DS485" s="41"/>
    </row>
    <row r="486" spans="94:123" x14ac:dyDescent="0.2">
      <c r="CP486" s="41"/>
      <c r="CR486" s="76"/>
      <c r="CS486" s="76"/>
      <c r="CU486" s="41"/>
      <c r="CZ486" s="41"/>
      <c r="DD486" s="41"/>
      <c r="DH486" s="41"/>
      <c r="DN486" s="41"/>
      <c r="DS486" s="41"/>
    </row>
    <row r="487" spans="94:123" x14ac:dyDescent="0.2">
      <c r="CP487" s="41"/>
      <c r="CR487" s="76"/>
      <c r="CS487" s="76"/>
      <c r="CU487" s="41"/>
      <c r="CZ487" s="41"/>
      <c r="DD487" s="41"/>
      <c r="DH487" s="41"/>
      <c r="DN487" s="41"/>
      <c r="DS487" s="41"/>
    </row>
    <row r="488" spans="94:123" x14ac:dyDescent="0.2">
      <c r="CP488" s="41"/>
      <c r="CR488" s="76"/>
      <c r="CS488" s="76"/>
      <c r="CU488" s="41"/>
      <c r="CZ488" s="41"/>
      <c r="DD488" s="41"/>
      <c r="DH488" s="41"/>
      <c r="DN488" s="41"/>
      <c r="DS488" s="41"/>
    </row>
    <row r="489" spans="94:123" x14ac:dyDescent="0.2">
      <c r="CP489" s="41"/>
      <c r="CR489" s="76"/>
      <c r="CS489" s="76"/>
      <c r="CU489" s="41"/>
      <c r="CZ489" s="41"/>
      <c r="DD489" s="41"/>
      <c r="DH489" s="41"/>
      <c r="DN489" s="41"/>
      <c r="DS489" s="41"/>
    </row>
    <row r="490" spans="94:123" x14ac:dyDescent="0.2">
      <c r="CP490" s="41"/>
      <c r="CR490" s="76"/>
      <c r="CS490" s="76"/>
      <c r="CU490" s="41"/>
      <c r="CZ490" s="41"/>
      <c r="DD490" s="41"/>
      <c r="DH490" s="41"/>
      <c r="DN490" s="41"/>
      <c r="DS490" s="41"/>
    </row>
    <row r="491" spans="94:123" x14ac:dyDescent="0.2">
      <c r="CP491" s="41"/>
      <c r="CR491" s="76"/>
      <c r="CS491" s="76"/>
      <c r="CU491" s="41"/>
      <c r="CZ491" s="41"/>
      <c r="DD491" s="41"/>
      <c r="DH491" s="41"/>
      <c r="DN491" s="41"/>
      <c r="DS491" s="41"/>
    </row>
    <row r="492" spans="94:123" x14ac:dyDescent="0.2">
      <c r="CP492" s="41"/>
      <c r="CR492" s="76"/>
      <c r="CS492" s="76"/>
      <c r="CU492" s="41"/>
      <c r="CZ492" s="41"/>
      <c r="DD492" s="41"/>
      <c r="DH492" s="41"/>
      <c r="DN492" s="41"/>
      <c r="DS492" s="41"/>
    </row>
    <row r="493" spans="94:123" x14ac:dyDescent="0.2">
      <c r="CP493" s="41"/>
      <c r="CR493" s="76"/>
      <c r="CS493" s="76"/>
      <c r="CU493" s="41"/>
      <c r="CZ493" s="41"/>
      <c r="DD493" s="41"/>
      <c r="DH493" s="41"/>
      <c r="DN493" s="41"/>
      <c r="DS493" s="41"/>
    </row>
    <row r="494" spans="94:123" x14ac:dyDescent="0.2">
      <c r="CP494" s="41"/>
      <c r="CR494" s="76"/>
      <c r="CS494" s="76"/>
      <c r="CU494" s="41"/>
      <c r="CZ494" s="41"/>
      <c r="DD494" s="41"/>
      <c r="DH494" s="41"/>
      <c r="DN494" s="41"/>
      <c r="DS494" s="41"/>
    </row>
    <row r="495" spans="94:123" x14ac:dyDescent="0.2">
      <c r="CP495" s="41"/>
      <c r="CR495" s="76"/>
      <c r="CS495" s="76"/>
      <c r="CU495" s="41"/>
      <c r="CZ495" s="41"/>
      <c r="DD495" s="41"/>
      <c r="DH495" s="41"/>
      <c r="DN495" s="41"/>
      <c r="DS495" s="41"/>
    </row>
    <row r="496" spans="94:123" x14ac:dyDescent="0.2">
      <c r="CP496" s="41"/>
      <c r="CR496" s="76"/>
      <c r="CS496" s="76"/>
      <c r="CU496" s="41"/>
      <c r="CZ496" s="41"/>
      <c r="DD496" s="41"/>
      <c r="DH496" s="41"/>
      <c r="DN496" s="41"/>
      <c r="DS496" s="41"/>
    </row>
    <row r="497" spans="94:123" x14ac:dyDescent="0.2">
      <c r="CP497" s="41"/>
      <c r="CR497" s="76"/>
      <c r="CS497" s="76"/>
      <c r="CU497" s="41"/>
      <c r="CZ497" s="41"/>
      <c r="DD497" s="41"/>
      <c r="DH497" s="41"/>
      <c r="DN497" s="41"/>
      <c r="DS497" s="41"/>
    </row>
    <row r="498" spans="94:123" x14ac:dyDescent="0.2">
      <c r="CP498" s="41"/>
      <c r="CR498" s="76"/>
      <c r="CS498" s="76"/>
      <c r="CU498" s="41"/>
      <c r="CZ498" s="41"/>
      <c r="DD498" s="41"/>
      <c r="DH498" s="41"/>
      <c r="DN498" s="41"/>
      <c r="DS498" s="41"/>
    </row>
    <row r="499" spans="94:123" x14ac:dyDescent="0.2">
      <c r="CP499" s="41"/>
      <c r="CR499" s="76"/>
      <c r="CS499" s="76"/>
      <c r="CU499" s="41"/>
      <c r="CZ499" s="41"/>
      <c r="DD499" s="41"/>
      <c r="DH499" s="41"/>
      <c r="DN499" s="41"/>
      <c r="DS499" s="41"/>
    </row>
    <row r="500" spans="94:123" x14ac:dyDescent="0.2">
      <c r="CP500" s="41"/>
      <c r="CR500" s="76"/>
      <c r="CS500" s="76"/>
      <c r="CU500" s="41"/>
      <c r="CZ500" s="41"/>
      <c r="DD500" s="41"/>
      <c r="DH500" s="41"/>
      <c r="DN500" s="41"/>
      <c r="DS500" s="41"/>
    </row>
    <row r="501" spans="94:123" x14ac:dyDescent="0.2">
      <c r="CP501" s="41"/>
      <c r="CR501" s="76"/>
      <c r="CS501" s="76"/>
      <c r="CU501" s="41"/>
      <c r="CZ501" s="41"/>
      <c r="DD501" s="41"/>
      <c r="DH501" s="41"/>
      <c r="DN501" s="41"/>
      <c r="DS501" s="41"/>
    </row>
    <row r="502" spans="94:123" x14ac:dyDescent="0.2">
      <c r="CP502" s="41"/>
      <c r="CR502" s="76"/>
      <c r="CS502" s="76"/>
      <c r="CU502" s="41"/>
      <c r="CZ502" s="41"/>
      <c r="DD502" s="41"/>
      <c r="DH502" s="41"/>
      <c r="DN502" s="41"/>
      <c r="DS502" s="41"/>
    </row>
    <row r="503" spans="94:123" x14ac:dyDescent="0.2">
      <c r="CP503" s="41"/>
      <c r="CR503" s="76"/>
      <c r="CS503" s="76"/>
      <c r="CU503" s="41"/>
      <c r="CZ503" s="41"/>
      <c r="DD503" s="41"/>
      <c r="DH503" s="41"/>
      <c r="DN503" s="41"/>
      <c r="DS503" s="41"/>
    </row>
    <row r="504" spans="94:123" x14ac:dyDescent="0.2">
      <c r="CP504" s="41"/>
      <c r="CR504" s="76"/>
      <c r="CS504" s="76"/>
      <c r="CU504" s="41"/>
      <c r="CZ504" s="41"/>
      <c r="DD504" s="41"/>
      <c r="DH504" s="41"/>
      <c r="DN504" s="41"/>
      <c r="DS504" s="41"/>
    </row>
    <row r="505" spans="94:123" x14ac:dyDescent="0.2">
      <c r="CP505" s="41"/>
      <c r="CR505" s="76"/>
      <c r="CS505" s="76"/>
      <c r="CU505" s="41"/>
      <c r="CZ505" s="41"/>
      <c r="DD505" s="41"/>
      <c r="DH505" s="41"/>
      <c r="DN505" s="41"/>
      <c r="DS505" s="41"/>
    </row>
    <row r="506" spans="94:123" x14ac:dyDescent="0.2">
      <c r="CP506" s="41"/>
      <c r="CR506" s="76"/>
      <c r="CS506" s="76"/>
      <c r="CU506" s="41"/>
      <c r="CZ506" s="41"/>
      <c r="DD506" s="41"/>
      <c r="DH506" s="41"/>
      <c r="DN506" s="41"/>
      <c r="DS506" s="41"/>
    </row>
    <row r="507" spans="94:123" x14ac:dyDescent="0.2">
      <c r="CP507" s="41"/>
      <c r="CR507" s="76"/>
      <c r="CS507" s="76"/>
      <c r="CU507" s="41"/>
      <c r="CZ507" s="41"/>
      <c r="DD507" s="41"/>
      <c r="DH507" s="41"/>
      <c r="DN507" s="41"/>
      <c r="DS507" s="41"/>
    </row>
    <row r="508" spans="94:123" x14ac:dyDescent="0.2">
      <c r="CP508" s="41"/>
      <c r="CR508" s="76"/>
      <c r="CS508" s="76"/>
      <c r="CU508" s="41"/>
      <c r="CZ508" s="41"/>
      <c r="DD508" s="41"/>
      <c r="DH508" s="41"/>
      <c r="DN508" s="41"/>
      <c r="DS508" s="41"/>
    </row>
    <row r="509" spans="94:123" x14ac:dyDescent="0.2">
      <c r="CP509" s="41"/>
      <c r="CR509" s="76"/>
      <c r="CS509" s="76"/>
      <c r="CU509" s="41"/>
      <c r="CZ509" s="41"/>
      <c r="DD509" s="41"/>
      <c r="DH509" s="41"/>
      <c r="DN509" s="41"/>
      <c r="DS509" s="41"/>
    </row>
    <row r="510" spans="94:123" x14ac:dyDescent="0.2">
      <c r="CP510" s="41"/>
      <c r="CR510" s="76"/>
      <c r="CS510" s="76"/>
      <c r="CU510" s="41"/>
      <c r="CZ510" s="41"/>
      <c r="DD510" s="41"/>
      <c r="DH510" s="41"/>
      <c r="DN510" s="41"/>
      <c r="DS510" s="41"/>
    </row>
    <row r="511" spans="94:123" x14ac:dyDescent="0.2">
      <c r="CP511" s="41"/>
      <c r="CR511" s="76"/>
      <c r="CS511" s="76"/>
      <c r="CU511" s="41"/>
      <c r="CZ511" s="41"/>
      <c r="DD511" s="41"/>
      <c r="DH511" s="41"/>
      <c r="DN511" s="41"/>
      <c r="DS511" s="41"/>
    </row>
    <row r="512" spans="94:123" x14ac:dyDescent="0.2">
      <c r="CP512" s="41"/>
      <c r="CR512" s="76"/>
      <c r="CS512" s="76"/>
      <c r="CU512" s="41"/>
      <c r="CZ512" s="41"/>
      <c r="DD512" s="41"/>
      <c r="DH512" s="41"/>
      <c r="DN512" s="41"/>
      <c r="DS512" s="41"/>
    </row>
    <row r="513" spans="94:123" x14ac:dyDescent="0.2">
      <c r="CP513" s="41"/>
      <c r="CR513" s="76"/>
      <c r="CS513" s="76"/>
      <c r="CU513" s="41"/>
      <c r="CZ513" s="41"/>
      <c r="DD513" s="41"/>
      <c r="DH513" s="41"/>
      <c r="DN513" s="41"/>
      <c r="DS513" s="41"/>
    </row>
    <row r="514" spans="94:123" x14ac:dyDescent="0.2">
      <c r="CP514" s="41"/>
      <c r="CR514" s="76"/>
      <c r="CS514" s="76"/>
      <c r="CU514" s="41"/>
      <c r="CZ514" s="41"/>
      <c r="DD514" s="41"/>
      <c r="DH514" s="41"/>
      <c r="DN514" s="41"/>
      <c r="DS514" s="41"/>
    </row>
    <row r="515" spans="94:123" x14ac:dyDescent="0.2">
      <c r="CP515" s="41"/>
      <c r="CR515" s="76"/>
      <c r="CS515" s="76"/>
      <c r="CU515" s="41"/>
      <c r="CZ515" s="41"/>
      <c r="DD515" s="41"/>
      <c r="DH515" s="41"/>
      <c r="DN515" s="41"/>
      <c r="DS515" s="41"/>
    </row>
    <row r="516" spans="94:123" x14ac:dyDescent="0.2">
      <c r="CP516" s="41"/>
      <c r="CR516" s="76"/>
      <c r="CS516" s="76"/>
      <c r="CU516" s="41"/>
      <c r="CZ516" s="41"/>
      <c r="DD516" s="41"/>
      <c r="DH516" s="41"/>
      <c r="DN516" s="41"/>
      <c r="DS516" s="41"/>
    </row>
    <row r="517" spans="94:123" x14ac:dyDescent="0.2">
      <c r="CP517" s="41"/>
      <c r="CR517" s="76"/>
      <c r="CS517" s="76"/>
      <c r="CU517" s="41"/>
      <c r="CZ517" s="41"/>
      <c r="DD517" s="41"/>
      <c r="DH517" s="41"/>
      <c r="DN517" s="41"/>
      <c r="DS517" s="41"/>
    </row>
    <row r="518" spans="94:123" x14ac:dyDescent="0.2">
      <c r="CP518" s="41"/>
      <c r="CR518" s="76"/>
      <c r="CS518" s="76"/>
      <c r="CU518" s="41"/>
      <c r="CZ518" s="41"/>
      <c r="DD518" s="41"/>
      <c r="DH518" s="41"/>
      <c r="DN518" s="41"/>
      <c r="DS518" s="41"/>
    </row>
    <row r="519" spans="94:123" x14ac:dyDescent="0.2">
      <c r="CP519" s="41"/>
      <c r="CR519" s="76"/>
      <c r="CS519" s="76"/>
      <c r="CU519" s="41"/>
      <c r="CZ519" s="41"/>
      <c r="DD519" s="41"/>
      <c r="DH519" s="41"/>
      <c r="DN519" s="41"/>
      <c r="DS519" s="41"/>
    </row>
    <row r="520" spans="94:123" x14ac:dyDescent="0.2">
      <c r="CP520" s="41"/>
      <c r="CR520" s="76"/>
      <c r="CS520" s="76"/>
      <c r="CU520" s="41"/>
      <c r="CZ520" s="41"/>
      <c r="DD520" s="41"/>
      <c r="DH520" s="41"/>
      <c r="DN520" s="41"/>
      <c r="DS520" s="41"/>
    </row>
    <row r="521" spans="94:123" x14ac:dyDescent="0.2">
      <c r="CP521" s="41"/>
      <c r="CR521" s="76"/>
      <c r="CS521" s="76"/>
      <c r="CU521" s="41"/>
      <c r="CZ521" s="41"/>
      <c r="DD521" s="41"/>
      <c r="DH521" s="41"/>
      <c r="DN521" s="41"/>
      <c r="DS521" s="41"/>
    </row>
    <row r="522" spans="94:123" x14ac:dyDescent="0.2">
      <c r="CP522" s="41"/>
      <c r="CR522" s="76"/>
      <c r="CS522" s="76"/>
      <c r="CU522" s="41"/>
      <c r="CZ522" s="41"/>
      <c r="DD522" s="41"/>
      <c r="DH522" s="41"/>
      <c r="DN522" s="41"/>
      <c r="DS522" s="41"/>
    </row>
    <row r="523" spans="94:123" x14ac:dyDescent="0.2">
      <c r="CP523" s="41"/>
      <c r="CR523" s="76"/>
      <c r="CS523" s="76"/>
      <c r="CU523" s="41"/>
      <c r="CZ523" s="41"/>
      <c r="DD523" s="41"/>
      <c r="DH523" s="41"/>
      <c r="DN523" s="41"/>
      <c r="DS523" s="41"/>
    </row>
    <row r="524" spans="94:123" x14ac:dyDescent="0.2">
      <c r="CP524" s="41"/>
      <c r="CR524" s="76"/>
      <c r="CS524" s="76"/>
      <c r="CU524" s="41"/>
      <c r="CZ524" s="41"/>
      <c r="DD524" s="41"/>
      <c r="DH524" s="41"/>
      <c r="DN524" s="41"/>
      <c r="DS524" s="41"/>
    </row>
    <row r="525" spans="94:123" x14ac:dyDescent="0.2">
      <c r="CP525" s="41"/>
      <c r="CR525" s="76"/>
      <c r="CS525" s="76"/>
      <c r="CU525" s="41"/>
      <c r="CZ525" s="41"/>
      <c r="DD525" s="41"/>
      <c r="DH525" s="41"/>
      <c r="DN525" s="41"/>
      <c r="DS525" s="41"/>
    </row>
    <row r="526" spans="94:123" x14ac:dyDescent="0.2">
      <c r="CP526" s="41"/>
      <c r="CR526" s="76"/>
      <c r="CS526" s="76"/>
      <c r="CU526" s="41"/>
      <c r="CZ526" s="41"/>
      <c r="DD526" s="41"/>
      <c r="DH526" s="41"/>
      <c r="DN526" s="41"/>
      <c r="DS526" s="41"/>
    </row>
    <row r="527" spans="94:123" x14ac:dyDescent="0.2">
      <c r="CP527" s="41"/>
      <c r="CR527" s="76"/>
      <c r="CS527" s="76"/>
      <c r="CU527" s="41"/>
      <c r="CZ527" s="41"/>
      <c r="DD527" s="41"/>
      <c r="DH527" s="41"/>
      <c r="DN527" s="41"/>
      <c r="DS527" s="41"/>
    </row>
    <row r="528" spans="94:123" x14ac:dyDescent="0.2">
      <c r="CP528" s="41"/>
      <c r="CR528" s="76"/>
      <c r="CS528" s="76"/>
      <c r="CU528" s="41"/>
      <c r="CZ528" s="41"/>
      <c r="DD528" s="41"/>
      <c r="DH528" s="41"/>
      <c r="DN528" s="41"/>
      <c r="DS528" s="41"/>
    </row>
    <row r="529" spans="94:123" x14ac:dyDescent="0.2">
      <c r="CP529" s="41"/>
      <c r="CR529" s="76"/>
      <c r="CS529" s="76"/>
      <c r="CU529" s="41"/>
      <c r="CZ529" s="41"/>
      <c r="DD529" s="41"/>
      <c r="DH529" s="41"/>
      <c r="DN529" s="41"/>
      <c r="DS529" s="41"/>
    </row>
    <row r="530" spans="94:123" x14ac:dyDescent="0.2">
      <c r="CP530" s="41"/>
      <c r="CR530" s="76"/>
      <c r="CS530" s="76"/>
      <c r="CU530" s="41"/>
      <c r="CZ530" s="41"/>
      <c r="DD530" s="41"/>
      <c r="DH530" s="41"/>
      <c r="DN530" s="41"/>
      <c r="DS530" s="41"/>
    </row>
    <row r="531" spans="94:123" x14ac:dyDescent="0.2">
      <c r="CP531" s="41"/>
      <c r="CR531" s="76"/>
      <c r="CS531" s="76"/>
      <c r="CU531" s="41"/>
      <c r="CZ531" s="41"/>
      <c r="DD531" s="41"/>
      <c r="DH531" s="41"/>
      <c r="DN531" s="41"/>
      <c r="DS531" s="41"/>
    </row>
    <row r="532" spans="94:123" x14ac:dyDescent="0.2">
      <c r="CP532" s="41"/>
      <c r="CR532" s="76"/>
      <c r="CS532" s="76"/>
      <c r="CU532" s="41"/>
      <c r="CZ532" s="41"/>
      <c r="DD532" s="41"/>
      <c r="DH532" s="41"/>
      <c r="DN532" s="41"/>
      <c r="DS532" s="41"/>
    </row>
    <row r="533" spans="94:123" x14ac:dyDescent="0.2">
      <c r="CP533" s="41"/>
      <c r="CR533" s="76"/>
      <c r="CS533" s="76"/>
      <c r="CU533" s="41"/>
      <c r="CZ533" s="41"/>
      <c r="DD533" s="41"/>
      <c r="DH533" s="41"/>
      <c r="DN533" s="41"/>
      <c r="DS533" s="41"/>
    </row>
    <row r="534" spans="94:123" x14ac:dyDescent="0.2">
      <c r="CP534" s="41"/>
      <c r="CR534" s="76"/>
      <c r="CS534" s="76"/>
      <c r="CU534" s="41"/>
      <c r="CZ534" s="41"/>
      <c r="DD534" s="41"/>
      <c r="DH534" s="41"/>
      <c r="DN534" s="41"/>
      <c r="DS534" s="41"/>
    </row>
    <row r="535" spans="94:123" x14ac:dyDescent="0.2">
      <c r="CP535" s="41"/>
      <c r="CR535" s="76"/>
      <c r="CS535" s="76"/>
      <c r="CU535" s="41"/>
      <c r="CZ535" s="41"/>
      <c r="DD535" s="41"/>
      <c r="DH535" s="41"/>
      <c r="DN535" s="41"/>
      <c r="DS535" s="41"/>
    </row>
    <row r="536" spans="94:123" x14ac:dyDescent="0.2">
      <c r="CP536" s="41"/>
      <c r="CR536" s="76"/>
      <c r="CS536" s="76"/>
      <c r="CU536" s="41"/>
      <c r="CZ536" s="41"/>
      <c r="DD536" s="41"/>
      <c r="DH536" s="41"/>
      <c r="DN536" s="41"/>
      <c r="DS536" s="41"/>
    </row>
    <row r="537" spans="94:123" x14ac:dyDescent="0.2">
      <c r="CP537" s="41"/>
      <c r="CR537" s="76"/>
      <c r="CS537" s="76"/>
      <c r="CU537" s="41"/>
      <c r="CZ537" s="41"/>
      <c r="DD537" s="41"/>
      <c r="DH537" s="41"/>
      <c r="DN537" s="41"/>
      <c r="DS537" s="41"/>
    </row>
    <row r="538" spans="94:123" x14ac:dyDescent="0.2">
      <c r="CP538" s="41"/>
      <c r="CR538" s="76"/>
      <c r="CS538" s="76"/>
      <c r="CU538" s="41"/>
      <c r="CZ538" s="41"/>
      <c r="DD538" s="41"/>
      <c r="DH538" s="41"/>
      <c r="DN538" s="41"/>
      <c r="DS538" s="41"/>
    </row>
    <row r="539" spans="94:123" x14ac:dyDescent="0.2">
      <c r="CP539" s="41"/>
      <c r="CR539" s="76"/>
      <c r="CS539" s="76"/>
      <c r="CU539" s="41"/>
      <c r="CZ539" s="41"/>
      <c r="DD539" s="41"/>
      <c r="DH539" s="41"/>
      <c r="DN539" s="41"/>
      <c r="DS539" s="41"/>
    </row>
    <row r="540" spans="94:123" x14ac:dyDescent="0.2">
      <c r="CP540" s="41"/>
      <c r="CR540" s="76"/>
      <c r="CS540" s="76"/>
      <c r="CU540" s="41"/>
      <c r="CZ540" s="41"/>
      <c r="DD540" s="41"/>
      <c r="DH540" s="41"/>
      <c r="DN540" s="41"/>
      <c r="DS540" s="41"/>
    </row>
    <row r="541" spans="94:123" x14ac:dyDescent="0.2">
      <c r="CP541" s="41"/>
      <c r="CR541" s="76"/>
      <c r="CS541" s="76"/>
      <c r="CU541" s="41"/>
      <c r="CZ541" s="41"/>
      <c r="DD541" s="41"/>
      <c r="DH541" s="41"/>
      <c r="DN541" s="41"/>
      <c r="DS541" s="41"/>
    </row>
    <row r="542" spans="94:123" x14ac:dyDescent="0.2">
      <c r="CP542" s="41"/>
      <c r="CR542" s="76"/>
      <c r="CS542" s="76"/>
      <c r="CU542" s="41"/>
      <c r="CZ542" s="41"/>
      <c r="DD542" s="41"/>
      <c r="DH542" s="41"/>
      <c r="DN542" s="41"/>
      <c r="DS542" s="41"/>
    </row>
    <row r="543" spans="94:123" x14ac:dyDescent="0.2">
      <c r="CP543" s="41"/>
      <c r="CR543" s="76"/>
      <c r="CS543" s="76"/>
      <c r="CU543" s="41"/>
      <c r="CZ543" s="41"/>
      <c r="DD543" s="41"/>
      <c r="DH543" s="41"/>
      <c r="DN543" s="41"/>
      <c r="DS543" s="41"/>
    </row>
    <row r="544" spans="94:123" x14ac:dyDescent="0.2">
      <c r="CP544" s="41"/>
      <c r="CR544" s="76"/>
      <c r="CS544" s="76"/>
      <c r="CU544" s="41"/>
      <c r="CZ544" s="41"/>
      <c r="DD544" s="41"/>
      <c r="DH544" s="41"/>
      <c r="DN544" s="41"/>
      <c r="DS544" s="41"/>
    </row>
    <row r="545" spans="94:123" x14ac:dyDescent="0.2">
      <c r="CP545" s="41"/>
      <c r="CR545" s="76"/>
      <c r="CS545" s="76"/>
      <c r="CU545" s="41"/>
      <c r="CZ545" s="41"/>
      <c r="DD545" s="41"/>
      <c r="DH545" s="41"/>
      <c r="DN545" s="41"/>
      <c r="DS545" s="41"/>
    </row>
    <row r="546" spans="94:123" x14ac:dyDescent="0.2">
      <c r="CP546" s="41"/>
      <c r="CR546" s="76"/>
      <c r="CS546" s="76"/>
      <c r="CU546" s="41"/>
      <c r="CZ546" s="41"/>
      <c r="DD546" s="41"/>
      <c r="DH546" s="41"/>
      <c r="DN546" s="41"/>
      <c r="DS546" s="41"/>
    </row>
    <row r="547" spans="94:123" x14ac:dyDescent="0.2">
      <c r="CP547" s="41"/>
      <c r="CR547" s="76"/>
      <c r="CS547" s="76"/>
      <c r="CU547" s="41"/>
      <c r="CZ547" s="41"/>
      <c r="DD547" s="41"/>
      <c r="DH547" s="41"/>
      <c r="DN547" s="41"/>
      <c r="DS547" s="41"/>
    </row>
    <row r="548" spans="94:123" x14ac:dyDescent="0.2">
      <c r="CP548" s="41"/>
      <c r="CR548" s="76"/>
      <c r="CS548" s="76"/>
      <c r="CU548" s="41"/>
      <c r="CZ548" s="41"/>
      <c r="DD548" s="41"/>
      <c r="DH548" s="41"/>
      <c r="DN548" s="41"/>
      <c r="DS548" s="41"/>
    </row>
    <row r="549" spans="94:123" x14ac:dyDescent="0.2">
      <c r="CP549" s="41"/>
      <c r="CR549" s="76"/>
      <c r="CS549" s="76"/>
      <c r="CU549" s="41"/>
      <c r="CZ549" s="41"/>
      <c r="DD549" s="41"/>
      <c r="DH549" s="41"/>
      <c r="DN549" s="41"/>
      <c r="DS549" s="41"/>
    </row>
    <row r="550" spans="94:123" x14ac:dyDescent="0.2">
      <c r="CP550" s="41"/>
      <c r="CR550" s="76"/>
      <c r="CS550" s="76"/>
      <c r="CU550" s="41"/>
      <c r="CZ550" s="41"/>
      <c r="DD550" s="41"/>
      <c r="DH550" s="41"/>
      <c r="DN550" s="41"/>
      <c r="DS550" s="41"/>
    </row>
    <row r="551" spans="94:123" x14ac:dyDescent="0.2">
      <c r="CP551" s="41"/>
      <c r="CR551" s="76"/>
      <c r="CS551" s="76"/>
      <c r="CU551" s="41"/>
      <c r="CZ551" s="41"/>
      <c r="DD551" s="41"/>
      <c r="DH551" s="41"/>
      <c r="DN551" s="41"/>
      <c r="DS551" s="41"/>
    </row>
    <row r="552" spans="94:123" x14ac:dyDescent="0.2">
      <c r="CP552" s="41"/>
      <c r="CR552" s="76"/>
      <c r="CS552" s="76"/>
      <c r="CU552" s="41"/>
      <c r="CZ552" s="41"/>
      <c r="DD552" s="41"/>
      <c r="DH552" s="41"/>
      <c r="DN552" s="41"/>
      <c r="DS552" s="41"/>
    </row>
    <row r="553" spans="94:123" x14ac:dyDescent="0.2">
      <c r="CP553" s="41"/>
      <c r="CR553" s="76"/>
      <c r="CS553" s="76"/>
      <c r="CU553" s="41"/>
      <c r="CZ553" s="41"/>
      <c r="DD553" s="41"/>
      <c r="DH553" s="41"/>
      <c r="DN553" s="41"/>
      <c r="DS553" s="41"/>
    </row>
    <row r="554" spans="94:123" x14ac:dyDescent="0.2">
      <c r="CP554" s="41"/>
      <c r="CR554" s="76"/>
      <c r="CS554" s="76"/>
      <c r="CU554" s="41"/>
      <c r="CZ554" s="41"/>
      <c r="DD554" s="41"/>
      <c r="DH554" s="41"/>
      <c r="DN554" s="41"/>
      <c r="DS554" s="41"/>
    </row>
    <row r="555" spans="94:123" x14ac:dyDescent="0.2">
      <c r="CP555" s="41"/>
      <c r="CR555" s="76"/>
      <c r="CS555" s="76"/>
      <c r="CU555" s="41"/>
      <c r="CZ555" s="41"/>
      <c r="DD555" s="41"/>
      <c r="DH555" s="41"/>
      <c r="DN555" s="41"/>
      <c r="DS555" s="41"/>
    </row>
    <row r="556" spans="94:123" x14ac:dyDescent="0.2">
      <c r="CP556" s="41"/>
      <c r="CR556" s="76"/>
      <c r="CS556" s="76"/>
      <c r="CU556" s="41"/>
      <c r="CZ556" s="41"/>
      <c r="DD556" s="41"/>
      <c r="DH556" s="41"/>
      <c r="DN556" s="41"/>
      <c r="DS556" s="41"/>
    </row>
    <row r="557" spans="94:123" x14ac:dyDescent="0.2">
      <c r="CP557" s="41"/>
      <c r="CR557" s="76"/>
      <c r="CS557" s="76"/>
      <c r="CU557" s="41"/>
      <c r="CZ557" s="41"/>
      <c r="DD557" s="41"/>
      <c r="DH557" s="41"/>
      <c r="DN557" s="41"/>
      <c r="DS557" s="41"/>
    </row>
    <row r="558" spans="94:123" x14ac:dyDescent="0.2">
      <c r="CP558" s="41"/>
      <c r="CR558" s="76"/>
      <c r="CS558" s="76"/>
      <c r="CU558" s="41"/>
      <c r="CZ558" s="41"/>
      <c r="DD558" s="41"/>
      <c r="DH558" s="41"/>
      <c r="DN558" s="41"/>
      <c r="DS558" s="41"/>
    </row>
    <row r="559" spans="94:123" x14ac:dyDescent="0.2">
      <c r="CP559" s="41"/>
      <c r="CR559" s="76"/>
      <c r="CS559" s="76"/>
      <c r="CU559" s="41"/>
      <c r="CZ559" s="41"/>
      <c r="DD559" s="41"/>
      <c r="DH559" s="41"/>
      <c r="DN559" s="41"/>
      <c r="DS559" s="41"/>
    </row>
    <row r="560" spans="94:123" x14ac:dyDescent="0.2">
      <c r="CP560" s="41"/>
      <c r="CR560" s="76"/>
      <c r="CS560" s="76"/>
      <c r="CU560" s="41"/>
      <c r="CZ560" s="41"/>
      <c r="DD560" s="41"/>
      <c r="DH560" s="41"/>
      <c r="DN560" s="41"/>
      <c r="DS560" s="41"/>
    </row>
    <row r="561" spans="94:123" x14ac:dyDescent="0.2">
      <c r="CP561" s="41"/>
      <c r="CR561" s="76"/>
      <c r="CS561" s="76"/>
      <c r="CU561" s="41"/>
      <c r="CZ561" s="41"/>
      <c r="DD561" s="41"/>
      <c r="DH561" s="41"/>
      <c r="DN561" s="41"/>
      <c r="DS561" s="41"/>
    </row>
    <row r="562" spans="94:123" x14ac:dyDescent="0.2">
      <c r="CP562" s="41"/>
      <c r="CR562" s="76"/>
      <c r="CS562" s="76"/>
      <c r="CU562" s="41"/>
      <c r="CZ562" s="41"/>
      <c r="DD562" s="41"/>
      <c r="DH562" s="41"/>
      <c r="DN562" s="41"/>
      <c r="DS562" s="41"/>
    </row>
    <row r="563" spans="94:123" x14ac:dyDescent="0.2">
      <c r="CP563" s="41"/>
      <c r="CR563" s="76"/>
      <c r="CS563" s="76"/>
      <c r="CU563" s="41"/>
      <c r="CZ563" s="41"/>
      <c r="DD563" s="41"/>
      <c r="DH563" s="41"/>
      <c r="DN563" s="41"/>
      <c r="DS563" s="41"/>
    </row>
    <row r="564" spans="94:123" x14ac:dyDescent="0.2">
      <c r="CP564" s="41"/>
      <c r="CR564" s="76"/>
      <c r="CS564" s="76"/>
      <c r="CU564" s="41"/>
      <c r="CZ564" s="41"/>
      <c r="DD564" s="41"/>
      <c r="DH564" s="41"/>
      <c r="DN564" s="41"/>
      <c r="DS564" s="41"/>
    </row>
    <row r="565" spans="94:123" x14ac:dyDescent="0.2">
      <c r="CP565" s="41"/>
      <c r="CR565" s="76"/>
      <c r="CS565" s="76"/>
      <c r="CU565" s="41"/>
      <c r="CZ565" s="41"/>
      <c r="DD565" s="41"/>
      <c r="DH565" s="41"/>
      <c r="DN565" s="41"/>
      <c r="DS565" s="41"/>
    </row>
    <row r="566" spans="94:123" x14ac:dyDescent="0.2">
      <c r="CP566" s="41"/>
      <c r="CR566" s="76"/>
      <c r="CS566" s="76"/>
      <c r="CU566" s="41"/>
      <c r="CZ566" s="41"/>
      <c r="DD566" s="41"/>
      <c r="DH566" s="41"/>
      <c r="DN566" s="41"/>
      <c r="DS566" s="41"/>
    </row>
    <row r="567" spans="94:123" x14ac:dyDescent="0.2">
      <c r="CP567" s="41"/>
      <c r="CR567" s="76"/>
      <c r="CS567" s="76"/>
      <c r="CU567" s="41"/>
      <c r="CZ567" s="41"/>
      <c r="DD567" s="41"/>
      <c r="DH567" s="41"/>
      <c r="DN567" s="41"/>
      <c r="DS567" s="41"/>
    </row>
    <row r="568" spans="94:123" x14ac:dyDescent="0.2">
      <c r="CP568" s="41"/>
      <c r="CR568" s="76"/>
      <c r="CS568" s="76"/>
      <c r="CU568" s="41"/>
      <c r="CZ568" s="41"/>
      <c r="DD568" s="41"/>
      <c r="DH568" s="41"/>
      <c r="DN568" s="41"/>
      <c r="DS568" s="41"/>
    </row>
    <row r="569" spans="94:123" x14ac:dyDescent="0.2">
      <c r="CP569" s="41"/>
      <c r="CR569" s="76"/>
      <c r="CS569" s="76"/>
      <c r="CU569" s="41"/>
      <c r="CZ569" s="41"/>
      <c r="DD569" s="41"/>
      <c r="DH569" s="41"/>
      <c r="DN569" s="41"/>
      <c r="DS569" s="41"/>
    </row>
    <row r="570" spans="94:123" x14ac:dyDescent="0.2">
      <c r="CP570" s="41"/>
      <c r="CR570" s="76"/>
      <c r="CS570" s="76"/>
      <c r="CU570" s="41"/>
      <c r="CZ570" s="41"/>
      <c r="DD570" s="41"/>
      <c r="DH570" s="41"/>
      <c r="DN570" s="41"/>
      <c r="DS570" s="41"/>
    </row>
    <row r="571" spans="94:123" x14ac:dyDescent="0.2">
      <c r="CP571" s="41"/>
      <c r="CR571" s="76"/>
      <c r="CS571" s="76"/>
      <c r="CU571" s="41"/>
      <c r="CZ571" s="41"/>
      <c r="DD571" s="41"/>
      <c r="DH571" s="41"/>
      <c r="DN571" s="41"/>
      <c r="DS571" s="41"/>
    </row>
    <row r="572" spans="94:123" x14ac:dyDescent="0.2">
      <c r="CP572" s="41"/>
      <c r="CR572" s="76"/>
      <c r="CS572" s="76"/>
      <c r="CU572" s="41"/>
      <c r="CZ572" s="41"/>
      <c r="DD572" s="41"/>
      <c r="DH572" s="41"/>
      <c r="DN572" s="41"/>
      <c r="DS572" s="41"/>
    </row>
    <row r="573" spans="94:123" x14ac:dyDescent="0.2">
      <c r="CP573" s="41"/>
      <c r="CR573" s="76"/>
      <c r="CS573" s="76"/>
      <c r="CU573" s="41"/>
      <c r="CZ573" s="41"/>
      <c r="DD573" s="41"/>
      <c r="DH573" s="41"/>
      <c r="DN573" s="41"/>
      <c r="DS573" s="41"/>
    </row>
    <row r="574" spans="94:123" x14ac:dyDescent="0.2">
      <c r="CP574" s="41"/>
      <c r="CR574" s="76"/>
      <c r="CS574" s="76"/>
      <c r="CU574" s="41"/>
      <c r="CZ574" s="41"/>
      <c r="DD574" s="41"/>
      <c r="DH574" s="41"/>
      <c r="DN574" s="41"/>
      <c r="DS574" s="41"/>
    </row>
    <row r="575" spans="94:123" x14ac:dyDescent="0.2">
      <c r="CP575" s="41"/>
      <c r="CR575" s="76"/>
      <c r="CS575" s="76"/>
      <c r="CU575" s="41"/>
      <c r="CZ575" s="41"/>
      <c r="DD575" s="41"/>
      <c r="DH575" s="41"/>
      <c r="DN575" s="41"/>
      <c r="DS575" s="41"/>
    </row>
    <row r="576" spans="94:123" x14ac:dyDescent="0.2">
      <c r="CP576" s="41"/>
      <c r="CR576" s="76"/>
      <c r="CS576" s="76"/>
      <c r="CU576" s="41"/>
      <c r="CZ576" s="41"/>
      <c r="DD576" s="41"/>
      <c r="DH576" s="41"/>
      <c r="DN576" s="41"/>
      <c r="DS576" s="41"/>
    </row>
    <row r="577" spans="94:123" x14ac:dyDescent="0.2">
      <c r="CP577" s="41"/>
      <c r="CR577" s="76"/>
      <c r="CS577" s="76"/>
      <c r="CU577" s="41"/>
      <c r="CZ577" s="41"/>
      <c r="DD577" s="41"/>
      <c r="DH577" s="41"/>
      <c r="DN577" s="41"/>
      <c r="DS577" s="41"/>
    </row>
    <row r="578" spans="94:123" x14ac:dyDescent="0.2">
      <c r="CP578" s="41"/>
      <c r="CR578" s="76"/>
      <c r="CS578" s="76"/>
      <c r="CU578" s="41"/>
      <c r="CZ578" s="41"/>
      <c r="DD578" s="41"/>
      <c r="DH578" s="41"/>
      <c r="DN578" s="41"/>
      <c r="DS578" s="41"/>
    </row>
    <row r="579" spans="94:123" x14ac:dyDescent="0.2">
      <c r="CP579" s="41"/>
      <c r="CR579" s="76"/>
      <c r="CS579" s="76"/>
      <c r="CU579" s="41"/>
      <c r="CZ579" s="41"/>
      <c r="DD579" s="41"/>
      <c r="DH579" s="41"/>
      <c r="DN579" s="41"/>
      <c r="DS579" s="41"/>
    </row>
    <row r="580" spans="94:123" x14ac:dyDescent="0.2">
      <c r="CP580" s="41"/>
      <c r="CR580" s="76"/>
      <c r="CS580" s="76"/>
      <c r="CU580" s="41"/>
      <c r="CZ580" s="41"/>
      <c r="DD580" s="41"/>
      <c r="DH580" s="41"/>
      <c r="DN580" s="41"/>
      <c r="DS580" s="41"/>
    </row>
    <row r="581" spans="94:123" x14ac:dyDescent="0.2">
      <c r="CP581" s="41"/>
      <c r="CR581" s="76"/>
      <c r="CS581" s="76"/>
      <c r="CU581" s="41"/>
      <c r="CZ581" s="41"/>
      <c r="DD581" s="41"/>
      <c r="DH581" s="41"/>
      <c r="DN581" s="41"/>
      <c r="DS581" s="41"/>
    </row>
    <row r="582" spans="94:123" x14ac:dyDescent="0.2">
      <c r="CP582" s="41"/>
      <c r="CR582" s="76"/>
      <c r="CS582" s="76"/>
      <c r="CU582" s="41"/>
      <c r="CZ582" s="41"/>
      <c r="DD582" s="41"/>
      <c r="DH582" s="41"/>
      <c r="DN582" s="41"/>
      <c r="DS582" s="41"/>
    </row>
    <row r="583" spans="94:123" x14ac:dyDescent="0.2">
      <c r="CP583" s="41"/>
      <c r="CR583" s="76"/>
      <c r="CS583" s="76"/>
      <c r="CU583" s="41"/>
      <c r="CZ583" s="41"/>
      <c r="DD583" s="41"/>
      <c r="DH583" s="41"/>
      <c r="DN583" s="41"/>
      <c r="DS583" s="41"/>
    </row>
    <row r="584" spans="94:123" x14ac:dyDescent="0.2">
      <c r="CP584" s="41"/>
      <c r="CR584" s="76"/>
      <c r="CS584" s="76"/>
      <c r="CU584" s="41"/>
      <c r="CZ584" s="41"/>
      <c r="DD584" s="41"/>
      <c r="DH584" s="41"/>
      <c r="DN584" s="41"/>
      <c r="DS584" s="41"/>
    </row>
    <row r="585" spans="94:123" x14ac:dyDescent="0.2">
      <c r="CP585" s="41"/>
      <c r="CR585" s="76"/>
      <c r="CS585" s="76"/>
      <c r="CU585" s="41"/>
      <c r="CZ585" s="41"/>
      <c r="DD585" s="41"/>
      <c r="DH585" s="41"/>
      <c r="DN585" s="41"/>
      <c r="DS585" s="41"/>
    </row>
    <row r="586" spans="94:123" x14ac:dyDescent="0.2">
      <c r="CP586" s="41"/>
      <c r="CR586" s="76"/>
      <c r="CS586" s="76"/>
      <c r="CU586" s="41"/>
      <c r="CZ586" s="41"/>
      <c r="DD586" s="41"/>
      <c r="DH586" s="41"/>
      <c r="DN586" s="41"/>
      <c r="DS586" s="41"/>
    </row>
    <row r="587" spans="94:123" x14ac:dyDescent="0.2">
      <c r="CP587" s="41"/>
      <c r="CR587" s="76"/>
      <c r="CS587" s="76"/>
      <c r="CU587" s="41"/>
      <c r="CZ587" s="41"/>
      <c r="DD587" s="41"/>
      <c r="DH587" s="41"/>
      <c r="DN587" s="41"/>
      <c r="DS587" s="41"/>
    </row>
    <row r="588" spans="94:123" x14ac:dyDescent="0.2">
      <c r="CP588" s="41"/>
      <c r="CR588" s="76"/>
      <c r="CS588" s="76"/>
      <c r="CU588" s="41"/>
      <c r="CZ588" s="41"/>
      <c r="DD588" s="41"/>
      <c r="DH588" s="41"/>
      <c r="DN588" s="41"/>
      <c r="DS588" s="41"/>
    </row>
    <row r="589" spans="94:123" x14ac:dyDescent="0.2">
      <c r="CP589" s="41"/>
      <c r="CR589" s="76"/>
      <c r="CS589" s="76"/>
      <c r="CU589" s="41"/>
      <c r="CZ589" s="41"/>
      <c r="DD589" s="41"/>
      <c r="DH589" s="41"/>
      <c r="DN589" s="41"/>
      <c r="DS589" s="41"/>
    </row>
    <row r="590" spans="94:123" x14ac:dyDescent="0.2">
      <c r="CP590" s="41"/>
      <c r="CR590" s="76"/>
      <c r="CS590" s="76"/>
      <c r="CU590" s="41"/>
      <c r="CZ590" s="41"/>
      <c r="DD590" s="41"/>
      <c r="DH590" s="41"/>
      <c r="DN590" s="41"/>
      <c r="DS590" s="41"/>
    </row>
    <row r="591" spans="94:123" x14ac:dyDescent="0.2">
      <c r="CP591" s="41"/>
      <c r="CR591" s="76"/>
      <c r="CS591" s="76"/>
      <c r="CU591" s="41"/>
      <c r="CZ591" s="41"/>
      <c r="DD591" s="41"/>
      <c r="DH591" s="41"/>
      <c r="DN591" s="41"/>
      <c r="DS591" s="41"/>
    </row>
    <row r="592" spans="94:123" x14ac:dyDescent="0.2">
      <c r="CP592" s="41"/>
      <c r="CR592" s="76"/>
      <c r="CS592" s="76"/>
      <c r="CU592" s="41"/>
      <c r="CZ592" s="41"/>
      <c r="DD592" s="41"/>
      <c r="DH592" s="41"/>
      <c r="DN592" s="41"/>
      <c r="DS592" s="41"/>
    </row>
    <row r="593" spans="94:123" x14ac:dyDescent="0.2">
      <c r="CP593" s="41"/>
      <c r="CR593" s="76"/>
      <c r="CS593" s="76"/>
      <c r="CU593" s="41"/>
      <c r="CZ593" s="41"/>
      <c r="DD593" s="41"/>
      <c r="DH593" s="41"/>
      <c r="DN593" s="41"/>
      <c r="DS593" s="41"/>
    </row>
    <row r="594" spans="94:123" x14ac:dyDescent="0.2">
      <c r="CP594" s="41"/>
      <c r="CR594" s="76"/>
      <c r="CS594" s="76"/>
      <c r="CU594" s="41"/>
      <c r="CZ594" s="41"/>
      <c r="DD594" s="41"/>
      <c r="DH594" s="41"/>
      <c r="DN594" s="41"/>
      <c r="DS594" s="41"/>
    </row>
    <row r="595" spans="94:123" x14ac:dyDescent="0.2">
      <c r="CP595" s="41"/>
      <c r="CR595" s="76"/>
      <c r="CS595" s="76"/>
      <c r="CU595" s="41"/>
      <c r="CZ595" s="41"/>
      <c r="DD595" s="41"/>
      <c r="DH595" s="41"/>
      <c r="DN595" s="41"/>
      <c r="DS595" s="41"/>
    </row>
    <row r="596" spans="94:123" x14ac:dyDescent="0.2">
      <c r="CP596" s="41"/>
      <c r="CR596" s="76"/>
      <c r="CS596" s="76"/>
      <c r="CU596" s="41"/>
      <c r="CZ596" s="41"/>
      <c r="DD596" s="41"/>
      <c r="DH596" s="41"/>
      <c r="DN596" s="41"/>
      <c r="DS596" s="41"/>
    </row>
    <row r="597" spans="94:123" x14ac:dyDescent="0.2">
      <c r="CP597" s="41"/>
      <c r="CR597" s="76"/>
      <c r="CS597" s="76"/>
      <c r="CU597" s="41"/>
      <c r="CZ597" s="41"/>
      <c r="DD597" s="41"/>
      <c r="DH597" s="41"/>
      <c r="DN597" s="41"/>
      <c r="DS597" s="41"/>
    </row>
    <row r="598" spans="94:123" x14ac:dyDescent="0.2">
      <c r="CP598" s="41"/>
      <c r="CR598" s="76"/>
      <c r="CS598" s="76"/>
      <c r="CU598" s="41"/>
      <c r="CZ598" s="41"/>
      <c r="DD598" s="41"/>
      <c r="DH598" s="41"/>
      <c r="DN598" s="41"/>
      <c r="DS598" s="41"/>
    </row>
    <row r="599" spans="94:123" x14ac:dyDescent="0.2">
      <c r="CP599" s="41"/>
      <c r="CR599" s="76"/>
      <c r="CS599" s="76"/>
      <c r="CU599" s="41"/>
      <c r="CZ599" s="41"/>
      <c r="DD599" s="41"/>
      <c r="DH599" s="41"/>
      <c r="DN599" s="41"/>
      <c r="DS599" s="41"/>
    </row>
    <row r="600" spans="94:123" x14ac:dyDescent="0.2">
      <c r="CP600" s="41"/>
      <c r="CR600" s="76"/>
      <c r="CS600" s="76"/>
      <c r="CU600" s="41"/>
      <c r="CZ600" s="41"/>
      <c r="DD600" s="41"/>
      <c r="DH600" s="41"/>
      <c r="DN600" s="41"/>
      <c r="DS600" s="41"/>
    </row>
    <row r="601" spans="94:123" x14ac:dyDescent="0.2">
      <c r="CP601" s="41"/>
      <c r="CR601" s="76"/>
      <c r="CS601" s="76"/>
      <c r="CU601" s="41"/>
      <c r="CZ601" s="41"/>
      <c r="DD601" s="41"/>
      <c r="DH601" s="41"/>
      <c r="DN601" s="41"/>
      <c r="DS601" s="41"/>
    </row>
    <row r="602" spans="94:123" x14ac:dyDescent="0.2">
      <c r="CP602" s="41"/>
      <c r="CR602" s="76"/>
      <c r="CS602" s="76"/>
      <c r="CU602" s="41"/>
      <c r="CZ602" s="41"/>
      <c r="DD602" s="41"/>
      <c r="DH602" s="41"/>
      <c r="DN602" s="41"/>
      <c r="DS602" s="41"/>
    </row>
    <row r="603" spans="94:123" x14ac:dyDescent="0.2">
      <c r="CP603" s="41"/>
      <c r="CR603" s="76"/>
      <c r="CS603" s="76"/>
      <c r="CU603" s="41"/>
      <c r="CZ603" s="41"/>
      <c r="DD603" s="41"/>
      <c r="DH603" s="41"/>
      <c r="DN603" s="41"/>
      <c r="DS603" s="41"/>
    </row>
    <row r="604" spans="94:123" x14ac:dyDescent="0.2">
      <c r="CP604" s="41"/>
      <c r="CR604" s="76"/>
      <c r="CS604" s="76"/>
      <c r="CU604" s="41"/>
      <c r="CZ604" s="41"/>
      <c r="DD604" s="41"/>
      <c r="DH604" s="41"/>
      <c r="DN604" s="41"/>
      <c r="DS604" s="41"/>
    </row>
    <row r="605" spans="94:123" x14ac:dyDescent="0.2">
      <c r="CP605" s="41"/>
      <c r="CR605" s="76"/>
      <c r="CS605" s="76"/>
      <c r="CU605" s="41"/>
      <c r="CZ605" s="41"/>
      <c r="DD605" s="41"/>
      <c r="DH605" s="41"/>
      <c r="DN605" s="41"/>
      <c r="DS605" s="41"/>
    </row>
    <row r="606" spans="94:123" x14ac:dyDescent="0.2">
      <c r="CP606" s="41"/>
      <c r="CR606" s="76"/>
      <c r="CS606" s="76"/>
      <c r="CU606" s="41"/>
      <c r="CZ606" s="41"/>
      <c r="DD606" s="41"/>
      <c r="DH606" s="41"/>
      <c r="DN606" s="41"/>
      <c r="DS606" s="41"/>
    </row>
    <row r="607" spans="94:123" x14ac:dyDescent="0.2">
      <c r="CP607" s="41"/>
      <c r="CR607" s="76"/>
      <c r="CS607" s="76"/>
      <c r="CU607" s="41"/>
      <c r="CZ607" s="41"/>
      <c r="DD607" s="41"/>
      <c r="DH607" s="41"/>
      <c r="DN607" s="41"/>
      <c r="DS607" s="41"/>
    </row>
    <row r="608" spans="94:123" x14ac:dyDescent="0.2">
      <c r="CP608" s="41"/>
      <c r="CR608" s="76"/>
      <c r="CS608" s="76"/>
      <c r="CU608" s="41"/>
      <c r="CZ608" s="41"/>
      <c r="DD608" s="41"/>
      <c r="DH608" s="41"/>
      <c r="DN608" s="41"/>
      <c r="DS608" s="41"/>
    </row>
    <row r="609" spans="94:123" x14ac:dyDescent="0.2">
      <c r="CP609" s="41"/>
      <c r="CR609" s="76"/>
      <c r="CS609" s="76"/>
      <c r="CU609" s="41"/>
      <c r="CZ609" s="41"/>
      <c r="DD609" s="41"/>
      <c r="DH609" s="41"/>
      <c r="DN609" s="41"/>
      <c r="DS609" s="41"/>
    </row>
    <row r="610" spans="94:123" x14ac:dyDescent="0.2">
      <c r="CP610" s="41"/>
      <c r="CR610" s="76"/>
      <c r="CS610" s="76"/>
      <c r="CU610" s="41"/>
      <c r="CZ610" s="41"/>
      <c r="DD610" s="41"/>
      <c r="DH610" s="41"/>
      <c r="DN610" s="41"/>
      <c r="DS610" s="41"/>
    </row>
    <row r="611" spans="94:123" x14ac:dyDescent="0.2">
      <c r="CP611" s="41"/>
      <c r="CR611" s="76"/>
      <c r="CS611" s="76"/>
      <c r="CU611" s="41"/>
      <c r="CZ611" s="41"/>
      <c r="DD611" s="41"/>
      <c r="DH611" s="41"/>
      <c r="DN611" s="41"/>
      <c r="DS611" s="41"/>
    </row>
    <row r="612" spans="94:123" x14ac:dyDescent="0.2">
      <c r="CP612" s="41"/>
      <c r="CR612" s="76"/>
      <c r="CS612" s="76"/>
      <c r="CU612" s="41"/>
      <c r="CZ612" s="41"/>
      <c r="DD612" s="41"/>
      <c r="DH612" s="41"/>
      <c r="DN612" s="41"/>
      <c r="DS612" s="41"/>
    </row>
    <row r="613" spans="94:123" x14ac:dyDescent="0.2">
      <c r="CP613" s="41"/>
      <c r="CR613" s="76"/>
      <c r="CS613" s="76"/>
      <c r="CU613" s="41"/>
      <c r="CZ613" s="41"/>
      <c r="DD613" s="41"/>
      <c r="DH613" s="41"/>
      <c r="DN613" s="41"/>
      <c r="DS613" s="41"/>
    </row>
    <row r="614" spans="94:123" x14ac:dyDescent="0.2">
      <c r="CP614" s="41"/>
      <c r="CR614" s="76"/>
      <c r="CS614" s="76"/>
      <c r="CU614" s="41"/>
      <c r="CZ614" s="41"/>
      <c r="DD614" s="41"/>
      <c r="DH614" s="41"/>
      <c r="DN614" s="41"/>
      <c r="DS614" s="41"/>
    </row>
    <row r="615" spans="94:123" x14ac:dyDescent="0.2">
      <c r="CP615" s="41"/>
      <c r="CR615" s="76"/>
      <c r="CS615" s="76"/>
      <c r="CU615" s="41"/>
      <c r="CZ615" s="41"/>
      <c r="DD615" s="41"/>
      <c r="DH615" s="41"/>
      <c r="DN615" s="41"/>
      <c r="DS615" s="41"/>
    </row>
    <row r="616" spans="94:123" x14ac:dyDescent="0.2">
      <c r="CP616" s="41"/>
      <c r="CR616" s="76"/>
      <c r="CS616" s="76"/>
      <c r="CU616" s="41"/>
      <c r="CZ616" s="41"/>
      <c r="DD616" s="41"/>
      <c r="DH616" s="41"/>
      <c r="DN616" s="41"/>
      <c r="DS616" s="41"/>
    </row>
    <row r="617" spans="94:123" x14ac:dyDescent="0.2">
      <c r="CP617" s="41"/>
      <c r="CR617" s="76"/>
      <c r="CS617" s="76"/>
      <c r="CU617" s="41"/>
      <c r="CZ617" s="41"/>
      <c r="DD617" s="41"/>
      <c r="DH617" s="41"/>
      <c r="DN617" s="41"/>
      <c r="DS617" s="41"/>
    </row>
    <row r="618" spans="94:123" x14ac:dyDescent="0.2">
      <c r="CP618" s="41"/>
      <c r="CR618" s="76"/>
      <c r="CS618" s="76"/>
      <c r="CU618" s="41"/>
      <c r="CZ618" s="41"/>
      <c r="DD618" s="41"/>
      <c r="DH618" s="41"/>
      <c r="DN618" s="41"/>
      <c r="DS618" s="41"/>
    </row>
    <row r="619" spans="94:123" x14ac:dyDescent="0.2">
      <c r="CP619" s="41"/>
      <c r="CR619" s="76"/>
      <c r="CS619" s="76"/>
      <c r="CU619" s="41"/>
      <c r="CZ619" s="41"/>
      <c r="DD619" s="41"/>
      <c r="DH619" s="41"/>
      <c r="DN619" s="41"/>
      <c r="DS619" s="41"/>
    </row>
    <row r="620" spans="94:123" x14ac:dyDescent="0.2">
      <c r="CP620" s="41"/>
      <c r="CR620" s="76"/>
      <c r="CS620" s="76"/>
      <c r="CU620" s="41"/>
      <c r="CZ620" s="41"/>
      <c r="DD620" s="41"/>
      <c r="DH620" s="41"/>
      <c r="DN620" s="41"/>
      <c r="DS620" s="41"/>
    </row>
    <row r="621" spans="94:123" x14ac:dyDescent="0.2">
      <c r="CP621" s="41"/>
      <c r="CR621" s="76"/>
      <c r="CS621" s="76"/>
      <c r="CU621" s="41"/>
      <c r="CZ621" s="41"/>
      <c r="DD621" s="41"/>
      <c r="DH621" s="41"/>
      <c r="DN621" s="41"/>
      <c r="DS621" s="41"/>
    </row>
    <row r="622" spans="94:123" x14ac:dyDescent="0.2">
      <c r="CP622" s="41"/>
      <c r="CR622" s="76"/>
      <c r="CS622" s="76"/>
      <c r="CU622" s="41"/>
      <c r="CZ622" s="41"/>
      <c r="DD622" s="41"/>
      <c r="DH622" s="41"/>
      <c r="DN622" s="41"/>
      <c r="DS622" s="41"/>
    </row>
    <row r="623" spans="94:123" x14ac:dyDescent="0.2">
      <c r="CP623" s="41"/>
      <c r="CR623" s="76"/>
      <c r="CS623" s="76"/>
      <c r="CU623" s="41"/>
      <c r="CZ623" s="41"/>
      <c r="DD623" s="41"/>
      <c r="DH623" s="41"/>
      <c r="DN623" s="41"/>
      <c r="DS623" s="41"/>
    </row>
    <row r="624" spans="94:123" x14ac:dyDescent="0.2">
      <c r="CP624" s="41"/>
      <c r="CR624" s="76"/>
      <c r="CS624" s="76"/>
      <c r="CU624" s="41"/>
      <c r="CZ624" s="41"/>
      <c r="DD624" s="41"/>
      <c r="DH624" s="41"/>
      <c r="DN624" s="41"/>
      <c r="DS624" s="41"/>
    </row>
    <row r="625" spans="94:123" x14ac:dyDescent="0.2">
      <c r="CP625" s="41"/>
      <c r="CR625" s="76"/>
      <c r="CS625" s="76"/>
      <c r="CU625" s="41"/>
      <c r="CZ625" s="41"/>
      <c r="DD625" s="41"/>
      <c r="DH625" s="41"/>
      <c r="DN625" s="41"/>
      <c r="DS625" s="41"/>
    </row>
    <row r="626" spans="94:123" x14ac:dyDescent="0.2">
      <c r="CP626" s="41"/>
      <c r="CR626" s="76"/>
      <c r="CS626" s="76"/>
      <c r="CU626" s="41"/>
      <c r="CZ626" s="41"/>
      <c r="DD626" s="41"/>
      <c r="DH626" s="41"/>
      <c r="DN626" s="41"/>
      <c r="DS626" s="41"/>
    </row>
    <row r="627" spans="94:123" x14ac:dyDescent="0.2">
      <c r="CP627" s="41"/>
      <c r="CR627" s="76"/>
      <c r="CS627" s="76"/>
      <c r="CU627" s="41"/>
      <c r="CZ627" s="41"/>
      <c r="DD627" s="41"/>
      <c r="DH627" s="41"/>
      <c r="DN627" s="41"/>
      <c r="DS627" s="41"/>
    </row>
    <row r="628" spans="94:123" x14ac:dyDescent="0.2">
      <c r="CP628" s="41"/>
      <c r="CR628" s="76"/>
      <c r="CS628" s="76"/>
      <c r="CU628" s="41"/>
      <c r="CZ628" s="41"/>
      <c r="DD628" s="41"/>
      <c r="DH628" s="41"/>
      <c r="DN628" s="41"/>
      <c r="DS628" s="41"/>
    </row>
    <row r="629" spans="94:123" x14ac:dyDescent="0.2">
      <c r="CP629" s="41"/>
      <c r="CR629" s="76"/>
      <c r="CS629" s="76"/>
      <c r="CU629" s="41"/>
      <c r="CZ629" s="41"/>
      <c r="DD629" s="41"/>
      <c r="DH629" s="41"/>
      <c r="DN629" s="41"/>
      <c r="DS629" s="41"/>
    </row>
    <row r="630" spans="94:123" x14ac:dyDescent="0.2">
      <c r="CP630" s="41"/>
      <c r="CR630" s="76"/>
      <c r="CS630" s="76"/>
      <c r="CU630" s="41"/>
      <c r="CZ630" s="41"/>
      <c r="DD630" s="41"/>
      <c r="DH630" s="41"/>
      <c r="DN630" s="41"/>
      <c r="DS630" s="41"/>
    </row>
    <row r="631" spans="94:123" x14ac:dyDescent="0.2">
      <c r="CP631" s="41"/>
      <c r="CR631" s="76"/>
      <c r="CS631" s="76"/>
      <c r="CU631" s="41"/>
      <c r="CZ631" s="41"/>
      <c r="DD631" s="41"/>
      <c r="DH631" s="41"/>
      <c r="DN631" s="41"/>
      <c r="DS631" s="41"/>
    </row>
    <row r="632" spans="94:123" x14ac:dyDescent="0.2">
      <c r="CP632" s="41"/>
      <c r="CR632" s="76"/>
      <c r="CS632" s="76"/>
      <c r="CU632" s="41"/>
      <c r="CZ632" s="41"/>
      <c r="DD632" s="41"/>
      <c r="DH632" s="41"/>
      <c r="DN632" s="41"/>
      <c r="DS632" s="41"/>
    </row>
    <row r="633" spans="94:123" x14ac:dyDescent="0.2">
      <c r="CP633" s="41"/>
      <c r="CR633" s="76"/>
      <c r="CS633" s="76"/>
      <c r="CU633" s="41"/>
      <c r="CZ633" s="41"/>
      <c r="DD633" s="41"/>
      <c r="DH633" s="41"/>
      <c r="DN633" s="41"/>
      <c r="DS633" s="41"/>
    </row>
    <row r="634" spans="94:123" x14ac:dyDescent="0.2">
      <c r="CP634" s="41"/>
      <c r="CR634" s="76"/>
      <c r="CS634" s="76"/>
      <c r="CU634" s="41"/>
      <c r="CZ634" s="41"/>
      <c r="DD634" s="41"/>
      <c r="DH634" s="41"/>
      <c r="DN634" s="41"/>
      <c r="DS634" s="41"/>
    </row>
    <row r="635" spans="94:123" x14ac:dyDescent="0.2">
      <c r="CP635" s="41"/>
      <c r="CR635" s="76"/>
      <c r="CS635" s="76"/>
      <c r="CU635" s="41"/>
      <c r="CZ635" s="41"/>
      <c r="DD635" s="41"/>
      <c r="DH635" s="41"/>
      <c r="DN635" s="41"/>
      <c r="DS635" s="41"/>
    </row>
    <row r="636" spans="94:123" x14ac:dyDescent="0.2">
      <c r="CP636" s="41"/>
      <c r="CR636" s="76"/>
      <c r="CS636" s="76"/>
      <c r="CU636" s="41"/>
      <c r="CZ636" s="41"/>
      <c r="DD636" s="41"/>
      <c r="DH636" s="41"/>
      <c r="DN636" s="41"/>
      <c r="DS636" s="41"/>
    </row>
    <row r="637" spans="94:123" x14ac:dyDescent="0.2">
      <c r="CP637" s="41"/>
      <c r="CR637" s="76"/>
      <c r="CS637" s="76"/>
      <c r="CU637" s="41"/>
      <c r="CZ637" s="41"/>
      <c r="DD637" s="41"/>
      <c r="DH637" s="41"/>
      <c r="DN637" s="41"/>
      <c r="DS637" s="41"/>
    </row>
    <row r="638" spans="94:123" x14ac:dyDescent="0.2">
      <c r="CP638" s="41"/>
      <c r="CR638" s="76"/>
      <c r="CS638" s="76"/>
      <c r="CU638" s="41"/>
      <c r="CZ638" s="41"/>
      <c r="DD638" s="41"/>
      <c r="DH638" s="41"/>
      <c r="DN638" s="41"/>
      <c r="DS638" s="41"/>
    </row>
    <row r="639" spans="94:123" x14ac:dyDescent="0.2">
      <c r="CP639" s="41"/>
      <c r="CR639" s="76"/>
      <c r="CS639" s="76"/>
      <c r="CU639" s="41"/>
      <c r="CZ639" s="41"/>
      <c r="DD639" s="41"/>
      <c r="DH639" s="41"/>
      <c r="DN639" s="41"/>
      <c r="DS639" s="41"/>
    </row>
    <row r="640" spans="94:123" x14ac:dyDescent="0.2">
      <c r="CP640" s="41"/>
      <c r="CR640" s="76"/>
      <c r="CS640" s="76"/>
      <c r="CU640" s="41"/>
      <c r="CZ640" s="41"/>
      <c r="DD640" s="41"/>
      <c r="DH640" s="41"/>
      <c r="DN640" s="41"/>
      <c r="DS640" s="41"/>
    </row>
    <row r="641" spans="94:123" x14ac:dyDescent="0.2">
      <c r="CP641" s="41"/>
      <c r="CR641" s="76"/>
      <c r="CS641" s="76"/>
      <c r="CU641" s="41"/>
      <c r="CZ641" s="41"/>
      <c r="DD641" s="41"/>
      <c r="DH641" s="41"/>
      <c r="DN641" s="41"/>
      <c r="DS641" s="41"/>
    </row>
    <row r="642" spans="94:123" x14ac:dyDescent="0.2">
      <c r="CP642" s="41"/>
      <c r="CR642" s="76"/>
      <c r="CS642" s="76"/>
      <c r="CU642" s="41"/>
      <c r="CZ642" s="41"/>
      <c r="DD642" s="41"/>
      <c r="DH642" s="41"/>
      <c r="DN642" s="41"/>
      <c r="DS642" s="41"/>
    </row>
    <row r="643" spans="94:123" x14ac:dyDescent="0.2">
      <c r="CP643" s="41"/>
      <c r="CR643" s="76"/>
      <c r="CS643" s="76"/>
      <c r="CU643" s="41"/>
      <c r="CZ643" s="41"/>
      <c r="DD643" s="41"/>
      <c r="DH643" s="41"/>
      <c r="DN643" s="41"/>
      <c r="DS643" s="41"/>
    </row>
    <row r="644" spans="94:123" x14ac:dyDescent="0.2">
      <c r="CP644" s="41"/>
      <c r="CR644" s="76"/>
      <c r="CS644" s="76"/>
      <c r="CU644" s="41"/>
      <c r="CZ644" s="41"/>
      <c r="DD644" s="41"/>
      <c r="DH644" s="41"/>
      <c r="DN644" s="41"/>
      <c r="DS644" s="41"/>
    </row>
    <row r="645" spans="94:123" x14ac:dyDescent="0.2">
      <c r="CP645" s="41"/>
      <c r="CR645" s="76"/>
      <c r="CS645" s="76"/>
      <c r="CU645" s="41"/>
      <c r="CZ645" s="41"/>
      <c r="DD645" s="41"/>
      <c r="DH645" s="41"/>
      <c r="DN645" s="41"/>
      <c r="DS645" s="41"/>
    </row>
    <row r="646" spans="94:123" x14ac:dyDescent="0.2">
      <c r="CP646" s="41"/>
      <c r="CR646" s="76"/>
      <c r="CS646" s="76"/>
      <c r="CU646" s="41"/>
      <c r="CZ646" s="41"/>
      <c r="DD646" s="41"/>
      <c r="DH646" s="41"/>
      <c r="DN646" s="41"/>
      <c r="DS646" s="41"/>
    </row>
    <row r="647" spans="94:123" x14ac:dyDescent="0.2">
      <c r="CP647" s="41"/>
      <c r="CR647" s="76"/>
      <c r="CS647" s="76"/>
      <c r="CU647" s="41"/>
      <c r="CZ647" s="41"/>
      <c r="DD647" s="41"/>
      <c r="DH647" s="41"/>
      <c r="DN647" s="41"/>
      <c r="DS647" s="41"/>
    </row>
    <row r="648" spans="94:123" x14ac:dyDescent="0.2">
      <c r="CP648" s="41"/>
      <c r="CR648" s="76"/>
      <c r="CS648" s="76"/>
      <c r="CU648" s="41"/>
      <c r="CZ648" s="41"/>
      <c r="DD648" s="41"/>
      <c r="DH648" s="41"/>
      <c r="DN648" s="41"/>
      <c r="DS648" s="41"/>
    </row>
    <row r="649" spans="94:123" x14ac:dyDescent="0.2">
      <c r="CP649" s="41"/>
      <c r="CR649" s="76"/>
      <c r="CS649" s="76"/>
      <c r="CU649" s="41"/>
      <c r="CZ649" s="41"/>
      <c r="DD649" s="41"/>
      <c r="DH649" s="41"/>
      <c r="DN649" s="41"/>
      <c r="DS649" s="41"/>
    </row>
    <row r="650" spans="94:123" x14ac:dyDescent="0.2">
      <c r="CP650" s="41"/>
      <c r="CR650" s="76"/>
      <c r="CS650" s="76"/>
      <c r="CU650" s="41"/>
      <c r="CZ650" s="41"/>
      <c r="DD650" s="41"/>
      <c r="DH650" s="41"/>
      <c r="DN650" s="41"/>
      <c r="DS650" s="41"/>
    </row>
    <row r="651" spans="94:123" x14ac:dyDescent="0.2">
      <c r="CP651" s="41"/>
      <c r="CR651" s="76"/>
      <c r="CS651" s="76"/>
      <c r="CU651" s="41"/>
      <c r="CZ651" s="41"/>
      <c r="DD651" s="41"/>
      <c r="DH651" s="41"/>
      <c r="DN651" s="41"/>
      <c r="DS651" s="41"/>
    </row>
    <row r="652" spans="94:123" x14ac:dyDescent="0.2">
      <c r="CP652" s="41"/>
      <c r="CR652" s="76"/>
      <c r="CS652" s="76"/>
      <c r="CU652" s="41"/>
      <c r="CZ652" s="41"/>
      <c r="DD652" s="41"/>
      <c r="DH652" s="41"/>
      <c r="DN652" s="41"/>
      <c r="DS652" s="41"/>
    </row>
    <row r="653" spans="94:123" x14ac:dyDescent="0.2">
      <c r="CP653" s="41"/>
      <c r="CR653" s="76"/>
      <c r="CS653" s="76"/>
      <c r="CU653" s="41"/>
      <c r="CZ653" s="41"/>
      <c r="DD653" s="41"/>
      <c r="DH653" s="41"/>
      <c r="DN653" s="41"/>
      <c r="DS653" s="41"/>
    </row>
    <row r="654" spans="94:123" x14ac:dyDescent="0.2">
      <c r="CP654" s="41"/>
      <c r="CR654" s="76"/>
      <c r="CS654" s="76"/>
      <c r="CU654" s="41"/>
      <c r="CZ654" s="41"/>
      <c r="DD654" s="41"/>
      <c r="DH654" s="41"/>
      <c r="DN654" s="41"/>
      <c r="DS654" s="41"/>
    </row>
    <row r="655" spans="94:123" x14ac:dyDescent="0.2">
      <c r="CP655" s="41"/>
      <c r="CR655" s="76"/>
      <c r="CS655" s="76"/>
      <c r="CU655" s="41"/>
      <c r="CZ655" s="41"/>
      <c r="DD655" s="41"/>
      <c r="DH655" s="41"/>
      <c r="DN655" s="41"/>
      <c r="DS655" s="41"/>
    </row>
    <row r="656" spans="94:123" x14ac:dyDescent="0.2">
      <c r="CP656" s="41"/>
      <c r="CR656" s="76"/>
      <c r="CS656" s="76"/>
      <c r="CU656" s="41"/>
      <c r="CZ656" s="41"/>
      <c r="DD656" s="41"/>
      <c r="DH656" s="41"/>
      <c r="DN656" s="41"/>
      <c r="DS656" s="41"/>
    </row>
    <row r="657" spans="94:123" x14ac:dyDescent="0.2">
      <c r="CP657" s="41"/>
      <c r="CR657" s="76"/>
      <c r="CS657" s="76"/>
      <c r="CU657" s="41"/>
      <c r="CZ657" s="41"/>
      <c r="DD657" s="41"/>
      <c r="DH657" s="41"/>
      <c r="DN657" s="41"/>
      <c r="DS657" s="41"/>
    </row>
    <row r="658" spans="94:123" x14ac:dyDescent="0.2">
      <c r="CP658" s="41"/>
      <c r="CR658" s="76"/>
      <c r="CS658" s="76"/>
      <c r="CU658" s="41"/>
      <c r="CZ658" s="41"/>
      <c r="DD658" s="41"/>
      <c r="DH658" s="41"/>
      <c r="DN658" s="41"/>
      <c r="DS658" s="41"/>
    </row>
    <row r="659" spans="94:123" x14ac:dyDescent="0.2">
      <c r="CP659" s="41"/>
      <c r="CR659" s="76"/>
      <c r="CS659" s="76"/>
      <c r="CU659" s="41"/>
      <c r="CZ659" s="41"/>
      <c r="DD659" s="41"/>
      <c r="DH659" s="41"/>
      <c r="DN659" s="41"/>
      <c r="DS659" s="41"/>
    </row>
    <row r="660" spans="94:123" x14ac:dyDescent="0.2">
      <c r="CP660" s="41"/>
      <c r="CR660" s="76"/>
      <c r="CS660" s="76"/>
      <c r="CU660" s="41"/>
      <c r="CZ660" s="41"/>
      <c r="DD660" s="41"/>
      <c r="DH660" s="41"/>
      <c r="DN660" s="41"/>
      <c r="DS660" s="41"/>
    </row>
    <row r="661" spans="94:123" x14ac:dyDescent="0.2">
      <c r="CP661" s="41"/>
      <c r="CR661" s="76"/>
      <c r="CS661" s="76"/>
      <c r="CU661" s="41"/>
      <c r="CZ661" s="41"/>
      <c r="DD661" s="41"/>
      <c r="DH661" s="41"/>
      <c r="DN661" s="41"/>
      <c r="DS661" s="41"/>
    </row>
    <row r="662" spans="94:123" x14ac:dyDescent="0.2">
      <c r="CP662" s="41"/>
      <c r="CR662" s="76"/>
      <c r="CS662" s="76"/>
      <c r="CU662" s="41"/>
      <c r="CZ662" s="41"/>
      <c r="DD662" s="41"/>
      <c r="DH662" s="41"/>
      <c r="DN662" s="41"/>
      <c r="DS662" s="41"/>
    </row>
    <row r="663" spans="94:123" x14ac:dyDescent="0.2">
      <c r="CP663" s="41"/>
      <c r="CR663" s="76"/>
      <c r="CS663" s="76"/>
      <c r="CU663" s="41"/>
      <c r="CZ663" s="41"/>
      <c r="DD663" s="41"/>
      <c r="DH663" s="41"/>
      <c r="DN663" s="41"/>
      <c r="DS663" s="41"/>
    </row>
    <row r="664" spans="94:123" x14ac:dyDescent="0.2">
      <c r="CP664" s="41"/>
      <c r="CR664" s="76"/>
      <c r="CS664" s="76"/>
      <c r="CU664" s="41"/>
      <c r="CZ664" s="41"/>
      <c r="DD664" s="41"/>
      <c r="DH664" s="41"/>
      <c r="DN664" s="41"/>
      <c r="DS664" s="41"/>
    </row>
    <row r="665" spans="94:123" x14ac:dyDescent="0.2">
      <c r="CP665" s="41"/>
      <c r="CR665" s="76"/>
      <c r="CS665" s="76"/>
      <c r="CU665" s="41"/>
      <c r="CZ665" s="41"/>
      <c r="DD665" s="41"/>
      <c r="DH665" s="41"/>
      <c r="DN665" s="41"/>
      <c r="DS665" s="41"/>
    </row>
    <row r="666" spans="94:123" x14ac:dyDescent="0.2">
      <c r="CP666" s="41"/>
      <c r="CR666" s="76"/>
      <c r="CS666" s="76"/>
      <c r="CU666" s="41"/>
      <c r="CZ666" s="41"/>
      <c r="DD666" s="41"/>
      <c r="DH666" s="41"/>
      <c r="DN666" s="41"/>
      <c r="DS666" s="41"/>
    </row>
    <row r="667" spans="94:123" x14ac:dyDescent="0.2">
      <c r="CP667" s="41"/>
      <c r="CR667" s="76"/>
      <c r="CS667" s="76"/>
      <c r="CU667" s="41"/>
      <c r="CZ667" s="41"/>
      <c r="DD667" s="41"/>
      <c r="DH667" s="41"/>
      <c r="DN667" s="41"/>
      <c r="DS667" s="41"/>
    </row>
    <row r="668" spans="94:123" x14ac:dyDescent="0.2">
      <c r="CP668" s="41"/>
      <c r="CR668" s="76"/>
      <c r="CS668" s="76"/>
      <c r="CU668" s="41"/>
      <c r="CZ668" s="41"/>
      <c r="DD668" s="41"/>
      <c r="DH668" s="41"/>
      <c r="DN668" s="41"/>
      <c r="DS668" s="41"/>
    </row>
    <row r="669" spans="94:123" x14ac:dyDescent="0.2">
      <c r="CP669" s="41"/>
      <c r="CR669" s="76"/>
      <c r="CS669" s="76"/>
      <c r="CU669" s="41"/>
      <c r="CZ669" s="41"/>
      <c r="DD669" s="41"/>
      <c r="DH669" s="41"/>
      <c r="DN669" s="41"/>
      <c r="DS669" s="41"/>
    </row>
    <row r="670" spans="94:123" x14ac:dyDescent="0.2">
      <c r="CP670" s="41"/>
      <c r="CR670" s="76"/>
      <c r="CS670" s="76"/>
      <c r="CU670" s="41"/>
      <c r="CZ670" s="41"/>
      <c r="DD670" s="41"/>
      <c r="DH670" s="41"/>
      <c r="DN670" s="41"/>
      <c r="DS670" s="41"/>
    </row>
    <row r="671" spans="94:123" x14ac:dyDescent="0.2">
      <c r="CP671" s="41"/>
      <c r="CR671" s="76"/>
      <c r="CS671" s="76"/>
      <c r="CU671" s="41"/>
      <c r="CZ671" s="41"/>
      <c r="DD671" s="41"/>
      <c r="DH671" s="41"/>
      <c r="DN671" s="41"/>
      <c r="DS671" s="41"/>
    </row>
    <row r="672" spans="94:123" x14ac:dyDescent="0.2">
      <c r="CP672" s="41"/>
      <c r="CR672" s="76"/>
      <c r="CS672" s="76"/>
      <c r="CU672" s="41"/>
      <c r="CZ672" s="41"/>
      <c r="DD672" s="41"/>
      <c r="DH672" s="41"/>
      <c r="DN672" s="41"/>
      <c r="DS672" s="41"/>
    </row>
    <row r="673" spans="94:123" x14ac:dyDescent="0.2">
      <c r="CP673" s="41"/>
      <c r="CR673" s="76"/>
      <c r="CS673" s="76"/>
      <c r="CU673" s="41"/>
      <c r="CZ673" s="41"/>
      <c r="DD673" s="41"/>
      <c r="DH673" s="41"/>
      <c r="DN673" s="41"/>
      <c r="DS673" s="41"/>
    </row>
    <row r="674" spans="94:123" x14ac:dyDescent="0.2">
      <c r="CP674" s="41"/>
      <c r="CR674" s="76"/>
      <c r="CS674" s="76"/>
      <c r="CU674" s="41"/>
      <c r="CZ674" s="41"/>
      <c r="DD674" s="41"/>
      <c r="DH674" s="41"/>
      <c r="DN674" s="41"/>
      <c r="DS674" s="41"/>
    </row>
    <row r="675" spans="94:123" x14ac:dyDescent="0.2">
      <c r="CP675" s="41"/>
      <c r="CR675" s="76"/>
      <c r="CS675" s="76"/>
      <c r="CU675" s="41"/>
      <c r="CZ675" s="41"/>
      <c r="DD675" s="41"/>
      <c r="DH675" s="41"/>
      <c r="DN675" s="41"/>
      <c r="DS675" s="41"/>
    </row>
    <row r="676" spans="94:123" x14ac:dyDescent="0.2">
      <c r="CP676" s="41"/>
      <c r="CR676" s="76"/>
      <c r="CS676" s="76"/>
      <c r="CU676" s="41"/>
      <c r="CZ676" s="41"/>
      <c r="DD676" s="41"/>
      <c r="DH676" s="41"/>
      <c r="DN676" s="41"/>
      <c r="DS676" s="41"/>
    </row>
    <row r="677" spans="94:123" x14ac:dyDescent="0.2">
      <c r="CP677" s="41"/>
      <c r="CR677" s="76"/>
      <c r="CS677" s="76"/>
      <c r="CU677" s="41"/>
      <c r="CZ677" s="41"/>
      <c r="DD677" s="41"/>
      <c r="DH677" s="41"/>
      <c r="DN677" s="41"/>
      <c r="DS677" s="41"/>
    </row>
    <row r="678" spans="94:123" x14ac:dyDescent="0.2">
      <c r="CP678" s="41"/>
      <c r="CR678" s="76"/>
      <c r="CS678" s="76"/>
      <c r="CU678" s="41"/>
      <c r="CZ678" s="41"/>
      <c r="DD678" s="41"/>
      <c r="DH678" s="41"/>
      <c r="DN678" s="41"/>
      <c r="DS678" s="41"/>
    </row>
    <row r="679" spans="94:123" x14ac:dyDescent="0.2">
      <c r="CP679" s="41"/>
      <c r="CR679" s="76"/>
      <c r="CS679" s="76"/>
      <c r="CU679" s="41"/>
      <c r="CZ679" s="41"/>
      <c r="DD679" s="41"/>
      <c r="DH679" s="41"/>
      <c r="DN679" s="41"/>
      <c r="DS679" s="41"/>
    </row>
    <row r="680" spans="94:123" x14ac:dyDescent="0.2">
      <c r="CP680" s="41"/>
      <c r="CR680" s="76"/>
      <c r="CS680" s="76"/>
      <c r="CU680" s="41"/>
      <c r="CZ680" s="41"/>
      <c r="DD680" s="41"/>
      <c r="DH680" s="41"/>
      <c r="DN680" s="41"/>
      <c r="DS680" s="41"/>
    </row>
    <row r="681" spans="94:123" x14ac:dyDescent="0.2">
      <c r="CP681" s="41"/>
      <c r="CR681" s="76"/>
      <c r="CS681" s="76"/>
      <c r="CU681" s="41"/>
      <c r="CZ681" s="41"/>
      <c r="DD681" s="41"/>
      <c r="DH681" s="41"/>
      <c r="DN681" s="41"/>
      <c r="DS681" s="41"/>
    </row>
    <row r="682" spans="94:123" x14ac:dyDescent="0.2">
      <c r="CP682" s="41"/>
      <c r="CR682" s="76"/>
      <c r="CS682" s="76"/>
      <c r="CU682" s="41"/>
      <c r="CZ682" s="41"/>
      <c r="DD682" s="41"/>
      <c r="DH682" s="41"/>
      <c r="DN682" s="41"/>
      <c r="DS682" s="41"/>
    </row>
    <row r="683" spans="94:123" x14ac:dyDescent="0.2">
      <c r="CP683" s="41"/>
      <c r="CR683" s="76"/>
      <c r="CS683" s="76"/>
      <c r="CU683" s="41"/>
      <c r="CZ683" s="41"/>
      <c r="DD683" s="41"/>
      <c r="DH683" s="41"/>
      <c r="DN683" s="41"/>
      <c r="DS683" s="41"/>
    </row>
    <row r="684" spans="94:123" x14ac:dyDescent="0.2">
      <c r="CP684" s="41"/>
      <c r="CR684" s="76"/>
      <c r="CS684" s="76"/>
      <c r="CU684" s="41"/>
      <c r="CZ684" s="41"/>
      <c r="DD684" s="41"/>
      <c r="DH684" s="41"/>
      <c r="DN684" s="41"/>
      <c r="DS684" s="41"/>
    </row>
    <row r="685" spans="94:123" x14ac:dyDescent="0.2">
      <c r="CP685" s="41"/>
      <c r="CR685" s="76"/>
      <c r="CS685" s="76"/>
      <c r="CU685" s="41"/>
      <c r="CZ685" s="41"/>
      <c r="DD685" s="41"/>
      <c r="DH685" s="41"/>
      <c r="DN685" s="41"/>
      <c r="DS685" s="41"/>
    </row>
    <row r="686" spans="94:123" x14ac:dyDescent="0.2">
      <c r="CP686" s="41"/>
      <c r="CR686" s="76"/>
      <c r="CS686" s="76"/>
      <c r="CU686" s="41"/>
      <c r="CZ686" s="41"/>
      <c r="DD686" s="41"/>
      <c r="DH686" s="41"/>
      <c r="DN686" s="41"/>
      <c r="DS686" s="41"/>
    </row>
    <row r="687" spans="94:123" x14ac:dyDescent="0.2">
      <c r="CP687" s="41"/>
      <c r="CR687" s="76"/>
      <c r="CS687" s="76"/>
      <c r="CU687" s="41"/>
      <c r="CZ687" s="41"/>
      <c r="DD687" s="41"/>
      <c r="DH687" s="41"/>
      <c r="DN687" s="41"/>
      <c r="DS687" s="41"/>
    </row>
    <row r="688" spans="94:123" x14ac:dyDescent="0.2">
      <c r="CP688" s="41"/>
      <c r="CR688" s="76"/>
      <c r="CS688" s="76"/>
      <c r="CU688" s="41"/>
      <c r="CZ688" s="41"/>
      <c r="DD688" s="41"/>
      <c r="DH688" s="41"/>
      <c r="DN688" s="41"/>
      <c r="DS688" s="41"/>
    </row>
    <row r="689" spans="94:123" x14ac:dyDescent="0.2">
      <c r="CP689" s="41"/>
      <c r="CR689" s="76"/>
      <c r="CS689" s="76"/>
      <c r="CU689" s="41"/>
      <c r="CZ689" s="41"/>
      <c r="DD689" s="41"/>
      <c r="DH689" s="41"/>
      <c r="DN689" s="41"/>
      <c r="DS689" s="41"/>
    </row>
    <row r="690" spans="94:123" x14ac:dyDescent="0.2">
      <c r="CP690" s="41"/>
      <c r="CR690" s="76"/>
      <c r="CS690" s="76"/>
      <c r="CU690" s="41"/>
      <c r="CZ690" s="41"/>
      <c r="DD690" s="41"/>
      <c r="DH690" s="41"/>
      <c r="DN690" s="41"/>
      <c r="DS690" s="41"/>
    </row>
    <row r="691" spans="94:123" x14ac:dyDescent="0.2">
      <c r="CP691" s="41"/>
      <c r="CR691" s="76"/>
      <c r="CS691" s="76"/>
      <c r="CU691" s="41"/>
      <c r="CZ691" s="41"/>
      <c r="DD691" s="41"/>
      <c r="DH691" s="41"/>
      <c r="DN691" s="41"/>
      <c r="DS691" s="41"/>
    </row>
    <row r="692" spans="94:123" x14ac:dyDescent="0.2">
      <c r="CP692" s="41"/>
      <c r="CR692" s="76"/>
      <c r="CS692" s="76"/>
      <c r="CU692" s="41"/>
      <c r="CZ692" s="41"/>
      <c r="DD692" s="41"/>
      <c r="DH692" s="41"/>
      <c r="DN692" s="41"/>
      <c r="DS692" s="41"/>
    </row>
    <row r="693" spans="94:123" x14ac:dyDescent="0.2">
      <c r="CP693" s="41"/>
      <c r="CR693" s="76"/>
      <c r="CS693" s="76"/>
      <c r="CU693" s="41"/>
      <c r="CZ693" s="41"/>
      <c r="DD693" s="41"/>
      <c r="DH693" s="41"/>
      <c r="DN693" s="41"/>
      <c r="DS693" s="41"/>
    </row>
    <row r="694" spans="94:123" x14ac:dyDescent="0.2">
      <c r="CP694" s="41"/>
      <c r="CR694" s="76"/>
      <c r="CS694" s="76"/>
      <c r="CU694" s="41"/>
      <c r="CZ694" s="41"/>
      <c r="DD694" s="41"/>
      <c r="DH694" s="41"/>
      <c r="DN694" s="41"/>
      <c r="DS694" s="41"/>
    </row>
    <row r="695" spans="94:123" x14ac:dyDescent="0.2">
      <c r="CP695" s="41"/>
      <c r="CR695" s="76"/>
      <c r="CS695" s="76"/>
      <c r="CU695" s="41"/>
      <c r="CZ695" s="41"/>
      <c r="DD695" s="41"/>
      <c r="DH695" s="41"/>
      <c r="DN695" s="41"/>
      <c r="DS695" s="41"/>
    </row>
    <row r="696" spans="94:123" x14ac:dyDescent="0.2">
      <c r="CP696" s="41"/>
      <c r="CR696" s="76"/>
      <c r="CS696" s="76"/>
      <c r="CU696" s="41"/>
      <c r="CZ696" s="41"/>
      <c r="DD696" s="41"/>
      <c r="DH696" s="41"/>
      <c r="DN696" s="41"/>
      <c r="DS696" s="41"/>
    </row>
    <row r="697" spans="94:123" x14ac:dyDescent="0.2">
      <c r="CP697" s="41"/>
      <c r="CR697" s="76"/>
      <c r="CS697" s="76"/>
      <c r="CU697" s="41"/>
      <c r="CZ697" s="41"/>
      <c r="DD697" s="41"/>
      <c r="DH697" s="41"/>
      <c r="DN697" s="41"/>
      <c r="DS697" s="41"/>
    </row>
    <row r="698" spans="94:123" x14ac:dyDescent="0.2">
      <c r="CP698" s="41"/>
      <c r="CR698" s="76"/>
      <c r="CS698" s="76"/>
      <c r="CU698" s="41"/>
      <c r="CZ698" s="41"/>
      <c r="DD698" s="41"/>
      <c r="DH698" s="41"/>
      <c r="DN698" s="41"/>
      <c r="DS698" s="41"/>
    </row>
    <row r="699" spans="94:123" x14ac:dyDescent="0.2">
      <c r="CP699" s="41"/>
      <c r="CR699" s="76"/>
      <c r="CS699" s="76"/>
      <c r="CU699" s="41"/>
      <c r="CZ699" s="41"/>
      <c r="DD699" s="41"/>
      <c r="DH699" s="41"/>
      <c r="DN699" s="41"/>
      <c r="DS699" s="41"/>
    </row>
    <row r="700" spans="94:123" x14ac:dyDescent="0.2">
      <c r="CP700" s="41"/>
      <c r="CR700" s="76"/>
      <c r="CS700" s="76"/>
      <c r="CU700" s="41"/>
      <c r="CZ700" s="41"/>
      <c r="DD700" s="41"/>
      <c r="DH700" s="41"/>
      <c r="DN700" s="41"/>
      <c r="DS700" s="41"/>
    </row>
    <row r="701" spans="94:123" x14ac:dyDescent="0.2">
      <c r="CP701" s="41"/>
      <c r="CR701" s="76"/>
      <c r="CS701" s="76"/>
      <c r="CU701" s="41"/>
      <c r="CZ701" s="41"/>
      <c r="DD701" s="41"/>
      <c r="DH701" s="41"/>
      <c r="DN701" s="41"/>
      <c r="DS701" s="41"/>
    </row>
    <row r="702" spans="94:123" x14ac:dyDescent="0.2">
      <c r="CP702" s="41"/>
      <c r="CR702" s="76"/>
      <c r="CS702" s="76"/>
      <c r="CU702" s="41"/>
      <c r="CZ702" s="41"/>
      <c r="DD702" s="41"/>
      <c r="DH702" s="41"/>
      <c r="DN702" s="41"/>
      <c r="DS702" s="41"/>
    </row>
    <row r="703" spans="94:123" x14ac:dyDescent="0.2">
      <c r="CP703" s="41"/>
      <c r="CR703" s="76"/>
      <c r="CS703" s="76"/>
      <c r="CU703" s="41"/>
      <c r="CZ703" s="41"/>
      <c r="DD703" s="41"/>
      <c r="DH703" s="41"/>
      <c r="DN703" s="41"/>
      <c r="DS703" s="41"/>
    </row>
    <row r="704" spans="94:123" x14ac:dyDescent="0.2">
      <c r="CP704" s="41"/>
      <c r="CR704" s="76"/>
      <c r="CS704" s="76"/>
      <c r="CU704" s="41"/>
      <c r="CZ704" s="41"/>
      <c r="DD704" s="41"/>
      <c r="DH704" s="41"/>
      <c r="DN704" s="41"/>
      <c r="DS704" s="41"/>
    </row>
    <row r="705" spans="94:123" x14ac:dyDescent="0.2">
      <c r="CP705" s="41"/>
      <c r="CR705" s="76"/>
      <c r="CS705" s="76"/>
      <c r="CU705" s="41"/>
      <c r="CZ705" s="41"/>
      <c r="DD705" s="41"/>
      <c r="DH705" s="41"/>
      <c r="DN705" s="41"/>
      <c r="DS705" s="41"/>
    </row>
    <row r="706" spans="94:123" x14ac:dyDescent="0.2">
      <c r="CP706" s="41"/>
      <c r="CR706" s="76"/>
      <c r="CS706" s="76"/>
      <c r="CU706" s="41"/>
      <c r="CZ706" s="41"/>
      <c r="DD706" s="41"/>
      <c r="DH706" s="41"/>
      <c r="DN706" s="41"/>
      <c r="DS706" s="41"/>
    </row>
    <row r="707" spans="94:123" x14ac:dyDescent="0.2">
      <c r="CP707" s="41"/>
      <c r="CR707" s="76"/>
      <c r="CS707" s="76"/>
      <c r="CU707" s="41"/>
      <c r="CZ707" s="41"/>
      <c r="DD707" s="41"/>
      <c r="DH707" s="41"/>
      <c r="DN707" s="41"/>
      <c r="DS707" s="41"/>
    </row>
    <row r="708" spans="94:123" x14ac:dyDescent="0.2">
      <c r="CP708" s="41"/>
      <c r="CR708" s="76"/>
      <c r="CS708" s="76"/>
      <c r="CU708" s="41"/>
      <c r="CZ708" s="41"/>
      <c r="DD708" s="41"/>
      <c r="DH708" s="41"/>
      <c r="DN708" s="41"/>
      <c r="DS708" s="41"/>
    </row>
    <row r="709" spans="94:123" x14ac:dyDescent="0.2">
      <c r="CP709" s="41"/>
      <c r="CR709" s="76"/>
      <c r="CS709" s="76"/>
      <c r="CU709" s="41"/>
      <c r="CZ709" s="41"/>
      <c r="DD709" s="41"/>
      <c r="DH709" s="41"/>
      <c r="DN709" s="41"/>
      <c r="DS709" s="41"/>
    </row>
    <row r="710" spans="94:123" x14ac:dyDescent="0.2">
      <c r="CP710" s="41"/>
      <c r="CR710" s="76"/>
      <c r="CS710" s="76"/>
      <c r="CU710" s="41"/>
      <c r="CZ710" s="41"/>
      <c r="DD710" s="41"/>
      <c r="DH710" s="41"/>
      <c r="DN710" s="41"/>
      <c r="DS710" s="41"/>
    </row>
    <row r="711" spans="94:123" x14ac:dyDescent="0.2">
      <c r="CP711" s="41"/>
      <c r="CR711" s="76"/>
      <c r="CS711" s="76"/>
      <c r="CU711" s="41"/>
      <c r="CZ711" s="41"/>
      <c r="DD711" s="41"/>
      <c r="DH711" s="41"/>
      <c r="DN711" s="41"/>
      <c r="DS711" s="41"/>
    </row>
    <row r="712" spans="94:123" x14ac:dyDescent="0.2">
      <c r="CP712" s="41"/>
      <c r="CR712" s="76"/>
      <c r="CS712" s="76"/>
      <c r="CU712" s="41"/>
      <c r="CZ712" s="41"/>
      <c r="DD712" s="41"/>
      <c r="DH712" s="41"/>
      <c r="DN712" s="41"/>
      <c r="DS712" s="41"/>
    </row>
    <row r="713" spans="94:123" x14ac:dyDescent="0.2">
      <c r="CP713" s="41"/>
      <c r="CR713" s="76"/>
      <c r="CS713" s="76"/>
      <c r="CU713" s="41"/>
      <c r="CZ713" s="41"/>
      <c r="DD713" s="41"/>
      <c r="DH713" s="41"/>
      <c r="DN713" s="41"/>
      <c r="DS713" s="41"/>
    </row>
    <row r="714" spans="94:123" x14ac:dyDescent="0.2">
      <c r="CP714" s="41"/>
      <c r="CR714" s="76"/>
      <c r="CS714" s="76"/>
      <c r="CU714" s="41"/>
      <c r="CZ714" s="41"/>
      <c r="DD714" s="41"/>
      <c r="DH714" s="41"/>
      <c r="DN714" s="41"/>
      <c r="DS714" s="41"/>
    </row>
    <row r="715" spans="94:123" x14ac:dyDescent="0.2">
      <c r="CP715" s="41"/>
      <c r="CR715" s="76"/>
      <c r="CS715" s="76"/>
      <c r="CU715" s="41"/>
      <c r="CZ715" s="41"/>
      <c r="DD715" s="41"/>
      <c r="DH715" s="41"/>
      <c r="DN715" s="41"/>
      <c r="DS715" s="41"/>
    </row>
    <row r="716" spans="94:123" x14ac:dyDescent="0.2">
      <c r="CP716" s="41"/>
      <c r="CR716" s="76"/>
      <c r="CS716" s="76"/>
      <c r="CU716" s="41"/>
      <c r="CZ716" s="41"/>
      <c r="DD716" s="41"/>
      <c r="DH716" s="41"/>
      <c r="DN716" s="41"/>
      <c r="DS716" s="41"/>
    </row>
    <row r="717" spans="94:123" x14ac:dyDescent="0.2">
      <c r="CP717" s="41"/>
      <c r="CR717" s="76"/>
      <c r="CS717" s="76"/>
      <c r="CU717" s="41"/>
      <c r="CZ717" s="41"/>
      <c r="DD717" s="41"/>
      <c r="DH717" s="41"/>
      <c r="DN717" s="41"/>
      <c r="DS717" s="41"/>
    </row>
    <row r="718" spans="94:123" x14ac:dyDescent="0.2">
      <c r="CP718" s="41"/>
      <c r="CR718" s="76"/>
      <c r="CS718" s="76"/>
      <c r="CU718" s="41"/>
      <c r="CZ718" s="41"/>
      <c r="DD718" s="41"/>
      <c r="DH718" s="41"/>
      <c r="DN718" s="41"/>
      <c r="DS718" s="41"/>
    </row>
    <row r="719" spans="94:123" x14ac:dyDescent="0.2">
      <c r="CP719" s="41"/>
      <c r="CR719" s="76"/>
      <c r="CS719" s="76"/>
      <c r="CU719" s="41"/>
      <c r="CZ719" s="41"/>
      <c r="DD719" s="41"/>
      <c r="DH719" s="41"/>
      <c r="DN719" s="41"/>
      <c r="DS719" s="41"/>
    </row>
    <row r="720" spans="94:123" x14ac:dyDescent="0.2">
      <c r="CP720" s="41"/>
      <c r="CR720" s="76"/>
      <c r="CS720" s="76"/>
      <c r="CU720" s="41"/>
      <c r="CZ720" s="41"/>
      <c r="DD720" s="41"/>
      <c r="DH720" s="41"/>
      <c r="DN720" s="41"/>
      <c r="DS720" s="41"/>
    </row>
    <row r="721" spans="94:123" x14ac:dyDescent="0.2">
      <c r="CP721" s="41"/>
      <c r="CR721" s="76"/>
      <c r="CS721" s="76"/>
      <c r="CU721" s="41"/>
      <c r="CZ721" s="41"/>
      <c r="DD721" s="41"/>
      <c r="DH721" s="41"/>
      <c r="DN721" s="41"/>
      <c r="DS721" s="41"/>
    </row>
    <row r="722" spans="94:123" x14ac:dyDescent="0.2">
      <c r="CP722" s="41"/>
      <c r="CR722" s="76"/>
      <c r="CS722" s="76"/>
      <c r="CU722" s="41"/>
      <c r="CZ722" s="41"/>
      <c r="DD722" s="41"/>
      <c r="DH722" s="41"/>
      <c r="DN722" s="41"/>
      <c r="DS722" s="41"/>
    </row>
    <row r="723" spans="94:123" x14ac:dyDescent="0.2">
      <c r="CP723" s="41"/>
      <c r="CR723" s="76"/>
      <c r="CS723" s="76"/>
      <c r="CU723" s="41"/>
      <c r="CZ723" s="41"/>
      <c r="DD723" s="41"/>
      <c r="DH723" s="41"/>
      <c r="DN723" s="41"/>
      <c r="DS723" s="41"/>
    </row>
    <row r="724" spans="94:123" x14ac:dyDescent="0.2">
      <c r="CP724" s="41"/>
      <c r="CR724" s="76"/>
      <c r="CS724" s="76"/>
      <c r="CU724" s="41"/>
      <c r="CZ724" s="41"/>
      <c r="DD724" s="41"/>
      <c r="DH724" s="41"/>
      <c r="DN724" s="41"/>
      <c r="DS724" s="41"/>
    </row>
    <row r="725" spans="94:123" x14ac:dyDescent="0.2">
      <c r="CP725" s="41"/>
      <c r="CR725" s="76"/>
      <c r="CS725" s="76"/>
      <c r="CU725" s="41"/>
      <c r="CZ725" s="41"/>
      <c r="DD725" s="41"/>
      <c r="DH725" s="41"/>
      <c r="DN725" s="41"/>
      <c r="DS725" s="41"/>
    </row>
    <row r="726" spans="94:123" x14ac:dyDescent="0.2">
      <c r="CP726" s="41"/>
      <c r="CR726" s="76"/>
      <c r="CS726" s="76"/>
      <c r="CU726" s="41"/>
      <c r="CZ726" s="41"/>
      <c r="DD726" s="41"/>
      <c r="DH726" s="41"/>
      <c r="DN726" s="41"/>
      <c r="DS726" s="41"/>
    </row>
    <row r="727" spans="94:123" x14ac:dyDescent="0.2">
      <c r="CP727" s="41"/>
      <c r="CR727" s="76"/>
      <c r="CS727" s="76"/>
      <c r="CU727" s="41"/>
      <c r="CZ727" s="41"/>
      <c r="DD727" s="41"/>
      <c r="DH727" s="41"/>
      <c r="DN727" s="41"/>
      <c r="DS727" s="41"/>
    </row>
    <row r="728" spans="94:123" x14ac:dyDescent="0.2">
      <c r="CP728" s="41"/>
      <c r="CR728" s="76"/>
      <c r="CS728" s="76"/>
      <c r="CU728" s="41"/>
      <c r="CZ728" s="41"/>
      <c r="DD728" s="41"/>
      <c r="DH728" s="41"/>
      <c r="DN728" s="41"/>
      <c r="DS728" s="41"/>
    </row>
    <row r="729" spans="94:123" x14ac:dyDescent="0.2">
      <c r="CP729" s="41"/>
      <c r="CR729" s="76"/>
      <c r="CS729" s="76"/>
      <c r="CU729" s="41"/>
      <c r="CZ729" s="41"/>
      <c r="DD729" s="41"/>
      <c r="DH729" s="41"/>
      <c r="DN729" s="41"/>
      <c r="DS729" s="41"/>
    </row>
    <row r="730" spans="94:123" x14ac:dyDescent="0.2">
      <c r="CP730" s="41"/>
      <c r="CR730" s="76"/>
      <c r="CS730" s="76"/>
      <c r="CU730" s="41"/>
      <c r="CZ730" s="41"/>
      <c r="DD730" s="41"/>
      <c r="DH730" s="41"/>
      <c r="DN730" s="41"/>
      <c r="DS730" s="41"/>
    </row>
    <row r="731" spans="94:123" x14ac:dyDescent="0.2">
      <c r="CP731" s="41"/>
      <c r="CR731" s="76"/>
      <c r="CS731" s="76"/>
      <c r="CU731" s="41"/>
      <c r="CZ731" s="41"/>
      <c r="DD731" s="41"/>
      <c r="DH731" s="41"/>
      <c r="DN731" s="41"/>
      <c r="DS731" s="41"/>
    </row>
    <row r="732" spans="94:123" x14ac:dyDescent="0.2">
      <c r="CP732" s="41"/>
      <c r="CR732" s="76"/>
      <c r="CS732" s="76"/>
      <c r="CU732" s="41"/>
      <c r="CZ732" s="41"/>
      <c r="DD732" s="41"/>
      <c r="DH732" s="41"/>
      <c r="DN732" s="41"/>
      <c r="DS732" s="41"/>
    </row>
    <row r="733" spans="94:123" x14ac:dyDescent="0.2">
      <c r="CP733" s="41"/>
      <c r="CR733" s="76"/>
      <c r="CS733" s="76"/>
      <c r="CU733" s="41"/>
      <c r="CZ733" s="41"/>
      <c r="DD733" s="41"/>
      <c r="DH733" s="41"/>
      <c r="DN733" s="41"/>
      <c r="DS733" s="41"/>
    </row>
    <row r="734" spans="94:123" x14ac:dyDescent="0.2">
      <c r="CP734" s="41"/>
      <c r="CR734" s="76"/>
      <c r="CS734" s="76"/>
      <c r="CU734" s="41"/>
      <c r="CZ734" s="41"/>
      <c r="DD734" s="41"/>
      <c r="DH734" s="41"/>
      <c r="DN734" s="41"/>
      <c r="DS734" s="41"/>
    </row>
    <row r="735" spans="94:123" x14ac:dyDescent="0.2">
      <c r="CP735" s="41"/>
      <c r="CR735" s="76"/>
      <c r="CS735" s="76"/>
      <c r="CU735" s="41"/>
      <c r="CZ735" s="41"/>
      <c r="DD735" s="41"/>
      <c r="DH735" s="41"/>
      <c r="DN735" s="41"/>
      <c r="DS735" s="41"/>
    </row>
    <row r="736" spans="94:123" x14ac:dyDescent="0.2">
      <c r="CP736" s="41"/>
      <c r="CR736" s="76"/>
      <c r="CS736" s="76"/>
      <c r="CU736" s="41"/>
      <c r="CZ736" s="41"/>
      <c r="DD736" s="41"/>
      <c r="DH736" s="41"/>
      <c r="DN736" s="41"/>
      <c r="DS736" s="41"/>
    </row>
    <row r="737" spans="94:123" x14ac:dyDescent="0.2">
      <c r="CP737" s="41"/>
      <c r="CR737" s="76"/>
      <c r="CS737" s="76"/>
      <c r="CU737" s="41"/>
      <c r="CZ737" s="41"/>
      <c r="DD737" s="41"/>
      <c r="DH737" s="41"/>
      <c r="DN737" s="41"/>
      <c r="DS737" s="41"/>
    </row>
    <row r="738" spans="94:123" x14ac:dyDescent="0.2">
      <c r="CP738" s="41"/>
      <c r="CR738" s="76"/>
      <c r="CS738" s="76"/>
      <c r="CU738" s="41"/>
      <c r="CZ738" s="41"/>
      <c r="DD738" s="41"/>
      <c r="DH738" s="41"/>
      <c r="DN738" s="41"/>
      <c r="DS738" s="41"/>
    </row>
    <row r="739" spans="94:123" x14ac:dyDescent="0.2">
      <c r="CP739" s="41"/>
      <c r="CR739" s="76"/>
      <c r="CS739" s="76"/>
      <c r="CU739" s="41"/>
      <c r="CZ739" s="41"/>
      <c r="DD739" s="41"/>
      <c r="DH739" s="41"/>
      <c r="DN739" s="41"/>
      <c r="DS739" s="41"/>
    </row>
    <row r="740" spans="94:123" x14ac:dyDescent="0.2">
      <c r="CP740" s="41"/>
      <c r="CR740" s="76"/>
      <c r="CS740" s="76"/>
      <c r="CU740" s="41"/>
      <c r="CZ740" s="41"/>
      <c r="DD740" s="41"/>
      <c r="DH740" s="41"/>
      <c r="DN740" s="41"/>
      <c r="DS740" s="41"/>
    </row>
    <row r="741" spans="94:123" x14ac:dyDescent="0.2">
      <c r="CP741" s="41"/>
      <c r="CR741" s="76"/>
      <c r="CS741" s="76"/>
      <c r="CU741" s="41"/>
      <c r="CZ741" s="41"/>
      <c r="DD741" s="41"/>
      <c r="DH741" s="41"/>
      <c r="DN741" s="41"/>
      <c r="DS741" s="41"/>
    </row>
    <row r="742" spans="94:123" x14ac:dyDescent="0.2">
      <c r="CP742" s="41"/>
      <c r="CR742" s="76"/>
      <c r="CS742" s="76"/>
      <c r="CU742" s="41"/>
      <c r="CZ742" s="41"/>
      <c r="DD742" s="41"/>
      <c r="DH742" s="41"/>
      <c r="DN742" s="41"/>
      <c r="DS742" s="41"/>
    </row>
    <row r="743" spans="94:123" x14ac:dyDescent="0.2">
      <c r="CP743" s="41"/>
      <c r="CR743" s="76"/>
      <c r="CS743" s="76"/>
      <c r="CU743" s="41"/>
      <c r="CZ743" s="41"/>
      <c r="DD743" s="41"/>
      <c r="DH743" s="41"/>
      <c r="DN743" s="41"/>
      <c r="DS743" s="41"/>
    </row>
    <row r="744" spans="94:123" x14ac:dyDescent="0.2">
      <c r="CP744" s="41"/>
      <c r="CR744" s="76"/>
      <c r="CS744" s="76"/>
      <c r="CU744" s="41"/>
      <c r="CZ744" s="41"/>
      <c r="DD744" s="41"/>
      <c r="DH744" s="41"/>
      <c r="DN744" s="41"/>
      <c r="DS744" s="41"/>
    </row>
    <row r="745" spans="94:123" x14ac:dyDescent="0.2">
      <c r="CP745" s="41"/>
      <c r="CR745" s="76"/>
      <c r="CS745" s="76"/>
      <c r="CU745" s="41"/>
      <c r="CZ745" s="41"/>
      <c r="DD745" s="41"/>
      <c r="DH745" s="41"/>
      <c r="DN745" s="41"/>
      <c r="DS745" s="41"/>
    </row>
    <row r="746" spans="94:123" x14ac:dyDescent="0.2">
      <c r="CP746" s="41"/>
      <c r="CR746" s="76"/>
      <c r="CS746" s="76"/>
      <c r="CU746" s="41"/>
      <c r="CZ746" s="41"/>
      <c r="DD746" s="41"/>
      <c r="DH746" s="41"/>
      <c r="DN746" s="41"/>
      <c r="DS746" s="41"/>
    </row>
    <row r="747" spans="94:123" x14ac:dyDescent="0.2">
      <c r="CP747" s="41"/>
      <c r="CR747" s="76"/>
      <c r="CS747" s="76"/>
      <c r="CU747" s="41"/>
      <c r="CZ747" s="41"/>
      <c r="DD747" s="41"/>
      <c r="DH747" s="41"/>
      <c r="DN747" s="41"/>
      <c r="DS747" s="41"/>
    </row>
    <row r="748" spans="94:123" x14ac:dyDescent="0.2">
      <c r="CP748" s="41"/>
      <c r="CR748" s="76"/>
      <c r="CS748" s="76"/>
      <c r="CU748" s="41"/>
      <c r="CZ748" s="41"/>
      <c r="DD748" s="41"/>
      <c r="DH748" s="41"/>
      <c r="DN748" s="41"/>
      <c r="DS748" s="41"/>
    </row>
    <row r="749" spans="94:123" x14ac:dyDescent="0.2">
      <c r="CP749" s="41"/>
      <c r="CR749" s="76"/>
      <c r="CS749" s="76"/>
      <c r="CU749" s="41"/>
      <c r="CZ749" s="41"/>
      <c r="DD749" s="41"/>
      <c r="DH749" s="41"/>
      <c r="DN749" s="41"/>
      <c r="DS749" s="41"/>
    </row>
    <row r="750" spans="94:123" x14ac:dyDescent="0.2">
      <c r="CP750" s="41"/>
      <c r="CR750" s="76"/>
      <c r="CS750" s="76"/>
      <c r="CU750" s="41"/>
      <c r="CZ750" s="41"/>
      <c r="DD750" s="41"/>
      <c r="DH750" s="41"/>
      <c r="DN750" s="41"/>
      <c r="DS750" s="41"/>
    </row>
    <row r="751" spans="94:123" x14ac:dyDescent="0.2">
      <c r="CP751" s="41"/>
      <c r="CR751" s="76"/>
      <c r="CS751" s="76"/>
      <c r="CU751" s="41"/>
      <c r="CZ751" s="41"/>
      <c r="DD751" s="41"/>
      <c r="DH751" s="41"/>
      <c r="DN751" s="41"/>
      <c r="DS751" s="41"/>
    </row>
    <row r="752" spans="94:123" x14ac:dyDescent="0.2">
      <c r="CP752" s="41"/>
      <c r="CR752" s="76"/>
      <c r="CS752" s="76"/>
      <c r="CU752" s="41"/>
      <c r="CZ752" s="41"/>
      <c r="DD752" s="41"/>
      <c r="DH752" s="41"/>
      <c r="DN752" s="41"/>
      <c r="DS752" s="41"/>
    </row>
    <row r="753" spans="94:123" x14ac:dyDescent="0.2">
      <c r="CP753" s="41"/>
      <c r="CR753" s="76"/>
      <c r="CS753" s="76"/>
      <c r="CU753" s="41"/>
      <c r="CZ753" s="41"/>
      <c r="DD753" s="41"/>
      <c r="DH753" s="41"/>
      <c r="DN753" s="41"/>
      <c r="DS753" s="41"/>
    </row>
    <row r="754" spans="94:123" x14ac:dyDescent="0.2">
      <c r="CP754" s="41"/>
      <c r="CR754" s="76"/>
      <c r="CS754" s="76"/>
      <c r="CU754" s="41"/>
      <c r="CZ754" s="41"/>
      <c r="DD754" s="41"/>
      <c r="DH754" s="41"/>
      <c r="DN754" s="41"/>
      <c r="DS754" s="41"/>
    </row>
    <row r="755" spans="94:123" x14ac:dyDescent="0.2">
      <c r="CP755" s="41"/>
      <c r="CR755" s="76"/>
      <c r="CS755" s="76"/>
      <c r="CU755" s="41"/>
      <c r="CZ755" s="41"/>
      <c r="DD755" s="41"/>
      <c r="DH755" s="41"/>
      <c r="DN755" s="41"/>
      <c r="DS755" s="41"/>
    </row>
    <row r="756" spans="94:123" x14ac:dyDescent="0.2">
      <c r="CP756" s="41"/>
      <c r="CR756" s="76"/>
      <c r="CS756" s="76"/>
      <c r="CU756" s="41"/>
      <c r="CZ756" s="41"/>
      <c r="DD756" s="41"/>
      <c r="DH756" s="41"/>
      <c r="DN756" s="41"/>
      <c r="DS756" s="41"/>
    </row>
    <row r="757" spans="94:123" x14ac:dyDescent="0.2">
      <c r="CP757" s="41"/>
      <c r="CR757" s="76"/>
      <c r="CS757" s="76"/>
      <c r="CU757" s="41"/>
      <c r="CZ757" s="41"/>
      <c r="DD757" s="41"/>
      <c r="DH757" s="41"/>
      <c r="DN757" s="41"/>
      <c r="DS757" s="41"/>
    </row>
    <row r="758" spans="94:123" x14ac:dyDescent="0.2">
      <c r="CP758" s="41"/>
      <c r="CR758" s="76"/>
      <c r="CS758" s="76"/>
      <c r="CU758" s="41"/>
      <c r="CZ758" s="41"/>
      <c r="DD758" s="41"/>
      <c r="DH758" s="41"/>
      <c r="DN758" s="41"/>
      <c r="DS758" s="41"/>
    </row>
    <row r="759" spans="94:123" x14ac:dyDescent="0.2">
      <c r="CP759" s="41"/>
      <c r="CR759" s="76"/>
      <c r="CS759" s="76"/>
      <c r="CU759" s="41"/>
      <c r="CZ759" s="41"/>
      <c r="DD759" s="41"/>
      <c r="DH759" s="41"/>
      <c r="DN759" s="41"/>
      <c r="DS759" s="41"/>
    </row>
    <row r="760" spans="94:123" x14ac:dyDescent="0.2">
      <c r="CP760" s="41"/>
      <c r="CR760" s="76"/>
      <c r="CS760" s="76"/>
      <c r="CU760" s="41"/>
      <c r="CZ760" s="41"/>
      <c r="DD760" s="41"/>
      <c r="DH760" s="41"/>
      <c r="DN760" s="41"/>
      <c r="DS760" s="41"/>
    </row>
    <row r="761" spans="94:123" x14ac:dyDescent="0.2">
      <c r="CP761" s="41"/>
      <c r="CR761" s="76"/>
      <c r="CS761" s="76"/>
      <c r="CU761" s="41"/>
      <c r="CZ761" s="41"/>
      <c r="DD761" s="41"/>
      <c r="DH761" s="41"/>
      <c r="DN761" s="41"/>
      <c r="DS761" s="41"/>
    </row>
    <row r="762" spans="94:123" x14ac:dyDescent="0.2">
      <c r="CP762" s="41"/>
      <c r="CR762" s="76"/>
      <c r="CS762" s="76"/>
      <c r="CU762" s="41"/>
      <c r="CZ762" s="41"/>
      <c r="DD762" s="41"/>
      <c r="DH762" s="41"/>
      <c r="DN762" s="41"/>
      <c r="DS762" s="41"/>
    </row>
    <row r="763" spans="94:123" x14ac:dyDescent="0.2">
      <c r="CP763" s="41"/>
      <c r="CR763" s="76"/>
      <c r="CS763" s="76"/>
      <c r="CU763" s="41"/>
      <c r="CZ763" s="41"/>
      <c r="DD763" s="41"/>
      <c r="DH763" s="41"/>
      <c r="DN763" s="41"/>
      <c r="DS763" s="41"/>
    </row>
    <row r="764" spans="94:123" x14ac:dyDescent="0.2">
      <c r="CP764" s="41"/>
      <c r="CR764" s="76"/>
      <c r="CS764" s="76"/>
      <c r="CU764" s="41"/>
      <c r="CZ764" s="41"/>
      <c r="DD764" s="41"/>
      <c r="DH764" s="41"/>
      <c r="DN764" s="41"/>
      <c r="DS764" s="41"/>
    </row>
    <row r="765" spans="94:123" x14ac:dyDescent="0.2">
      <c r="CP765" s="41"/>
      <c r="CR765" s="76"/>
      <c r="CS765" s="76"/>
      <c r="CU765" s="41"/>
      <c r="CZ765" s="41"/>
      <c r="DD765" s="41"/>
      <c r="DH765" s="41"/>
      <c r="DN765" s="41"/>
      <c r="DS765" s="41"/>
    </row>
    <row r="766" spans="94:123" x14ac:dyDescent="0.2">
      <c r="CP766" s="41"/>
      <c r="CR766" s="76"/>
      <c r="CS766" s="76"/>
      <c r="CU766" s="41"/>
      <c r="CZ766" s="41"/>
      <c r="DD766" s="41"/>
      <c r="DH766" s="41"/>
      <c r="DN766" s="41"/>
      <c r="DS766" s="41"/>
    </row>
    <row r="767" spans="94:123" x14ac:dyDescent="0.2">
      <c r="CP767" s="41"/>
      <c r="CR767" s="76"/>
      <c r="CS767" s="76"/>
      <c r="CU767" s="41"/>
      <c r="CZ767" s="41"/>
      <c r="DD767" s="41"/>
      <c r="DH767" s="41"/>
      <c r="DN767" s="41"/>
      <c r="DS767" s="41"/>
    </row>
    <row r="768" spans="94:123" x14ac:dyDescent="0.2">
      <c r="CP768" s="41"/>
      <c r="CR768" s="76"/>
      <c r="CS768" s="76"/>
      <c r="CU768" s="41"/>
      <c r="CZ768" s="41"/>
      <c r="DD768" s="41"/>
      <c r="DH768" s="41"/>
      <c r="DN768" s="41"/>
      <c r="DS768" s="41"/>
    </row>
    <row r="769" spans="94:123" x14ac:dyDescent="0.2">
      <c r="CP769" s="41"/>
      <c r="CR769" s="76"/>
      <c r="CS769" s="76"/>
      <c r="CU769" s="41"/>
      <c r="CZ769" s="41"/>
      <c r="DD769" s="41"/>
      <c r="DH769" s="41"/>
      <c r="DN769" s="41"/>
      <c r="DS769" s="41"/>
    </row>
    <row r="770" spans="94:123" x14ac:dyDescent="0.2">
      <c r="CP770" s="41"/>
      <c r="CR770" s="76"/>
      <c r="CS770" s="76"/>
      <c r="CU770" s="41"/>
      <c r="CZ770" s="41"/>
      <c r="DD770" s="41"/>
      <c r="DH770" s="41"/>
      <c r="DN770" s="41"/>
      <c r="DS770" s="41"/>
    </row>
    <row r="771" spans="94:123" x14ac:dyDescent="0.2">
      <c r="CP771" s="41"/>
      <c r="CR771" s="76"/>
      <c r="CS771" s="76"/>
      <c r="CU771" s="41"/>
      <c r="CZ771" s="41"/>
      <c r="DD771" s="41"/>
      <c r="DH771" s="41"/>
      <c r="DN771" s="41"/>
      <c r="DS771" s="41"/>
    </row>
    <row r="772" spans="94:123" x14ac:dyDescent="0.2">
      <c r="CP772" s="41"/>
      <c r="CR772" s="76"/>
      <c r="CS772" s="76"/>
      <c r="CU772" s="41"/>
      <c r="CZ772" s="41"/>
      <c r="DD772" s="41"/>
      <c r="DH772" s="41"/>
      <c r="DN772" s="41"/>
      <c r="DS772" s="41"/>
    </row>
    <row r="773" spans="94:123" x14ac:dyDescent="0.2">
      <c r="CP773" s="41"/>
      <c r="CR773" s="76"/>
      <c r="CS773" s="76"/>
      <c r="CU773" s="41"/>
      <c r="CZ773" s="41"/>
      <c r="DD773" s="41"/>
      <c r="DH773" s="41"/>
      <c r="DN773" s="41"/>
      <c r="DS773" s="41"/>
    </row>
    <row r="774" spans="94:123" x14ac:dyDescent="0.2">
      <c r="CP774" s="41"/>
      <c r="CR774" s="76"/>
      <c r="CS774" s="76"/>
      <c r="CU774" s="41"/>
      <c r="CZ774" s="41"/>
      <c r="DD774" s="41"/>
      <c r="DH774" s="41"/>
      <c r="DN774" s="41"/>
      <c r="DS774" s="41"/>
    </row>
    <row r="775" spans="94:123" x14ac:dyDescent="0.2">
      <c r="CP775" s="41"/>
      <c r="CR775" s="76"/>
      <c r="CS775" s="76"/>
      <c r="CU775" s="41"/>
      <c r="CZ775" s="41"/>
      <c r="DD775" s="41"/>
      <c r="DH775" s="41"/>
      <c r="DN775" s="41"/>
      <c r="DS775" s="41"/>
    </row>
    <row r="776" spans="94:123" x14ac:dyDescent="0.2">
      <c r="CP776" s="41"/>
      <c r="CR776" s="76"/>
      <c r="CS776" s="76"/>
      <c r="CU776" s="41"/>
      <c r="CZ776" s="41"/>
      <c r="DD776" s="41"/>
      <c r="DH776" s="41"/>
      <c r="DN776" s="41"/>
      <c r="DS776" s="41"/>
    </row>
    <row r="777" spans="94:123" x14ac:dyDescent="0.2">
      <c r="CP777" s="41"/>
      <c r="CR777" s="76"/>
      <c r="CS777" s="76"/>
      <c r="CU777" s="41"/>
      <c r="CZ777" s="41"/>
      <c r="DD777" s="41"/>
      <c r="DH777" s="41"/>
      <c r="DN777" s="41"/>
      <c r="DS777" s="41"/>
    </row>
    <row r="778" spans="94:123" x14ac:dyDescent="0.2">
      <c r="CP778" s="41"/>
      <c r="CR778" s="76"/>
      <c r="CS778" s="76"/>
      <c r="CU778" s="41"/>
      <c r="CZ778" s="41"/>
      <c r="DD778" s="41"/>
      <c r="DH778" s="41"/>
      <c r="DN778" s="41"/>
      <c r="DS778" s="41"/>
    </row>
    <row r="779" spans="94:123" x14ac:dyDescent="0.2">
      <c r="CP779" s="41"/>
      <c r="CR779" s="76"/>
      <c r="CS779" s="76"/>
      <c r="CU779" s="41"/>
      <c r="CZ779" s="41"/>
      <c r="DD779" s="41"/>
      <c r="DH779" s="41"/>
      <c r="DN779" s="41"/>
      <c r="DS779" s="41"/>
    </row>
    <row r="780" spans="94:123" x14ac:dyDescent="0.2">
      <c r="CP780" s="41"/>
      <c r="CR780" s="76"/>
      <c r="CS780" s="76"/>
      <c r="CU780" s="41"/>
      <c r="CZ780" s="41"/>
      <c r="DD780" s="41"/>
      <c r="DH780" s="41"/>
      <c r="DN780" s="41"/>
      <c r="DS780" s="41"/>
    </row>
    <row r="781" spans="94:123" x14ac:dyDescent="0.2">
      <c r="CP781" s="41"/>
      <c r="CR781" s="76"/>
      <c r="CS781" s="76"/>
      <c r="CU781" s="41"/>
      <c r="CZ781" s="41"/>
      <c r="DD781" s="41"/>
      <c r="DH781" s="41"/>
      <c r="DN781" s="41"/>
      <c r="DS781" s="41"/>
    </row>
    <row r="782" spans="94:123" x14ac:dyDescent="0.2">
      <c r="CP782" s="41"/>
      <c r="CR782" s="76"/>
      <c r="CS782" s="76"/>
      <c r="CU782" s="41"/>
      <c r="CZ782" s="41"/>
      <c r="DD782" s="41"/>
      <c r="DH782" s="41"/>
      <c r="DN782" s="41"/>
      <c r="DS782" s="41"/>
    </row>
    <row r="783" spans="94:123" x14ac:dyDescent="0.2">
      <c r="CP783" s="41"/>
      <c r="CR783" s="76"/>
      <c r="CS783" s="76"/>
      <c r="CU783" s="41"/>
      <c r="CZ783" s="41"/>
      <c r="DD783" s="41"/>
      <c r="DH783" s="41"/>
      <c r="DN783" s="41"/>
      <c r="DS783" s="41"/>
    </row>
    <row r="784" spans="94:123" x14ac:dyDescent="0.2">
      <c r="CP784" s="41"/>
      <c r="CR784" s="76"/>
      <c r="CS784" s="76"/>
      <c r="CU784" s="41"/>
      <c r="CZ784" s="41"/>
      <c r="DD784" s="41"/>
      <c r="DH784" s="41"/>
      <c r="DN784" s="41"/>
      <c r="DS784" s="41"/>
    </row>
    <row r="785" spans="94:123" x14ac:dyDescent="0.2">
      <c r="CP785" s="41"/>
      <c r="CR785" s="76"/>
      <c r="CS785" s="76"/>
      <c r="CU785" s="41"/>
      <c r="CZ785" s="41"/>
      <c r="DD785" s="41"/>
      <c r="DH785" s="41"/>
      <c r="DN785" s="41"/>
      <c r="DS785" s="41"/>
    </row>
    <row r="786" spans="94:123" x14ac:dyDescent="0.2">
      <c r="CP786" s="41"/>
      <c r="CR786" s="76"/>
      <c r="CS786" s="76"/>
      <c r="CU786" s="41"/>
      <c r="CZ786" s="41"/>
      <c r="DD786" s="41"/>
      <c r="DH786" s="41"/>
      <c r="DN786" s="41"/>
      <c r="DS786" s="41"/>
    </row>
    <row r="787" spans="94:123" x14ac:dyDescent="0.2">
      <c r="CP787" s="41"/>
      <c r="CR787" s="76"/>
      <c r="CS787" s="76"/>
      <c r="CU787" s="41"/>
      <c r="CZ787" s="41"/>
      <c r="DD787" s="41"/>
      <c r="DH787" s="41"/>
      <c r="DN787" s="41"/>
      <c r="DS787" s="41"/>
    </row>
    <row r="788" spans="94:123" x14ac:dyDescent="0.2">
      <c r="CP788" s="41"/>
      <c r="CR788" s="76"/>
      <c r="CS788" s="76"/>
      <c r="CU788" s="41"/>
      <c r="CZ788" s="41"/>
      <c r="DD788" s="41"/>
      <c r="DH788" s="41"/>
      <c r="DN788" s="41"/>
      <c r="DS788" s="41"/>
    </row>
    <row r="789" spans="94:123" x14ac:dyDescent="0.2">
      <c r="CP789" s="41"/>
      <c r="CR789" s="76"/>
      <c r="CS789" s="76"/>
      <c r="CU789" s="41"/>
      <c r="CZ789" s="41"/>
      <c r="DD789" s="41"/>
      <c r="DH789" s="41"/>
      <c r="DN789" s="41"/>
      <c r="DS789" s="41"/>
    </row>
    <row r="790" spans="94:123" x14ac:dyDescent="0.2">
      <c r="CP790" s="41"/>
      <c r="CR790" s="76"/>
      <c r="CS790" s="76"/>
      <c r="CU790" s="41"/>
      <c r="CZ790" s="41"/>
      <c r="DD790" s="41"/>
      <c r="DH790" s="41"/>
      <c r="DN790" s="41"/>
      <c r="DS790" s="41"/>
    </row>
    <row r="791" spans="94:123" x14ac:dyDescent="0.2">
      <c r="CP791" s="41"/>
      <c r="CR791" s="76"/>
      <c r="CS791" s="76"/>
      <c r="CU791" s="41"/>
      <c r="CZ791" s="41"/>
      <c r="DD791" s="41"/>
      <c r="DH791" s="41"/>
      <c r="DN791" s="41"/>
      <c r="DS791" s="41"/>
    </row>
    <row r="792" spans="94:123" x14ac:dyDescent="0.2">
      <c r="CP792" s="41"/>
      <c r="CR792" s="76"/>
      <c r="CS792" s="76"/>
      <c r="CU792" s="41"/>
      <c r="CZ792" s="41"/>
      <c r="DD792" s="41"/>
      <c r="DH792" s="41"/>
      <c r="DN792" s="41"/>
      <c r="DS792" s="41"/>
    </row>
    <row r="793" spans="94:123" x14ac:dyDescent="0.2">
      <c r="CP793" s="41"/>
      <c r="CR793" s="76"/>
      <c r="CS793" s="76"/>
      <c r="CU793" s="41"/>
      <c r="CZ793" s="41"/>
      <c r="DD793" s="41"/>
      <c r="DH793" s="41"/>
      <c r="DN793" s="41"/>
      <c r="DS793" s="41"/>
    </row>
    <row r="794" spans="94:123" x14ac:dyDescent="0.2">
      <c r="CP794" s="41"/>
      <c r="CR794" s="76"/>
      <c r="CS794" s="76"/>
      <c r="CU794" s="41"/>
      <c r="CZ794" s="41"/>
      <c r="DD794" s="41"/>
      <c r="DH794" s="41"/>
      <c r="DN794" s="41"/>
      <c r="DS794" s="41"/>
    </row>
    <row r="795" spans="94:123" x14ac:dyDescent="0.2">
      <c r="CP795" s="41"/>
      <c r="CR795" s="76"/>
      <c r="CS795" s="76"/>
      <c r="CU795" s="41"/>
      <c r="CZ795" s="41"/>
      <c r="DD795" s="41"/>
      <c r="DH795" s="41"/>
      <c r="DN795" s="41"/>
      <c r="DS795" s="41"/>
    </row>
    <row r="796" spans="94:123" x14ac:dyDescent="0.2">
      <c r="CP796" s="41"/>
      <c r="CR796" s="76"/>
      <c r="CS796" s="76"/>
      <c r="CU796" s="41"/>
      <c r="CZ796" s="41"/>
      <c r="DD796" s="41"/>
      <c r="DH796" s="41"/>
      <c r="DN796" s="41"/>
      <c r="DS796" s="41"/>
    </row>
    <row r="797" spans="94:123" x14ac:dyDescent="0.2">
      <c r="CP797" s="41"/>
      <c r="CR797" s="76"/>
      <c r="CS797" s="76"/>
      <c r="CU797" s="41"/>
      <c r="CZ797" s="41"/>
      <c r="DD797" s="41"/>
      <c r="DH797" s="41"/>
      <c r="DN797" s="41"/>
      <c r="DS797" s="41"/>
    </row>
    <row r="798" spans="94:123" x14ac:dyDescent="0.2">
      <c r="CP798" s="41"/>
      <c r="CR798" s="76"/>
      <c r="CS798" s="76"/>
      <c r="CU798" s="41"/>
      <c r="CZ798" s="41"/>
      <c r="DD798" s="41"/>
      <c r="DH798" s="41"/>
      <c r="DN798" s="41"/>
      <c r="DS798" s="41"/>
    </row>
    <row r="799" spans="94:123" x14ac:dyDescent="0.2">
      <c r="CP799" s="41"/>
      <c r="CR799" s="76"/>
      <c r="CS799" s="76"/>
      <c r="CU799" s="41"/>
      <c r="CZ799" s="41"/>
      <c r="DD799" s="41"/>
      <c r="DH799" s="41"/>
      <c r="DN799" s="41"/>
      <c r="DS799" s="41"/>
    </row>
    <row r="800" spans="94:123" x14ac:dyDescent="0.2">
      <c r="CP800" s="41"/>
      <c r="CR800" s="76"/>
      <c r="CS800" s="76"/>
      <c r="CU800" s="41"/>
      <c r="CZ800" s="41"/>
      <c r="DD800" s="41"/>
      <c r="DH800" s="41"/>
      <c r="DN800" s="41"/>
      <c r="DS800" s="41"/>
    </row>
    <row r="801" spans="94:123" x14ac:dyDescent="0.2">
      <c r="CP801" s="41"/>
      <c r="CR801" s="76"/>
      <c r="CS801" s="76"/>
      <c r="CU801" s="41"/>
      <c r="CZ801" s="41"/>
      <c r="DD801" s="41"/>
      <c r="DH801" s="41"/>
      <c r="DN801" s="41"/>
      <c r="DS801" s="41"/>
    </row>
    <row r="802" spans="94:123" x14ac:dyDescent="0.2">
      <c r="CP802" s="41"/>
      <c r="CR802" s="76"/>
      <c r="CS802" s="76"/>
      <c r="CU802" s="41"/>
      <c r="CZ802" s="41"/>
      <c r="DD802" s="41"/>
      <c r="DH802" s="41"/>
      <c r="DN802" s="41"/>
      <c r="DS802" s="41"/>
    </row>
    <row r="803" spans="94:123" x14ac:dyDescent="0.2">
      <c r="CP803" s="41"/>
      <c r="CR803" s="76"/>
      <c r="CS803" s="76"/>
      <c r="CU803" s="41"/>
      <c r="CZ803" s="41"/>
      <c r="DD803" s="41"/>
      <c r="DH803" s="41"/>
      <c r="DN803" s="41"/>
      <c r="DS803" s="41"/>
    </row>
    <row r="804" spans="94:123" x14ac:dyDescent="0.2">
      <c r="CP804" s="41"/>
      <c r="CR804" s="76"/>
      <c r="CS804" s="76"/>
      <c r="CU804" s="41"/>
      <c r="CZ804" s="41"/>
      <c r="DD804" s="41"/>
      <c r="DH804" s="41"/>
      <c r="DN804" s="41"/>
      <c r="DS804" s="41"/>
    </row>
    <row r="805" spans="94:123" x14ac:dyDescent="0.2">
      <c r="CP805" s="41"/>
      <c r="CR805" s="76"/>
      <c r="CS805" s="76"/>
      <c r="CU805" s="41"/>
      <c r="CZ805" s="41"/>
      <c r="DD805" s="41"/>
      <c r="DH805" s="41"/>
      <c r="DN805" s="41"/>
      <c r="DS805" s="41"/>
    </row>
    <row r="806" spans="94:123" x14ac:dyDescent="0.2">
      <c r="CP806" s="41"/>
      <c r="CR806" s="76"/>
      <c r="CS806" s="76"/>
      <c r="CU806" s="41"/>
      <c r="CZ806" s="41"/>
      <c r="DD806" s="41"/>
      <c r="DH806" s="41"/>
      <c r="DN806" s="41"/>
      <c r="DS806" s="41"/>
    </row>
    <row r="807" spans="94:123" x14ac:dyDescent="0.2">
      <c r="CP807" s="41"/>
      <c r="CR807" s="76"/>
      <c r="CS807" s="76"/>
      <c r="CU807" s="41"/>
      <c r="CZ807" s="41"/>
      <c r="DD807" s="41"/>
      <c r="DH807" s="41"/>
      <c r="DN807" s="41"/>
      <c r="DS807" s="41"/>
    </row>
    <row r="808" spans="94:123" x14ac:dyDescent="0.2">
      <c r="CP808" s="41"/>
      <c r="CR808" s="76"/>
      <c r="CS808" s="76"/>
      <c r="CU808" s="41"/>
      <c r="CZ808" s="41"/>
      <c r="DD808" s="41"/>
      <c r="DH808" s="41"/>
      <c r="DN808" s="41"/>
      <c r="DS808" s="41"/>
    </row>
    <row r="809" spans="94:123" x14ac:dyDescent="0.2">
      <c r="CP809" s="41"/>
      <c r="CR809" s="76"/>
      <c r="CS809" s="76"/>
      <c r="CU809" s="41"/>
      <c r="CZ809" s="41"/>
      <c r="DD809" s="41"/>
      <c r="DH809" s="41"/>
      <c r="DN809" s="41"/>
      <c r="DS809" s="41"/>
    </row>
    <row r="810" spans="94:123" x14ac:dyDescent="0.2">
      <c r="CP810" s="41"/>
      <c r="CR810" s="76"/>
      <c r="CS810" s="76"/>
      <c r="CU810" s="41"/>
      <c r="CZ810" s="41"/>
      <c r="DD810" s="41"/>
      <c r="DH810" s="41"/>
      <c r="DN810" s="41"/>
      <c r="DS810" s="41"/>
    </row>
    <row r="811" spans="94:123" x14ac:dyDescent="0.2">
      <c r="CP811" s="41"/>
      <c r="CR811" s="76"/>
      <c r="CS811" s="76"/>
      <c r="CU811" s="41"/>
      <c r="CZ811" s="41"/>
      <c r="DD811" s="41"/>
      <c r="DH811" s="41"/>
      <c r="DN811" s="41"/>
      <c r="DS811" s="41"/>
    </row>
    <row r="812" spans="94:123" x14ac:dyDescent="0.2">
      <c r="CP812" s="41"/>
      <c r="CR812" s="76"/>
      <c r="CS812" s="76"/>
      <c r="CU812" s="41"/>
      <c r="CZ812" s="41"/>
      <c r="DD812" s="41"/>
      <c r="DH812" s="41"/>
      <c r="DN812" s="41"/>
      <c r="DS812" s="41"/>
    </row>
    <row r="813" spans="94:123" x14ac:dyDescent="0.2">
      <c r="CP813" s="41"/>
      <c r="CR813" s="76"/>
      <c r="CS813" s="76"/>
      <c r="CU813" s="41"/>
      <c r="CZ813" s="41"/>
      <c r="DD813" s="41"/>
      <c r="DH813" s="41"/>
      <c r="DN813" s="41"/>
      <c r="DS813" s="41"/>
    </row>
    <row r="814" spans="94:123" x14ac:dyDescent="0.2">
      <c r="CP814" s="41"/>
      <c r="CR814" s="76"/>
      <c r="CS814" s="76"/>
      <c r="CU814" s="41"/>
      <c r="CZ814" s="41"/>
      <c r="DD814" s="41"/>
      <c r="DH814" s="41"/>
      <c r="DN814" s="41"/>
      <c r="DS814" s="41"/>
    </row>
    <row r="815" spans="94:123" x14ac:dyDescent="0.2">
      <c r="CP815" s="41"/>
      <c r="CR815" s="76"/>
      <c r="CS815" s="76"/>
      <c r="CU815" s="41"/>
      <c r="CZ815" s="41"/>
      <c r="DD815" s="41"/>
      <c r="DH815" s="41"/>
      <c r="DN815" s="41"/>
      <c r="DS815" s="41"/>
    </row>
    <row r="816" spans="94:123" x14ac:dyDescent="0.2">
      <c r="CP816" s="41"/>
      <c r="CR816" s="76"/>
      <c r="CS816" s="76"/>
      <c r="CU816" s="41"/>
      <c r="CZ816" s="41"/>
      <c r="DD816" s="41"/>
      <c r="DH816" s="41"/>
      <c r="DN816" s="41"/>
      <c r="DS816" s="41"/>
    </row>
    <row r="817" spans="94:123" x14ac:dyDescent="0.2">
      <c r="CP817" s="41"/>
      <c r="CR817" s="76"/>
      <c r="CS817" s="76"/>
      <c r="CU817" s="41"/>
      <c r="CZ817" s="41"/>
      <c r="DD817" s="41"/>
      <c r="DH817" s="41"/>
      <c r="DN817" s="41"/>
      <c r="DS817" s="41"/>
    </row>
    <row r="818" spans="94:123" x14ac:dyDescent="0.2">
      <c r="CP818" s="41"/>
      <c r="CR818" s="76"/>
      <c r="CS818" s="76"/>
      <c r="CU818" s="41"/>
      <c r="CZ818" s="41"/>
      <c r="DD818" s="41"/>
      <c r="DH818" s="41"/>
      <c r="DN818" s="41"/>
      <c r="DS818" s="41"/>
    </row>
    <row r="819" spans="94:123" x14ac:dyDescent="0.2">
      <c r="CP819" s="41"/>
      <c r="CR819" s="76"/>
      <c r="CS819" s="76"/>
      <c r="CU819" s="41"/>
      <c r="CZ819" s="41"/>
      <c r="DD819" s="41"/>
      <c r="DH819" s="41"/>
      <c r="DN819" s="41"/>
      <c r="DS819" s="41"/>
    </row>
    <row r="820" spans="94:123" x14ac:dyDescent="0.2">
      <c r="CP820" s="41"/>
      <c r="CR820" s="76"/>
      <c r="CS820" s="76"/>
      <c r="CU820" s="41"/>
      <c r="CZ820" s="41"/>
      <c r="DD820" s="41"/>
      <c r="DH820" s="41"/>
      <c r="DN820" s="41"/>
      <c r="DS820" s="41"/>
    </row>
    <row r="821" spans="94:123" x14ac:dyDescent="0.2">
      <c r="CP821" s="41"/>
      <c r="CR821" s="76"/>
      <c r="CS821" s="76"/>
      <c r="CU821" s="41"/>
      <c r="CZ821" s="41"/>
      <c r="DD821" s="41"/>
      <c r="DH821" s="41"/>
      <c r="DN821" s="41"/>
      <c r="DS821" s="41"/>
    </row>
    <row r="822" spans="94:123" x14ac:dyDescent="0.2">
      <c r="CP822" s="41"/>
      <c r="CR822" s="76"/>
      <c r="CS822" s="76"/>
      <c r="CU822" s="41"/>
      <c r="CZ822" s="41"/>
      <c r="DD822" s="41"/>
      <c r="DH822" s="41"/>
      <c r="DN822" s="41"/>
      <c r="DS822" s="41"/>
    </row>
    <row r="823" spans="94:123" x14ac:dyDescent="0.2">
      <c r="CP823" s="41"/>
      <c r="CR823" s="76"/>
      <c r="CS823" s="76"/>
      <c r="CU823" s="41"/>
      <c r="CZ823" s="41"/>
      <c r="DD823" s="41"/>
      <c r="DH823" s="41"/>
      <c r="DN823" s="41"/>
      <c r="DS823" s="41"/>
    </row>
    <row r="824" spans="94:123" x14ac:dyDescent="0.2">
      <c r="CP824" s="41"/>
      <c r="CR824" s="76"/>
      <c r="CS824" s="76"/>
      <c r="CU824" s="41"/>
      <c r="CZ824" s="41"/>
      <c r="DD824" s="41"/>
      <c r="DH824" s="41"/>
      <c r="DN824" s="41"/>
      <c r="DS824" s="41"/>
    </row>
    <row r="825" spans="94:123" x14ac:dyDescent="0.2">
      <c r="CP825" s="41"/>
      <c r="CR825" s="76"/>
      <c r="CS825" s="76"/>
      <c r="CU825" s="41"/>
      <c r="CZ825" s="41"/>
      <c r="DD825" s="41"/>
      <c r="DH825" s="41"/>
      <c r="DN825" s="41"/>
      <c r="DS825" s="41"/>
    </row>
    <row r="826" spans="94:123" x14ac:dyDescent="0.2">
      <c r="CP826" s="41"/>
      <c r="CR826" s="76"/>
      <c r="CS826" s="76"/>
      <c r="CU826" s="41"/>
      <c r="CZ826" s="41"/>
      <c r="DD826" s="41"/>
      <c r="DH826" s="41"/>
      <c r="DN826" s="41"/>
      <c r="DS826" s="41"/>
    </row>
    <row r="827" spans="94:123" x14ac:dyDescent="0.2">
      <c r="CP827" s="41"/>
      <c r="CR827" s="76"/>
      <c r="CS827" s="76"/>
      <c r="CU827" s="41"/>
      <c r="CZ827" s="41"/>
      <c r="DD827" s="41"/>
      <c r="DH827" s="41"/>
      <c r="DN827" s="41"/>
      <c r="DS827" s="41"/>
    </row>
    <row r="828" spans="94:123" x14ac:dyDescent="0.2">
      <c r="CP828" s="41"/>
      <c r="CR828" s="76"/>
      <c r="CS828" s="76"/>
      <c r="CU828" s="41"/>
      <c r="CZ828" s="41"/>
      <c r="DD828" s="41"/>
      <c r="DH828" s="41"/>
      <c r="DN828" s="41"/>
      <c r="DS828" s="41"/>
    </row>
    <row r="829" spans="94:123" x14ac:dyDescent="0.2">
      <c r="CP829" s="41"/>
      <c r="CR829" s="76"/>
      <c r="CS829" s="76"/>
      <c r="CU829" s="41"/>
      <c r="CZ829" s="41"/>
      <c r="DD829" s="41"/>
      <c r="DH829" s="41"/>
      <c r="DN829" s="41"/>
      <c r="DS829" s="41"/>
    </row>
    <row r="830" spans="94:123" x14ac:dyDescent="0.2">
      <c r="CP830" s="41"/>
      <c r="CR830" s="76"/>
      <c r="CS830" s="76"/>
      <c r="CU830" s="41"/>
      <c r="CZ830" s="41"/>
      <c r="DD830" s="41"/>
      <c r="DH830" s="41"/>
      <c r="DN830" s="41"/>
      <c r="DS830" s="41"/>
    </row>
    <row r="831" spans="94:123" x14ac:dyDescent="0.2">
      <c r="CP831" s="41"/>
      <c r="CR831" s="76"/>
      <c r="CS831" s="76"/>
      <c r="CU831" s="41"/>
      <c r="CZ831" s="41"/>
      <c r="DD831" s="41"/>
      <c r="DH831" s="41"/>
      <c r="DN831" s="41"/>
      <c r="DS831" s="41"/>
    </row>
    <row r="832" spans="94:123" x14ac:dyDescent="0.2">
      <c r="CP832" s="41"/>
      <c r="CR832" s="76"/>
      <c r="CS832" s="76"/>
      <c r="CU832" s="41"/>
      <c r="CZ832" s="41"/>
      <c r="DD832" s="41"/>
      <c r="DH832" s="41"/>
      <c r="DN832" s="41"/>
      <c r="DS832" s="41"/>
    </row>
    <row r="833" spans="94:123" x14ac:dyDescent="0.2">
      <c r="CP833" s="41"/>
      <c r="CR833" s="76"/>
      <c r="CS833" s="76"/>
      <c r="CU833" s="41"/>
      <c r="CZ833" s="41"/>
      <c r="DD833" s="41"/>
      <c r="DH833" s="41"/>
      <c r="DN833" s="41"/>
      <c r="DS833" s="41"/>
    </row>
    <row r="834" spans="94:123" x14ac:dyDescent="0.2">
      <c r="CP834" s="41"/>
      <c r="CR834" s="76"/>
      <c r="CS834" s="76"/>
      <c r="CU834" s="41"/>
      <c r="CZ834" s="41"/>
      <c r="DD834" s="41"/>
      <c r="DH834" s="41"/>
      <c r="DN834" s="41"/>
      <c r="DS834" s="41"/>
    </row>
    <row r="835" spans="94:123" x14ac:dyDescent="0.2">
      <c r="CP835" s="41"/>
      <c r="CR835" s="76"/>
      <c r="CS835" s="76"/>
      <c r="CU835" s="41"/>
      <c r="CZ835" s="41"/>
      <c r="DD835" s="41"/>
      <c r="DH835" s="41"/>
      <c r="DN835" s="41"/>
      <c r="DS835" s="41"/>
    </row>
    <row r="836" spans="94:123" x14ac:dyDescent="0.2">
      <c r="CP836" s="41"/>
      <c r="CR836" s="76"/>
      <c r="CS836" s="76"/>
      <c r="CU836" s="41"/>
      <c r="CZ836" s="41"/>
      <c r="DD836" s="41"/>
      <c r="DH836" s="41"/>
      <c r="DN836" s="41"/>
      <c r="DS836" s="41"/>
    </row>
    <row r="837" spans="94:123" x14ac:dyDescent="0.2">
      <c r="CP837" s="41"/>
      <c r="CR837" s="76"/>
      <c r="CS837" s="76"/>
      <c r="CU837" s="41"/>
      <c r="CZ837" s="41"/>
      <c r="DD837" s="41"/>
      <c r="DH837" s="41"/>
      <c r="DN837" s="41"/>
      <c r="DS837" s="41"/>
    </row>
    <row r="838" spans="94:123" x14ac:dyDescent="0.2">
      <c r="CP838" s="41"/>
      <c r="CR838" s="76"/>
      <c r="CS838" s="76"/>
      <c r="CU838" s="41"/>
      <c r="CZ838" s="41"/>
      <c r="DD838" s="41"/>
      <c r="DH838" s="41"/>
      <c r="DN838" s="41"/>
      <c r="DS838" s="41"/>
    </row>
    <row r="839" spans="94:123" x14ac:dyDescent="0.2">
      <c r="CP839" s="41"/>
      <c r="CR839" s="76"/>
      <c r="CS839" s="76"/>
      <c r="CU839" s="41"/>
      <c r="CZ839" s="41"/>
      <c r="DD839" s="41"/>
      <c r="DH839" s="41"/>
      <c r="DN839" s="41"/>
      <c r="DS839" s="41"/>
    </row>
    <row r="840" spans="94:123" x14ac:dyDescent="0.2">
      <c r="CP840" s="41"/>
      <c r="CR840" s="76"/>
      <c r="CS840" s="76"/>
      <c r="CU840" s="41"/>
      <c r="CZ840" s="41"/>
      <c r="DD840" s="41"/>
      <c r="DH840" s="41"/>
      <c r="DN840" s="41"/>
      <c r="DS840" s="41"/>
    </row>
    <row r="841" spans="94:123" x14ac:dyDescent="0.2">
      <c r="CP841" s="41"/>
      <c r="CR841" s="76"/>
      <c r="CS841" s="76"/>
      <c r="CU841" s="41"/>
      <c r="CZ841" s="41"/>
      <c r="DD841" s="41"/>
      <c r="DH841" s="41"/>
      <c r="DN841" s="41"/>
      <c r="DS841" s="41"/>
    </row>
    <row r="842" spans="94:123" x14ac:dyDescent="0.2">
      <c r="CP842" s="41"/>
      <c r="CR842" s="76"/>
      <c r="CS842" s="76"/>
      <c r="CU842" s="41"/>
      <c r="CZ842" s="41"/>
      <c r="DD842" s="41"/>
      <c r="DH842" s="41"/>
      <c r="DN842" s="41"/>
      <c r="DS842" s="41"/>
    </row>
    <row r="843" spans="94:123" x14ac:dyDescent="0.2">
      <c r="CP843" s="41"/>
      <c r="CR843" s="76"/>
      <c r="CS843" s="76"/>
      <c r="CU843" s="41"/>
      <c r="CZ843" s="41"/>
      <c r="DD843" s="41"/>
      <c r="DH843" s="41"/>
      <c r="DN843" s="41"/>
      <c r="DS843" s="41"/>
    </row>
    <row r="844" spans="94:123" x14ac:dyDescent="0.2">
      <c r="CP844" s="41"/>
      <c r="CR844" s="76"/>
      <c r="CS844" s="76"/>
      <c r="CU844" s="41"/>
      <c r="CZ844" s="41"/>
      <c r="DD844" s="41"/>
      <c r="DH844" s="41"/>
      <c r="DN844" s="41"/>
      <c r="DS844" s="41"/>
    </row>
    <row r="845" spans="94:123" x14ac:dyDescent="0.2">
      <c r="CP845" s="41"/>
      <c r="CR845" s="76"/>
      <c r="CS845" s="76"/>
      <c r="CU845" s="41"/>
      <c r="CZ845" s="41"/>
      <c r="DD845" s="41"/>
      <c r="DH845" s="41"/>
      <c r="DN845" s="41"/>
      <c r="DS845" s="41"/>
    </row>
    <row r="846" spans="94:123" x14ac:dyDescent="0.2">
      <c r="CP846" s="41"/>
      <c r="CR846" s="76"/>
      <c r="CS846" s="76"/>
      <c r="CU846" s="41"/>
      <c r="CZ846" s="41"/>
      <c r="DD846" s="41"/>
      <c r="DH846" s="41"/>
      <c r="DN846" s="41"/>
      <c r="DS846" s="41"/>
    </row>
    <row r="847" spans="94:123" x14ac:dyDescent="0.2">
      <c r="CP847" s="41"/>
      <c r="CR847" s="76"/>
      <c r="CS847" s="76"/>
      <c r="CU847" s="41"/>
      <c r="CZ847" s="41"/>
      <c r="DD847" s="41"/>
      <c r="DH847" s="41"/>
      <c r="DN847" s="41"/>
      <c r="DS847" s="41"/>
    </row>
    <row r="848" spans="94:123" x14ac:dyDescent="0.2">
      <c r="CP848" s="41"/>
      <c r="CR848" s="76"/>
      <c r="CS848" s="76"/>
      <c r="CU848" s="41"/>
      <c r="CZ848" s="41"/>
      <c r="DD848" s="41"/>
      <c r="DH848" s="41"/>
      <c r="DN848" s="41"/>
      <c r="DS848" s="41"/>
    </row>
    <row r="849" spans="94:123" x14ac:dyDescent="0.2">
      <c r="CP849" s="41"/>
      <c r="CR849" s="76"/>
      <c r="CS849" s="76"/>
      <c r="CU849" s="41"/>
      <c r="CZ849" s="41"/>
      <c r="DD849" s="41"/>
      <c r="DH849" s="41"/>
      <c r="DN849" s="41"/>
      <c r="DS849" s="41"/>
    </row>
    <row r="850" spans="94:123" x14ac:dyDescent="0.2">
      <c r="CP850" s="41"/>
      <c r="CR850" s="76"/>
      <c r="CS850" s="76"/>
      <c r="CU850" s="41"/>
      <c r="CZ850" s="41"/>
      <c r="DD850" s="41"/>
      <c r="DH850" s="41"/>
      <c r="DN850" s="41"/>
      <c r="DS850" s="41"/>
    </row>
    <row r="851" spans="94:123" x14ac:dyDescent="0.2">
      <c r="CP851" s="41"/>
      <c r="CR851" s="76"/>
      <c r="CS851" s="76"/>
      <c r="CU851" s="41"/>
      <c r="CZ851" s="41"/>
      <c r="DD851" s="41"/>
      <c r="DH851" s="41"/>
      <c r="DN851" s="41"/>
      <c r="DS851" s="41"/>
    </row>
    <row r="852" spans="94:123" x14ac:dyDescent="0.2">
      <c r="CP852" s="41"/>
      <c r="CR852" s="76"/>
      <c r="CS852" s="76"/>
      <c r="CU852" s="41"/>
      <c r="CZ852" s="41"/>
      <c r="DD852" s="41"/>
      <c r="DH852" s="41"/>
      <c r="DN852" s="41"/>
      <c r="DS852" s="41"/>
    </row>
    <row r="853" spans="94:123" x14ac:dyDescent="0.2">
      <c r="CP853" s="41"/>
      <c r="CR853" s="76"/>
      <c r="CS853" s="76"/>
      <c r="CU853" s="41"/>
      <c r="CZ853" s="41"/>
      <c r="DD853" s="41"/>
      <c r="DH853" s="41"/>
      <c r="DN853" s="41"/>
      <c r="DS853" s="41"/>
    </row>
    <row r="854" spans="94:123" x14ac:dyDescent="0.2">
      <c r="CP854" s="41"/>
      <c r="CR854" s="76"/>
      <c r="CS854" s="76"/>
      <c r="CU854" s="41"/>
      <c r="CZ854" s="41"/>
      <c r="DD854" s="41"/>
      <c r="DH854" s="41"/>
      <c r="DN854" s="41"/>
      <c r="DS854" s="41"/>
    </row>
    <row r="855" spans="94:123" x14ac:dyDescent="0.2">
      <c r="CP855" s="41"/>
      <c r="CR855" s="76"/>
      <c r="CS855" s="76"/>
      <c r="CU855" s="41"/>
      <c r="CZ855" s="41"/>
      <c r="DD855" s="41"/>
      <c r="DH855" s="41"/>
      <c r="DN855" s="41"/>
      <c r="DS855" s="41"/>
    </row>
    <row r="856" spans="94:123" x14ac:dyDescent="0.2">
      <c r="CP856" s="41"/>
      <c r="CR856" s="76"/>
      <c r="CS856" s="76"/>
      <c r="CU856" s="41"/>
      <c r="CZ856" s="41"/>
      <c r="DD856" s="41"/>
      <c r="DH856" s="41"/>
      <c r="DN856" s="41"/>
      <c r="DS856" s="41"/>
    </row>
    <row r="857" spans="94:123" x14ac:dyDescent="0.2">
      <c r="CP857" s="41"/>
      <c r="CR857" s="76"/>
      <c r="CS857" s="76"/>
      <c r="CU857" s="41"/>
      <c r="CZ857" s="41"/>
      <c r="DD857" s="41"/>
      <c r="DH857" s="41"/>
      <c r="DN857" s="41"/>
      <c r="DS857" s="41"/>
    </row>
    <row r="858" spans="94:123" x14ac:dyDescent="0.2">
      <c r="CP858" s="41"/>
      <c r="CR858" s="76"/>
      <c r="CS858" s="76"/>
      <c r="CU858" s="41"/>
      <c r="CZ858" s="41"/>
      <c r="DD858" s="41"/>
      <c r="DH858" s="41"/>
      <c r="DN858" s="41"/>
      <c r="DS858" s="41"/>
    </row>
    <row r="859" spans="94:123" x14ac:dyDescent="0.2">
      <c r="CP859" s="41"/>
      <c r="CR859" s="76"/>
      <c r="CS859" s="76"/>
      <c r="CU859" s="41"/>
      <c r="CZ859" s="41"/>
      <c r="DD859" s="41"/>
      <c r="DH859" s="41"/>
      <c r="DN859" s="41"/>
      <c r="DS859" s="41"/>
    </row>
    <row r="860" spans="94:123" x14ac:dyDescent="0.2">
      <c r="CP860" s="41"/>
      <c r="CR860" s="76"/>
      <c r="CS860" s="76"/>
      <c r="CU860" s="41"/>
      <c r="CZ860" s="41"/>
      <c r="DD860" s="41"/>
      <c r="DH860" s="41"/>
      <c r="DN860" s="41"/>
      <c r="DS860" s="41"/>
    </row>
    <row r="861" spans="94:123" x14ac:dyDescent="0.2">
      <c r="CP861" s="41"/>
      <c r="CR861" s="76"/>
      <c r="CS861" s="76"/>
      <c r="CU861" s="41"/>
      <c r="CZ861" s="41"/>
      <c r="DD861" s="41"/>
      <c r="DH861" s="41"/>
      <c r="DN861" s="41"/>
      <c r="DS861" s="41"/>
    </row>
    <row r="862" spans="94:123" x14ac:dyDescent="0.2">
      <c r="CP862" s="41"/>
      <c r="CR862" s="76"/>
      <c r="CS862" s="76"/>
      <c r="CU862" s="41"/>
      <c r="CZ862" s="41"/>
      <c r="DD862" s="41"/>
      <c r="DH862" s="41"/>
      <c r="DN862" s="41"/>
      <c r="DS862" s="41"/>
    </row>
    <row r="863" spans="94:123" x14ac:dyDescent="0.2">
      <c r="CP863" s="41"/>
      <c r="CR863" s="76"/>
      <c r="CS863" s="76"/>
      <c r="CU863" s="41"/>
      <c r="CZ863" s="41"/>
      <c r="DD863" s="41"/>
      <c r="DH863" s="41"/>
      <c r="DN863" s="41"/>
      <c r="DS863" s="41"/>
    </row>
    <row r="864" spans="94:123" x14ac:dyDescent="0.2">
      <c r="CP864" s="41"/>
      <c r="CR864" s="76"/>
      <c r="CS864" s="76"/>
      <c r="CU864" s="41"/>
      <c r="CZ864" s="41"/>
      <c r="DD864" s="41"/>
      <c r="DH864" s="41"/>
      <c r="DN864" s="41"/>
      <c r="DS864" s="41"/>
    </row>
    <row r="865" spans="94:123" x14ac:dyDescent="0.2">
      <c r="CP865" s="41"/>
      <c r="CR865" s="76"/>
      <c r="CS865" s="76"/>
      <c r="CU865" s="41"/>
      <c r="CZ865" s="41"/>
      <c r="DD865" s="41"/>
      <c r="DH865" s="41"/>
      <c r="DN865" s="41"/>
      <c r="DS865" s="41"/>
    </row>
    <row r="866" spans="94:123" x14ac:dyDescent="0.2">
      <c r="CP866" s="41"/>
      <c r="CR866" s="76"/>
      <c r="CS866" s="76"/>
      <c r="CU866" s="41"/>
      <c r="CZ866" s="41"/>
      <c r="DD866" s="41"/>
      <c r="DH866" s="41"/>
      <c r="DN866" s="41"/>
      <c r="DS866" s="41"/>
    </row>
    <row r="867" spans="94:123" x14ac:dyDescent="0.2">
      <c r="CP867" s="41"/>
      <c r="CR867" s="76"/>
      <c r="CS867" s="76"/>
      <c r="CU867" s="41"/>
      <c r="CZ867" s="41"/>
      <c r="DD867" s="41"/>
      <c r="DH867" s="41"/>
      <c r="DN867" s="41"/>
      <c r="DS867" s="41"/>
    </row>
    <row r="868" spans="94:123" x14ac:dyDescent="0.2">
      <c r="CP868" s="41"/>
      <c r="CR868" s="76"/>
      <c r="CS868" s="76"/>
      <c r="CU868" s="41"/>
      <c r="CZ868" s="41"/>
      <c r="DD868" s="41"/>
      <c r="DH868" s="41"/>
      <c r="DN868" s="41"/>
      <c r="DS868" s="41"/>
    </row>
    <row r="869" spans="94:123" x14ac:dyDescent="0.2">
      <c r="CP869" s="41"/>
      <c r="CR869" s="76"/>
      <c r="CS869" s="76"/>
      <c r="CU869" s="41"/>
      <c r="CZ869" s="41"/>
      <c r="DD869" s="41"/>
      <c r="DH869" s="41"/>
      <c r="DN869" s="41"/>
      <c r="DS869" s="41"/>
    </row>
    <row r="870" spans="94:123" x14ac:dyDescent="0.2">
      <c r="CP870" s="41"/>
      <c r="CR870" s="76"/>
      <c r="CS870" s="76"/>
      <c r="CU870" s="41"/>
      <c r="CZ870" s="41"/>
      <c r="DD870" s="41"/>
      <c r="DH870" s="41"/>
      <c r="DN870" s="41"/>
      <c r="DS870" s="41"/>
    </row>
    <row r="871" spans="94:123" x14ac:dyDescent="0.2">
      <c r="CP871" s="41"/>
      <c r="CR871" s="76"/>
      <c r="CS871" s="76"/>
      <c r="CU871" s="41"/>
      <c r="CZ871" s="41"/>
      <c r="DD871" s="41"/>
      <c r="DH871" s="41"/>
      <c r="DN871" s="41"/>
      <c r="DS871" s="41"/>
    </row>
    <row r="872" spans="94:123" x14ac:dyDescent="0.2">
      <c r="CP872" s="41"/>
      <c r="CR872" s="76"/>
      <c r="CS872" s="76"/>
      <c r="CU872" s="41"/>
      <c r="CZ872" s="41"/>
      <c r="DD872" s="41"/>
      <c r="DH872" s="41"/>
      <c r="DN872" s="41"/>
      <c r="DS872" s="41"/>
    </row>
    <row r="873" spans="94:123" x14ac:dyDescent="0.2">
      <c r="CP873" s="41"/>
      <c r="CR873" s="76"/>
      <c r="CS873" s="76"/>
      <c r="CU873" s="41"/>
      <c r="CZ873" s="41"/>
      <c r="DD873" s="41"/>
      <c r="DH873" s="41"/>
      <c r="DN873" s="41"/>
      <c r="DS873" s="41"/>
    </row>
    <row r="874" spans="94:123" x14ac:dyDescent="0.2">
      <c r="CP874" s="41"/>
      <c r="CR874" s="76"/>
      <c r="CS874" s="76"/>
      <c r="CU874" s="41"/>
      <c r="CZ874" s="41"/>
      <c r="DD874" s="41"/>
      <c r="DH874" s="41"/>
      <c r="DN874" s="41"/>
      <c r="DS874" s="41"/>
    </row>
    <row r="875" spans="94:123" x14ac:dyDescent="0.2">
      <c r="CP875" s="41"/>
      <c r="CR875" s="76"/>
      <c r="CS875" s="76"/>
      <c r="CU875" s="41"/>
      <c r="CZ875" s="41"/>
      <c r="DD875" s="41"/>
      <c r="DH875" s="41"/>
      <c r="DN875" s="41"/>
      <c r="DS875" s="41"/>
    </row>
    <row r="876" spans="94:123" x14ac:dyDescent="0.2">
      <c r="CP876" s="41"/>
      <c r="CR876" s="76"/>
      <c r="CS876" s="76"/>
      <c r="CU876" s="41"/>
      <c r="CZ876" s="41"/>
      <c r="DD876" s="41"/>
      <c r="DH876" s="41"/>
      <c r="DN876" s="41"/>
      <c r="DS876" s="41"/>
    </row>
    <row r="877" spans="94:123" x14ac:dyDescent="0.2">
      <c r="CP877" s="41"/>
      <c r="CR877" s="76"/>
      <c r="CS877" s="76"/>
      <c r="CU877" s="41"/>
      <c r="CZ877" s="41"/>
      <c r="DD877" s="41"/>
      <c r="DH877" s="41"/>
      <c r="DN877" s="41"/>
      <c r="DS877" s="41"/>
    </row>
    <row r="878" spans="94:123" x14ac:dyDescent="0.2">
      <c r="CP878" s="41"/>
      <c r="CR878" s="76"/>
      <c r="CS878" s="76"/>
      <c r="CU878" s="41"/>
      <c r="CZ878" s="41"/>
      <c r="DD878" s="41"/>
      <c r="DH878" s="41"/>
      <c r="DN878" s="41"/>
      <c r="DS878" s="41"/>
    </row>
    <row r="879" spans="94:123" x14ac:dyDescent="0.2">
      <c r="CP879" s="41"/>
      <c r="CR879" s="76"/>
      <c r="CS879" s="76"/>
      <c r="CU879" s="41"/>
      <c r="CZ879" s="41"/>
      <c r="DD879" s="41"/>
      <c r="DH879" s="41"/>
      <c r="DN879" s="41"/>
      <c r="DS879" s="41"/>
    </row>
    <row r="880" spans="94:123" x14ac:dyDescent="0.2">
      <c r="CP880" s="41"/>
      <c r="CR880" s="76"/>
      <c r="CS880" s="76"/>
      <c r="CU880" s="41"/>
      <c r="CZ880" s="41"/>
      <c r="DD880" s="41"/>
      <c r="DH880" s="41"/>
      <c r="DN880" s="41"/>
      <c r="DS880" s="41"/>
    </row>
    <row r="881" spans="94:123" x14ac:dyDescent="0.2">
      <c r="CP881" s="41"/>
      <c r="CR881" s="76"/>
      <c r="CS881" s="76"/>
      <c r="CU881" s="41"/>
      <c r="CZ881" s="41"/>
      <c r="DD881" s="41"/>
      <c r="DH881" s="41"/>
      <c r="DN881" s="41"/>
      <c r="DS881" s="41"/>
    </row>
    <row r="882" spans="94:123" x14ac:dyDescent="0.2">
      <c r="CP882" s="41"/>
      <c r="CR882" s="76"/>
      <c r="CS882" s="76"/>
      <c r="CU882" s="41"/>
      <c r="CZ882" s="41"/>
      <c r="DD882" s="41"/>
      <c r="DH882" s="41"/>
      <c r="DN882" s="41"/>
      <c r="DS882" s="41"/>
    </row>
    <row r="883" spans="94:123" x14ac:dyDescent="0.2">
      <c r="CP883" s="41"/>
      <c r="CR883" s="76"/>
      <c r="CS883" s="76"/>
      <c r="CU883" s="41"/>
      <c r="CZ883" s="41"/>
      <c r="DD883" s="41"/>
      <c r="DH883" s="41"/>
      <c r="DN883" s="41"/>
      <c r="DS883" s="41"/>
    </row>
    <row r="884" spans="94:123" x14ac:dyDescent="0.2">
      <c r="CP884" s="41"/>
      <c r="CR884" s="76"/>
      <c r="CS884" s="76"/>
      <c r="CU884" s="41"/>
      <c r="CZ884" s="41"/>
      <c r="DD884" s="41"/>
      <c r="DH884" s="41"/>
      <c r="DN884" s="41"/>
      <c r="DS884" s="41"/>
    </row>
    <row r="885" spans="94:123" x14ac:dyDescent="0.2">
      <c r="CP885" s="41"/>
      <c r="CR885" s="76"/>
      <c r="CS885" s="76"/>
      <c r="CU885" s="41"/>
      <c r="CZ885" s="41"/>
      <c r="DD885" s="41"/>
      <c r="DH885" s="41"/>
      <c r="DN885" s="41"/>
      <c r="DS885" s="41"/>
    </row>
    <row r="886" spans="94:123" x14ac:dyDescent="0.2">
      <c r="CP886" s="41"/>
      <c r="CR886" s="76"/>
      <c r="CS886" s="76"/>
      <c r="CU886" s="41"/>
      <c r="CZ886" s="41"/>
      <c r="DD886" s="41"/>
      <c r="DH886" s="41"/>
      <c r="DN886" s="41"/>
      <c r="DS886" s="41"/>
    </row>
    <row r="887" spans="94:123" x14ac:dyDescent="0.2">
      <c r="CP887" s="41"/>
      <c r="CR887" s="76"/>
      <c r="CS887" s="76"/>
      <c r="CU887" s="41"/>
      <c r="CZ887" s="41"/>
      <c r="DD887" s="41"/>
      <c r="DH887" s="41"/>
      <c r="DN887" s="41"/>
      <c r="DS887" s="41"/>
    </row>
    <row r="888" spans="94:123" x14ac:dyDescent="0.2">
      <c r="CP888" s="41"/>
      <c r="CR888" s="76"/>
      <c r="CS888" s="76"/>
      <c r="CU888" s="41"/>
      <c r="CZ888" s="41"/>
      <c r="DD888" s="41"/>
      <c r="DH888" s="41"/>
      <c r="DN888" s="41"/>
      <c r="DS888" s="41"/>
    </row>
    <row r="889" spans="94:123" x14ac:dyDescent="0.2">
      <c r="CP889" s="41"/>
      <c r="CR889" s="76"/>
      <c r="CS889" s="76"/>
      <c r="CU889" s="41"/>
      <c r="CZ889" s="41"/>
      <c r="DD889" s="41"/>
      <c r="DH889" s="41"/>
      <c r="DN889" s="41"/>
      <c r="DS889" s="41"/>
    </row>
    <row r="890" spans="94:123" x14ac:dyDescent="0.2">
      <c r="CP890" s="41"/>
      <c r="CR890" s="76"/>
      <c r="CS890" s="76"/>
      <c r="CU890" s="41"/>
      <c r="CZ890" s="41"/>
      <c r="DD890" s="41"/>
      <c r="DH890" s="41"/>
      <c r="DN890" s="41"/>
      <c r="DS890" s="41"/>
    </row>
    <row r="891" spans="94:123" x14ac:dyDescent="0.2">
      <c r="CP891" s="41"/>
      <c r="CR891" s="76"/>
      <c r="CS891" s="76"/>
      <c r="CU891" s="41"/>
      <c r="CZ891" s="41"/>
      <c r="DD891" s="41"/>
      <c r="DH891" s="41"/>
      <c r="DN891" s="41"/>
      <c r="DS891" s="41"/>
    </row>
    <row r="892" spans="94:123" x14ac:dyDescent="0.2">
      <c r="CP892" s="41"/>
      <c r="CR892" s="76"/>
      <c r="CS892" s="76"/>
      <c r="CU892" s="41"/>
      <c r="CZ892" s="41"/>
      <c r="DD892" s="41"/>
      <c r="DH892" s="41"/>
      <c r="DN892" s="41"/>
      <c r="DS892" s="41"/>
    </row>
    <row r="893" spans="94:123" x14ac:dyDescent="0.2">
      <c r="CP893" s="41"/>
      <c r="CR893" s="76"/>
      <c r="CS893" s="76"/>
      <c r="CU893" s="41"/>
      <c r="CZ893" s="41"/>
      <c r="DD893" s="41"/>
      <c r="DH893" s="41"/>
      <c r="DN893" s="41"/>
      <c r="DS893" s="41"/>
    </row>
    <row r="894" spans="94:123" x14ac:dyDescent="0.2">
      <c r="CP894" s="41"/>
      <c r="CR894" s="76"/>
      <c r="CS894" s="76"/>
      <c r="CU894" s="41"/>
      <c r="CZ894" s="41"/>
      <c r="DD894" s="41"/>
      <c r="DH894" s="41"/>
      <c r="DN894" s="41"/>
      <c r="DS894" s="41"/>
    </row>
    <row r="895" spans="94:123" x14ac:dyDescent="0.2">
      <c r="CP895" s="41"/>
      <c r="CR895" s="76"/>
      <c r="CS895" s="76"/>
      <c r="CU895" s="41"/>
      <c r="CZ895" s="41"/>
      <c r="DD895" s="41"/>
      <c r="DH895" s="41"/>
      <c r="DN895" s="41"/>
      <c r="DS895" s="41"/>
    </row>
    <row r="896" spans="94:123" x14ac:dyDescent="0.2">
      <c r="CP896" s="41"/>
      <c r="CR896" s="76"/>
      <c r="CS896" s="76"/>
      <c r="CU896" s="41"/>
      <c r="CZ896" s="41"/>
      <c r="DD896" s="41"/>
      <c r="DH896" s="41"/>
      <c r="DN896" s="41"/>
      <c r="DS896" s="41"/>
    </row>
    <row r="897" spans="94:123" x14ac:dyDescent="0.2">
      <c r="CP897" s="41"/>
      <c r="CR897" s="76"/>
      <c r="CS897" s="76"/>
      <c r="CU897" s="41"/>
      <c r="CZ897" s="41"/>
      <c r="DD897" s="41"/>
      <c r="DH897" s="41"/>
      <c r="DN897" s="41"/>
      <c r="DS897" s="41"/>
    </row>
    <row r="898" spans="94:123" x14ac:dyDescent="0.2">
      <c r="CP898" s="41"/>
      <c r="CR898" s="76"/>
      <c r="CS898" s="76"/>
      <c r="CU898" s="41"/>
      <c r="CZ898" s="41"/>
      <c r="DD898" s="41"/>
      <c r="DH898" s="41"/>
      <c r="DN898" s="41"/>
      <c r="DS898" s="41"/>
    </row>
    <row r="899" spans="94:123" x14ac:dyDescent="0.2">
      <c r="CP899" s="41"/>
      <c r="CR899" s="76"/>
      <c r="CS899" s="76"/>
      <c r="CU899" s="41"/>
      <c r="CZ899" s="41"/>
      <c r="DD899" s="41"/>
      <c r="DH899" s="41"/>
      <c r="DN899" s="41"/>
      <c r="DS899" s="41"/>
    </row>
    <row r="900" spans="94:123" x14ac:dyDescent="0.2">
      <c r="CP900" s="41"/>
      <c r="CR900" s="76"/>
      <c r="CS900" s="76"/>
      <c r="CU900" s="41"/>
      <c r="CZ900" s="41"/>
      <c r="DD900" s="41"/>
      <c r="DH900" s="41"/>
      <c r="DN900" s="41"/>
      <c r="DS900" s="41"/>
    </row>
    <row r="901" spans="94:123" x14ac:dyDescent="0.2">
      <c r="CP901" s="41"/>
      <c r="CR901" s="76"/>
      <c r="CS901" s="76"/>
      <c r="CU901" s="41"/>
      <c r="CZ901" s="41"/>
      <c r="DD901" s="41"/>
      <c r="DH901" s="41"/>
      <c r="DN901" s="41"/>
      <c r="DS901" s="41"/>
    </row>
    <row r="902" spans="94:123" x14ac:dyDescent="0.2">
      <c r="CP902" s="41"/>
      <c r="CR902" s="76"/>
      <c r="CS902" s="76"/>
      <c r="CU902" s="41"/>
      <c r="CZ902" s="41"/>
      <c r="DD902" s="41"/>
      <c r="DH902" s="41"/>
      <c r="DN902" s="41"/>
      <c r="DS902" s="41"/>
    </row>
    <row r="903" spans="94:123" x14ac:dyDescent="0.2">
      <c r="CP903" s="41"/>
      <c r="CR903" s="76"/>
      <c r="CS903" s="76"/>
      <c r="CU903" s="41"/>
      <c r="CZ903" s="41"/>
      <c r="DD903" s="41"/>
      <c r="DH903" s="41"/>
      <c r="DN903" s="41"/>
      <c r="DS903" s="41"/>
    </row>
    <row r="904" spans="94:123" x14ac:dyDescent="0.2">
      <c r="CP904" s="41"/>
      <c r="CR904" s="76"/>
      <c r="CS904" s="76"/>
      <c r="CU904" s="41"/>
      <c r="CZ904" s="41"/>
      <c r="DD904" s="41"/>
      <c r="DH904" s="41"/>
      <c r="DN904" s="41"/>
      <c r="DS904" s="41"/>
    </row>
    <row r="905" spans="94:123" x14ac:dyDescent="0.2">
      <c r="CP905" s="41"/>
      <c r="CR905" s="76"/>
      <c r="CS905" s="76"/>
      <c r="CU905" s="41"/>
      <c r="CZ905" s="41"/>
      <c r="DD905" s="41"/>
      <c r="DH905" s="41"/>
      <c r="DN905" s="41"/>
      <c r="DS905" s="41"/>
    </row>
    <row r="906" spans="94:123" x14ac:dyDescent="0.2">
      <c r="CP906" s="41"/>
      <c r="CR906" s="76"/>
      <c r="CS906" s="76"/>
      <c r="CU906" s="41"/>
      <c r="CZ906" s="41"/>
      <c r="DD906" s="41"/>
      <c r="DH906" s="41"/>
      <c r="DN906" s="41"/>
      <c r="DS906" s="41"/>
    </row>
    <row r="907" spans="94:123" x14ac:dyDescent="0.2">
      <c r="CP907" s="41"/>
      <c r="CR907" s="76"/>
      <c r="CS907" s="76"/>
      <c r="CU907" s="41"/>
      <c r="CZ907" s="41"/>
      <c r="DD907" s="41"/>
      <c r="DH907" s="41"/>
      <c r="DN907" s="41"/>
      <c r="DS907" s="41"/>
    </row>
    <row r="908" spans="94:123" x14ac:dyDescent="0.2">
      <c r="CP908" s="41"/>
      <c r="CR908" s="76"/>
      <c r="CS908" s="76"/>
      <c r="CU908" s="41"/>
      <c r="CZ908" s="41"/>
      <c r="DD908" s="41"/>
      <c r="DH908" s="41"/>
      <c r="DN908" s="41"/>
      <c r="DS908" s="41"/>
    </row>
    <row r="909" spans="94:123" x14ac:dyDescent="0.2">
      <c r="CP909" s="41"/>
      <c r="CR909" s="76"/>
      <c r="CS909" s="76"/>
      <c r="CU909" s="41"/>
      <c r="CZ909" s="41"/>
      <c r="DD909" s="41"/>
      <c r="DH909" s="41"/>
      <c r="DN909" s="41"/>
      <c r="DS909" s="41"/>
    </row>
    <row r="910" spans="94:123" x14ac:dyDescent="0.2">
      <c r="CP910" s="41"/>
      <c r="CR910" s="76"/>
      <c r="CS910" s="76"/>
      <c r="CU910" s="41"/>
      <c r="CZ910" s="41"/>
      <c r="DD910" s="41"/>
      <c r="DH910" s="41"/>
      <c r="DN910" s="41"/>
      <c r="DS910" s="41"/>
    </row>
    <row r="911" spans="94:123" x14ac:dyDescent="0.2">
      <c r="CP911" s="41"/>
      <c r="CR911" s="76"/>
      <c r="CS911" s="76"/>
      <c r="CU911" s="41"/>
      <c r="CZ911" s="41"/>
      <c r="DD911" s="41"/>
      <c r="DH911" s="41"/>
      <c r="DN911" s="41"/>
      <c r="DS911" s="41"/>
    </row>
    <row r="912" spans="94:123" x14ac:dyDescent="0.2">
      <c r="CP912" s="41"/>
      <c r="CR912" s="76"/>
      <c r="CS912" s="76"/>
      <c r="CU912" s="41"/>
      <c r="CZ912" s="41"/>
      <c r="DD912" s="41"/>
      <c r="DH912" s="41"/>
      <c r="DN912" s="41"/>
      <c r="DS912" s="41"/>
    </row>
    <row r="913" spans="94:123" x14ac:dyDescent="0.2">
      <c r="CP913" s="41"/>
      <c r="CR913" s="76"/>
      <c r="CS913" s="76"/>
      <c r="CU913" s="41"/>
      <c r="CZ913" s="41"/>
      <c r="DD913" s="41"/>
      <c r="DH913" s="41"/>
      <c r="DN913" s="41"/>
      <c r="DS913" s="41"/>
    </row>
    <row r="914" spans="94:123" x14ac:dyDescent="0.2">
      <c r="CP914" s="41"/>
      <c r="CR914" s="76"/>
      <c r="CS914" s="76"/>
      <c r="CU914" s="41"/>
      <c r="CZ914" s="41"/>
      <c r="DD914" s="41"/>
      <c r="DH914" s="41"/>
      <c r="DN914" s="41"/>
      <c r="DS914" s="41"/>
    </row>
    <row r="915" spans="94:123" x14ac:dyDescent="0.2">
      <c r="CP915" s="41"/>
      <c r="CR915" s="76"/>
      <c r="CS915" s="76"/>
      <c r="CU915" s="41"/>
      <c r="CZ915" s="41"/>
      <c r="DD915" s="41"/>
      <c r="DH915" s="41"/>
      <c r="DN915" s="41"/>
      <c r="DS915" s="41"/>
    </row>
    <row r="916" spans="94:123" x14ac:dyDescent="0.2">
      <c r="CP916" s="41"/>
      <c r="CR916" s="76"/>
      <c r="CS916" s="76"/>
      <c r="CU916" s="41"/>
      <c r="CZ916" s="41"/>
      <c r="DD916" s="41"/>
      <c r="DH916" s="41"/>
      <c r="DN916" s="41"/>
      <c r="DS916" s="41"/>
    </row>
    <row r="917" spans="94:123" x14ac:dyDescent="0.2">
      <c r="CP917" s="41"/>
      <c r="CR917" s="76"/>
      <c r="CS917" s="76"/>
      <c r="CU917" s="41"/>
      <c r="CZ917" s="41"/>
      <c r="DD917" s="41"/>
      <c r="DH917" s="41"/>
      <c r="DN917" s="41"/>
      <c r="DS917" s="41"/>
    </row>
    <row r="918" spans="94:123" x14ac:dyDescent="0.2">
      <c r="CP918" s="41"/>
      <c r="CR918" s="76"/>
      <c r="CS918" s="76"/>
      <c r="CU918" s="41"/>
      <c r="CZ918" s="41"/>
      <c r="DD918" s="41"/>
      <c r="DH918" s="41"/>
      <c r="DN918" s="41"/>
      <c r="DS918" s="41"/>
    </row>
    <row r="919" spans="94:123" x14ac:dyDescent="0.2">
      <c r="CP919" s="41"/>
      <c r="CR919" s="76"/>
      <c r="CS919" s="76"/>
      <c r="CU919" s="41"/>
      <c r="CZ919" s="41"/>
      <c r="DD919" s="41"/>
      <c r="DH919" s="41"/>
      <c r="DN919" s="41"/>
      <c r="DS919" s="41"/>
    </row>
    <row r="920" spans="94:123" x14ac:dyDescent="0.2">
      <c r="CP920" s="41"/>
      <c r="CR920" s="76"/>
      <c r="CS920" s="76"/>
      <c r="CU920" s="41"/>
      <c r="CZ920" s="41"/>
      <c r="DD920" s="41"/>
      <c r="DH920" s="41"/>
      <c r="DN920" s="41"/>
      <c r="DS920" s="41"/>
    </row>
    <row r="921" spans="94:123" x14ac:dyDescent="0.2">
      <c r="CP921" s="41"/>
      <c r="CR921" s="76"/>
      <c r="CS921" s="76"/>
      <c r="CU921" s="41"/>
      <c r="CZ921" s="41"/>
      <c r="DD921" s="41"/>
      <c r="DH921" s="41"/>
      <c r="DN921" s="41"/>
      <c r="DS921" s="41"/>
    </row>
    <row r="922" spans="94:123" x14ac:dyDescent="0.2">
      <c r="CP922" s="41"/>
      <c r="CR922" s="76"/>
      <c r="CS922" s="76"/>
      <c r="CU922" s="41"/>
      <c r="CZ922" s="41"/>
      <c r="DD922" s="41"/>
      <c r="DH922" s="41"/>
      <c r="DN922" s="41"/>
      <c r="DS922" s="41"/>
    </row>
    <row r="923" spans="94:123" x14ac:dyDescent="0.2">
      <c r="CP923" s="41"/>
      <c r="CR923" s="76"/>
      <c r="CS923" s="76"/>
      <c r="CU923" s="41"/>
      <c r="CZ923" s="41"/>
      <c r="DD923" s="41"/>
      <c r="DH923" s="41"/>
      <c r="DN923" s="41"/>
      <c r="DS923" s="41"/>
    </row>
    <row r="924" spans="94:123" x14ac:dyDescent="0.2">
      <c r="CP924" s="41"/>
      <c r="CR924" s="76"/>
      <c r="CS924" s="76"/>
      <c r="CU924" s="41"/>
      <c r="CZ924" s="41"/>
      <c r="DD924" s="41"/>
      <c r="DH924" s="41"/>
      <c r="DN924" s="41"/>
      <c r="DS924" s="41"/>
    </row>
    <row r="925" spans="94:123" x14ac:dyDescent="0.2">
      <c r="CP925" s="41"/>
      <c r="CR925" s="76"/>
      <c r="CS925" s="76"/>
      <c r="CU925" s="41"/>
      <c r="CZ925" s="41"/>
      <c r="DD925" s="41"/>
      <c r="DH925" s="41"/>
      <c r="DN925" s="41"/>
      <c r="DS925" s="41"/>
    </row>
    <row r="926" spans="94:123" x14ac:dyDescent="0.2">
      <c r="CP926" s="41"/>
      <c r="CR926" s="76"/>
      <c r="CS926" s="76"/>
      <c r="CU926" s="41"/>
      <c r="CZ926" s="41"/>
      <c r="DD926" s="41"/>
      <c r="DH926" s="41"/>
      <c r="DN926" s="41"/>
      <c r="DS926" s="41"/>
    </row>
    <row r="927" spans="94:123" x14ac:dyDescent="0.2">
      <c r="CP927" s="41"/>
      <c r="CR927" s="76"/>
      <c r="CS927" s="76"/>
      <c r="CU927" s="41"/>
      <c r="CZ927" s="41"/>
      <c r="DD927" s="41"/>
      <c r="DH927" s="41"/>
      <c r="DN927" s="41"/>
      <c r="DS927" s="41"/>
    </row>
    <row r="928" spans="94:123" x14ac:dyDescent="0.2">
      <c r="CP928" s="41"/>
      <c r="CR928" s="76"/>
      <c r="CS928" s="76"/>
      <c r="CU928" s="41"/>
      <c r="CZ928" s="41"/>
      <c r="DD928" s="41"/>
      <c r="DH928" s="41"/>
      <c r="DN928" s="41"/>
      <c r="DS928" s="41"/>
    </row>
    <row r="929" spans="94:123" x14ac:dyDescent="0.2">
      <c r="CP929" s="41"/>
      <c r="CR929" s="76"/>
      <c r="CS929" s="76"/>
      <c r="CU929" s="41"/>
      <c r="CZ929" s="41"/>
      <c r="DD929" s="41"/>
      <c r="DH929" s="41"/>
      <c r="DN929" s="41"/>
      <c r="DS929" s="41"/>
    </row>
    <row r="930" spans="94:123" x14ac:dyDescent="0.2">
      <c r="CP930" s="41"/>
      <c r="CR930" s="76"/>
      <c r="CS930" s="76"/>
      <c r="CU930" s="41"/>
      <c r="CZ930" s="41"/>
      <c r="DD930" s="41"/>
      <c r="DH930" s="41"/>
      <c r="DN930" s="41"/>
      <c r="DS930" s="41"/>
    </row>
    <row r="931" spans="94:123" x14ac:dyDescent="0.2">
      <c r="CP931" s="41"/>
      <c r="CR931" s="76"/>
      <c r="CS931" s="76"/>
      <c r="CU931" s="41"/>
      <c r="CZ931" s="41"/>
      <c r="DD931" s="41"/>
      <c r="DH931" s="41"/>
      <c r="DN931" s="41"/>
      <c r="DS931" s="41"/>
    </row>
    <row r="932" spans="94:123" x14ac:dyDescent="0.2">
      <c r="CP932" s="41"/>
      <c r="CR932" s="76"/>
      <c r="CS932" s="76"/>
      <c r="CU932" s="41"/>
      <c r="CZ932" s="41"/>
      <c r="DD932" s="41"/>
      <c r="DH932" s="41"/>
      <c r="DN932" s="41"/>
      <c r="DS932" s="41"/>
    </row>
    <row r="933" spans="94:123" x14ac:dyDescent="0.2">
      <c r="CP933" s="41"/>
      <c r="CR933" s="76"/>
      <c r="CS933" s="76"/>
      <c r="CU933" s="41"/>
      <c r="CZ933" s="41"/>
      <c r="DD933" s="41"/>
      <c r="DH933" s="41"/>
      <c r="DN933" s="41"/>
      <c r="DS933" s="41"/>
    </row>
    <row r="934" spans="94:123" x14ac:dyDescent="0.2">
      <c r="CP934" s="41"/>
      <c r="CR934" s="76"/>
      <c r="CS934" s="76"/>
      <c r="CU934" s="41"/>
      <c r="CZ934" s="41"/>
      <c r="DD934" s="41"/>
      <c r="DH934" s="41"/>
      <c r="DN934" s="41"/>
      <c r="DS934" s="41"/>
    </row>
    <row r="935" spans="94:123" x14ac:dyDescent="0.2">
      <c r="CP935" s="41"/>
      <c r="CR935" s="76"/>
      <c r="CS935" s="76"/>
      <c r="CU935" s="41"/>
      <c r="CZ935" s="41"/>
      <c r="DD935" s="41"/>
      <c r="DH935" s="41"/>
      <c r="DN935" s="41"/>
      <c r="DS935" s="41"/>
    </row>
    <row r="936" spans="94:123" x14ac:dyDescent="0.2">
      <c r="CP936" s="41"/>
      <c r="CR936" s="76"/>
      <c r="CS936" s="76"/>
      <c r="CU936" s="41"/>
      <c r="CZ936" s="41"/>
      <c r="DD936" s="41"/>
      <c r="DH936" s="41"/>
      <c r="DN936" s="41"/>
      <c r="DS936" s="41"/>
    </row>
    <row r="937" spans="94:123" x14ac:dyDescent="0.2">
      <c r="CP937" s="41"/>
      <c r="CR937" s="76"/>
      <c r="CS937" s="76"/>
      <c r="CU937" s="41"/>
      <c r="CZ937" s="41"/>
      <c r="DD937" s="41"/>
      <c r="DH937" s="41"/>
      <c r="DN937" s="41"/>
      <c r="DS937" s="41"/>
    </row>
    <row r="938" spans="94:123" x14ac:dyDescent="0.2">
      <c r="CP938" s="41"/>
      <c r="CR938" s="76"/>
      <c r="CS938" s="76"/>
      <c r="CU938" s="41"/>
      <c r="CZ938" s="41"/>
      <c r="DD938" s="41"/>
      <c r="DH938" s="41"/>
      <c r="DN938" s="41"/>
      <c r="DS938" s="41"/>
    </row>
    <row r="939" spans="94:123" x14ac:dyDescent="0.2">
      <c r="CP939" s="41"/>
      <c r="CR939" s="76"/>
      <c r="CS939" s="76"/>
      <c r="CU939" s="41"/>
      <c r="CZ939" s="41"/>
      <c r="DD939" s="41"/>
      <c r="DH939" s="41"/>
      <c r="DN939" s="41"/>
      <c r="DS939" s="41"/>
    </row>
    <row r="940" spans="94:123" x14ac:dyDescent="0.2">
      <c r="CP940" s="41"/>
      <c r="CR940" s="76"/>
      <c r="CS940" s="76"/>
      <c r="CU940" s="41"/>
      <c r="CZ940" s="41"/>
      <c r="DD940" s="41"/>
      <c r="DH940" s="41"/>
      <c r="DN940" s="41"/>
      <c r="DS940" s="41"/>
    </row>
    <row r="941" spans="94:123" x14ac:dyDescent="0.2">
      <c r="CP941" s="41"/>
      <c r="CR941" s="76"/>
      <c r="CS941" s="76"/>
      <c r="CU941" s="41"/>
      <c r="CZ941" s="41"/>
      <c r="DD941" s="41"/>
      <c r="DH941" s="41"/>
      <c r="DN941" s="41"/>
      <c r="DS941" s="41"/>
    </row>
    <row r="942" spans="94:123" x14ac:dyDescent="0.2">
      <c r="CP942" s="41"/>
      <c r="CR942" s="76"/>
      <c r="CS942" s="76"/>
      <c r="CU942" s="41"/>
      <c r="CZ942" s="41"/>
      <c r="DD942" s="41"/>
      <c r="DH942" s="41"/>
      <c r="DN942" s="41"/>
      <c r="DS942" s="41"/>
    </row>
    <row r="943" spans="94:123" x14ac:dyDescent="0.2">
      <c r="CP943" s="41"/>
      <c r="CR943" s="76"/>
      <c r="CS943" s="76"/>
      <c r="CU943" s="41"/>
      <c r="CZ943" s="41"/>
      <c r="DD943" s="41"/>
      <c r="DH943" s="41"/>
      <c r="DN943" s="41"/>
      <c r="DS943" s="41"/>
    </row>
    <row r="944" spans="94:123" x14ac:dyDescent="0.2">
      <c r="CP944" s="41"/>
      <c r="CR944" s="76"/>
      <c r="CS944" s="76"/>
      <c r="CU944" s="41"/>
      <c r="CZ944" s="41"/>
      <c r="DD944" s="41"/>
      <c r="DH944" s="41"/>
      <c r="DN944" s="41"/>
      <c r="DS944" s="41"/>
    </row>
    <row r="945" spans="94:123" x14ac:dyDescent="0.2">
      <c r="CP945" s="41"/>
      <c r="CR945" s="76"/>
      <c r="CS945" s="76"/>
      <c r="CU945" s="41"/>
      <c r="CZ945" s="41"/>
      <c r="DD945" s="41"/>
      <c r="DH945" s="41"/>
      <c r="DN945" s="41"/>
      <c r="DS945" s="41"/>
    </row>
    <row r="946" spans="94:123" x14ac:dyDescent="0.2">
      <c r="CP946" s="41"/>
      <c r="CR946" s="76"/>
      <c r="CS946" s="76"/>
      <c r="CU946" s="41"/>
      <c r="CZ946" s="41"/>
      <c r="DD946" s="41"/>
      <c r="DH946" s="41"/>
      <c r="DN946" s="41"/>
      <c r="DS946" s="41"/>
    </row>
    <row r="947" spans="94:123" x14ac:dyDescent="0.2">
      <c r="CP947" s="41"/>
      <c r="CR947" s="76"/>
      <c r="CS947" s="76"/>
      <c r="CU947" s="41"/>
      <c r="CZ947" s="41"/>
      <c r="DD947" s="41"/>
      <c r="DH947" s="41"/>
      <c r="DN947" s="41"/>
      <c r="DS947" s="41"/>
    </row>
    <row r="948" spans="94:123" x14ac:dyDescent="0.2">
      <c r="CP948" s="41"/>
      <c r="CR948" s="76"/>
      <c r="CS948" s="76"/>
      <c r="CU948" s="41"/>
      <c r="CZ948" s="41"/>
      <c r="DD948" s="41"/>
      <c r="DH948" s="41"/>
      <c r="DN948" s="41"/>
      <c r="DS948" s="41"/>
    </row>
    <row r="949" spans="94:123" x14ac:dyDescent="0.2">
      <c r="CP949" s="41"/>
      <c r="CR949" s="76"/>
      <c r="CS949" s="76"/>
      <c r="CU949" s="41"/>
      <c r="CZ949" s="41"/>
      <c r="DD949" s="41"/>
      <c r="DH949" s="41"/>
      <c r="DN949" s="41"/>
      <c r="DS949" s="41"/>
    </row>
    <row r="950" spans="94:123" x14ac:dyDescent="0.2">
      <c r="CP950" s="41"/>
      <c r="CR950" s="76"/>
      <c r="CS950" s="76"/>
      <c r="CU950" s="41"/>
      <c r="CZ950" s="41"/>
      <c r="DD950" s="41"/>
      <c r="DH950" s="41"/>
      <c r="DN950" s="41"/>
      <c r="DS950" s="41"/>
    </row>
    <row r="951" spans="94:123" x14ac:dyDescent="0.2">
      <c r="CP951" s="41"/>
      <c r="CR951" s="76"/>
      <c r="CS951" s="76"/>
      <c r="CU951" s="41"/>
      <c r="CZ951" s="41"/>
      <c r="DD951" s="41"/>
      <c r="DH951" s="41"/>
      <c r="DN951" s="41"/>
      <c r="DS951" s="41"/>
    </row>
    <row r="952" spans="94:123" x14ac:dyDescent="0.2">
      <c r="CP952" s="41"/>
      <c r="CR952" s="76"/>
      <c r="CS952" s="76"/>
      <c r="CU952" s="41"/>
      <c r="CZ952" s="41"/>
      <c r="DD952" s="41"/>
      <c r="DH952" s="41"/>
      <c r="DN952" s="41"/>
      <c r="DS952" s="41"/>
    </row>
    <row r="953" spans="94:123" x14ac:dyDescent="0.2">
      <c r="CP953" s="41"/>
      <c r="CR953" s="76"/>
      <c r="CS953" s="76"/>
      <c r="CU953" s="41"/>
      <c r="CZ953" s="41"/>
      <c r="DD953" s="41"/>
      <c r="DH953" s="41"/>
      <c r="DN953" s="41"/>
      <c r="DS953" s="41"/>
    </row>
    <row r="954" spans="94:123" x14ac:dyDescent="0.2">
      <c r="CP954" s="41"/>
      <c r="CR954" s="76"/>
      <c r="CS954" s="76"/>
      <c r="CU954" s="41"/>
      <c r="CZ954" s="41"/>
      <c r="DD954" s="41"/>
      <c r="DH954" s="41"/>
      <c r="DN954" s="41"/>
      <c r="DS954" s="41"/>
    </row>
    <row r="955" spans="94:123" x14ac:dyDescent="0.2">
      <c r="CP955" s="41"/>
      <c r="CR955" s="76"/>
      <c r="CS955" s="76"/>
      <c r="CU955" s="41"/>
      <c r="CZ955" s="41"/>
      <c r="DD955" s="41"/>
      <c r="DH955" s="41"/>
      <c r="DN955" s="41"/>
      <c r="DS955" s="41"/>
    </row>
    <row r="956" spans="94:123" x14ac:dyDescent="0.2">
      <c r="CP956" s="41"/>
      <c r="CR956" s="76"/>
      <c r="CS956" s="76"/>
      <c r="CU956" s="41"/>
      <c r="CZ956" s="41"/>
      <c r="DD956" s="41"/>
      <c r="DH956" s="41"/>
      <c r="DN956" s="41"/>
      <c r="DS956" s="41"/>
    </row>
    <row r="957" spans="94:123" x14ac:dyDescent="0.2">
      <c r="CP957" s="41"/>
      <c r="CR957" s="76"/>
      <c r="CS957" s="76"/>
      <c r="CU957" s="41"/>
      <c r="CZ957" s="41"/>
      <c r="DD957" s="41"/>
      <c r="DH957" s="41"/>
      <c r="DN957" s="41"/>
      <c r="DS957" s="41"/>
    </row>
    <row r="958" spans="94:123" x14ac:dyDescent="0.2">
      <c r="CP958" s="41"/>
      <c r="CR958" s="76"/>
      <c r="CS958" s="76"/>
      <c r="CU958" s="41"/>
      <c r="CZ958" s="41"/>
      <c r="DD958" s="41"/>
      <c r="DH958" s="41"/>
      <c r="DN958" s="41"/>
      <c r="DS958" s="41"/>
    </row>
    <row r="959" spans="94:123" x14ac:dyDescent="0.2">
      <c r="CP959" s="41"/>
      <c r="CR959" s="76"/>
      <c r="CS959" s="76"/>
      <c r="CU959" s="41"/>
      <c r="CZ959" s="41"/>
      <c r="DD959" s="41"/>
      <c r="DH959" s="41"/>
      <c r="DN959" s="41"/>
      <c r="DS959" s="41"/>
    </row>
    <row r="960" spans="94:123" x14ac:dyDescent="0.2">
      <c r="CP960" s="41"/>
      <c r="CR960" s="76"/>
      <c r="CS960" s="76"/>
      <c r="CU960" s="41"/>
      <c r="CZ960" s="41"/>
      <c r="DD960" s="41"/>
      <c r="DH960" s="41"/>
      <c r="DN960" s="41"/>
      <c r="DS960" s="41"/>
    </row>
    <row r="961" spans="94:123" x14ac:dyDescent="0.2">
      <c r="CP961" s="41"/>
      <c r="CR961" s="76"/>
      <c r="CS961" s="76"/>
      <c r="CU961" s="41"/>
      <c r="CZ961" s="41"/>
      <c r="DD961" s="41"/>
      <c r="DH961" s="41"/>
      <c r="DN961" s="41"/>
      <c r="DS961" s="41"/>
    </row>
    <row r="962" spans="94:123" x14ac:dyDescent="0.2">
      <c r="CP962" s="41"/>
      <c r="CR962" s="76"/>
      <c r="CS962" s="76"/>
      <c r="CU962" s="41"/>
      <c r="CZ962" s="41"/>
      <c r="DD962" s="41"/>
      <c r="DH962" s="41"/>
      <c r="DN962" s="41"/>
      <c r="DS962" s="41"/>
    </row>
    <row r="963" spans="94:123" x14ac:dyDescent="0.2">
      <c r="CP963" s="41"/>
      <c r="CR963" s="76"/>
      <c r="CS963" s="76"/>
      <c r="CU963" s="41"/>
      <c r="CZ963" s="41"/>
      <c r="DD963" s="41"/>
      <c r="DH963" s="41"/>
      <c r="DN963" s="41"/>
      <c r="DS963" s="41"/>
    </row>
    <row r="964" spans="94:123" x14ac:dyDescent="0.2">
      <c r="CP964" s="41"/>
      <c r="CR964" s="76"/>
      <c r="CS964" s="76"/>
      <c r="CU964" s="41"/>
      <c r="CZ964" s="41"/>
      <c r="DD964" s="41"/>
      <c r="DH964" s="41"/>
      <c r="DN964" s="41"/>
      <c r="DS964" s="41"/>
    </row>
    <row r="965" spans="94:123" x14ac:dyDescent="0.2">
      <c r="CP965" s="41"/>
      <c r="CR965" s="76"/>
      <c r="CS965" s="76"/>
      <c r="CU965" s="41"/>
      <c r="CZ965" s="41"/>
      <c r="DD965" s="41"/>
      <c r="DH965" s="41"/>
      <c r="DN965" s="41"/>
      <c r="DS965" s="41"/>
    </row>
    <row r="966" spans="94:123" x14ac:dyDescent="0.2">
      <c r="CP966" s="41"/>
      <c r="CR966" s="76"/>
      <c r="CS966" s="76"/>
      <c r="CU966" s="41"/>
      <c r="CZ966" s="41"/>
      <c r="DD966" s="41"/>
      <c r="DH966" s="41"/>
      <c r="DN966" s="41"/>
      <c r="DS966" s="41"/>
    </row>
    <row r="967" spans="94:123" x14ac:dyDescent="0.2">
      <c r="CP967" s="41"/>
      <c r="CR967" s="76"/>
      <c r="CS967" s="76"/>
      <c r="CU967" s="41"/>
      <c r="CZ967" s="41"/>
      <c r="DD967" s="41"/>
      <c r="DH967" s="41"/>
      <c r="DN967" s="41"/>
      <c r="DS967" s="41"/>
    </row>
    <row r="968" spans="94:123" x14ac:dyDescent="0.2">
      <c r="CP968" s="41"/>
      <c r="CR968" s="76"/>
      <c r="CS968" s="76"/>
      <c r="CU968" s="41"/>
      <c r="CZ968" s="41"/>
      <c r="DD968" s="41"/>
      <c r="DH968" s="41"/>
      <c r="DN968" s="41"/>
      <c r="DS968" s="41"/>
    </row>
    <row r="969" spans="94:123" x14ac:dyDescent="0.2">
      <c r="CP969" s="41"/>
      <c r="CR969" s="76"/>
      <c r="CS969" s="76"/>
      <c r="CU969" s="41"/>
      <c r="CZ969" s="41"/>
      <c r="DD969" s="41"/>
      <c r="DH969" s="41"/>
      <c r="DN969" s="41"/>
      <c r="DS969" s="41"/>
    </row>
    <row r="970" spans="94:123" x14ac:dyDescent="0.2">
      <c r="CP970" s="41"/>
      <c r="CR970" s="76"/>
      <c r="CS970" s="76"/>
      <c r="CU970" s="41"/>
      <c r="CZ970" s="41"/>
      <c r="DD970" s="41"/>
      <c r="DH970" s="41"/>
      <c r="DN970" s="41"/>
      <c r="DS970" s="41"/>
    </row>
    <row r="971" spans="94:123" x14ac:dyDescent="0.2">
      <c r="CP971" s="41"/>
      <c r="CR971" s="76"/>
      <c r="CS971" s="76"/>
      <c r="CU971" s="41"/>
      <c r="CZ971" s="41"/>
      <c r="DD971" s="41"/>
      <c r="DH971" s="41"/>
      <c r="DN971" s="41"/>
      <c r="DS971" s="41"/>
    </row>
    <row r="972" spans="94:123" x14ac:dyDescent="0.2">
      <c r="CP972" s="41"/>
      <c r="CR972" s="76"/>
      <c r="CS972" s="76"/>
      <c r="CU972" s="41"/>
      <c r="CZ972" s="41"/>
      <c r="DD972" s="41"/>
      <c r="DH972" s="41"/>
      <c r="DN972" s="41"/>
      <c r="DS972" s="41"/>
    </row>
    <row r="973" spans="94:123" x14ac:dyDescent="0.2">
      <c r="CP973" s="41"/>
      <c r="CR973" s="76"/>
      <c r="CS973" s="76"/>
      <c r="CU973" s="41"/>
      <c r="CZ973" s="41"/>
      <c r="DD973" s="41"/>
      <c r="DH973" s="41"/>
      <c r="DN973" s="41"/>
      <c r="DS973" s="41"/>
    </row>
    <row r="974" spans="94:123" x14ac:dyDescent="0.2">
      <c r="CP974" s="41"/>
      <c r="CR974" s="76"/>
      <c r="CS974" s="76"/>
      <c r="CU974" s="41"/>
      <c r="CZ974" s="41"/>
      <c r="DD974" s="41"/>
      <c r="DH974" s="41"/>
      <c r="DN974" s="41"/>
      <c r="DS974" s="41"/>
    </row>
    <row r="975" spans="94:123" x14ac:dyDescent="0.2">
      <c r="CP975" s="41"/>
      <c r="CR975" s="76"/>
      <c r="CS975" s="76"/>
      <c r="CU975" s="41"/>
      <c r="CZ975" s="41"/>
      <c r="DD975" s="41"/>
      <c r="DH975" s="41"/>
      <c r="DN975" s="41"/>
      <c r="DS975" s="41"/>
    </row>
    <row r="976" spans="94:123" x14ac:dyDescent="0.2">
      <c r="CP976" s="41"/>
      <c r="CR976" s="76"/>
      <c r="CS976" s="76"/>
      <c r="CU976" s="41"/>
      <c r="CZ976" s="41"/>
      <c r="DD976" s="41"/>
      <c r="DH976" s="41"/>
      <c r="DN976" s="41"/>
      <c r="DS976" s="41"/>
    </row>
    <row r="977" spans="94:123" x14ac:dyDescent="0.2">
      <c r="CP977" s="41"/>
      <c r="CR977" s="76"/>
      <c r="CS977" s="76"/>
      <c r="CU977" s="41"/>
      <c r="CZ977" s="41"/>
      <c r="DD977" s="41"/>
      <c r="DH977" s="41"/>
      <c r="DN977" s="41"/>
      <c r="DS977" s="41"/>
    </row>
    <row r="978" spans="94:123" x14ac:dyDescent="0.2">
      <c r="CP978" s="41"/>
      <c r="CR978" s="76"/>
      <c r="CS978" s="76"/>
      <c r="CU978" s="41"/>
      <c r="CZ978" s="41"/>
      <c r="DD978" s="41"/>
      <c r="DH978" s="41"/>
      <c r="DN978" s="41"/>
      <c r="DS978" s="41"/>
    </row>
    <row r="979" spans="94:123" x14ac:dyDescent="0.2">
      <c r="CP979" s="41"/>
      <c r="CR979" s="76"/>
      <c r="CS979" s="76"/>
      <c r="CU979" s="41"/>
      <c r="CZ979" s="41"/>
      <c r="DD979" s="41"/>
      <c r="DH979" s="41"/>
      <c r="DN979" s="41"/>
      <c r="DS979" s="41"/>
    </row>
    <row r="980" spans="94:123" x14ac:dyDescent="0.2">
      <c r="CP980" s="41"/>
      <c r="CR980" s="76"/>
      <c r="CS980" s="76"/>
      <c r="CU980" s="41"/>
      <c r="CZ980" s="41"/>
      <c r="DD980" s="41"/>
      <c r="DH980" s="41"/>
      <c r="DN980" s="41"/>
      <c r="DS980" s="41"/>
    </row>
    <row r="981" spans="94:123" x14ac:dyDescent="0.2">
      <c r="CP981" s="41"/>
      <c r="CR981" s="76"/>
      <c r="CS981" s="76"/>
      <c r="CU981" s="41"/>
      <c r="CZ981" s="41"/>
      <c r="DD981" s="41"/>
      <c r="DH981" s="41"/>
      <c r="DN981" s="41"/>
      <c r="DS981" s="41"/>
    </row>
    <row r="982" spans="94:123" x14ac:dyDescent="0.2">
      <c r="CP982" s="41"/>
      <c r="CR982" s="76"/>
      <c r="CS982" s="76"/>
      <c r="CU982" s="41"/>
      <c r="CZ982" s="41"/>
      <c r="DD982" s="41"/>
      <c r="DH982" s="41"/>
      <c r="DN982" s="41"/>
      <c r="DS982" s="41"/>
    </row>
    <row r="983" spans="94:123" x14ac:dyDescent="0.2">
      <c r="CP983" s="41"/>
      <c r="CR983" s="76"/>
      <c r="CS983" s="76"/>
      <c r="CU983" s="41"/>
      <c r="CZ983" s="41"/>
      <c r="DD983" s="41"/>
      <c r="DH983" s="41"/>
      <c r="DN983" s="41"/>
      <c r="DS983" s="41"/>
    </row>
    <row r="984" spans="94:123" x14ac:dyDescent="0.2">
      <c r="CP984" s="41"/>
      <c r="CR984" s="76"/>
      <c r="CS984" s="76"/>
      <c r="CU984" s="41"/>
      <c r="CZ984" s="41"/>
      <c r="DD984" s="41"/>
      <c r="DH984" s="41"/>
      <c r="DN984" s="41"/>
      <c r="DS984" s="41"/>
    </row>
    <row r="985" spans="94:123" x14ac:dyDescent="0.2">
      <c r="CP985" s="41"/>
      <c r="CR985" s="76"/>
      <c r="CS985" s="76"/>
      <c r="CU985" s="41"/>
      <c r="CZ985" s="41"/>
      <c r="DD985" s="41"/>
      <c r="DH985" s="41"/>
      <c r="DN985" s="41"/>
      <c r="DS985" s="41"/>
    </row>
    <row r="986" spans="94:123" x14ac:dyDescent="0.2">
      <c r="CP986" s="41"/>
      <c r="CR986" s="76"/>
      <c r="CS986" s="76"/>
      <c r="CU986" s="41"/>
      <c r="CZ986" s="41"/>
      <c r="DD986" s="41"/>
      <c r="DH986" s="41"/>
      <c r="DN986" s="41"/>
      <c r="DS986" s="41"/>
    </row>
    <row r="987" spans="94:123" x14ac:dyDescent="0.2">
      <c r="CP987" s="41"/>
      <c r="CR987" s="76"/>
      <c r="CS987" s="76"/>
      <c r="CU987" s="41"/>
      <c r="CZ987" s="41"/>
      <c r="DD987" s="41"/>
      <c r="DH987" s="41"/>
      <c r="DN987" s="41"/>
      <c r="DS987" s="41"/>
    </row>
    <row r="988" spans="94:123" x14ac:dyDescent="0.2">
      <c r="CP988" s="41"/>
      <c r="CR988" s="76"/>
      <c r="CS988" s="76"/>
      <c r="CU988" s="41"/>
      <c r="CZ988" s="41"/>
      <c r="DD988" s="41"/>
      <c r="DH988" s="41"/>
      <c r="DN988" s="41"/>
      <c r="DS988" s="41"/>
    </row>
    <row r="989" spans="94:123" x14ac:dyDescent="0.2">
      <c r="CP989" s="41"/>
      <c r="CR989" s="76"/>
      <c r="CS989" s="76"/>
      <c r="CU989" s="41"/>
      <c r="CZ989" s="41"/>
      <c r="DD989" s="41"/>
      <c r="DH989" s="41"/>
      <c r="DN989" s="41"/>
      <c r="DS989" s="41"/>
    </row>
    <row r="990" spans="94:123" x14ac:dyDescent="0.2">
      <c r="CP990" s="41"/>
      <c r="CR990" s="76"/>
      <c r="CS990" s="76"/>
      <c r="CU990" s="41"/>
      <c r="CZ990" s="41"/>
      <c r="DD990" s="41"/>
      <c r="DH990" s="41"/>
      <c r="DN990" s="41"/>
      <c r="DS990" s="41"/>
    </row>
    <row r="991" spans="94:123" x14ac:dyDescent="0.2">
      <c r="CP991" s="41"/>
      <c r="CR991" s="76"/>
      <c r="CS991" s="76"/>
      <c r="CU991" s="41"/>
      <c r="CZ991" s="41"/>
      <c r="DD991" s="41"/>
      <c r="DH991" s="41"/>
      <c r="DN991" s="41"/>
      <c r="DS991" s="41"/>
    </row>
    <row r="992" spans="94:123" x14ac:dyDescent="0.2">
      <c r="CP992" s="41"/>
      <c r="CR992" s="76"/>
      <c r="CS992" s="76"/>
      <c r="CU992" s="41"/>
      <c r="CZ992" s="41"/>
      <c r="DD992" s="41"/>
      <c r="DH992" s="41"/>
      <c r="DN992" s="41"/>
      <c r="DS992" s="41"/>
    </row>
    <row r="993" spans="94:123" x14ac:dyDescent="0.2">
      <c r="CP993" s="41"/>
      <c r="CR993" s="76"/>
      <c r="CS993" s="76"/>
      <c r="CU993" s="41"/>
      <c r="CZ993" s="41"/>
      <c r="DD993" s="41"/>
      <c r="DH993" s="41"/>
      <c r="DN993" s="41"/>
      <c r="DS993" s="41"/>
    </row>
    <row r="994" spans="94:123" x14ac:dyDescent="0.2">
      <c r="CP994" s="41"/>
      <c r="CR994" s="76"/>
      <c r="CS994" s="76"/>
      <c r="CU994" s="41"/>
      <c r="CZ994" s="41"/>
      <c r="DD994" s="41"/>
      <c r="DH994" s="41"/>
      <c r="DN994" s="41"/>
      <c r="DS994" s="41"/>
    </row>
    <row r="995" spans="94:123" x14ac:dyDescent="0.2">
      <c r="CP995" s="41"/>
      <c r="CR995" s="76"/>
      <c r="CS995" s="76"/>
      <c r="CU995" s="41"/>
      <c r="CZ995" s="41"/>
      <c r="DD995" s="41"/>
      <c r="DH995" s="41"/>
      <c r="DN995" s="41"/>
      <c r="DS995" s="41"/>
    </row>
    <row r="996" spans="94:123" x14ac:dyDescent="0.2">
      <c r="CP996" s="41"/>
      <c r="CR996" s="76"/>
      <c r="CS996" s="76"/>
      <c r="CU996" s="41"/>
      <c r="CZ996" s="41"/>
      <c r="DD996" s="41"/>
      <c r="DH996" s="41"/>
      <c r="DN996" s="41"/>
      <c r="DS996" s="41"/>
    </row>
    <row r="997" spans="94:123" x14ac:dyDescent="0.2">
      <c r="CP997" s="41"/>
      <c r="CR997" s="76"/>
      <c r="CS997" s="76"/>
      <c r="CU997" s="41"/>
      <c r="CZ997" s="41"/>
      <c r="DD997" s="41"/>
      <c r="DH997" s="41"/>
      <c r="DN997" s="41"/>
      <c r="DS997" s="41"/>
    </row>
    <row r="998" spans="94:123" x14ac:dyDescent="0.2">
      <c r="CP998" s="41"/>
      <c r="CR998" s="76"/>
      <c r="CS998" s="76"/>
      <c r="CU998" s="41"/>
      <c r="CZ998" s="41"/>
      <c r="DD998" s="41"/>
      <c r="DH998" s="41"/>
      <c r="DN998" s="41"/>
      <c r="DS998" s="41"/>
    </row>
    <row r="999" spans="94:123" x14ac:dyDescent="0.2">
      <c r="CP999" s="41"/>
      <c r="CR999" s="76"/>
      <c r="CS999" s="76"/>
      <c r="CU999" s="41"/>
      <c r="CZ999" s="41"/>
      <c r="DD999" s="41"/>
      <c r="DH999" s="41"/>
      <c r="DN999" s="41"/>
      <c r="DS999" s="41"/>
    </row>
    <row r="1000" spans="94:123" x14ac:dyDescent="0.2">
      <c r="CP1000" s="41"/>
      <c r="CR1000" s="76"/>
      <c r="CS1000" s="76"/>
      <c r="CU1000" s="41"/>
      <c r="CZ1000" s="41"/>
      <c r="DD1000" s="41"/>
      <c r="DH1000" s="41"/>
      <c r="DN1000" s="41"/>
      <c r="DS1000" s="41"/>
    </row>
    <row r="1001" spans="94:123" x14ac:dyDescent="0.2">
      <c r="CP1001" s="41"/>
      <c r="CR1001" s="76"/>
      <c r="CS1001" s="76"/>
      <c r="CU1001" s="41"/>
      <c r="CZ1001" s="41"/>
      <c r="DD1001" s="41"/>
      <c r="DH1001" s="41"/>
      <c r="DN1001" s="41"/>
      <c r="DS1001" s="41"/>
    </row>
    <row r="1002" spans="94:123" x14ac:dyDescent="0.2">
      <c r="CP1002" s="41"/>
      <c r="CR1002" s="76"/>
      <c r="CS1002" s="76"/>
      <c r="CU1002" s="41"/>
      <c r="CZ1002" s="41"/>
      <c r="DD1002" s="41"/>
      <c r="DH1002" s="41"/>
      <c r="DN1002" s="41"/>
      <c r="DS1002" s="41"/>
    </row>
    <row r="1003" spans="94:123" x14ac:dyDescent="0.2">
      <c r="CP1003" s="41"/>
      <c r="CR1003" s="76"/>
      <c r="CS1003" s="76"/>
      <c r="CU1003" s="41"/>
      <c r="CZ1003" s="41"/>
      <c r="DD1003" s="41"/>
      <c r="DH1003" s="41"/>
      <c r="DN1003" s="41"/>
      <c r="DS1003" s="41"/>
    </row>
    <row r="1004" spans="94:123" x14ac:dyDescent="0.2">
      <c r="CP1004" s="41"/>
      <c r="CR1004" s="76"/>
      <c r="CS1004" s="76"/>
      <c r="CU1004" s="41"/>
      <c r="CZ1004" s="41"/>
      <c r="DD1004" s="41"/>
      <c r="DH1004" s="41"/>
      <c r="DN1004" s="41"/>
      <c r="DS1004" s="41"/>
    </row>
    <row r="1005" spans="94:123" x14ac:dyDescent="0.2">
      <c r="CP1005" s="41"/>
      <c r="CR1005" s="76"/>
      <c r="CS1005" s="76"/>
      <c r="CU1005" s="41"/>
      <c r="CZ1005" s="41"/>
      <c r="DD1005" s="41"/>
      <c r="DH1005" s="41"/>
      <c r="DN1005" s="41"/>
      <c r="DS1005" s="41"/>
    </row>
    <row r="1006" spans="94:123" x14ac:dyDescent="0.2">
      <c r="CP1006" s="41"/>
      <c r="CR1006" s="76"/>
      <c r="CS1006" s="76"/>
      <c r="CU1006" s="41"/>
      <c r="CZ1006" s="41"/>
      <c r="DD1006" s="41"/>
      <c r="DH1006" s="41"/>
      <c r="DN1006" s="41"/>
      <c r="DS1006" s="41"/>
    </row>
    <row r="1007" spans="94:123" x14ac:dyDescent="0.2">
      <c r="CP1007" s="41"/>
      <c r="CR1007" s="76"/>
      <c r="CS1007" s="76"/>
      <c r="CU1007" s="41"/>
      <c r="CZ1007" s="41"/>
      <c r="DD1007" s="41"/>
      <c r="DH1007" s="41"/>
      <c r="DN1007" s="41"/>
      <c r="DS1007" s="41"/>
    </row>
    <row r="1008" spans="94:123" x14ac:dyDescent="0.2">
      <c r="CP1008" s="41"/>
      <c r="CR1008" s="76"/>
      <c r="CS1008" s="76"/>
      <c r="CU1008" s="41"/>
      <c r="CZ1008" s="41"/>
      <c r="DD1008" s="41"/>
      <c r="DH1008" s="41"/>
      <c r="DN1008" s="41"/>
      <c r="DS1008" s="41"/>
    </row>
    <row r="1009" spans="94:123" x14ac:dyDescent="0.2">
      <c r="CP1009" s="41"/>
      <c r="CR1009" s="76"/>
      <c r="CS1009" s="76"/>
      <c r="CU1009" s="41"/>
      <c r="CZ1009" s="41"/>
      <c r="DD1009" s="41"/>
      <c r="DH1009" s="41"/>
      <c r="DN1009" s="41"/>
      <c r="DS1009" s="41"/>
    </row>
    <row r="1010" spans="94:123" x14ac:dyDescent="0.2">
      <c r="CP1010" s="41"/>
      <c r="CR1010" s="76"/>
      <c r="CS1010" s="76"/>
      <c r="CU1010" s="41"/>
      <c r="CZ1010" s="41"/>
      <c r="DD1010" s="41"/>
      <c r="DH1010" s="41"/>
      <c r="DN1010" s="41"/>
      <c r="DS1010" s="41"/>
    </row>
    <row r="1011" spans="94:123" x14ac:dyDescent="0.2">
      <c r="CP1011" s="41"/>
      <c r="CR1011" s="76"/>
      <c r="CS1011" s="76"/>
      <c r="CU1011" s="41"/>
      <c r="CZ1011" s="41"/>
      <c r="DD1011" s="41"/>
      <c r="DH1011" s="41"/>
      <c r="DN1011" s="41"/>
      <c r="DS1011" s="41"/>
    </row>
    <row r="1012" spans="94:123" x14ac:dyDescent="0.2">
      <c r="CP1012" s="41"/>
      <c r="CR1012" s="76"/>
      <c r="CS1012" s="76"/>
      <c r="CU1012" s="41"/>
      <c r="CZ1012" s="41"/>
      <c r="DD1012" s="41"/>
      <c r="DH1012" s="41"/>
      <c r="DN1012" s="41"/>
      <c r="DS1012" s="41"/>
    </row>
    <row r="1013" spans="94:123" x14ac:dyDescent="0.2">
      <c r="CP1013" s="41"/>
      <c r="CR1013" s="76"/>
      <c r="CS1013" s="76"/>
      <c r="CU1013" s="41"/>
      <c r="CZ1013" s="41"/>
      <c r="DD1013" s="41"/>
      <c r="DH1013" s="41"/>
      <c r="DN1013" s="41"/>
      <c r="DS1013" s="41"/>
    </row>
    <row r="1014" spans="94:123" x14ac:dyDescent="0.2">
      <c r="CP1014" s="41"/>
      <c r="CR1014" s="76"/>
      <c r="CS1014" s="76"/>
      <c r="CU1014" s="41"/>
      <c r="CZ1014" s="41"/>
      <c r="DD1014" s="41"/>
      <c r="DH1014" s="41"/>
      <c r="DN1014" s="41"/>
      <c r="DS1014" s="41"/>
    </row>
    <row r="1015" spans="94:123" x14ac:dyDescent="0.2">
      <c r="CP1015" s="41"/>
      <c r="CR1015" s="76"/>
      <c r="CS1015" s="76"/>
      <c r="CU1015" s="41"/>
      <c r="CZ1015" s="41"/>
      <c r="DD1015" s="41"/>
      <c r="DH1015" s="41"/>
      <c r="DN1015" s="41"/>
      <c r="DS1015" s="41"/>
    </row>
    <row r="1016" spans="94:123" x14ac:dyDescent="0.2">
      <c r="CP1016" s="41"/>
      <c r="CR1016" s="76"/>
      <c r="CS1016" s="76"/>
      <c r="CU1016" s="41"/>
      <c r="CZ1016" s="41"/>
      <c r="DD1016" s="41"/>
      <c r="DH1016" s="41"/>
      <c r="DN1016" s="41"/>
      <c r="DS1016" s="41"/>
    </row>
    <row r="1017" spans="94:123" x14ac:dyDescent="0.2">
      <c r="CP1017" s="41"/>
      <c r="CR1017" s="76"/>
      <c r="CS1017" s="76"/>
      <c r="CU1017" s="41"/>
      <c r="CZ1017" s="41"/>
      <c r="DD1017" s="41"/>
      <c r="DH1017" s="41"/>
      <c r="DN1017" s="41"/>
      <c r="DS1017" s="41"/>
    </row>
    <row r="1018" spans="94:123" x14ac:dyDescent="0.2">
      <c r="CP1018" s="41"/>
      <c r="CR1018" s="76"/>
      <c r="CS1018" s="76"/>
      <c r="CU1018" s="41"/>
      <c r="CZ1018" s="41"/>
      <c r="DD1018" s="41"/>
      <c r="DH1018" s="41"/>
      <c r="DN1018" s="41"/>
      <c r="DS1018" s="41"/>
    </row>
    <row r="1019" spans="94:123" x14ac:dyDescent="0.2">
      <c r="CP1019" s="41"/>
      <c r="CR1019" s="76"/>
      <c r="CS1019" s="76"/>
      <c r="CU1019" s="41"/>
      <c r="CZ1019" s="41"/>
      <c r="DD1019" s="41"/>
      <c r="DH1019" s="41"/>
      <c r="DN1019" s="41"/>
      <c r="DS1019" s="41"/>
    </row>
    <row r="1020" spans="94:123" x14ac:dyDescent="0.2">
      <c r="CP1020" s="41"/>
      <c r="CR1020" s="76"/>
      <c r="CS1020" s="76"/>
      <c r="CU1020" s="41"/>
      <c r="CZ1020" s="41"/>
      <c r="DD1020" s="41"/>
      <c r="DH1020" s="41"/>
      <c r="DN1020" s="41"/>
      <c r="DS1020" s="41"/>
    </row>
    <row r="1021" spans="94:123" x14ac:dyDescent="0.2">
      <c r="CP1021" s="41"/>
      <c r="CR1021" s="76"/>
      <c r="CS1021" s="76"/>
      <c r="CU1021" s="41"/>
      <c r="CZ1021" s="41"/>
      <c r="DD1021" s="41"/>
      <c r="DH1021" s="41"/>
      <c r="DN1021" s="41"/>
      <c r="DS1021" s="41"/>
    </row>
    <row r="1022" spans="94:123" x14ac:dyDescent="0.2">
      <c r="CP1022" s="41"/>
      <c r="CR1022" s="76"/>
      <c r="CS1022" s="76"/>
      <c r="CU1022" s="41"/>
      <c r="CZ1022" s="41"/>
      <c r="DD1022" s="41"/>
      <c r="DH1022" s="41"/>
      <c r="DN1022" s="41"/>
      <c r="DS1022" s="41"/>
    </row>
    <row r="1023" spans="94:123" x14ac:dyDescent="0.2">
      <c r="CP1023" s="41"/>
      <c r="CR1023" s="76"/>
      <c r="CS1023" s="76"/>
      <c r="CU1023" s="41"/>
      <c r="CZ1023" s="41"/>
      <c r="DD1023" s="41"/>
      <c r="DH1023" s="41"/>
      <c r="DN1023" s="41"/>
      <c r="DS1023" s="41"/>
    </row>
    <row r="1024" spans="94:123" x14ac:dyDescent="0.2">
      <c r="CP1024" s="41"/>
      <c r="CR1024" s="76"/>
      <c r="CS1024" s="76"/>
      <c r="CU1024" s="41"/>
      <c r="CZ1024" s="41"/>
      <c r="DD1024" s="41"/>
      <c r="DH1024" s="41"/>
      <c r="DN1024" s="41"/>
      <c r="DS1024" s="41"/>
    </row>
    <row r="1025" spans="94:123" x14ac:dyDescent="0.2">
      <c r="CP1025" s="41"/>
      <c r="CR1025" s="76"/>
      <c r="CS1025" s="76"/>
      <c r="CU1025" s="41"/>
      <c r="CZ1025" s="41"/>
      <c r="DD1025" s="41"/>
      <c r="DH1025" s="41"/>
      <c r="DN1025" s="41"/>
      <c r="DS1025" s="41"/>
    </row>
    <row r="1026" spans="94:123" x14ac:dyDescent="0.2">
      <c r="CP1026" s="41"/>
      <c r="CR1026" s="76"/>
      <c r="CS1026" s="76"/>
      <c r="CU1026" s="41"/>
      <c r="CZ1026" s="41"/>
      <c r="DD1026" s="41"/>
      <c r="DH1026" s="41"/>
      <c r="DN1026" s="41"/>
      <c r="DS1026" s="41"/>
    </row>
    <row r="1027" spans="94:123" x14ac:dyDescent="0.2">
      <c r="CP1027" s="41"/>
      <c r="CR1027" s="76"/>
      <c r="CS1027" s="76"/>
      <c r="CU1027" s="41"/>
      <c r="CZ1027" s="41"/>
      <c r="DD1027" s="41"/>
      <c r="DH1027" s="41"/>
      <c r="DN1027" s="41"/>
      <c r="DS1027" s="41"/>
    </row>
    <row r="1028" spans="94:123" x14ac:dyDescent="0.2">
      <c r="CP1028" s="41"/>
      <c r="CR1028" s="76"/>
      <c r="CS1028" s="76"/>
      <c r="CU1028" s="41"/>
      <c r="CZ1028" s="41"/>
      <c r="DD1028" s="41"/>
      <c r="DH1028" s="41"/>
      <c r="DN1028" s="41"/>
      <c r="DS1028" s="41"/>
    </row>
    <row r="1029" spans="94:123" x14ac:dyDescent="0.2">
      <c r="CP1029" s="41"/>
      <c r="CR1029" s="76"/>
      <c r="CS1029" s="76"/>
      <c r="CU1029" s="41"/>
      <c r="CZ1029" s="41"/>
      <c r="DD1029" s="41"/>
      <c r="DH1029" s="41"/>
      <c r="DN1029" s="41"/>
      <c r="DS1029" s="41"/>
    </row>
    <row r="1030" spans="94:123" x14ac:dyDescent="0.2">
      <c r="CP1030" s="41"/>
      <c r="CR1030" s="76"/>
      <c r="CS1030" s="76"/>
      <c r="CU1030" s="41"/>
      <c r="CZ1030" s="41"/>
      <c r="DD1030" s="41"/>
      <c r="DH1030" s="41"/>
      <c r="DN1030" s="41"/>
      <c r="DS1030" s="41"/>
    </row>
    <row r="1031" spans="94:123" x14ac:dyDescent="0.2">
      <c r="CP1031" s="41"/>
      <c r="CR1031" s="76"/>
      <c r="CS1031" s="76"/>
      <c r="CU1031" s="41"/>
      <c r="CZ1031" s="41"/>
      <c r="DD1031" s="41"/>
      <c r="DH1031" s="41"/>
      <c r="DN1031" s="41"/>
      <c r="DS1031" s="41"/>
    </row>
    <row r="1032" spans="94:123" x14ac:dyDescent="0.2">
      <c r="CP1032" s="41"/>
      <c r="CR1032" s="76"/>
      <c r="CS1032" s="76"/>
      <c r="CU1032" s="41"/>
      <c r="CZ1032" s="41"/>
      <c r="DD1032" s="41"/>
      <c r="DH1032" s="41"/>
      <c r="DN1032" s="41"/>
      <c r="DS1032" s="41"/>
    </row>
    <row r="1033" spans="94:123" x14ac:dyDescent="0.2">
      <c r="CP1033" s="41"/>
      <c r="CR1033" s="76"/>
      <c r="CS1033" s="76"/>
      <c r="CU1033" s="41"/>
      <c r="CZ1033" s="41"/>
      <c r="DD1033" s="41"/>
      <c r="DH1033" s="41"/>
      <c r="DN1033" s="41"/>
      <c r="DS1033" s="41"/>
    </row>
    <row r="1034" spans="94:123" x14ac:dyDescent="0.2">
      <c r="CP1034" s="41"/>
      <c r="CR1034" s="76"/>
      <c r="CS1034" s="76"/>
      <c r="CU1034" s="41"/>
      <c r="CZ1034" s="41"/>
      <c r="DD1034" s="41"/>
      <c r="DH1034" s="41"/>
      <c r="DN1034" s="41"/>
      <c r="DS1034" s="41"/>
    </row>
    <row r="1035" spans="94:123" x14ac:dyDescent="0.2">
      <c r="CP1035" s="41"/>
      <c r="CR1035" s="76"/>
      <c r="CS1035" s="76"/>
      <c r="CU1035" s="41"/>
      <c r="CZ1035" s="41"/>
      <c r="DD1035" s="41"/>
      <c r="DH1035" s="41"/>
      <c r="DN1035" s="41"/>
      <c r="DS1035" s="41"/>
    </row>
    <row r="1036" spans="94:123" x14ac:dyDescent="0.2">
      <c r="CP1036" s="41"/>
      <c r="CR1036" s="76"/>
      <c r="CS1036" s="76"/>
      <c r="CU1036" s="41"/>
      <c r="CZ1036" s="41"/>
      <c r="DD1036" s="41"/>
      <c r="DH1036" s="41"/>
      <c r="DN1036" s="41"/>
      <c r="DS1036" s="41"/>
    </row>
    <row r="1037" spans="94:123" x14ac:dyDescent="0.2">
      <c r="CP1037" s="41"/>
      <c r="CR1037" s="76"/>
      <c r="CS1037" s="76"/>
      <c r="CU1037" s="41"/>
      <c r="CZ1037" s="41"/>
      <c r="DD1037" s="41"/>
      <c r="DH1037" s="41"/>
      <c r="DN1037" s="41"/>
      <c r="DS1037" s="41"/>
    </row>
    <row r="1038" spans="94:123" x14ac:dyDescent="0.2">
      <c r="CP1038" s="41"/>
      <c r="CR1038" s="76"/>
      <c r="CS1038" s="76"/>
      <c r="CU1038" s="41"/>
      <c r="CZ1038" s="41"/>
      <c r="DD1038" s="41"/>
      <c r="DH1038" s="41"/>
      <c r="DN1038" s="41"/>
      <c r="DS1038" s="41"/>
    </row>
    <row r="1039" spans="94:123" x14ac:dyDescent="0.2">
      <c r="CP1039" s="41"/>
      <c r="CR1039" s="76"/>
      <c r="CS1039" s="76"/>
      <c r="CU1039" s="41"/>
      <c r="CZ1039" s="41"/>
      <c r="DD1039" s="41"/>
      <c r="DH1039" s="41"/>
      <c r="DN1039" s="41"/>
      <c r="DS1039" s="41"/>
    </row>
    <row r="1040" spans="94:123" x14ac:dyDescent="0.2">
      <c r="CP1040" s="41"/>
      <c r="CR1040" s="76"/>
      <c r="CS1040" s="76"/>
      <c r="CU1040" s="41"/>
      <c r="CZ1040" s="41"/>
      <c r="DD1040" s="41"/>
      <c r="DH1040" s="41"/>
      <c r="DN1040" s="41"/>
      <c r="DS1040" s="41"/>
    </row>
    <row r="1041" spans="94:123" x14ac:dyDescent="0.2">
      <c r="CP1041" s="41"/>
      <c r="CR1041" s="76"/>
      <c r="CS1041" s="76"/>
      <c r="CU1041" s="41"/>
      <c r="CZ1041" s="41"/>
      <c r="DD1041" s="41"/>
      <c r="DH1041" s="41"/>
      <c r="DN1041" s="41"/>
      <c r="DS1041" s="41"/>
    </row>
    <row r="1042" spans="94:123" x14ac:dyDescent="0.2">
      <c r="CP1042" s="41"/>
      <c r="CR1042" s="76"/>
      <c r="CS1042" s="76"/>
      <c r="CU1042" s="41"/>
      <c r="CZ1042" s="41"/>
      <c r="DD1042" s="41"/>
      <c r="DH1042" s="41"/>
      <c r="DN1042" s="41"/>
      <c r="DS1042" s="41"/>
    </row>
    <row r="1043" spans="94:123" x14ac:dyDescent="0.2">
      <c r="CP1043" s="41"/>
      <c r="CR1043" s="76"/>
      <c r="CS1043" s="76"/>
      <c r="CU1043" s="41"/>
      <c r="CZ1043" s="41"/>
      <c r="DD1043" s="41"/>
      <c r="DH1043" s="41"/>
      <c r="DN1043" s="41"/>
      <c r="DS1043" s="41"/>
    </row>
    <row r="1044" spans="94:123" x14ac:dyDescent="0.2">
      <c r="CP1044" s="41"/>
      <c r="CR1044" s="76"/>
      <c r="CS1044" s="76"/>
      <c r="CU1044" s="41"/>
      <c r="CZ1044" s="41"/>
      <c r="DD1044" s="41"/>
      <c r="DH1044" s="41"/>
      <c r="DN1044" s="41"/>
      <c r="DS1044" s="41"/>
    </row>
    <row r="1045" spans="94:123" x14ac:dyDescent="0.2">
      <c r="CP1045" s="41"/>
      <c r="CR1045" s="76"/>
      <c r="CS1045" s="76"/>
      <c r="CU1045" s="41"/>
      <c r="CZ1045" s="41"/>
      <c r="DD1045" s="41"/>
      <c r="DH1045" s="41"/>
      <c r="DN1045" s="41"/>
      <c r="DS1045" s="41"/>
    </row>
    <row r="1046" spans="94:123" x14ac:dyDescent="0.2">
      <c r="CP1046" s="41"/>
      <c r="CR1046" s="76"/>
      <c r="CS1046" s="76"/>
      <c r="CU1046" s="41"/>
      <c r="CZ1046" s="41"/>
      <c r="DD1046" s="41"/>
      <c r="DH1046" s="41"/>
      <c r="DN1046" s="41"/>
      <c r="DS1046" s="41"/>
    </row>
    <row r="1047" spans="94:123" x14ac:dyDescent="0.2">
      <c r="CP1047" s="41"/>
      <c r="CR1047" s="76"/>
      <c r="CS1047" s="76"/>
      <c r="CU1047" s="41"/>
      <c r="CZ1047" s="41"/>
      <c r="DD1047" s="41"/>
      <c r="DH1047" s="41"/>
      <c r="DN1047" s="41"/>
      <c r="DS1047" s="41"/>
    </row>
    <row r="1048" spans="94:123" x14ac:dyDescent="0.2">
      <c r="CP1048" s="41"/>
      <c r="CR1048" s="76"/>
      <c r="CS1048" s="76"/>
      <c r="CU1048" s="41"/>
      <c r="CZ1048" s="41"/>
      <c r="DD1048" s="41"/>
      <c r="DH1048" s="41"/>
      <c r="DN1048" s="41"/>
      <c r="DS1048" s="41"/>
    </row>
    <row r="1049" spans="94:123" x14ac:dyDescent="0.2">
      <c r="CP1049" s="41"/>
      <c r="CR1049" s="76"/>
      <c r="CS1049" s="76"/>
      <c r="CU1049" s="41"/>
      <c r="CZ1049" s="41"/>
      <c r="DD1049" s="41"/>
      <c r="DH1049" s="41"/>
      <c r="DN1049" s="41"/>
      <c r="DS1049" s="41"/>
    </row>
    <row r="1050" spans="94:123" x14ac:dyDescent="0.2">
      <c r="CP1050" s="41"/>
      <c r="CR1050" s="76"/>
      <c r="CS1050" s="76"/>
      <c r="CU1050" s="41"/>
      <c r="CZ1050" s="41"/>
      <c r="DD1050" s="41"/>
      <c r="DH1050" s="41"/>
      <c r="DN1050" s="41"/>
      <c r="DS1050" s="41"/>
    </row>
    <row r="1051" spans="94:123" x14ac:dyDescent="0.2">
      <c r="CP1051" s="41"/>
      <c r="CR1051" s="76"/>
      <c r="CS1051" s="76"/>
      <c r="CU1051" s="41"/>
      <c r="CZ1051" s="41"/>
      <c r="DD1051" s="41"/>
      <c r="DH1051" s="41"/>
      <c r="DN1051" s="41"/>
      <c r="DS1051" s="41"/>
    </row>
    <row r="1052" spans="94:123" x14ac:dyDescent="0.2">
      <c r="CP1052" s="41"/>
      <c r="CR1052" s="76"/>
      <c r="CS1052" s="76"/>
      <c r="CU1052" s="41"/>
      <c r="CZ1052" s="41"/>
      <c r="DD1052" s="41"/>
      <c r="DH1052" s="41"/>
      <c r="DN1052" s="41"/>
      <c r="DS1052" s="41"/>
    </row>
    <row r="1053" spans="94:123" x14ac:dyDescent="0.2">
      <c r="CP1053" s="41"/>
      <c r="CR1053" s="76"/>
      <c r="CS1053" s="76"/>
      <c r="CU1053" s="41"/>
      <c r="CZ1053" s="41"/>
      <c r="DD1053" s="41"/>
      <c r="DH1053" s="41"/>
      <c r="DN1053" s="41"/>
      <c r="DS1053" s="41"/>
    </row>
    <row r="1054" spans="94:123" x14ac:dyDescent="0.2">
      <c r="CP1054" s="41"/>
      <c r="CR1054" s="76"/>
      <c r="CS1054" s="76"/>
      <c r="CU1054" s="41"/>
      <c r="CZ1054" s="41"/>
      <c r="DD1054" s="41"/>
      <c r="DH1054" s="41"/>
      <c r="DN1054" s="41"/>
      <c r="DS1054" s="41"/>
    </row>
    <row r="1055" spans="94:123" x14ac:dyDescent="0.2">
      <c r="CP1055" s="41"/>
      <c r="CR1055" s="76"/>
      <c r="CS1055" s="76"/>
      <c r="CU1055" s="41"/>
      <c r="CZ1055" s="41"/>
      <c r="DD1055" s="41"/>
      <c r="DH1055" s="41"/>
      <c r="DN1055" s="41"/>
      <c r="DS1055" s="41"/>
    </row>
    <row r="1056" spans="94:123" x14ac:dyDescent="0.2">
      <c r="CP1056" s="41"/>
      <c r="CR1056" s="76"/>
      <c r="CS1056" s="76"/>
      <c r="CU1056" s="41"/>
      <c r="CZ1056" s="41"/>
      <c r="DD1056" s="41"/>
      <c r="DH1056" s="41"/>
      <c r="DN1056" s="41"/>
      <c r="DS1056" s="41"/>
    </row>
    <row r="1057" spans="94:123" x14ac:dyDescent="0.2">
      <c r="CP1057" s="41"/>
      <c r="CR1057" s="76"/>
      <c r="CS1057" s="76"/>
      <c r="CU1057" s="41"/>
      <c r="CZ1057" s="41"/>
      <c r="DD1057" s="41"/>
      <c r="DH1057" s="41"/>
      <c r="DN1057" s="41"/>
      <c r="DS1057" s="41"/>
    </row>
    <row r="1058" spans="94:123" x14ac:dyDescent="0.2">
      <c r="CP1058" s="41"/>
      <c r="CR1058" s="76"/>
      <c r="CS1058" s="76"/>
      <c r="CU1058" s="41"/>
      <c r="CZ1058" s="41"/>
      <c r="DD1058" s="41"/>
      <c r="DH1058" s="41"/>
      <c r="DN1058" s="41"/>
      <c r="DS1058" s="41"/>
    </row>
    <row r="1059" spans="94:123" x14ac:dyDescent="0.2">
      <c r="CP1059" s="41"/>
      <c r="CR1059" s="76"/>
      <c r="CS1059" s="76"/>
      <c r="CU1059" s="41"/>
      <c r="CZ1059" s="41"/>
      <c r="DD1059" s="41"/>
      <c r="DH1059" s="41"/>
      <c r="DN1059" s="41"/>
      <c r="DS1059" s="41"/>
    </row>
    <row r="1060" spans="94:123" x14ac:dyDescent="0.2">
      <c r="CP1060" s="41"/>
      <c r="CR1060" s="76"/>
      <c r="CS1060" s="76"/>
      <c r="CU1060" s="41"/>
      <c r="CZ1060" s="41"/>
      <c r="DD1060" s="41"/>
      <c r="DH1060" s="41"/>
      <c r="DN1060" s="41"/>
      <c r="DS1060" s="41"/>
    </row>
    <row r="1061" spans="94:123" x14ac:dyDescent="0.2">
      <c r="CP1061" s="41"/>
      <c r="CR1061" s="76"/>
      <c r="CS1061" s="76"/>
      <c r="CU1061" s="41"/>
      <c r="CZ1061" s="41"/>
      <c r="DD1061" s="41"/>
      <c r="DH1061" s="41"/>
      <c r="DN1061" s="41"/>
      <c r="DS1061" s="41"/>
    </row>
    <row r="1062" spans="94:123" x14ac:dyDescent="0.2">
      <c r="CP1062" s="41"/>
      <c r="CR1062" s="76"/>
      <c r="CS1062" s="76"/>
      <c r="CU1062" s="41"/>
      <c r="CZ1062" s="41"/>
      <c r="DD1062" s="41"/>
      <c r="DH1062" s="41"/>
      <c r="DN1062" s="41"/>
      <c r="DS1062" s="41"/>
    </row>
    <row r="1063" spans="94:123" x14ac:dyDescent="0.2">
      <c r="CP1063" s="41"/>
      <c r="CR1063" s="76"/>
      <c r="CS1063" s="76"/>
      <c r="CU1063" s="41"/>
      <c r="CZ1063" s="41"/>
      <c r="DD1063" s="41"/>
      <c r="DH1063" s="41"/>
      <c r="DN1063" s="41"/>
      <c r="DS1063" s="41"/>
    </row>
    <row r="1064" spans="94:123" x14ac:dyDescent="0.2">
      <c r="CP1064" s="41"/>
      <c r="CR1064" s="76"/>
      <c r="CS1064" s="76"/>
      <c r="CU1064" s="41"/>
      <c r="CZ1064" s="41"/>
      <c r="DD1064" s="41"/>
      <c r="DH1064" s="41"/>
      <c r="DN1064" s="41"/>
      <c r="DS1064" s="41"/>
    </row>
    <row r="1065" spans="94:123" x14ac:dyDescent="0.2">
      <c r="CP1065" s="41"/>
      <c r="CR1065" s="76"/>
      <c r="CS1065" s="76"/>
      <c r="CU1065" s="41"/>
      <c r="CZ1065" s="41"/>
      <c r="DD1065" s="41"/>
      <c r="DH1065" s="41"/>
      <c r="DN1065" s="41"/>
      <c r="DS1065" s="41"/>
    </row>
    <row r="1066" spans="94:123" x14ac:dyDescent="0.2">
      <c r="CP1066" s="41"/>
      <c r="CR1066" s="76"/>
      <c r="CS1066" s="76"/>
      <c r="CU1066" s="41"/>
      <c r="CZ1066" s="41"/>
      <c r="DD1066" s="41"/>
      <c r="DH1066" s="41"/>
      <c r="DN1066" s="41"/>
      <c r="DS1066" s="41"/>
    </row>
    <row r="1067" spans="94:123" x14ac:dyDescent="0.2">
      <c r="CP1067" s="41"/>
      <c r="CR1067" s="76"/>
      <c r="CS1067" s="76"/>
      <c r="CU1067" s="41"/>
      <c r="CZ1067" s="41"/>
      <c r="DD1067" s="41"/>
      <c r="DH1067" s="41"/>
      <c r="DN1067" s="41"/>
      <c r="DS1067" s="41"/>
    </row>
    <row r="1068" spans="94:123" x14ac:dyDescent="0.2">
      <c r="CP1068" s="41"/>
      <c r="CR1068" s="76"/>
      <c r="CS1068" s="76"/>
      <c r="CU1068" s="41"/>
      <c r="CZ1068" s="41"/>
      <c r="DD1068" s="41"/>
      <c r="DH1068" s="41"/>
      <c r="DN1068" s="41"/>
      <c r="DS1068" s="41"/>
    </row>
    <row r="1069" spans="94:123" x14ac:dyDescent="0.2">
      <c r="CP1069" s="41"/>
      <c r="CR1069" s="76"/>
      <c r="CS1069" s="76"/>
      <c r="CU1069" s="41"/>
      <c r="CZ1069" s="41"/>
      <c r="DD1069" s="41"/>
      <c r="DH1069" s="41"/>
      <c r="DN1069" s="41"/>
      <c r="DS1069" s="41"/>
    </row>
    <row r="1070" spans="94:123" x14ac:dyDescent="0.2">
      <c r="CP1070" s="41"/>
      <c r="CR1070" s="76"/>
      <c r="CS1070" s="76"/>
      <c r="CU1070" s="41"/>
      <c r="CZ1070" s="41"/>
      <c r="DD1070" s="41"/>
      <c r="DH1070" s="41"/>
      <c r="DN1070" s="41"/>
      <c r="DS1070" s="41"/>
    </row>
    <row r="1071" spans="94:123" x14ac:dyDescent="0.2">
      <c r="CP1071" s="41"/>
      <c r="CR1071" s="76"/>
      <c r="CS1071" s="76"/>
      <c r="CU1071" s="41"/>
      <c r="CZ1071" s="41"/>
      <c r="DD1071" s="41"/>
      <c r="DH1071" s="41"/>
      <c r="DN1071" s="41"/>
      <c r="DS1071" s="41"/>
    </row>
    <row r="1072" spans="94:123" x14ac:dyDescent="0.2">
      <c r="CP1072" s="41"/>
      <c r="CR1072" s="76"/>
      <c r="CS1072" s="76"/>
      <c r="CU1072" s="41"/>
      <c r="CZ1072" s="41"/>
      <c r="DD1072" s="41"/>
      <c r="DH1072" s="41"/>
      <c r="DN1072" s="41"/>
      <c r="DS1072" s="41"/>
    </row>
    <row r="1073" spans="94:123" x14ac:dyDescent="0.2">
      <c r="CP1073" s="41"/>
      <c r="CR1073" s="76"/>
      <c r="CS1073" s="76"/>
      <c r="CU1073" s="41"/>
      <c r="CZ1073" s="41"/>
      <c r="DD1073" s="41"/>
      <c r="DH1073" s="41"/>
      <c r="DN1073" s="41"/>
      <c r="DS1073" s="41"/>
    </row>
    <row r="1074" spans="94:123" x14ac:dyDescent="0.2">
      <c r="CP1074" s="41"/>
      <c r="CR1074" s="76"/>
      <c r="CS1074" s="76"/>
      <c r="CU1074" s="41"/>
      <c r="CZ1074" s="41"/>
      <c r="DD1074" s="41"/>
      <c r="DH1074" s="41"/>
      <c r="DN1074" s="41"/>
      <c r="DS1074" s="41"/>
    </row>
    <row r="1075" spans="94:123" x14ac:dyDescent="0.2">
      <c r="CP1075" s="41"/>
      <c r="CR1075" s="76"/>
      <c r="CS1075" s="76"/>
      <c r="CU1075" s="41"/>
      <c r="CZ1075" s="41"/>
      <c r="DD1075" s="41"/>
      <c r="DH1075" s="41"/>
      <c r="DN1075" s="41"/>
      <c r="DS1075" s="41"/>
    </row>
    <row r="1076" spans="94:123" x14ac:dyDescent="0.2">
      <c r="CP1076" s="41"/>
      <c r="CR1076" s="76"/>
      <c r="CS1076" s="76"/>
      <c r="CU1076" s="41"/>
      <c r="CZ1076" s="41"/>
      <c r="DD1076" s="41"/>
      <c r="DH1076" s="41"/>
      <c r="DN1076" s="41"/>
      <c r="DS1076" s="41"/>
    </row>
    <row r="1077" spans="94:123" x14ac:dyDescent="0.2">
      <c r="CP1077" s="41"/>
      <c r="CR1077" s="76"/>
      <c r="CS1077" s="76"/>
      <c r="CU1077" s="41"/>
      <c r="CZ1077" s="41"/>
      <c r="DD1077" s="41"/>
      <c r="DH1077" s="41"/>
      <c r="DN1077" s="41"/>
      <c r="DS1077" s="41"/>
    </row>
    <row r="1078" spans="94:123" x14ac:dyDescent="0.2">
      <c r="CP1078" s="41"/>
      <c r="CR1078" s="76"/>
      <c r="CS1078" s="76"/>
      <c r="CU1078" s="41"/>
      <c r="CZ1078" s="41"/>
      <c r="DD1078" s="41"/>
      <c r="DH1078" s="41"/>
      <c r="DN1078" s="41"/>
      <c r="DS1078" s="41"/>
    </row>
    <row r="1079" spans="94:123" x14ac:dyDescent="0.2">
      <c r="CP1079" s="41"/>
      <c r="CR1079" s="76"/>
      <c r="CS1079" s="76"/>
      <c r="CU1079" s="41"/>
      <c r="CZ1079" s="41"/>
      <c r="DD1079" s="41"/>
      <c r="DH1079" s="41"/>
      <c r="DN1079" s="41"/>
      <c r="DS1079" s="41"/>
    </row>
    <row r="1080" spans="94:123" x14ac:dyDescent="0.2">
      <c r="CP1080" s="41"/>
      <c r="CR1080" s="76"/>
      <c r="CS1080" s="76"/>
      <c r="CU1080" s="41"/>
      <c r="CZ1080" s="41"/>
      <c r="DD1080" s="41"/>
      <c r="DH1080" s="41"/>
      <c r="DN1080" s="41"/>
      <c r="DS1080" s="41"/>
    </row>
    <row r="1081" spans="94:123" x14ac:dyDescent="0.2">
      <c r="CP1081" s="41"/>
      <c r="CR1081" s="76"/>
      <c r="CS1081" s="76"/>
      <c r="CU1081" s="41"/>
      <c r="CZ1081" s="41"/>
      <c r="DD1081" s="41"/>
      <c r="DH1081" s="41"/>
      <c r="DN1081" s="41"/>
      <c r="DS1081" s="41"/>
    </row>
    <row r="1082" spans="94:123" x14ac:dyDescent="0.2">
      <c r="CP1082" s="41"/>
      <c r="CR1082" s="76"/>
      <c r="CS1082" s="76"/>
      <c r="CU1082" s="41"/>
      <c r="CZ1082" s="41"/>
      <c r="DD1082" s="41"/>
      <c r="DH1082" s="41"/>
      <c r="DN1082" s="41"/>
      <c r="DS1082" s="41"/>
    </row>
    <row r="1083" spans="94:123" x14ac:dyDescent="0.2">
      <c r="CP1083" s="41"/>
      <c r="CR1083" s="76"/>
      <c r="CS1083" s="76"/>
      <c r="CU1083" s="41"/>
      <c r="CZ1083" s="41"/>
      <c r="DD1083" s="41"/>
      <c r="DH1083" s="41"/>
      <c r="DN1083" s="41"/>
      <c r="DS1083" s="41"/>
    </row>
    <row r="1084" spans="94:123" x14ac:dyDescent="0.2">
      <c r="CP1084" s="41"/>
      <c r="CR1084" s="76"/>
      <c r="CS1084" s="76"/>
      <c r="CU1084" s="41"/>
      <c r="CZ1084" s="41"/>
      <c r="DD1084" s="41"/>
      <c r="DH1084" s="41"/>
      <c r="DN1084" s="41"/>
      <c r="DS1084" s="41"/>
    </row>
    <row r="1085" spans="94:123" x14ac:dyDescent="0.2">
      <c r="CP1085" s="41"/>
      <c r="CR1085" s="76"/>
      <c r="CS1085" s="76"/>
      <c r="CU1085" s="41"/>
      <c r="CZ1085" s="41"/>
      <c r="DD1085" s="41"/>
      <c r="DH1085" s="41"/>
      <c r="DN1085" s="41"/>
      <c r="DS1085" s="41"/>
    </row>
    <row r="1086" spans="94:123" x14ac:dyDescent="0.2">
      <c r="CP1086" s="41"/>
      <c r="CR1086" s="76"/>
      <c r="CS1086" s="76"/>
      <c r="CU1086" s="41"/>
      <c r="CZ1086" s="41"/>
      <c r="DD1086" s="41"/>
      <c r="DH1086" s="41"/>
      <c r="DN1086" s="41"/>
      <c r="DS1086" s="41"/>
    </row>
    <row r="1087" spans="94:123" x14ac:dyDescent="0.2">
      <c r="CP1087" s="41"/>
      <c r="CR1087" s="76"/>
      <c r="CS1087" s="76"/>
      <c r="CU1087" s="41"/>
      <c r="CZ1087" s="41"/>
      <c r="DD1087" s="41"/>
      <c r="DH1087" s="41"/>
      <c r="DN1087" s="41"/>
      <c r="DS1087" s="41"/>
    </row>
    <row r="1088" spans="94:123" x14ac:dyDescent="0.2">
      <c r="CP1088" s="41"/>
      <c r="CR1088" s="76"/>
      <c r="CS1088" s="76"/>
      <c r="CU1088" s="41"/>
      <c r="CZ1088" s="41"/>
      <c r="DD1088" s="41"/>
      <c r="DH1088" s="41"/>
      <c r="DN1088" s="41"/>
      <c r="DS1088" s="41"/>
    </row>
    <row r="1089" spans="94:123" x14ac:dyDescent="0.2">
      <c r="CP1089" s="41"/>
      <c r="CR1089" s="76"/>
      <c r="CS1089" s="76"/>
      <c r="CU1089" s="41"/>
      <c r="CZ1089" s="41"/>
      <c r="DD1089" s="41"/>
      <c r="DH1089" s="41"/>
      <c r="DN1089" s="41"/>
      <c r="DS1089" s="41"/>
    </row>
    <row r="1090" spans="94:123" x14ac:dyDescent="0.2">
      <c r="CP1090" s="41"/>
      <c r="CR1090" s="76"/>
      <c r="CS1090" s="76"/>
      <c r="CU1090" s="41"/>
      <c r="CZ1090" s="41"/>
      <c r="DD1090" s="41"/>
      <c r="DH1090" s="41"/>
      <c r="DN1090" s="41"/>
      <c r="DS1090" s="41"/>
    </row>
    <row r="1091" spans="94:123" x14ac:dyDescent="0.2">
      <c r="CP1091" s="41"/>
      <c r="CR1091" s="76"/>
      <c r="CS1091" s="76"/>
      <c r="CU1091" s="41"/>
      <c r="CZ1091" s="41"/>
      <c r="DD1091" s="41"/>
      <c r="DH1091" s="41"/>
      <c r="DN1091" s="41"/>
      <c r="DS1091" s="41"/>
    </row>
    <row r="1092" spans="94:123" x14ac:dyDescent="0.2">
      <c r="CP1092" s="41"/>
      <c r="CR1092" s="76"/>
      <c r="CS1092" s="76"/>
      <c r="CU1092" s="41"/>
      <c r="CZ1092" s="41"/>
      <c r="DD1092" s="41"/>
      <c r="DH1092" s="41"/>
      <c r="DN1092" s="41"/>
      <c r="DS1092" s="41"/>
    </row>
    <row r="1093" spans="94:123" x14ac:dyDescent="0.2">
      <c r="CP1093" s="41"/>
      <c r="CR1093" s="76"/>
      <c r="CS1093" s="76"/>
      <c r="CU1093" s="41"/>
      <c r="CZ1093" s="41"/>
      <c r="DD1093" s="41"/>
      <c r="DH1093" s="41"/>
      <c r="DN1093" s="41"/>
      <c r="DS1093" s="41"/>
    </row>
    <row r="1094" spans="94:123" x14ac:dyDescent="0.2">
      <c r="CP1094" s="41"/>
      <c r="CR1094" s="76"/>
      <c r="CS1094" s="76"/>
      <c r="CU1094" s="41"/>
      <c r="CZ1094" s="41"/>
      <c r="DD1094" s="41"/>
      <c r="DH1094" s="41"/>
      <c r="DN1094" s="41"/>
      <c r="DS1094" s="41"/>
    </row>
    <row r="1095" spans="94:123" x14ac:dyDescent="0.2">
      <c r="CP1095" s="41"/>
      <c r="CR1095" s="76"/>
      <c r="CS1095" s="76"/>
      <c r="CU1095" s="41"/>
      <c r="CZ1095" s="41"/>
      <c r="DD1095" s="41"/>
      <c r="DH1095" s="41"/>
      <c r="DN1095" s="41"/>
      <c r="DS1095" s="41"/>
    </row>
    <row r="1096" spans="94:123" x14ac:dyDescent="0.2">
      <c r="CP1096" s="41"/>
      <c r="CR1096" s="76"/>
      <c r="CS1096" s="76"/>
      <c r="CU1096" s="41"/>
      <c r="CZ1096" s="41"/>
      <c r="DD1096" s="41"/>
      <c r="DH1096" s="41"/>
      <c r="DN1096" s="41"/>
      <c r="DS1096" s="41"/>
    </row>
    <row r="1097" spans="94:123" x14ac:dyDescent="0.2">
      <c r="CP1097" s="41"/>
      <c r="CR1097" s="76"/>
      <c r="CS1097" s="76"/>
      <c r="CU1097" s="41"/>
      <c r="CZ1097" s="41"/>
      <c r="DD1097" s="41"/>
      <c r="DH1097" s="41"/>
      <c r="DN1097" s="41"/>
      <c r="DS1097" s="41"/>
    </row>
    <row r="1098" spans="94:123" x14ac:dyDescent="0.2">
      <c r="CP1098" s="41"/>
      <c r="CR1098" s="76"/>
      <c r="CS1098" s="76"/>
      <c r="CU1098" s="41"/>
      <c r="CZ1098" s="41"/>
      <c r="DD1098" s="41"/>
      <c r="DH1098" s="41"/>
      <c r="DN1098" s="41"/>
      <c r="DS1098" s="41"/>
    </row>
    <row r="1099" spans="94:123" x14ac:dyDescent="0.2">
      <c r="CP1099" s="41"/>
      <c r="CR1099" s="76"/>
      <c r="CS1099" s="76"/>
      <c r="CU1099" s="41"/>
      <c r="CZ1099" s="41"/>
      <c r="DD1099" s="41"/>
      <c r="DH1099" s="41"/>
      <c r="DN1099" s="41"/>
      <c r="DS1099" s="41"/>
    </row>
    <row r="1100" spans="94:123" x14ac:dyDescent="0.2">
      <c r="CP1100" s="41"/>
      <c r="CR1100" s="76"/>
      <c r="CS1100" s="76"/>
      <c r="CU1100" s="41"/>
      <c r="CZ1100" s="41"/>
      <c r="DD1100" s="41"/>
      <c r="DH1100" s="41"/>
      <c r="DN1100" s="41"/>
      <c r="DS1100" s="41"/>
    </row>
    <row r="1101" spans="94:123" x14ac:dyDescent="0.2">
      <c r="CP1101" s="41"/>
      <c r="CR1101" s="76"/>
      <c r="CS1101" s="76"/>
      <c r="CU1101" s="41"/>
      <c r="CZ1101" s="41"/>
      <c r="DD1101" s="41"/>
      <c r="DH1101" s="41"/>
      <c r="DN1101" s="41"/>
      <c r="DS1101" s="41"/>
    </row>
    <row r="1102" spans="94:123" x14ac:dyDescent="0.2">
      <c r="CP1102" s="41"/>
      <c r="CR1102" s="76"/>
      <c r="CS1102" s="76"/>
      <c r="CU1102" s="41"/>
      <c r="CZ1102" s="41"/>
      <c r="DD1102" s="41"/>
      <c r="DH1102" s="41"/>
      <c r="DN1102" s="41"/>
      <c r="DS1102" s="41"/>
    </row>
    <row r="1103" spans="94:123" x14ac:dyDescent="0.2">
      <c r="CP1103" s="41"/>
      <c r="CR1103" s="76"/>
      <c r="CS1103" s="76"/>
      <c r="CU1103" s="41"/>
      <c r="CZ1103" s="41"/>
      <c r="DD1103" s="41"/>
      <c r="DH1103" s="41"/>
      <c r="DN1103" s="41"/>
      <c r="DS1103" s="41"/>
    </row>
    <row r="1104" spans="94:123" x14ac:dyDescent="0.2">
      <c r="CP1104" s="41"/>
      <c r="CR1104" s="76"/>
      <c r="CS1104" s="76"/>
      <c r="CU1104" s="41"/>
      <c r="CZ1104" s="41"/>
      <c r="DD1104" s="41"/>
      <c r="DH1104" s="41"/>
      <c r="DN1104" s="41"/>
      <c r="DS1104" s="41"/>
    </row>
    <row r="1105" spans="94:123" x14ac:dyDescent="0.2">
      <c r="CP1105" s="41"/>
      <c r="CR1105" s="76"/>
      <c r="CS1105" s="76"/>
      <c r="CU1105" s="41"/>
      <c r="CZ1105" s="41"/>
      <c r="DD1105" s="41"/>
      <c r="DH1105" s="41"/>
      <c r="DN1105" s="41"/>
      <c r="DS1105" s="41"/>
    </row>
    <row r="1106" spans="94:123" x14ac:dyDescent="0.2">
      <c r="CP1106" s="41"/>
      <c r="CR1106" s="76"/>
      <c r="CS1106" s="76"/>
      <c r="CU1106" s="41"/>
      <c r="CZ1106" s="41"/>
      <c r="DD1106" s="41"/>
      <c r="DH1106" s="41"/>
      <c r="DN1106" s="41"/>
      <c r="DS1106" s="41"/>
    </row>
    <row r="1107" spans="94:123" x14ac:dyDescent="0.2">
      <c r="CP1107" s="41"/>
      <c r="CR1107" s="76"/>
      <c r="CS1107" s="76"/>
      <c r="CU1107" s="41"/>
      <c r="CZ1107" s="41"/>
      <c r="DD1107" s="41"/>
      <c r="DH1107" s="41"/>
      <c r="DN1107" s="41"/>
      <c r="DS1107" s="41"/>
    </row>
    <row r="1108" spans="94:123" x14ac:dyDescent="0.2">
      <c r="CP1108" s="41"/>
      <c r="CR1108" s="76"/>
      <c r="CS1108" s="76"/>
      <c r="CU1108" s="41"/>
      <c r="CZ1108" s="41"/>
      <c r="DD1108" s="41"/>
      <c r="DH1108" s="41"/>
      <c r="DN1108" s="41"/>
      <c r="DS1108" s="41"/>
    </row>
    <row r="1109" spans="94:123" x14ac:dyDescent="0.2">
      <c r="CP1109" s="41"/>
      <c r="CR1109" s="76"/>
      <c r="CS1109" s="76"/>
      <c r="CU1109" s="41"/>
      <c r="CZ1109" s="41"/>
      <c r="DD1109" s="41"/>
      <c r="DH1109" s="41"/>
      <c r="DN1109" s="41"/>
      <c r="DS1109" s="41"/>
    </row>
    <row r="1110" spans="94:123" x14ac:dyDescent="0.2">
      <c r="CP1110" s="41"/>
      <c r="CR1110" s="76"/>
      <c r="CS1110" s="76"/>
      <c r="CU1110" s="41"/>
      <c r="CZ1110" s="41"/>
      <c r="DD1110" s="41"/>
      <c r="DH1110" s="41"/>
      <c r="DN1110" s="41"/>
      <c r="DS1110" s="41"/>
    </row>
    <row r="1111" spans="94:123" x14ac:dyDescent="0.2">
      <c r="CP1111" s="41"/>
      <c r="CR1111" s="76"/>
      <c r="CS1111" s="76"/>
      <c r="CU1111" s="41"/>
      <c r="CZ1111" s="41"/>
      <c r="DD1111" s="41"/>
      <c r="DH1111" s="41"/>
      <c r="DN1111" s="41"/>
      <c r="DS1111" s="41"/>
    </row>
    <row r="1112" spans="94:123" x14ac:dyDescent="0.2">
      <c r="CP1112" s="41"/>
      <c r="CR1112" s="76"/>
      <c r="CS1112" s="76"/>
      <c r="CU1112" s="41"/>
      <c r="CZ1112" s="41"/>
      <c r="DD1112" s="41"/>
      <c r="DH1112" s="41"/>
      <c r="DN1112" s="41"/>
      <c r="DS1112" s="41"/>
    </row>
    <row r="1113" spans="94:123" x14ac:dyDescent="0.2">
      <c r="CP1113" s="41"/>
      <c r="CR1113" s="76"/>
      <c r="CS1113" s="76"/>
      <c r="CU1113" s="41"/>
      <c r="CZ1113" s="41"/>
      <c r="DD1113" s="41"/>
      <c r="DH1113" s="41"/>
      <c r="DN1113" s="41"/>
      <c r="DS1113" s="41"/>
    </row>
    <row r="1114" spans="94:123" x14ac:dyDescent="0.2">
      <c r="CP1114" s="41"/>
      <c r="CR1114" s="76"/>
      <c r="CS1114" s="76"/>
      <c r="CU1114" s="41"/>
      <c r="CZ1114" s="41"/>
      <c r="DD1114" s="41"/>
      <c r="DH1114" s="41"/>
      <c r="DN1114" s="41"/>
      <c r="DS1114" s="41"/>
    </row>
    <row r="1115" spans="94:123" x14ac:dyDescent="0.2">
      <c r="CP1115" s="41"/>
      <c r="CR1115" s="76"/>
      <c r="CS1115" s="76"/>
      <c r="CU1115" s="41"/>
      <c r="CZ1115" s="41"/>
      <c r="DD1115" s="41"/>
      <c r="DH1115" s="41"/>
      <c r="DN1115" s="41"/>
      <c r="DS1115" s="41"/>
    </row>
    <row r="1116" spans="94:123" x14ac:dyDescent="0.2">
      <c r="CP1116" s="41"/>
      <c r="CR1116" s="76"/>
      <c r="CS1116" s="76"/>
      <c r="CU1116" s="41"/>
      <c r="CZ1116" s="41"/>
      <c r="DD1116" s="41"/>
      <c r="DH1116" s="41"/>
      <c r="DN1116" s="41"/>
      <c r="DS1116" s="41"/>
    </row>
    <row r="1117" spans="94:123" x14ac:dyDescent="0.2">
      <c r="CP1117" s="41"/>
      <c r="CR1117" s="76"/>
      <c r="CS1117" s="76"/>
      <c r="CU1117" s="41"/>
      <c r="CZ1117" s="41"/>
      <c r="DD1117" s="41"/>
      <c r="DH1117" s="41"/>
      <c r="DN1117" s="41"/>
      <c r="DS1117" s="41"/>
    </row>
    <row r="1118" spans="94:123" x14ac:dyDescent="0.2">
      <c r="CP1118" s="41"/>
      <c r="CR1118" s="76"/>
      <c r="CS1118" s="76"/>
      <c r="CU1118" s="41"/>
      <c r="CZ1118" s="41"/>
      <c r="DD1118" s="41"/>
      <c r="DH1118" s="41"/>
      <c r="DN1118" s="41"/>
      <c r="DS1118" s="41"/>
    </row>
    <row r="1119" spans="94:123" x14ac:dyDescent="0.2">
      <c r="CP1119" s="41"/>
      <c r="CR1119" s="76"/>
      <c r="CS1119" s="76"/>
      <c r="CU1119" s="41"/>
      <c r="CZ1119" s="41"/>
      <c r="DD1119" s="41"/>
      <c r="DH1119" s="41"/>
      <c r="DN1119" s="41"/>
      <c r="DS1119" s="41"/>
    </row>
    <row r="1120" spans="94:123" x14ac:dyDescent="0.2">
      <c r="CP1120" s="41"/>
      <c r="CR1120" s="76"/>
      <c r="CS1120" s="76"/>
      <c r="CU1120" s="41"/>
      <c r="CZ1120" s="41"/>
      <c r="DD1120" s="41"/>
      <c r="DH1120" s="41"/>
      <c r="DN1120" s="41"/>
      <c r="DS1120" s="41"/>
    </row>
    <row r="1121" spans="94:123" x14ac:dyDescent="0.2">
      <c r="CP1121" s="41"/>
      <c r="CR1121" s="76"/>
      <c r="CS1121" s="76"/>
      <c r="CU1121" s="41"/>
      <c r="CZ1121" s="41"/>
      <c r="DD1121" s="41"/>
      <c r="DH1121" s="41"/>
      <c r="DN1121" s="41"/>
      <c r="DS1121" s="41"/>
    </row>
    <row r="1122" spans="94:123" x14ac:dyDescent="0.2">
      <c r="CP1122" s="41"/>
      <c r="CR1122" s="76"/>
      <c r="CS1122" s="76"/>
      <c r="CU1122" s="41"/>
      <c r="CZ1122" s="41"/>
      <c r="DD1122" s="41"/>
      <c r="DH1122" s="41"/>
      <c r="DN1122" s="41"/>
      <c r="DS1122" s="41"/>
    </row>
    <row r="1123" spans="94:123" x14ac:dyDescent="0.2">
      <c r="CP1123" s="41"/>
      <c r="CR1123" s="76"/>
      <c r="CS1123" s="76"/>
      <c r="CU1123" s="41"/>
      <c r="CZ1123" s="41"/>
      <c r="DD1123" s="41"/>
      <c r="DH1123" s="41"/>
      <c r="DN1123" s="41"/>
      <c r="DS1123" s="41"/>
    </row>
    <row r="1124" spans="94:123" x14ac:dyDescent="0.2">
      <c r="CP1124" s="41"/>
      <c r="CR1124" s="76"/>
      <c r="CS1124" s="76"/>
      <c r="CU1124" s="41"/>
      <c r="CZ1124" s="41"/>
      <c r="DD1124" s="41"/>
      <c r="DH1124" s="41"/>
      <c r="DN1124" s="41"/>
      <c r="DS1124" s="41"/>
    </row>
    <row r="1125" spans="94:123" x14ac:dyDescent="0.2">
      <c r="CP1125" s="41"/>
      <c r="CR1125" s="76"/>
      <c r="CS1125" s="76"/>
      <c r="CU1125" s="41"/>
      <c r="CZ1125" s="41"/>
      <c r="DD1125" s="41"/>
      <c r="DH1125" s="41"/>
      <c r="DN1125" s="41"/>
      <c r="DS1125" s="41"/>
    </row>
    <row r="1126" spans="94:123" x14ac:dyDescent="0.2">
      <c r="CP1126" s="41"/>
      <c r="CR1126" s="76"/>
      <c r="CS1126" s="76"/>
      <c r="CU1126" s="41"/>
      <c r="CZ1126" s="41"/>
      <c r="DD1126" s="41"/>
      <c r="DH1126" s="41"/>
      <c r="DN1126" s="41"/>
      <c r="DS1126" s="41"/>
    </row>
    <row r="1127" spans="94:123" x14ac:dyDescent="0.2">
      <c r="CP1127" s="41"/>
      <c r="CR1127" s="76"/>
      <c r="CS1127" s="76"/>
      <c r="CU1127" s="41"/>
      <c r="CZ1127" s="41"/>
      <c r="DD1127" s="41"/>
      <c r="DH1127" s="41"/>
      <c r="DN1127" s="41"/>
      <c r="DS1127" s="41"/>
    </row>
    <row r="1128" spans="94:123" x14ac:dyDescent="0.2">
      <c r="CP1128" s="41"/>
      <c r="CR1128" s="76"/>
      <c r="CS1128" s="76"/>
      <c r="CU1128" s="41"/>
      <c r="CZ1128" s="41"/>
      <c r="DD1128" s="41"/>
      <c r="DH1128" s="41"/>
      <c r="DN1128" s="41"/>
      <c r="DS1128" s="41"/>
    </row>
    <row r="1129" spans="94:123" x14ac:dyDescent="0.2">
      <c r="CP1129" s="41"/>
      <c r="CR1129" s="76"/>
      <c r="CS1129" s="76"/>
      <c r="CU1129" s="41"/>
      <c r="CZ1129" s="41"/>
      <c r="DD1129" s="41"/>
      <c r="DH1129" s="41"/>
      <c r="DN1129" s="41"/>
      <c r="DS1129" s="41"/>
    </row>
    <row r="1130" spans="94:123" x14ac:dyDescent="0.2">
      <c r="CP1130" s="41"/>
      <c r="CR1130" s="76"/>
      <c r="CS1130" s="76"/>
      <c r="CU1130" s="41"/>
      <c r="CZ1130" s="41"/>
      <c r="DD1130" s="41"/>
      <c r="DH1130" s="41"/>
      <c r="DN1130" s="41"/>
      <c r="DS1130" s="41"/>
    </row>
    <row r="1131" spans="94:123" x14ac:dyDescent="0.2">
      <c r="CP1131" s="41"/>
      <c r="CR1131" s="76"/>
      <c r="CS1131" s="76"/>
      <c r="CU1131" s="41"/>
      <c r="CZ1131" s="41"/>
      <c r="DD1131" s="41"/>
      <c r="DH1131" s="41"/>
      <c r="DN1131" s="41"/>
      <c r="DS1131" s="41"/>
    </row>
    <row r="1132" spans="94:123" x14ac:dyDescent="0.2">
      <c r="CP1132" s="41"/>
      <c r="CR1132" s="76"/>
      <c r="CS1132" s="76"/>
      <c r="CU1132" s="41"/>
      <c r="CZ1132" s="41"/>
      <c r="DD1132" s="41"/>
      <c r="DH1132" s="41"/>
      <c r="DN1132" s="41"/>
      <c r="DS1132" s="41"/>
    </row>
    <row r="1133" spans="94:123" x14ac:dyDescent="0.2">
      <c r="CP1133" s="41"/>
      <c r="CR1133" s="76"/>
      <c r="CS1133" s="76"/>
      <c r="CU1133" s="41"/>
      <c r="CZ1133" s="41"/>
      <c r="DD1133" s="41"/>
      <c r="DH1133" s="41"/>
      <c r="DN1133" s="41"/>
      <c r="DS1133" s="41"/>
    </row>
    <row r="1134" spans="94:123" x14ac:dyDescent="0.2">
      <c r="CP1134" s="41"/>
      <c r="CR1134" s="76"/>
      <c r="CS1134" s="76"/>
      <c r="CU1134" s="41"/>
      <c r="CZ1134" s="41"/>
      <c r="DD1134" s="41"/>
      <c r="DH1134" s="41"/>
      <c r="DN1134" s="41"/>
      <c r="DS1134" s="41"/>
    </row>
    <row r="1135" spans="94:123" x14ac:dyDescent="0.2">
      <c r="CP1135" s="41"/>
      <c r="CR1135" s="76"/>
      <c r="CS1135" s="76"/>
      <c r="CU1135" s="41"/>
      <c r="CZ1135" s="41"/>
      <c r="DD1135" s="41"/>
      <c r="DH1135" s="41"/>
      <c r="DN1135" s="41"/>
      <c r="DS1135" s="41"/>
    </row>
    <row r="1136" spans="94:123" x14ac:dyDescent="0.2">
      <c r="CP1136" s="41"/>
      <c r="CR1136" s="76"/>
      <c r="CS1136" s="76"/>
      <c r="CU1136" s="41"/>
      <c r="CZ1136" s="41"/>
      <c r="DD1136" s="41"/>
      <c r="DH1136" s="41"/>
      <c r="DN1136" s="41"/>
      <c r="DS1136" s="41"/>
    </row>
    <row r="1137" spans="94:123" x14ac:dyDescent="0.2">
      <c r="CP1137" s="41"/>
      <c r="CR1137" s="76"/>
      <c r="CS1137" s="76"/>
      <c r="CU1137" s="41"/>
      <c r="CZ1137" s="41"/>
      <c r="DD1137" s="41"/>
      <c r="DH1137" s="41"/>
      <c r="DN1137" s="41"/>
      <c r="DS1137" s="41"/>
    </row>
    <row r="1138" spans="94:123" x14ac:dyDescent="0.2">
      <c r="CP1138" s="41"/>
      <c r="CR1138" s="76"/>
      <c r="CS1138" s="76"/>
      <c r="CU1138" s="41"/>
      <c r="CZ1138" s="41"/>
      <c r="DD1138" s="41"/>
      <c r="DH1138" s="41"/>
      <c r="DN1138" s="41"/>
      <c r="DS1138" s="41"/>
    </row>
    <row r="1139" spans="94:123" x14ac:dyDescent="0.2">
      <c r="CP1139" s="41"/>
      <c r="CR1139" s="76"/>
      <c r="CS1139" s="76"/>
      <c r="CU1139" s="41"/>
      <c r="CZ1139" s="41"/>
      <c r="DD1139" s="41"/>
      <c r="DH1139" s="41"/>
      <c r="DN1139" s="41"/>
      <c r="DS1139" s="41"/>
    </row>
    <row r="1140" spans="94:123" x14ac:dyDescent="0.2">
      <c r="CP1140" s="41"/>
      <c r="CR1140" s="76"/>
      <c r="CS1140" s="76"/>
      <c r="CU1140" s="41"/>
      <c r="CZ1140" s="41"/>
      <c r="DD1140" s="41"/>
      <c r="DH1140" s="41"/>
      <c r="DN1140" s="41"/>
      <c r="DS1140" s="41"/>
    </row>
    <row r="1141" spans="94:123" x14ac:dyDescent="0.2">
      <c r="CP1141" s="41"/>
      <c r="CR1141" s="76"/>
      <c r="CS1141" s="76"/>
      <c r="CU1141" s="41"/>
      <c r="CZ1141" s="41"/>
      <c r="DD1141" s="41"/>
      <c r="DH1141" s="41"/>
      <c r="DN1141" s="41"/>
      <c r="DS1141" s="41"/>
    </row>
    <row r="1142" spans="94:123" x14ac:dyDescent="0.2">
      <c r="CP1142" s="41"/>
      <c r="CR1142" s="76"/>
      <c r="CS1142" s="76"/>
      <c r="CU1142" s="41"/>
      <c r="CZ1142" s="41"/>
      <c r="DD1142" s="41"/>
      <c r="DH1142" s="41"/>
      <c r="DN1142" s="41"/>
      <c r="DS1142" s="41"/>
    </row>
    <row r="1143" spans="94:123" x14ac:dyDescent="0.2">
      <c r="CP1143" s="41"/>
      <c r="CR1143" s="76"/>
      <c r="CS1143" s="76"/>
      <c r="CU1143" s="41"/>
      <c r="CZ1143" s="41"/>
      <c r="DD1143" s="41"/>
      <c r="DH1143" s="41"/>
      <c r="DN1143" s="41"/>
      <c r="DS1143" s="41"/>
    </row>
    <row r="1144" spans="94:123" x14ac:dyDescent="0.2">
      <c r="CP1144" s="41"/>
      <c r="CR1144" s="76"/>
      <c r="CS1144" s="76"/>
      <c r="CU1144" s="41"/>
      <c r="CZ1144" s="41"/>
      <c r="DD1144" s="41"/>
      <c r="DH1144" s="41"/>
      <c r="DN1144" s="41"/>
      <c r="DS1144" s="41"/>
    </row>
    <row r="1145" spans="94:123" x14ac:dyDescent="0.2">
      <c r="CP1145" s="41"/>
      <c r="CR1145" s="76"/>
      <c r="CS1145" s="76"/>
      <c r="CU1145" s="41"/>
      <c r="CZ1145" s="41"/>
      <c r="DD1145" s="41"/>
      <c r="DH1145" s="41"/>
      <c r="DN1145" s="41"/>
      <c r="DS1145" s="41"/>
    </row>
    <row r="1146" spans="94:123" x14ac:dyDescent="0.2">
      <c r="CP1146" s="41"/>
      <c r="CR1146" s="76"/>
      <c r="CS1146" s="76"/>
      <c r="CU1146" s="41"/>
      <c r="CZ1146" s="41"/>
      <c r="DD1146" s="41"/>
      <c r="DH1146" s="41"/>
      <c r="DN1146" s="41"/>
      <c r="DS1146" s="41"/>
    </row>
    <row r="1147" spans="94:123" x14ac:dyDescent="0.2">
      <c r="CP1147" s="41"/>
      <c r="CR1147" s="76"/>
      <c r="CS1147" s="76"/>
      <c r="CU1147" s="41"/>
      <c r="CZ1147" s="41"/>
      <c r="DD1147" s="41"/>
      <c r="DH1147" s="41"/>
      <c r="DN1147" s="41"/>
      <c r="DS1147" s="41"/>
    </row>
    <row r="1148" spans="94:123" x14ac:dyDescent="0.2">
      <c r="CP1148" s="41"/>
      <c r="CR1148" s="76"/>
      <c r="CS1148" s="76"/>
      <c r="CU1148" s="41"/>
      <c r="CZ1148" s="41"/>
      <c r="DD1148" s="41"/>
      <c r="DH1148" s="41"/>
      <c r="DN1148" s="41"/>
      <c r="DS1148" s="41"/>
    </row>
    <row r="1149" spans="94:123" x14ac:dyDescent="0.2">
      <c r="CP1149" s="41"/>
      <c r="CR1149" s="76"/>
      <c r="CS1149" s="76"/>
      <c r="CU1149" s="41"/>
      <c r="CZ1149" s="41"/>
      <c r="DD1149" s="41"/>
      <c r="DH1149" s="41"/>
      <c r="DN1149" s="41"/>
      <c r="DS1149" s="41"/>
    </row>
    <row r="1150" spans="94:123" x14ac:dyDescent="0.2">
      <c r="CP1150" s="41"/>
      <c r="CR1150" s="76"/>
      <c r="CS1150" s="76"/>
      <c r="CU1150" s="41"/>
      <c r="CZ1150" s="41"/>
      <c r="DD1150" s="41"/>
      <c r="DH1150" s="41"/>
      <c r="DN1150" s="41"/>
      <c r="DS1150" s="41"/>
    </row>
    <row r="1151" spans="94:123" x14ac:dyDescent="0.2">
      <c r="CP1151" s="41"/>
      <c r="CR1151" s="76"/>
      <c r="CS1151" s="76"/>
      <c r="CU1151" s="41"/>
      <c r="CZ1151" s="41"/>
      <c r="DD1151" s="41"/>
      <c r="DH1151" s="41"/>
      <c r="DN1151" s="41"/>
      <c r="DS1151" s="41"/>
    </row>
    <row r="1152" spans="94:123" x14ac:dyDescent="0.2">
      <c r="CP1152" s="41"/>
      <c r="CR1152" s="76"/>
      <c r="CS1152" s="76"/>
      <c r="CU1152" s="41"/>
      <c r="CZ1152" s="41"/>
      <c r="DD1152" s="41"/>
      <c r="DH1152" s="41"/>
      <c r="DN1152" s="41"/>
      <c r="DS1152" s="41"/>
    </row>
    <row r="1153" spans="94:123" x14ac:dyDescent="0.2">
      <c r="CP1153" s="41"/>
      <c r="CR1153" s="76"/>
      <c r="CS1153" s="76"/>
      <c r="CU1153" s="41"/>
      <c r="CZ1153" s="41"/>
      <c r="DD1153" s="41"/>
      <c r="DH1153" s="41"/>
      <c r="DN1153" s="41"/>
      <c r="DS1153" s="41"/>
    </row>
    <row r="1154" spans="94:123" x14ac:dyDescent="0.2">
      <c r="CP1154" s="41"/>
      <c r="CR1154" s="76"/>
      <c r="CS1154" s="76"/>
      <c r="CU1154" s="41"/>
      <c r="CZ1154" s="41"/>
      <c r="DD1154" s="41"/>
      <c r="DH1154" s="41"/>
      <c r="DN1154" s="41"/>
      <c r="DS1154" s="41"/>
    </row>
    <row r="1155" spans="94:123" x14ac:dyDescent="0.2">
      <c r="CP1155" s="41"/>
      <c r="CR1155" s="76"/>
      <c r="CS1155" s="76"/>
      <c r="CU1155" s="41"/>
      <c r="CZ1155" s="41"/>
      <c r="DD1155" s="41"/>
      <c r="DH1155" s="41"/>
      <c r="DN1155" s="41"/>
      <c r="DS1155" s="41"/>
    </row>
    <row r="1156" spans="94:123" x14ac:dyDescent="0.2">
      <c r="CP1156" s="41"/>
      <c r="CR1156" s="76"/>
      <c r="CS1156" s="76"/>
      <c r="CU1156" s="41"/>
      <c r="CZ1156" s="41"/>
      <c r="DD1156" s="41"/>
      <c r="DH1156" s="41"/>
      <c r="DN1156" s="41"/>
      <c r="DS1156" s="41"/>
    </row>
    <row r="1157" spans="94:123" x14ac:dyDescent="0.2">
      <c r="CP1157" s="41"/>
      <c r="CR1157" s="76"/>
      <c r="CS1157" s="76"/>
      <c r="CU1157" s="41"/>
      <c r="CZ1157" s="41"/>
      <c r="DD1157" s="41"/>
      <c r="DH1157" s="41"/>
      <c r="DN1157" s="41"/>
      <c r="DS1157" s="41"/>
    </row>
    <row r="1158" spans="94:123" x14ac:dyDescent="0.2">
      <c r="CP1158" s="41"/>
      <c r="CR1158" s="76"/>
      <c r="CS1158" s="76"/>
      <c r="CU1158" s="41"/>
      <c r="CZ1158" s="41"/>
      <c r="DD1158" s="41"/>
      <c r="DH1158" s="41"/>
      <c r="DN1158" s="41"/>
      <c r="DS1158" s="41"/>
    </row>
    <row r="1159" spans="94:123" x14ac:dyDescent="0.2">
      <c r="CP1159" s="41"/>
      <c r="CR1159" s="76"/>
      <c r="CS1159" s="76"/>
      <c r="CU1159" s="41"/>
      <c r="CZ1159" s="41"/>
      <c r="DD1159" s="41"/>
      <c r="DH1159" s="41"/>
      <c r="DN1159" s="41"/>
      <c r="DS1159" s="41"/>
    </row>
    <row r="1160" spans="94:123" x14ac:dyDescent="0.2">
      <c r="CP1160" s="41"/>
      <c r="CR1160" s="76"/>
      <c r="CS1160" s="76"/>
      <c r="CU1160" s="41"/>
      <c r="CZ1160" s="41"/>
      <c r="DD1160" s="41"/>
      <c r="DH1160" s="41"/>
      <c r="DN1160" s="41"/>
      <c r="DS1160" s="41"/>
    </row>
    <row r="1161" spans="94:123" x14ac:dyDescent="0.2">
      <c r="CP1161" s="41"/>
      <c r="CR1161" s="76"/>
      <c r="CS1161" s="76"/>
      <c r="CU1161" s="41"/>
      <c r="CZ1161" s="41"/>
      <c r="DD1161" s="41"/>
      <c r="DH1161" s="41"/>
      <c r="DN1161" s="41"/>
      <c r="DS1161" s="41"/>
    </row>
    <row r="1162" spans="94:123" x14ac:dyDescent="0.2">
      <c r="CP1162" s="41"/>
      <c r="CR1162" s="76"/>
      <c r="CS1162" s="76"/>
      <c r="CU1162" s="41"/>
      <c r="CZ1162" s="41"/>
      <c r="DD1162" s="41"/>
      <c r="DH1162" s="41"/>
      <c r="DN1162" s="41"/>
      <c r="DS1162" s="41"/>
    </row>
    <row r="1163" spans="94:123" x14ac:dyDescent="0.2">
      <c r="CP1163" s="41"/>
      <c r="CR1163" s="76"/>
      <c r="CS1163" s="76"/>
      <c r="CU1163" s="41"/>
      <c r="CZ1163" s="41"/>
      <c r="DD1163" s="41"/>
      <c r="DH1163" s="41"/>
      <c r="DN1163" s="41"/>
      <c r="DS1163" s="41"/>
    </row>
    <row r="1164" spans="94:123" x14ac:dyDescent="0.2">
      <c r="CP1164" s="41"/>
      <c r="CR1164" s="76"/>
      <c r="CS1164" s="76"/>
      <c r="CU1164" s="41"/>
      <c r="CZ1164" s="41"/>
      <c r="DD1164" s="41"/>
      <c r="DH1164" s="41"/>
      <c r="DN1164" s="41"/>
      <c r="DS1164" s="41"/>
    </row>
    <row r="1165" spans="94:123" x14ac:dyDescent="0.2">
      <c r="CP1165" s="41"/>
      <c r="CR1165" s="76"/>
      <c r="CS1165" s="76"/>
      <c r="CU1165" s="41"/>
      <c r="CZ1165" s="41"/>
      <c r="DD1165" s="41"/>
      <c r="DH1165" s="41"/>
      <c r="DN1165" s="41"/>
      <c r="DS1165" s="41"/>
    </row>
    <row r="1166" spans="94:123" x14ac:dyDescent="0.2">
      <c r="CP1166" s="41"/>
      <c r="CR1166" s="76"/>
      <c r="CS1166" s="76"/>
      <c r="CU1166" s="41"/>
      <c r="CZ1166" s="41"/>
      <c r="DD1166" s="41"/>
      <c r="DH1166" s="41"/>
      <c r="DN1166" s="41"/>
      <c r="DS1166" s="41"/>
    </row>
    <row r="1167" spans="94:123" x14ac:dyDescent="0.2">
      <c r="CP1167" s="41"/>
      <c r="CR1167" s="76"/>
      <c r="CS1167" s="76"/>
      <c r="CU1167" s="41"/>
      <c r="CZ1167" s="41"/>
      <c r="DD1167" s="41"/>
      <c r="DH1167" s="41"/>
      <c r="DN1167" s="41"/>
      <c r="DS1167" s="41"/>
    </row>
    <row r="1168" spans="94:123" x14ac:dyDescent="0.2">
      <c r="CP1168" s="41"/>
      <c r="CR1168" s="76"/>
      <c r="CS1168" s="76"/>
      <c r="CU1168" s="41"/>
      <c r="CZ1168" s="41"/>
      <c r="DD1168" s="41"/>
      <c r="DH1168" s="41"/>
      <c r="DN1168" s="41"/>
      <c r="DS1168" s="41"/>
    </row>
    <row r="1169" spans="94:123" x14ac:dyDescent="0.2">
      <c r="CP1169" s="41"/>
      <c r="CR1169" s="76"/>
      <c r="CS1169" s="76"/>
      <c r="CU1169" s="41"/>
      <c r="CZ1169" s="41"/>
      <c r="DD1169" s="41"/>
      <c r="DH1169" s="41"/>
      <c r="DN1169" s="41"/>
      <c r="DS1169" s="41"/>
    </row>
    <row r="1170" spans="94:123" x14ac:dyDescent="0.2">
      <c r="CP1170" s="41"/>
      <c r="CR1170" s="76"/>
      <c r="CS1170" s="76"/>
      <c r="CU1170" s="41"/>
      <c r="CZ1170" s="41"/>
      <c r="DD1170" s="41"/>
      <c r="DH1170" s="41"/>
      <c r="DN1170" s="41"/>
      <c r="DS1170" s="41"/>
    </row>
    <row r="1171" spans="94:123" x14ac:dyDescent="0.2">
      <c r="CP1171" s="41"/>
      <c r="CR1171" s="76"/>
      <c r="CS1171" s="76"/>
      <c r="CU1171" s="41"/>
      <c r="CZ1171" s="41"/>
      <c r="DD1171" s="41"/>
      <c r="DH1171" s="41"/>
      <c r="DN1171" s="41"/>
      <c r="DS1171" s="41"/>
    </row>
    <row r="1172" spans="94:123" x14ac:dyDescent="0.2">
      <c r="CP1172" s="41"/>
      <c r="CR1172" s="76"/>
      <c r="CS1172" s="76"/>
      <c r="CU1172" s="41"/>
      <c r="CZ1172" s="41"/>
      <c r="DD1172" s="41"/>
      <c r="DH1172" s="41"/>
      <c r="DN1172" s="41"/>
      <c r="DS1172" s="41"/>
    </row>
    <row r="1173" spans="94:123" x14ac:dyDescent="0.2">
      <c r="CP1173" s="41"/>
      <c r="CR1173" s="76"/>
      <c r="CS1173" s="76"/>
      <c r="CU1173" s="41"/>
      <c r="CZ1173" s="41"/>
      <c r="DD1173" s="41"/>
      <c r="DH1173" s="41"/>
      <c r="DN1173" s="41"/>
      <c r="DS1173" s="41"/>
    </row>
    <row r="1174" spans="94:123" x14ac:dyDescent="0.2">
      <c r="CP1174" s="41"/>
      <c r="CR1174" s="76"/>
      <c r="CS1174" s="76"/>
      <c r="CU1174" s="41"/>
      <c r="CZ1174" s="41"/>
      <c r="DD1174" s="41"/>
      <c r="DH1174" s="41"/>
      <c r="DN1174" s="41"/>
      <c r="DS1174" s="41"/>
    </row>
    <row r="1175" spans="94:123" x14ac:dyDescent="0.2">
      <c r="CP1175" s="41"/>
      <c r="CR1175" s="76"/>
      <c r="CS1175" s="76"/>
      <c r="CU1175" s="41"/>
      <c r="CZ1175" s="41"/>
      <c r="DD1175" s="41"/>
      <c r="DH1175" s="41"/>
      <c r="DN1175" s="41"/>
      <c r="DS1175" s="41"/>
    </row>
    <row r="1176" spans="94:123" x14ac:dyDescent="0.2">
      <c r="CP1176" s="41"/>
      <c r="CR1176" s="76"/>
      <c r="CS1176" s="76"/>
      <c r="CU1176" s="41"/>
      <c r="CZ1176" s="41"/>
      <c r="DD1176" s="41"/>
      <c r="DH1176" s="41"/>
      <c r="DN1176" s="41"/>
      <c r="DS1176" s="41"/>
    </row>
    <row r="1177" spans="94:123" x14ac:dyDescent="0.2">
      <c r="CP1177" s="41"/>
      <c r="CR1177" s="76"/>
      <c r="CS1177" s="76"/>
      <c r="CU1177" s="41"/>
      <c r="CZ1177" s="41"/>
      <c r="DD1177" s="41"/>
      <c r="DH1177" s="41"/>
      <c r="DN1177" s="41"/>
      <c r="DS1177" s="41"/>
    </row>
    <row r="1178" spans="94:123" x14ac:dyDescent="0.2">
      <c r="CP1178" s="41"/>
      <c r="CR1178" s="76"/>
      <c r="CS1178" s="76"/>
      <c r="CU1178" s="41"/>
      <c r="CZ1178" s="41"/>
      <c r="DD1178" s="41"/>
      <c r="DH1178" s="41"/>
      <c r="DN1178" s="41"/>
      <c r="DS1178" s="41"/>
    </row>
    <row r="1179" spans="94:123" x14ac:dyDescent="0.2">
      <c r="CP1179" s="41"/>
      <c r="CR1179" s="76"/>
      <c r="CS1179" s="76"/>
      <c r="CU1179" s="41"/>
      <c r="CZ1179" s="41"/>
      <c r="DD1179" s="41"/>
      <c r="DH1179" s="41"/>
      <c r="DN1179" s="41"/>
      <c r="DS1179" s="41"/>
    </row>
    <row r="1180" spans="94:123" x14ac:dyDescent="0.2">
      <c r="CP1180" s="41"/>
      <c r="CR1180" s="76"/>
      <c r="CS1180" s="76"/>
      <c r="CU1180" s="41"/>
      <c r="CZ1180" s="41"/>
      <c r="DD1180" s="41"/>
      <c r="DH1180" s="41"/>
      <c r="DN1180" s="41"/>
      <c r="DS1180" s="41"/>
    </row>
    <row r="1181" spans="94:123" x14ac:dyDescent="0.2">
      <c r="CP1181" s="41"/>
      <c r="CR1181" s="76"/>
      <c r="CS1181" s="76"/>
      <c r="CU1181" s="41"/>
      <c r="CZ1181" s="41"/>
      <c r="DD1181" s="41"/>
      <c r="DH1181" s="41"/>
      <c r="DN1181" s="41"/>
      <c r="DS1181" s="41"/>
    </row>
    <row r="1182" spans="94:123" x14ac:dyDescent="0.2">
      <c r="CP1182" s="41"/>
      <c r="CR1182" s="76"/>
      <c r="CS1182" s="76"/>
      <c r="CU1182" s="41"/>
      <c r="CZ1182" s="41"/>
      <c r="DD1182" s="41"/>
      <c r="DH1182" s="41"/>
      <c r="DN1182" s="41"/>
      <c r="DS1182" s="41"/>
    </row>
    <row r="1183" spans="94:123" x14ac:dyDescent="0.2">
      <c r="CP1183" s="41"/>
      <c r="CR1183" s="76"/>
      <c r="CS1183" s="76"/>
      <c r="CU1183" s="41"/>
      <c r="CZ1183" s="41"/>
      <c r="DD1183" s="41"/>
      <c r="DH1183" s="41"/>
      <c r="DN1183" s="41"/>
      <c r="DS1183" s="41"/>
    </row>
    <row r="1184" spans="94:123" x14ac:dyDescent="0.2">
      <c r="CP1184" s="41"/>
      <c r="CR1184" s="76"/>
      <c r="CS1184" s="76"/>
      <c r="CU1184" s="41"/>
      <c r="CZ1184" s="41"/>
      <c r="DD1184" s="41"/>
      <c r="DH1184" s="41"/>
      <c r="DN1184" s="41"/>
      <c r="DS1184" s="41"/>
    </row>
    <row r="1185" spans="94:123" x14ac:dyDescent="0.2">
      <c r="CP1185" s="41"/>
      <c r="CR1185" s="76"/>
      <c r="CS1185" s="76"/>
      <c r="CU1185" s="41"/>
      <c r="CZ1185" s="41"/>
      <c r="DD1185" s="41"/>
      <c r="DH1185" s="41"/>
      <c r="DN1185" s="41"/>
      <c r="DS1185" s="41"/>
    </row>
    <row r="1186" spans="94:123" x14ac:dyDescent="0.2">
      <c r="CP1186" s="41"/>
      <c r="CR1186" s="76"/>
      <c r="CS1186" s="76"/>
      <c r="CU1186" s="41"/>
      <c r="CZ1186" s="41"/>
      <c r="DD1186" s="41"/>
      <c r="DH1186" s="41"/>
      <c r="DN1186" s="41"/>
      <c r="DS1186" s="41"/>
    </row>
    <row r="1187" spans="94:123" x14ac:dyDescent="0.2">
      <c r="CP1187" s="41"/>
      <c r="CR1187" s="76"/>
      <c r="CS1187" s="76"/>
      <c r="CU1187" s="41"/>
      <c r="CZ1187" s="41"/>
      <c r="DD1187" s="41"/>
      <c r="DH1187" s="41"/>
      <c r="DN1187" s="41"/>
      <c r="DS1187" s="41"/>
    </row>
    <row r="1188" spans="94:123" x14ac:dyDescent="0.2">
      <c r="CP1188" s="41"/>
      <c r="CR1188" s="76"/>
      <c r="CS1188" s="76"/>
      <c r="CU1188" s="41"/>
      <c r="CZ1188" s="41"/>
      <c r="DD1188" s="41"/>
      <c r="DH1188" s="41"/>
      <c r="DN1188" s="41"/>
      <c r="DS1188" s="41"/>
    </row>
    <row r="1189" spans="94:123" x14ac:dyDescent="0.2">
      <c r="CP1189" s="41"/>
      <c r="CR1189" s="76"/>
      <c r="CS1189" s="76"/>
      <c r="CU1189" s="41"/>
      <c r="CZ1189" s="41"/>
      <c r="DD1189" s="41"/>
      <c r="DH1189" s="41"/>
      <c r="DN1189" s="41"/>
      <c r="DS1189" s="41"/>
    </row>
    <row r="1190" spans="94:123" x14ac:dyDescent="0.2">
      <c r="CP1190" s="41"/>
      <c r="CR1190" s="76"/>
      <c r="CS1190" s="76"/>
      <c r="CU1190" s="41"/>
      <c r="CZ1190" s="41"/>
      <c r="DD1190" s="41"/>
      <c r="DH1190" s="41"/>
      <c r="DN1190" s="41"/>
      <c r="DS1190" s="41"/>
    </row>
    <row r="1191" spans="94:123" x14ac:dyDescent="0.2">
      <c r="CP1191" s="41"/>
      <c r="CR1191" s="76"/>
      <c r="CS1191" s="76"/>
      <c r="CU1191" s="41"/>
      <c r="CZ1191" s="41"/>
      <c r="DD1191" s="41"/>
      <c r="DH1191" s="41"/>
      <c r="DN1191" s="41"/>
      <c r="DS1191" s="41"/>
    </row>
    <row r="1192" spans="94:123" x14ac:dyDescent="0.2">
      <c r="CP1192" s="41"/>
      <c r="CR1192" s="76"/>
      <c r="CS1192" s="76"/>
      <c r="CU1192" s="41"/>
      <c r="CZ1192" s="41"/>
      <c r="DD1192" s="41"/>
      <c r="DH1192" s="41"/>
      <c r="DN1192" s="41"/>
      <c r="DS1192" s="41"/>
    </row>
    <row r="1193" spans="94:123" x14ac:dyDescent="0.2">
      <c r="CP1193" s="41"/>
      <c r="CR1193" s="76"/>
      <c r="CS1193" s="76"/>
      <c r="CU1193" s="41"/>
      <c r="CZ1193" s="41"/>
      <c r="DD1193" s="41"/>
      <c r="DH1193" s="41"/>
      <c r="DN1193" s="41"/>
      <c r="DS1193" s="41"/>
    </row>
    <row r="1194" spans="94:123" x14ac:dyDescent="0.2">
      <c r="CP1194" s="41"/>
      <c r="CR1194" s="76"/>
      <c r="CS1194" s="76"/>
      <c r="CU1194" s="41"/>
      <c r="CZ1194" s="41"/>
      <c r="DD1194" s="41"/>
      <c r="DH1194" s="41"/>
      <c r="DN1194" s="41"/>
      <c r="DS1194" s="41"/>
    </row>
    <row r="1195" spans="94:123" x14ac:dyDescent="0.2">
      <c r="CP1195" s="41"/>
      <c r="CR1195" s="76"/>
      <c r="CS1195" s="76"/>
      <c r="CU1195" s="41"/>
      <c r="CZ1195" s="41"/>
      <c r="DD1195" s="41"/>
      <c r="DH1195" s="41"/>
      <c r="DN1195" s="41"/>
      <c r="DS1195" s="41"/>
    </row>
    <row r="1196" spans="94:123" x14ac:dyDescent="0.2">
      <c r="CP1196" s="41"/>
      <c r="CR1196" s="76"/>
      <c r="CS1196" s="76"/>
      <c r="CU1196" s="41"/>
      <c r="CZ1196" s="41"/>
      <c r="DD1196" s="41"/>
      <c r="DH1196" s="41"/>
      <c r="DN1196" s="41"/>
      <c r="DS1196" s="41"/>
    </row>
    <row r="1197" spans="94:123" x14ac:dyDescent="0.2">
      <c r="CP1197" s="41"/>
      <c r="CR1197" s="76"/>
      <c r="CS1197" s="76"/>
      <c r="CU1197" s="41"/>
      <c r="CZ1197" s="41"/>
      <c r="DD1197" s="41"/>
      <c r="DH1197" s="41"/>
      <c r="DN1197" s="41"/>
      <c r="DS1197" s="41"/>
    </row>
    <row r="1198" spans="94:123" x14ac:dyDescent="0.2">
      <c r="CP1198" s="41"/>
      <c r="CR1198" s="76"/>
      <c r="CS1198" s="76"/>
      <c r="CU1198" s="41"/>
      <c r="CZ1198" s="41"/>
      <c r="DD1198" s="41"/>
      <c r="DH1198" s="41"/>
      <c r="DN1198" s="41"/>
      <c r="DS1198" s="41"/>
    </row>
    <row r="1199" spans="94:123" x14ac:dyDescent="0.2">
      <c r="CP1199" s="41"/>
      <c r="CR1199" s="76"/>
      <c r="CS1199" s="76"/>
      <c r="CU1199" s="41"/>
      <c r="CZ1199" s="41"/>
      <c r="DD1199" s="41"/>
      <c r="DH1199" s="41"/>
      <c r="DN1199" s="41"/>
      <c r="DS1199" s="41"/>
    </row>
    <row r="1200" spans="94:123" x14ac:dyDescent="0.2">
      <c r="CP1200" s="41"/>
      <c r="CR1200" s="76"/>
      <c r="CS1200" s="76"/>
      <c r="CU1200" s="41"/>
      <c r="CZ1200" s="41"/>
      <c r="DD1200" s="41"/>
      <c r="DH1200" s="41"/>
      <c r="DN1200" s="41"/>
      <c r="DS1200" s="41"/>
    </row>
    <row r="1201" spans="94:123" x14ac:dyDescent="0.2">
      <c r="CP1201" s="41"/>
      <c r="CR1201" s="76"/>
      <c r="CS1201" s="76"/>
      <c r="CU1201" s="41"/>
      <c r="CZ1201" s="41"/>
      <c r="DD1201" s="41"/>
      <c r="DH1201" s="41"/>
      <c r="DN1201" s="41"/>
      <c r="DS1201" s="41"/>
    </row>
    <row r="1202" spans="94:123" x14ac:dyDescent="0.2">
      <c r="CP1202" s="41"/>
      <c r="CR1202" s="76"/>
      <c r="CS1202" s="76"/>
      <c r="CU1202" s="41"/>
      <c r="CZ1202" s="41"/>
      <c r="DD1202" s="41"/>
      <c r="DH1202" s="41"/>
      <c r="DN1202" s="41"/>
      <c r="DS1202" s="41"/>
    </row>
    <row r="1203" spans="94:123" x14ac:dyDescent="0.2">
      <c r="CP1203" s="41"/>
      <c r="CR1203" s="76"/>
      <c r="CS1203" s="76"/>
      <c r="CU1203" s="41"/>
      <c r="CZ1203" s="41"/>
      <c r="DD1203" s="41"/>
      <c r="DH1203" s="41"/>
      <c r="DN1203" s="41"/>
      <c r="DS1203" s="41"/>
    </row>
    <row r="1204" spans="94:123" x14ac:dyDescent="0.2">
      <c r="CP1204" s="41"/>
      <c r="CR1204" s="76"/>
      <c r="CS1204" s="76"/>
      <c r="CU1204" s="41"/>
      <c r="CZ1204" s="41"/>
      <c r="DD1204" s="41"/>
      <c r="DH1204" s="41"/>
      <c r="DN1204" s="41"/>
      <c r="DS1204" s="41"/>
    </row>
    <row r="1205" spans="94:123" x14ac:dyDescent="0.2">
      <c r="CP1205" s="41"/>
      <c r="CR1205" s="76"/>
      <c r="CS1205" s="76"/>
      <c r="CU1205" s="41"/>
      <c r="CZ1205" s="41"/>
      <c r="DD1205" s="41"/>
      <c r="DH1205" s="41"/>
      <c r="DN1205" s="41"/>
      <c r="DS1205" s="41"/>
    </row>
    <row r="1206" spans="94:123" x14ac:dyDescent="0.2">
      <c r="CP1206" s="41"/>
      <c r="CR1206" s="76"/>
      <c r="CS1206" s="76"/>
      <c r="CU1206" s="41"/>
      <c r="CZ1206" s="41"/>
      <c r="DD1206" s="41"/>
      <c r="DH1206" s="41"/>
      <c r="DN1206" s="41"/>
      <c r="DS1206" s="41"/>
    </row>
    <row r="1207" spans="94:123" x14ac:dyDescent="0.2">
      <c r="CP1207" s="41"/>
      <c r="CR1207" s="76"/>
      <c r="CS1207" s="76"/>
      <c r="CU1207" s="41"/>
      <c r="CZ1207" s="41"/>
      <c r="DD1207" s="41"/>
      <c r="DH1207" s="41"/>
      <c r="DN1207" s="41"/>
      <c r="DS1207" s="41"/>
    </row>
    <row r="1208" spans="94:123" x14ac:dyDescent="0.2">
      <c r="CP1208" s="41"/>
      <c r="CR1208" s="76"/>
      <c r="CS1208" s="76"/>
      <c r="CU1208" s="41"/>
      <c r="CZ1208" s="41"/>
      <c r="DD1208" s="41"/>
      <c r="DH1208" s="41"/>
      <c r="DN1208" s="41"/>
      <c r="DS1208" s="41"/>
    </row>
    <row r="1209" spans="94:123" x14ac:dyDescent="0.2">
      <c r="CP1209" s="41"/>
      <c r="CR1209" s="76"/>
      <c r="CS1209" s="76"/>
      <c r="CU1209" s="41"/>
      <c r="CZ1209" s="41"/>
      <c r="DD1209" s="41"/>
      <c r="DH1209" s="41"/>
      <c r="DN1209" s="41"/>
      <c r="DS1209" s="41"/>
    </row>
    <row r="1210" spans="94:123" x14ac:dyDescent="0.2">
      <c r="CP1210" s="41"/>
      <c r="CR1210" s="76"/>
      <c r="CS1210" s="76"/>
      <c r="CU1210" s="41"/>
      <c r="CZ1210" s="41"/>
      <c r="DD1210" s="41"/>
      <c r="DH1210" s="41"/>
      <c r="DN1210" s="41"/>
      <c r="DS1210" s="41"/>
    </row>
    <row r="1211" spans="94:123" x14ac:dyDescent="0.2">
      <c r="CP1211" s="41"/>
      <c r="CR1211" s="76"/>
      <c r="CS1211" s="76"/>
      <c r="CU1211" s="41"/>
      <c r="CZ1211" s="41"/>
      <c r="DD1211" s="41"/>
      <c r="DH1211" s="41"/>
      <c r="DN1211" s="41"/>
      <c r="DS1211" s="41"/>
    </row>
    <row r="1212" spans="94:123" x14ac:dyDescent="0.2">
      <c r="CP1212" s="41"/>
      <c r="CR1212" s="76"/>
      <c r="CS1212" s="76"/>
      <c r="CU1212" s="41"/>
      <c r="CZ1212" s="41"/>
      <c r="DD1212" s="41"/>
      <c r="DH1212" s="41"/>
      <c r="DN1212" s="41"/>
      <c r="DS1212" s="41"/>
    </row>
    <row r="1213" spans="94:123" x14ac:dyDescent="0.2">
      <c r="CP1213" s="41"/>
      <c r="CR1213" s="76"/>
      <c r="CS1213" s="76"/>
      <c r="CU1213" s="41"/>
      <c r="CZ1213" s="41"/>
      <c r="DD1213" s="41"/>
      <c r="DH1213" s="41"/>
      <c r="DN1213" s="41"/>
      <c r="DS1213" s="41"/>
    </row>
    <row r="1214" spans="94:123" x14ac:dyDescent="0.2">
      <c r="CP1214" s="41"/>
      <c r="CR1214" s="76"/>
      <c r="CS1214" s="76"/>
      <c r="CU1214" s="41"/>
      <c r="CZ1214" s="41"/>
      <c r="DD1214" s="41"/>
      <c r="DH1214" s="41"/>
      <c r="DN1214" s="41"/>
      <c r="DS1214" s="41"/>
    </row>
    <row r="1215" spans="94:123" x14ac:dyDescent="0.2">
      <c r="CP1215" s="41"/>
      <c r="CR1215" s="76"/>
      <c r="CS1215" s="76"/>
      <c r="CU1215" s="41"/>
      <c r="CZ1215" s="41"/>
      <c r="DD1215" s="41"/>
      <c r="DH1215" s="41"/>
      <c r="DN1215" s="41"/>
      <c r="DS1215" s="41"/>
    </row>
    <row r="1216" spans="94:123" x14ac:dyDescent="0.2">
      <c r="CP1216" s="41"/>
      <c r="CR1216" s="76"/>
      <c r="CS1216" s="76"/>
      <c r="CU1216" s="41"/>
      <c r="CZ1216" s="41"/>
      <c r="DD1216" s="41"/>
      <c r="DH1216" s="41"/>
      <c r="DN1216" s="41"/>
      <c r="DS1216" s="41"/>
    </row>
    <row r="1217" spans="94:123" x14ac:dyDescent="0.2">
      <c r="CP1217" s="41"/>
      <c r="CR1217" s="76"/>
      <c r="CS1217" s="76"/>
      <c r="CU1217" s="41"/>
      <c r="CZ1217" s="41"/>
      <c r="DD1217" s="41"/>
      <c r="DH1217" s="41"/>
      <c r="DN1217" s="41"/>
      <c r="DS1217" s="41"/>
    </row>
    <row r="1218" spans="94:123" x14ac:dyDescent="0.2">
      <c r="CP1218" s="41"/>
      <c r="CR1218" s="76"/>
      <c r="CS1218" s="76"/>
      <c r="CU1218" s="41"/>
      <c r="CZ1218" s="41"/>
      <c r="DD1218" s="41"/>
      <c r="DH1218" s="41"/>
      <c r="DN1218" s="41"/>
      <c r="DS1218" s="41"/>
    </row>
    <row r="1219" spans="94:123" x14ac:dyDescent="0.2">
      <c r="CP1219" s="41"/>
      <c r="CR1219" s="76"/>
      <c r="CS1219" s="76"/>
      <c r="CU1219" s="41"/>
      <c r="CZ1219" s="41"/>
      <c r="DD1219" s="41"/>
      <c r="DH1219" s="41"/>
      <c r="DN1219" s="41"/>
      <c r="DS1219" s="41"/>
    </row>
    <row r="1220" spans="94:123" x14ac:dyDescent="0.2">
      <c r="CP1220" s="41"/>
      <c r="CR1220" s="76"/>
      <c r="CS1220" s="76"/>
      <c r="CU1220" s="41"/>
      <c r="CZ1220" s="41"/>
      <c r="DD1220" s="41"/>
      <c r="DH1220" s="41"/>
      <c r="DN1220" s="41"/>
      <c r="DS1220" s="41"/>
    </row>
    <row r="1221" spans="94:123" x14ac:dyDescent="0.2">
      <c r="CP1221" s="41"/>
      <c r="CR1221" s="76"/>
      <c r="CS1221" s="76"/>
      <c r="CU1221" s="41"/>
      <c r="CZ1221" s="41"/>
      <c r="DD1221" s="41"/>
      <c r="DH1221" s="41"/>
      <c r="DN1221" s="41"/>
      <c r="DS1221" s="41"/>
    </row>
    <row r="1222" spans="94:123" x14ac:dyDescent="0.2">
      <c r="CP1222" s="41"/>
      <c r="CR1222" s="76"/>
      <c r="CS1222" s="76"/>
      <c r="CU1222" s="41"/>
      <c r="CZ1222" s="41"/>
      <c r="DD1222" s="41"/>
      <c r="DH1222" s="41"/>
      <c r="DN1222" s="41"/>
      <c r="DS1222" s="41"/>
    </row>
    <row r="1223" spans="94:123" x14ac:dyDescent="0.2">
      <c r="CP1223" s="41"/>
      <c r="CR1223" s="76"/>
      <c r="CS1223" s="76"/>
      <c r="CU1223" s="41"/>
      <c r="CZ1223" s="41"/>
      <c r="DD1223" s="41"/>
      <c r="DH1223" s="41"/>
      <c r="DN1223" s="41"/>
      <c r="DS1223" s="41"/>
    </row>
    <row r="1224" spans="94:123" x14ac:dyDescent="0.2">
      <c r="CP1224" s="41"/>
      <c r="CR1224" s="76"/>
      <c r="CS1224" s="76"/>
      <c r="CU1224" s="41"/>
      <c r="CZ1224" s="41"/>
      <c r="DD1224" s="41"/>
      <c r="DH1224" s="41"/>
      <c r="DN1224" s="41"/>
      <c r="DS1224" s="41"/>
    </row>
    <row r="1225" spans="94:123" x14ac:dyDescent="0.2">
      <c r="CP1225" s="41"/>
      <c r="CR1225" s="76"/>
      <c r="CS1225" s="76"/>
      <c r="CU1225" s="41"/>
      <c r="CZ1225" s="41"/>
      <c r="DD1225" s="41"/>
      <c r="DH1225" s="41"/>
      <c r="DN1225" s="41"/>
      <c r="DS1225" s="41"/>
    </row>
    <row r="1226" spans="94:123" x14ac:dyDescent="0.2">
      <c r="CP1226" s="41"/>
      <c r="CR1226" s="76"/>
      <c r="CS1226" s="76"/>
      <c r="CU1226" s="41"/>
      <c r="CZ1226" s="41"/>
      <c r="DD1226" s="41"/>
      <c r="DH1226" s="41"/>
      <c r="DN1226" s="41"/>
      <c r="DS1226" s="41"/>
    </row>
    <row r="1227" spans="94:123" x14ac:dyDescent="0.2">
      <c r="CP1227" s="41"/>
      <c r="CR1227" s="76"/>
      <c r="CS1227" s="76"/>
      <c r="CU1227" s="41"/>
      <c r="CZ1227" s="41"/>
      <c r="DD1227" s="41"/>
      <c r="DH1227" s="41"/>
      <c r="DN1227" s="41"/>
      <c r="DS1227" s="41"/>
    </row>
    <row r="1228" spans="94:123" x14ac:dyDescent="0.2">
      <c r="CP1228" s="41"/>
      <c r="CR1228" s="76"/>
      <c r="CS1228" s="76"/>
      <c r="CU1228" s="41"/>
      <c r="CZ1228" s="41"/>
      <c r="DD1228" s="41"/>
      <c r="DH1228" s="41"/>
      <c r="DN1228" s="41"/>
      <c r="DS1228" s="41"/>
    </row>
    <row r="1229" spans="94:123" x14ac:dyDescent="0.2">
      <c r="CP1229" s="41"/>
      <c r="CR1229" s="76"/>
      <c r="CS1229" s="76"/>
      <c r="CU1229" s="41"/>
      <c r="CZ1229" s="41"/>
      <c r="DD1229" s="41"/>
      <c r="DH1229" s="41"/>
      <c r="DN1229" s="41"/>
      <c r="DS1229" s="41"/>
    </row>
    <row r="1230" spans="94:123" x14ac:dyDescent="0.2">
      <c r="CP1230" s="41"/>
      <c r="CR1230" s="76"/>
      <c r="CS1230" s="76"/>
      <c r="CU1230" s="41"/>
      <c r="CZ1230" s="41"/>
      <c r="DD1230" s="41"/>
      <c r="DH1230" s="41"/>
      <c r="DN1230" s="41"/>
      <c r="DS1230" s="41"/>
    </row>
    <row r="1231" spans="94:123" x14ac:dyDescent="0.2">
      <c r="CP1231" s="41"/>
      <c r="CR1231" s="76"/>
      <c r="CS1231" s="76"/>
      <c r="CU1231" s="41"/>
      <c r="CZ1231" s="41"/>
      <c r="DD1231" s="41"/>
      <c r="DH1231" s="41"/>
      <c r="DN1231" s="41"/>
      <c r="DS1231" s="41"/>
    </row>
    <row r="1232" spans="94:123" x14ac:dyDescent="0.2">
      <c r="CP1232" s="41"/>
      <c r="CR1232" s="76"/>
      <c r="CS1232" s="76"/>
      <c r="CU1232" s="41"/>
      <c r="CZ1232" s="41"/>
      <c r="DD1232" s="41"/>
      <c r="DH1232" s="41"/>
      <c r="DN1232" s="41"/>
      <c r="DS1232" s="41"/>
    </row>
    <row r="1233" spans="94:123" x14ac:dyDescent="0.2">
      <c r="CP1233" s="41"/>
      <c r="CR1233" s="76"/>
      <c r="CS1233" s="76"/>
      <c r="CU1233" s="41"/>
      <c r="CZ1233" s="41"/>
      <c r="DD1233" s="41"/>
      <c r="DH1233" s="41"/>
      <c r="DN1233" s="41"/>
      <c r="DS1233" s="41"/>
    </row>
    <row r="1234" spans="94:123" x14ac:dyDescent="0.2">
      <c r="CP1234" s="41"/>
      <c r="CR1234" s="76"/>
      <c r="CS1234" s="76"/>
      <c r="CU1234" s="41"/>
      <c r="CZ1234" s="41"/>
      <c r="DD1234" s="41"/>
      <c r="DH1234" s="41"/>
      <c r="DN1234" s="41"/>
      <c r="DS1234" s="41"/>
    </row>
    <row r="1235" spans="94:123" x14ac:dyDescent="0.2">
      <c r="CP1235" s="41"/>
      <c r="CR1235" s="76"/>
      <c r="CS1235" s="76"/>
      <c r="CU1235" s="41"/>
      <c r="CZ1235" s="41"/>
      <c r="DD1235" s="41"/>
      <c r="DH1235" s="41"/>
      <c r="DN1235" s="41"/>
      <c r="DS1235" s="41"/>
    </row>
    <row r="1236" spans="94:123" x14ac:dyDescent="0.2">
      <c r="CP1236" s="41"/>
      <c r="CR1236" s="76"/>
      <c r="CS1236" s="76"/>
      <c r="CU1236" s="41"/>
      <c r="CZ1236" s="41"/>
      <c r="DD1236" s="41"/>
      <c r="DH1236" s="41"/>
      <c r="DN1236" s="41"/>
      <c r="DS1236" s="41"/>
    </row>
    <row r="1237" spans="94:123" x14ac:dyDescent="0.2">
      <c r="CP1237" s="41"/>
      <c r="CR1237" s="76"/>
      <c r="CS1237" s="76"/>
      <c r="CU1237" s="41"/>
      <c r="CZ1237" s="41"/>
      <c r="DD1237" s="41"/>
      <c r="DH1237" s="41"/>
      <c r="DN1237" s="41"/>
      <c r="DS1237" s="41"/>
    </row>
    <row r="1238" spans="94:123" x14ac:dyDescent="0.2">
      <c r="CP1238" s="41"/>
      <c r="CR1238" s="76"/>
      <c r="CS1238" s="76"/>
      <c r="CU1238" s="41"/>
      <c r="CZ1238" s="41"/>
      <c r="DD1238" s="41"/>
      <c r="DH1238" s="41"/>
      <c r="DN1238" s="41"/>
      <c r="DS1238" s="41"/>
    </row>
    <row r="1239" spans="94:123" x14ac:dyDescent="0.2">
      <c r="CP1239" s="41"/>
      <c r="CR1239" s="76"/>
      <c r="CS1239" s="76"/>
      <c r="CU1239" s="41"/>
      <c r="CZ1239" s="41"/>
      <c r="DD1239" s="41"/>
      <c r="DH1239" s="41"/>
      <c r="DN1239" s="41"/>
      <c r="DS1239" s="41"/>
    </row>
    <row r="1240" spans="94:123" x14ac:dyDescent="0.2">
      <c r="CP1240" s="41"/>
      <c r="CR1240" s="76"/>
      <c r="CS1240" s="76"/>
      <c r="CU1240" s="41"/>
      <c r="CZ1240" s="41"/>
      <c r="DD1240" s="41"/>
      <c r="DH1240" s="41"/>
      <c r="DN1240" s="41"/>
      <c r="DS1240" s="41"/>
    </row>
    <row r="1241" spans="94:123" x14ac:dyDescent="0.2">
      <c r="CP1241" s="41"/>
      <c r="CR1241" s="76"/>
      <c r="CS1241" s="76"/>
      <c r="CU1241" s="41"/>
      <c r="CZ1241" s="41"/>
      <c r="DD1241" s="41"/>
      <c r="DH1241" s="41"/>
      <c r="DN1241" s="41"/>
      <c r="DS1241" s="41"/>
    </row>
    <row r="1242" spans="94:123" x14ac:dyDescent="0.2">
      <c r="CP1242" s="41"/>
      <c r="CR1242" s="76"/>
      <c r="CS1242" s="76"/>
      <c r="CU1242" s="41"/>
      <c r="CZ1242" s="41"/>
      <c r="DD1242" s="41"/>
      <c r="DH1242" s="41"/>
      <c r="DN1242" s="41"/>
      <c r="DS1242" s="41"/>
    </row>
    <row r="1243" spans="94:123" x14ac:dyDescent="0.2">
      <c r="CP1243" s="41"/>
      <c r="CR1243" s="76"/>
      <c r="CS1243" s="76"/>
      <c r="CU1243" s="41"/>
      <c r="CZ1243" s="41"/>
      <c r="DD1243" s="41"/>
      <c r="DH1243" s="41"/>
      <c r="DN1243" s="41"/>
      <c r="DS1243" s="41"/>
    </row>
    <row r="1244" spans="94:123" x14ac:dyDescent="0.2">
      <c r="CP1244" s="41"/>
      <c r="CR1244" s="76"/>
      <c r="CS1244" s="76"/>
      <c r="CU1244" s="41"/>
      <c r="CZ1244" s="41"/>
      <c r="DD1244" s="41"/>
      <c r="DH1244" s="41"/>
      <c r="DN1244" s="41"/>
      <c r="DS1244" s="41"/>
    </row>
    <row r="1245" spans="94:123" x14ac:dyDescent="0.2">
      <c r="CP1245" s="41"/>
      <c r="CR1245" s="76"/>
      <c r="CS1245" s="76"/>
      <c r="CU1245" s="41"/>
      <c r="CZ1245" s="41"/>
      <c r="DD1245" s="41"/>
      <c r="DH1245" s="41"/>
      <c r="DN1245" s="41"/>
      <c r="DS1245" s="41"/>
    </row>
    <row r="1246" spans="94:123" x14ac:dyDescent="0.2">
      <c r="CP1246" s="41"/>
      <c r="CR1246" s="76"/>
      <c r="CS1246" s="76"/>
      <c r="CU1246" s="41"/>
      <c r="CZ1246" s="41"/>
      <c r="DD1246" s="41"/>
      <c r="DH1246" s="41"/>
      <c r="DN1246" s="41"/>
      <c r="DS1246" s="41"/>
    </row>
    <row r="1247" spans="94:123" x14ac:dyDescent="0.2">
      <c r="CP1247" s="41"/>
      <c r="CR1247" s="76"/>
      <c r="CS1247" s="76"/>
      <c r="CU1247" s="41"/>
      <c r="CZ1247" s="41"/>
      <c r="DD1247" s="41"/>
      <c r="DH1247" s="41"/>
      <c r="DN1247" s="41"/>
      <c r="DS1247" s="41"/>
    </row>
    <row r="1248" spans="94:123" x14ac:dyDescent="0.2">
      <c r="CP1248" s="41"/>
      <c r="CR1248" s="76"/>
      <c r="CS1248" s="76"/>
      <c r="CU1248" s="41"/>
      <c r="CZ1248" s="41"/>
      <c r="DD1248" s="41"/>
      <c r="DH1248" s="41"/>
      <c r="DN1248" s="41"/>
      <c r="DS1248" s="41"/>
    </row>
    <row r="1249" spans="94:123" x14ac:dyDescent="0.2">
      <c r="CP1249" s="41"/>
      <c r="CR1249" s="76"/>
      <c r="CS1249" s="76"/>
      <c r="CU1249" s="41"/>
      <c r="CZ1249" s="41"/>
      <c r="DD1249" s="41"/>
      <c r="DH1249" s="41"/>
      <c r="DN1249" s="41"/>
      <c r="DS1249" s="41"/>
    </row>
    <row r="1250" spans="94:123" x14ac:dyDescent="0.2">
      <c r="CP1250" s="41"/>
      <c r="CR1250" s="76"/>
      <c r="CS1250" s="76"/>
      <c r="CU1250" s="41"/>
      <c r="CZ1250" s="41"/>
      <c r="DD1250" s="41"/>
      <c r="DH1250" s="41"/>
      <c r="DN1250" s="41"/>
      <c r="DS1250" s="41"/>
    </row>
    <row r="1251" spans="94:123" x14ac:dyDescent="0.2">
      <c r="CP1251" s="41"/>
      <c r="CR1251" s="76"/>
      <c r="CS1251" s="76"/>
      <c r="CU1251" s="41"/>
      <c r="CZ1251" s="41"/>
      <c r="DD1251" s="41"/>
      <c r="DH1251" s="41"/>
      <c r="DN1251" s="41"/>
      <c r="DS1251" s="41"/>
    </row>
    <row r="1252" spans="94:123" x14ac:dyDescent="0.2">
      <c r="CP1252" s="41"/>
      <c r="CR1252" s="76"/>
      <c r="CS1252" s="76"/>
      <c r="CU1252" s="41"/>
      <c r="CZ1252" s="41"/>
      <c r="DD1252" s="41"/>
      <c r="DH1252" s="41"/>
      <c r="DN1252" s="41"/>
      <c r="DS1252" s="41"/>
    </row>
    <row r="1253" spans="94:123" x14ac:dyDescent="0.2">
      <c r="CP1253" s="41"/>
      <c r="CR1253" s="76"/>
      <c r="CS1253" s="76"/>
      <c r="CU1253" s="41"/>
      <c r="CZ1253" s="41"/>
      <c r="DD1253" s="41"/>
      <c r="DH1253" s="41"/>
      <c r="DN1253" s="41"/>
      <c r="DS1253" s="41"/>
    </row>
    <row r="1254" spans="94:123" x14ac:dyDescent="0.2">
      <c r="CP1254" s="41"/>
      <c r="CR1254" s="76"/>
      <c r="CS1254" s="76"/>
      <c r="CU1254" s="41"/>
      <c r="CZ1254" s="41"/>
      <c r="DD1254" s="41"/>
      <c r="DH1254" s="41"/>
      <c r="DN1254" s="41"/>
      <c r="DS1254" s="41"/>
    </row>
    <row r="1255" spans="94:123" x14ac:dyDescent="0.2">
      <c r="CP1255" s="41"/>
      <c r="CR1255" s="76"/>
      <c r="CS1255" s="76"/>
      <c r="CU1255" s="41"/>
      <c r="CZ1255" s="41"/>
      <c r="DD1255" s="41"/>
      <c r="DH1255" s="41"/>
      <c r="DN1255" s="41"/>
      <c r="DS1255" s="41"/>
    </row>
    <row r="1256" spans="94:123" x14ac:dyDescent="0.2">
      <c r="CP1256" s="41"/>
      <c r="CR1256" s="76"/>
      <c r="CS1256" s="76"/>
      <c r="CU1256" s="41"/>
      <c r="CZ1256" s="41"/>
      <c r="DD1256" s="41"/>
      <c r="DH1256" s="41"/>
      <c r="DN1256" s="41"/>
      <c r="DS1256" s="41"/>
    </row>
    <row r="1257" spans="94:123" x14ac:dyDescent="0.2">
      <c r="CP1257" s="41"/>
      <c r="CR1257" s="76"/>
      <c r="CS1257" s="76"/>
      <c r="CU1257" s="41"/>
      <c r="CZ1257" s="41"/>
      <c r="DD1257" s="41"/>
      <c r="DH1257" s="41"/>
      <c r="DN1257" s="41"/>
      <c r="DS1257" s="41"/>
    </row>
    <row r="1258" spans="94:123" x14ac:dyDescent="0.2">
      <c r="CP1258" s="41"/>
      <c r="CR1258" s="76"/>
      <c r="CS1258" s="76"/>
      <c r="CU1258" s="41"/>
      <c r="CZ1258" s="41"/>
      <c r="DD1258" s="41"/>
      <c r="DH1258" s="41"/>
      <c r="DN1258" s="41"/>
      <c r="DS1258" s="41"/>
    </row>
    <row r="1259" spans="94:123" x14ac:dyDescent="0.2">
      <c r="CP1259" s="41"/>
      <c r="CR1259" s="76"/>
      <c r="CS1259" s="76"/>
      <c r="CU1259" s="41"/>
      <c r="CZ1259" s="41"/>
      <c r="DD1259" s="41"/>
      <c r="DH1259" s="41"/>
      <c r="DN1259" s="41"/>
      <c r="DS1259" s="41"/>
    </row>
    <row r="1260" spans="94:123" x14ac:dyDescent="0.2">
      <c r="CP1260" s="41"/>
      <c r="CR1260" s="76"/>
      <c r="CS1260" s="76"/>
      <c r="CU1260" s="41"/>
      <c r="CZ1260" s="41"/>
      <c r="DD1260" s="41"/>
      <c r="DH1260" s="41"/>
      <c r="DN1260" s="41"/>
      <c r="DS1260" s="41"/>
    </row>
    <row r="1261" spans="94:123" x14ac:dyDescent="0.2">
      <c r="CP1261" s="41"/>
      <c r="CR1261" s="76"/>
      <c r="CS1261" s="76"/>
      <c r="CU1261" s="41"/>
      <c r="CZ1261" s="41"/>
      <c r="DD1261" s="41"/>
      <c r="DH1261" s="41"/>
      <c r="DN1261" s="41"/>
      <c r="DS1261" s="41"/>
    </row>
    <row r="1262" spans="94:123" x14ac:dyDescent="0.2">
      <c r="CP1262" s="41"/>
      <c r="CR1262" s="76"/>
      <c r="CS1262" s="76"/>
      <c r="CU1262" s="41"/>
      <c r="CZ1262" s="41"/>
      <c r="DD1262" s="41"/>
      <c r="DH1262" s="41"/>
      <c r="DN1262" s="41"/>
      <c r="DS1262" s="41"/>
    </row>
    <row r="1263" spans="94:123" x14ac:dyDescent="0.2">
      <c r="CP1263" s="41"/>
      <c r="CR1263" s="76"/>
      <c r="CS1263" s="76"/>
      <c r="CU1263" s="41"/>
      <c r="CZ1263" s="41"/>
      <c r="DD1263" s="41"/>
      <c r="DH1263" s="41"/>
      <c r="DN1263" s="41"/>
      <c r="DS1263" s="41"/>
    </row>
    <row r="1264" spans="94:123" x14ac:dyDescent="0.2">
      <c r="CP1264" s="41"/>
      <c r="CR1264" s="76"/>
      <c r="CS1264" s="76"/>
      <c r="CU1264" s="41"/>
      <c r="CZ1264" s="41"/>
      <c r="DD1264" s="41"/>
      <c r="DH1264" s="41"/>
      <c r="DN1264" s="41"/>
      <c r="DS1264" s="41"/>
    </row>
    <row r="1265" spans="94:123" x14ac:dyDescent="0.2">
      <c r="CP1265" s="41"/>
      <c r="CR1265" s="76"/>
      <c r="CS1265" s="76"/>
      <c r="CU1265" s="41"/>
      <c r="CZ1265" s="41"/>
      <c r="DD1265" s="41"/>
      <c r="DH1265" s="41"/>
      <c r="DN1265" s="41"/>
      <c r="DS1265" s="41"/>
    </row>
    <row r="1266" spans="94:123" x14ac:dyDescent="0.2">
      <c r="CP1266" s="41"/>
      <c r="CR1266" s="76"/>
      <c r="CS1266" s="76"/>
      <c r="CU1266" s="41"/>
      <c r="CZ1266" s="41"/>
      <c r="DD1266" s="41"/>
      <c r="DH1266" s="41"/>
      <c r="DN1266" s="41"/>
      <c r="DS1266" s="41"/>
    </row>
    <row r="1267" spans="94:123" x14ac:dyDescent="0.2">
      <c r="CP1267" s="41"/>
      <c r="CR1267" s="76"/>
      <c r="CS1267" s="76"/>
      <c r="CU1267" s="41"/>
      <c r="CZ1267" s="41"/>
      <c r="DD1267" s="41"/>
      <c r="DH1267" s="41"/>
      <c r="DN1267" s="41"/>
      <c r="DS1267" s="41"/>
    </row>
    <row r="1268" spans="94:123" x14ac:dyDescent="0.2">
      <c r="CP1268" s="41"/>
      <c r="CR1268" s="76"/>
      <c r="CS1268" s="76"/>
      <c r="CU1268" s="41"/>
      <c r="CZ1268" s="41"/>
      <c r="DD1268" s="41"/>
      <c r="DH1268" s="41"/>
      <c r="DN1268" s="41"/>
      <c r="DS1268" s="41"/>
    </row>
    <row r="1269" spans="94:123" x14ac:dyDescent="0.2">
      <c r="CP1269" s="41"/>
      <c r="CR1269" s="76"/>
      <c r="CS1269" s="76"/>
      <c r="CU1269" s="41"/>
      <c r="CZ1269" s="41"/>
      <c r="DD1269" s="41"/>
      <c r="DH1269" s="41"/>
      <c r="DN1269" s="41"/>
      <c r="DS1269" s="41"/>
    </row>
    <row r="1270" spans="94:123" x14ac:dyDescent="0.2">
      <c r="CP1270" s="41"/>
      <c r="CR1270" s="76"/>
      <c r="CS1270" s="76"/>
      <c r="CU1270" s="41"/>
      <c r="CZ1270" s="41"/>
      <c r="DD1270" s="41"/>
      <c r="DH1270" s="41"/>
      <c r="DN1270" s="41"/>
      <c r="DS1270" s="41"/>
    </row>
    <row r="1271" spans="94:123" x14ac:dyDescent="0.2">
      <c r="CP1271" s="41"/>
      <c r="CR1271" s="76"/>
      <c r="CS1271" s="76"/>
      <c r="CU1271" s="41"/>
      <c r="CZ1271" s="41"/>
      <c r="DD1271" s="41"/>
      <c r="DH1271" s="41"/>
      <c r="DN1271" s="41"/>
      <c r="DS1271" s="41"/>
    </row>
    <row r="1272" spans="94:123" x14ac:dyDescent="0.2">
      <c r="CP1272" s="41"/>
      <c r="CR1272" s="76"/>
      <c r="CS1272" s="76"/>
      <c r="CU1272" s="41"/>
      <c r="CZ1272" s="41"/>
      <c r="DD1272" s="41"/>
      <c r="DH1272" s="41"/>
      <c r="DN1272" s="41"/>
      <c r="DS1272" s="41"/>
    </row>
    <row r="1273" spans="94:123" x14ac:dyDescent="0.2">
      <c r="CP1273" s="41"/>
      <c r="CR1273" s="76"/>
      <c r="CS1273" s="76"/>
      <c r="CU1273" s="41"/>
      <c r="CZ1273" s="41"/>
      <c r="DD1273" s="41"/>
      <c r="DH1273" s="41"/>
      <c r="DN1273" s="41"/>
      <c r="DS1273" s="41"/>
    </row>
    <row r="1274" spans="94:123" x14ac:dyDescent="0.2">
      <c r="CP1274" s="41"/>
      <c r="CR1274" s="76"/>
      <c r="CS1274" s="76"/>
      <c r="CU1274" s="41"/>
      <c r="CZ1274" s="41"/>
      <c r="DD1274" s="41"/>
      <c r="DH1274" s="41"/>
      <c r="DN1274" s="41"/>
      <c r="DS1274" s="41"/>
    </row>
    <row r="1275" spans="94:123" x14ac:dyDescent="0.2">
      <c r="CP1275" s="41"/>
      <c r="CR1275" s="76"/>
      <c r="CS1275" s="76"/>
      <c r="CU1275" s="41"/>
      <c r="CZ1275" s="41"/>
      <c r="DD1275" s="41"/>
      <c r="DH1275" s="41"/>
      <c r="DN1275" s="41"/>
      <c r="DS1275" s="41"/>
    </row>
    <row r="1276" spans="94:123" x14ac:dyDescent="0.2">
      <c r="CP1276" s="41"/>
      <c r="CR1276" s="76"/>
      <c r="CS1276" s="76"/>
      <c r="CU1276" s="41"/>
      <c r="CZ1276" s="41"/>
      <c r="DD1276" s="41"/>
      <c r="DH1276" s="41"/>
      <c r="DN1276" s="41"/>
      <c r="DS1276" s="41"/>
    </row>
    <row r="1277" spans="94:123" x14ac:dyDescent="0.2">
      <c r="CP1277" s="41"/>
      <c r="CR1277" s="76"/>
      <c r="CS1277" s="76"/>
      <c r="CU1277" s="41"/>
      <c r="CZ1277" s="41"/>
      <c r="DD1277" s="41"/>
      <c r="DH1277" s="41"/>
      <c r="DN1277" s="41"/>
      <c r="DS1277" s="41"/>
    </row>
    <row r="1278" spans="94:123" x14ac:dyDescent="0.2">
      <c r="CP1278" s="41"/>
      <c r="CR1278" s="76"/>
      <c r="CS1278" s="76"/>
      <c r="CU1278" s="41"/>
      <c r="CZ1278" s="41"/>
      <c r="DD1278" s="41"/>
      <c r="DH1278" s="41"/>
      <c r="DN1278" s="41"/>
      <c r="DS1278" s="41"/>
    </row>
    <row r="1279" spans="94:123" x14ac:dyDescent="0.2">
      <c r="CP1279" s="41"/>
      <c r="CR1279" s="76"/>
      <c r="CS1279" s="76"/>
      <c r="CU1279" s="41"/>
      <c r="CZ1279" s="41"/>
      <c r="DD1279" s="41"/>
      <c r="DH1279" s="41"/>
      <c r="DN1279" s="41"/>
      <c r="DS1279" s="41"/>
    </row>
    <row r="1280" spans="94:123" x14ac:dyDescent="0.2">
      <c r="CP1280" s="41"/>
      <c r="CR1280" s="76"/>
      <c r="CS1280" s="76"/>
      <c r="CU1280" s="41"/>
      <c r="CZ1280" s="41"/>
      <c r="DD1280" s="41"/>
      <c r="DH1280" s="41"/>
      <c r="DN1280" s="41"/>
      <c r="DS1280" s="41"/>
    </row>
    <row r="1281" spans="94:123" x14ac:dyDescent="0.2">
      <c r="CP1281" s="41"/>
      <c r="CR1281" s="76"/>
      <c r="CS1281" s="76"/>
      <c r="CU1281" s="41"/>
      <c r="CZ1281" s="41"/>
      <c r="DD1281" s="41"/>
      <c r="DH1281" s="41"/>
      <c r="DN1281" s="41"/>
      <c r="DS1281" s="41"/>
    </row>
    <row r="1282" spans="94:123" x14ac:dyDescent="0.2">
      <c r="CP1282" s="41"/>
      <c r="CR1282" s="76"/>
      <c r="CS1282" s="76"/>
      <c r="CU1282" s="41"/>
      <c r="CZ1282" s="41"/>
      <c r="DD1282" s="41"/>
      <c r="DH1282" s="41"/>
      <c r="DN1282" s="41"/>
      <c r="DS1282" s="41"/>
    </row>
    <row r="1283" spans="94:123" x14ac:dyDescent="0.2">
      <c r="CP1283" s="41"/>
      <c r="CR1283" s="76"/>
      <c r="CS1283" s="76"/>
      <c r="CU1283" s="41"/>
      <c r="CZ1283" s="41"/>
      <c r="DD1283" s="41"/>
      <c r="DH1283" s="41"/>
      <c r="DN1283" s="41"/>
      <c r="DS1283" s="41"/>
    </row>
    <row r="1284" spans="94:123" x14ac:dyDescent="0.2">
      <c r="CP1284" s="41"/>
      <c r="CR1284" s="76"/>
      <c r="CS1284" s="76"/>
      <c r="CU1284" s="41"/>
      <c r="CZ1284" s="41"/>
      <c r="DD1284" s="41"/>
      <c r="DH1284" s="41"/>
      <c r="DN1284" s="41"/>
      <c r="DS1284" s="41"/>
    </row>
    <row r="1285" spans="94:123" x14ac:dyDescent="0.2">
      <c r="CP1285" s="41"/>
      <c r="CR1285" s="76"/>
      <c r="CS1285" s="76"/>
      <c r="CU1285" s="41"/>
      <c r="CZ1285" s="41"/>
      <c r="DD1285" s="41"/>
      <c r="DH1285" s="41"/>
      <c r="DN1285" s="41"/>
      <c r="DS1285" s="41"/>
    </row>
    <row r="1286" spans="94:123" x14ac:dyDescent="0.2">
      <c r="CP1286" s="41"/>
      <c r="CR1286" s="76"/>
      <c r="CS1286" s="76"/>
      <c r="CU1286" s="41"/>
      <c r="CZ1286" s="41"/>
      <c r="DD1286" s="41"/>
      <c r="DH1286" s="41"/>
      <c r="DN1286" s="41"/>
      <c r="DS1286" s="41"/>
    </row>
    <row r="1287" spans="94:123" x14ac:dyDescent="0.2">
      <c r="CP1287" s="41"/>
      <c r="CR1287" s="76"/>
      <c r="CS1287" s="76"/>
      <c r="CU1287" s="41"/>
      <c r="CZ1287" s="41"/>
      <c r="DD1287" s="41"/>
      <c r="DH1287" s="41"/>
      <c r="DN1287" s="41"/>
      <c r="DS1287" s="41"/>
    </row>
    <row r="1288" spans="94:123" x14ac:dyDescent="0.2">
      <c r="CP1288" s="41"/>
      <c r="CR1288" s="76"/>
      <c r="CS1288" s="76"/>
      <c r="CU1288" s="41"/>
      <c r="CZ1288" s="41"/>
      <c r="DD1288" s="41"/>
      <c r="DH1288" s="41"/>
      <c r="DN1288" s="41"/>
      <c r="DS1288" s="41"/>
    </row>
    <row r="1289" spans="94:123" x14ac:dyDescent="0.2">
      <c r="CP1289" s="41"/>
      <c r="CR1289" s="76"/>
      <c r="CS1289" s="76"/>
      <c r="CU1289" s="41"/>
      <c r="CZ1289" s="41"/>
      <c r="DD1289" s="41"/>
      <c r="DH1289" s="41"/>
      <c r="DN1289" s="41"/>
      <c r="DS1289" s="41"/>
    </row>
    <row r="1290" spans="94:123" x14ac:dyDescent="0.2">
      <c r="CP1290" s="41"/>
      <c r="CR1290" s="76"/>
      <c r="CS1290" s="76"/>
      <c r="CU1290" s="41"/>
      <c r="CZ1290" s="41"/>
      <c r="DD1290" s="41"/>
      <c r="DH1290" s="41"/>
      <c r="DN1290" s="41"/>
      <c r="DS1290" s="41"/>
    </row>
    <row r="1291" spans="94:123" x14ac:dyDescent="0.2">
      <c r="CP1291" s="41"/>
      <c r="CR1291" s="76"/>
      <c r="CS1291" s="76"/>
      <c r="CU1291" s="41"/>
      <c r="CZ1291" s="41"/>
      <c r="DD1291" s="41"/>
      <c r="DH1291" s="41"/>
      <c r="DN1291" s="41"/>
      <c r="DS1291" s="41"/>
    </row>
    <row r="1292" spans="94:123" x14ac:dyDescent="0.2">
      <c r="CP1292" s="41"/>
      <c r="CR1292" s="76"/>
      <c r="CS1292" s="76"/>
      <c r="CU1292" s="41"/>
      <c r="CZ1292" s="41"/>
      <c r="DD1292" s="41"/>
      <c r="DH1292" s="41"/>
      <c r="DN1292" s="41"/>
      <c r="DS1292" s="41"/>
    </row>
    <row r="1293" spans="94:123" x14ac:dyDescent="0.2">
      <c r="CP1293" s="41"/>
      <c r="CR1293" s="76"/>
      <c r="CS1293" s="76"/>
      <c r="CU1293" s="41"/>
      <c r="CZ1293" s="41"/>
      <c r="DD1293" s="41"/>
      <c r="DH1293" s="41"/>
      <c r="DN1293" s="41"/>
      <c r="DS1293" s="41"/>
    </row>
    <row r="1294" spans="94:123" x14ac:dyDescent="0.2">
      <c r="CP1294" s="41"/>
      <c r="CR1294" s="76"/>
      <c r="CS1294" s="76"/>
      <c r="CU1294" s="41"/>
      <c r="CZ1294" s="41"/>
      <c r="DD1294" s="41"/>
      <c r="DH1294" s="41"/>
      <c r="DN1294" s="41"/>
      <c r="DS1294" s="41"/>
    </row>
    <row r="1295" spans="94:123" x14ac:dyDescent="0.2">
      <c r="CP1295" s="41"/>
      <c r="CR1295" s="76"/>
      <c r="CS1295" s="76"/>
      <c r="CU1295" s="41"/>
      <c r="CZ1295" s="41"/>
      <c r="DD1295" s="41"/>
      <c r="DH1295" s="41"/>
      <c r="DN1295" s="41"/>
      <c r="DS1295" s="41"/>
    </row>
    <row r="1296" spans="94:123" x14ac:dyDescent="0.2">
      <c r="CP1296" s="41"/>
      <c r="CR1296" s="76"/>
      <c r="CS1296" s="76"/>
      <c r="CU1296" s="41"/>
      <c r="CZ1296" s="41"/>
      <c r="DD1296" s="41"/>
      <c r="DH1296" s="41"/>
      <c r="DN1296" s="41"/>
      <c r="DS1296" s="41"/>
    </row>
    <row r="1297" spans="94:123" x14ac:dyDescent="0.2">
      <c r="CP1297" s="41"/>
      <c r="CR1297" s="76"/>
      <c r="CS1297" s="76"/>
      <c r="CU1297" s="41"/>
      <c r="CZ1297" s="41"/>
      <c r="DD1297" s="41"/>
      <c r="DH1297" s="41"/>
      <c r="DN1297" s="41"/>
      <c r="DS1297" s="41"/>
    </row>
    <row r="1298" spans="94:123" x14ac:dyDescent="0.2">
      <c r="CP1298" s="41"/>
      <c r="CR1298" s="76"/>
      <c r="CS1298" s="76"/>
      <c r="CU1298" s="41"/>
      <c r="CZ1298" s="41"/>
      <c r="DD1298" s="41"/>
      <c r="DH1298" s="41"/>
      <c r="DN1298" s="41"/>
      <c r="DS1298" s="41"/>
    </row>
    <row r="1299" spans="94:123" x14ac:dyDescent="0.2">
      <c r="CP1299" s="41"/>
      <c r="CR1299" s="76"/>
      <c r="CS1299" s="76"/>
      <c r="CU1299" s="41"/>
      <c r="CZ1299" s="41"/>
      <c r="DD1299" s="41"/>
      <c r="DH1299" s="41"/>
      <c r="DN1299" s="41"/>
      <c r="DS1299" s="41"/>
    </row>
    <row r="1300" spans="94:123" x14ac:dyDescent="0.2">
      <c r="CP1300" s="41"/>
      <c r="CR1300" s="76"/>
      <c r="CS1300" s="76"/>
      <c r="CU1300" s="41"/>
      <c r="CZ1300" s="41"/>
      <c r="DD1300" s="41"/>
      <c r="DH1300" s="41"/>
      <c r="DN1300" s="41"/>
      <c r="DS1300" s="41"/>
    </row>
    <row r="1301" spans="94:123" x14ac:dyDescent="0.2">
      <c r="CP1301" s="41"/>
      <c r="CR1301" s="76"/>
      <c r="CS1301" s="76"/>
      <c r="CU1301" s="41"/>
      <c r="CZ1301" s="41"/>
      <c r="DD1301" s="41"/>
      <c r="DH1301" s="41"/>
      <c r="DN1301" s="41"/>
      <c r="DS1301" s="41"/>
    </row>
    <row r="1302" spans="94:123" x14ac:dyDescent="0.2">
      <c r="CP1302" s="41"/>
      <c r="CR1302" s="76"/>
      <c r="CS1302" s="76"/>
      <c r="CU1302" s="41"/>
      <c r="CZ1302" s="41"/>
      <c r="DD1302" s="41"/>
      <c r="DH1302" s="41"/>
      <c r="DN1302" s="41"/>
      <c r="DS1302" s="41"/>
    </row>
    <row r="1303" spans="94:123" x14ac:dyDescent="0.2">
      <c r="CP1303" s="41"/>
      <c r="CR1303" s="76"/>
      <c r="CS1303" s="76"/>
      <c r="CU1303" s="41"/>
      <c r="CZ1303" s="41"/>
      <c r="DD1303" s="41"/>
      <c r="DH1303" s="41"/>
      <c r="DN1303" s="41"/>
      <c r="DS1303" s="41"/>
    </row>
    <row r="1304" spans="94:123" x14ac:dyDescent="0.2">
      <c r="CP1304" s="41"/>
      <c r="CR1304" s="76"/>
      <c r="CS1304" s="76"/>
      <c r="CU1304" s="41"/>
      <c r="CZ1304" s="41"/>
      <c r="DD1304" s="41"/>
      <c r="DH1304" s="41"/>
      <c r="DN1304" s="41"/>
      <c r="DS1304" s="41"/>
    </row>
    <row r="1305" spans="94:123" x14ac:dyDescent="0.2">
      <c r="CP1305" s="41"/>
      <c r="CR1305" s="76"/>
      <c r="CS1305" s="76"/>
      <c r="CU1305" s="41"/>
      <c r="CZ1305" s="41"/>
      <c r="DD1305" s="41"/>
      <c r="DH1305" s="41"/>
      <c r="DN1305" s="41"/>
      <c r="DS1305" s="41"/>
    </row>
    <row r="1306" spans="94:123" x14ac:dyDescent="0.2">
      <c r="CP1306" s="41"/>
      <c r="CR1306" s="76"/>
      <c r="CS1306" s="76"/>
      <c r="CU1306" s="41"/>
      <c r="CZ1306" s="41"/>
      <c r="DD1306" s="41"/>
      <c r="DH1306" s="41"/>
      <c r="DN1306" s="41"/>
      <c r="DS1306" s="41"/>
    </row>
    <row r="1307" spans="94:123" x14ac:dyDescent="0.2">
      <c r="CP1307" s="41"/>
      <c r="CR1307" s="76"/>
      <c r="CS1307" s="76"/>
      <c r="CU1307" s="41"/>
      <c r="CZ1307" s="41"/>
      <c r="DD1307" s="41"/>
      <c r="DH1307" s="41"/>
      <c r="DN1307" s="41"/>
      <c r="DS1307" s="41"/>
    </row>
    <row r="1308" spans="94:123" x14ac:dyDescent="0.2">
      <c r="CP1308" s="41"/>
      <c r="CR1308" s="76"/>
      <c r="CS1308" s="76"/>
      <c r="CU1308" s="41"/>
      <c r="CZ1308" s="41"/>
      <c r="DD1308" s="41"/>
      <c r="DH1308" s="41"/>
      <c r="DN1308" s="41"/>
      <c r="DS1308" s="41"/>
    </row>
    <row r="1309" spans="94:123" x14ac:dyDescent="0.2">
      <c r="CP1309" s="41"/>
      <c r="CR1309" s="76"/>
      <c r="CS1309" s="76"/>
      <c r="CU1309" s="41"/>
      <c r="CZ1309" s="41"/>
      <c r="DD1309" s="41"/>
      <c r="DH1309" s="41"/>
      <c r="DN1309" s="41"/>
      <c r="DS1309" s="41"/>
    </row>
    <row r="1310" spans="94:123" x14ac:dyDescent="0.2">
      <c r="CP1310" s="41"/>
      <c r="CR1310" s="76"/>
      <c r="CS1310" s="76"/>
      <c r="CU1310" s="41"/>
      <c r="CZ1310" s="41"/>
      <c r="DD1310" s="41"/>
      <c r="DH1310" s="41"/>
      <c r="DN1310" s="41"/>
      <c r="DS1310" s="41"/>
    </row>
    <row r="1311" spans="94:123" x14ac:dyDescent="0.2">
      <c r="CP1311" s="41"/>
      <c r="CR1311" s="76"/>
      <c r="CS1311" s="76"/>
      <c r="CU1311" s="41"/>
      <c r="CZ1311" s="41"/>
      <c r="DD1311" s="41"/>
      <c r="DH1311" s="41"/>
      <c r="DN1311" s="41"/>
      <c r="DS1311" s="41"/>
    </row>
    <row r="1312" spans="94:123" x14ac:dyDescent="0.2">
      <c r="CP1312" s="41"/>
      <c r="CR1312" s="76"/>
      <c r="CS1312" s="76"/>
      <c r="CU1312" s="41"/>
      <c r="CZ1312" s="41"/>
      <c r="DD1312" s="41"/>
      <c r="DH1312" s="41"/>
      <c r="DN1312" s="41"/>
      <c r="DS1312" s="41"/>
    </row>
    <row r="1313" spans="94:123" x14ac:dyDescent="0.2">
      <c r="CP1313" s="41"/>
      <c r="CR1313" s="76"/>
      <c r="CS1313" s="76"/>
      <c r="CU1313" s="41"/>
      <c r="CZ1313" s="41"/>
      <c r="DD1313" s="41"/>
      <c r="DH1313" s="41"/>
      <c r="DN1313" s="41"/>
      <c r="DS1313" s="41"/>
    </row>
    <row r="1314" spans="94:123" x14ac:dyDescent="0.2">
      <c r="CP1314" s="41"/>
      <c r="CR1314" s="76"/>
      <c r="CS1314" s="76"/>
      <c r="CU1314" s="41"/>
      <c r="CZ1314" s="41"/>
      <c r="DD1314" s="41"/>
      <c r="DH1314" s="41"/>
      <c r="DN1314" s="41"/>
      <c r="DS1314" s="41"/>
    </row>
    <row r="1315" spans="94:123" x14ac:dyDescent="0.2">
      <c r="CP1315" s="41"/>
      <c r="CR1315" s="76"/>
      <c r="CS1315" s="76"/>
      <c r="CU1315" s="41"/>
      <c r="CZ1315" s="41"/>
      <c r="DD1315" s="41"/>
      <c r="DH1315" s="41"/>
      <c r="DN1315" s="41"/>
      <c r="DS1315" s="41"/>
    </row>
    <row r="1316" spans="94:123" x14ac:dyDescent="0.2">
      <c r="CP1316" s="41"/>
      <c r="CR1316" s="76"/>
      <c r="CS1316" s="76"/>
      <c r="CU1316" s="41"/>
      <c r="CZ1316" s="41"/>
      <c r="DD1316" s="41"/>
      <c r="DH1316" s="41"/>
      <c r="DN1316" s="41"/>
      <c r="DS1316" s="41"/>
    </row>
    <row r="1317" spans="94:123" x14ac:dyDescent="0.2">
      <c r="CP1317" s="41"/>
      <c r="CR1317" s="76"/>
      <c r="CS1317" s="76"/>
      <c r="CU1317" s="41"/>
      <c r="CZ1317" s="41"/>
      <c r="DD1317" s="41"/>
      <c r="DH1317" s="41"/>
      <c r="DN1317" s="41"/>
      <c r="DS1317" s="41"/>
    </row>
    <row r="1318" spans="94:123" x14ac:dyDescent="0.2">
      <c r="CP1318" s="41"/>
      <c r="CR1318" s="76"/>
      <c r="CS1318" s="76"/>
      <c r="CU1318" s="41"/>
      <c r="CZ1318" s="41"/>
      <c r="DD1318" s="41"/>
      <c r="DH1318" s="41"/>
      <c r="DN1318" s="41"/>
      <c r="DS1318" s="41"/>
    </row>
    <row r="1319" spans="94:123" x14ac:dyDescent="0.2">
      <c r="CP1319" s="41"/>
      <c r="CR1319" s="76"/>
      <c r="CS1319" s="76"/>
      <c r="CU1319" s="41"/>
      <c r="CZ1319" s="41"/>
      <c r="DD1319" s="41"/>
      <c r="DH1319" s="41"/>
      <c r="DN1319" s="41"/>
      <c r="DS1319" s="41"/>
    </row>
    <row r="1320" spans="94:123" x14ac:dyDescent="0.2">
      <c r="CP1320" s="41"/>
      <c r="CR1320" s="76"/>
      <c r="CS1320" s="76"/>
      <c r="CU1320" s="41"/>
      <c r="CZ1320" s="41"/>
      <c r="DD1320" s="41"/>
      <c r="DH1320" s="41"/>
      <c r="DN1320" s="41"/>
      <c r="DS1320" s="41"/>
    </row>
    <row r="1321" spans="94:123" x14ac:dyDescent="0.2">
      <c r="CP1321" s="41"/>
      <c r="CR1321" s="76"/>
      <c r="CS1321" s="76"/>
      <c r="CU1321" s="41"/>
      <c r="CZ1321" s="41"/>
      <c r="DD1321" s="41"/>
      <c r="DH1321" s="41"/>
      <c r="DN1321" s="41"/>
      <c r="DS1321" s="41"/>
    </row>
    <row r="1322" spans="94:123" x14ac:dyDescent="0.2">
      <c r="CP1322" s="41"/>
      <c r="CR1322" s="76"/>
      <c r="CS1322" s="76"/>
      <c r="CU1322" s="41"/>
      <c r="CZ1322" s="41"/>
      <c r="DD1322" s="41"/>
      <c r="DH1322" s="41"/>
      <c r="DN1322" s="41"/>
      <c r="DS1322" s="41"/>
    </row>
    <row r="1323" spans="94:123" x14ac:dyDescent="0.2">
      <c r="CP1323" s="41"/>
      <c r="CR1323" s="76"/>
      <c r="CS1323" s="76"/>
      <c r="CU1323" s="41"/>
      <c r="CZ1323" s="41"/>
      <c r="DD1323" s="41"/>
      <c r="DH1323" s="41"/>
      <c r="DN1323" s="41"/>
      <c r="DS1323" s="41"/>
    </row>
    <row r="1324" spans="94:123" x14ac:dyDescent="0.2">
      <c r="CP1324" s="42"/>
      <c r="CR1324" s="76"/>
      <c r="CS1324" s="76"/>
      <c r="CU1324" s="42"/>
      <c r="CZ1324" s="42"/>
      <c r="DD1324" s="42"/>
      <c r="DH1324" s="42"/>
      <c r="DN1324" s="42"/>
      <c r="DS1324" s="42"/>
    </row>
    <row r="1325" spans="94:123" x14ac:dyDescent="0.2">
      <c r="CR1325" s="76"/>
      <c r="CS1325" s="76"/>
    </row>
    <row r="1326" spans="94:123" x14ac:dyDescent="0.2">
      <c r="CR1326" s="76"/>
      <c r="CS1326" s="76"/>
    </row>
    <row r="1327" spans="94:123" x14ac:dyDescent="0.2">
      <c r="CR1327" s="76"/>
      <c r="CS1327" s="76"/>
    </row>
    <row r="1328" spans="94:123" x14ac:dyDescent="0.2">
      <c r="CR1328" s="76"/>
      <c r="CS1328" s="76"/>
    </row>
    <row r="1329" spans="96:97" x14ac:dyDescent="0.2">
      <c r="CR1329" s="76"/>
      <c r="CS1329" s="76"/>
    </row>
    <row r="1330" spans="96:97" x14ac:dyDescent="0.2">
      <c r="CR1330" s="76"/>
      <c r="CS1330" s="76"/>
    </row>
    <row r="1331" spans="96:97" x14ac:dyDescent="0.2">
      <c r="CR1331" s="76"/>
      <c r="CS1331" s="76"/>
    </row>
    <row r="1332" spans="96:97" x14ac:dyDescent="0.2">
      <c r="CR1332" s="76"/>
      <c r="CS1332" s="76"/>
    </row>
    <row r="1333" spans="96:97" x14ac:dyDescent="0.2">
      <c r="CR1333" s="76"/>
      <c r="CS1333" s="76"/>
    </row>
    <row r="1334" spans="96:97" x14ac:dyDescent="0.2">
      <c r="CR1334" s="76"/>
      <c r="CS1334" s="76"/>
    </row>
    <row r="1335" spans="96:97" x14ac:dyDescent="0.2">
      <c r="CR1335" s="76"/>
      <c r="CS1335" s="76"/>
    </row>
    <row r="1336" spans="96:97" x14ac:dyDescent="0.2">
      <c r="CR1336" s="76"/>
      <c r="CS1336" s="76"/>
    </row>
    <row r="1337" spans="96:97" x14ac:dyDescent="0.2">
      <c r="CR1337" s="76"/>
      <c r="CS1337" s="76"/>
    </row>
    <row r="1338" spans="96:97" x14ac:dyDescent="0.2">
      <c r="CR1338" s="76"/>
      <c r="CS1338" s="76"/>
    </row>
    <row r="1339" spans="96:97" x14ac:dyDescent="0.2">
      <c r="CR1339" s="76"/>
      <c r="CS1339" s="76"/>
    </row>
    <row r="1340" spans="96:97" x14ac:dyDescent="0.2">
      <c r="CR1340" s="76"/>
      <c r="CS1340" s="76"/>
    </row>
    <row r="1341" spans="96:97" x14ac:dyDescent="0.2">
      <c r="CR1341" s="76"/>
      <c r="CS1341" s="76"/>
    </row>
    <row r="1342" spans="96:97" x14ac:dyDescent="0.2">
      <c r="CR1342" s="76"/>
      <c r="CS1342" s="76"/>
    </row>
    <row r="1343" spans="96:97" x14ac:dyDescent="0.2">
      <c r="CR1343" s="76"/>
      <c r="CS1343" s="76"/>
    </row>
    <row r="1344" spans="96:97" x14ac:dyDescent="0.2">
      <c r="CR1344" s="76"/>
      <c r="CS1344" s="76"/>
    </row>
    <row r="1345" spans="94:123" x14ac:dyDescent="0.2">
      <c r="CR1345" s="76"/>
      <c r="CS1345" s="76"/>
    </row>
    <row r="1346" spans="94:123" x14ac:dyDescent="0.2">
      <c r="CR1346" s="76"/>
      <c r="CS1346" s="76"/>
    </row>
    <row r="1347" spans="94:123" x14ac:dyDescent="0.2">
      <c r="CR1347" s="76"/>
      <c r="CS1347" s="76"/>
    </row>
    <row r="1348" spans="94:123" x14ac:dyDescent="0.2">
      <c r="CR1348" s="76"/>
      <c r="CS1348" s="76"/>
    </row>
    <row r="1349" spans="94:123" x14ac:dyDescent="0.2">
      <c r="CR1349" s="76"/>
      <c r="CS1349" s="76"/>
    </row>
    <row r="1350" spans="94:123" x14ac:dyDescent="0.2">
      <c r="CR1350" s="76"/>
      <c r="CS1350" s="76"/>
    </row>
    <row r="1351" spans="94:123" x14ac:dyDescent="0.2">
      <c r="CR1351" s="76"/>
      <c r="CS1351" s="76"/>
    </row>
    <row r="1352" spans="94:123" x14ac:dyDescent="0.2">
      <c r="CR1352" s="76"/>
      <c r="CS1352" s="76"/>
    </row>
    <row r="1353" spans="94:123" x14ac:dyDescent="0.2">
      <c r="CR1353" s="76"/>
      <c r="CS1353" s="76"/>
    </row>
    <row r="1354" spans="94:123" x14ac:dyDescent="0.2">
      <c r="CR1354" s="76"/>
      <c r="CS1354" s="76"/>
    </row>
    <row r="1357" spans="94:123" ht="13.5" thickBot="1" x14ac:dyDescent="0.25"/>
    <row r="1358" spans="94:123" ht="13.5" thickBot="1" x14ac:dyDescent="0.25">
      <c r="CP1358" s="43"/>
      <c r="CU1358" s="43"/>
      <c r="CZ1358" s="43"/>
      <c r="DD1358" s="43"/>
      <c r="DH1358" s="43"/>
      <c r="DN1358" s="43"/>
      <c r="DS1358" s="4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CPI_Downloader</vt:lpstr>
      <vt:lpstr>US Data</vt:lpstr>
      <vt:lpstr>CDN Data</vt:lpstr>
      <vt:lpstr>Data 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Matthew</dc:creator>
  <cp:lastModifiedBy>Elijah Matthew</cp:lastModifiedBy>
  <dcterms:created xsi:type="dcterms:W3CDTF">2025-06-27T16:58:18Z</dcterms:created>
  <dcterms:modified xsi:type="dcterms:W3CDTF">2026-09-15T19:51:31Z</dcterms:modified>
</cp:coreProperties>
</file>